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Muskan S\Downloads\Sales-Analysis-Dashboard-Excel-main\Sales-Analysis-Dashboard-Excel-main\"/>
    </mc:Choice>
  </mc:AlternateContent>
  <xr:revisionPtr revIDLastSave="0" documentId="13_ncr:1_{85645264-98C7-49B0-869D-ABB76144E136}" xr6:coauthVersionLast="47" xr6:coauthVersionMax="47" xr10:uidLastSave="{00000000-0000-0000-0000-000000000000}"/>
  <bookViews>
    <workbookView xWindow="-108" yWindow="-108" windowWidth="23256" windowHeight="12456" tabRatio="810" activeTab="9" xr2:uid="{00000000-000D-0000-FFFF-FFFF00000000}"/>
  </bookViews>
  <sheets>
    <sheet name="Data" sheetId="1" r:id="rId1"/>
    <sheet name="Combo Chart" sheetId="3" r:id="rId2"/>
    <sheet name="Dashboard" sheetId="14" r:id="rId3"/>
    <sheet name="Waterfall Chart" sheetId="4" r:id="rId4"/>
    <sheet name="Pie Chart" sheetId="5" r:id="rId5"/>
    <sheet name="Map Chart" sheetId="6" r:id="rId6"/>
    <sheet name="Top 5 Customers" sheetId="12" r:id="rId7"/>
    <sheet name="Top 5" sheetId="7" r:id="rId8"/>
    <sheet name="KPI" sheetId="9" r:id="rId9"/>
    <sheet name="KPI YOY" sheetId="10"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n.WorksheetConnection_EcommerceSalesAnalysis.xlsxTable_11" hidden="1">Table_1[]</definedName>
    <definedName name="Slicer_Region">#N/A</definedName>
    <definedName name="Slicer_Segment">#N/A</definedName>
    <definedName name="Slicer_Ship_Mode">#N/A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gYS6wfnPy0iIjdhtUlD2xFm8j14w=="/>
    </ext>
  </extLst>
</workbook>
</file>

<file path=xl/calcChain.xml><?xml version="1.0" encoding="utf-8"?>
<calcChain xmlns="http://schemas.openxmlformats.org/spreadsheetml/2006/main">
  <c r="D28" i="6" l="1"/>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21" i="6"/>
  <c r="D22" i="6"/>
  <c r="D23" i="6"/>
  <c r="D24" i="6"/>
  <c r="D25" i="6"/>
  <c r="D26" i="6"/>
  <c r="D27"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45" i="9"/>
  <c r="E22" i="6"/>
  <c r="E11" i="6"/>
  <c r="E17" i="9"/>
  <c r="E25" i="6"/>
  <c r="E17" i="6"/>
  <c r="K10" i="10"/>
  <c r="E45" i="6"/>
  <c r="E35" i="6"/>
  <c r="E5" i="6"/>
  <c r="E4" i="4"/>
  <c r="E32" i="6"/>
  <c r="E50" i="6"/>
  <c r="E12" i="6"/>
  <c r="E18" i="6"/>
  <c r="E28" i="6"/>
  <c r="E40" i="6"/>
  <c r="E19" i="6"/>
  <c r="E20" i="6"/>
  <c r="E51" i="6"/>
  <c r="B17" i="9"/>
  <c r="E6" i="6"/>
  <c r="E46" i="6"/>
  <c r="E13" i="6"/>
  <c r="I10" i="10"/>
  <c r="E48" i="6"/>
  <c r="E7" i="6"/>
  <c r="E39" i="6"/>
  <c r="E15" i="6"/>
  <c r="E21" i="6"/>
  <c r="E47" i="6"/>
  <c r="E29" i="6"/>
  <c r="H10" i="10"/>
  <c r="E24" i="6"/>
  <c r="E14" i="6"/>
  <c r="E4" i="6"/>
  <c r="E49" i="6"/>
  <c r="E41" i="6"/>
  <c r="E42" i="6"/>
  <c r="E6" i="4"/>
  <c r="E9" i="6"/>
  <c r="E23" i="6"/>
  <c r="K17" i="9"/>
  <c r="E5" i="4"/>
  <c r="L10" i="10"/>
  <c r="E33" i="6"/>
  <c r="E34" i="6"/>
  <c r="J10" i="10"/>
  <c r="E52" i="6"/>
  <c r="E26" i="6"/>
  <c r="E38" i="6"/>
  <c r="E7" i="4"/>
  <c r="E8" i="6"/>
  <c r="E37" i="6"/>
  <c r="H17" i="9"/>
  <c r="E43" i="6"/>
  <c r="E16" i="6"/>
  <c r="N17" i="9"/>
  <c r="E30" i="6"/>
  <c r="E36" i="6"/>
  <c r="E44" i="6"/>
  <c r="E10" i="6"/>
  <c r="E27" i="6"/>
  <c r="E3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CBA990-A392-4B22-BEE9-12665E7951A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53FC98-5160-48F3-AF40-C44219420BAA}"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1"/>
        </x15:connection>
      </ext>
    </extLst>
  </connection>
</connections>
</file>

<file path=xl/sharedStrings.xml><?xml version="1.0" encoding="utf-8"?>
<sst xmlns="http://schemas.openxmlformats.org/spreadsheetml/2006/main" count="130168" uniqueCount="10958">
  <si>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</si>
  <si>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</si>
  <si>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</si>
  <si>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</si>
  <si>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</si>
  <si>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</si>
  <si>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</si>
  <si>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</si>
  <si>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</si>
  <si>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</si>
  <si>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</si>
  <si>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</si>
  <si>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</si>
  <si>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</si>
  <si>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</si>
  <si>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</si>
  <si>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</si>
  <si>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</si>
  <si>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</si>
  <si>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</si>
  <si>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</si>
  <si>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</si>
  <si>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</si>
  <si>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</si>
  <si>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</si>
  <si>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</si>
  <si>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</si>
  <si>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</si>
  <si>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</si>
  <si>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</si>
  <si>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</si>
  <si>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</si>
  <si>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</si>
  <si>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</si>
  <si>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</si>
  <si>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</si>
  <si>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</si>
  <si>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</si>
  <si>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</si>
  <si>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</si>
  <si>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</si>
  <si>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</si>
  <si>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</si>
  <si>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</si>
  <si>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</si>
  <si>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</si>
  <si>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</si>
  <si>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</si>
  <si>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</si>
  <si>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</si>
  <si>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</si>
  <si>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</si>
  <si>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</si>
  <si>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</si>
  <si>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</si>
  <si>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</si>
  <si>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</si>
  <si>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</si>
  <si>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</si>
  <si>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</si>
  <si>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</si>
  <si>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</si>
  <si>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</si>
  <si>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</si>
  <si>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</si>
  <si>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</si>
  <si>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</si>
  <si>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</si>
  <si>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</si>
  <si>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</si>
  <si>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</si>
  <si>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</si>
  <si>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</si>
  <si>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</si>
  <si>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</si>
  <si>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</si>
  <si>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</si>
  <si>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</si>
  <si>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</si>
  <si>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</si>
  <si>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</si>
  <si>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</si>
  <si>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</si>
  <si>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</si>
  <si>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</si>
  <si>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</si>
  <si>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</si>
  <si>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</si>
  <si>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</si>
  <si>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</si>
  <si>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</si>
  <si>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</si>
  <si>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</si>
  <si>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</si>
  <si>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</si>
  <si>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</si>
  <si>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</si>
  <si>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</si>
  <si>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</si>
  <si>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</si>
  <si>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</si>
  <si>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</si>
  <si>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</si>
  <si>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</si>
  <si>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</si>
  <si>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</si>
  <si>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</si>
  <si>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</si>
  <si>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</si>
  <si>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</si>
  <si>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</si>
  <si>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</si>
  <si>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</si>
  <si>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</si>
  <si>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</si>
  <si>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</si>
  <si>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</si>
  <si>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</si>
  <si>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</si>
  <si>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</si>
  <si>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</si>
  <si>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</si>
  <si>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</si>
  <si>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</si>
  <si>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</si>
  <si>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</si>
  <si>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</si>
  <si>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</si>
  <si>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</si>
  <si>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</si>
  <si>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</si>
  <si>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</si>
  <si>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</si>
  <si>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</si>
  <si>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</si>
  <si>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</si>
  <si>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</si>
  <si>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</si>
  <si>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</si>
  <si>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</si>
  <si>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</si>
  <si>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</si>
  <si>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</si>
  <si>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</si>
  <si>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</si>
  <si>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</si>
  <si>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</si>
  <si>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</si>
  <si>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</si>
  <si>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</si>
  <si>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</si>
  <si>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</si>
  <si>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</si>
  <si>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</si>
  <si>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</si>
  <si>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</si>
  <si>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</si>
  <si>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</si>
  <si>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</si>
  <si>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</si>
  <si>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</si>
  <si>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</si>
  <si>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</si>
  <si>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</si>
  <si>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</si>
  <si>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</si>
  <si>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</si>
  <si>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</si>
  <si>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</si>
  <si>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</si>
  <si>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</si>
  <si>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</si>
  <si>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</si>
  <si>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</si>
  <si>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</si>
  <si>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</si>
  <si>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</si>
  <si>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</si>
  <si>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</si>
  <si>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</si>
  <si>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</si>
  <si>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</si>
  <si>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</si>
  <si>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</si>
  <si>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</si>
  <si>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</si>
  <si>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</si>
  <si>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</si>
  <si>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</si>
  <si>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</si>
  <si>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</si>
  <si>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</si>
  <si>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</si>
  <si>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</si>
  <si>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</si>
  <si>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</si>
  <si>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</si>
  <si>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</si>
  <si>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</si>
  <si>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</si>
  <si>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</si>
  <si>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</si>
  <si>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</si>
  <si>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</si>
  <si>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</si>
  <si>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</si>
  <si>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</si>
  <si>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</si>
  <si>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</si>
  <si>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</si>
  <si>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</si>
  <si>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</si>
  <si>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</si>
  <si>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</si>
  <si>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</si>
  <si>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</si>
  <si>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</si>
  <si>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</si>
  <si>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</si>
  <si>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</si>
  <si>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</si>
  <si>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</si>
  <si>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</si>
  <si>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</si>
  <si>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</si>
  <si>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</si>
  <si>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</si>
  <si>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</si>
  <si>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</si>
  <si>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</si>
  <si>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</si>
  <si>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</si>
  <si>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</si>
  <si>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</si>
  <si>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</si>
  <si>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</si>
  <si>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</si>
  <si>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</si>
  <si>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</si>
  <si>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</si>
  <si>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</si>
  <si>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</si>
  <si>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</si>
  <si>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</si>
  <si>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</si>
  <si>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</si>
  <si>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</si>
  <si>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</si>
  <si>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</si>
  <si>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</si>
  <si>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</si>
  <si>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</si>
  <si>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</si>
  <si>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</si>
  <si>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</si>
  <si>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</si>
  <si>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</si>
  <si>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</si>
  <si>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</si>
  <si>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</si>
  <si>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</si>
  <si>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</si>
  <si>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</si>
  <si>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</si>
  <si>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</si>
  <si>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</si>
  <si>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</si>
  <si>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</si>
  <si>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</si>
  <si>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</si>
  <si>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</si>
  <si>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</si>
  <si>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</si>
  <si>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</si>
  <si>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</si>
  <si>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</si>
  <si>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</si>
  <si>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</si>
  <si>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</si>
  <si>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</si>
  <si>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</si>
  <si>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</si>
  <si>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</si>
  <si>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</si>
  <si>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</si>
  <si>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</si>
  <si>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</si>
  <si>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</si>
  <si>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</si>
  <si>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</si>
  <si>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</si>
  <si>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</si>
  <si>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</si>
  <si>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</si>
  <si>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</si>
  <si>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</si>
  <si>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</si>
  <si>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</si>
  <si>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</si>
  <si>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</si>
  <si>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</si>
  <si>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</si>
  <si>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</si>
  <si>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</si>
  <si>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</si>
  <si>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</si>
  <si>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</si>
  <si>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</si>
  <si>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</si>
  <si>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</si>
  <si>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</si>
  <si>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</si>
  <si>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</si>
  <si>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</si>
  <si>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</si>
  <si>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</si>
  <si>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</si>
  <si>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</si>
  <si>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</si>
  <si>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</si>
  <si>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</si>
  <si>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</si>
  <si>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</si>
  <si>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</si>
  <si>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</si>
  <si>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</si>
  <si>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</si>
  <si>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</si>
  <si>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</si>
  <si>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</si>
  <si>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</si>
  <si>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</si>
  <si>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</si>
  <si>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</si>
  <si>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</si>
  <si>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</si>
  <si>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</si>
  <si>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</si>
  <si>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</si>
  <si>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</si>
  <si>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</si>
  <si>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</si>
  <si>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</si>
  <si>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</si>
  <si>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</si>
  <si>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</si>
  <si>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</si>
  <si>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</si>
  <si>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</si>
  <si>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</si>
  <si>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</si>
  <si>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</si>
  <si>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</si>
  <si>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</si>
  <si>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</si>
  <si>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</si>
  <si>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</si>
  <si>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</si>
  <si>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</si>
  <si>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</si>
  <si>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</si>
  <si>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</si>
  <si>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</si>
  <si>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</si>
  <si>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</si>
  <si>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</si>
  <si>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</si>
  <si>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</si>
  <si>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</si>
  <si>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</si>
  <si>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</si>
  <si>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</si>
  <si>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</si>
  <si>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</si>
  <si>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</si>
  <si>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</si>
  <si>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</si>
  <si>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</si>
  <si>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</si>
  <si>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</si>
  <si>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</si>
  <si>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</si>
  <si>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</si>
  <si>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</si>
  <si>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</si>
  <si>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</si>
  <si>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</si>
  <si>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</si>
  <si>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</si>
  <si>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</si>
  <si>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</si>
  <si>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</si>
  <si>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</si>
  <si>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</si>
  <si>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</si>
  <si>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</si>
  <si>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</si>
  <si>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</si>
  <si>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</si>
  <si>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</si>
  <si>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</si>
  <si>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</si>
  <si>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</si>
  <si>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</si>
  <si>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</si>
  <si>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</si>
  <si>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</si>
  <si>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</si>
  <si>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</si>
  <si>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</si>
  <si>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</si>
  <si>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</si>
  <si>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</si>
  <si>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</si>
  <si>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</si>
  <si>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</si>
  <si>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</si>
  <si>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</si>
  <si>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</si>
  <si>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</si>
  <si>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</si>
  <si>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</si>
  <si>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</si>
  <si>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</si>
  <si>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</si>
  <si>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</si>
  <si>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</si>
  <si>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</si>
  <si>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</si>
  <si>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</si>
  <si>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</si>
  <si>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</si>
  <si>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</si>
  <si>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</si>
  <si>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</si>
  <si>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</si>
  <si>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</si>
  <si>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</si>
  <si>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</si>
  <si>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</si>
  <si>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</si>
  <si>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</si>
  <si>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</si>
  <si>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</si>
  <si>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</si>
  <si>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</si>
  <si>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</si>
  <si>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</si>
  <si>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</si>
  <si>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</si>
  <si>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</si>
  <si>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</si>
  <si>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</si>
  <si>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</si>
  <si>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</si>
  <si>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</si>
  <si>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</si>
  <si>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</si>
  <si>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</si>
  <si>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</si>
  <si>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</si>
  <si>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</si>
  <si>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</si>
  <si>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</si>
  <si>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</si>
  <si>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</si>
  <si>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</si>
  <si>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</si>
  <si>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</si>
  <si>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</si>
  <si>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</si>
  <si>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</si>
  <si>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</si>
  <si>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</si>
  <si>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</si>
  <si>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</si>
  <si>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</si>
  <si>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</si>
  <si>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</si>
  <si>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</si>
  <si>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</si>
  <si>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</si>
  <si>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</si>
  <si>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</si>
  <si>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</si>
  <si>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</si>
  <si>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</si>
  <si>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</si>
  <si>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</si>
  <si>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</si>
  <si>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</si>
  <si>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</si>
  <si>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</si>
  <si>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</si>
  <si>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</si>
  <si>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</si>
  <si>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</si>
  <si>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</si>
  <si>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</si>
  <si>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</si>
  <si>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</si>
  <si>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</si>
  <si>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</si>
  <si>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</si>
  <si>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</si>
  <si>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</si>
  <si>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</si>
  <si>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</si>
  <si>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</si>
  <si>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</si>
  <si>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</si>
  <si>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</si>
  <si>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</si>
  <si>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</si>
  <si>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</si>
  <si>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</si>
  <si>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</si>
  <si>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</si>
  <si>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</si>
  <si>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</si>
  <si>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</si>
  <si>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</si>
  <si>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</si>
  <si>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</si>
  <si>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</si>
  <si>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</si>
  <si>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</si>
  <si>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</si>
  <si>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</si>
  <si>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</si>
  <si>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</si>
  <si>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</si>
  <si>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</si>
  <si>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</si>
  <si>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</si>
  <si>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</si>
  <si>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</si>
  <si>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</si>
  <si>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</si>
  <si>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</si>
  <si>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</si>
  <si>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</si>
  <si>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</si>
  <si>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</si>
  <si>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</si>
  <si>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</si>
  <si>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</si>
  <si>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</si>
  <si>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</si>
  <si>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</si>
  <si>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</si>
  <si>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</si>
  <si>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</si>
  <si>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</si>
  <si>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</si>
  <si>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</si>
  <si>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</si>
  <si>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</si>
  <si>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</si>
  <si>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</si>
  <si>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</si>
  <si>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</si>
  <si>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</si>
  <si>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</si>
  <si>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</si>
  <si>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</si>
  <si>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</si>
  <si>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</si>
  <si>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</si>
  <si>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</si>
  <si>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</si>
  <si>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</si>
  <si>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</si>
  <si>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</si>
  <si>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</si>
  <si>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</si>
  <si>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</si>
  <si>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</si>
  <si>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</si>
  <si>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</si>
  <si>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</si>
  <si>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</si>
  <si>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</si>
  <si>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</si>
  <si>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</si>
  <si>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</si>
  <si>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</si>
  <si>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</si>
  <si>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</si>
  <si>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</si>
  <si>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</si>
  <si>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</si>
  <si>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</si>
  <si>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</si>
  <si>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</si>
  <si>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</si>
  <si>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</si>
  <si>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</si>
  <si>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</si>
  <si>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</si>
  <si>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</si>
  <si>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</si>
  <si>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</si>
  <si>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</si>
  <si>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</si>
  <si>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</si>
  <si>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</si>
  <si>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</si>
  <si>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</si>
  <si>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</si>
  <si>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</si>
  <si>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</si>
  <si>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</si>
  <si>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</si>
  <si>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</si>
  <si>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</si>
  <si>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</si>
  <si>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</si>
  <si>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</si>
  <si>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</si>
  <si>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</si>
  <si>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</si>
  <si>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</si>
  <si>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</si>
  <si>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</si>
  <si>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</si>
  <si>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</si>
  <si>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</si>
  <si>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</si>
  <si>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</si>
  <si>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</si>
  <si>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</si>
  <si>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</si>
  <si>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</si>
  <si>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</si>
  <si>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</si>
  <si>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</si>
  <si>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</si>
  <si>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</si>
  <si>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</si>
  <si>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</si>
  <si>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</si>
  <si>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</si>
  <si>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</si>
  <si>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</si>
  <si>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</si>
  <si>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</si>
  <si>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</si>
  <si>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</si>
  <si>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</si>
  <si>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</si>
  <si>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</si>
  <si>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</si>
  <si>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</si>
  <si>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</si>
  <si>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</si>
  <si>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</si>
  <si>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</si>
  <si>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</si>
  <si>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</si>
  <si>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</si>
  <si>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</si>
  <si>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</si>
  <si>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</si>
  <si>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</si>
  <si>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</si>
  <si>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</si>
  <si>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</si>
  <si>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</si>
  <si>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</si>
  <si>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</si>
  <si>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</si>
  <si>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</si>
  <si>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</si>
  <si>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</si>
  <si>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</si>
  <si>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</si>
  <si>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</si>
  <si>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</si>
  <si>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</si>
  <si>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</si>
  <si>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</si>
  <si>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</si>
  <si>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</si>
  <si>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</si>
  <si>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</si>
  <si>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</si>
  <si>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</si>
  <si>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</si>
  <si>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</si>
  <si>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</si>
  <si>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</si>
  <si>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</si>
  <si>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</si>
  <si>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</si>
  <si>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</si>
  <si>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</si>
  <si>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</si>
  <si>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</si>
  <si>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</si>
  <si>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</si>
  <si>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</si>
  <si>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</si>
  <si>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</si>
  <si>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</si>
  <si>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</si>
  <si>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</si>
  <si>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</si>
  <si>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</si>
  <si>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</si>
  <si>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</si>
  <si>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</si>
  <si>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</si>
  <si>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</si>
  <si>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</si>
  <si>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</si>
  <si>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</si>
  <si>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</si>
  <si>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</si>
  <si>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</si>
  <si>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</si>
  <si>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</si>
  <si>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</si>
  <si>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</si>
  <si>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</si>
  <si>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</si>
  <si>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</si>
  <si>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</si>
  <si>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</si>
  <si>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</si>
  <si>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</si>
  <si>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</si>
  <si>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</si>
  <si>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</si>
  <si>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</si>
  <si>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</si>
  <si>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</si>
  <si>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</si>
  <si>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</si>
  <si>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</si>
  <si>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</si>
  <si>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</si>
  <si>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</si>
  <si>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</si>
  <si>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</si>
  <si>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</si>
  <si>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</si>
  <si>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</si>
  <si>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</si>
  <si>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</si>
  <si>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</si>
  <si>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</si>
  <si>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</si>
  <si>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</si>
  <si>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</si>
  <si>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</si>
  <si>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</si>
  <si>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</si>
  <si>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</si>
  <si>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</si>
  <si>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</si>
  <si>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</si>
  <si>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</si>
  <si>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</si>
  <si>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</si>
  <si>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</si>
  <si>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</si>
  <si>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</si>
  <si>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</si>
  <si>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</si>
  <si>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</si>
  <si>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</si>
  <si>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</si>
  <si>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</si>
  <si>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</si>
  <si>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</si>
  <si>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</si>
  <si>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</si>
  <si>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</si>
  <si>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</si>
  <si>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</si>
  <si>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</si>
  <si>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</si>
  <si>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</si>
  <si>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</si>
  <si>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</si>
  <si>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</si>
  <si>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</si>
  <si>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</si>
  <si>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</si>
  <si>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</si>
  <si>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</si>
  <si>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</si>
  <si>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</si>
  <si>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</si>
  <si>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</si>
  <si>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</si>
  <si>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</si>
  <si>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</si>
  <si>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</si>
  <si>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</si>
  <si>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</si>
  <si>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</si>
  <si>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</si>
  <si>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</si>
  <si>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</si>
  <si>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</si>
  <si>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</si>
  <si>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</si>
  <si>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</si>
  <si>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</si>
  <si>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</si>
  <si>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</si>
  <si>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</si>
  <si>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</si>
  <si>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</si>
  <si>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</si>
  <si>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</si>
  <si>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</si>
  <si>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</si>
  <si>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</si>
  <si>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</si>
  <si>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</si>
  <si>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</si>
  <si>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</si>
  <si>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</si>
  <si>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</si>
  <si>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</si>
  <si>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</si>
  <si>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</si>
  <si>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</si>
  <si>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</si>
  <si>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</si>
  <si>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</si>
  <si>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</si>
  <si>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</si>
  <si>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</si>
  <si>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</si>
  <si>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</si>
  <si>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</si>
  <si>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</si>
  <si>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</si>
  <si>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</si>
  <si>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</si>
  <si>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</si>
  <si>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</si>
  <si>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</si>
  <si>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</si>
  <si>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</si>
  <si>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</si>
  <si>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</si>
  <si>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</si>
  <si>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</si>
  <si>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</si>
  <si>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</si>
  <si>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</si>
  <si>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</si>
  <si>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</si>
  <si>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</si>
  <si>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</si>
  <si>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</si>
  <si>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</si>
  <si>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</si>
  <si>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</si>
  <si>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</si>
  <si>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</si>
  <si>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</si>
  <si>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</si>
  <si>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</si>
  <si>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</si>
  <si>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</si>
  <si>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</si>
  <si>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</si>
  <si>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</si>
  <si>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</si>
  <si>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</si>
  <si>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</si>
  <si>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</si>
  <si>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</si>
  <si>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</si>
  <si>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</si>
  <si>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</si>
  <si>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</si>
  <si>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</si>
  <si>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</si>
  <si>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</si>
  <si>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</si>
  <si>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</si>
  <si>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</si>
  <si>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</si>
  <si>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</si>
  <si>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</si>
  <si>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</si>
  <si>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</si>
  <si>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</si>
  <si>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</si>
  <si>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</si>
  <si>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</si>
  <si>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</si>
  <si>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</si>
  <si>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</si>
  <si>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</si>
  <si>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</si>
  <si>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</si>
  <si>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</si>
  <si>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</si>
  <si>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</si>
  <si>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</si>
  <si>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</si>
  <si>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</si>
  <si>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</si>
  <si>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</si>
  <si>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</si>
  <si>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</si>
  <si>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</si>
  <si>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</si>
  <si>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</si>
  <si>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</si>
  <si>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</si>
  <si>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</si>
  <si>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</si>
  <si>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</si>
  <si>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</si>
  <si>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</si>
  <si>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</si>
  <si>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</si>
  <si>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</si>
  <si>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</si>
  <si>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</si>
  <si>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</si>
  <si>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</si>
  <si>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</si>
  <si>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</si>
  <si>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</si>
  <si>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</si>
  <si>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</si>
  <si>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</si>
  <si>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</si>
  <si>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</si>
  <si>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</si>
  <si>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</si>
  <si>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</si>
  <si>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</si>
  <si>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</si>
  <si>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</si>
  <si>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</si>
  <si>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</si>
  <si>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</si>
  <si>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</si>
  <si>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</si>
  <si>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</si>
  <si>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</si>
  <si>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</si>
  <si>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</si>
  <si>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</si>
  <si>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</si>
  <si>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</si>
  <si>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</si>
  <si>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</si>
  <si>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</si>
  <si>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</si>
  <si>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</si>
  <si>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</si>
  <si>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</si>
  <si>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</si>
  <si>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</si>
  <si>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</si>
  <si>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</si>
  <si>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</si>
  <si>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</si>
  <si>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</si>
  <si>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</si>
  <si>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</si>
  <si>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</si>
  <si>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</si>
  <si>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</si>
  <si>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</si>
  <si>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</si>
  <si>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</si>
  <si>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</si>
  <si>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</si>
  <si>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</si>
  <si>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</si>
  <si>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</si>
  <si>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</si>
  <si>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</si>
  <si>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</si>
  <si>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</si>
  <si>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</si>
  <si>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</si>
  <si>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</si>
  <si>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</si>
  <si>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</si>
  <si>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</si>
  <si>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</si>
  <si>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</si>
  <si>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</si>
  <si>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</si>
  <si>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</si>
  <si>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</si>
  <si>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</si>
  <si>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</si>
  <si>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</si>
  <si>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</si>
  <si>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</si>
  <si>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</si>
  <si>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</si>
  <si>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</si>
  <si>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</si>
  <si>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</si>
  <si>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</si>
  <si>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</si>
  <si>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</si>
  <si>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</si>
  <si>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</si>
  <si>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</si>
  <si>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</si>
  <si>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</si>
  <si>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</si>
  <si>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</si>
  <si>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</si>
  <si>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</si>
  <si>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</si>
  <si>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</si>
  <si>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</si>
  <si>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</si>
  <si>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</si>
  <si>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</si>
  <si>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</si>
  <si>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</si>
  <si>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</si>
  <si>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</si>
  <si>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</si>
  <si>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</si>
  <si>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</si>
  <si>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</si>
  <si>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</si>
  <si>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</si>
  <si>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</si>
  <si>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</si>
  <si>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</si>
  <si>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</si>
  <si>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</si>
  <si>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</si>
  <si>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</si>
  <si>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</si>
  <si>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</si>
  <si>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</si>
  <si>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</si>
  <si>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</si>
  <si>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</si>
  <si>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</si>
  <si>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</si>
  <si>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</si>
  <si>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</si>
  <si>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</si>
  <si>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</si>
  <si>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</si>
  <si>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</si>
  <si>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</si>
  <si>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</si>
  <si>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</si>
  <si>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</si>
  <si>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</si>
  <si>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</si>
  <si>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</si>
  <si>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</si>
  <si>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</si>
  <si>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</si>
  <si>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</si>
  <si>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</si>
  <si>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</si>
  <si>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</si>
  <si>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</si>
  <si>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</si>
  <si>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</si>
  <si>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</si>
  <si>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</si>
  <si>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</si>
  <si>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</si>
  <si>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</si>
  <si>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</si>
  <si>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</si>
  <si>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</si>
  <si>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</si>
  <si>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</si>
  <si>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</si>
  <si>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</si>
  <si>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</si>
  <si>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</si>
  <si>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</si>
  <si>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</si>
  <si>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</si>
  <si>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</si>
  <si>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</si>
  <si>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</si>
  <si>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</si>
  <si>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</si>
  <si>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</si>
  <si>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</si>
  <si>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</si>
  <si>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</si>
  <si>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</si>
  <si>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</si>
  <si>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</si>
  <si>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</si>
  <si>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</si>
  <si>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</si>
  <si>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</si>
  <si>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</si>
  <si>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</si>
  <si>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</si>
  <si>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</si>
  <si>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</si>
  <si>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</si>
  <si>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</si>
  <si>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</si>
  <si>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</si>
  <si>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</si>
  <si>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</si>
  <si>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</si>
  <si>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</si>
  <si>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</si>
  <si>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</si>
  <si>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</si>
  <si>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</si>
  <si>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</si>
  <si>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</si>
  <si>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</si>
  <si>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</si>
  <si>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</si>
  <si>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</si>
  <si>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</si>
  <si>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</si>
  <si>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</si>
  <si>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</si>
  <si>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</si>
  <si>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</si>
  <si>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</si>
  <si>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</si>
  <si>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</si>
  <si>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</si>
  <si>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</si>
  <si>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</si>
  <si>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</si>
  <si>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</si>
  <si>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</si>
  <si>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</si>
  <si>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</si>
  <si>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</si>
  <si>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</si>
  <si>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</si>
  <si>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</si>
  <si>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</si>
  <si>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</si>
  <si>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</si>
  <si>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</si>
  <si>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</si>
  <si>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</si>
  <si>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</si>
  <si>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</si>
  <si>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</si>
  <si>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</si>
  <si>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</si>
  <si>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</si>
  <si>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</si>
  <si>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</si>
  <si>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</si>
  <si>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</si>
  <si>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</si>
  <si>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</si>
  <si>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</si>
  <si>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</si>
  <si>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</si>
  <si>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</si>
  <si>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</si>
  <si>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</si>
  <si>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</si>
  <si>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</si>
  <si>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</si>
  <si>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</si>
  <si>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</si>
  <si>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</si>
  <si>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</si>
  <si>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</si>
  <si>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</si>
  <si>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</si>
  <si>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</si>
  <si>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</si>
  <si>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</si>
  <si>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</si>
  <si>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</si>
  <si>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</si>
  <si>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</si>
  <si>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</si>
  <si>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</si>
  <si>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</si>
  <si>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</si>
  <si>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</si>
  <si>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</si>
  <si>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</si>
  <si>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</si>
  <si>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</si>
  <si>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</si>
  <si>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</si>
  <si>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</si>
  <si>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</si>
  <si>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</si>
  <si>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</si>
  <si>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</si>
  <si>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</si>
  <si>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</si>
  <si>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</si>
  <si>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</si>
  <si>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</si>
  <si>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</si>
  <si>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</si>
  <si>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</si>
  <si>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</si>
  <si>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</si>
  <si>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</si>
  <si>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</si>
  <si>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</si>
  <si>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</si>
  <si>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</si>
  <si>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</si>
  <si>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</si>
  <si>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</si>
  <si>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</si>
  <si>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</si>
  <si>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</si>
  <si>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</si>
  <si>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</si>
  <si>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</si>
  <si>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</si>
  <si>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</si>
  <si>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</si>
  <si>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</si>
  <si>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</si>
  <si>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</si>
  <si>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</si>
  <si>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</si>
  <si>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</si>
  <si>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</si>
  <si>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</si>
  <si>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</si>
  <si>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</si>
  <si>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</si>
  <si>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</si>
  <si>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</si>
  <si>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</si>
  <si>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</si>
  <si>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</si>
  <si>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</si>
  <si>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</si>
  <si>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</si>
  <si>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</si>
  <si>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</si>
  <si>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</si>
  <si>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</si>
  <si>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</si>
  <si>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</si>
  <si>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</si>
  <si>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</si>
  <si>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</si>
  <si>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</si>
  <si>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</si>
  <si>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</si>
  <si>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</si>
  <si>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</si>
  <si>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</si>
  <si>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</si>
  <si>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</si>
  <si>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</si>
  <si>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</si>
  <si>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</si>
  <si>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</si>
  <si>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</si>
  <si>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</si>
  <si>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</si>
  <si>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</si>
  <si>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</si>
  <si>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</si>
  <si>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</si>
  <si>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</si>
  <si>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</si>
  <si>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</si>
  <si>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</si>
  <si>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</si>
  <si>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</si>
  <si>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</si>
  <si>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</si>
  <si>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</si>
  <si>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</si>
  <si>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</si>
  <si>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</si>
  <si>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</si>
  <si>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</si>
  <si>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</si>
  <si>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</si>
  <si>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</si>
  <si>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</si>
  <si>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</si>
  <si>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</si>
  <si>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</si>
  <si>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</si>
  <si>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</si>
  <si>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</si>
  <si>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</si>
  <si>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</si>
  <si>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</si>
  <si>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</si>
  <si>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</si>
  <si>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</si>
  <si>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</si>
  <si>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</si>
  <si>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</si>
  <si>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</si>
  <si>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</si>
  <si>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</si>
  <si>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</si>
  <si>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</si>
  <si>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</si>
  <si>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</si>
  <si>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</si>
  <si>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</si>
  <si>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</si>
  <si>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</si>
  <si>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</si>
  <si>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</si>
  <si>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</si>
  <si>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</si>
  <si>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</si>
  <si>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</si>
  <si>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</si>
  <si>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</si>
  <si>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</si>
  <si>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</si>
  <si>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</si>
  <si>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</si>
  <si>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</si>
  <si>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</si>
  <si>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</si>
  <si>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</si>
  <si>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</si>
  <si>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</si>
  <si>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</si>
  <si>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</si>
  <si>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</si>
  <si>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</si>
  <si>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</si>
  <si>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</si>
  <si>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</si>
  <si>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</si>
  <si>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</si>
  <si>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</si>
  <si>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</si>
  <si>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</si>
  <si>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</si>
  <si>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</si>
  <si>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</si>
  <si>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</si>
  <si>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</si>
  <si>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</si>
  <si>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</si>
  <si>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</si>
  <si>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</si>
  <si>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</si>
  <si>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</si>
  <si>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</si>
  <si>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</si>
  <si>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</si>
  <si>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</si>
  <si>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</si>
  <si>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</si>
  <si>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</si>
  <si>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</si>
  <si>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</si>
  <si>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</si>
  <si>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</si>
  <si>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</si>
  <si>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</si>
  <si>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</si>
  <si>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</si>
  <si>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</si>
  <si>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</si>
  <si>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</si>
  <si>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</si>
  <si>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</si>
  <si>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</si>
  <si>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</si>
  <si>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</si>
  <si>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</si>
  <si>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</si>
  <si>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</si>
  <si>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</si>
  <si>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</si>
  <si>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</si>
  <si>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</si>
  <si>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</si>
  <si>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</si>
  <si>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</si>
  <si>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</si>
  <si>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</si>
  <si>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</si>
  <si>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</si>
  <si>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</si>
  <si>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</si>
  <si>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</si>
  <si>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</si>
  <si>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</si>
  <si>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</si>
  <si>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</si>
  <si>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</si>
  <si>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</si>
  <si>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</si>
  <si>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</si>
  <si>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</si>
  <si>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</si>
  <si>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</si>
  <si>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</si>
  <si>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</si>
  <si>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</si>
  <si>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</si>
  <si>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</si>
  <si>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</si>
  <si>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</si>
  <si>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</si>
  <si>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</si>
  <si>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</si>
  <si>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</si>
  <si>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</si>
  <si>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</si>
  <si>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</si>
  <si>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</si>
  <si>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</si>
  <si>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</si>
  <si>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</si>
  <si>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</si>
  <si>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</si>
  <si>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</si>
  <si>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</si>
  <si>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</si>
  <si>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</si>
  <si>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</si>
  <si>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</si>
  <si>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</si>
  <si>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</si>
  <si>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</si>
  <si>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</si>
  <si>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</si>
  <si>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</si>
  <si>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</si>
  <si>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</si>
  <si>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</si>
  <si>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</si>
  <si>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</si>
  <si>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</si>
  <si>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</si>
  <si>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</si>
  <si>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</si>
  <si>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</si>
  <si>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</si>
  <si>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</si>
  <si>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</si>
  <si>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</si>
  <si>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</si>
  <si>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</si>
  <si>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</si>
  <si>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</si>
  <si>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</si>
  <si>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</si>
  <si>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</si>
  <si>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</si>
  <si>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</si>
  <si>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</si>
  <si>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</si>
  <si>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</si>
  <si>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</si>
  <si>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</si>
  <si>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</si>
  <si>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</si>
  <si>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</si>
  <si>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</si>
  <si>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</si>
  <si>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</si>
  <si>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</si>
  <si>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</si>
  <si>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</si>
  <si>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</si>
  <si>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</si>
  <si>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</si>
  <si>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</si>
  <si>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</si>
  <si>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</si>
  <si>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</si>
  <si>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</si>
  <si>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</si>
  <si>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</si>
  <si>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</si>
  <si>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</si>
  <si>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</si>
  <si>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</si>
  <si>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</si>
  <si>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</si>
  <si>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</si>
  <si>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</si>
  <si>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</si>
  <si>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</si>
  <si>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</si>
  <si>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</si>
  <si>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</si>
  <si>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</si>
  <si>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</si>
  <si>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</si>
  <si>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</si>
  <si>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</si>
  <si>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</si>
  <si>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</si>
  <si>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</si>
  <si>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</si>
  <si>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</si>
  <si>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</si>
  <si>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</si>
  <si>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</si>
  <si>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</si>
  <si>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</si>
  <si>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</si>
  <si>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</si>
  <si>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</si>
  <si>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</si>
  <si>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</si>
  <si>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</si>
  <si>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</si>
  <si>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</si>
  <si>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</si>
  <si>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</si>
  <si>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</si>
  <si>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</si>
  <si>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</si>
  <si>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</si>
  <si>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</si>
  <si>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</si>
  <si>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</si>
  <si>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</si>
  <si>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</si>
  <si>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</si>
  <si>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</si>
  <si>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</si>
  <si>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</si>
  <si>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</si>
  <si>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</si>
  <si>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</si>
  <si>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</si>
  <si>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</si>
  <si>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</si>
  <si>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</si>
  <si>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</si>
  <si>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</si>
  <si>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</si>
  <si>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</si>
  <si>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</si>
  <si>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</si>
  <si>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</si>
  <si>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</si>
  <si>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</si>
  <si>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</si>
  <si>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</si>
  <si>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</si>
  <si>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</si>
  <si>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</si>
  <si>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</si>
  <si>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</si>
  <si>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</si>
  <si>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</si>
  <si>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</si>
  <si>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</si>
  <si>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</si>
  <si>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</si>
  <si>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</si>
  <si>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</si>
  <si>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</si>
  <si>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</si>
  <si>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</si>
  <si>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</si>
  <si>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</si>
  <si>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</si>
  <si>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</si>
  <si>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</si>
  <si>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</si>
  <si>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</si>
  <si>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</si>
  <si>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</si>
  <si>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</si>
  <si>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</si>
  <si>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</si>
  <si>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</si>
  <si>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</si>
  <si>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</si>
  <si>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</si>
  <si>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</si>
  <si>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</si>
  <si>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</si>
  <si>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</si>
  <si>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</si>
  <si>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</si>
  <si>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</si>
  <si>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</si>
  <si>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</si>
  <si>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</si>
  <si>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</si>
  <si>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</si>
  <si>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</si>
  <si>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</si>
  <si>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</si>
  <si>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</si>
  <si>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</si>
  <si>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</si>
  <si>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</si>
  <si>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</si>
  <si>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</si>
  <si>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</si>
  <si>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</si>
  <si>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</si>
  <si>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</si>
  <si>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</si>
  <si>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</si>
  <si>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</si>
  <si>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</si>
  <si>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</si>
  <si>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</si>
  <si>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</si>
  <si>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</si>
  <si>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</si>
  <si>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</si>
  <si>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</si>
  <si>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</si>
  <si>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</si>
  <si>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</si>
  <si>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</si>
  <si>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</si>
  <si>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</si>
  <si>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</si>
  <si>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</si>
  <si>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</si>
  <si>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</si>
  <si>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</si>
  <si>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</si>
  <si>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</si>
  <si>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</si>
  <si>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</si>
  <si>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</si>
  <si>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</si>
  <si>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</si>
  <si>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</si>
  <si>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</si>
  <si>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</si>
  <si>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</si>
  <si>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</si>
  <si>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</si>
  <si>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</si>
  <si>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</si>
  <si>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</si>
  <si>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</si>
  <si>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</si>
  <si>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</si>
  <si>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</si>
  <si>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</si>
  <si>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</si>
  <si>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</si>
  <si>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</si>
  <si>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</si>
  <si>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</si>
  <si>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</si>
  <si>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</si>
  <si>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</si>
  <si>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</si>
  <si>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</si>
  <si>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</si>
  <si>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</si>
  <si>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</si>
  <si>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</si>
  <si>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</si>
  <si>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</si>
  <si>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</si>
  <si>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</si>
  <si>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</si>
  <si>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</si>
  <si>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</si>
  <si>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</si>
  <si>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</si>
  <si>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</si>
  <si>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</si>
  <si>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</si>
  <si>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</si>
  <si>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</si>
  <si>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</si>
  <si>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</si>
  <si>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</si>
  <si>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</si>
  <si>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</si>
  <si>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</si>
  <si>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</si>
  <si>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</si>
  <si>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</si>
  <si>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</si>
  <si>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</si>
  <si>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</si>
  <si>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</si>
  <si>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</si>
  <si>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</si>
  <si>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</si>
  <si>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</si>
  <si>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</si>
  <si>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</si>
  <si>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</si>
  <si>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</si>
  <si>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</si>
  <si>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</si>
  <si>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</si>
  <si>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</si>
  <si>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</si>
  <si>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</si>
  <si>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</si>
  <si>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</si>
  <si>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</si>
  <si>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</si>
  <si>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</si>
  <si>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</si>
  <si>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</si>
  <si>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</si>
  <si>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</si>
  <si>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</si>
  <si>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</si>
  <si>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</si>
  <si>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</si>
  <si>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</si>
  <si>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</si>
  <si>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</si>
  <si>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</si>
  <si>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</si>
  <si>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</si>
  <si>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</si>
  <si>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</si>
  <si>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</si>
  <si>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</si>
  <si>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</si>
  <si>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</si>
  <si>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</si>
  <si>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</si>
  <si>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</si>
  <si>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</si>
  <si>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</si>
  <si>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</si>
  <si>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</si>
  <si>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</si>
  <si>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</si>
  <si>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</si>
  <si>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</si>
  <si>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</si>
  <si>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</si>
  <si>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</si>
  <si>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</si>
  <si>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</si>
  <si>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</si>
  <si>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</si>
  <si>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</si>
  <si>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</si>
  <si>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</si>
  <si>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</si>
  <si>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</si>
  <si>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</si>
  <si>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</si>
  <si>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</si>
  <si>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</si>
  <si>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</si>
  <si>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</si>
  <si>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</si>
  <si>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</si>
  <si>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</si>
  <si>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</si>
  <si>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</si>
  <si>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</si>
  <si>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</si>
  <si>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</si>
  <si>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</si>
  <si>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</si>
  <si>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</si>
  <si>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</si>
  <si>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</si>
  <si>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</si>
  <si>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</si>
  <si>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</si>
  <si>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</si>
  <si>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</si>
  <si>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</si>
  <si>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</si>
  <si>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</si>
  <si>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</si>
  <si>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</si>
  <si>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</si>
  <si>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</si>
  <si>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</si>
  <si>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</si>
  <si>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</si>
  <si>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</si>
  <si>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</si>
  <si>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</si>
  <si>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</si>
  <si>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</si>
  <si>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</si>
  <si>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</si>
  <si>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</si>
  <si>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</si>
  <si>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</si>
  <si>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</si>
  <si>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</si>
  <si>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</si>
  <si>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</si>
  <si>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</si>
  <si>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</si>
  <si>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</si>
  <si>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</si>
  <si>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</si>
  <si>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</si>
  <si>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</si>
  <si>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</si>
  <si>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</si>
  <si>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</si>
  <si>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</si>
  <si>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</si>
  <si>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</si>
  <si>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</si>
  <si>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</si>
  <si>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</si>
  <si>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</si>
  <si>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</si>
  <si>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</si>
  <si>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</si>
  <si>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</si>
  <si>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</si>
  <si>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</si>
  <si>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</si>
  <si>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</si>
  <si>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</si>
  <si>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</si>
  <si>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</si>
  <si>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</si>
  <si>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</si>
  <si>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</si>
  <si>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</si>
  <si>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</si>
  <si>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</si>
  <si>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</si>
  <si>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</si>
  <si>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</si>
  <si>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</si>
  <si>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</si>
  <si>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</si>
  <si>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</si>
  <si>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</si>
  <si>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</si>
  <si>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</si>
  <si>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</si>
  <si>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</si>
  <si>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</si>
  <si>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</si>
  <si>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</si>
  <si>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</si>
  <si>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</si>
  <si>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</si>
  <si>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</si>
  <si>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</si>
  <si>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</si>
  <si>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</si>
  <si>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</si>
  <si>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</si>
  <si>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</si>
  <si>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</si>
  <si>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</si>
  <si>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</si>
  <si>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</si>
  <si>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</si>
  <si>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</si>
  <si>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</si>
  <si>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</si>
  <si>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</si>
  <si>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</si>
  <si>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</si>
  <si>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</si>
  <si>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</si>
  <si>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</si>
  <si>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</si>
  <si>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</si>
  <si>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</si>
  <si>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</si>
  <si>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</si>
  <si>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</si>
  <si>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</si>
  <si>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</si>
  <si>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</si>
  <si>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</si>
  <si>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</si>
  <si>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</si>
  <si>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</si>
  <si>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</si>
  <si>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</si>
  <si>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</si>
  <si>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</si>
  <si>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</si>
  <si>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</si>
  <si>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</si>
  <si>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</si>
  <si>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</si>
  <si>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</si>
  <si>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</si>
  <si>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</si>
  <si>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</si>
  <si>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</si>
  <si>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</si>
  <si>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</si>
  <si>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</si>
  <si>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</si>
  <si>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</si>
  <si>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</si>
  <si>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</si>
  <si>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</si>
  <si>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</si>
  <si>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</si>
  <si>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</si>
  <si>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</si>
  <si>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</si>
  <si>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</si>
  <si>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</si>
  <si>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</si>
  <si>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</si>
  <si>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</si>
  <si>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</si>
  <si>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</si>
  <si>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</si>
  <si>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</si>
  <si>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</si>
  <si>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</si>
  <si>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</si>
  <si>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</si>
  <si>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</si>
  <si>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</si>
  <si>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</si>
  <si>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</si>
  <si>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</si>
  <si>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</si>
  <si>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</si>
  <si>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</si>
  <si>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</si>
  <si>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</si>
  <si>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</si>
  <si>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</si>
  <si>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</si>
  <si>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</si>
  <si>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</si>
  <si>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</si>
  <si>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</si>
  <si>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</si>
  <si>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</si>
  <si>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</si>
  <si>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</si>
  <si>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</si>
  <si>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</si>
  <si>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</si>
  <si>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</si>
  <si>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</si>
  <si>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</si>
  <si>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</si>
  <si>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</si>
  <si>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</si>
  <si>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</si>
  <si>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</si>
  <si>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</si>
  <si>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</si>
  <si>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</si>
  <si>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</si>
  <si>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</si>
  <si>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</si>
  <si>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</si>
  <si>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</si>
  <si>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</si>
  <si>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</si>
  <si>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</si>
  <si>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</si>
  <si>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</si>
  <si>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</si>
  <si>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</si>
  <si>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</si>
  <si>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</si>
  <si>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</si>
  <si>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</si>
  <si>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</si>
  <si>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</si>
  <si>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</si>
  <si>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</si>
  <si>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</si>
  <si>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</si>
  <si>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</si>
  <si>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</si>
  <si>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</si>
  <si>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</si>
  <si>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</si>
  <si>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</si>
  <si>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</si>
  <si>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</si>
  <si>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</si>
  <si>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</si>
  <si>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</si>
  <si>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</si>
  <si>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</si>
  <si>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</si>
  <si>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</si>
  <si>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</si>
  <si>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</si>
  <si>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</si>
  <si>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</si>
  <si>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</si>
  <si>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</si>
  <si>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</si>
  <si>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</si>
  <si>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</si>
  <si>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</si>
  <si>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</si>
  <si>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</si>
  <si>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</si>
  <si>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</si>
  <si>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</si>
  <si>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</si>
  <si>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</si>
  <si>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</si>
  <si>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</si>
  <si>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</si>
  <si>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</si>
  <si>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</si>
  <si>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</si>
  <si>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</si>
  <si>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</si>
  <si>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</si>
  <si>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</si>
  <si>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</si>
  <si>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</si>
  <si>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</si>
  <si>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</si>
  <si>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</si>
  <si>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</si>
  <si>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</si>
  <si>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</si>
  <si>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</si>
  <si>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</si>
  <si>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</si>
  <si>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</si>
  <si>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</si>
  <si>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</si>
  <si>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</si>
  <si>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</si>
  <si>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</si>
  <si>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</si>
  <si>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</si>
  <si>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</si>
  <si>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</si>
  <si>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</si>
  <si>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</si>
  <si>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</si>
  <si>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</si>
  <si>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</si>
  <si>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</si>
  <si>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</si>
  <si>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</si>
  <si>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</si>
  <si>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</si>
  <si>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</si>
  <si>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</si>
  <si>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</si>
  <si>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</si>
  <si>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</si>
  <si>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</si>
  <si>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</si>
  <si>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</si>
  <si>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</si>
  <si>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</si>
  <si>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</si>
  <si>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</si>
  <si>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</si>
  <si>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</si>
  <si>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</si>
  <si>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</si>
  <si>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</si>
  <si>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</si>
  <si>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</si>
  <si>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</si>
  <si>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</si>
  <si>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</si>
  <si>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</si>
  <si>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</si>
  <si>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</si>
  <si>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</si>
  <si>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</si>
  <si>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</si>
  <si>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</si>
  <si>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</si>
  <si>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</si>
  <si>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</si>
  <si>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</si>
  <si>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</si>
  <si>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</si>
  <si>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</si>
  <si>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</si>
  <si>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</si>
  <si>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</si>
  <si>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</si>
  <si>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</si>
  <si>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</si>
  <si>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</si>
  <si>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</si>
  <si>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</si>
  <si>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</si>
  <si>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</si>
  <si>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</si>
  <si>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</si>
  <si>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</si>
  <si>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</si>
  <si>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</si>
  <si>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</si>
  <si>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</si>
  <si>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</si>
  <si>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</si>
  <si>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</si>
  <si>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</si>
  <si>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</si>
  <si>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</si>
  <si>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</si>
  <si>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</si>
  <si>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</si>
  <si>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</si>
  <si>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</si>
  <si>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</si>
  <si>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</si>
  <si>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</si>
  <si>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</si>
  <si>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</si>
  <si>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</si>
  <si>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</si>
  <si>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</si>
  <si>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</si>
  <si>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</si>
  <si>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</si>
  <si>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</si>
  <si>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</si>
  <si>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</si>
  <si>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</si>
  <si>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</si>
  <si>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</si>
  <si>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</si>
  <si>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</si>
  <si>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</si>
  <si>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</si>
  <si>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</si>
  <si>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</si>
  <si>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</si>
  <si>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</si>
  <si>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</si>
  <si>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</si>
  <si>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</si>
  <si>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</si>
  <si>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</si>
  <si>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</si>
  <si>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</si>
  <si>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</si>
  <si>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</si>
  <si>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</si>
  <si>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</si>
  <si>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</si>
  <si>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</si>
  <si>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</si>
  <si>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</si>
  <si>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</si>
  <si>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</si>
  <si>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</si>
  <si>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</si>
  <si>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</si>
  <si>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</si>
  <si>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</si>
  <si>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</si>
  <si>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</si>
  <si>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</si>
  <si>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</si>
  <si>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</si>
  <si>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</si>
  <si>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</si>
  <si>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</si>
  <si>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</si>
  <si>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</si>
  <si>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</si>
  <si>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</si>
  <si>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</si>
  <si>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</si>
  <si>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</si>
  <si>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</si>
  <si>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</si>
  <si>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</si>
  <si>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</si>
  <si>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</si>
  <si>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</si>
  <si>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</si>
  <si>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</si>
  <si>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</si>
  <si>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</si>
  <si>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</si>
  <si>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</si>
  <si>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</si>
  <si>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</si>
  <si>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</si>
  <si>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</si>
  <si>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</si>
  <si>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</si>
  <si>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</si>
  <si>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</si>
  <si>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</si>
  <si>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</si>
  <si>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</si>
  <si>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</si>
  <si>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</si>
  <si>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</si>
  <si>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</si>
  <si>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</si>
  <si>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</si>
  <si>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</si>
  <si>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</si>
  <si>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</si>
  <si>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</si>
  <si>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</si>
  <si>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</si>
  <si>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</si>
  <si>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</si>
  <si>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</si>
  <si>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</si>
  <si>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</si>
  <si>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</si>
  <si>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</si>
  <si>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</si>
  <si>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</si>
  <si>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</si>
  <si>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</si>
  <si>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</si>
  <si>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</si>
  <si>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</si>
  <si>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</si>
  <si>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</si>
  <si>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</si>
  <si>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</si>
  <si>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</si>
  <si>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</si>
  <si>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</si>
  <si>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</si>
  <si>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</si>
  <si>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</si>
  <si>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</si>
  <si>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</si>
  <si>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</si>
  <si>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</si>
  <si>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</si>
  <si>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</si>
  <si>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</si>
  <si>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</si>
  <si>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</si>
  <si>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</si>
  <si>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</si>
  <si>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</si>
  <si>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</si>
  <si>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</si>
  <si>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</si>
  <si>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</si>
  <si>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</si>
  <si>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</si>
  <si>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</si>
  <si>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</si>
  <si>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</si>
  <si>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</si>
  <si>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</si>
  <si>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</si>
  <si>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</si>
  <si>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</si>
  <si>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</si>
  <si>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</si>
  <si>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</si>
  <si>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</si>
  <si>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</si>
  <si>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</si>
  <si>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</si>
  <si>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</si>
  <si>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</si>
  <si>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</si>
  <si>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</si>
  <si>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</si>
  <si>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</si>
  <si>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</si>
  <si>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</si>
  <si>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</si>
  <si>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</si>
  <si>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</si>
  <si>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</si>
  <si>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</si>
  <si>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</si>
  <si>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</si>
  <si>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</si>
  <si>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</si>
  <si>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</si>
  <si>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</si>
  <si>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</si>
  <si>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</si>
  <si>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</si>
  <si>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</si>
  <si>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</si>
  <si>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</si>
  <si>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</si>
  <si>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</si>
  <si>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</si>
  <si>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</si>
  <si>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</si>
  <si>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</si>
  <si>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</si>
  <si>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</si>
  <si>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</si>
  <si>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</si>
  <si>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</si>
  <si>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</si>
  <si>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</si>
  <si>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</si>
  <si>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</si>
  <si>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</si>
  <si>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</si>
  <si>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</si>
  <si>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</si>
  <si>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</si>
  <si>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</si>
  <si>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</si>
  <si>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</si>
  <si>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</si>
  <si>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</si>
  <si>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</si>
  <si>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</si>
  <si>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</si>
  <si>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</si>
  <si>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</si>
  <si>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</si>
  <si>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</si>
  <si>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</si>
  <si>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</si>
  <si>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</si>
  <si>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</si>
  <si>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</si>
  <si>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</si>
  <si>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</si>
  <si>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</si>
  <si>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</si>
  <si>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</si>
  <si>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</si>
  <si>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</si>
  <si>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</si>
  <si>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</si>
  <si>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</si>
  <si>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</si>
  <si>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</si>
  <si>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</si>
  <si>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</si>
  <si>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</si>
  <si>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</si>
  <si>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</si>
  <si>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</si>
  <si>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</si>
  <si>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</si>
  <si>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</si>
  <si>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</si>
  <si>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</si>
  <si>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</si>
  <si>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</si>
  <si>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</si>
  <si>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</si>
  <si>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</si>
  <si>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</si>
  <si>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</si>
  <si>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</si>
  <si>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</si>
  <si>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</si>
  <si>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</si>
  <si>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</si>
  <si>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</si>
  <si>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</si>
  <si>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</si>
  <si>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</si>
  <si>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</si>
  <si>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</si>
  <si>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</si>
  <si>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</si>
  <si>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</si>
  <si>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</si>
  <si>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</si>
  <si>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</si>
  <si>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</si>
  <si>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</si>
  <si>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</si>
  <si>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</si>
  <si>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</si>
  <si>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</si>
  <si>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</si>
  <si>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</si>
  <si>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</si>
  <si>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</si>
  <si>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</si>
  <si>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</si>
  <si>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</si>
  <si>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</si>
  <si>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</si>
  <si>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</si>
  <si>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</si>
  <si>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</si>
  <si>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</si>
  <si>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</si>
  <si>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</si>
  <si>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</si>
  <si>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</si>
  <si>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</si>
  <si>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</si>
  <si>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</si>
  <si>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</si>
  <si>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</si>
  <si>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</si>
  <si>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</si>
  <si>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</si>
  <si>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</si>
  <si>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</si>
  <si>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</si>
  <si>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</si>
  <si>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</si>
  <si>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</si>
  <si>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</si>
  <si>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</si>
  <si>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</si>
  <si>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</si>
  <si>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</si>
  <si>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</si>
  <si>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</si>
  <si>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</si>
  <si>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</si>
  <si>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</si>
  <si>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</si>
  <si>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</si>
  <si>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</si>
  <si>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</si>
  <si>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</si>
  <si>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</si>
  <si>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</si>
  <si>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</si>
  <si>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</si>
  <si>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</si>
  <si>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</si>
  <si>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</si>
  <si>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</si>
  <si>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</si>
  <si>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</si>
  <si>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</si>
  <si>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</si>
  <si>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</si>
  <si>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</si>
  <si>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</si>
  <si>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</si>
  <si>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</si>
  <si>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</si>
  <si>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</si>
  <si>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</si>
  <si>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</si>
  <si>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</si>
  <si>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</si>
  <si>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</si>
  <si>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</si>
  <si>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</si>
  <si>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</si>
  <si>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</si>
  <si>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</si>
  <si>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</si>
  <si>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</si>
  <si>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</si>
  <si>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</si>
  <si>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</si>
  <si>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</si>
  <si>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</si>
  <si>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</si>
  <si>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</si>
  <si>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</si>
  <si>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</si>
  <si>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</si>
  <si>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</si>
  <si>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</si>
  <si>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</si>
  <si>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</si>
  <si>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</si>
  <si>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</si>
  <si>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</si>
  <si>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</si>
  <si>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</si>
  <si>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</si>
  <si>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</si>
  <si>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</si>
  <si>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</si>
  <si>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</si>
  <si>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</si>
  <si>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</si>
  <si>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</si>
  <si>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</si>
  <si>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</si>
  <si>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</si>
  <si>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</si>
  <si>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</si>
  <si>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</si>
  <si>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</si>
  <si>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</si>
  <si>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</si>
  <si>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</si>
  <si>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</si>
  <si>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</si>
  <si>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</si>
  <si>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</si>
  <si>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</si>
  <si>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</si>
  <si>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</si>
  <si>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</si>
  <si>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</si>
  <si>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</si>
  <si>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</si>
  <si>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</si>
  <si>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</si>
  <si>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</si>
  <si>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</si>
  <si>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</si>
  <si>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</si>
  <si>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</si>
  <si>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</si>
  <si>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</si>
  <si>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</si>
  <si>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</si>
  <si>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</si>
  <si>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</si>
  <si>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</si>
  <si>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</si>
  <si>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</si>
  <si>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</si>
  <si>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</si>
  <si>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</si>
  <si>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</si>
  <si>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</si>
  <si>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</si>
  <si>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</si>
  <si>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</si>
  <si>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</si>
  <si>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</si>
  <si>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</si>
  <si>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</si>
  <si>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</si>
  <si>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</si>
  <si>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</si>
  <si>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</si>
  <si>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</si>
  <si>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</si>
  <si>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</si>
  <si>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</si>
  <si>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</si>
  <si>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</si>
  <si>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</si>
  <si>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</si>
  <si>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</si>
  <si>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</si>
  <si>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</si>
  <si>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</si>
  <si>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</si>
  <si>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</si>
  <si>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</si>
  <si>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</si>
  <si>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</si>
  <si>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</si>
  <si>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</si>
  <si>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</si>
  <si>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</si>
  <si>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</si>
  <si>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</si>
  <si>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</si>
  <si>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</si>
  <si>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</si>
  <si>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</si>
  <si>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</si>
  <si>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</si>
  <si>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</si>
  <si>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</si>
  <si>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</si>
  <si>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</si>
  <si>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</si>
  <si>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</si>
  <si>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</si>
  <si>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</si>
  <si>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</si>
  <si>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</si>
  <si>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</si>
  <si>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</si>
  <si>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</si>
  <si>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</si>
  <si>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</si>
  <si>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</si>
  <si>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</si>
  <si>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</si>
  <si>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</si>
  <si>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</si>
  <si>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</si>
  <si>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</si>
  <si>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</si>
  <si>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</si>
  <si>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</si>
  <si>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</si>
  <si>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</si>
  <si>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</si>
  <si>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</si>
  <si>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</si>
  <si>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</si>
  <si>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</si>
  <si>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</si>
  <si>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</si>
  <si>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</si>
  <si>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</si>
  <si>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</si>
  <si>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</si>
  <si>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</si>
  <si>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</si>
  <si>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</si>
  <si>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</si>
  <si>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</si>
  <si>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</si>
  <si>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</si>
  <si>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</si>
  <si>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</si>
  <si>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</si>
  <si>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</si>
  <si>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</si>
  <si>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</si>
  <si>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</si>
  <si>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</si>
  <si>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</si>
  <si>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</si>
  <si>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</si>
  <si>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</si>
  <si>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</si>
  <si>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</si>
  <si>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</si>
  <si>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</si>
  <si>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</si>
  <si>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</si>
  <si>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</si>
  <si>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</si>
  <si>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</si>
  <si>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</si>
  <si>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</si>
  <si>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</si>
  <si>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</si>
  <si>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</si>
  <si>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</si>
  <si>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</si>
  <si>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</si>
  <si>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</si>
  <si>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</si>
  <si>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</si>
  <si>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</si>
  <si>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</si>
  <si>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</si>
  <si>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</si>
  <si>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</si>
  <si>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</si>
  <si>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</si>
  <si>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</si>
  <si>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</si>
  <si>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</si>
  <si>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</si>
  <si>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</si>
  <si>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</si>
  <si>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</si>
  <si>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</si>
  <si>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</si>
  <si>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</si>
  <si>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</si>
  <si>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</si>
  <si>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</si>
  <si>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</si>
  <si>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</si>
  <si>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</si>
  <si>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</si>
  <si>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</si>
  <si>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</si>
  <si>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</si>
  <si>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</si>
  <si>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</si>
  <si>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</si>
  <si>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</si>
  <si>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</si>
  <si>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</si>
  <si>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</si>
  <si>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</si>
  <si>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</si>
  <si>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</si>
  <si>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</si>
  <si>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</si>
  <si>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</si>
  <si>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</si>
  <si>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</si>
  <si>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</si>
  <si>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</si>
  <si>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</si>
  <si>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</si>
  <si>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</si>
  <si>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</si>
  <si>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</si>
  <si>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</si>
  <si>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</si>
  <si>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</si>
  <si>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</si>
  <si>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</si>
  <si>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</si>
  <si>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</si>
  <si>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</si>
  <si>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</si>
  <si>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</si>
  <si>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</si>
  <si>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</si>
  <si>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</si>
  <si>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</si>
  <si>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</si>
  <si>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</si>
  <si>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</si>
  <si>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</si>
  <si>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</si>
  <si>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</si>
  <si>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</si>
  <si>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</si>
  <si>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</si>
  <si>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</si>
  <si>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</si>
  <si>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</si>
  <si>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</si>
  <si>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</si>
  <si>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</si>
  <si>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</si>
  <si>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</si>
  <si>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</si>
  <si>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</si>
  <si>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</si>
  <si>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</si>
  <si>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</si>
  <si>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</si>
  <si>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</si>
  <si>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</si>
  <si>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</si>
  <si>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</si>
  <si>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</si>
  <si>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</si>
  <si>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</si>
  <si>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</si>
  <si>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</si>
  <si>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</si>
  <si>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</si>
  <si>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</si>
  <si>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</si>
  <si>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</si>
  <si>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</si>
  <si>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</si>
  <si>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</si>
  <si>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</si>
  <si>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</si>
  <si>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</si>
  <si>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</si>
  <si>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</si>
  <si>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</si>
  <si>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</si>
  <si>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</si>
  <si>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</si>
  <si>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</si>
  <si>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</si>
  <si>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</si>
  <si>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</si>
  <si>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</si>
  <si>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</si>
  <si>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</si>
  <si>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</si>
  <si>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</si>
  <si>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</si>
  <si>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</si>
  <si>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</si>
  <si>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</si>
  <si>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</si>
  <si>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</si>
  <si>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</si>
  <si>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</si>
  <si>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</si>
  <si>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</si>
  <si>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</si>
  <si>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</si>
  <si>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</si>
  <si>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</si>
  <si>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</si>
  <si>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</si>
  <si>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</si>
  <si>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</si>
  <si>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</si>
  <si>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</si>
  <si>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</si>
  <si>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</si>
  <si>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</si>
  <si>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</si>
  <si>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</si>
  <si>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</si>
  <si>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</si>
  <si>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</si>
  <si>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</si>
  <si>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</si>
  <si>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</si>
  <si>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</si>
  <si>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</si>
  <si>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</si>
  <si>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</si>
  <si>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</si>
  <si>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</si>
  <si>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</si>
  <si>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</si>
  <si>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</si>
  <si>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</si>
  <si>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</si>
  <si>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</si>
  <si>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</si>
  <si>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</si>
  <si>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</si>
  <si>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</si>
  <si>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</si>
  <si>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</si>
  <si>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</si>
  <si>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</si>
  <si>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</si>
  <si>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</si>
  <si>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</si>
  <si>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</si>
  <si>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</si>
  <si>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</si>
  <si>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</si>
  <si>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</si>
  <si>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</si>
  <si>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</si>
  <si>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</si>
  <si>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</si>
  <si>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</si>
  <si>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</si>
  <si>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</si>
  <si>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</si>
  <si>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</si>
  <si>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</si>
  <si>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</si>
  <si>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</si>
  <si>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</si>
  <si>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</si>
  <si>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</si>
  <si>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</si>
  <si>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</si>
  <si>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</si>
  <si>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</si>
  <si>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</si>
  <si>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</si>
  <si>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</si>
  <si>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</si>
  <si>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</si>
  <si>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</si>
  <si>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</si>
  <si>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</si>
  <si>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</si>
  <si>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</si>
  <si>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</si>
  <si>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</si>
  <si>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</si>
  <si>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</si>
  <si>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</si>
  <si>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</si>
  <si>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</si>
  <si>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</si>
  <si>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</si>
  <si>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</si>
  <si>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</si>
  <si>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</si>
  <si>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</si>
  <si>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</si>
  <si>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</si>
  <si>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</si>
  <si>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</si>
  <si>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</si>
  <si>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</si>
  <si>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</si>
  <si>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</si>
  <si>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</si>
  <si>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</si>
  <si>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</si>
  <si>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</si>
  <si>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</si>
  <si>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</si>
  <si>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</si>
  <si>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</si>
  <si>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</si>
  <si>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</si>
  <si>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</si>
  <si>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</si>
  <si>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</si>
  <si>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</si>
  <si>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</si>
  <si>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</si>
  <si>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</si>
  <si>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</si>
  <si>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</si>
  <si>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</si>
  <si>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</si>
  <si>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</si>
  <si>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</si>
  <si>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</si>
  <si>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</si>
  <si>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</si>
  <si>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</si>
  <si>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</si>
  <si>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</si>
  <si>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</si>
  <si>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</si>
  <si>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</si>
  <si>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</si>
  <si>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</si>
  <si>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</si>
  <si>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</si>
  <si>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</si>
  <si>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</si>
  <si>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</si>
  <si>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</si>
  <si>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</si>
  <si>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</si>
  <si>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</si>
  <si>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</si>
  <si>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</si>
  <si>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</si>
  <si>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</si>
  <si>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</si>
  <si>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</si>
  <si>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</si>
  <si>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</si>
  <si>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</si>
  <si>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</si>
  <si>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</si>
  <si>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</si>
  <si>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</si>
  <si>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</si>
  <si>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</si>
  <si>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</si>
  <si>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</si>
  <si>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</si>
  <si>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</si>
  <si>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</si>
  <si>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</si>
  <si>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</si>
  <si>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</si>
  <si>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</si>
  <si>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</si>
  <si>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</si>
  <si>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</si>
  <si>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</si>
  <si>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</si>
  <si>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</si>
  <si>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</si>
  <si>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</si>
  <si>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</si>
  <si>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</si>
  <si>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</si>
  <si>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</si>
  <si>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</si>
  <si>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</si>
  <si>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</si>
  <si>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</si>
  <si>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</si>
  <si>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</si>
  <si>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</si>
  <si>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</si>
  <si>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</si>
  <si>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</si>
  <si>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</si>
  <si>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</si>
  <si>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</si>
  <si>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</si>
  <si>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</si>
  <si>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</si>
  <si>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</si>
  <si>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</si>
  <si>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</si>
  <si>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</si>
  <si>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</si>
  <si>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</si>
  <si>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</si>
  <si>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</si>
  <si>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</si>
  <si>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</si>
  <si>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</si>
  <si>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</si>
  <si>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</si>
  <si>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</si>
  <si>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</si>
  <si>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</si>
  <si>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</si>
  <si>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</si>
  <si>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</si>
  <si>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</si>
  <si>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</si>
  <si>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</si>
  <si>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</si>
  <si>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</si>
  <si>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</si>
  <si>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</si>
  <si>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</si>
  <si>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</si>
  <si>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</si>
  <si>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</si>
  <si>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</si>
  <si>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</si>
  <si>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</si>
  <si>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</si>
  <si>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</si>
  <si>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</si>
  <si>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</si>
  <si>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</si>
  <si>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</si>
  <si>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</si>
  <si>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</si>
  <si>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</si>
  <si>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</si>
  <si>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</si>
  <si>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</si>
  <si>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</si>
  <si>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</si>
  <si>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</si>
  <si>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</si>
  <si>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</si>
  <si>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</si>
  <si>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</si>
  <si>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</si>
  <si>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</si>
  <si>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</si>
  <si>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</si>
  <si>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</si>
  <si>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</si>
  <si>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</si>
  <si>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</si>
  <si>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</si>
  <si>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</si>
  <si>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</si>
  <si>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</si>
  <si>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</si>
  <si>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</si>
  <si>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</si>
  <si>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</si>
  <si>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</si>
  <si>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</si>
  <si>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</si>
  <si>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</si>
  <si>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</si>
  <si>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</si>
  <si>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</si>
  <si>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</si>
  <si>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</si>
  <si>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</si>
  <si>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</si>
  <si>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</si>
  <si>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</si>
  <si>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</si>
  <si>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</si>
  <si>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</si>
  <si>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</si>
  <si>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</si>
  <si>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</si>
  <si>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</si>
  <si>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</si>
  <si>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</si>
  <si>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</si>
  <si>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</si>
  <si>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</si>
  <si>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</si>
  <si>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</si>
  <si>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</si>
  <si>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</si>
  <si>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</si>
  <si>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</si>
  <si>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</si>
  <si>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</si>
  <si>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</si>
  <si>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</si>
  <si>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</si>
  <si>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</si>
  <si>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</si>
  <si>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</si>
  <si>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</si>
  <si>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</si>
  <si>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</si>
  <si>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</si>
  <si>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</si>
  <si>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</si>
  <si>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</si>
  <si>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</si>
  <si>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</si>
  <si>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</si>
  <si>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</si>
  <si>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</si>
  <si>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</si>
  <si>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</si>
  <si>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</si>
  <si>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</si>
  <si>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</si>
  <si>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</si>
  <si>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</si>
  <si>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</si>
  <si>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</si>
  <si>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</si>
  <si>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</si>
  <si>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</si>
  <si>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</si>
  <si>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</si>
  <si>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</si>
  <si>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</si>
  <si>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</si>
  <si>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</si>
  <si>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</si>
  <si>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</si>
  <si>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</si>
  <si>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</si>
  <si>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</si>
  <si>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</si>
  <si>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</si>
  <si>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</si>
  <si>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</si>
  <si>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</si>
  <si>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</si>
  <si>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</si>
  <si>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</si>
  <si>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</si>
  <si>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</si>
  <si>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</si>
  <si>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</si>
  <si>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</si>
  <si>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</si>
  <si>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</si>
  <si>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</si>
  <si>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</si>
  <si>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</si>
  <si>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</si>
  <si>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</si>
  <si>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</si>
  <si>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</si>
  <si>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</si>
  <si>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</si>
  <si>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</si>
  <si>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</si>
  <si>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</si>
  <si>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</si>
  <si>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</si>
  <si>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</si>
  <si>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</si>
  <si>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</si>
  <si>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</si>
  <si>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</si>
  <si>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</si>
  <si>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</si>
  <si>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</si>
  <si>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</si>
  <si>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</si>
  <si>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</si>
  <si>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</si>
  <si>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</si>
  <si>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</si>
  <si>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</si>
  <si>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</si>
  <si>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</si>
  <si>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</si>
  <si>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</si>
  <si>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</si>
  <si>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</si>
  <si>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</si>
  <si>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</si>
  <si>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</si>
  <si>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</si>
  <si>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</si>
  <si>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</si>
  <si>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</si>
  <si>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</si>
  <si>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</si>
  <si>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</si>
  <si>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</si>
  <si>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</si>
  <si>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</si>
  <si>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</si>
  <si>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</si>
  <si>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</si>
  <si>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</si>
  <si>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</si>
  <si>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</si>
  <si>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</si>
  <si>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</si>
  <si>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</si>
  <si>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</si>
  <si>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</si>
  <si>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</si>
  <si>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</si>
  <si>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</si>
  <si>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</si>
  <si>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</si>
  <si>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</si>
  <si>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</si>
  <si>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</si>
  <si>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</si>
  <si>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</si>
  <si>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</si>
  <si>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</si>
  <si>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</si>
  <si>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</si>
  <si>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</si>
  <si>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</si>
  <si>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</si>
  <si>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</si>
  <si>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</si>
  <si>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</si>
  <si>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</si>
  <si>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</si>
  <si>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</si>
  <si>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</si>
  <si>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</si>
  <si>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</si>
  <si>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</si>
  <si>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</si>
  <si>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</si>
  <si>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</si>
  <si>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</si>
  <si>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</si>
  <si>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</si>
  <si>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</si>
  <si>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</si>
  <si>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</si>
  <si>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</si>
  <si>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</si>
  <si>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</si>
  <si>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</si>
  <si>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</si>
  <si>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</si>
  <si>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</si>
  <si>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</si>
  <si>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</si>
  <si>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</si>
  <si>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</si>
  <si>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</si>
  <si>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</si>
  <si>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</si>
  <si>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</si>
  <si>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</si>
  <si>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</si>
  <si>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</si>
  <si>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</si>
  <si>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</si>
  <si>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</si>
  <si>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</si>
  <si>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</si>
  <si>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</si>
  <si>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</si>
  <si>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</si>
  <si>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</si>
  <si>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</si>
  <si>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</si>
  <si>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</si>
  <si>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</si>
  <si>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</si>
  <si>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</si>
  <si>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</si>
  <si>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</si>
  <si>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</si>
  <si>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</si>
  <si>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</si>
  <si>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</si>
  <si>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</si>
  <si>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</si>
  <si>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</si>
  <si>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</si>
  <si>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</si>
  <si>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</si>
  <si>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</si>
  <si>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</si>
  <si>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</si>
  <si>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</si>
  <si>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</si>
  <si>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</si>
  <si>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</si>
  <si>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</si>
  <si>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</si>
  <si>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</si>
  <si>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</si>
  <si>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</si>
  <si>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</si>
  <si>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</si>
  <si>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</si>
  <si>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</si>
  <si>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</si>
  <si>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</si>
  <si>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</si>
  <si>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</si>
  <si>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</si>
  <si>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</si>
  <si>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</si>
  <si>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</si>
  <si>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</si>
  <si>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</si>
  <si>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</si>
  <si>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</si>
  <si>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</si>
  <si>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</si>
  <si>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</si>
  <si>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</si>
  <si>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</si>
  <si>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</si>
  <si>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</si>
  <si>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</si>
  <si>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</si>
  <si>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</si>
  <si>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</si>
  <si>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</si>
  <si>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</si>
  <si>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</si>
  <si>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</si>
  <si>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</si>
  <si>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</si>
  <si>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</si>
  <si>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</si>
  <si>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</si>
  <si>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</si>
  <si>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</si>
  <si>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</si>
  <si>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</si>
  <si>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</si>
  <si>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</si>
  <si>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</si>
  <si>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</si>
  <si>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</si>
  <si>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</si>
  <si>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</si>
  <si>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</si>
  <si>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</si>
  <si>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</si>
  <si>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</si>
  <si>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</si>
  <si>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</si>
  <si>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</si>
  <si>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</si>
  <si>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</si>
  <si>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</si>
  <si>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</si>
  <si>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</si>
  <si>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</si>
  <si>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</si>
  <si>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</si>
  <si>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</si>
  <si>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</si>
  <si>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</si>
  <si>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</si>
  <si>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</si>
  <si>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</si>
  <si>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</si>
  <si>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</si>
  <si>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</si>
  <si>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</si>
  <si>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</si>
  <si>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</si>
  <si>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</si>
  <si>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</si>
  <si>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</si>
  <si>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</si>
  <si>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</si>
  <si>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</si>
  <si>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</si>
  <si>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</si>
  <si>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</si>
  <si>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</si>
  <si>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</si>
  <si>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</si>
  <si>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</si>
  <si>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</si>
  <si>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</si>
  <si>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</si>
  <si>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</si>
  <si>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</si>
  <si>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</si>
  <si>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</si>
  <si>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</si>
  <si>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</si>
  <si>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</si>
  <si>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</si>
  <si>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</si>
  <si>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</si>
  <si>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</si>
  <si>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</si>
  <si>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</si>
  <si>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</si>
  <si>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</si>
  <si>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</si>
  <si>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</si>
  <si>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</si>
  <si>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</si>
  <si>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</si>
  <si>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</si>
  <si>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</si>
  <si>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</si>
  <si>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</si>
  <si>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</si>
  <si>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</si>
  <si>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</si>
  <si>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</si>
  <si>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</si>
  <si>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</si>
  <si>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</si>
  <si>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</si>
  <si>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</si>
  <si>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</si>
  <si>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</si>
  <si>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</si>
  <si>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</si>
  <si>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</si>
  <si>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</si>
  <si>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</si>
  <si>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</si>
  <si>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</si>
  <si>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</si>
  <si>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</si>
  <si>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</si>
  <si>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</si>
  <si>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</si>
  <si>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</si>
  <si>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</si>
  <si>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</si>
  <si>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</si>
  <si>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</si>
  <si>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</si>
  <si>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</si>
  <si>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</si>
  <si>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</si>
  <si>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</si>
  <si>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</si>
  <si>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</si>
  <si>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</si>
  <si>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</si>
  <si>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</si>
  <si>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</si>
  <si>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</si>
  <si>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</si>
  <si>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</si>
  <si>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</si>
  <si>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</si>
  <si>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</si>
  <si>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</si>
  <si>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</si>
  <si>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</si>
  <si>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</si>
  <si>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</si>
  <si>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</si>
  <si>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</si>
  <si>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</si>
  <si>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</si>
  <si>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</si>
  <si>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</si>
  <si>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</si>
  <si>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</si>
  <si>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</si>
  <si>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</si>
  <si>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</si>
  <si>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</si>
  <si>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</si>
  <si>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</si>
  <si>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</si>
  <si>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</si>
  <si>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</si>
  <si>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</si>
  <si>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</si>
  <si>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</si>
  <si>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</si>
  <si>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</si>
  <si>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</si>
  <si>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</si>
  <si>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</si>
  <si>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</si>
  <si>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</si>
  <si>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</si>
  <si>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</si>
  <si>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</si>
  <si>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</si>
  <si>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</si>
  <si>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</si>
  <si>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</si>
  <si>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</si>
  <si>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</si>
  <si>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</si>
  <si>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</si>
  <si>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</si>
  <si>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</si>
  <si>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</si>
  <si>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</si>
  <si>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</si>
  <si>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</si>
  <si>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</si>
  <si>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</si>
  <si>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</si>
  <si>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</si>
  <si>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</si>
  <si>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</si>
  <si>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</si>
  <si>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</si>
  <si>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</si>
  <si>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</si>
  <si>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</si>
  <si>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</si>
  <si>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</si>
  <si>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</si>
  <si>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</si>
  <si>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</si>
  <si>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</si>
  <si>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</si>
  <si>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</si>
  <si>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</si>
  <si>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</si>
  <si>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</si>
  <si>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</si>
  <si>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</si>
  <si>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</si>
  <si>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</si>
  <si>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</si>
  <si>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</si>
  <si>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</si>
  <si>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</si>
  <si>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</si>
  <si>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</si>
  <si>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</si>
  <si>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</si>
  <si>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</si>
  <si>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</si>
  <si>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</si>
  <si>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</si>
  <si>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</si>
  <si>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</si>
  <si>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</si>
  <si>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</si>
  <si>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</si>
  <si>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</si>
  <si>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</si>
  <si>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</si>
  <si>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</si>
  <si>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</si>
  <si>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</si>
  <si>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</si>
  <si>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</si>
  <si>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</si>
  <si>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</si>
  <si>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</si>
  <si>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</si>
  <si>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</si>
  <si>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</si>
  <si>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</si>
  <si>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</si>
  <si>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</si>
  <si>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</si>
  <si>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</si>
  <si>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</si>
  <si>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</si>
  <si>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</si>
  <si>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</si>
  <si>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</si>
  <si>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</si>
  <si>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</si>
  <si>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</si>
  <si>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</si>
  <si>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</si>
  <si>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</si>
  <si>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</si>
  <si>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</si>
  <si>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</si>
  <si>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</si>
  <si>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</si>
  <si>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</si>
  <si>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</si>
  <si>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</si>
  <si>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</si>
  <si>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</si>
  <si>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</si>
  <si>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</si>
  <si>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</si>
  <si>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</si>
  <si>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</si>
  <si>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</si>
  <si>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</si>
  <si>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</si>
  <si>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</si>
  <si>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</si>
  <si>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</si>
  <si>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</si>
  <si>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</si>
  <si>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</si>
  <si>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</si>
  <si>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</si>
  <si>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</si>
  <si>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</si>
  <si>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</si>
  <si>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</si>
  <si>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</si>
  <si>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</si>
  <si>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</si>
  <si>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</si>
  <si>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</si>
  <si>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</si>
  <si>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</si>
  <si>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</si>
  <si>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</si>
  <si>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</si>
  <si>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</si>
  <si>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</si>
  <si>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</si>
  <si>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</si>
  <si>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</si>
  <si>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</si>
  <si>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</si>
  <si>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</si>
  <si>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</si>
  <si>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</si>
  <si>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</si>
  <si>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</si>
  <si>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</si>
  <si>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</si>
  <si>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</si>
  <si>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</si>
  <si>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</si>
  <si>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</si>
  <si>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</si>
  <si>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</si>
  <si>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</si>
  <si>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</si>
  <si>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</si>
  <si>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</si>
  <si>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</si>
  <si>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</si>
  <si>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</si>
  <si>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</si>
  <si>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</si>
  <si>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</si>
  <si>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</si>
  <si>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</si>
  <si>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</si>
  <si>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</si>
  <si>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</si>
  <si>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</si>
  <si>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</si>
  <si>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</si>
  <si>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</si>
  <si>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</si>
  <si>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</si>
  <si>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</si>
  <si>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</si>
  <si>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</si>
  <si>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</si>
  <si>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</si>
  <si>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</si>
  <si>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</si>
  <si>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</si>
  <si>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</si>
  <si>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</si>
  <si>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</si>
  <si>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</si>
  <si>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</si>
  <si>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</si>
  <si>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</si>
  <si>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</si>
  <si>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</si>
  <si>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</si>
  <si>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</si>
  <si>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</si>
  <si>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</si>
  <si>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</si>
  <si>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</si>
  <si>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</si>
  <si>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</si>
  <si>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</si>
  <si>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</si>
  <si>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</si>
  <si>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</si>
  <si>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</si>
  <si>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</si>
  <si>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</si>
  <si>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</si>
  <si>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</si>
  <si>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</si>
  <si>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</si>
  <si>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</si>
  <si>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</si>
  <si>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</si>
  <si>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</si>
  <si>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</si>
  <si>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</si>
  <si>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</si>
  <si>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</si>
  <si>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</si>
  <si>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</si>
  <si>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</si>
  <si>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</si>
  <si>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</si>
  <si>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</si>
  <si>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</si>
  <si>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</si>
  <si>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</si>
  <si>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</si>
  <si>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</si>
  <si>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</si>
  <si>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</si>
  <si>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</si>
  <si>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</si>
  <si>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</si>
  <si>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</si>
  <si>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</si>
  <si>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</si>
  <si>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</si>
  <si>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</si>
  <si>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</si>
  <si>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</si>
  <si>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</si>
  <si>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</si>
  <si>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</si>
  <si>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</si>
  <si>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</si>
  <si>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</si>
  <si>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</si>
  <si>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</si>
  <si>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</si>
  <si>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</si>
  <si>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</si>
  <si>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</si>
  <si>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</si>
  <si>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</si>
  <si>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</si>
  <si>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</si>
  <si>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</si>
  <si>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</si>
  <si>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</si>
  <si>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</si>
  <si>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</si>
  <si>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</si>
  <si>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</si>
  <si>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</si>
  <si>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</si>
  <si>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</si>
  <si>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</si>
  <si>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</si>
  <si>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</si>
  <si>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</si>
  <si>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</si>
  <si>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</si>
  <si>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</si>
  <si>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</si>
  <si>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</si>
  <si>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</si>
  <si>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</si>
  <si>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</si>
  <si>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</si>
  <si>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</si>
  <si>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</si>
  <si>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</si>
  <si>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</si>
  <si>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</si>
  <si>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</si>
  <si>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</si>
  <si>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</si>
  <si>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</si>
  <si>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</si>
  <si>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</si>
  <si>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</si>
  <si>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</si>
  <si>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</si>
  <si>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</si>
  <si>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</si>
  <si>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</si>
  <si>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</si>
  <si>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</si>
  <si>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</si>
  <si>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</si>
  <si>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</si>
  <si>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</si>
  <si>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</si>
  <si>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</si>
  <si>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</si>
  <si>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</si>
  <si>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</si>
  <si>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</si>
  <si>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</si>
  <si>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</si>
  <si>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</si>
  <si>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</si>
  <si>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</si>
  <si>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</si>
  <si>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</si>
  <si>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</si>
  <si>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</si>
  <si>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</si>
  <si>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</si>
  <si>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</si>
  <si>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</si>
  <si>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</si>
  <si>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</si>
  <si>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</si>
  <si>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</si>
  <si>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</si>
  <si>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</si>
  <si>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</si>
  <si>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</si>
  <si>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</si>
  <si>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</si>
  <si>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</si>
  <si>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</si>
  <si>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</si>
  <si>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</si>
  <si>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</si>
  <si>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</si>
  <si>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</si>
  <si>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</si>
  <si>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</si>
  <si>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</si>
  <si>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</si>
  <si>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</si>
  <si>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</si>
  <si>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</si>
  <si>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</si>
  <si>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</si>
  <si>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</si>
  <si>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</si>
  <si>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</si>
  <si>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</si>
  <si>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</si>
  <si>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</si>
  <si>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</si>
  <si>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</si>
  <si>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</si>
  <si>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</si>
  <si>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</si>
  <si>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</si>
  <si>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</si>
  <si>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</si>
  <si>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</si>
  <si>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</si>
  <si>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</si>
  <si>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</si>
  <si>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</si>
  <si>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</si>
  <si>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</si>
  <si>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</si>
  <si>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</si>
  <si>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</si>
  <si>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</si>
  <si>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</si>
  <si>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</si>
  <si>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</si>
  <si>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</si>
  <si>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</si>
  <si>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</si>
  <si>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</si>
  <si>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</si>
  <si>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</si>
  <si>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</si>
  <si>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</si>
  <si>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</si>
  <si>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</si>
  <si>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</si>
  <si>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</si>
  <si>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</si>
  <si>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</si>
  <si>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</si>
  <si>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</si>
  <si>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</si>
  <si>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</si>
  <si>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</si>
  <si>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</si>
  <si>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</si>
  <si>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</si>
  <si>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</si>
  <si>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</si>
  <si>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</si>
  <si>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</si>
  <si>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</si>
  <si>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</si>
  <si>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</si>
  <si>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</si>
  <si>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</si>
  <si>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</si>
  <si>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</si>
  <si>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</si>
  <si>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</si>
  <si>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</si>
  <si>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</si>
  <si>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</si>
  <si>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</si>
  <si>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</si>
  <si>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</si>
  <si>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</si>
  <si>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</si>
  <si>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</si>
  <si>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</si>
  <si>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</si>
  <si>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</si>
  <si>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</si>
  <si>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</si>
  <si>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</si>
  <si>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</si>
  <si>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</si>
  <si>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</si>
  <si>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</si>
  <si>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</si>
  <si>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</si>
  <si>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</si>
  <si>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</si>
  <si>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</si>
  <si>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</si>
  <si>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</si>
  <si>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</si>
  <si>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</si>
  <si>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</si>
  <si>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</si>
  <si>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</si>
  <si>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</si>
  <si>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</si>
  <si>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</si>
  <si>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</si>
  <si>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</si>
  <si>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</si>
  <si>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</si>
  <si>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</si>
  <si>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</si>
  <si>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</si>
  <si>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</si>
  <si>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</si>
  <si>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</si>
  <si>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</si>
  <si>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</si>
  <si>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</si>
  <si>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</si>
  <si>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</si>
  <si>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</si>
  <si>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</si>
  <si>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</si>
  <si>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</si>
  <si>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</si>
  <si>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</si>
  <si>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</si>
  <si>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</si>
  <si>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</si>
  <si>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</si>
  <si>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</si>
  <si>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</si>
  <si>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</si>
  <si>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</si>
  <si>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</si>
  <si>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</si>
  <si>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</si>
  <si>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</si>
  <si>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</si>
  <si>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</si>
  <si>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</si>
  <si>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</si>
  <si>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</si>
  <si>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</si>
  <si>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</si>
  <si>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</si>
  <si>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</si>
  <si>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</si>
  <si>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</si>
  <si>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</si>
  <si>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</si>
  <si>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</si>
  <si>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</si>
  <si>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</si>
  <si>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</si>
  <si>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</si>
  <si>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</si>
  <si>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</si>
  <si>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</si>
  <si>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</si>
  <si>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</si>
  <si>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</si>
  <si>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</si>
  <si>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</si>
  <si>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</si>
  <si>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</si>
  <si>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</si>
  <si>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</si>
  <si>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</si>
  <si>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</si>
  <si>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</si>
  <si>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</si>
  <si>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</si>
  <si>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</si>
  <si>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</si>
  <si>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</si>
  <si>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</si>
  <si>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</si>
  <si>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</si>
  <si>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</si>
  <si>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</si>
  <si>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</si>
  <si>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</si>
  <si>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</si>
  <si>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</si>
  <si>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</si>
  <si>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</si>
  <si>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</si>
  <si>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</si>
  <si>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</si>
  <si>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</si>
  <si>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</si>
  <si>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</si>
  <si>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</si>
  <si>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</si>
  <si>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</si>
  <si>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</si>
  <si>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</si>
  <si>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</si>
  <si>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</si>
  <si>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</si>
  <si>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</si>
  <si>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</si>
  <si>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</si>
  <si>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</si>
  <si>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</si>
  <si>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</si>
  <si>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</si>
  <si>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</si>
  <si>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</si>
  <si>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</si>
  <si>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</si>
  <si>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</si>
  <si>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</si>
  <si>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</si>
  <si>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</si>
  <si>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</si>
  <si>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</si>
  <si>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</si>
  <si>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</si>
  <si>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</si>
  <si>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</si>
  <si>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</si>
  <si>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</si>
  <si>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</si>
  <si>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</si>
  <si>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</si>
  <si>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</si>
  <si>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</si>
  <si>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</si>
  <si>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</si>
  <si>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</si>
  <si>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</si>
  <si>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</si>
  <si>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</si>
  <si>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</si>
  <si>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</si>
  <si>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</si>
  <si>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</si>
  <si>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</si>
  <si>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</si>
  <si>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</si>
  <si>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</si>
  <si>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</si>
  <si>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</si>
  <si>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</si>
  <si>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</si>
  <si>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</si>
  <si>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</si>
  <si>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</si>
  <si>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</si>
  <si>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</si>
  <si>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</si>
  <si>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</si>
  <si>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</si>
  <si>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</si>
  <si>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</si>
  <si>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</si>
  <si>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</si>
  <si>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</si>
  <si>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</si>
  <si>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</si>
  <si>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</si>
  <si>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</si>
  <si>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</si>
  <si>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</si>
  <si>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</si>
  <si>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</si>
  <si>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</si>
  <si>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</si>
  <si>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</si>
  <si>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</si>
  <si>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</si>
  <si>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</si>
  <si>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</si>
  <si>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</si>
  <si>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</si>
  <si>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</si>
  <si>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</si>
  <si>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</si>
  <si>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</si>
  <si>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</si>
  <si>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</si>
  <si>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</si>
  <si>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</si>
  <si>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</si>
  <si>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</si>
  <si>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</si>
  <si>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</si>
  <si>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</si>
  <si>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</si>
  <si>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</si>
  <si>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</si>
  <si>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</si>
  <si>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</si>
  <si>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</si>
  <si>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</si>
  <si>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</si>
  <si>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</si>
  <si>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</si>
  <si>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</si>
  <si>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</si>
  <si>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</si>
  <si>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</si>
  <si>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</si>
  <si>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</si>
  <si>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</si>
  <si>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</si>
  <si>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</si>
  <si>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</si>
  <si>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</si>
  <si>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</si>
  <si>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</si>
  <si>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</si>
  <si>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</si>
  <si>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</si>
  <si>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</si>
  <si>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</si>
  <si>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</si>
  <si>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</si>
  <si>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</si>
  <si>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</si>
  <si>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</si>
  <si>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</si>
  <si>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</si>
  <si>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</si>
  <si>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</si>
  <si>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</si>
  <si>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</si>
  <si>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</si>
  <si>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</si>
  <si>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</si>
  <si>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</si>
  <si>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</si>
  <si>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</si>
  <si>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</si>
  <si>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</si>
  <si>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</si>
  <si>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</si>
  <si>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</si>
  <si>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</si>
  <si>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</si>
  <si>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</si>
  <si>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</si>
  <si>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</si>
  <si>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</si>
  <si>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</si>
  <si>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</si>
  <si>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</si>
  <si>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</si>
  <si>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</si>
  <si>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</si>
  <si>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</si>
  <si>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</si>
  <si>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</si>
  <si>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</si>
  <si>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</si>
  <si>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</si>
  <si>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</si>
  <si>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</si>
  <si>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</si>
  <si>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</si>
  <si>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</si>
  <si>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</si>
  <si>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</si>
  <si>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</si>
  <si>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</si>
  <si>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</si>
  <si>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</si>
  <si>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</si>
  <si>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</si>
  <si>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</si>
  <si>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</si>
  <si>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</si>
  <si>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</si>
  <si>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</si>
  <si>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</si>
  <si>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</si>
  <si>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</si>
  <si>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</si>
  <si>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</si>
  <si>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</si>
  <si>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</si>
  <si>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</si>
  <si>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</si>
  <si>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</si>
  <si>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</si>
  <si>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</si>
  <si>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</si>
  <si>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</si>
  <si>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</si>
  <si>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</si>
  <si>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</si>
  <si>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</si>
  <si>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</si>
  <si>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</si>
  <si>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</si>
  <si>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</si>
  <si>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</si>
  <si>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</si>
  <si>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</si>
  <si>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</si>
  <si>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</si>
  <si>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</si>
  <si>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</si>
  <si>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</si>
  <si>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</si>
  <si>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</si>
  <si>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</si>
  <si>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</si>
  <si>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</si>
  <si>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</si>
  <si>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</si>
  <si>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</si>
  <si>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</si>
  <si>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</si>
  <si>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</si>
  <si>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</si>
  <si>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</si>
  <si>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</si>
  <si>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</si>
  <si>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</si>
  <si>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</si>
  <si>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</si>
  <si>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</si>
  <si>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</si>
  <si>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</si>
  <si>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</si>
  <si>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</si>
  <si>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</si>
  <si>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</si>
  <si>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</si>
  <si>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</si>
  <si>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</si>
  <si>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</si>
  <si>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</si>
  <si>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</si>
  <si>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</si>
  <si>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</si>
  <si>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</si>
  <si>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</si>
  <si>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</si>
  <si>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</si>
  <si>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</si>
  <si>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</si>
  <si>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</si>
  <si>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</si>
  <si>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</si>
  <si>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</si>
  <si>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</si>
  <si>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</si>
  <si>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</si>
  <si>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</si>
  <si>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</si>
  <si>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</si>
  <si>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</si>
  <si>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</si>
  <si>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</si>
  <si>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</si>
  <si>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</si>
  <si>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</si>
  <si>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</si>
  <si>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</si>
  <si>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</si>
  <si>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</si>
  <si>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</si>
  <si>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</si>
  <si>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</si>
  <si>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</si>
  <si>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</si>
  <si>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</si>
  <si>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</si>
  <si>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</si>
  <si>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</si>
  <si>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</si>
  <si>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</si>
  <si>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</si>
  <si>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</si>
  <si>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</si>
  <si>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</si>
  <si>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</si>
  <si>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</si>
  <si>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</si>
  <si>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</si>
  <si>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</si>
  <si>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</si>
  <si>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</si>
  <si>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</si>
  <si>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</si>
  <si>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</si>
  <si>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</si>
  <si>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</si>
  <si>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</si>
  <si>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</si>
  <si>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</si>
  <si>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</si>
  <si>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</si>
  <si>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</si>
  <si>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</si>
  <si>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</si>
  <si>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</si>
  <si>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</si>
  <si>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</si>
  <si>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</si>
  <si>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</si>
  <si>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</si>
  <si>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</si>
  <si>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</si>
  <si>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</si>
  <si>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</si>
  <si>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</si>
  <si>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</si>
  <si>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</si>
  <si>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</si>
  <si>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</si>
  <si>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</si>
  <si>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</si>
  <si>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</si>
  <si>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</si>
  <si>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</si>
  <si>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</si>
  <si>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</si>
  <si>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</si>
  <si>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</si>
  <si>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</si>
  <si>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</si>
  <si>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</si>
  <si>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</si>
  <si>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</si>
  <si>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</si>
  <si>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</si>
  <si>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</si>
  <si>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</si>
  <si>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</si>
  <si>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</si>
  <si>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</si>
  <si>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</si>
  <si>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</si>
  <si>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</si>
  <si>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</si>
  <si>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</si>
  <si>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</si>
  <si>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</si>
  <si>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</si>
  <si>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</si>
  <si>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</si>
  <si>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</si>
  <si>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</si>
  <si>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</si>
  <si>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</si>
  <si>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</si>
  <si>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</si>
  <si>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</si>
  <si>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</si>
  <si>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</si>
  <si>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</si>
  <si>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</si>
  <si>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</si>
  <si>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</si>
  <si>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</si>
  <si>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</si>
  <si>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</si>
  <si>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</si>
  <si>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</si>
  <si>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</si>
  <si>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</si>
  <si>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</si>
  <si>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</si>
  <si>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</si>
  <si>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</si>
  <si>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</si>
  <si>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</si>
  <si>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</si>
  <si>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</si>
  <si>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</si>
  <si>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</si>
  <si>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</si>
  <si>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</si>
  <si>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</si>
  <si>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</si>
  <si>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</si>
  <si>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</si>
  <si>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</si>
  <si>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</si>
  <si>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</si>
  <si>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</si>
  <si>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</si>
  <si>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</si>
  <si>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</si>
  <si>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</si>
  <si>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</si>
  <si>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</si>
  <si>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</si>
  <si>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</si>
  <si>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</si>
  <si>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</si>
  <si>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</si>
  <si>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</si>
  <si>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</si>
  <si>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</si>
  <si>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</si>
  <si>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</si>
  <si>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</si>
  <si>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</si>
  <si>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</si>
  <si>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</si>
  <si>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</si>
  <si>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</si>
  <si>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</si>
  <si>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</si>
  <si>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</si>
  <si>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</si>
  <si>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</si>
  <si>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</si>
  <si>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</si>
  <si>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</si>
  <si>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</si>
  <si>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</si>
  <si>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</si>
  <si>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</si>
  <si>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</si>
  <si>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</si>
  <si>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</si>
  <si>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</si>
  <si>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</si>
  <si>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</si>
  <si>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</si>
  <si>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</si>
  <si>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</si>
  <si>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</si>
  <si>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</si>
  <si>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</si>
  <si>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</si>
  <si>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</si>
  <si>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</si>
  <si>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</si>
  <si>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</si>
  <si>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</si>
  <si>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</si>
  <si>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</si>
  <si>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</si>
  <si>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</si>
  <si>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</si>
  <si>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</si>
  <si>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</si>
  <si>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</si>
  <si>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</si>
  <si>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</si>
  <si>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</si>
  <si>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</si>
  <si>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</si>
  <si>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</si>
  <si>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</si>
  <si>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</si>
  <si>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</si>
  <si>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</si>
  <si>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</si>
  <si>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</si>
  <si>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</si>
  <si>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</si>
  <si>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</si>
  <si>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</si>
  <si>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</si>
  <si>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</si>
  <si>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</si>
  <si>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</si>
  <si>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</si>
  <si>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</si>
  <si>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</si>
  <si>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</si>
  <si>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</si>
  <si>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</si>
  <si>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</si>
  <si>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</si>
  <si>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</si>
  <si>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</si>
  <si>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</si>
  <si>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</si>
  <si>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</si>
  <si>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</si>
  <si>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</si>
  <si>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</si>
  <si>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</si>
  <si>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</si>
  <si>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</si>
  <si>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</si>
  <si>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</si>
  <si>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</si>
  <si>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</si>
  <si>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</si>
  <si>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</si>
  <si>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</si>
  <si>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</si>
  <si>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</si>
  <si>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</si>
  <si>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</si>
  <si>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</si>
  <si>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</si>
  <si>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</si>
  <si>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</si>
  <si>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</si>
  <si>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</si>
  <si>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</si>
  <si>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</si>
  <si>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</si>
  <si>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</si>
  <si>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</si>
  <si>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</si>
  <si>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</si>
  <si>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</si>
  <si>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</si>
  <si>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</si>
  <si>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</si>
  <si>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</si>
  <si>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</si>
  <si>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</si>
  <si>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</si>
  <si>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</si>
  <si>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</si>
  <si>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</si>
  <si>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</si>
  <si>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</si>
  <si>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</si>
  <si>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</si>
  <si>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</si>
  <si>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</si>
  <si>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</si>
  <si>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</si>
  <si>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</si>
  <si>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</si>
  <si>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</si>
  <si>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</si>
  <si>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</si>
  <si>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</si>
  <si>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</si>
  <si>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</si>
  <si>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</si>
  <si>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</si>
  <si>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</si>
  <si>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</si>
  <si>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</si>
  <si>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</si>
  <si>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</si>
  <si>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</si>
  <si>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</si>
  <si>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</si>
  <si>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</si>
  <si>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</si>
  <si>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</si>
  <si>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</si>
  <si>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</si>
  <si>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</si>
  <si>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</si>
  <si>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</si>
  <si>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</si>
  <si>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</si>
  <si>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</si>
  <si>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</si>
  <si>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</si>
  <si>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</si>
  <si>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</si>
  <si>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</si>
  <si>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</si>
  <si>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</si>
  <si>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</si>
  <si>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</si>
  <si>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</si>
  <si>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</si>
  <si>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</si>
  <si>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</si>
  <si>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</si>
  <si>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</si>
  <si>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</si>
  <si>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</si>
  <si>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</si>
  <si>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</si>
  <si>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</si>
  <si>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</si>
  <si>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</si>
  <si>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</si>
  <si>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</si>
  <si>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</si>
  <si>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</si>
  <si>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</si>
  <si>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</si>
  <si>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</si>
  <si>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</si>
  <si>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</si>
  <si>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</si>
  <si>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</si>
  <si>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</si>
  <si>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</si>
  <si>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</si>
  <si>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</si>
  <si>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</si>
  <si>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</si>
  <si>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</si>
  <si>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</si>
  <si>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</si>
  <si>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</si>
  <si>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</si>
  <si>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</si>
  <si>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</si>
  <si>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</si>
  <si>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</si>
  <si>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</si>
  <si>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</si>
  <si>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</si>
  <si>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</si>
  <si>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</si>
  <si>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</si>
  <si>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</si>
  <si>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</si>
  <si>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</si>
  <si>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</si>
  <si>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</si>
  <si>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</si>
  <si>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</si>
  <si>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</si>
  <si>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</si>
  <si>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</si>
  <si>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</si>
  <si>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</si>
  <si>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</si>
  <si>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</si>
  <si>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</si>
  <si>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</si>
  <si>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</si>
  <si>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</si>
  <si>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</si>
  <si>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</si>
  <si>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</si>
  <si>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</si>
  <si>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</si>
  <si>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</si>
  <si>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</si>
  <si>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</si>
  <si>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</si>
  <si>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</si>
  <si>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</si>
  <si>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</si>
  <si>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</si>
  <si>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</si>
  <si>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</si>
  <si>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</si>
  <si>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</si>
  <si>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</si>
  <si>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</si>
  <si>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</si>
  <si>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</si>
  <si>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</si>
  <si>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</si>
  <si>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</si>
  <si>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</si>
  <si>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</si>
  <si>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</si>
  <si>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</si>
  <si>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</si>
  <si>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</si>
  <si>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</si>
  <si>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</si>
  <si>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</si>
  <si>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</si>
  <si>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</si>
  <si>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</si>
  <si>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</si>
  <si>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</si>
  <si>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</si>
  <si>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</si>
  <si>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</si>
  <si>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</si>
  <si>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</si>
  <si>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</si>
  <si>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</si>
  <si>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</si>
  <si>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</si>
  <si>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</si>
  <si>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</si>
  <si>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</si>
  <si>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</si>
  <si>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</si>
  <si>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</si>
  <si>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</si>
  <si>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</si>
  <si>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</si>
  <si>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</si>
  <si>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</si>
  <si>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</si>
  <si>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</si>
  <si>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</si>
  <si>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</si>
  <si>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</si>
  <si>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</si>
  <si>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</si>
  <si>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</si>
  <si>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</si>
  <si>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</si>
  <si>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</si>
  <si>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</si>
  <si>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</si>
  <si>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</si>
  <si>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</si>
  <si>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</si>
  <si>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</si>
  <si>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</si>
  <si>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</si>
  <si>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</si>
  <si>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</si>
  <si>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</si>
  <si>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</si>
  <si>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</si>
  <si>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</si>
  <si>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</si>
  <si>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</si>
  <si>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</si>
  <si>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</si>
  <si>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</si>
  <si>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</si>
  <si>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</si>
  <si>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</si>
  <si>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</si>
  <si>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</si>
  <si>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</si>
  <si>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</si>
  <si>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</si>
  <si>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</si>
  <si>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</si>
  <si>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</si>
  <si>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</si>
  <si>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</si>
  <si>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</si>
  <si>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</si>
  <si>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</si>
  <si>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</si>
  <si>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</si>
  <si>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</si>
  <si>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</si>
  <si>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</si>
  <si>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</si>
  <si>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</si>
  <si>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</si>
  <si>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</si>
  <si>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</si>
  <si>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</si>
  <si>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</si>
  <si>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</si>
  <si>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</si>
  <si>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</si>
  <si>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</si>
  <si>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</si>
  <si>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</si>
  <si>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</si>
  <si>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</si>
  <si>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</si>
  <si>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</si>
  <si>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</si>
  <si>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</si>
  <si>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</si>
  <si>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</si>
  <si>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</si>
  <si>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</si>
  <si>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</si>
  <si>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</si>
  <si>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</si>
  <si>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</si>
  <si>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</si>
  <si>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</si>
  <si>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</si>
  <si>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</si>
  <si>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</si>
  <si>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</si>
  <si>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</si>
  <si>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</si>
  <si>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</si>
  <si>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</si>
  <si>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</si>
  <si>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</si>
  <si>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</si>
  <si>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</si>
  <si>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</si>
  <si>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</si>
  <si>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</si>
  <si>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</si>
  <si>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</si>
  <si>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</si>
  <si>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</si>
  <si>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</si>
  <si>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</si>
  <si>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</si>
  <si>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</si>
  <si>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</si>
  <si>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</si>
  <si>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</si>
  <si>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</si>
  <si>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</si>
  <si>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</si>
  <si>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</si>
  <si>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</si>
  <si>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</si>
  <si>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</si>
  <si>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</si>
  <si>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</si>
  <si>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</si>
  <si>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</si>
  <si>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</si>
  <si>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</si>
  <si>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</si>
  <si>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</si>
  <si>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</si>
  <si>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</si>
  <si>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</si>
  <si>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</si>
  <si>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</si>
  <si>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</si>
  <si>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</si>
  <si>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</si>
  <si>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</si>
  <si>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</si>
  <si>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</si>
  <si>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</si>
  <si>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</si>
  <si>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</si>
  <si>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</si>
  <si>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</si>
  <si>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</si>
  <si>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</si>
  <si>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</si>
  <si>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</si>
  <si>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</si>
  <si>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</si>
  <si>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</si>
  <si>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</si>
  <si>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</si>
  <si>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</si>
  <si>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</si>
  <si>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</si>
  <si>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</si>
  <si>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</si>
  <si>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</si>
  <si>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</si>
  <si>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</si>
  <si>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</si>
  <si>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</si>
  <si>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</si>
  <si>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</si>
  <si>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</si>
  <si>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</si>
  <si>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</si>
  <si>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</si>
  <si>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</si>
  <si>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</si>
  <si>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</si>
  <si>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</si>
  <si>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</si>
  <si>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</si>
  <si>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</si>
  <si>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</si>
  <si>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</si>
  <si>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</si>
  <si>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</si>
  <si>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</si>
  <si>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</si>
  <si>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</si>
  <si>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</si>
  <si>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</si>
  <si>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</si>
  <si>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</si>
  <si>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</si>
  <si>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</si>
  <si>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</si>
  <si>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</si>
  <si>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</si>
  <si>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</si>
  <si>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</si>
  <si>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</si>
  <si>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</si>
  <si>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</si>
  <si>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</si>
  <si>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</si>
  <si>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</si>
  <si>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</si>
  <si>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</si>
  <si>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</si>
  <si>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</si>
  <si>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</si>
  <si>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</si>
  <si>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</si>
  <si>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</si>
  <si>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</si>
  <si>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</si>
  <si>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</si>
  <si>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</si>
  <si>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</si>
  <si>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</si>
  <si>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</si>
  <si>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</si>
  <si>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</si>
  <si>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</si>
  <si>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</si>
  <si>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</si>
  <si>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</si>
  <si>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</si>
  <si>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</si>
  <si>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</si>
  <si>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</si>
  <si>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</si>
  <si>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</si>
  <si>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</si>
  <si>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</si>
  <si>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</si>
  <si>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</si>
  <si>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</si>
  <si>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</si>
  <si>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</si>
  <si>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</si>
  <si>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</si>
  <si>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</si>
  <si>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</si>
  <si>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</si>
  <si>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</si>
  <si>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</si>
  <si>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</si>
  <si>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</si>
  <si>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</si>
  <si>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</si>
  <si>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</si>
  <si>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</si>
  <si>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</si>
  <si>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</si>
  <si>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</si>
  <si>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</si>
  <si>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</si>
  <si>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</si>
  <si>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</si>
  <si>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</si>
  <si>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</si>
  <si>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</si>
  <si>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</si>
  <si>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</si>
  <si>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</si>
  <si>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</si>
  <si>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</si>
  <si>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</si>
  <si>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</si>
  <si>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</si>
  <si>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</si>
  <si>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</si>
  <si>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</si>
  <si>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</si>
  <si>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</si>
  <si>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</si>
  <si>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</si>
  <si>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</si>
  <si>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</si>
  <si>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</si>
  <si>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</si>
  <si>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</si>
  <si>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</si>
  <si>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</si>
  <si>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</si>
  <si>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</si>
  <si>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</si>
  <si>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</si>
  <si>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</si>
  <si>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</si>
  <si>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</si>
  <si>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</si>
  <si>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</si>
  <si>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</si>
  <si>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</si>
  <si>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</si>
  <si>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</si>
  <si>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</si>
  <si>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</si>
  <si>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</si>
  <si>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</si>
  <si>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</si>
  <si>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</si>
  <si>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</si>
  <si>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</si>
  <si>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</si>
  <si>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</si>
  <si>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</si>
  <si>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</si>
  <si>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</si>
  <si>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</si>
  <si>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</si>
  <si>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</si>
  <si>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</si>
  <si>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</si>
  <si>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</si>
  <si>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</si>
  <si>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</si>
  <si>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</si>
  <si>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</si>
  <si>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</si>
  <si>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</si>
  <si>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</si>
  <si>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</si>
  <si>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</si>
  <si>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</si>
  <si>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</si>
  <si>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</si>
  <si>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</si>
  <si>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</si>
  <si>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</si>
  <si>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</si>
  <si>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</si>
  <si>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</si>
  <si>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</si>
  <si>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</si>
  <si>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</si>
  <si>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</si>
  <si>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</si>
  <si>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</si>
  <si>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</si>
  <si>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</si>
  <si>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</si>
  <si>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</si>
  <si>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</si>
  <si>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</si>
  <si>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</si>
  <si>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</si>
  <si>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</si>
  <si>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</si>
  <si>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</si>
  <si>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</si>
  <si>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</si>
  <si>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</si>
  <si>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</si>
  <si>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</si>
  <si>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</si>
  <si>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</si>
  <si>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</si>
  <si>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</si>
  <si>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</si>
  <si>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</si>
  <si>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</si>
  <si>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</si>
  <si>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</si>
  <si>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</si>
  <si>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</si>
  <si>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</si>
  <si>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</si>
  <si>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</si>
  <si>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</si>
  <si>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</si>
  <si>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</si>
  <si>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</si>
  <si>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</si>
  <si>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</si>
  <si>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</si>
  <si>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</si>
  <si>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</si>
  <si>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</si>
  <si>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</si>
  <si>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</si>
  <si>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</si>
  <si>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</si>
  <si>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</si>
  <si>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</si>
  <si>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</si>
  <si>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</si>
  <si>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</si>
  <si>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</si>
  <si>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</si>
  <si>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</si>
  <si>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</si>
  <si>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</si>
  <si>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</si>
  <si>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</si>
  <si>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</si>
  <si>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</si>
  <si>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</si>
  <si>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</si>
  <si>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</si>
  <si>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</si>
  <si>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</si>
  <si>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</si>
  <si>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</si>
  <si>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</si>
  <si>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</si>
  <si>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</si>
  <si>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</si>
  <si>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</si>
  <si>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</si>
  <si>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</si>
  <si>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</si>
  <si>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</si>
  <si>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</si>
  <si>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</si>
  <si>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</si>
  <si>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</si>
  <si>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</si>
  <si>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</si>
  <si>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</si>
  <si>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</si>
  <si>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</si>
  <si>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</si>
  <si>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</si>
  <si>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</si>
  <si>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</si>
  <si>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</si>
  <si>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</si>
  <si>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</si>
  <si>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</si>
  <si>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</si>
  <si>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</si>
  <si>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</si>
  <si>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</si>
  <si>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</si>
  <si>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</si>
  <si>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</si>
  <si>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</si>
  <si>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</si>
  <si>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</si>
  <si>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</si>
  <si>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</si>
  <si>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</si>
  <si>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</si>
  <si>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</si>
  <si>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</si>
  <si>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</si>
  <si>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</si>
  <si>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</si>
  <si>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</si>
  <si>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</si>
  <si>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</si>
  <si>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</si>
  <si>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</si>
  <si>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</si>
  <si>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</si>
  <si>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</si>
  <si>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</si>
  <si>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</si>
  <si>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</si>
  <si>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</si>
  <si>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</si>
  <si>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</si>
  <si>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</si>
  <si>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</si>
  <si>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</si>
  <si>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</si>
  <si>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</si>
  <si>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</si>
  <si>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</si>
  <si>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</si>
  <si>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</si>
  <si>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</si>
  <si>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</si>
  <si>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</si>
  <si>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</si>
  <si>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</si>
  <si>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</si>
  <si>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</si>
  <si>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</si>
  <si>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</si>
  <si>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</si>
  <si>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</si>
  <si>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</si>
  <si>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</si>
  <si>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</si>
  <si>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</si>
  <si>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</si>
  <si>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</si>
  <si>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</si>
  <si>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</si>
  <si>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</si>
  <si>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</si>
  <si>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</si>
  <si>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</si>
  <si>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</si>
  <si>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</si>
  <si>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</si>
  <si>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</si>
  <si>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</si>
  <si>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</si>
  <si>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</si>
  <si>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</si>
  <si>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</si>
  <si>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</si>
  <si>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</si>
  <si>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</si>
  <si>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</si>
  <si>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</si>
  <si>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</si>
  <si>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</si>
  <si>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</si>
  <si>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</si>
  <si>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</si>
  <si>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</si>
  <si>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</si>
  <si>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</si>
  <si>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</si>
  <si>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</si>
  <si>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</si>
  <si>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</si>
  <si>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</si>
  <si>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</si>
  <si>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</si>
  <si>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</si>
  <si>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</si>
  <si>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</si>
  <si>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</si>
  <si>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</si>
  <si>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</si>
  <si>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</si>
  <si>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</si>
  <si>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</si>
  <si>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</si>
  <si>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</si>
  <si>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</si>
  <si>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</si>
  <si>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</si>
  <si>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</si>
  <si>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</si>
  <si>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</si>
  <si>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</si>
  <si>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</si>
  <si>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</si>
  <si>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</si>
  <si>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</si>
  <si>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</si>
  <si>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</si>
  <si>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</si>
  <si>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</si>
  <si>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</si>
  <si>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</si>
  <si>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</si>
  <si>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</si>
  <si>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</si>
  <si>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</si>
  <si>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</si>
  <si>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</si>
  <si>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</si>
  <si>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</si>
  <si>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</si>
  <si>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</si>
  <si>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</si>
  <si>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</si>
  <si>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</si>
  <si>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</si>
  <si>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</si>
  <si>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</si>
  <si>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</si>
  <si>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</si>
  <si>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</si>
  <si>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</si>
  <si>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</si>
  <si>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</si>
  <si>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</si>
  <si>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</si>
  <si>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</si>
  <si>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</si>
  <si>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</si>
  <si>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</si>
  <si>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</si>
  <si>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</si>
  <si>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</si>
  <si>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</si>
  <si>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</si>
  <si>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</si>
  <si>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</si>
  <si>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</si>
  <si>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</si>
  <si>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</si>
  <si>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</si>
  <si>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</si>
  <si>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</si>
  <si>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</si>
  <si>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</si>
  <si>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</si>
  <si>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</si>
  <si>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</si>
  <si>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</si>
  <si>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</si>
  <si>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</si>
  <si>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</si>
  <si>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</si>
  <si>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</si>
  <si>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</si>
  <si>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</si>
  <si>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</si>
  <si>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</si>
  <si>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</si>
  <si>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</si>
  <si>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</si>
  <si>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</si>
  <si>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</si>
  <si>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</si>
  <si>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</si>
  <si>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</si>
  <si>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</si>
  <si>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</si>
  <si>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</si>
  <si>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</si>
  <si>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</si>
  <si>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</si>
  <si>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</si>
  <si>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</si>
  <si>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</si>
  <si>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</si>
  <si>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</si>
  <si>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</si>
  <si>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</si>
  <si>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</si>
  <si>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</si>
  <si>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</si>
  <si>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</si>
  <si>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</si>
  <si>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</si>
  <si>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</si>
  <si>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</si>
  <si>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</si>
  <si>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</si>
  <si>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</si>
  <si>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</si>
  <si>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</si>
  <si>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</si>
  <si>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</si>
  <si>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</si>
  <si>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</si>
  <si>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</si>
  <si>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</si>
  <si>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</si>
  <si>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</si>
  <si>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</si>
  <si>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</si>
  <si>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</si>
  <si>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</si>
  <si>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</si>
  <si>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</si>
  <si>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</si>
  <si>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</si>
  <si>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</si>
  <si>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</si>
  <si>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</si>
  <si>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</si>
  <si>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</si>
  <si>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</si>
  <si>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</si>
  <si>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</si>
  <si>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</si>
  <si>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</si>
  <si>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</si>
  <si>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</si>
  <si>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</si>
  <si>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</si>
  <si>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</si>
  <si>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</si>
  <si>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</si>
  <si>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</si>
  <si>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</si>
  <si>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</si>
  <si>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</si>
  <si>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</si>
  <si>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</si>
  <si>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</si>
  <si>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</si>
  <si>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</si>
  <si>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</si>
  <si>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</si>
  <si>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</si>
  <si>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</si>
  <si>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</si>
  <si>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</si>
  <si>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</si>
  <si>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</si>
  <si>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</si>
  <si>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</si>
  <si>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</si>
  <si>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</si>
  <si>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</si>
  <si>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</si>
  <si>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</si>
  <si>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</si>
  <si>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</si>
  <si>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</si>
  <si>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</si>
  <si>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</si>
  <si>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</si>
  <si>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</si>
  <si>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</si>
  <si>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</si>
  <si>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</si>
  <si>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</si>
  <si>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</si>
  <si>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</si>
  <si>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</si>
  <si>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</si>
  <si>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</si>
  <si>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</si>
  <si>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</si>
  <si>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</si>
  <si>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</si>
  <si>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</si>
  <si>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</si>
  <si>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</si>
  <si>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</si>
  <si>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</si>
  <si>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</si>
  <si>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</si>
  <si>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</si>
  <si>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</si>
  <si>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</si>
  <si>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</si>
  <si>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</si>
  <si>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</si>
  <si>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</si>
  <si>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</si>
  <si>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</si>
  <si>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</si>
  <si>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</si>
  <si>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</si>
  <si>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</si>
  <si>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</si>
  <si>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</si>
  <si>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</si>
  <si>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</si>
  <si>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</si>
  <si>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</si>
  <si>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</si>
  <si>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</si>
  <si>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</si>
  <si>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</si>
  <si>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</si>
  <si>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</si>
  <si>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</si>
  <si>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</si>
  <si>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</si>
  <si>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</si>
  <si>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</si>
  <si>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</si>
  <si>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</si>
  <si>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</si>
  <si>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</si>
  <si>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</si>
  <si>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</si>
  <si>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</si>
  <si>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</si>
  <si>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</si>
  <si>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</si>
  <si>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</si>
  <si>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</si>
  <si>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</si>
  <si>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</si>
  <si>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</si>
  <si>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</si>
  <si>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</si>
  <si>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</si>
  <si>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</si>
  <si>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</si>
  <si>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</si>
  <si>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</si>
  <si>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</si>
  <si>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</si>
  <si>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</si>
  <si>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</si>
  <si>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</si>
  <si>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</si>
  <si>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</si>
  <si>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</si>
  <si>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</si>
  <si>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</si>
  <si>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</si>
  <si>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</si>
  <si>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</si>
  <si>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</si>
  <si>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</si>
  <si>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</si>
  <si>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</si>
  <si>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</si>
  <si>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</si>
  <si>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</si>
  <si>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</si>
  <si>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</si>
  <si>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</si>
  <si>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</si>
  <si>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</si>
  <si>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</si>
  <si>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</si>
  <si>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</si>
  <si>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</si>
  <si>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</si>
  <si>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</si>
  <si>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</si>
  <si>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</si>
  <si>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</si>
  <si>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</si>
  <si>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</si>
  <si>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</si>
  <si>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</si>
  <si>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</si>
  <si>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</si>
  <si>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</si>
  <si>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</si>
  <si>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</si>
  <si>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</si>
  <si>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</si>
  <si>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</si>
  <si>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</si>
  <si>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</si>
  <si>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</si>
  <si>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</si>
  <si>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</si>
  <si>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</si>
  <si>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</si>
  <si>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</si>
  <si>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</si>
  <si>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</si>
  <si>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</si>
  <si>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</si>
  <si>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</si>
  <si>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</si>
  <si>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</si>
  <si>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</si>
  <si>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</si>
  <si>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</si>
  <si>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</si>
  <si>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</si>
  <si>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</si>
  <si>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</si>
  <si>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</si>
  <si>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</si>
  <si>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</si>
  <si>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</si>
  <si>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</si>
  <si>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</si>
  <si>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</si>
  <si>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</si>
  <si>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</si>
  <si>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</si>
  <si>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</si>
  <si>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</si>
  <si>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</si>
  <si>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</si>
  <si>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</si>
  <si>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</si>
  <si>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</si>
  <si>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</si>
  <si>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</si>
  <si>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</si>
  <si>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</si>
  <si>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</si>
  <si>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</si>
  <si>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</si>
  <si>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</si>
  <si>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</si>
  <si>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</si>
  <si>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</si>
  <si>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</si>
  <si>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</si>
  <si>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</si>
  <si>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</si>
  <si>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</si>
  <si>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</si>
  <si>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</si>
  <si>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</si>
  <si>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</si>
  <si>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</si>
  <si>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</si>
  <si>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</si>
  <si>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</si>
  <si>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</si>
  <si>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</si>
  <si>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</si>
  <si>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</si>
  <si>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</si>
  <si>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</si>
  <si>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</si>
  <si>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</si>
  <si>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</si>
  <si>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</si>
  <si>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</si>
  <si>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</si>
  <si>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</si>
  <si>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</si>
  <si>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</si>
  <si>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</si>
  <si>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</si>
  <si>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</si>
  <si>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</si>
  <si>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</si>
  <si>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</si>
  <si>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</si>
  <si>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</si>
  <si>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</si>
  <si>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</si>
  <si>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</si>
  <si>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</si>
  <si>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</si>
  <si>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</si>
  <si>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</si>
  <si>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</si>
  <si>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</si>
  <si>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</si>
  <si>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</si>
  <si>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</si>
  <si>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</si>
  <si>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</si>
  <si>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</si>
  <si>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</si>
  <si>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</si>
  <si>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</si>
  <si>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</si>
  <si>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</si>
  <si>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</si>
  <si>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</si>
  <si>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</si>
  <si>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</si>
  <si>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</si>
  <si>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</si>
  <si>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</si>
  <si>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</si>
  <si>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</si>
  <si>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</si>
  <si>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</si>
  <si>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</si>
  <si>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</si>
  <si>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</si>
  <si>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</si>
  <si>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</si>
  <si>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</si>
  <si>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</si>
  <si>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</si>
  <si>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</si>
  <si>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</si>
  <si>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</si>
  <si>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</si>
  <si>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</si>
  <si>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</si>
  <si>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</si>
  <si>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</si>
  <si>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</si>
  <si>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</si>
  <si>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</si>
  <si>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</si>
  <si>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</si>
  <si>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</si>
  <si>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</si>
  <si>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</si>
  <si>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</si>
  <si>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</si>
  <si>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</si>
  <si>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</si>
  <si>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</si>
  <si>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</si>
  <si>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</si>
  <si>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</si>
  <si>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</si>
  <si>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</si>
  <si>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</si>
  <si>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</si>
  <si>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</si>
  <si>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</si>
  <si>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</si>
  <si>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</si>
  <si>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</si>
  <si>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</si>
  <si>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</si>
  <si>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</si>
  <si>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</si>
  <si>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</si>
  <si>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</si>
  <si>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</si>
  <si>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</si>
  <si>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</si>
  <si>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</si>
  <si>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</si>
  <si>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</si>
  <si>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</si>
  <si>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</si>
  <si>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</si>
  <si>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</si>
  <si>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</si>
  <si>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</si>
  <si>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</si>
  <si>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</si>
  <si>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</si>
  <si>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</si>
  <si>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</si>
  <si>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</si>
  <si>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</si>
  <si>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</si>
  <si>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</si>
  <si>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</si>
  <si>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</si>
  <si>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</si>
  <si>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</si>
  <si>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</si>
  <si>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</si>
  <si>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</si>
  <si>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</si>
  <si>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</si>
  <si>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</si>
  <si>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</si>
  <si>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</si>
  <si>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</si>
  <si>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</si>
  <si>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</si>
  <si>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</si>
  <si>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</si>
  <si>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</si>
  <si>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</si>
  <si>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</si>
  <si>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</si>
  <si>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</si>
  <si>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</si>
  <si>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</si>
  <si>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</si>
  <si>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</si>
  <si>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</si>
  <si>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</si>
  <si>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</si>
  <si>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</si>
  <si>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</si>
  <si>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</si>
  <si>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</si>
  <si>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</si>
  <si>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</si>
  <si>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</si>
  <si>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</si>
  <si>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</si>
  <si>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</si>
  <si>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</si>
  <si>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</si>
  <si>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</si>
  <si>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</si>
  <si>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</si>
  <si>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</si>
  <si>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</si>
  <si>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</si>
  <si>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</si>
  <si>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</si>
  <si>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</si>
  <si>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</si>
  <si>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</si>
  <si>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</si>
  <si>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</si>
  <si>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</si>
  <si>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</si>
  <si>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</si>
  <si>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</si>
  <si>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</si>
  <si>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</si>
  <si>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</si>
  <si>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</si>
  <si>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</si>
  <si>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</si>
  <si>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</si>
  <si>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</si>
  <si>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</si>
  <si>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</si>
  <si>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</si>
  <si>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</si>
  <si>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</si>
  <si>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</si>
  <si>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</si>
  <si>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</si>
  <si>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</si>
  <si>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</si>
  <si>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</si>
  <si>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</si>
  <si>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</si>
  <si>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</si>
  <si>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</si>
  <si>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</si>
  <si>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</si>
  <si>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</si>
  <si>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</si>
  <si>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</si>
  <si>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</si>
  <si>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</si>
  <si>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</si>
  <si>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</si>
  <si>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</si>
  <si>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</si>
  <si>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</si>
  <si>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</si>
  <si>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</si>
  <si>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</si>
  <si>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</si>
  <si>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</si>
  <si>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</si>
  <si>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</si>
  <si>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</si>
  <si>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</si>
  <si>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</si>
  <si>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</si>
  <si>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</si>
  <si>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</si>
  <si>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</si>
  <si>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</si>
  <si>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</si>
  <si>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</si>
  <si>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</si>
  <si>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</si>
  <si>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</si>
  <si>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</si>
  <si>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</si>
  <si>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</si>
  <si>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</si>
  <si>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</si>
  <si>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</si>
  <si>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</si>
  <si>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</si>
  <si>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</si>
  <si>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</si>
  <si>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</si>
  <si>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</si>
  <si>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</si>
  <si>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</si>
  <si>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</si>
  <si>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</si>
  <si>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</si>
  <si>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</si>
  <si>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</si>
  <si>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</si>
  <si>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</si>
  <si>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</si>
  <si>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</si>
  <si>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</si>
  <si>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</si>
  <si>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</si>
  <si>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</si>
  <si>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</si>
  <si>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</si>
  <si>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</si>
  <si>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</si>
  <si>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</si>
  <si>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</si>
  <si>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</si>
  <si>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</si>
  <si>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</si>
  <si>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</si>
  <si>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</si>
  <si>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</si>
  <si>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</si>
  <si>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</si>
  <si>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</si>
  <si>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</si>
  <si>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</si>
  <si>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</si>
  <si>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</si>
  <si>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</si>
  <si>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</si>
  <si>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</si>
  <si>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</si>
  <si>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</si>
  <si>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</si>
  <si>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</si>
  <si>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</si>
  <si>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</si>
  <si>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</si>
  <si>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</si>
  <si>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</si>
  <si>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</si>
  <si>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</si>
  <si>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</si>
  <si>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</si>
  <si>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</si>
  <si>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</si>
  <si>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</si>
  <si>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</si>
  <si>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</si>
  <si>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</si>
  <si>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</si>
  <si>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</si>
  <si>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</si>
  <si>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</si>
  <si>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</si>
  <si>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</si>
  <si>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</si>
  <si>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</si>
  <si>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</si>
  <si>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</si>
  <si>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</si>
  <si>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</si>
  <si>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</si>
  <si>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</si>
  <si>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</si>
  <si>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</si>
  <si>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</si>
  <si>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</si>
  <si>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</si>
  <si>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</si>
  <si>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</si>
  <si>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</si>
  <si>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</si>
  <si>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</si>
  <si>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</si>
  <si>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</si>
  <si>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</si>
  <si>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</si>
  <si>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</si>
  <si>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</si>
  <si>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</si>
  <si>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</si>
  <si>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</si>
  <si>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</si>
  <si>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</si>
  <si>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</si>
  <si>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</si>
  <si>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</si>
  <si>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</si>
  <si>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</si>
  <si>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</si>
  <si>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</si>
  <si>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</si>
  <si>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</si>
  <si>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</si>
  <si>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</si>
  <si>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</si>
  <si>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</si>
  <si>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</si>
  <si>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</si>
  <si>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</si>
  <si>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</si>
  <si>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</si>
  <si>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</si>
  <si>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</si>
  <si>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</si>
  <si>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</si>
  <si>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</si>
  <si>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</si>
  <si>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</si>
  <si>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</si>
  <si>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</si>
  <si>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</si>
  <si>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</si>
  <si>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</si>
  <si>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</si>
  <si>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</si>
  <si>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</si>
  <si>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</si>
  <si>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</si>
  <si>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</si>
  <si>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</si>
  <si>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</si>
  <si>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</si>
  <si>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</si>
  <si>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</si>
  <si>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</si>
  <si>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</si>
  <si>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</si>
  <si>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</si>
  <si>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</si>
  <si>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</si>
  <si>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</si>
  <si>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</si>
  <si>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</si>
  <si>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</si>
  <si>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</si>
  <si>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</si>
  <si>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</si>
  <si>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</si>
  <si>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</si>
  <si>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</si>
  <si>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</si>
  <si>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</si>
  <si>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</si>
  <si>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</si>
  <si>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</si>
  <si>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</si>
  <si>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</si>
  <si>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</si>
  <si>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</si>
  <si>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</si>
  <si>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</si>
  <si>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</si>
  <si>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</si>
  <si>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</si>
  <si>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</si>
  <si>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</si>
  <si>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</si>
  <si>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</si>
  <si>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</si>
  <si>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</si>
  <si>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</si>
  <si>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</si>
  <si>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</si>
  <si>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</si>
  <si>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</si>
  <si>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</si>
  <si>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</si>
  <si>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</si>
  <si>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</si>
  <si>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</si>
  <si>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</si>
  <si>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</si>
  <si>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</si>
  <si>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</si>
  <si>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</si>
  <si>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</si>
  <si>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</si>
  <si>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</si>
  <si>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</si>
  <si>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</si>
  <si>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</si>
  <si>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</si>
  <si>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</si>
  <si>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</si>
  <si>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</si>
  <si>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</si>
  <si>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</si>
  <si>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</si>
  <si>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</si>
  <si>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</si>
  <si>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</si>
  <si>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</si>
  <si>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</si>
  <si>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</si>
  <si>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</si>
  <si>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</si>
  <si>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</si>
  <si>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</si>
  <si>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</si>
  <si>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</si>
  <si>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</si>
  <si>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</si>
  <si>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</si>
  <si>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</si>
  <si>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</si>
  <si>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</si>
  <si>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</si>
  <si>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</si>
  <si>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</si>
  <si>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</si>
  <si>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</si>
  <si>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</si>
  <si>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</si>
  <si>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</si>
  <si>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</si>
  <si>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</si>
  <si>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</si>
  <si>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</si>
  <si>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</si>
  <si>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</si>
  <si>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</si>
  <si>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</si>
  <si>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</si>
  <si>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</si>
  <si>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</si>
  <si>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</si>
  <si>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</si>
  <si>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</si>
  <si>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</si>
  <si>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</si>
  <si>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</si>
  <si>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</si>
  <si>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</si>
  <si>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</si>
  <si>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</si>
  <si>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</si>
  <si>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</si>
  <si>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</si>
  <si>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</si>
  <si>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</si>
  <si>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</si>
  <si>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</si>
  <si>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</si>
  <si>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</si>
  <si>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</si>
  <si>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</si>
  <si>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</si>
  <si>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</si>
  <si>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</si>
  <si>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</si>
  <si>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</si>
  <si>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</si>
  <si>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</si>
  <si>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</si>
  <si>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</si>
  <si>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</si>
  <si>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</si>
  <si>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</si>
  <si>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</si>
  <si>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</si>
  <si>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</si>
  <si>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</si>
  <si>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</si>
  <si>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</si>
  <si>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</si>
  <si>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</si>
  <si>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</si>
  <si>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</si>
  <si>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</si>
  <si>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</si>
  <si>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</si>
  <si>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</si>
  <si>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</si>
  <si>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</si>
  <si>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</si>
  <si>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</si>
  <si>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</si>
  <si>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</si>
  <si>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</si>
  <si>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</si>
  <si>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</si>
  <si>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</si>
  <si>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</si>
  <si>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</si>
  <si>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</si>
  <si>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</si>
  <si>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</si>
  <si>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</si>
  <si>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</si>
  <si>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</si>
  <si>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</si>
  <si>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</si>
  <si>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</si>
  <si>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</si>
  <si>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</si>
  <si>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</si>
  <si>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</si>
  <si>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</si>
  <si>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</si>
  <si>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</si>
  <si>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</si>
  <si>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</si>
  <si>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</si>
  <si>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</si>
  <si>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</si>
  <si>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</si>
  <si>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</si>
  <si>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</si>
  <si>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</si>
  <si>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</si>
  <si>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</si>
  <si>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</si>
  <si>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</si>
  <si>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</si>
  <si>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</si>
  <si>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</si>
  <si>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</si>
  <si>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</si>
  <si>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</si>
  <si>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</si>
  <si>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</si>
  <si>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</si>
  <si>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</si>
  <si>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</si>
  <si>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</si>
  <si>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</si>
  <si>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</si>
  <si>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</si>
  <si>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</si>
  <si>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</si>
  <si>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</si>
  <si>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</si>
  <si>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</si>
  <si>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</si>
  <si>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</si>
  <si>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</si>
  <si>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</si>
  <si>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</si>
  <si>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</si>
  <si>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</si>
  <si>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</si>
  <si>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</si>
  <si>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</si>
  <si>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</si>
  <si>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</si>
  <si>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</si>
  <si>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</si>
  <si>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</si>
  <si>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</si>
  <si>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</si>
  <si>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</si>
  <si>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</si>
  <si>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</si>
  <si>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</si>
  <si>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</si>
  <si>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</si>
  <si>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</si>
  <si>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</si>
  <si>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</si>
  <si>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</si>
  <si>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</si>
  <si>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</si>
  <si>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</si>
  <si>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</si>
  <si>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</si>
  <si>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</si>
  <si>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</si>
  <si>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</si>
  <si>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</si>
  <si>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</si>
  <si>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</si>
  <si>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</si>
  <si>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</si>
  <si>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</si>
  <si>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</si>
  <si>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</si>
  <si>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</si>
  <si>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</si>
  <si>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</si>
  <si>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</si>
  <si>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</si>
  <si>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</si>
  <si>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</si>
  <si>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</si>
  <si>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</si>
  <si>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</si>
  <si>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</si>
  <si>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</si>
  <si>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</si>
  <si>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</si>
  <si>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</si>
  <si>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</si>
  <si>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</si>
  <si>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</si>
  <si>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</si>
  <si>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</si>
  <si>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</si>
  <si>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</si>
  <si>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</si>
  <si>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</si>
  <si>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</si>
  <si>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</si>
  <si>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</si>
  <si>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</si>
  <si>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</si>
  <si>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</si>
  <si>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</si>
  <si>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</si>
  <si>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</si>
  <si>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</si>
  <si>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</si>
  <si>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</si>
  <si>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</si>
  <si>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</si>
  <si>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</si>
  <si>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</si>
  <si>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</si>
  <si>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</si>
  <si>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</si>
  <si>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</si>
  <si>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</si>
  <si>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</si>
  <si>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</si>
  <si>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</si>
  <si>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</si>
  <si>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</si>
  <si>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</si>
  <si>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</si>
  <si>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</si>
  <si>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</si>
  <si>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</si>
  <si>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</si>
  <si>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</si>
  <si>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</si>
  <si>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</si>
  <si>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</si>
  <si>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</si>
  <si>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</si>
  <si>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</si>
  <si>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</si>
  <si>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</si>
  <si>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</si>
  <si>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</si>
  <si>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</si>
  <si>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</si>
  <si>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</si>
  <si>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</si>
  <si>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</si>
  <si>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</si>
  <si>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</si>
  <si>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</si>
  <si>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</si>
  <si>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</si>
  <si>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</si>
  <si>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</si>
  <si>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</si>
  <si>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</si>
  <si>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</si>
  <si>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</si>
  <si>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</si>
  <si>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</si>
  <si>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</si>
  <si>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</si>
  <si>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</si>
  <si>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</si>
  <si>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</si>
  <si>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</si>
  <si>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</si>
  <si>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</si>
  <si>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</si>
  <si>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</si>
  <si>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</si>
  <si>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</si>
  <si>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</si>
  <si>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</si>
  <si>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</si>
  <si>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</si>
  <si>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</si>
  <si>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</si>
  <si>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</si>
  <si>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</si>
  <si>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</si>
  <si>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</si>
  <si>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</si>
  <si>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</si>
  <si>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</si>
  <si>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</si>
  <si>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</si>
  <si>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</si>
  <si>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</si>
  <si>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</si>
  <si>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</si>
  <si>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</si>
  <si>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</si>
  <si>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</si>
  <si>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</si>
  <si>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</si>
  <si>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</si>
  <si>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</si>
  <si>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</si>
  <si>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</si>
  <si>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</si>
  <si>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</si>
  <si>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</si>
  <si>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</si>
  <si>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</si>
  <si>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</si>
  <si>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</si>
  <si>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</si>
  <si>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</si>
  <si>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</si>
  <si>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</si>
  <si>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</si>
  <si>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</si>
  <si>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</si>
  <si>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</si>
  <si>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</si>
  <si>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</si>
  <si>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</si>
  <si>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</si>
  <si>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</si>
  <si>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</si>
  <si>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</si>
  <si>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</si>
  <si>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</si>
  <si>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</si>
  <si>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</si>
  <si>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</si>
  <si>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</si>
  <si>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</si>
  <si>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</si>
  <si>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</si>
  <si>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</si>
  <si>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</si>
  <si>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</si>
  <si>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</si>
  <si>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</si>
  <si>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</si>
  <si>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</si>
  <si>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</si>
  <si>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</si>
  <si>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</si>
  <si>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</si>
  <si>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</si>
  <si>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</si>
  <si>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</si>
  <si>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</si>
  <si>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</si>
  <si>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</si>
  <si>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</si>
  <si>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</si>
  <si>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</si>
  <si>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</si>
  <si>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</si>
  <si>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</si>
  <si>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</si>
  <si>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</si>
  <si>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</si>
  <si>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</si>
  <si>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</si>
  <si>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</si>
  <si>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</si>
  <si>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</si>
  <si>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</si>
  <si>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</si>
  <si>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</si>
  <si>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</si>
  <si>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</si>
  <si>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</si>
  <si>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</si>
  <si>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</si>
  <si>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</si>
  <si>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</si>
  <si>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</si>
  <si>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</si>
  <si>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</si>
  <si>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</si>
  <si>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</si>
  <si>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</si>
  <si>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</si>
  <si>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</si>
  <si>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</si>
  <si>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</si>
  <si>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</si>
  <si>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</si>
  <si>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</si>
  <si>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</si>
  <si>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</si>
  <si>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</si>
  <si>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</si>
  <si>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</si>
  <si>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</si>
  <si>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</si>
  <si>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</si>
  <si>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</si>
  <si>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</si>
  <si>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</si>
  <si>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</si>
  <si>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</si>
  <si>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</si>
  <si>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</si>
  <si>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</si>
  <si>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</si>
  <si>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</si>
  <si>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</si>
  <si>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</si>
  <si>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</si>
  <si>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</si>
  <si>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</si>
  <si>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</si>
  <si>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</si>
  <si>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</si>
  <si>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</si>
  <si>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</si>
  <si>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</si>
  <si>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</si>
  <si>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</si>
  <si>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</si>
  <si>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</si>
  <si>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</si>
  <si>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</si>
  <si>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</si>
  <si>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</si>
  <si>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</si>
  <si>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</si>
  <si>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</si>
  <si>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</si>
  <si>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</si>
  <si>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</si>
  <si>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</si>
  <si>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</si>
  <si>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</si>
  <si>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</si>
  <si>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</si>
  <si>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</si>
  <si>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</si>
  <si>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</si>
  <si>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</si>
  <si>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</si>
  <si>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</si>
  <si>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</si>
  <si>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</si>
  <si>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</si>
  <si>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</si>
  <si>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</si>
  <si>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</si>
  <si>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</si>
  <si>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</si>
  <si>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</si>
  <si>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</si>
  <si>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</si>
  <si>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</si>
  <si>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</si>
  <si>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</si>
  <si>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</si>
  <si>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</si>
  <si>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</si>
  <si>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</si>
  <si>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</si>
  <si>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</si>
  <si>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</si>
  <si>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</si>
  <si>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</si>
  <si>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</si>
  <si>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</si>
  <si>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</si>
  <si>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</si>
  <si>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</si>
  <si>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</si>
  <si>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</si>
  <si>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</si>
  <si>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</si>
  <si>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</si>
  <si>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</si>
  <si>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</si>
  <si>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</si>
  <si>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</si>
  <si>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</si>
  <si>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</si>
  <si>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</si>
  <si>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</si>
  <si>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</si>
  <si>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</si>
  <si>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</si>
  <si>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</si>
  <si>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</si>
  <si>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</si>
  <si>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</si>
  <si>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</si>
  <si>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</si>
  <si>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</si>
  <si>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</si>
  <si>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</si>
  <si>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</si>
  <si>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</si>
  <si>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</si>
  <si>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</si>
  <si>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</si>
  <si>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</si>
  <si>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</si>
  <si>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</si>
  <si>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</si>
  <si>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</si>
  <si>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</si>
  <si>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</si>
  <si>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</si>
  <si>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</si>
  <si>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</si>
  <si>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</si>
  <si>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</si>
  <si>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</si>
  <si>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</si>
  <si>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</si>
  <si>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</si>
  <si>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</si>
  <si>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</si>
  <si>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</si>
  <si>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</si>
  <si>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</si>
  <si>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</si>
  <si>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</si>
  <si>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</si>
  <si>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</si>
  <si>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</si>
  <si>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</si>
  <si>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</si>
  <si>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</si>
  <si>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</si>
  <si>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</si>
  <si>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</si>
  <si>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</si>
  <si>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</si>
  <si>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</si>
  <si>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</si>
  <si>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</si>
  <si>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</si>
  <si>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</si>
  <si>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</si>
  <si>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</si>
  <si>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</si>
  <si>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</si>
  <si>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</si>
  <si>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</si>
  <si>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</si>
  <si>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</si>
  <si>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</si>
  <si>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</si>
  <si>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</si>
  <si>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</si>
  <si>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</si>
  <si>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</si>
  <si>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</si>
  <si>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</si>
  <si>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</si>
  <si>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</si>
  <si>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</si>
  <si>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</si>
  <si>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</si>
  <si>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</si>
  <si>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</si>
  <si>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</si>
  <si>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</si>
  <si>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</si>
  <si>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</si>
  <si>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</si>
  <si>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</si>
  <si>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</si>
  <si>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</si>
  <si>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</si>
  <si>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</si>
  <si>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</si>
  <si>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</si>
  <si>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</si>
  <si>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</si>
  <si>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</si>
  <si>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</si>
  <si>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</si>
  <si>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</si>
  <si>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</si>
  <si>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</si>
  <si>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</si>
  <si>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</si>
  <si>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</si>
  <si>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</si>
  <si>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</si>
  <si>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</si>
  <si>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</si>
  <si>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</si>
  <si>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</si>
  <si>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</si>
  <si>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</si>
  <si>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</si>
  <si>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</si>
  <si>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</si>
  <si>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</si>
  <si>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</si>
  <si>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</si>
  <si>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</si>
  <si>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</si>
  <si>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</si>
  <si>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</si>
  <si>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</si>
  <si>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</si>
  <si>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</si>
  <si>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</si>
  <si>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</si>
  <si>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</si>
  <si>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</si>
  <si>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</si>
  <si>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</si>
  <si>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</si>
  <si>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</si>
  <si>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</si>
  <si>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</si>
  <si>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</si>
  <si>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</si>
  <si>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</si>
  <si>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</si>
  <si>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</si>
  <si>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</si>
  <si>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</si>
  <si>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</si>
  <si>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</si>
  <si>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</si>
  <si>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</si>
  <si>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</si>
  <si>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</si>
  <si>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</si>
  <si>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</si>
  <si>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</si>
  <si>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</si>
  <si>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</si>
  <si>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</si>
  <si>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</si>
  <si>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</si>
  <si>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</si>
  <si>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</si>
  <si>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</si>
  <si>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</si>
  <si>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</si>
  <si>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</si>
  <si>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</si>
  <si>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</si>
  <si>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</si>
  <si>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</si>
  <si>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</si>
  <si>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</si>
  <si>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</si>
  <si>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</si>
  <si>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</si>
  <si>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</si>
  <si>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</si>
  <si>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</si>
  <si>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</si>
  <si>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</si>
  <si>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</si>
  <si>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</si>
  <si>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</si>
  <si>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</si>
  <si>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</si>
  <si>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</si>
  <si>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</si>
  <si>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</si>
  <si>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</si>
  <si>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</si>
  <si>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</si>
  <si>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</si>
  <si>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</si>
  <si>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</si>
  <si>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</si>
  <si>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</si>
  <si>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</si>
  <si>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</si>
  <si>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</si>
  <si>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</si>
  <si>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</si>
  <si>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</si>
  <si>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</si>
  <si>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</si>
  <si>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</si>
  <si>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</si>
  <si>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</si>
  <si>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</si>
  <si>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</si>
  <si>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</si>
  <si>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</si>
  <si>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</si>
  <si>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</si>
  <si>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</si>
  <si>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</si>
  <si>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</si>
  <si>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</si>
  <si>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</si>
  <si>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</si>
  <si>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</si>
  <si>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</si>
  <si>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</si>
  <si>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</si>
  <si>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</si>
  <si>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</si>
  <si>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</si>
  <si>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</si>
  <si>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</si>
  <si>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</si>
  <si>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</si>
  <si>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</si>
  <si>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</si>
  <si>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</si>
  <si>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</si>
  <si>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</si>
  <si>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</si>
  <si>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</si>
  <si>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</si>
  <si>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</si>
  <si>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</si>
  <si>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</si>
  <si>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</si>
  <si>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</si>
  <si>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</si>
  <si>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</si>
  <si>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</si>
  <si>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</si>
  <si>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</si>
  <si>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</si>
  <si>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</si>
  <si>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</si>
  <si>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</si>
  <si>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</si>
  <si>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</si>
  <si>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</si>
  <si>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</si>
  <si>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</si>
  <si>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</si>
  <si>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</si>
  <si>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</si>
  <si>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</si>
  <si>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</si>
  <si>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</si>
  <si>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</si>
  <si>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</si>
  <si>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</si>
  <si>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</si>
  <si>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</si>
  <si>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</si>
  <si>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</si>
  <si>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</si>
  <si>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</si>
  <si>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</si>
  <si>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</si>
  <si>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</si>
  <si>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</si>
  <si>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</si>
  <si>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</si>
  <si>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</si>
  <si>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</si>
  <si>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</si>
  <si>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</si>
  <si>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</si>
  <si>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</si>
  <si>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</si>
  <si>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</si>
  <si>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</si>
  <si>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</si>
  <si>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</si>
  <si>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</si>
  <si>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</si>
  <si>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</si>
  <si>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</si>
  <si>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</si>
  <si>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</si>
  <si>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</si>
  <si>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</si>
  <si>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</si>
  <si>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</si>
  <si>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</si>
  <si>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</si>
  <si>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</si>
  <si>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</si>
  <si>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</si>
  <si>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</si>
  <si>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</si>
  <si>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</si>
  <si>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</si>
  <si>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</si>
  <si>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</si>
  <si>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</si>
  <si>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</si>
  <si>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</si>
  <si>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</si>
  <si>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</si>
  <si>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</si>
  <si>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</si>
  <si>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</si>
  <si>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</si>
  <si>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</si>
  <si>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</si>
  <si>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</si>
  <si>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</si>
  <si>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</si>
  <si>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</si>
  <si>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</si>
  <si>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</si>
  <si>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</si>
  <si>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</si>
  <si>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</si>
  <si>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</si>
  <si>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</si>
  <si>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</si>
  <si>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</si>
  <si>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</si>
  <si>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</si>
  <si>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</si>
  <si>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</si>
  <si>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</si>
  <si>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</si>
  <si>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</si>
  <si>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</si>
  <si>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</si>
  <si>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</si>
  <si>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</si>
  <si>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</si>
  <si>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</si>
  <si>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</si>
  <si>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</si>
  <si>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</si>
  <si>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</si>
  <si>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</si>
  <si>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</si>
  <si>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</si>
  <si>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</si>
  <si>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</si>
  <si>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</si>
  <si>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</si>
  <si>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</si>
  <si>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</si>
  <si>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</si>
  <si>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</si>
  <si>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</si>
  <si>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</si>
  <si>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</si>
  <si>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</si>
  <si>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</si>
  <si>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</si>
  <si>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</si>
  <si>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</si>
  <si>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</si>
  <si>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</si>
  <si>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</si>
  <si>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</si>
  <si>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</si>
  <si>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</si>
  <si>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</si>
  <si>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</si>
  <si>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</si>
  <si>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</si>
  <si>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</si>
  <si>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</si>
  <si>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</si>
  <si>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</si>
  <si>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</si>
  <si>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</si>
  <si>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</si>
  <si>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</si>
  <si>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</si>
  <si>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</si>
  <si>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</si>
  <si>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</si>
  <si>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</si>
  <si>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</si>
  <si>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</si>
  <si>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</si>
  <si>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</si>
  <si>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</si>
  <si>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</si>
  <si>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</si>
  <si>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</si>
  <si>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</si>
  <si>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</si>
  <si>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</si>
  <si>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</si>
  <si>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</si>
  <si>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</si>
  <si>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</si>
  <si>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</si>
  <si>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</si>
  <si>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</si>
  <si>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</si>
  <si>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</si>
  <si>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</si>
  <si>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</si>
  <si>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</si>
  <si>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</si>
  <si>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</si>
  <si>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</si>
  <si>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</si>
  <si>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</si>
  <si>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</si>
  <si>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</si>
  <si>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</si>
  <si>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</si>
  <si>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</si>
  <si>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</si>
  <si>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</si>
  <si>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</si>
  <si>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</si>
  <si>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</si>
  <si>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</si>
  <si>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</si>
  <si>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</si>
  <si>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</si>
  <si>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</si>
  <si>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</si>
  <si>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</si>
  <si>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</si>
  <si>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</si>
  <si>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</si>
  <si>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</si>
  <si>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</si>
  <si>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</si>
  <si>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</si>
  <si>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</si>
  <si>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</si>
  <si>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</si>
  <si>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</si>
  <si>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</si>
  <si>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</si>
  <si>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</si>
  <si>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</si>
  <si>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</si>
  <si>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</si>
  <si>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</si>
  <si>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</si>
  <si>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</si>
  <si>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</si>
  <si>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</si>
  <si>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</si>
  <si>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</si>
  <si>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</si>
  <si>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</si>
  <si>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</si>
  <si>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</si>
  <si>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</si>
  <si>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</si>
  <si>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</si>
  <si>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</si>
  <si>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</si>
  <si>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</si>
  <si>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</si>
  <si>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</si>
  <si>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</si>
  <si>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</si>
  <si>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</si>
  <si>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</si>
  <si>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</si>
  <si>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</si>
  <si>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</si>
  <si>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</si>
  <si>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</si>
  <si>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</si>
  <si>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</si>
  <si>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</si>
  <si>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</si>
  <si>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</si>
  <si>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</si>
  <si>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</si>
  <si>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</si>
  <si>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</si>
  <si>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</si>
  <si>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</si>
  <si>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</si>
  <si>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</si>
  <si>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</si>
  <si>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</si>
  <si>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</si>
  <si>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</si>
  <si>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</si>
  <si>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</si>
  <si>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</si>
  <si>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</si>
  <si>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</si>
  <si>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</si>
  <si>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</si>
  <si>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</si>
  <si>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</si>
  <si>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</si>
  <si>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</si>
  <si>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</si>
  <si>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</si>
  <si>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</si>
  <si>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</si>
  <si>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</si>
  <si>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</si>
  <si>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</si>
  <si>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</si>
  <si>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</si>
  <si>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</si>
  <si>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</si>
  <si>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</si>
  <si>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</si>
  <si>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</si>
  <si>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</si>
  <si>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</si>
  <si>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</si>
  <si>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</si>
  <si>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</si>
  <si>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</si>
  <si>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</si>
  <si>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</si>
  <si>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</si>
  <si>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</si>
  <si>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</si>
  <si>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</si>
  <si>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</si>
  <si>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</si>
  <si>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</si>
  <si>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</si>
  <si>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</si>
  <si>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</si>
  <si>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</si>
  <si>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</si>
  <si>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</si>
  <si>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</si>
  <si>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</si>
  <si>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</si>
  <si>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</si>
  <si>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</si>
  <si>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</si>
  <si>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</si>
  <si>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</si>
  <si>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</si>
  <si>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</si>
  <si>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</si>
  <si>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</si>
  <si>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</si>
  <si>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</si>
  <si>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</si>
  <si>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</si>
  <si>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</si>
  <si>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</si>
  <si>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</si>
  <si>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</si>
  <si>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</si>
  <si>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</si>
  <si>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</si>
  <si>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</si>
  <si>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</si>
  <si>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</si>
  <si>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</si>
  <si>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</si>
  <si>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</si>
  <si>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</si>
  <si>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</si>
  <si>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</si>
  <si>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</si>
  <si>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</si>
  <si>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</si>
  <si>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</si>
  <si>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</si>
  <si>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</si>
  <si>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</si>
  <si>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</si>
  <si>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</si>
  <si>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</si>
  <si>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</si>
  <si>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</si>
  <si>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</si>
  <si>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</si>
  <si>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</si>
  <si>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</si>
  <si>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</si>
  <si>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</si>
  <si>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</si>
  <si>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</si>
  <si>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</si>
  <si>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</si>
  <si>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</si>
  <si>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</si>
  <si>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</si>
  <si>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</si>
  <si>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</si>
  <si>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</si>
  <si>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</si>
  <si>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</si>
  <si>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</si>
  <si>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</si>
  <si>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</si>
  <si>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</si>
  <si>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</si>
  <si>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</si>
  <si>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</si>
  <si>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</si>
  <si>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</si>
  <si>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</si>
  <si>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</si>
  <si>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</si>
  <si>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</si>
  <si>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</si>
  <si>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</si>
  <si>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</si>
  <si>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</si>
  <si>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</si>
  <si>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</si>
  <si>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</si>
  <si>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</si>
  <si>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</si>
  <si>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</si>
  <si>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</si>
  <si>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</si>
  <si>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</si>
  <si>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</si>
  <si>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</si>
  <si>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</si>
  <si>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</si>
  <si>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</si>
  <si>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</si>
  <si>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</si>
  <si>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</si>
  <si>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</si>
  <si>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</si>
  <si>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</si>
  <si>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</si>
  <si>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</si>
  <si>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</si>
  <si>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</si>
  <si>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</si>
  <si>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</si>
  <si>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</si>
  <si>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</si>
  <si>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</si>
  <si>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</si>
  <si>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</si>
  <si>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</si>
  <si>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</si>
  <si>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</si>
  <si>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</si>
  <si>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</si>
  <si>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</si>
  <si>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</si>
  <si>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</si>
  <si>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</si>
  <si>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</si>
  <si>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</si>
  <si>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</si>
  <si>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</si>
  <si>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</si>
  <si>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</si>
  <si>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</si>
  <si>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</si>
  <si>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</si>
  <si>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</si>
  <si>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</si>
  <si>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</si>
  <si>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</si>
  <si>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</si>
  <si>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</si>
  <si>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</si>
  <si>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</si>
  <si>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</si>
  <si>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</si>
  <si>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</si>
  <si>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</si>
  <si>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</si>
  <si>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</si>
  <si>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</si>
  <si>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</si>
  <si>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</si>
  <si>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</si>
  <si>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</si>
  <si>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</si>
  <si>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</si>
  <si>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</si>
  <si>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</si>
  <si>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</si>
  <si>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</si>
  <si>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</si>
  <si>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</si>
  <si>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</si>
  <si>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</si>
  <si>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</si>
  <si>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</si>
  <si>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</si>
  <si>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</si>
  <si>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</si>
  <si>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</si>
  <si>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</si>
  <si>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</si>
  <si>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</si>
  <si>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</si>
  <si>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</si>
  <si>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</si>
  <si>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</si>
  <si>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</si>
  <si>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</si>
  <si>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</si>
  <si>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</si>
  <si>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</si>
  <si>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</si>
  <si>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</si>
  <si>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</si>
  <si>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</si>
  <si>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</si>
  <si>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</si>
  <si>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</si>
  <si>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</si>
  <si>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</si>
  <si>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</si>
  <si>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</si>
  <si>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</si>
  <si>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</si>
  <si>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</si>
  <si>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</si>
  <si>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</si>
  <si>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</si>
  <si>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</si>
  <si>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</si>
  <si>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</si>
  <si>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</si>
  <si>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</si>
  <si>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</si>
  <si>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</si>
  <si>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</si>
  <si>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</si>
  <si>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</si>
  <si>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</si>
  <si>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</si>
  <si>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</si>
  <si>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</si>
  <si>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</si>
  <si>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</si>
  <si>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</si>
  <si>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</si>
  <si>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</si>
  <si>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</si>
  <si>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</si>
  <si>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</si>
  <si>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</si>
  <si>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</si>
  <si>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</si>
  <si>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</si>
  <si>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</si>
  <si>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</si>
  <si>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</si>
  <si>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</si>
  <si>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</si>
  <si>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</si>
  <si>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</si>
  <si>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</si>
  <si>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</si>
  <si>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</si>
  <si>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</si>
  <si>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</si>
  <si>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</si>
  <si>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</si>
  <si>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</si>
  <si>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</si>
  <si>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</si>
  <si>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</si>
  <si>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</si>
  <si>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</si>
  <si>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</si>
  <si>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</si>
  <si>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</si>
  <si>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</si>
  <si>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</si>
  <si>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</si>
  <si>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</si>
  <si>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</si>
  <si>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</si>
  <si>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</si>
  <si>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</si>
  <si>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</si>
  <si>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</si>
  <si>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</si>
  <si>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</si>
  <si>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</si>
  <si>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</si>
  <si>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</si>
  <si>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</si>
  <si>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</si>
  <si>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</si>
  <si>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</si>
  <si>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</si>
  <si>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</si>
  <si>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</si>
  <si>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</si>
  <si>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</si>
  <si>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</si>
  <si>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</si>
  <si>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</si>
  <si>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</si>
  <si>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</si>
  <si>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</si>
  <si>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</si>
  <si>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</si>
  <si>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</si>
  <si>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</si>
  <si>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</si>
  <si>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</si>
  <si>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</si>
  <si>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</si>
  <si>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</si>
  <si>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</si>
  <si>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</si>
  <si>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</si>
  <si>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</si>
  <si>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</si>
  <si>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</si>
  <si>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</si>
  <si>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</si>
  <si>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</si>
  <si>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</si>
  <si>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</si>
  <si>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</si>
  <si>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</si>
  <si>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</si>
  <si>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</si>
  <si>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</si>
  <si>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</si>
  <si>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</si>
  <si>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</si>
  <si>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</si>
  <si>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</si>
  <si>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</si>
  <si>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</si>
  <si>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</si>
  <si>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</si>
  <si>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</si>
  <si>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</si>
  <si>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</si>
  <si>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</si>
  <si>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</si>
  <si>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</si>
  <si>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</si>
  <si>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</si>
  <si>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</si>
  <si>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</si>
  <si>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</si>
  <si>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</si>
  <si>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</si>
  <si>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</si>
  <si>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</si>
  <si>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</si>
  <si>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</si>
  <si>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</si>
  <si>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</si>
  <si>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</si>
  <si>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</si>
  <si>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</si>
  <si>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</si>
  <si>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</si>
  <si>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</si>
  <si>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</si>
  <si>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</si>
  <si>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</si>
  <si>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</si>
  <si>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</si>
  <si>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</si>
  <si>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</si>
  <si>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</si>
  <si>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</si>
  <si>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</si>
  <si>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</si>
  <si>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</si>
  <si>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</si>
  <si>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</si>
  <si>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</si>
  <si>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</si>
  <si>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</si>
  <si>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</si>
  <si>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</si>
  <si>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</si>
  <si>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</si>
  <si>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</si>
  <si>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</si>
  <si>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</si>
  <si>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</si>
  <si>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</si>
  <si>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</si>
  <si>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</si>
  <si>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</si>
  <si>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</si>
  <si>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</si>
  <si>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</si>
  <si>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</si>
  <si>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</si>
  <si>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</si>
  <si>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</si>
  <si>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</si>
  <si>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</si>
  <si>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</si>
  <si>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</si>
  <si>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</si>
  <si>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</si>
  <si>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</si>
  <si>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</si>
  <si>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</si>
  <si>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</si>
  <si>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</si>
  <si>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</si>
  <si>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</si>
  <si>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</si>
  <si>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</si>
  <si>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</si>
  <si>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</si>
  <si>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</si>
  <si>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</si>
  <si>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</si>
  <si>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</si>
  <si>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</si>
  <si>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</si>
  <si>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</si>
  <si>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</si>
  <si>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</si>
  <si>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</si>
  <si>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</si>
  <si>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</si>
  <si>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</si>
  <si>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</si>
  <si>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</si>
  <si>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</si>
  <si>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</si>
  <si>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</si>
  <si>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</si>
  <si>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</si>
  <si>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</si>
  <si>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</si>
  <si>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</si>
  <si>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</si>
  <si>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</si>
  <si>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</si>
  <si>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</si>
  <si>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</si>
  <si>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</si>
  <si>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</si>
  <si>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</si>
  <si>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</si>
  <si>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</si>
  <si>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</si>
  <si>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</si>
  <si>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</si>
  <si>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</si>
  <si>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</si>
  <si>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</si>
  <si>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</si>
  <si>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</si>
  <si>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</si>
  <si>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</si>
  <si>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</si>
  <si>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</si>
  <si>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</si>
  <si>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</si>
  <si>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</si>
  <si>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</si>
  <si>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</si>
  <si>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</si>
  <si>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</si>
  <si>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</si>
  <si>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</si>
  <si>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</si>
  <si>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</si>
  <si>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</si>
  <si>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</si>
  <si>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</si>
  <si>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</si>
  <si>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</si>
  <si>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</si>
  <si>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</si>
  <si>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</si>
  <si>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</si>
  <si>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</si>
  <si>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</si>
  <si>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</si>
  <si>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</si>
  <si>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</si>
  <si>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</si>
  <si>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</si>
  <si>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</si>
  <si>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</si>
  <si>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</si>
  <si>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</si>
  <si>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</si>
  <si>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</si>
  <si>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</si>
  <si>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</si>
  <si>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</si>
  <si>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</si>
  <si>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</si>
  <si>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</si>
  <si>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</si>
  <si>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</si>
  <si>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</si>
  <si>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</si>
  <si>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</si>
  <si>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</si>
  <si>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</si>
  <si>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</si>
  <si>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</si>
  <si>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</si>
  <si>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</si>
  <si>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</si>
  <si>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</si>
  <si>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</si>
  <si>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</si>
  <si>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</si>
  <si>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</si>
  <si>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</si>
  <si>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</si>
  <si>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</si>
  <si>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</si>
  <si>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</si>
  <si>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</si>
  <si>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</si>
  <si>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</si>
  <si>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</si>
  <si>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</si>
  <si>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</si>
  <si>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</si>
  <si>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</si>
  <si>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</si>
  <si>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</si>
  <si>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</si>
  <si>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</si>
  <si>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</si>
  <si>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</si>
  <si>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</si>
  <si>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</si>
  <si>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</si>
  <si>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</si>
  <si>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</si>
  <si>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</si>
  <si>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</si>
  <si>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</si>
  <si>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</si>
  <si>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</si>
  <si>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</si>
  <si>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</si>
  <si>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</si>
  <si>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</si>
  <si>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</si>
  <si>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</si>
  <si>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</si>
  <si>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</si>
  <si>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</si>
  <si>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</si>
  <si>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</si>
  <si>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</si>
  <si>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</si>
  <si>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</si>
  <si>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</si>
  <si>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</si>
  <si>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</si>
  <si>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</si>
  <si>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</si>
  <si>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</si>
  <si>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</si>
  <si>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</si>
  <si>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</si>
  <si>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</si>
  <si>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</si>
  <si>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</si>
  <si>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</si>
  <si>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</si>
  <si>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</si>
  <si>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</si>
  <si>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</si>
  <si>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</si>
  <si>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</si>
  <si>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</si>
  <si>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</si>
  <si>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</si>
  <si>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</si>
  <si>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</si>
  <si>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</si>
  <si>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</si>
  <si>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</si>
  <si>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</si>
  <si>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</si>
  <si>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</si>
  <si>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</si>
  <si>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</si>
  <si>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</si>
  <si>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</si>
  <si>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</si>
  <si>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</si>
  <si>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</si>
  <si>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</si>
  <si>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</si>
  <si>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</si>
  <si>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</si>
  <si>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</si>
  <si>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</si>
  <si>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</si>
  <si>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</si>
  <si>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</si>
  <si>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</si>
  <si>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</si>
  <si>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</si>
  <si>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</si>
  <si>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</si>
  <si>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</si>
  <si>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</si>
  <si>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</si>
  <si>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</si>
  <si>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</si>
  <si>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</si>
  <si>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</si>
  <si>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</si>
  <si>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</si>
  <si>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</si>
  <si>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</si>
  <si>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</si>
  <si>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</si>
  <si>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</si>
  <si>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</si>
  <si>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</si>
  <si>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</si>
  <si>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</si>
  <si>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</si>
  <si>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</si>
  <si>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</si>
  <si>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</si>
  <si>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</si>
  <si>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</si>
  <si>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</si>
  <si>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</si>
  <si>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</si>
  <si>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</si>
  <si>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</si>
  <si>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</si>
  <si>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</si>
  <si>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</si>
  <si>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</si>
  <si>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</si>
  <si>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</si>
  <si>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</si>
  <si>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</si>
  <si>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</si>
  <si>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</si>
  <si>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</si>
  <si>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</si>
  <si>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</si>
  <si>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</si>
  <si>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</si>
  <si>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</si>
  <si>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</si>
  <si>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</si>
  <si>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</si>
  <si>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</si>
  <si>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</si>
  <si>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</si>
  <si>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</si>
  <si>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</si>
  <si>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</si>
  <si>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</si>
  <si>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</si>
  <si>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</si>
  <si>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</si>
  <si>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</si>
  <si>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</si>
  <si>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</si>
  <si>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</si>
  <si>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</si>
  <si>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</si>
  <si>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</si>
  <si>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</si>
  <si>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</si>
  <si>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</si>
  <si>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</si>
  <si>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</si>
  <si>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</si>
  <si>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</si>
  <si>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</si>
  <si>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</si>
  <si>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</si>
  <si>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</si>
  <si>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</si>
  <si>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</si>
  <si>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</si>
  <si>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</si>
  <si>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</si>
  <si>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</si>
  <si>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</si>
  <si>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</si>
  <si>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</si>
  <si>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</si>
  <si>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</si>
  <si>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</si>
  <si>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</si>
  <si>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</si>
  <si>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</si>
  <si>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</si>
  <si>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</si>
  <si>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</si>
  <si>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</si>
  <si>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</si>
  <si>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</si>
  <si>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</si>
  <si>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</si>
  <si>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</si>
  <si>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</si>
  <si>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</si>
  <si>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</si>
  <si>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</si>
  <si>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</si>
  <si>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</si>
  <si>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</si>
  <si>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</si>
  <si>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</si>
  <si>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</si>
  <si>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</si>
  <si>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</si>
  <si>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</si>
  <si>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</si>
  <si>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</si>
  <si>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</si>
  <si>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</si>
  <si>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</si>
  <si>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</si>
  <si>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</si>
  <si>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</si>
  <si>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</si>
  <si>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</si>
  <si>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</si>
  <si>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</si>
  <si>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</si>
  <si>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</si>
  <si>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</si>
  <si>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</si>
  <si>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</si>
  <si>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</si>
  <si>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</si>
  <si>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</si>
  <si>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</si>
  <si>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</si>
  <si>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</si>
  <si>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</si>
  <si>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</si>
  <si>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</si>
  <si>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</si>
  <si>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</si>
  <si>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</si>
  <si>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</si>
  <si>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</si>
  <si>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</si>
  <si>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</si>
  <si>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</si>
  <si>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</si>
  <si>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</si>
  <si>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</si>
  <si>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</si>
  <si>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</si>
  <si>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</si>
  <si>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</si>
  <si>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</si>
  <si>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</si>
  <si>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</si>
  <si>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</si>
  <si>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</si>
  <si>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</si>
  <si>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</si>
  <si>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</si>
  <si>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</si>
  <si>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</si>
  <si>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</si>
  <si>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</si>
  <si>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</si>
  <si>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</si>
  <si>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</si>
  <si>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</si>
  <si>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</si>
  <si>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</si>
  <si>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</si>
  <si>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</si>
  <si>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</si>
  <si>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</si>
  <si>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</si>
  <si>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</si>
  <si>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</si>
  <si>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</si>
  <si>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</si>
  <si>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</si>
  <si>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</si>
  <si>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</si>
  <si>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</si>
  <si>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</si>
  <si>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</si>
  <si>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</si>
  <si>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</si>
  <si>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</si>
  <si>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</si>
  <si>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</si>
  <si>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</si>
  <si>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</si>
  <si>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</si>
  <si>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</si>
  <si>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</si>
  <si>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</si>
  <si>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</si>
  <si>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</si>
  <si>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</si>
  <si>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</si>
  <si>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</si>
  <si>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</si>
  <si>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</si>
  <si>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</si>
  <si>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</si>
  <si>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</si>
  <si>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</si>
  <si>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</si>
  <si>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</si>
  <si>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</si>
  <si>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</si>
  <si>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</si>
  <si>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</si>
  <si>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</si>
  <si>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</si>
  <si>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</si>
  <si>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</si>
  <si>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</si>
  <si>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</si>
  <si>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</si>
  <si>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</si>
  <si>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</si>
  <si>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</si>
  <si>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</si>
  <si>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</si>
  <si>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</si>
  <si>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</si>
  <si>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</si>
  <si>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</si>
  <si>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</si>
  <si>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</si>
  <si>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</si>
  <si>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</si>
  <si>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</si>
  <si>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</si>
  <si>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</si>
  <si>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</si>
  <si>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</si>
  <si>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</si>
  <si>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</si>
  <si>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</si>
  <si>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</si>
  <si>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</si>
  <si>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</si>
  <si>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</si>
  <si>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</si>
  <si>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</si>
  <si>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</si>
  <si>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</si>
  <si>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</si>
  <si>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</si>
  <si>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</si>
  <si>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</si>
  <si>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</si>
  <si>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</si>
  <si>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</si>
  <si>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</si>
  <si>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</si>
  <si>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</si>
  <si>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</si>
  <si>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</si>
  <si>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</si>
  <si>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</si>
  <si>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</si>
  <si>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</si>
  <si>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</si>
  <si>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</si>
  <si>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</si>
  <si>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</si>
  <si>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</si>
  <si>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</si>
  <si>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</si>
  <si>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</si>
  <si>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</si>
  <si>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</si>
  <si>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</si>
  <si>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</si>
  <si>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</si>
  <si>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</si>
  <si>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</si>
  <si>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</si>
  <si>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</si>
  <si>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</si>
  <si>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</si>
  <si>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</si>
  <si>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</si>
  <si>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</si>
  <si>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</si>
  <si>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</si>
  <si>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</si>
  <si>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</si>
  <si>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</si>
  <si>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</si>
  <si>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</si>
  <si>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</si>
  <si>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</si>
  <si>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</si>
  <si>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</si>
  <si>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</si>
  <si>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</si>
  <si>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</si>
  <si>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</si>
  <si>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</si>
  <si>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</si>
  <si>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</si>
  <si>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</si>
  <si>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</si>
  <si>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</si>
  <si>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</si>
  <si>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</si>
  <si>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</si>
  <si>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</si>
  <si>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</si>
  <si>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</si>
  <si>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</si>
  <si>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</si>
  <si>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</si>
  <si>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</si>
  <si>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</si>
  <si>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</si>
  <si>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</si>
  <si>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</si>
  <si>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</si>
  <si>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</si>
  <si>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</si>
  <si>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</si>
  <si>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</si>
  <si>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</si>
  <si>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</si>
  <si>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</si>
  <si>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</si>
  <si>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</si>
  <si>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</si>
  <si>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</si>
  <si>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</si>
  <si>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</si>
  <si>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</si>
  <si>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</si>
  <si>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</si>
  <si>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</si>
  <si>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</si>
  <si>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</si>
  <si>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</si>
  <si>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</si>
  <si>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</si>
  <si>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</si>
  <si>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</si>
  <si>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</si>
  <si>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</si>
  <si>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</si>
  <si>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</si>
  <si>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</si>
  <si>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</si>
  <si>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</si>
  <si>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</si>
  <si>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</si>
  <si>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</si>
  <si>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</si>
  <si>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</si>
  <si>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</si>
  <si>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</si>
  <si>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</si>
  <si>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</si>
  <si>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</si>
  <si>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</si>
  <si>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</si>
  <si>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</si>
  <si>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</si>
  <si>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</si>
  <si>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</si>
  <si>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</si>
  <si>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</si>
  <si>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</si>
  <si>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</si>
  <si>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</si>
  <si>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</si>
  <si>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</si>
  <si>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</si>
  <si>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</si>
  <si>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</si>
  <si>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</si>
  <si>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</si>
  <si>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</si>
  <si>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</si>
  <si>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</si>
  <si>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</si>
  <si>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</si>
  <si>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</si>
  <si>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</si>
  <si>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</si>
  <si>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</si>
  <si>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</si>
  <si>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</si>
  <si>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</si>
  <si>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</si>
  <si>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</si>
  <si>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</si>
  <si>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</si>
  <si>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</si>
  <si>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</si>
  <si>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</si>
  <si>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</si>
  <si>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</si>
  <si>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</si>
  <si>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</si>
  <si>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</si>
  <si>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</si>
  <si>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</si>
  <si>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</si>
  <si>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</si>
  <si>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</si>
  <si>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</si>
  <si>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</si>
  <si>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</si>
  <si>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</si>
  <si>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</si>
  <si>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</si>
  <si>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</si>
  <si>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</si>
  <si>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</si>
  <si>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</si>
  <si>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</si>
  <si>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</si>
  <si>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</si>
  <si>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</si>
  <si>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</si>
  <si>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</si>
  <si>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</si>
  <si>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</si>
  <si>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</si>
  <si>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</si>
  <si>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</si>
  <si>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</si>
  <si>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</si>
  <si>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</si>
  <si>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</si>
  <si>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</si>
  <si>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</si>
  <si>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</si>
  <si>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</si>
  <si>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</si>
  <si>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</si>
  <si>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</si>
  <si>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</si>
  <si>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</si>
  <si>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</si>
  <si>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</si>
  <si>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</si>
  <si>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</si>
  <si>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</si>
  <si>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</si>
  <si>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</si>
  <si>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</si>
  <si>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</si>
  <si>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</si>
  <si>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</si>
  <si>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</si>
  <si>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</si>
  <si>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</si>
  <si>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</si>
  <si>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</si>
  <si>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</si>
  <si>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</si>
  <si>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</si>
  <si>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</si>
  <si>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</si>
  <si>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</si>
  <si>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</si>
  <si>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</si>
  <si>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</si>
  <si>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</si>
  <si>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</si>
  <si>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</si>
  <si>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</si>
  <si>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</si>
  <si>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</si>
  <si>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</si>
  <si>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</si>
  <si>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</si>
  <si>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</si>
  <si>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</si>
  <si>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</si>
  <si>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</si>
  <si>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</si>
  <si>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</si>
  <si>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</si>
  <si>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</si>
  <si>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</si>
  <si>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</si>
  <si>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</si>
  <si>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</si>
  <si>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</si>
  <si>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</si>
  <si>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</si>
  <si>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</si>
  <si>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</si>
  <si>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</si>
  <si>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</si>
  <si>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</si>
  <si>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</si>
  <si>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</si>
  <si>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</si>
  <si>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</si>
  <si>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</si>
  <si>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</si>
  <si>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</si>
  <si>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</si>
  <si>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</si>
  <si>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</si>
  <si>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</si>
  <si>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</si>
  <si>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</si>
  <si>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</si>
  <si>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</si>
  <si>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</si>
  <si>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</si>
  <si>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</si>
  <si>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</si>
  <si>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</si>
  <si>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</si>
  <si>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</si>
  <si>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</si>
  <si>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</si>
  <si>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</si>
  <si>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</si>
  <si>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</si>
  <si>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</si>
  <si>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</si>
  <si>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</si>
  <si>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</si>
  <si>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</si>
  <si>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</si>
  <si>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</si>
  <si>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</si>
  <si>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</si>
  <si>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</si>
  <si>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</si>
  <si>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</si>
  <si>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</si>
  <si>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</si>
  <si>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</si>
  <si>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</si>
  <si>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</si>
  <si>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</si>
  <si>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</si>
  <si>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</si>
  <si>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</si>
  <si>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</si>
  <si>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</si>
  <si>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</si>
  <si>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</si>
  <si>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</si>
  <si>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</si>
  <si>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</si>
  <si>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</si>
  <si>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</si>
  <si>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</si>
  <si>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</si>
  <si>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</si>
  <si>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</si>
  <si>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</si>
  <si>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</si>
  <si>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</si>
  <si>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</si>
  <si>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</si>
  <si>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</si>
  <si>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</si>
  <si>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</si>
  <si>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</si>
  <si>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</si>
  <si>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</si>
  <si>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</si>
  <si>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</si>
  <si>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</si>
  <si>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</si>
  <si>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</si>
  <si>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</si>
  <si>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</si>
  <si>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</si>
  <si>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</si>
  <si>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</si>
  <si>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</si>
  <si>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</si>
  <si>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</si>
  <si>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</si>
  <si>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</si>
  <si>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</si>
  <si>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</si>
  <si>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</si>
  <si>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</si>
  <si>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</si>
  <si>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</si>
  <si>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</si>
  <si>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</si>
  <si>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</si>
  <si>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</si>
  <si>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</si>
  <si>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</si>
  <si>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</si>
  <si>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</si>
  <si>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</si>
  <si>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</si>
  <si>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</si>
  <si>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</si>
  <si>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</si>
  <si>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</si>
  <si>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</si>
  <si>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</si>
  <si>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</si>
  <si>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</si>
  <si>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</si>
  <si>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</si>
  <si>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</si>
  <si>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</si>
  <si>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</si>
  <si>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</si>
  <si>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</si>
  <si>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</si>
  <si>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</si>
  <si>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</si>
  <si>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</si>
  <si>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</si>
  <si>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</si>
  <si>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</si>
  <si>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</si>
  <si>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</si>
  <si>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</si>
  <si>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</si>
  <si>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</si>
  <si>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</si>
  <si>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</si>
  <si>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</si>
  <si>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</si>
  <si>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</si>
  <si>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</si>
  <si>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</si>
  <si>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</si>
  <si>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</si>
  <si>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</si>
  <si>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</si>
  <si>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</si>
  <si>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</si>
  <si>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</si>
  <si>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</si>
  <si>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</si>
  <si>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</si>
  <si>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</si>
  <si>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</si>
  <si>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</si>
  <si>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</si>
  <si>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</si>
  <si>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</si>
  <si>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</si>
  <si>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</si>
  <si>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</si>
  <si>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</si>
  <si>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</si>
  <si>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</si>
  <si>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</si>
  <si>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</si>
  <si>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</si>
  <si>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</si>
  <si>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</si>
  <si>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</si>
  <si>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</si>
  <si>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</si>
  <si>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</si>
  <si>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</si>
  <si>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</si>
  <si>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</si>
  <si>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</si>
  <si>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</si>
  <si>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</si>
  <si>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</si>
  <si>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</si>
  <si>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</si>
  <si>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</si>
  <si>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</si>
  <si>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</si>
  <si>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</si>
  <si>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</si>
  <si>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</si>
  <si>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</si>
  <si>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</si>
  <si>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</si>
  <si>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</si>
  <si>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</si>
  <si>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</si>
  <si>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</si>
  <si>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</si>
  <si>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</si>
  <si>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</si>
  <si>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</si>
  <si>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</si>
  <si>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</si>
  <si>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</si>
  <si>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</si>
  <si>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</si>
  <si>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</si>
  <si>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</si>
  <si>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</si>
  <si>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</si>
  <si>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</si>
  <si>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</si>
  <si>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</si>
  <si>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</si>
  <si>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</si>
  <si>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</si>
  <si>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</si>
  <si>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</si>
  <si>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</si>
  <si>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</si>
  <si>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</si>
  <si>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</si>
  <si>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</si>
  <si>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</si>
  <si>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</si>
  <si>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</si>
  <si>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</si>
  <si>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</si>
  <si>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</si>
  <si>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</si>
  <si>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</si>
  <si>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</si>
  <si>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</si>
  <si>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</si>
  <si>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</si>
  <si>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</si>
  <si>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</si>
  <si>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</si>
  <si>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</si>
  <si>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</si>
  <si>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</si>
  <si>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</si>
  <si>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</si>
  <si>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</si>
  <si>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</si>
  <si>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</si>
  <si>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</si>
  <si>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</si>
  <si>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</si>
  <si>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</si>
  <si>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</si>
  <si>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</si>
  <si>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</si>
  <si>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</si>
  <si>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</si>
  <si>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</si>
  <si>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</si>
  <si>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</si>
  <si>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</si>
  <si>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</si>
  <si>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</si>
  <si>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</si>
  <si>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</si>
  <si>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</si>
  <si>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</si>
  <si>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</si>
  <si>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</si>
  <si>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</si>
  <si>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</si>
  <si>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</si>
  <si>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</si>
  <si>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</si>
  <si>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</si>
  <si>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</si>
  <si>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</si>
  <si>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</si>
  <si>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</si>
  <si>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</si>
  <si>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</si>
  <si>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</si>
  <si>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</si>
  <si>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</si>
  <si>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</si>
  <si>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</si>
  <si>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</si>
  <si>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</si>
  <si>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</si>
  <si>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</si>
  <si>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</si>
  <si>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</si>
  <si>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</si>
  <si>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</si>
  <si>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</si>
  <si>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</si>
  <si>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</si>
  <si>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</si>
  <si>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</si>
  <si>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</si>
  <si>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</si>
  <si>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</si>
  <si>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</si>
  <si>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</si>
  <si>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</si>
  <si>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</si>
  <si>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</si>
  <si>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</si>
  <si>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</si>
  <si>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</si>
  <si>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</si>
  <si>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</si>
  <si>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</si>
  <si>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</si>
  <si>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</si>
  <si>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</si>
  <si>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</si>
  <si>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</si>
  <si>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</si>
  <si>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</si>
  <si>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</si>
  <si>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</si>
  <si>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</si>
  <si>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</si>
  <si>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</si>
  <si>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</si>
  <si>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</si>
  <si>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</si>
  <si>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</si>
  <si>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</si>
  <si>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</si>
  <si>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</si>
  <si>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</si>
  <si>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</si>
  <si>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</si>
  <si>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</si>
  <si>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</si>
  <si>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</si>
  <si>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</si>
  <si>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</si>
  <si>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</si>
  <si>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</si>
  <si>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</si>
  <si>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</si>
  <si>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</si>
  <si>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</si>
  <si>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</si>
  <si>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</si>
  <si>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</si>
  <si>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</si>
  <si>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</si>
  <si>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</si>
  <si>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</si>
  <si>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</si>
  <si>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</si>
  <si>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</si>
  <si>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</si>
  <si>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</si>
  <si>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</si>
  <si>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</si>
  <si>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</si>
  <si>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</si>
  <si>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</si>
  <si>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</si>
  <si>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</si>
  <si>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</si>
  <si>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</si>
  <si>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</si>
  <si>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</si>
  <si>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</si>
  <si>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</si>
  <si>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</si>
  <si>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</si>
  <si>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</si>
  <si>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</si>
  <si>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</si>
  <si>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</si>
  <si>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</si>
  <si>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</si>
  <si>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</si>
  <si>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</si>
  <si>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</si>
  <si>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</si>
  <si>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</si>
  <si>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</si>
  <si>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</si>
  <si>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</si>
  <si>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</si>
  <si>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</si>
  <si>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</si>
  <si>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</si>
  <si>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</si>
  <si>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</si>
  <si>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</si>
  <si>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</si>
  <si>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</si>
  <si>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</si>
  <si>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</si>
  <si>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</si>
  <si>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</si>
  <si>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</si>
  <si>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</si>
  <si>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</si>
  <si>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</si>
  <si>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</si>
  <si>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</si>
  <si>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</si>
  <si>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</si>
  <si>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</si>
  <si>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</si>
  <si>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</si>
  <si>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</si>
  <si>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</si>
  <si>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</si>
  <si>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</si>
  <si>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</si>
  <si>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</si>
  <si>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</si>
  <si>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</si>
  <si>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</si>
  <si>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</si>
  <si>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</si>
  <si>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</si>
  <si>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</si>
  <si>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</si>
  <si>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</si>
  <si>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</si>
  <si>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</si>
  <si>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</si>
  <si>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</si>
  <si>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</si>
  <si>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</si>
  <si>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</si>
  <si>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</si>
  <si>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</si>
  <si>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</si>
  <si>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</si>
  <si>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</si>
  <si>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</si>
  <si>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</si>
  <si>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</si>
  <si>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</si>
  <si>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</si>
  <si>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</si>
  <si>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</si>
  <si>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</si>
  <si>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</si>
  <si>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</si>
  <si>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</si>
  <si>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</si>
  <si>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</si>
  <si>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</si>
  <si>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</si>
  <si>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</si>
  <si>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</si>
  <si>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</si>
  <si>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</si>
  <si>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</si>
  <si>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</si>
  <si>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</si>
  <si>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</si>
  <si>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</si>
  <si>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</si>
  <si>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</si>
  <si>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</si>
  <si>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</si>
  <si>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</si>
  <si>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</si>
  <si>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</si>
  <si>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</si>
  <si>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</si>
  <si>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</si>
  <si>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</si>
  <si>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</si>
  <si>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</si>
  <si>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</si>
  <si>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</si>
  <si>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</si>
  <si>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</si>
  <si>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</si>
  <si>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</si>
  <si>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</si>
  <si>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</si>
  <si>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</si>
  <si>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</si>
  <si>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</si>
  <si>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</si>
  <si>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</si>
  <si>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</si>
  <si>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</si>
  <si>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</si>
  <si>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</si>
  <si>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</si>
  <si>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</si>
  <si>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</si>
  <si>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</si>
  <si>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</si>
  <si>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</si>
  <si>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</si>
  <si>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</si>
  <si>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</si>
  <si>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</si>
  <si>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</si>
  <si>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</si>
  <si>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</si>
  <si>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</si>
  <si>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</si>
  <si>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</si>
  <si>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</si>
  <si>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</si>
  <si>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</si>
  <si>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</si>
  <si>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</si>
  <si>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</si>
  <si>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</si>
  <si>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</si>
  <si>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</si>
  <si>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</si>
  <si>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</si>
  <si>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</si>
  <si>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</si>
  <si>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</si>
  <si>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</si>
  <si>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</si>
  <si>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</si>
  <si>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</si>
  <si>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</si>
  <si>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</si>
  <si>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</si>
  <si>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</si>
  <si>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</si>
  <si>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</si>
  <si>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</si>
  <si>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</si>
  <si>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</si>
  <si>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</si>
  <si>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</si>
  <si>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</si>
  <si>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</si>
  <si>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</si>
  <si>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</si>
  <si>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</si>
  <si>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</si>
  <si>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</si>
  <si>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</si>
  <si>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</si>
  <si>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</si>
  <si>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</si>
  <si>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</si>
  <si>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</si>
  <si>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</si>
  <si>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</si>
  <si>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</si>
  <si>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</si>
  <si>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</si>
  <si>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</si>
  <si>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</si>
  <si>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</si>
  <si>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</si>
  <si>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</si>
  <si>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</si>
  <si>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</si>
  <si>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</si>
  <si>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</si>
  <si>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</si>
  <si>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</si>
  <si>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</si>
  <si>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</si>
  <si>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</si>
  <si>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</si>
  <si>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</si>
  <si>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</si>
  <si>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</si>
  <si>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</si>
  <si>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</si>
  <si>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</si>
  <si>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</si>
  <si>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</si>
  <si>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</si>
  <si>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</si>
  <si>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</si>
  <si>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</si>
  <si>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</si>
  <si>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</si>
  <si>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</si>
  <si>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</si>
  <si>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</si>
  <si>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</si>
  <si>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</si>
  <si>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</si>
  <si>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</si>
  <si>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</si>
  <si>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</si>
  <si>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</si>
  <si>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</si>
  <si>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</si>
  <si>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</si>
  <si>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</si>
  <si>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</si>
  <si>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</si>
  <si>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</si>
  <si>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</si>
  <si>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</si>
  <si>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</si>
  <si>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</si>
  <si>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</si>
  <si>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</si>
  <si>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</si>
  <si>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</si>
  <si>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</si>
  <si>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</si>
  <si>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</si>
  <si>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</si>
  <si>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</si>
  <si>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</si>
  <si>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</si>
  <si>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</si>
  <si>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</si>
  <si>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</si>
  <si>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</si>
  <si>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</si>
  <si>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</si>
  <si>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</si>
  <si>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</si>
  <si>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</si>
  <si>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</si>
  <si>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</si>
  <si>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</si>
  <si>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</si>
  <si>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</si>
  <si>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</si>
  <si>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</si>
  <si>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</si>
  <si>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</si>
  <si>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</si>
  <si>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</si>
  <si>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</si>
  <si>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</si>
  <si>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</si>
  <si>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</si>
  <si>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</si>
  <si>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</si>
  <si>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</si>
  <si>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</si>
  <si>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</si>
  <si>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</si>
  <si>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</si>
  <si>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</si>
  <si>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</si>
  <si>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</si>
  <si>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</si>
  <si>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</si>
  <si>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</si>
  <si>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</si>
  <si>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</si>
  <si>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</si>
  <si>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</si>
  <si>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</si>
  <si>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</si>
  <si>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</si>
  <si>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</si>
  <si>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</si>
  <si>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</si>
  <si>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</si>
  <si>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</si>
  <si>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</si>
  <si>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</si>
  <si>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</si>
  <si>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</si>
  <si>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</si>
  <si>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</si>
  <si>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</si>
  <si>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</si>
  <si>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</si>
  <si>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</si>
  <si>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</si>
  <si>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</si>
  <si>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</si>
  <si>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</si>
  <si>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</si>
  <si>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</si>
  <si>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</si>
  <si>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</si>
  <si>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</si>
  <si>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</si>
  <si>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</si>
  <si>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</si>
  <si>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</si>
  <si>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</si>
  <si>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</si>
  <si>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</si>
  <si>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</si>
  <si>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</si>
  <si>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</si>
  <si>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</si>
  <si>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</si>
  <si>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</si>
  <si>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</si>
  <si>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</si>
  <si>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</si>
  <si>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</si>
  <si>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</si>
  <si>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</si>
  <si>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</si>
  <si>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</si>
  <si>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</si>
  <si>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</si>
  <si>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</si>
  <si>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</si>
  <si>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</si>
  <si>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</si>
  <si>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</si>
  <si>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</si>
  <si>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</si>
  <si>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</si>
  <si>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</si>
  <si>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</si>
  <si>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</si>
  <si>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</si>
  <si>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</si>
  <si>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</si>
  <si>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</si>
  <si>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</si>
  <si>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</si>
  <si>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</si>
  <si>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</si>
  <si>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</si>
  <si>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</si>
  <si>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</si>
  <si>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</si>
  <si>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</si>
  <si>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</si>
  <si>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</si>
  <si>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</si>
  <si>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</si>
  <si>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</si>
  <si>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</si>
  <si>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</si>
  <si>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</si>
  <si>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</si>
  <si>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</si>
  <si>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</si>
  <si>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</si>
  <si>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</si>
  <si>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</si>
  <si>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</si>
  <si>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</si>
  <si>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</si>
  <si>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</si>
  <si>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</si>
  <si>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</si>
  <si>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</si>
  <si>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</si>
  <si>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</si>
  <si>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</si>
  <si>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</si>
  <si>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</si>
  <si>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</si>
  <si>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</si>
  <si>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</si>
  <si>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</si>
  <si>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</si>
  <si>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</si>
  <si>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</si>
  <si>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</si>
  <si>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</si>
  <si>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</si>
  <si>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</si>
  <si>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</si>
  <si>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</si>
  <si>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</si>
  <si>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</si>
  <si>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</si>
  <si>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</si>
  <si>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</si>
  <si>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</si>
  <si>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</si>
  <si>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</si>
  <si>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</si>
  <si>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</si>
  <si>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</si>
  <si>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</si>
  <si>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</si>
  <si>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</si>
  <si>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</si>
  <si>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</si>
  <si>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</si>
  <si>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</si>
  <si>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</si>
  <si>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</si>
  <si>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</si>
  <si>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</si>
  <si>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</si>
  <si>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</si>
  <si>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</si>
  <si>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</si>
  <si>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</si>
  <si>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</si>
  <si>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</si>
  <si>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</si>
  <si>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</si>
  <si>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</si>
  <si>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</si>
  <si>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</si>
  <si>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</si>
  <si>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</si>
  <si>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</si>
  <si>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</si>
  <si>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</si>
  <si>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</si>
  <si>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</si>
  <si>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</si>
  <si>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</si>
  <si>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</si>
  <si>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</si>
  <si>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</si>
  <si>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</si>
  <si>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</si>
  <si>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</si>
  <si>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</si>
  <si>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</si>
  <si>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</si>
  <si>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</si>
  <si>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</si>
  <si>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</si>
  <si>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</si>
  <si>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</si>
  <si>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</si>
  <si>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</si>
  <si>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</si>
  <si>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</si>
  <si>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</si>
  <si>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</si>
  <si>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</si>
  <si>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</si>
  <si>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</si>
  <si>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</si>
  <si>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</si>
  <si>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</si>
  <si>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</si>
  <si>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</si>
  <si>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</si>
  <si>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</si>
  <si>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</si>
  <si>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</si>
  <si>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</si>
  <si>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</si>
  <si>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</si>
  <si>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</si>
  <si>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</si>
  <si>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</si>
  <si>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</si>
  <si>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</si>
  <si>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</si>
  <si>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</si>
  <si>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</si>
  <si>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</si>
  <si>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</si>
  <si>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</si>
  <si>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</si>
  <si>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</si>
  <si>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</si>
  <si>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</si>
  <si>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</si>
  <si>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</si>
  <si>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</si>
  <si>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</si>
  <si>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</si>
  <si>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</si>
  <si>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</si>
  <si>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</si>
  <si>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</si>
  <si>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</si>
  <si>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</si>
  <si>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</si>
  <si>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</si>
  <si>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</si>
  <si>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</si>
  <si>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</si>
  <si>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</si>
  <si>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</si>
  <si>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</si>
  <si>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</si>
  <si>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</si>
  <si>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</si>
  <si>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</si>
  <si>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</si>
  <si>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</si>
  <si>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</si>
  <si>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</si>
  <si>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</si>
  <si>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</si>
  <si>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</si>
  <si>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</si>
  <si>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</si>
  <si>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</si>
  <si>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</si>
  <si>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</si>
  <si>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</si>
  <si>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</si>
  <si>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</si>
  <si>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</si>
  <si>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</si>
  <si>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</si>
  <si>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</si>
  <si>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</si>
  <si>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</si>
  <si>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</si>
  <si>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</si>
  <si>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</si>
  <si>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</si>
  <si>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</si>
  <si>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</si>
  <si>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</si>
  <si>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</si>
  <si>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</si>
  <si>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</si>
  <si>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</si>
  <si>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</si>
  <si>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</si>
  <si>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</si>
  <si>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</si>
  <si>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</si>
  <si>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</si>
  <si>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</si>
  <si>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</si>
  <si>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</si>
  <si>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</si>
  <si>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</si>
  <si>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</si>
  <si>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</si>
  <si>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</si>
  <si>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</si>
  <si>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</si>
  <si>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</si>
  <si>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</si>
  <si>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</si>
  <si>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</si>
  <si>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</si>
  <si>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</si>
  <si>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</si>
  <si>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</si>
  <si>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</si>
  <si>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</si>
  <si>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</si>
  <si>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</si>
  <si>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</si>
  <si>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</si>
  <si>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</si>
  <si>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</si>
  <si>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</si>
  <si>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</si>
  <si>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</si>
  <si>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</si>
  <si>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</si>
  <si>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</si>
  <si>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</si>
  <si>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</si>
  <si>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</si>
  <si>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</si>
  <si>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</si>
  <si>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</si>
  <si>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</si>
  <si>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</si>
  <si>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</si>
  <si>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</si>
  <si>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</si>
  <si>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</si>
  <si>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</si>
  <si>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</si>
  <si>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</si>
  <si>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</si>
  <si>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</si>
  <si>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</si>
  <si>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</si>
  <si>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</si>
  <si>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</si>
  <si>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</si>
  <si>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</si>
  <si>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</si>
  <si>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</si>
  <si>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</si>
  <si>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</si>
  <si>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</si>
  <si>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</si>
  <si>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</si>
  <si>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</si>
  <si>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</si>
  <si>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</si>
  <si>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</si>
  <si>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</si>
  <si>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</si>
  <si>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</si>
  <si>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</si>
  <si>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</si>
  <si>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</si>
  <si>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</si>
  <si>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</si>
  <si>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</si>
  <si>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</si>
  <si>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</si>
  <si>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</si>
  <si>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</si>
  <si>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</si>
  <si>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</si>
  <si>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</si>
  <si>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</si>
  <si>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</si>
  <si>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</si>
  <si>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</si>
  <si>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</si>
  <si>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</si>
  <si>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</si>
  <si>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</si>
  <si>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</si>
  <si>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</si>
  <si>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</si>
  <si>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</si>
  <si>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</si>
  <si>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</si>
  <si>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</si>
  <si>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</si>
  <si>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</si>
  <si>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</si>
  <si>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</si>
  <si>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</si>
  <si>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</si>
  <si>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</si>
  <si>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</si>
  <si>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</si>
  <si>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</si>
  <si>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</si>
  <si>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</si>
  <si>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</si>
  <si>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</si>
  <si>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</si>
  <si>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</si>
  <si>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</si>
  <si>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</si>
  <si>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</si>
  <si>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</si>
  <si>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</si>
  <si>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</si>
  <si>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</si>
  <si>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</si>
  <si>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</si>
  <si>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</si>
  <si>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</si>
  <si>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</si>
  <si>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</si>
  <si>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</si>
  <si>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</si>
  <si>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</si>
  <si>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</si>
  <si>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</si>
  <si>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</si>
  <si>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</si>
  <si>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</si>
  <si>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</si>
  <si>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</si>
  <si>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</si>
  <si>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</si>
  <si>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</si>
  <si>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</si>
  <si>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</si>
  <si>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</si>
  <si>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</si>
  <si>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</si>
  <si>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</si>
  <si>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</si>
  <si>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</si>
  <si>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</si>
  <si>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</si>
  <si>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</si>
  <si>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</si>
  <si>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</si>
  <si>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</si>
  <si>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</si>
  <si>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</si>
  <si>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</si>
  <si>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</si>
  <si>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</si>
  <si>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</si>
  <si>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</si>
  <si>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</si>
  <si>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</si>
  <si>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</si>
  <si>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</si>
  <si>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</si>
  <si>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</si>
  <si>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</si>
  <si>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</si>
  <si>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</si>
  <si>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</si>
  <si>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</si>
  <si>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</si>
  <si>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</si>
  <si>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</si>
  <si>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</si>
  <si>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</si>
  <si>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</si>
  <si>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</si>
  <si>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</si>
  <si>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</si>
  <si>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</si>
  <si>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</si>
  <si>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</si>
  <si>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</si>
  <si>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</si>
  <si>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</si>
  <si>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</si>
  <si>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</si>
  <si>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</si>
  <si>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</si>
  <si>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</si>
  <si>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</si>
  <si>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</si>
  <si>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</si>
  <si>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</si>
  <si>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</si>
  <si>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</si>
  <si>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</si>
  <si>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</si>
  <si>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</si>
  <si>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</si>
  <si>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</si>
  <si>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</si>
  <si>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</si>
  <si>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</si>
  <si>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</si>
  <si>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</si>
  <si>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</si>
  <si>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</si>
  <si>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</si>
  <si>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</si>
  <si>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</si>
  <si>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</si>
  <si>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</si>
  <si>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</si>
  <si>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</si>
  <si>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</si>
  <si>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</si>
  <si>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</si>
  <si>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</si>
  <si>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</si>
  <si>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</si>
  <si>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</si>
  <si>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</si>
  <si>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</si>
  <si>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</si>
  <si>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</si>
  <si>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</si>
  <si>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</si>
  <si>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</si>
  <si>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</si>
  <si>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</si>
  <si>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</si>
  <si>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</si>
  <si>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</si>
  <si>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</si>
  <si>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</si>
  <si>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</si>
  <si>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</si>
  <si>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</si>
  <si>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</si>
  <si>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</si>
  <si>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</si>
  <si>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</si>
  <si>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</si>
  <si>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</si>
  <si>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</si>
  <si>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</si>
  <si>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</si>
  <si>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</si>
  <si>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</si>
  <si>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</si>
  <si>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</si>
  <si>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</si>
  <si>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</si>
  <si>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</si>
  <si>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</si>
  <si>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</si>
  <si>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</si>
  <si>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</si>
  <si>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</si>
  <si>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</si>
  <si>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</si>
  <si>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</si>
  <si>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</si>
  <si>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</si>
  <si>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</si>
  <si>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</si>
  <si>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</si>
  <si>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</si>
  <si>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</si>
  <si>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</si>
  <si>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</si>
  <si>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</si>
  <si>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</si>
  <si>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</si>
  <si>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</si>
  <si>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</si>
  <si>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</si>
  <si>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</si>
  <si>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</si>
  <si>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</si>
  <si>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</si>
  <si>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</si>
  <si>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</si>
  <si>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</si>
  <si>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</si>
  <si>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</si>
  <si>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</si>
  <si>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</si>
  <si>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</si>
  <si>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</si>
  <si>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</si>
  <si>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</si>
  <si>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</si>
  <si>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</si>
  <si>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</si>
  <si>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</si>
  <si>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</si>
  <si>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</si>
  <si>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</si>
  <si>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</si>
  <si>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</si>
  <si>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</si>
  <si>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</si>
  <si>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</si>
  <si>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</si>
  <si>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</si>
  <si>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</si>
  <si>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</si>
  <si>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</si>
  <si>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</si>
  <si>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</si>
  <si>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</si>
  <si>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</si>
  <si>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</si>
  <si>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</si>
  <si>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</si>
  <si>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</si>
  <si>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</si>
  <si>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</si>
  <si>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</si>
  <si>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</si>
  <si>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</si>
  <si>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</si>
  <si>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</si>
  <si>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</si>
  <si>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</si>
  <si>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</si>
  <si>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</si>
  <si>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</si>
  <si>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</si>
  <si>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</si>
  <si>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</si>
  <si>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</si>
  <si>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</si>
  <si>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</si>
  <si>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</si>
  <si>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</si>
  <si>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</si>
  <si>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</si>
  <si>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</si>
  <si>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</si>
  <si>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</si>
  <si>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</si>
  <si>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</si>
  <si>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</si>
  <si>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</si>
  <si>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</si>
  <si>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</si>
  <si>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</si>
  <si>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</si>
  <si>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</si>
  <si>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</si>
  <si>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</si>
  <si>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</si>
  <si>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</si>
  <si>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</si>
  <si>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</si>
  <si>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</si>
  <si>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</si>
  <si>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</si>
  <si>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</si>
  <si>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</si>
  <si>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</si>
  <si>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</si>
  <si>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</si>
  <si>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</si>
  <si>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</si>
  <si>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</si>
  <si>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</si>
  <si>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</si>
  <si>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</si>
  <si>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</si>
  <si>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</si>
  <si>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</si>
  <si>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</si>
  <si>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</si>
  <si>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</si>
  <si>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</si>
  <si>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</si>
  <si>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</si>
  <si>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</si>
  <si>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</si>
  <si>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</si>
  <si>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</si>
  <si>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</si>
  <si>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</si>
  <si>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</si>
  <si>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</si>
  <si>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</si>
  <si>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</si>
  <si>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</si>
  <si>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</si>
  <si>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</si>
  <si>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</si>
  <si>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</si>
  <si>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</si>
  <si>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</si>
  <si>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</si>
  <si>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</si>
  <si>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</si>
  <si>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</si>
  <si>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</si>
  <si>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</si>
  <si>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</si>
  <si>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</si>
  <si>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</si>
  <si>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</si>
  <si>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</si>
  <si>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</si>
  <si>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</si>
  <si>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</si>
  <si>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</si>
  <si>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</si>
  <si>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</si>
  <si>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</si>
  <si>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</si>
  <si>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</si>
  <si>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</si>
  <si>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</si>
  <si>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</si>
  <si>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</si>
  <si>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</si>
  <si>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</si>
  <si>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</si>
  <si>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</si>
  <si>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</si>
  <si>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</si>
  <si>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</si>
  <si>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</si>
  <si>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</si>
  <si>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</si>
  <si>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</si>
  <si>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</si>
  <si>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</si>
  <si>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</si>
  <si>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</si>
  <si>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</si>
  <si>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</si>
  <si>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</si>
  <si>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</si>
  <si>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</si>
  <si>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</si>
  <si>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</si>
  <si>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</si>
  <si>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</si>
  <si>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</si>
  <si>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</si>
  <si>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</si>
  <si>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</si>
  <si>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</si>
  <si>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</si>
  <si>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</si>
  <si>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</si>
  <si>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</si>
  <si>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</si>
  <si>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</si>
  <si>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</si>
  <si>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</si>
  <si>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</si>
  <si>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</si>
  <si>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</si>
  <si>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</si>
  <si>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</si>
  <si>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</si>
  <si>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</si>
  <si>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</si>
  <si>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</si>
  <si>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</si>
  <si>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</si>
  <si>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</si>
  <si>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</si>
  <si>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</si>
  <si>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</si>
  <si>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</si>
  <si>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</si>
  <si>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</si>
  <si>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</si>
  <si>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</si>
  <si>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</si>
  <si>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</si>
  <si>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</si>
  <si>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</si>
  <si>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</si>
  <si>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</si>
  <si>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</si>
  <si>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</si>
  <si>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</si>
  <si>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</si>
  <si>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</si>
  <si>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</si>
  <si>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</si>
  <si>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</si>
  <si>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</si>
  <si>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</si>
  <si>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</si>
  <si>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</si>
  <si>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</si>
  <si>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</si>
  <si>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</si>
  <si>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</si>
  <si>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</si>
  <si>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</si>
  <si>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</si>
  <si>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</si>
  <si>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</si>
  <si>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</si>
  <si>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</si>
  <si>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</si>
  <si>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</si>
  <si>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</si>
  <si>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</si>
  <si>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</si>
  <si>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</si>
  <si>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</si>
  <si>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</si>
  <si>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</si>
  <si>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</si>
  <si>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</si>
  <si>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</si>
  <si>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</si>
  <si>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</si>
  <si>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</si>
  <si>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</si>
  <si>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</si>
  <si>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</si>
  <si>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</si>
  <si>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</si>
  <si>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</si>
  <si>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</si>
  <si>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</si>
  <si>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</si>
  <si>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</si>
  <si>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</si>
  <si>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</si>
  <si>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</si>
  <si>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</si>
  <si>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</si>
  <si>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</si>
  <si>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</si>
  <si>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</si>
  <si>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</si>
  <si>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</si>
  <si>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</si>
  <si>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</si>
  <si>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</si>
  <si>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</si>
  <si>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</si>
  <si>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</si>
  <si>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</si>
  <si>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</si>
  <si>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</si>
  <si>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</si>
  <si>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</si>
  <si>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</si>
  <si>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</si>
  <si>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</si>
  <si>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</si>
  <si>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</si>
  <si>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</si>
  <si>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</si>
  <si>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</si>
  <si>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</si>
  <si>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</si>
  <si>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</si>
  <si>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</si>
  <si>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</si>
  <si>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</si>
  <si>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</si>
  <si>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</si>
  <si>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</si>
  <si>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</si>
  <si>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</si>
  <si>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</si>
  <si>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</si>
  <si>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</si>
  <si>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</si>
  <si>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</si>
  <si>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</si>
  <si>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</si>
  <si>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</si>
  <si>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</si>
  <si>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</si>
  <si>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</si>
  <si>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</si>
  <si>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</si>
  <si>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</si>
  <si>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</si>
  <si>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</si>
  <si>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</si>
  <si>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</si>
  <si>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</si>
  <si>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</si>
  <si>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</si>
  <si>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</si>
  <si>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</si>
  <si>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</si>
  <si>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</si>
  <si>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</si>
  <si>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</si>
  <si>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</si>
  <si>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</si>
  <si>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</si>
  <si>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</si>
  <si>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</si>
  <si>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</si>
  <si>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</si>
  <si>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</si>
  <si>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</si>
  <si>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</si>
  <si>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</si>
  <si>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</si>
  <si>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</si>
  <si>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</si>
  <si>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</si>
  <si>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</si>
  <si>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</si>
  <si>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</si>
  <si>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</si>
  <si>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</si>
  <si>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</si>
  <si>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</si>
  <si>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</si>
  <si>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</si>
  <si>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</si>
  <si>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</si>
  <si>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</si>
  <si>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</si>
  <si>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</si>
  <si>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</si>
  <si>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</si>
  <si>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</si>
  <si>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</si>
  <si>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</si>
  <si>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</si>
  <si>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</si>
  <si>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</si>
  <si>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</si>
  <si>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</si>
  <si>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</si>
  <si>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</si>
  <si>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</si>
  <si>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</si>
  <si>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</si>
  <si>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</si>
  <si>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</si>
  <si>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</si>
  <si>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</si>
  <si>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</si>
  <si>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</si>
  <si>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</si>
  <si>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</si>
  <si>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</si>
  <si>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</si>
  <si>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</si>
  <si>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</si>
  <si>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</si>
  <si>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</si>
  <si>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</si>
  <si>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</si>
  <si>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</si>
  <si>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</si>
  <si>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</si>
  <si>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</si>
  <si>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</si>
  <si>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</si>
  <si>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</si>
  <si>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</si>
  <si>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</si>
  <si>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</si>
  <si>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</si>
  <si>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</si>
  <si>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</si>
  <si>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</si>
  <si>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</si>
  <si>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</si>
  <si>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</si>
  <si>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</si>
  <si>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</si>
  <si>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</si>
  <si>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</si>
  <si>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</si>
  <si>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</si>
  <si>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</si>
  <si>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</si>
  <si>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</si>
  <si>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</si>
  <si>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</si>
  <si>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</si>
  <si>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</si>
  <si>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</si>
  <si>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</si>
  <si>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</si>
  <si>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</si>
  <si>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</si>
  <si>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</si>
  <si>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</si>
  <si>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</si>
  <si>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</si>
  <si>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</si>
  <si>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</si>
  <si>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</si>
  <si>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</si>
  <si>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</si>
  <si>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</si>
  <si>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</si>
  <si>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</si>
  <si>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</si>
  <si>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</si>
  <si>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</si>
  <si>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</si>
  <si>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</si>
  <si>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</si>
  <si>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</si>
  <si>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</si>
  <si>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</si>
  <si>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</si>
  <si>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</si>
  <si>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</si>
  <si>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</si>
  <si>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</si>
  <si>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</si>
  <si>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</si>
  <si>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</si>
  <si>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</si>
  <si>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</si>
  <si>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</si>
  <si>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</si>
  <si>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</si>
  <si>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</si>
  <si>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</si>
  <si>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</si>
  <si>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</si>
  <si>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</si>
  <si>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</si>
  <si>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</si>
  <si>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</si>
  <si>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</si>
  <si>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</si>
  <si>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</si>
  <si>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</si>
  <si>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</si>
  <si>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</si>
  <si>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</si>
  <si>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</si>
  <si>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</si>
  <si>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</si>
  <si>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</si>
  <si>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</si>
  <si>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</si>
  <si>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</si>
  <si>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</si>
  <si>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</si>
  <si>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</si>
  <si>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</si>
  <si>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</si>
  <si>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</si>
  <si>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</si>
  <si>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</si>
  <si>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</si>
  <si>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</si>
  <si>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</si>
  <si>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</si>
  <si>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</si>
  <si>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</si>
  <si>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</si>
  <si>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</si>
  <si>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</si>
  <si>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</si>
  <si>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</si>
  <si>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</si>
  <si>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</si>
  <si>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</si>
  <si>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</si>
  <si>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</si>
  <si>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</si>
  <si>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</si>
  <si>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</si>
  <si>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</si>
  <si>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</si>
  <si>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</si>
  <si>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</si>
  <si>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</si>
  <si>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</si>
  <si>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</si>
  <si>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</si>
  <si>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</si>
  <si>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</si>
  <si>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</si>
  <si>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</si>
  <si>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</si>
  <si>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</si>
  <si>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</si>
  <si>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</si>
  <si>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</si>
  <si>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</si>
  <si>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</si>
  <si>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</si>
  <si>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</si>
  <si>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</si>
  <si>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</si>
  <si>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</si>
  <si>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</si>
  <si>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</si>
  <si>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</si>
  <si>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</si>
  <si>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</si>
  <si>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</si>
  <si>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</si>
  <si>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</si>
  <si>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</si>
  <si>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</si>
  <si>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</si>
  <si>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</si>
  <si>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</si>
  <si>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</si>
  <si>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</si>
  <si>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</si>
  <si>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</si>
  <si>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</si>
  <si>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</si>
  <si>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</si>
  <si>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</si>
  <si>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</si>
  <si>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</si>
  <si>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</si>
  <si>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</si>
  <si>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</si>
  <si>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</si>
  <si>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</si>
  <si>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</si>
  <si>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</si>
  <si>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</si>
  <si>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</si>
  <si>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</si>
  <si>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</si>
  <si>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</si>
  <si>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</si>
  <si>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</si>
  <si>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</si>
  <si>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</si>
  <si>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</si>
  <si>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</si>
  <si>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</si>
  <si>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</si>
  <si>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</si>
  <si>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</si>
  <si>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</si>
  <si>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</si>
  <si>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</si>
  <si>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</si>
  <si>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</si>
  <si>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</si>
  <si>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</si>
  <si>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</si>
  <si>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</si>
  <si>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</si>
  <si>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</si>
  <si>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</si>
  <si>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</si>
  <si>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</si>
  <si>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</si>
  <si>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</si>
  <si>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</si>
  <si>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</si>
  <si>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</si>
  <si>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</si>
  <si>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</si>
  <si>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</si>
  <si>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</si>
  <si>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</si>
  <si>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</si>
  <si>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</si>
  <si>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</si>
  <si>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</si>
  <si>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</si>
  <si>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</si>
  <si>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</si>
  <si>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</si>
  <si>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</si>
  <si>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</si>
  <si>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</si>
  <si>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</si>
  <si>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</si>
  <si>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</si>
  <si>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</si>
  <si>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</si>
  <si>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</si>
  <si>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</si>
  <si>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</si>
  <si>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</si>
  <si>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</si>
  <si>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</si>
  <si>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</si>
  <si>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</si>
  <si>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</si>
  <si>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</si>
  <si>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</si>
  <si>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</si>
  <si>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</si>
  <si>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</si>
  <si>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</si>
  <si>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</si>
  <si>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</si>
  <si>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</si>
  <si>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</si>
  <si>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</si>
  <si>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</si>
  <si>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</si>
  <si>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</si>
  <si>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</si>
  <si>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</si>
  <si>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</si>
  <si>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</si>
  <si>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</si>
  <si>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</si>
  <si>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</si>
  <si>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</si>
  <si>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</si>
  <si>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</si>
  <si>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</si>
  <si>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</si>
  <si>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</si>
  <si>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</si>
  <si>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</si>
  <si>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</si>
  <si>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</si>
  <si>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</si>
  <si>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</si>
  <si>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</si>
  <si>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</si>
  <si>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</si>
  <si>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</si>
  <si>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</si>
  <si>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</si>
  <si>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</si>
  <si>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</si>
  <si>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</si>
  <si>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</si>
  <si>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</si>
  <si>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</si>
  <si>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</si>
  <si>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</si>
  <si>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</si>
  <si>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</si>
  <si>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</si>
  <si>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</si>
  <si>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</si>
  <si>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</si>
  <si>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</si>
  <si>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</si>
  <si>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</si>
  <si>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</si>
  <si>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</si>
  <si>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</si>
  <si>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</si>
  <si>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</si>
  <si>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</si>
  <si>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</si>
  <si>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</si>
  <si>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</si>
  <si>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</si>
  <si>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</si>
  <si>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</si>
  <si>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</si>
  <si>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</si>
  <si>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</si>
  <si>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</si>
  <si>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</si>
  <si>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</si>
  <si>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</si>
  <si>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</si>
  <si>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</si>
  <si>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</si>
  <si>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</si>
  <si>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</si>
  <si>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</si>
  <si>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</si>
  <si>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</si>
  <si>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</si>
  <si>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</si>
  <si>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</si>
  <si>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</si>
  <si>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</si>
  <si>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</si>
  <si>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</si>
  <si>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</si>
  <si>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</si>
  <si>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</si>
  <si>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</si>
  <si>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</si>
  <si>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</si>
  <si>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</si>
  <si>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</si>
  <si>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</si>
  <si>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</si>
  <si>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</si>
  <si>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</si>
  <si>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</si>
  <si>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</si>
  <si>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</si>
  <si>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</si>
  <si>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</si>
  <si>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</si>
  <si>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</si>
  <si>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</si>
  <si>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</si>
  <si>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</si>
  <si>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</si>
  <si>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</si>
  <si>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</si>
  <si>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</si>
  <si>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</si>
  <si>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</si>
  <si>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</si>
  <si>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</si>
  <si>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</si>
  <si>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</si>
  <si>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</si>
  <si>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</si>
  <si>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</si>
  <si>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</si>
  <si>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</si>
  <si>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</si>
  <si>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</si>
  <si>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</si>
  <si>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</si>
  <si>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</si>
  <si>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</si>
  <si>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</si>
  <si>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</si>
  <si>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</si>
  <si>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</si>
  <si>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</si>
  <si>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</si>
  <si>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</si>
  <si>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</si>
  <si>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</si>
  <si>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</si>
  <si>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</si>
  <si>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</si>
  <si>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</si>
  <si>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</si>
  <si>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</si>
  <si>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</si>
  <si>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</si>
  <si>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</si>
  <si>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</si>
  <si>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</si>
  <si>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</si>
  <si>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</si>
  <si>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</si>
  <si>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</si>
  <si>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</si>
  <si>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</si>
  <si>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</si>
  <si>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</si>
  <si>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</si>
  <si>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</si>
  <si>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</si>
  <si>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</si>
  <si>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</si>
  <si>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</si>
  <si>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</si>
  <si>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</si>
  <si>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</si>
  <si>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</si>
  <si>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</si>
  <si>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</si>
  <si>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</si>
  <si>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</si>
  <si>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</si>
  <si>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</si>
  <si>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</si>
  <si>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</si>
  <si>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</si>
  <si>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</si>
  <si>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</si>
  <si>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</si>
  <si>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</si>
  <si>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</si>
  <si>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</si>
  <si>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</si>
  <si>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</si>
  <si>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</si>
  <si>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</si>
  <si>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</si>
  <si>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</si>
  <si>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</si>
  <si>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</si>
  <si>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</si>
  <si>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</si>
  <si>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</si>
  <si>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</si>
  <si>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</si>
  <si>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</si>
  <si>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</si>
  <si>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</si>
  <si>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</si>
  <si>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</si>
  <si>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</si>
  <si>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</si>
  <si>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</si>
  <si>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</si>
  <si>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</si>
  <si>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</si>
  <si>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</si>
  <si>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</si>
  <si>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</si>
  <si>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</si>
  <si>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</si>
  <si>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</si>
  <si>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</si>
  <si>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</si>
  <si>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</si>
  <si>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</si>
  <si>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</si>
  <si>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</si>
  <si>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</si>
  <si>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</si>
  <si>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</si>
  <si>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</si>
  <si>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</si>
  <si>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</si>
  <si>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</si>
  <si>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</si>
  <si>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</si>
  <si>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</si>
  <si>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</si>
  <si>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</si>
  <si>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</si>
  <si>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</si>
  <si>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</si>
  <si>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</si>
  <si>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</si>
  <si>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</si>
  <si>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</si>
  <si>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</si>
  <si>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</si>
  <si>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</si>
  <si>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</si>
  <si>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</si>
  <si>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</si>
  <si>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</si>
  <si>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</si>
  <si>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</si>
  <si>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</si>
  <si>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</si>
  <si>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</si>
  <si>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</si>
  <si>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</si>
  <si>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</si>
  <si>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</si>
  <si>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</si>
  <si>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</si>
  <si>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</si>
  <si>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</si>
  <si>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</si>
  <si>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</si>
  <si>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</si>
  <si>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</si>
  <si>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</si>
  <si>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</si>
  <si>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</si>
  <si>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</si>
  <si>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</si>
  <si>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</si>
  <si>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</si>
  <si>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</si>
  <si>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</si>
  <si>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</si>
  <si>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</si>
  <si>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</si>
  <si>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</si>
  <si>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</si>
  <si>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</si>
  <si>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</si>
  <si>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</si>
  <si>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</si>
  <si>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</si>
  <si>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</si>
  <si>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</si>
  <si>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</si>
  <si>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</si>
  <si>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</si>
  <si>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</si>
  <si>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</si>
  <si>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</si>
  <si>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</si>
  <si>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</si>
  <si>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</si>
  <si>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</si>
  <si>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</si>
  <si>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</si>
  <si>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</si>
  <si>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</si>
  <si>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</si>
  <si>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</si>
  <si>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</si>
  <si>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</si>
  <si>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</si>
  <si>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</si>
  <si>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</si>
  <si>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</si>
  <si>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</si>
  <si>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</si>
  <si>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</si>
  <si>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</si>
  <si>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</si>
  <si>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</si>
  <si>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</si>
  <si>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</si>
  <si>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</si>
  <si>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</si>
  <si>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</si>
  <si>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</si>
  <si>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</si>
  <si>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</si>
  <si>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</si>
  <si>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</si>
  <si>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</si>
  <si>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</si>
  <si>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</si>
  <si>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</si>
  <si>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</si>
  <si>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</si>
  <si>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</si>
  <si>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</si>
  <si>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</si>
  <si>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</si>
  <si>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</si>
  <si>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</si>
  <si>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</si>
  <si>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</si>
  <si>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</si>
  <si>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</si>
  <si>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</si>
  <si>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</si>
  <si>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</si>
  <si>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</si>
  <si>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</si>
  <si>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</si>
  <si>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</si>
  <si>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</si>
  <si>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</si>
  <si>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</si>
  <si>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</si>
  <si>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</si>
  <si>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</si>
  <si>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</si>
  <si>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</si>
  <si>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</si>
  <si>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</si>
  <si>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</si>
  <si>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</si>
  <si>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</si>
  <si>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</si>
  <si>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</si>
  <si>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</si>
  <si>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</si>
  <si>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</si>
  <si>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</si>
  <si>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</si>
  <si>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</si>
  <si>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</si>
  <si>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</si>
  <si>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</si>
  <si>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</si>
  <si>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</si>
  <si>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</si>
  <si>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</si>
  <si>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</si>
  <si>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</si>
  <si>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</si>
  <si>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</si>
  <si>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</si>
  <si>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</si>
  <si>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</si>
  <si>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</si>
  <si>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</si>
  <si>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</si>
  <si>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</si>
  <si>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</si>
  <si>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</si>
  <si>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</si>
  <si>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</si>
  <si>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</si>
  <si>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</si>
  <si>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</si>
  <si>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</si>
  <si>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</si>
  <si>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</si>
  <si>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</si>
  <si>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</si>
  <si>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</si>
  <si>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</si>
  <si>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</si>
  <si>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</si>
  <si>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</si>
  <si>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</si>
  <si>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</si>
  <si>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</si>
  <si>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</si>
  <si>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</si>
  <si>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</si>
  <si>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</si>
  <si>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</si>
  <si>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</si>
  <si>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</si>
  <si>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</si>
  <si>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</si>
  <si>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</si>
  <si>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</si>
  <si>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</si>
  <si>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</si>
  <si>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</si>
  <si>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</si>
  <si>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</si>
  <si>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</si>
  <si>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</si>
  <si>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</si>
  <si>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</si>
  <si>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</si>
  <si>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</si>
  <si>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</si>
  <si>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</si>
  <si>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</si>
  <si>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</si>
  <si>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</si>
  <si>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</si>
  <si>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</si>
  <si>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</si>
  <si>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</si>
  <si>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</si>
  <si>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</si>
  <si>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</si>
  <si>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</si>
  <si>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</si>
  <si>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</si>
  <si>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</si>
  <si>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</si>
  <si>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</si>
  <si>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</si>
  <si>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</si>
  <si>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</si>
  <si>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</si>
  <si>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</si>
  <si>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</si>
  <si>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</si>
  <si>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</si>
  <si>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</si>
  <si>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</si>
  <si>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</si>
  <si>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</si>
  <si>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</si>
  <si>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</si>
  <si>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</si>
  <si>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</si>
  <si>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</si>
  <si>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</si>
  <si>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</si>
  <si>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</si>
  <si>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</si>
  <si>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</si>
  <si>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</si>
  <si>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</si>
  <si>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</si>
  <si>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</si>
  <si>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</si>
  <si>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</si>
  <si>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</si>
  <si>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</si>
  <si>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</si>
  <si>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</si>
  <si>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</si>
  <si>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</si>
  <si>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</si>
  <si>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</si>
  <si>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</si>
  <si>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</si>
  <si>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</si>
  <si>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</si>
  <si>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</si>
  <si>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</si>
  <si>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</si>
  <si>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</si>
  <si>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</si>
  <si>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</si>
  <si>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</si>
  <si>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</si>
  <si>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</si>
  <si>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</si>
  <si>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</si>
  <si>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</si>
  <si>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</si>
  <si>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</si>
  <si>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</si>
  <si>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</si>
  <si>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</si>
  <si>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</si>
  <si>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</si>
  <si>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</si>
  <si>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</si>
  <si>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</si>
  <si>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</si>
  <si>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</si>
  <si>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</si>
  <si>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</si>
  <si>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</si>
  <si>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</si>
  <si>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</si>
  <si>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</si>
  <si>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</si>
  <si>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</si>
  <si>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</si>
  <si>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</si>
  <si>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</si>
  <si>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</si>
  <si>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</si>
  <si>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</si>
  <si>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</si>
  <si>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</si>
  <si>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</si>
  <si>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</si>
  <si>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</si>
  <si>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</si>
  <si>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</si>
  <si>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</si>
  <si>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</si>
  <si>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</si>
  <si>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</si>
  <si>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</si>
  <si>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</si>
  <si>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</si>
  <si>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</si>
  <si>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</si>
  <si>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</si>
  <si>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</si>
  <si>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</si>
  <si>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</si>
  <si>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</si>
  <si>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</si>
  <si>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</si>
  <si>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</si>
  <si>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</si>
  <si>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</si>
  <si>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</si>
  <si>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</si>
  <si>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</si>
  <si>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</si>
  <si>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</si>
  <si>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</si>
  <si>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</si>
  <si>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</si>
  <si>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</si>
  <si>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</si>
  <si>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</si>
  <si>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</si>
  <si>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</si>
  <si>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</si>
  <si>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</si>
  <si>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</si>
  <si>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</si>
  <si>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</si>
  <si>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</si>
  <si>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</si>
  <si>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</si>
  <si>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</si>
  <si>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</si>
  <si>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</si>
  <si>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</si>
  <si>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</si>
  <si>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</si>
  <si>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</si>
  <si>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</si>
  <si>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</si>
  <si>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</si>
  <si>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</si>
  <si>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</si>
  <si>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</si>
  <si>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</si>
  <si>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</si>
  <si>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</si>
  <si>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</si>
  <si>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</si>
  <si>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</si>
  <si>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</si>
  <si>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</si>
  <si>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</si>
  <si>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</si>
  <si>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</si>
  <si>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</si>
  <si>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</si>
  <si>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</si>
  <si>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</si>
  <si>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</si>
  <si>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</si>
  <si>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</si>
  <si>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</si>
  <si>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</si>
  <si>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</si>
  <si>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</si>
  <si>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</si>
  <si>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</si>
  <si>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</si>
  <si>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</si>
  <si>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</si>
  <si>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</si>
  <si>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</si>
  <si>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</si>
  <si>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</si>
  <si>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</si>
  <si>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</si>
  <si>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</si>
  <si>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</si>
  <si>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</si>
  <si>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</si>
  <si>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</si>
  <si>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</si>
  <si>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</si>
  <si>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</si>
  <si>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</si>
  <si>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</si>
  <si>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</si>
  <si>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</si>
  <si>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</si>
  <si>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</si>
  <si>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</si>
  <si>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</si>
  <si>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</si>
  <si>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</si>
  <si>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</si>
  <si>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</si>
  <si>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</si>
  <si>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</si>
  <si>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</si>
  <si>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</si>
  <si>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</si>
  <si>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</si>
  <si>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</si>
  <si>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</si>
  <si>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</si>
  <si>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</si>
  <si>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</si>
  <si>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</si>
  <si>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</si>
  <si>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</si>
  <si>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</si>
  <si>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</si>
  <si>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</si>
  <si>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</si>
  <si>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</si>
  <si>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</si>
  <si>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</si>
  <si>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</si>
  <si>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</si>
  <si>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</si>
  <si>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</si>
  <si>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</si>
  <si>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</si>
  <si>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</si>
  <si>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</si>
  <si>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</si>
  <si>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</si>
  <si>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</si>
  <si>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</si>
  <si>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</si>
  <si>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</si>
  <si>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</si>
  <si>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</si>
  <si>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</si>
  <si>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</si>
  <si>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</si>
  <si>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</si>
  <si>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</si>
  <si>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</si>
  <si>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</si>
  <si>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</si>
  <si>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</si>
  <si>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</si>
  <si>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</si>
  <si>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</si>
  <si>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</si>
  <si>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</si>
  <si>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</si>
  <si>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</si>
  <si>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</si>
  <si>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</si>
  <si>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</si>
  <si>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</si>
  <si>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</si>
  <si>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</si>
  <si>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</si>
  <si>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</si>
  <si>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</si>
  <si>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</si>
  <si>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</si>
  <si>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</si>
  <si>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</si>
  <si>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</si>
  <si>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</si>
  <si>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</si>
  <si>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</si>
  <si>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</si>
  <si>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</si>
  <si>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</si>
  <si>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</si>
  <si>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</si>
  <si>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</si>
  <si>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</si>
  <si>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</si>
  <si>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</si>
  <si>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</si>
  <si>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</si>
  <si>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</si>
  <si>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</si>
  <si>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</si>
  <si>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</si>
  <si>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</si>
  <si>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</si>
  <si>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</si>
  <si>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</si>
  <si>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</si>
  <si>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</si>
  <si>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</si>
  <si>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</si>
  <si>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</si>
  <si>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</si>
  <si>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</si>
  <si>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</si>
  <si>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</si>
  <si>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</si>
  <si>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</si>
  <si>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</si>
  <si>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</si>
  <si>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</si>
  <si>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</si>
  <si>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</si>
  <si>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</si>
  <si>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</si>
  <si>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</si>
  <si>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</si>
  <si>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</si>
  <si>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</si>
  <si>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</si>
  <si>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</si>
  <si>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</si>
  <si>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</si>
  <si>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</si>
  <si>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</si>
  <si>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</si>
  <si>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</si>
  <si>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</si>
  <si>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</si>
  <si>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</si>
  <si>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</si>
  <si>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</si>
  <si>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</si>
  <si>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</si>
  <si>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</si>
  <si>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</si>
  <si>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</si>
  <si>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</si>
  <si>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</si>
  <si>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</si>
  <si>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</si>
  <si>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</si>
  <si>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</si>
  <si>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</si>
  <si>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</si>
  <si>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</si>
  <si>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</si>
  <si>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</si>
  <si>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</si>
  <si>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</si>
  <si>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</si>
  <si>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</si>
  <si>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</si>
  <si>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</si>
  <si>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</si>
  <si>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</si>
  <si>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</si>
  <si>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</si>
  <si>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</si>
  <si>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</si>
  <si>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</si>
  <si>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</si>
  <si>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</si>
  <si>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</si>
  <si>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</si>
  <si>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</si>
  <si>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</si>
  <si>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</si>
  <si>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</si>
  <si>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</si>
  <si>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</si>
  <si>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</si>
  <si>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</si>
  <si>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</si>
  <si>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</si>
  <si>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</si>
  <si>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</si>
  <si>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</si>
  <si>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</si>
  <si>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</si>
  <si>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</si>
  <si>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</si>
  <si>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</si>
  <si>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</si>
  <si>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</si>
  <si>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</si>
  <si>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</si>
  <si>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</si>
  <si>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</si>
  <si>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</si>
  <si>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</si>
  <si>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</si>
  <si>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</si>
  <si>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</si>
  <si>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</si>
  <si>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</si>
  <si>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</si>
  <si>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</si>
  <si>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</si>
  <si>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</si>
  <si>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</si>
  <si>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</si>
  <si>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</si>
  <si>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</si>
  <si>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</si>
  <si>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</si>
  <si>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</si>
  <si>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</si>
  <si>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</si>
  <si>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</si>
  <si>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</si>
  <si>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</si>
  <si>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</si>
  <si>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</si>
  <si>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</si>
  <si>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</si>
  <si>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</si>
  <si>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</si>
  <si>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</si>
  <si>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</si>
  <si>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</si>
  <si>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</si>
  <si>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</si>
  <si>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</si>
  <si>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</si>
  <si>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</si>
  <si>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</si>
  <si>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</si>
  <si>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</si>
  <si>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</si>
  <si>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</si>
  <si>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</si>
  <si>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</si>
  <si>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</si>
  <si>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</si>
  <si>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</si>
  <si>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</si>
  <si>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</si>
  <si>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</si>
  <si>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</si>
  <si>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</si>
  <si>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</si>
  <si>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</si>
  <si>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</si>
  <si>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</si>
  <si>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</si>
  <si>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</si>
  <si>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</si>
  <si>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</si>
  <si>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</si>
  <si>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</si>
  <si>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</si>
  <si>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</si>
  <si>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</si>
  <si>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</si>
  <si>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</si>
  <si>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</si>
  <si>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</si>
  <si>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</si>
  <si>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</si>
  <si>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</si>
  <si>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</si>
  <si>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</si>
  <si>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</si>
  <si>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</si>
  <si>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</si>
  <si>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</si>
  <si>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</si>
  <si>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</si>
  <si>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</si>
  <si>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</si>
  <si>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</si>
  <si>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</si>
  <si>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</si>
  <si>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</si>
  <si>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</si>
  <si>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</si>
  <si>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</si>
  <si>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</si>
  <si>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</si>
  <si>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</si>
  <si>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</si>
  <si>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</si>
  <si>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</si>
  <si>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</si>
  <si>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</si>
  <si>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</si>
  <si>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</si>
  <si>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</si>
  <si>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</si>
  <si>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</si>
  <si>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</si>
  <si>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</si>
  <si>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</si>
  <si>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</si>
  <si>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</si>
  <si>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</si>
  <si>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</si>
  <si>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</si>
  <si>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</si>
  <si>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</si>
  <si>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</si>
  <si>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</si>
  <si>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</si>
  <si>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</si>
  <si>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</si>
  <si>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</si>
  <si>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</si>
  <si>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</si>
  <si>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</si>
  <si>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</si>
  <si>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</si>
  <si>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</si>
  <si>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</si>
  <si>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</si>
  <si>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</si>
  <si>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</si>
  <si>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</si>
  <si>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</si>
  <si>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</si>
  <si>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</si>
  <si>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</si>
  <si>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</si>
  <si>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</si>
  <si>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</si>
  <si>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</si>
  <si>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</si>
  <si>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</si>
  <si>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</si>
  <si>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</si>
  <si>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</si>
  <si>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</si>
  <si>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</si>
  <si>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</si>
  <si>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</si>
  <si>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</si>
  <si>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</si>
  <si>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</si>
  <si>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</si>
  <si>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</si>
  <si>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</si>
  <si>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</si>
  <si>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</si>
  <si>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</si>
  <si>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</si>
  <si>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</si>
  <si>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</si>
  <si>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</si>
  <si>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</si>
  <si>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</si>
  <si>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</si>
  <si>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</si>
  <si>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</si>
  <si>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</si>
  <si>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</si>
  <si>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</si>
  <si>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</si>
  <si>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</si>
  <si>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</si>
  <si>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(All)</t>
  </si>
  <si>
    <t>Sum of Quantity</t>
  </si>
  <si>
    <t>Count of Order ID</t>
  </si>
  <si>
    <t>Sum of Profit Margin</t>
  </si>
  <si>
    <t>GBC Premium Transparent Covers</t>
  </si>
  <si>
    <t>Distinct Count of 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</si>
</sst>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quot;K&quot;"/>
    <numFmt numFmtId="165" formatCode="[$$-1009]#,##0.00;\-[$$-1009]#,##0.00"/>
    <numFmt numFmtId="166" formatCode="[$$-1009]#,##0.00"/>
    <numFmt numFmtId="167" formatCode="[Green]\▲0.00%;[Red]\▼0.00%;"/>
  </numFmts>
  <fonts count="7" x14ac:knownFonts="1">
    <font>
      <sz val="11"/>
      <color theme="1"/>
      <name val="Tw Cen MT"/>
      <scheme val="minor"/>
    </font>
    <font>
      <sz val="11"/>
      <color theme="1"/>
      <name val="Tw Cen MT"/>
      <family val="2"/>
      <scheme val="minor"/>
    </font>
    <font>
      <sz val="12"/>
      <color rgb="FF000000"/>
      <name val="Calibri"/>
    </font>
    <font>
      <sz val="11"/>
      <color theme="1"/>
      <name val="Tw Cen MT"/>
      <scheme val="minor"/>
    </font>
    <font>
      <sz val="11"/>
      <color theme="1"/>
      <name val="Calibri"/>
    </font>
    <font>
      <sz val="11"/>
      <color theme="1"/>
      <name val="Arial"/>
      <family val="2"/>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indexed="65"/>
      </top>
      <bottom style="thin">
        <color rgb="FF999999"/>
      </bottom>
      <diagonal/>
    </border>
  </borders>
  <cellStyleXfs count="1">
    <xf numFmtId="0" fontId="0" fillId="0" borderId="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6" xfId="0" applyBorder="1"/>
    <xf numFmtId="0" fontId="0" fillId="0" borderId="8" xfId="0" applyBorder="1"/>
    <xf numFmtId="0" fontId="0" fillId="0" borderId="0" xfId="0" pivotButton="1"/>
    <xf numFmtId="0" fontId="0" fillId="0" borderId="0" xfId="0" applyAlignment="1">
      <alignment horizontal="left"/>
    </xf>
    <xf numFmtId="164"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0" fontId="0" fillId="0" borderId="6" xfId="0" pivotButton="1" applyBorder="1"/>
    <xf numFmtId="10" fontId="0" fillId="0" borderId="0" xfId="0" applyNumberFormat="1"/>
    <xf numFmtId="165" fontId="0" fillId="0" borderId="0" xfId="0" applyNumberFormat="1"/>
    <xf numFmtId="166" fontId="0" fillId="0" borderId="0" xfId="0" applyNumberFormat="1"/>
    <xf numFmtId="0" fontId="0" fillId="0" borderId="11" xfId="0" applyBorder="1"/>
    <xf numFmtId="0" fontId="5" fillId="0" borderId="0" xfId="0" applyFont="1"/>
    <xf numFmtId="167" fontId="6" fillId="0" borderId="0" xfId="0" applyNumberFormat="1" applyFont="1"/>
    <xf numFmtId="2" fontId="0" fillId="0" borderId="4" xfId="0" applyNumberFormat="1" applyBorder="1"/>
    <xf numFmtId="2" fontId="0" fillId="0" borderId="5" xfId="0" applyNumberFormat="1" applyBorder="1"/>
    <xf numFmtId="0" fontId="0" fillId="0" borderId="3" xfId="0" applyBorder="1" applyAlignment="1">
      <alignment horizontal="left"/>
    </xf>
    <xf numFmtId="2" fontId="0" fillId="0" borderId="14" xfId="0" applyNumberFormat="1" applyBorder="1"/>
    <xf numFmtId="0" fontId="0" fillId="0" borderId="5" xfId="0" applyBorder="1"/>
    <xf numFmtId="0" fontId="0" fillId="0" borderId="0" xfId="0" applyAlignment="1">
      <alignment vertical="top"/>
    </xf>
    <xf numFmtId="0" fontId="0" fillId="0" borderId="2" xfId="0" applyBorder="1"/>
    <xf numFmtId="0" fontId="0" fillId="0" borderId="12" xfId="0" applyBorder="1"/>
    <xf numFmtId="0" fontId="0" fillId="0" borderId="9" xfId="0" applyBorder="1"/>
    <xf numFmtId="0" fontId="0" fillId="0" borderId="7" xfId="0" applyBorder="1"/>
    <xf numFmtId="0" fontId="0" fillId="0" borderId="13" xfId="0" applyBorder="1"/>
    <xf numFmtId="0" fontId="0" fillId="0" borderId="10" xfId="0" applyBorder="1"/>
  </cellXfs>
  <cellStyles count="1">
    <cellStyle name="Normal" xfId="0" builtinId="0"/>
  </cellStyles>
  <dxfs count="15">
    <dxf>
      <numFmt numFmtId="2" formatCode="0.00"/>
    </dxf>
    <dxf>
      <numFmt numFmtId="164" formatCode="\$\ 0.00,&quot;K&quot;"/>
    </dxf>
    <dxf>
      <font>
        <b/>
        <color theme="1"/>
      </font>
      <border>
        <bottom style="thin">
          <color theme="9"/>
        </bottom>
        <vertical/>
        <horizontal/>
      </border>
    </dxf>
    <dxf>
      <font>
        <color theme="1"/>
      </font>
      <fill>
        <patternFill>
          <fgColor rgb="FF99FF99"/>
        </patternFill>
      </fill>
      <border>
        <left style="thin">
          <color theme="9"/>
        </left>
        <right style="thin">
          <color theme="9"/>
        </right>
        <top style="thin">
          <color theme="9"/>
        </top>
        <bottom style="thin">
          <color theme="9"/>
        </bottom>
        <vertical/>
        <horizontal/>
      </border>
    </dxf>
    <dxf>
      <font>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none">
          <bgColor auto="1"/>
        </patternFill>
      </fill>
    </dxf>
    <dxf>
      <fill>
        <patternFill>
          <bgColor theme="9" tint="0.7999816888943144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9">
    <tableStyle name="Data-style" pivot="0" count="3" xr9:uid="{00000000-0011-0000-FFFF-FFFF00000000}">
      <tableStyleElement type="headerRow" dxfId="14"/>
      <tableStyleElement type="firstRowStripe" dxfId="13"/>
      <tableStyleElement type="secondRowStripe" dxfId="12"/>
    </tableStyle>
    <tableStyle name="Slicer Style 1" pivot="0" table="0" count="1" xr9:uid="{0196FA57-F9B1-4BB2-885E-E89606F89287}">
      <tableStyleElement type="wholeTable" dxfId="11"/>
    </tableStyle>
    <tableStyle name="Slicer Style 2" pivot="0" table="0" count="1" xr9:uid="{357902A4-DE1D-42DA-99CB-1CE7EC1A86B0}"/>
    <tableStyle name="Slicer Style 3" pivot="0" table="0" count="1" xr9:uid="{3FFD0EC6-8899-4274-A65F-B8E5CE69BDA1}">
      <tableStyleElement type="wholeTable" dxfId="10"/>
    </tableStyle>
    <tableStyle name="Slicer Style 4" pivot="0" table="0" count="0" xr9:uid="{4A036D1E-B66B-4622-9E9F-59C39F3A79BC}"/>
    <tableStyle name="SlicerStyleLight1 2" pivot="0" table="0" count="10" xr9:uid="{E5D0D3BA-E40F-4B43-82A2-457819FB26FC}">
      <tableStyleElement type="wholeTable" dxfId="9"/>
      <tableStyleElement type="headerRow" dxfId="8"/>
    </tableStyle>
    <tableStyle name="SlicerStyleLight2 2" pivot="0" table="0" count="10" xr9:uid="{2653EB6D-3B62-4DD6-A4BA-E386F70841A3}">
      <tableStyleElement type="wholeTable" dxfId="7"/>
      <tableStyleElement type="headerRow" dxfId="6"/>
    </tableStyle>
    <tableStyle name="SlicerStyleLight4 2" pivot="0" table="0" count="10" xr9:uid="{59C3464B-AAAD-4185-858E-BAF6008FF304}">
      <tableStyleElement type="wholeTable" dxfId="5"/>
      <tableStyleElement type="headerRow" dxfId="4"/>
    </tableStyle>
    <tableStyle name="SlicerStyleLight6 2" pivot="0" table="0" count="10" xr9:uid="{6D04C746-79C6-44EF-97B6-CAAC60039375}">
      <tableStyleElement type="wholeTable" dxfId="3"/>
      <tableStyleElement type="headerRow" dxfId="2"/>
    </tableStyle>
  </tableStyles>
  <colors>
    <mruColors>
      <color rgb="FF99FF99"/>
      <color rgb="FFCCFFCC"/>
    </mruColors>
  </colors>
  <extLst>
    <ext xmlns:x14="http://schemas.microsoft.com/office/spreadsheetml/2009/9/main" uri="{46F421CA-312F-682f-3DD2-61675219B42D}">
      <x14:dxfs count="3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99FF99"/>
              <bgColor rgb="FFCC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CCFFCC"/>
              <bgColor rgb="FF99FF99"/>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SelectedItemWithData" dxfId="32"/>
          </x14:slicerStyleElements>
        </x14:slicerStyle>
        <x14:slicerStyle name="Slicer Style 3"/>
        <x14:slicerStyle name="Slicer Style 4"/>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and Profit</a:t>
            </a:r>
            <a:r>
              <a:rPr lang="en-IN"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B92-4B40-8412-EF238A8A9D83}"/>
            </c:ext>
          </c:extLst>
        </c:ser>
        <c:dLbls>
          <c:showLegendKey val="0"/>
          <c:showVal val="0"/>
          <c:showCatName val="0"/>
          <c:showSerName val="0"/>
          <c:showPercent val="0"/>
          <c:showBubbleSize val="0"/>
        </c:dLbls>
        <c:gapWidth val="219"/>
        <c:overlap val="-27"/>
        <c:axId val="1985282751"/>
        <c:axId val="1856435103"/>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B92-4B40-8412-EF238A8A9D83}"/>
            </c:ext>
          </c:extLst>
        </c:ser>
        <c:dLbls>
          <c:showLegendKey val="0"/>
          <c:showVal val="0"/>
          <c:showCatName val="0"/>
          <c:showSerName val="0"/>
          <c:showPercent val="0"/>
          <c:showBubbleSize val="0"/>
        </c:dLbls>
        <c:marker val="1"/>
        <c:smooth val="0"/>
        <c:axId val="1985299455"/>
        <c:axId val="1849685887"/>
      </c:line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F2-4C2E-985D-54227A20A436}"/>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tx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9F-475C-82C6-1E4182244566}"/>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tx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D2-4F24-9BAF-AF242DB3847C}"/>
            </c:ext>
          </c:extLst>
        </c:ser>
        <c:dLbls>
          <c:showLegendKey val="0"/>
          <c:showVal val="0"/>
          <c:showCatName val="0"/>
          <c:showSerName val="0"/>
          <c:showPercent val="0"/>
          <c:showBubbleSize val="0"/>
        </c:dLbls>
        <c:smooth val="0"/>
        <c:axId val="34598303"/>
        <c:axId val="33790191"/>
      </c:lineChart>
      <c:catAx>
        <c:axId val="34598303"/>
        <c:scaling>
          <c:orientation val="minMax"/>
        </c:scaling>
        <c:delete val="1"/>
        <c:axPos val="b"/>
        <c:numFmt formatCode="General" sourceLinked="1"/>
        <c:majorTickMark val="none"/>
        <c:minorTickMark val="none"/>
        <c:tickLblPos val="nextTo"/>
        <c:crossAx val="33790191"/>
        <c:crosses val="autoZero"/>
        <c:auto val="1"/>
        <c:lblAlgn val="ctr"/>
        <c:lblOffset val="100"/>
        <c:noMultiLvlLbl val="0"/>
      </c:catAx>
      <c:valAx>
        <c:axId val="33790191"/>
        <c:scaling>
          <c:orientation val="minMax"/>
        </c:scaling>
        <c:delete val="1"/>
        <c:axPos val="l"/>
        <c:numFmt formatCode="General" sourceLinked="1"/>
        <c:majorTickMark val="none"/>
        <c:minorTickMark val="none"/>
        <c:tickLblPos val="nextTo"/>
        <c:crossAx val="3459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tx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98-47A2-A892-CE4C4E2F2C30}"/>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tx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B6F-4AA1-AE47-757765D9FDF3}"/>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4A7-43E3-918F-F796246C3994}"/>
            </c:ext>
          </c:extLst>
        </c:ser>
        <c:dLbls>
          <c:showLegendKey val="0"/>
          <c:showVal val="0"/>
          <c:showCatName val="0"/>
          <c:showSerName val="0"/>
          <c:showPercent val="0"/>
          <c:showBubbleSize val="0"/>
        </c:dLbls>
        <c:axId val="1985299455"/>
        <c:axId val="1849685887"/>
      </c:areaChart>
      <c:barChart>
        <c:barDir val="col"/>
        <c:grouping val="clustered"/>
        <c:varyColors val="0"/>
        <c:ser>
          <c:idx val="0"/>
          <c:order val="0"/>
          <c:tx>
            <c:strRef>
              <c:f>'Combo Chart'!$B$3</c:f>
              <c:strCache>
                <c:ptCount val="1"/>
                <c:pt idx="0">
                  <c:v>Sum of Sales</c:v>
                </c:pt>
              </c:strCache>
            </c:strRef>
          </c:tx>
          <c:spPr>
            <a:solidFill>
              <a:schemeClr val="accent5">
                <a:lumMod val="60000"/>
                <a:lumOff val="4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4A7-43E3-918F-F796246C3994}"/>
            </c:ext>
          </c:extLst>
        </c:ser>
        <c:dLbls>
          <c:showLegendKey val="0"/>
          <c:showVal val="0"/>
          <c:showCatName val="0"/>
          <c:showSerName val="0"/>
          <c:showPercent val="0"/>
          <c:showBubbleSize val="0"/>
        </c:dLbls>
        <c:gapWidth val="100"/>
        <c:overlap val="-27"/>
        <c:axId val="1985282751"/>
        <c:axId val="1856435103"/>
      </c:barChart>
      <c:catAx>
        <c:axId val="1985282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435103"/>
        <c:crosses val="autoZero"/>
        <c:auto val="1"/>
        <c:lblAlgn val="ctr"/>
        <c:lblOffset val="100"/>
        <c:noMultiLvlLbl val="0"/>
      </c:catAx>
      <c:valAx>
        <c:axId val="18564351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1.7289073305670817E-2"/>
              <c:y val="0.4235783027121609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82751"/>
        <c:crosses val="autoZero"/>
        <c:crossBetween val="between"/>
      </c:valAx>
      <c:valAx>
        <c:axId val="18496858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layout>
            <c:manualLayout>
              <c:xMode val="edge"/>
              <c:yMode val="edge"/>
              <c:x val="0.93013471863734865"/>
              <c:y val="0.399201820786894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299455"/>
        <c:crosses val="max"/>
        <c:crossBetween val="between"/>
      </c:valAx>
      <c:catAx>
        <c:axId val="1985299455"/>
        <c:scaling>
          <c:orientation val="minMax"/>
        </c:scaling>
        <c:delete val="1"/>
        <c:axPos val="b"/>
        <c:numFmt formatCode="General" sourceLinked="1"/>
        <c:majorTickMark val="out"/>
        <c:minorTickMark val="none"/>
        <c:tickLblPos val="nextTo"/>
        <c:crossAx val="18496858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Lst>
        </c:dLbl>
      </c:pivotFmt>
      <c:pivotFmt>
        <c:idx val="8"/>
        <c:spPr>
          <a:solidFill>
            <a:schemeClr val="accent6">
              <a:lumMod val="75000"/>
            </a:schemeClr>
          </a:solidFill>
          <a:ln w="19050">
            <a:solidFill>
              <a:schemeClr val="lt1"/>
            </a:solidFill>
          </a:ln>
          <a:effectLst/>
        </c:spPr>
        <c:dLbl>
          <c:idx val="0"/>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Lst>
        </c:dLbl>
      </c:pivotFmt>
    </c:pivotFmts>
    <c:plotArea>
      <c:layout/>
      <c:doughnutChart>
        <c:varyColors val="1"/>
        <c:ser>
          <c:idx val="0"/>
          <c:order val="0"/>
          <c:tx>
            <c:strRef>
              <c:f>'Pie Chart'!$B$3</c:f>
              <c:strCache>
                <c:ptCount val="1"/>
                <c:pt idx="0">
                  <c:v>Total</c:v>
                </c:pt>
              </c:strCache>
            </c:strRef>
          </c:tx>
          <c:spPr>
            <a:solidFill>
              <a:schemeClr val="accent6">
                <a:lumMod val="40000"/>
                <a:lumOff val="60000"/>
              </a:schemeClr>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5C90-44AF-A772-3011CF7CB08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C90-44AF-A772-3011CF7CB08C}"/>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C90-44AF-A772-3011CF7CB08C}"/>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264069264069268"/>
                      <c:h val="0.14928372858108965"/>
                    </c:manualLayout>
                  </c15:layout>
                </c:ext>
                <c:ext xmlns:c16="http://schemas.microsoft.com/office/drawing/2014/chart" uri="{C3380CC4-5D6E-409C-BE32-E72D297353CC}">
                  <c16:uniqueId val="{00000001-5C90-44AF-A772-3011CF7CB08C}"/>
                </c:ext>
              </c:extLst>
            </c:dLbl>
            <c:dLbl>
              <c:idx val="1"/>
              <c:layout>
                <c:manualLayout>
                  <c:x val="1.533941780004777E-2"/>
                  <c:y val="-1.0173573845545089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69696969696977"/>
                      <c:h val="0.17947255134774073"/>
                    </c:manualLayout>
                  </c15:layout>
                </c:ext>
                <c:ext xmlns:c16="http://schemas.microsoft.com/office/drawing/2014/chart" uri="{C3380CC4-5D6E-409C-BE32-E72D297353CC}">
                  <c16:uniqueId val="{00000003-5C90-44AF-A772-3011CF7CB08C}"/>
                </c:ext>
              </c:extLst>
            </c:dLbl>
            <c:dLbl>
              <c:idx val="2"/>
              <c:layout>
                <c:manualLayout>
                  <c:x val="-8.2173535126291025E-2"/>
                  <c:y val="5.373551025647425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593073593073592"/>
                      <c:h val="0.22475578549771741"/>
                    </c:manualLayout>
                  </c15:layout>
                </c:ext>
                <c:ext xmlns:c16="http://schemas.microsoft.com/office/drawing/2014/chart" uri="{C3380CC4-5D6E-409C-BE32-E72D297353CC}">
                  <c16:uniqueId val="{00000005-5C90-44AF-A772-3011CF7CB08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0-44AF-A772-3011CF7CB0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0"/>
          <c:y val="0.15869218216458614"/>
          <c:w val="0.98352294031427889"/>
          <c:h val="0.14613648438084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26079112616466"/>
          <c:y val="0"/>
          <c:w val="0.70173920887383534"/>
          <c:h val="0.85094850948509482"/>
        </c:manualLayout>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E89A-4796-9F2A-67E93AA8D922}"/>
            </c:ext>
          </c:extLst>
        </c:ser>
        <c:dLbls>
          <c:dLblPos val="inEnd"/>
          <c:showLegendKey val="0"/>
          <c:showVal val="1"/>
          <c:showCatName val="0"/>
          <c:showSerName val="0"/>
          <c:showPercent val="0"/>
          <c:showBubbleSize val="0"/>
        </c:dLbls>
        <c:gapWidth val="85"/>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49-4E3F-B6FD-D67DF21616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49-4E3F-B6FD-D67DF21616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49-4E3F-B6FD-D67DF21616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E49-4E3F-B6FD-D67DF216164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49-4E3F-B6FD-D67DF21616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A-1E49-4E3F-B6FD-D67DF2161643}"/>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54794320283163511"/>
          <c:y val="5.1697996546364186E-2"/>
          <c:w val="0.42161980569422286"/>
          <c:h val="0.777735626889091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F9-4C17-8023-00CD6BF75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F9-4C17-8023-00CD6BF75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F9-4C17-8023-00CD6BF75B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48C-4891-AD67-2E109DAFD66B}"/>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Adrian Barton</c:v>
                </c:pt>
                <c:pt idx="1">
                  <c:v>Tom Ashbrook</c:v>
                </c:pt>
                <c:pt idx="2">
                  <c:v>Raymond Buch</c:v>
                </c:pt>
                <c:pt idx="3">
                  <c:v>Tamara Chand</c:v>
                </c:pt>
                <c:pt idx="4">
                  <c:v>Sean Miller</c:v>
                </c:pt>
              </c:strCache>
            </c:strRef>
          </c:cat>
          <c:val>
            <c:numRef>
              <c:f>'Top 5 Customers'!$B$4:$B$8</c:f>
              <c:numCache>
                <c:formatCode>0.00</c:formatCode>
                <c:ptCount val="5"/>
                <c:pt idx="0">
                  <c:v>14473.570999999998</c:v>
                </c:pt>
                <c:pt idx="1">
                  <c:v>14595.62</c:v>
                </c:pt>
                <c:pt idx="2">
                  <c:v>15117.339</c:v>
                </c:pt>
                <c:pt idx="3">
                  <c:v>19052.217999999993</c:v>
                </c:pt>
                <c:pt idx="4">
                  <c:v>25043.05</c:v>
                </c:pt>
              </c:numCache>
            </c:numRef>
          </c:val>
          <c:extLst>
            <c:ext xmlns:c16="http://schemas.microsoft.com/office/drawing/2014/chart" uri="{C3380CC4-5D6E-409C-BE32-E72D297353CC}">
              <c16:uniqueId val="{00000000-88E9-4821-9DA1-3B3C4E20A1B0}"/>
            </c:ext>
          </c:extLst>
        </c:ser>
        <c:dLbls>
          <c:dLblPos val="inEnd"/>
          <c:showLegendKey val="0"/>
          <c:showVal val="1"/>
          <c:showCatName val="0"/>
          <c:showSerName val="0"/>
          <c:showPercent val="0"/>
          <c:showBubbleSize val="0"/>
        </c:dLbls>
        <c:gapWidth val="182"/>
        <c:axId val="34106623"/>
        <c:axId val="69480927"/>
      </c:barChart>
      <c:catAx>
        <c:axId val="3410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80927"/>
        <c:crosses val="autoZero"/>
        <c:auto val="1"/>
        <c:lblAlgn val="ctr"/>
        <c:lblOffset val="100"/>
        <c:noMultiLvlLbl val="0"/>
      </c:catAx>
      <c:valAx>
        <c:axId val="69480927"/>
        <c:scaling>
          <c:orientation val="minMax"/>
        </c:scaling>
        <c:delete val="1"/>
        <c:axPos val="b"/>
        <c:numFmt formatCode="0.00" sourceLinked="1"/>
        <c:majorTickMark val="none"/>
        <c:minorTickMark val="none"/>
        <c:tickLblPos val="nextTo"/>
        <c:crossAx val="3410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Customers!PivotTable1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'Top 5 Customers'!$B$15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D7-4359-9968-FF8A60B8A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D7-4359-9968-FF8A60B8A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D7-4359-9968-FF8A60B8A6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D7-4359-9968-FF8A60B8A68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D7-4359-9968-FF8A60B8A6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Customers'!$A$16:$A$21</c:f>
              <c:strCache>
                <c:ptCount val="5"/>
                <c:pt idx="0">
                  <c:v>Staples</c:v>
                </c:pt>
                <c:pt idx="1">
                  <c:v>KI Adjustable-Height Table</c:v>
                </c:pt>
                <c:pt idx="2">
                  <c:v>Avery Non-Stick Binders</c:v>
                </c:pt>
                <c:pt idx="3">
                  <c:v>Storex Dura Pro Binders</c:v>
                </c:pt>
                <c:pt idx="4">
                  <c:v>GBC Premium Transparent Covers</c:v>
                </c:pt>
              </c:strCache>
            </c:strRef>
          </c:cat>
          <c:val>
            <c:numRef>
              <c:f>'Top 5 Customers'!$B$16:$B$21</c:f>
              <c:numCache>
                <c:formatCode>General</c:formatCode>
                <c:ptCount val="5"/>
                <c:pt idx="0">
                  <c:v>876</c:v>
                </c:pt>
                <c:pt idx="1">
                  <c:v>74</c:v>
                </c:pt>
                <c:pt idx="2">
                  <c:v>71</c:v>
                </c:pt>
                <c:pt idx="3">
                  <c:v>71</c:v>
                </c:pt>
                <c:pt idx="4">
                  <c:v>67</c:v>
                </c:pt>
              </c:numCache>
            </c:numRef>
          </c:val>
          <c:extLst>
            <c:ext xmlns:c16="http://schemas.microsoft.com/office/drawing/2014/chart" uri="{C3380CC4-5D6E-409C-BE32-E72D297353CC}">
              <c16:uniqueId val="{00000000-4443-47D9-B256-6AA532B643FA}"/>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6214811216779722"/>
          <c:y val="4.7725284339457573E-2"/>
          <c:w val="0.26185214348206476"/>
          <c:h val="0.935982410093475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E93-464E-89D5-CF9FD2A31217}"/>
            </c:ext>
          </c:extLst>
        </c:ser>
        <c:dLbls>
          <c:showLegendKey val="0"/>
          <c:showVal val="0"/>
          <c:showCatName val="0"/>
          <c:showSerName val="0"/>
          <c:showPercent val="0"/>
          <c:showBubbleSize val="0"/>
        </c:dLbls>
        <c:gapWidth val="182"/>
        <c:axId val="29798911"/>
        <c:axId val="2052913327"/>
      </c:barChart>
      <c:catAx>
        <c:axId val="297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913327"/>
        <c:crosses val="autoZero"/>
        <c:auto val="1"/>
        <c:lblAlgn val="ctr"/>
        <c:lblOffset val="100"/>
        <c:noMultiLvlLbl val="0"/>
      </c:catAx>
      <c:valAx>
        <c:axId val="2052913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46A-40B6-9707-DB585D84BF0C}"/>
            </c:ext>
          </c:extLst>
        </c:ser>
        <c:dLbls>
          <c:showLegendKey val="0"/>
          <c:showVal val="0"/>
          <c:showCatName val="0"/>
          <c:showSerName val="0"/>
          <c:showPercent val="0"/>
          <c:showBubbleSize val="0"/>
        </c:dLbls>
        <c:smooth val="0"/>
        <c:axId val="32452655"/>
        <c:axId val="33787311"/>
      </c:lineChart>
      <c:catAx>
        <c:axId val="32452655"/>
        <c:scaling>
          <c:orientation val="minMax"/>
        </c:scaling>
        <c:delete val="1"/>
        <c:axPos val="b"/>
        <c:numFmt formatCode="General" sourceLinked="1"/>
        <c:majorTickMark val="none"/>
        <c:minorTickMark val="none"/>
        <c:tickLblPos val="nextTo"/>
        <c:crossAx val="33787311"/>
        <c:crosses val="autoZero"/>
        <c:auto val="1"/>
        <c:lblAlgn val="ctr"/>
        <c:lblOffset val="100"/>
        <c:noMultiLvlLbl val="0"/>
      </c:catAx>
      <c:valAx>
        <c:axId val="33787311"/>
        <c:scaling>
          <c:orientation val="minMax"/>
        </c:scaling>
        <c:delete val="1"/>
        <c:axPos val="l"/>
        <c:numFmt formatCode="General" sourceLinked="1"/>
        <c:majorTickMark val="none"/>
        <c:minorTickMark val="none"/>
        <c:tickLblPos val="nextTo"/>
        <c:crossAx val="3245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8E-432B-AD23-79DC57F5BDF0}"/>
            </c:ext>
          </c:extLst>
        </c:ser>
        <c:dLbls>
          <c:showLegendKey val="0"/>
          <c:showVal val="0"/>
          <c:showCatName val="0"/>
          <c:showSerName val="0"/>
          <c:showPercent val="0"/>
          <c:showBubbleSize val="0"/>
        </c:dLbls>
        <c:smooth val="0"/>
        <c:axId val="2055111967"/>
        <c:axId val="2052904207"/>
      </c:lineChart>
      <c:catAx>
        <c:axId val="2055111967"/>
        <c:scaling>
          <c:orientation val="minMax"/>
        </c:scaling>
        <c:delete val="1"/>
        <c:axPos val="b"/>
        <c:numFmt formatCode="General" sourceLinked="1"/>
        <c:majorTickMark val="none"/>
        <c:minorTickMark val="none"/>
        <c:tickLblPos val="nextTo"/>
        <c:crossAx val="2052904207"/>
        <c:crosses val="autoZero"/>
        <c:auto val="1"/>
        <c:lblAlgn val="ctr"/>
        <c:lblOffset val="100"/>
        <c:noMultiLvlLbl val="0"/>
      </c:catAx>
      <c:valAx>
        <c:axId val="2052904207"/>
        <c:scaling>
          <c:orientation val="minMax"/>
        </c:scaling>
        <c:delete val="1"/>
        <c:axPos val="l"/>
        <c:numFmt formatCode="General" sourceLinked="1"/>
        <c:majorTickMark val="none"/>
        <c:minorTickMark val="none"/>
        <c:tickLblPos val="nextTo"/>
        <c:crossAx val="20551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12-42C3-9896-B54926797621}"/>
            </c:ext>
          </c:extLst>
        </c:ser>
        <c:dLbls>
          <c:showLegendKey val="0"/>
          <c:showVal val="0"/>
          <c:showCatName val="0"/>
          <c:showSerName val="0"/>
          <c:showPercent val="0"/>
          <c:showBubbleSize val="0"/>
        </c:dLbls>
        <c:smooth val="0"/>
        <c:axId val="31467775"/>
        <c:axId val="1986791551"/>
      </c:lineChart>
      <c:catAx>
        <c:axId val="31467775"/>
        <c:scaling>
          <c:orientation val="minMax"/>
        </c:scaling>
        <c:delete val="1"/>
        <c:axPos val="b"/>
        <c:numFmt formatCode="General" sourceLinked="1"/>
        <c:majorTickMark val="none"/>
        <c:minorTickMark val="none"/>
        <c:tickLblPos val="nextTo"/>
        <c:crossAx val="1986791551"/>
        <c:crosses val="autoZero"/>
        <c:auto val="1"/>
        <c:lblAlgn val="ctr"/>
        <c:lblOffset val="100"/>
        <c:noMultiLvlLbl val="0"/>
      </c:catAx>
      <c:valAx>
        <c:axId val="1986791551"/>
        <c:scaling>
          <c:orientation val="minMax"/>
        </c:scaling>
        <c:delete val="1"/>
        <c:axPos val="l"/>
        <c:numFmt formatCode="General" sourceLinked="1"/>
        <c:majorTickMark val="none"/>
        <c:minorTickMark val="none"/>
        <c:tickLblPos val="nextTo"/>
        <c:crossAx val="3146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8C5-42F1-9D9E-9A2A9B60E1A4}"/>
            </c:ext>
          </c:extLst>
        </c:ser>
        <c:dLbls>
          <c:showLegendKey val="0"/>
          <c:showVal val="0"/>
          <c:showCatName val="0"/>
          <c:showSerName val="0"/>
          <c:showPercent val="0"/>
          <c:showBubbleSize val="0"/>
        </c:dLbls>
        <c:smooth val="0"/>
        <c:axId val="28607295"/>
        <c:axId val="38176655"/>
      </c:lineChart>
      <c:catAx>
        <c:axId val="28607295"/>
        <c:scaling>
          <c:orientation val="minMax"/>
        </c:scaling>
        <c:delete val="1"/>
        <c:axPos val="b"/>
        <c:numFmt formatCode="General" sourceLinked="1"/>
        <c:majorTickMark val="none"/>
        <c:minorTickMark val="none"/>
        <c:tickLblPos val="nextTo"/>
        <c:crossAx val="38176655"/>
        <c:crosses val="autoZero"/>
        <c:auto val="1"/>
        <c:lblAlgn val="ctr"/>
        <c:lblOffset val="100"/>
        <c:noMultiLvlLbl val="0"/>
      </c:catAx>
      <c:valAx>
        <c:axId val="38176655"/>
        <c:scaling>
          <c:orientation val="minMax"/>
        </c:scaling>
        <c:delete val="1"/>
        <c:axPos val="l"/>
        <c:numFmt formatCode="General" sourceLinked="1"/>
        <c:majorTickMark val="none"/>
        <c:minorTickMark val="none"/>
        <c:tickLblPos val="nextTo"/>
        <c:crossAx val="286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54D-4678-98BC-C0EEEB09C179}"/>
            </c:ext>
          </c:extLst>
        </c:ser>
        <c:dLbls>
          <c:showLegendKey val="0"/>
          <c:showVal val="0"/>
          <c:showCatName val="0"/>
          <c:showSerName val="0"/>
          <c:showPercent val="0"/>
          <c:showBubbleSize val="0"/>
        </c:dLbls>
        <c:smooth val="0"/>
        <c:axId val="34157967"/>
        <c:axId val="38168495"/>
      </c:lineChart>
      <c:catAx>
        <c:axId val="34157967"/>
        <c:scaling>
          <c:orientation val="minMax"/>
        </c:scaling>
        <c:delete val="1"/>
        <c:axPos val="b"/>
        <c:numFmt formatCode="General" sourceLinked="1"/>
        <c:majorTickMark val="none"/>
        <c:minorTickMark val="none"/>
        <c:tickLblPos val="nextTo"/>
        <c:crossAx val="38168495"/>
        <c:crosses val="autoZero"/>
        <c:auto val="1"/>
        <c:lblAlgn val="ctr"/>
        <c:lblOffset val="100"/>
        <c:noMultiLvlLbl val="0"/>
      </c:catAx>
      <c:valAx>
        <c:axId val="38168495"/>
        <c:scaling>
          <c:orientation val="minMax"/>
        </c:scaling>
        <c:delete val="1"/>
        <c:axPos val="l"/>
        <c:numFmt formatCode="General" sourceLinked="1"/>
        <c:majorTickMark val="none"/>
        <c:minorTickMark val="none"/>
        <c:tickLblPos val="nextTo"/>
        <c:crossAx val="341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072133C9-E7A5-44EB-81BB-299EBEA4EC3D}">
          <cx:tx>
            <cx:txData>
              <cx:f>_xlchart.v1.1</cx:f>
              <cx:v>Sum of Profit</cx:v>
            </cx:txData>
          </cx:tx>
          <cx:spPr>
            <a:gradFill flip="none" rotWithShape="1">
              <a:gsLst>
                <a:gs pos="0">
                  <a:schemeClr val="accent1">
                    <a:lumMod val="50000"/>
                  </a:schemeClr>
                </a:gs>
                <a:gs pos="100000">
                  <a:schemeClr val="accent1">
                    <a:lumMod val="20000"/>
                    <a:lumOff val="80000"/>
                  </a:schemeClr>
                </a:gs>
              </a:gsLst>
              <a:lin ang="13500000" scaled="1"/>
              <a:tileRect/>
            </a:gradFill>
          </cx:spPr>
          <cx:dataLabels pos="outEnd">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97C3141-DA8D-4840-9E81-2BF634A9DF52}">
          <cx:tx>
            <cx:txData>
              <cx:f>_xlchart.v5.5</cx:f>
              <cx:v>Sales</cx:v>
            </cx:txData>
          </cx:tx>
          <cx:spPr>
            <a:ln>
              <a:solidFill>
                <a:schemeClr val="accent1"/>
              </a:solidFill>
            </a:ln>
          </cx:spPr>
          <cx:dataId val="0"/>
          <cx:layoutPr>
            <cx:geography cultureLanguage="en-US" cultureRegion="IN" attribution="Powered by Bing">
              <cx:geoCache provider="{E9337A44-BEBE-4D9F-B70C-5C5E7DAFC167}">
                <cx:binary>1H1pc+O20u5fmZrPlw6xkABOnbxVAUlttryNZ8l8YWk8DgluAPfl19+WlxmbRznjt+Jbt6SkFEcy
pCYedvfTDxrwv2+Hf91md7vq3ZBnRf2v2+H393HTmH/99lt9G9/lu/okV7eVrvVfzcmtzn/Tf/2l
bu9++17telVEv2Eb0d9u413V3A3v/+ff8GnRnT7Tt7tG6eKqvavG67u6zZr6v7x38K13u++5KnxV
N5W6bdDv72/uiuKuru/u3r+7KxrVjDejufv9/Ytfe//ut/mH/ccXv8vAtqb9DmOJc8IpFoK6XNw/
+Pt3mS6ix7ct7p4QSrBDbWHfP/DTd5/vchj/KpPuDdp9/16B8XBR9/99MfTFFcA75+/f3eq2aPZT
F8Es/v7+Y6Gau+/vPjS75q5+/07V2nv4BU/vL+Pjh/vr/u3l5P/Pv2cvwEzMXnmGz3zafvXWf8Cz
3VVjtiu+P83QG6DDT4SDGXHES1SYe8JshAUR9AE18vSdD6i8xpLDoPwcOcNk6x8lJn9ku2+7fPc0
PW8ACT5hrkux++QQMPUzh+HUJgTb4FX3j6fvfoDmFQYdRubHwBkwf5wdJTDbXV3vbuO2vmsacOi3
imcUnyCGieO4zktcGDpxbccGZJwHWCDQPXzpk8u80p7D6MwuZ4bR9o+jxGj9fRfrp2n6565D6Qnh
wmaYoh8QPHcdhOiJ6wjCbDrLMr805DAoj8NmYKyPNJJV6a6od2/oK4SeQNLnNkE/XeI5HgKfUCKQ
4zj8IfeDSz13mT9eYdFhYH6OnGHzx/VROsr5Xf9uc1fVd+PTDL2Bt9gniAhbOAT9YF7P0WHgLIw7
wD4fnEnQp+9+CGivs+kwPs/HzhA63xwlQn9UatLFW/IAegL8C2OOHikYe5lvEIKE41JHuI57jx96
Cc8rDDqMzY+BM2D++HqUwKx1/4aoQPq3GXUdRumD08zYmSAnwAFsF9mP77svUfmVNYcheRg1w2N9
nDnfv8t2/a56yxJTnNg2Zy6wssdI9dJTmHMC1adLCXosQWdp5jUWHcbl58gZNn5wlL7i7TL1l64K
9YYeQ9gJVPeuK9BjgQ9x6nmaQUicuECpmbAfA91Lj3mdTYfxeT52hpB3nN5zCQpNPWbd7k0xojYQ
NYDokYbZ9gwjxk444VwwZv8g1s+J2mutOozSy9EznC6PE6etuo1VtCue7uU3oGtAphllgvHDxQ13
ThixBRPgaPePWeZ5jUWH8fk5cobNdn2cUU6DynnbqNu2eUN40InDHORA+f9ADOYuBLIO4cDm8Cz7
eK+z5jA0LwbP0PFujhSdTFe7728oCxAQOQV3HKj6D0KDbOfEoYwTF8jc87Dm6V+b8ne4PI2cg3Jx
FKD8d3H8YY4eQtqL3/zfrg0IIMvEYbYDseo5JxDA6BCHVQH+mG9mwMzE+r+35zA6s+EvLuE4VgI+
3VW5Lt4yfFGoaxwM/8wKGoahysSucDl5SCuz8PUKSw6D8GPgzEM+HWfYelpFe6f/egdxo82/vSmJ
hhBmU8YAogcUZmIAEDQbuZhz9lgCzVD631p3GLLDnzLDz/eOIsK9sBqWPj/f1c27T6qK1Jsya8g9
sJbjAGk7DBy3ofghDHS4RxFuFulebdZhxGbDX1w0XPOno4RqAblVfd895ep/Tq0xP3GE4yBMZsug
HARqzgjFnPxQe54ThFdYchiXHwNniCyOc63t866OoVOh0W9Z77ATihCwAw4lzf4xC3kI2yewCke5
TR9cBwj3c2xeZ9NheJ6PnSH0+Tjr0f8HkY2dgMcIm4vDSiiDyCdAlKP4MbLN8HmNRYfR+Tlyhs2n
48Tm5m5401U3BHIn4ZSjnxM/I9cE2gdAzHlMSbOF6l+acxiVx2EzSG6+HGWKWd5pYAK7p4jyz1MM
ARpNofznT5M+i2acnFBKCaP2owY34wGvMOgwLD8GzoBZHqevrLNMFVrVb4cMaJ8IGgYo6AMPeWbe
oCZOEOUucfjP1YXneeY1Fh2G5ufIGTbr42QB6+K72r3pEqg42YuZsDLwgIyY0zP3BAQ1brviUXOj
T7fFwwr1Kwz6G2SermQOzHH2DZ6+dV8HB1pMIZLBesD9A1L7iwzDoQ8HBBzQdh6Ag2D33GV+bc9h
WJ7GzVA5/XCUOeYUpqS9Td+wowOW2vbNnBhWO18CAmsDmANYlLoPgMwc5TWm/A0kPy5iDsqfRwnK
RazeUHmG3EKhvYlQ8egokNWfOwrUl7CiBqkFP/XYvHSUX1lzGJOHUTM8LlZHiceZblX9xlnFPhEc
qDGfS50CwSoo4tBy85hvZl7yKlsOQ/Js6AyXs+PkYdudKu6ebtZ/To+pA7sA9t1MzzLGc0dxxQlG
LqLQe3MwgP3SnMOwPA6bQbINjtJVzu++Vbs6fcOihcKaJmYgT7KHDjMbumafowLLNOBI+4rmcP/m
ayw6DMzPkTNszo8Tm63ab6zRzVuCs984IxA00D5O/pyE0RMkQLeEFsInP31sRH+NLYdheXYZM1y2
x8mML9IMOtDfdPsGrCVzAkTrsSSZt9II4Gj2Xk5mj7Im1DTPufFrLDoMzs+RM2wuTo8ynm1VXe//
NUY9TdE/TzSgwzAMzYI/inmY/uchjUMzmuNiaBV47BX4jy6aVxl1GKEXVzQDaXucRcz+knRbvSVC
UDy6DFb+H2X9/0g6sCbDGPRqOI/dnAcQ+pVFfw/Pw8g5NsfRtPHCaljSvKjuojddkSEngnDopCWP
VeTMdx5WZEB2JpCKXsS0XxpyGJCnC3hxYXBdx7mHYwsNG28qj1FY9Id2MyRANb5/zKpLZEMwo7BI
45JZJfMKUw4j8mPgDJLtzVGmmHNdNfE7f5e+LTODlUtYgbE5bK95eLzMMVB7wgrNfm/H4ar/tVYd
hujl6BlO5/5x4nTX7d5ywZ+IEwJLx0CfH9f1Z9wZIRdogEP2TQFPAufzgHb+S3v+BpvHcXNUjrMP
4/Oo4fiA6CnW/3NyBptrwF+g2+xv9gtCrQlL/ohS4NZPjvUcllcYdBiXHwNnwHz+80jdpX+32uUG
mjLecp8NJScud1wEguXBfAM7oB2QCqAn4PBRDvtNf68y6zBIs+EzqM6PU9+8juF4iXfr+m2PdQDh
BpoBsXiiyGK2HrBHCnFYOIPtg/cPYA7PHem1Vh0G6uXoGU7X66N1qe3doG7fcHUAtkdDcwxhiD7K
a//B39wTBFoB9NjMCPXeFX5tzWF0no+dYXO+PUpsPja7+On+/edJaM8NMGEgqv1cvHyuENzvu2Ww
SoDdWeX5KzsO4/EwaobExyPl03Bf/qmr9O3Q2FMCIjBs3Zw1zMCmTpBpbMqh/rl/zNaY97f5r0w5
DMjPkTNQzo+UDdwXOd6u0tA6s3s7aOBkJ2DIhDmw6+wJgeeOwqBxhjsUMWgEuH/MdOiHQuU1dv0N
TrPrmqPlHWUw+6BbKElfMyv/y3O4QLyx4Tgn/NQVOEs20Ii+7+QE9ebRn2bB7fV2HUZrPn6G1odj
RuvNBQQgBgRWO4FNH/SsvYCACWyXRu5M2HmY5V/b898weho9R+g4pYPPqr7VRa3esjMdDkYBZcch
cETXw+OlvgNrCNCEA9qBOLxr4FUmHUbo2dAZPJ//P/Hqvz/u7sepgP6u2QX3xwk+O/Huv797f/Vw
yuFs6GORcpDkPdQv6+9w5CAQAyh4fhxTuP+QF+XNbFfMf4y829XN7+8t2FTFYD8cnBphczi+gNoQ
EnvYJgRvQeOOC209CI7Ho1Bpif1bxT4f/f4een5A+wOpAvYtQBu2yyDt1fugDoax/ZIskH3mwm4u
LFzx4zjHS52NINb/mJXH/39XtPmlVkVT//4eOwg4jnn4xf11OhS2rEJ23ccJONpKEARWmNvdNYgy
8Pvo/0Qj7bMiieJ1bznJgmN9l3dl7eFeXdSsqU57QrIgM9qWZdvumpbn69E6S3vUnneLMabuum+7
RBbRUrVT4hVFGvoOzS1Z99HCuGynkvCiHewi0O4QyjqKhJeWJlxmSTzKPgq3yj014+T6o73BZBRe
FQnLa3GVBmE/fe53UIGaYGpL5rfTirem91lkVr3dYa/SabmA3s6ga4g/leW64oNeU2rlfjdajcRF
v2NRnJ9R3i8St4g8FA6nXZRNZ/00yomlwo/i8iLvJksiUXoZ4jJOY9lnGK1FXMfLIiy2lkalT5PO
DRD+0Ma58knadgubdtvMJtPl4GoryEeXBmXdaVk3SSXRmArPNEYEAxGV56A4X1KuS6kjyw4ylbbS
4OFD2jp84Si/6oZYjkWpPNzuj3CkksLZmheJsJWfYRb5JpFjO/SBO5pt1Q+tZIpZvlumTCJrSGSU
NaUflWUHOKlFr9pkEccm8bGJFvE0Djek49c5r70adiyvB6fJfezUW45yiVa5wTem6fozO7ZuEEbB
2NSf3Li/cmjldb27KF0k3WqURVX6Wn2esJJKjEFpW6e9EReunrZdKz7azOxoEcrOjK1MSbVo0rHy
rYav9++SLCpkEzMZFfXXPhHac4oo8ppcdBLOLz1vVNVL223qhcn0KRkG5ClU9NKK0Spt3E0fNZkc
SbeJtJOdcrvb4s7+onSdnk0j5j4ekF7ExJVFaXdSYSv0M20aKVKKlkk3GZ9wp/VD5DbLhNYL3cWp
zGvcBRpucNk4ee3ZJXNOW5WVXybiVU1x2jBWwQ0Xab/kduMbNPVeiXNPjzhaZnmkPD7cNnl0Y+Pc
LBCtWr+P0i2u4kSGNrk2CJ+loXOFM3Gh0zjyyv4rjTIWVCj5Upq4uqgyWw5q6lcWCblMWyYdNfCg
zas6sGqxUBVy5WCl8VntdDLPVLzoC7RMbTzBTJabujOTpL1YkrEd/TJ14yAiVr9sozDI2/YzzrJ8
HYU6Cdq48iESgJsNxrMtVktThWdhZV112Cl9VlYXMem3YV0tUd31vqbEkTrXQZYzHiAVf0hranvj
JDqvqZEsDTtvaF5umeoWXdP0H+Mbis21qq55jq2lpoUjbTN9T5q8kIXG3x1enofhuBCFDb5I63zZ
ZlXmsc60cpyqPtC8ib/0zmWYuc1KDMryu6kmQROyVdx54DZfkuS6dDIl2974HcMqgKPjzlmVlAsV
xV41fi7QcDdaHVvGnXNeusO6RRVeMFR62uHjYkqR9uOhuxzHOPNb7RRex3Ejq9byk75doUyUSzeM
riBUL4QdXtXdRYjrKahEDJ+QnbNCOxAAXOJhg42EAzdKr5ucwY80yT3htELGyl7Z9U6Mk+OhejcM
be4zm/ljZO/saQ9QNMUe7ClYsLBdsi6GUJbU0criRec5UXXbYjvz85zSZVZN6xILfJb13ShtEl4P
pQg/xnm2KbMPeVzqoIGabWxj6msSR5u6cOFidHxnjB0g0ZML1deRzAi7IFHYbYa4/8QEyTcx/RS6
SSndIZNdz9cqjflVRwaZmi73hm7KPS6qyBeRNkEWx07Qm+Ys586dm/ylLPdTNjVK5qNofCfFd31b
yD63ezm64ygtx75heV4HfX0bKdKfE0ensOnZtmWX6wUBAd8X7Bsv3MjLRx77gkDAaohHEl753EBk
KvW0HHQXyTaj0ZW7RKytto015p5RBtCtVL4MndF3m6qWnSUsSUv7LGW9LFJyOpjWOY2F8qqYfsyN
nUgSm9Kvk/U4ZWoTFkpyneGAWI3ZRMiSuUL2IsYRzDFrt2UefSztVc3Li77rl4Mx3LOSIvI7yJJh
FeKrXNheSk0BXpD3m9qxOh85ARxU6NeWwLLDQxD1HYe5GUxQprktXeT6fCw+VFk1epmIkuWUiq+w
A65b5X+JrPmScJp6LCuv6tEMa7QaprCQPB0vMvucZq4LEQ7CS2NaP6Y4lFVDuK/sKpN2VC2Ja3Iv
FGXsqyw6LZ3QvsxaESQOgXtHfYJcUHphaqdLZkXovIvJuqsgrfV5eUnSml9qRL3cKqRLWfFlwDQ+
dWOrhByp1m1TGD+rGn2mXLOtVwVxrQvaRDKJ3e6c0RYyZGefwvnMH1RtkY3urPTSam14yvp8bSXu
Kjb1yklYgJr2w8TKjw4VN2kIN0qUfo51weXA+8+w1pZv0FAuetOOa83KwStdsswja/J7ItalMtOq
q9cQV8vFaNUbNZUXvI+7q5Sfmp57pGTVuehHLPXEjYR9ueWimsRi7MTVRKzxKmzLakPH6Xs7hplU
Q8kX4GpfTdVft81oresI7n9Rdl5u4MYEztGvVIgbbxrJJsYSA0kL4P69cHrH1zo1fluI2Ne9MZKa
O+3QdlEO+q5sR9dzy5H7SOWy6mi1UE6PFrrnmzodi01Xx3/mA7mpWp4uOkqvIyAgKks62QrRBnE4
StFq7tm5vQ7H5qyu8twjkI5UZY1+Z6ceJIVuy7ovCqtVOA3cz8tRunm0coY8v7ArHsQKR19LxuqF
Qla6srsyhmmJP3Y6dLwxx1/jUC37SUCCTzwh6uGzW6UmwGV+g1L22WmHBXyw5250b4crYlAclE2B
V65o2sUUAaAaoW4xqJ1jTf2Xyo5udYyKZcXTJcijp27Z1+BAMGO2RZCEcudjV7Q+U9w9w7DjfSGi
HvkuE5DGHPwpz4B3uW62Sxq7kVmTS1ZGrXRK7XqW1V3nY/Mpa7vJ12Uc+boJfTaV6zESzVk0ZBnc
qN3HUpBITglErrq30q1OCHwKm8xWD7SWreTYfLPDkpyTwpIOcxt/UEOymcZmnav4SiHjnKbG2ZlO
VQGqpitlGamcyHOn6MtoBETE8qtbWTdp0lCfxGEoaYS1DAerXo0s3tY0rWWcTVeZclpZksS5Cjn6
K8/jSFK3k0Af+LoC+uRVPUvWsPwWZDwZfB1+Tvc3aoWTBQOc18BWsjOOBqBIEOtUH1aLvC6joKl7
E/DI0Z5Ku3FRjgPcX9U2Clm2mNi3JDW9HPrMLPtMZin+ZllD53XY9J6F7W91hL9SrN11bamLDLLo
KcoF9fPJlNK6KGwI0UU/mcAai+uwLC8Qq7V02uQ6mc5LHV+FNM2DxlVAKTNqZCG48tBU5dLo/Ib1
kdQ1vRqLCvt2W3ljaZNFVdvXeuiK8wa4D4uBogsOeaw3sXTwPrgntFxO+6qhvXbsHnmDrq7gtPEz
njfbMJ2o1N3QrjLLhfQSlomkVl1Dlp2IPwydtYKI1AZTPVV/5rT8DJQXuF3dtR7pNPIKU1+2xZjL
HlnCozpeG0rKm7RpuCy6pN2irOtkTSwO3g3zzVgsDYyJxDAsadd+HBjqgJZXhVR8CBdTk4+nnZUo
nxIi04FE62Yaej9McLvJrL8gxiTAydv8q9OtWYk2IWk/VXa9sBIGJJXi8y7ixKNwzbKfNJbIVOux
I50/CDbI2qlCySGuMiSAm1kTX9QjJ7KxWHqRhPYExLotv5ZmcGRBTLuawgnymhXFgZuX1OvC/hNV
bDmxYjuyJJG6yfsvoUluOw5sNEmHizru7lpSEy+hbuSXuXNpQ7Fx5rQQUVTiD3nEJQldtI72b8H9
p0Nar91efatJd2pzuEdTcAA/zvC3ODuzcge+ytJqEffl59EZ73CZXteJbfaMtZDtgM/qLbWcZVEW
2wJRsKmuqe8kVSpri0tmx9+itJ0kMJGveV2tuTtC3rusErWpW7ODKurK7cZPvVUtbKuYfIxP86z8
2lh9s4wKVEo1ieu8i5ZOSCMZNzK2E+pPUdZ507VrxLUzRDvOI5jhKqicSmbY1n4V7UKrXYsKeSA/
LyIobxjttzjNsAxR64tOb3TGN3bG1iqPlcSdu3Ro7Lu1u3LD+JtAH4dpCiao3rrB/GnqxEOu+EjZ
oGQdiEHchKO4Bfb5J+sghtDQ9izzJ0ZbQVO/cjOZQGrhdga1QXE5NRD+WHg5Rfi0iM0nZXWBsXo5
8fqSiqiTTcaunWTys3iqoVQqEhknaSmHxOMN1JtRt9l/VJLlV4Y2fueSDcrT0c9DnEtsDReOG5+Z
vrpMJvylqPQq6XvP6ZpNEUKEtsIgc/SpXUTn2qljiQZcSogLA8wm3I5uuRgifKVt9ImU1SqjKIOk
7XxLOz/UejtZ3JaqTG8EJdvEVBcjsy5xmAW1+2drdGCl+iziocdqyzcVDSbo1T37UqkiWUBnzU1c
2Ks2gaiM1qHGLgRvejFU9GupzY1d421UhudtGmDLAlLIgmhIv8I5HMD3Sudbm4sz4L/YS+OBS0Tb
26F0FyNQnDSMPYMyPy0HSAVABNxBlkDt3KQ4Z7gN8jq+Fc5wlYUDKAIJlH2YXTrc9YnpbpTCXpmD
aLCHplCF54h8kVcrEUPxnkM5issPiY5SH/WpZAMTEvPeM1a+GTTeNIKsYmI8OBX5M5/a3ksgtveQ
kfZzbvX8ptJ0KaL4JjTbrjc7Zi9VgUcZdq4rtcP8aRSXLe4/RZ3xTN0FIkwMhCAPZJCPQCs+gXqR
AY2C6tmKw8vU7RZRogpJO+p8uDZuXJ0WFmqDoUmNbPP0Mh0stSY98ClQXLZWattnyqmXtp7qddNB
0DAxMIAJ6iidY8kBpsx211EnZOLWBgplq/QI75aQ+9tNRJqtiuyLoQUFABJXImuTb93e+qA0XljQ
TLKyQnoJYlTlQwVopM6aIUjH8LSIhrMpZRB3RR5UurzTLhgQjp0HXbqLaWDZRV2yzyLvupWGKiJ2
+0kObd3ALSFaOVnTeZaEMrXCFW4NlK82/LUToHWq62WY6TyAzaRnJDJLUK6AxkXk3ImTdsHOXb6t
SqAFSYyhmI+3wB2/sY58s/p1XQGNS3rIFm4jEg/unvNxJK0coESTQ6ZWk9HfjOr4Oqem80Dg6z2U
94tY1JcmKmOvsfRn101OB2a4DGv7W2X1442tLkoeRlKEhfbCxrmhEd9C6rvsSGJJ12ZLNlo3bmdd
tKT/hGuQYHQNapVtxMJS+II5GeRFPX1FaVlKQmK6aPgI3tau4L5c4MouPZOLSPZFulU25+cqQqdp
iOMFN3FQTSreWGm26MLUeLrsQW6C+85BdbuMDf5KtAYSbW5p14TeULl+ojNnTWwWJLBi4OlU73Ro
Mtk3fjaxs1RgfW7DH2O5KVS6DkUSxHHVnGagePqOHW+iaWn3MZeqcyfJapJJN438jJjTAoViOUQU
6nbUf8+T2ngZs3IZT9WqNhA2YB2JB3nan5G+Q8HA8Cl2oOTQw4ck7nygW6GXF81X2G+XyAaITZ9V
fk+tce0go73IaU7HGAS2pg2/RNSVZWUpr0/tRSHq2p8qglao6s+1QgrqURAn4fhtAxXFX3kHDtqy
EipJp/viNinUC/2HLLNyL6qqViqdQBQXUJX0GSOnoprcBTbWVZvhwoffToMYQ+GXO2w5kCZdYRxC
dTc5K8ipTGYcgyDQ1VAlADkTCSTbnjXZOnWc1Ti4myrOKlnmLKA0tEBHAXkjR2N3PbTfNekHv691
BZm7B7WKbMuW8jWK7N4XtA40boEX5MNZY0CozEx93ifVJRv0EoEUK/uhG4LSWqSovHVCkAITN/k+
DS7zUijoPGCityx07nKGikWfhZZsOUtOO2N/qES9si1T+7SNLhs7uiLKOg95B3e1YLlHxxIoXm+A
Cw6tt99OL9MouTQZvVW1SHyedGdKR9sJhYsUV3sXJblfsTLxtNGWF6XWusA34VQEU8fgg7PaG8bs
PLNBviyS5irT5Ka1NIgDo/W1sDDxc2Zvmo4RqMbc2ItsaxsSYCaWWSjbLT1XAW+zSbp08s722LIK
m0+6jkCPjdzAiCQPaNp5FJPaK3JQRosIb9o6iPtKfLds/NGdQJFykyj1cqebliCorsIuX4UM6g5L
ZaNk1VBsokYtTZRoIGR5GRQMyO/Qci/uhDfhdRmeZaiWTVXeVhbFQQi38r5kuhLZiDds/xTVBm/i
JHMWLqovydCglUqQZ6UJcAvtsk0f148/VVE1BX1f7OOGZW3AUaAihFrHdzhon/dPeZy5mxH+7ssG
jyXcgPcvNkKNHibg6jXEzE0bqXZBQLBaJwSXm6hF5yDIOAtd5vXGFHbsgzSDpauM3tD9E4miOJNN
F+nNWAzwI4mEkqDCQLGRoBUd1bgEObncmKlb9Xk+LklRmA3pKDztf+obIDV8XGcGEljmxutWX+Wo
VElQp9Vp2AsoRe6/PUai2hga+m6hReaDJs+9+++9N+b+J5DENcAOtvx8DVioPyQGr2oHQOzyUste
sNDvq4l7OAbdB2RovClc/PgUF1C2wsrKZ4LyYjM4DmhduRajd/8j44qlsoTlvg1XYb5RDeSfAjtn
pbLhjZo6p51WyRI8z2waFZeb2HShRKqlHipgEu+fWvCaoMf27udLcBTlBliuWZa4BUnt5xtmJI+j
7l9Lxhz5YwOh/ecbvYYFDFICmdMGwltU1UsoJfXm55OoSJSBdfCiUk1QVlh7iQAv4LVoZI5ba8la
a1PUUeM3EU59npcfWBbmWx0BH+4syKY9CNhlHp7mrLDXnCqZ2d0UoBYh3+5y4ldN5cGxhNyP07VG
CdCHtobjY6FYSYRlQeBJrSVkgqu8gMTfj619nYXVuTLAkRLIpXLAE4Z82qszlkSTzCcQeV2chkHc
uXcTtpqVKbo11ATOWTuqZdXwPDCgSlnDBxyVjZcDuwUV0pUR5Tc9uKGPLFAVR5V/HJO6X9Kxlwxu
ytOEkluFIbEMDigQ6ZjcoDAzZ5ZJQaBncQAxejNGwz4JRArqzB4HOmwvaSbqU3uKA6THamGKYjHx
MoR8Q5JVA9KQZ1i0mYhwPQhz2pu6FoMMYw9entqrwh7bjQ67P0sr/2gPNQ4S0INcvWn7/ArqROLF
jmHrLGyhXKqYB0GSwHrQ0kpaeNJA4nD0DWrf7NJYSC3cMBOwaOO1Be39qjDfS6wvavs8onhVEihV
yLjMGOieufMpRU0n04rc5Zb7oYKiOivNaZaN2ZqMGqRPGno0S7ZwYtPHtBSjdByZp3zt0raCxRPl
yP/L2JktN65rTfqJ2AGSAIebvuCg0ZIsz/YNw3ZVcQAnAARI4un/lPfuffqc7v6jL8phSS5bFElg
rcwvgdIsT2oNDw1/Ml4PvcWfL4WmD7Ec93PcnEm9ZqMYXiDGo9/v1wWtZP+8Uoy4drCp0eaj6uL7
258dIxdWSaeSMBhJVtXNL6y1kxgo+DDi1rdCkLwr/CpxSPeIFXNfqQMHx0CUbSvy1muMrIOVv2bp
v004QtZAGJk0Bh3tqfdqhYY9eI9yuoXhgwRCZZjQVb3eji6lkBtOPAjsNrbTZ2jK+9hBcT4wvMsK
wxDqicmcmzJC50aTjrCnsUD9Y3F7tGPbb4uRPItp2RrPokus9S81Tyiv0OdCAcdc6e1HQp2jmp68
ZilyRroJ41m090S9rT2ZY2zELC86mcx195tT2sIxMUPWr0lTDzKtSonZki3JWkib+O76NHrxd1Ay
e1QjNChXz33KVzVdnDWYk3gWqPsmhu6+klActkxDpo+ckKU+j8xOVHVw30PFHJjtEgIvA+RUn3dy
0mlvcQg9nL3bRwejyP8UfM2N73ycuwFdqlfAhAg1e3OCOSun4NHVzRYuJT15sOAaMzlp4UHzLlwI
voU4ycCvk9v5kDCSN7KSceIM6uSu0auR5BNjpZ/1g/9uBhmhl8UxC2mS1qzfXK5j4rR56clyO83t
jJflU0A5BIQ1QGHjX8p+HDfzLOQGeg1P6obduRDrdkE4kEM7NV9rH8ELUdc6UH9CDiHUWp6s3WCg
CzpzWse2TTmMCIKzmPlLmfSV/2HHCKcnjlJB4zsbi4dC+7/mzshEFdBcB9Un49S3CcU3t5fqOhQJ
5+qXp0gyRPQlqHGTFrXB7Ti8yNC9xKuZN4ybOZfU2bbiBU1WnIIUiNKypUFKZ9ns46JMFUdL2XXs
CY46xUUK8TeeQ3RuvgO1UeR+w5ukVgalc11n4p1oKzLWFZhVa5ySSB5ZOLwSh51p3bUZZISmsq/K
iL1H58vklpt6CvCXvYimvNZ7Z2buzgTVU1MxsYkCeStTYd5FDt2W5Yra2BEYOJtb7Y5uK/a2qwog
jHga7fsOavabU/nlpogwmR956N5JGXwIlGCK9T7mUp4VY/Qg4uArCuHc4LLpff3bG+x1FPehN+Qr
hQy4FLgWby80jMMIFsXb7YKXlc11HecOLfc+dQ6LGiBOaHrlPMyctflUptzFwbDBW7OZDqDFxTO5
XwsoMSgWvIyty3M1jDJtuPPQ8fZuNF9OWcgkMtPeMrJfRUPTQJZ+Ql2YhyzKfaVTy3SZe2PUJiKM
s8J3djxYz9CprkEY3PvtdO21k/R9kA2tf/n5u+vUNgnhvEK3125kODxUigyJByrBtSi5KalxdQZh
kaBAQkXE142m7XNYLTFc11KBJlh/O/G0HSKvwsxz6xEZRDbmibzRDyrEvWRIOKSR7E9xXzwELs/8
dZbbjn7G0HET5IW+R4xb8wrXVornRjRbJasj652zH5tDXWFUXOL7CGqSP0EoKqcKIxj1P1W7Hpw1
/Jii6E/UfpGh4Am8s6ce7INqmoz0oZvwAa67JDsMrjNEYSisC9nZWX5AxkWzGDVoI6dtj4HW6cVn
U3YPgCkuMmZpO1K7m0zRZqYLbY4a5K4i5YHE9AlLor+OAz6zDgeA2nJfr2GbxXgvgFFEskJ5H4FS
jLBhEgfyKWryHO7roWFBDjvwk2hIxrodnxuzHEz9QNj0TUrUOB5Pp1ltW9wnmGi37WQuBJOBW8Gy
oet+HCATuxa6ZDS6XSpcuO3SQRu/whMbG28riYXEPHinqK7zldA3YcnNvSqOQzFlPegEHa4tukR4
KYSloRjfG21eFZ9I6tX1xa/kmExNfZ2n/lcUQUHiVL9FrcjVpL7ESj860b/0LcoCXT+LwLzTkPPE
9MsVtUa/Qf8YYgKol7Sd+Wc1+ZsY7kQCuTTRvfxiOJ9FtHi4GcJkGdw8al2+i9bHsnGmazOQu3HJ
PCJECq/Pv7SF26aYafoMfZtNGW6lwc/qEGd01MuS93ONK4FJAZ9yfIOgn2ERYgLDa4Iv6fLPSYAI
KDBRwBbzN8EkTqSDX0zxwQAnaCo4vPBvvfJdOcGGrOLYT6h8aISZEgjJEcrrPXNIlYTVvlno52w4
xUf9FK3uJ0SzNnVns3ViMA1+12PHRHothlKkagpSSGxj2nmTTRcaPGH5lb2pDEafAC7c7K93LITT
FsmgSwIvXDGU6l0ZTuyiNEcD6jnfg8BvYc5Lj1GTKKGToEPdwiR9BRqwo30gc2yWtO4rSMY/5X44
/fIC6FNT6cgkdtzb1HzpTYFCRWDItP3B5dO3Q/EulON+KVmm1pkzG3e4fPo8AMiTepLFwDrcPcf/
2zkH4dbP3Ov1phw4Q2N1T3hTHzWcEr+72WYWjswAg3QonuI6eCMVfIGyWE4rL14mYo6BinjuCnUs
dKXwV8bfq+gxZHj22jd2G9a8S1THjwPaIagKsEKmSCSh34BqCj99VduEhywLl8aFkNTkAV92fefm
FA5/6g5lkFaQQRK4B/N2cNirsPW8F6qDSufCnwzrV+HZi0YRuS0ijySxx68ogcAorOEbwJudtDJO
UW7JtCArjsiHx63X3CW9yFt9XiGuGi0WDBnBxwK5IrcDxhWcXLrpnepBiFLkbjEUydxsgqG8DJV6
82zj5vPi28wBmKRiH0poWG5dv0/w6etDXE7TAe5NGsJxhRl0HBW6ikGxs1uYcOtHyzMuBYnJ5N5j
87wH9nN1wuZ5Jm0P3RpTbd1jIhPFlDfLPGTAw0SGYs1F1YwjxxC178EOFSt0H6Va3Cq4V5JVcBR5
oQNgKoj1Zm56sRvLvbVznZRoCInwYc/PsEvdic7QCYL7eAUYMrD61EK32sJzJlvj8gc2+l9jyZs7
wvYxP0s02Vft2uNSlf4eltlELE7J1KGywYTVNYYnrIzsno52TkbCEjs2YKWg5o26Qx1ZkUTGy/ME
WWj2+odpmO+E8YIUHv7LpIYu89lbPH4HU6gyR9VFQrz6oavtQ+9DppPwLFdVzg8Fv0ZDebTQREIH
stgA9T7Q7bxprfNHWgtLqZ4DDMtLnA6e2TOm/3hxF2RtsW5pQ56p89Hy4DehNp17rz/6PcgZ39R3
1i1tHpceQ/nu5/Xcnz3bvlCGy7qPRzgY4Amsyrqo7TdOUAUbPZa7WU1n4y4ko6sHcXCaNkXl1jn0
6CjxuLCJ9QnGxLXPKh9zCM4aaptmr/R68wOrdG2L1A7xNlhotBv6cBstL5BnoBEGTriJJvPVe7Bl
urF4nJfwzfWWF8gRz7r3MMGJWG6dLjgvvYYWvf5yJRTZVqOkkXBtyjao004XAsPE3o5Eb3mk58Sd
S5ZhDsVl2qr7JqBVUmFLqyzkZjP1bC9iaPVl1HzaFl2b7t7mFvhToT9UFW+wIzR8+bEQKKjmEwzx
07rAOSCiDK7wZkO//x30Jkp5AddD66XJZrSfpe12yoaXqI7AnFnjpium7F1gvQsrKQotSJ3M31Sq
3prZ48m4uF/z2k8pb92sK5sd5r5yO7jPOqZdCpsY8Enb9RvfqZKo7e4bVlWozsw17r1HE/5STZdh
zaUqRbX+NU76LWjSYpTdqWUNahv8s0CWkjhs221R2DufaLS5nlJJ79ED7O4dr4N8ii20dEV26Poc
6H75jEZMLnkwdM91rZOq820yUulnMbFLNlVpofs/oudDHuvSzaI6+KLrMia8a4Lc1O5DRcm0X+Ye
Q/MavOmvaPCqHRdwkyAx6tAlCVtbyD0TWq5+3FQFWlo+P0dMnCovqLdRFCST7deMiee6UGIbd/Yx
8Bx+qHH/ouBrm3zyRprppVIb2WovByWz9aYJzlq/c/1pTuFvPdqy8HCzXpiEsu4W9WcQefXeeOai
HAZ3ftEma5euSat6WTNL2TbuTfjgsDUNAnLXOP6cV5BXgFP2qR6kTuuFAldsdzBzinxYZ7Njzs4b
jb7yEu/MawwIPQMPtxxznyy/fujjv9Hof0N7v1F+SbBsf2/W/s/D//kEk33ofnYP/9eTt73e//UI
+zDJn03i/9ufwoK/t3We1H/+0O3d/PO7/rVP+Q2O/mfT8v/Arf/aVv7/wWL/ty/+f4LaPjIOPx/V
X9uq/x+g9r8tRf2Ddv/1P/4GtH82W4xuOVaXedhFPsQv+xvQdgkS/FhhIUSixYsjrLz8D6DtB/+D
xgG9rQEYxi5xb5vP/A1oe9isHls7Y3FTclsj6IZ1/6+j/7ezCDL9/wJoM8qQ0/zfAW0Xuz1h84D4
tiMxFCMg3/8OaJMJ8IsYBrKnjUTTrMyjMCjnp7KDNBAGJ6wSUSReMT50t64ptutdr+Ostiw3K37E
gy7mFxasbQzQOJIPPus+pYIM4JBwNw52UxED89bliR9X15FFj/OEFhGMI3o7lham0klv6TN3giEF
dKrumC8/e6IzB8KgwIy8wLPC9nyJX7sHt0FToMdiJ6N2E2r1CrSDJbTq7/h4YxAEuwpfnZlcIiiL
M0ZIQJ6JI3zAaoHKewUtHkgUW6ajp6cyK61NpfPdxHG5CbgXJpDWku6GYoWul82QntrW7XIb7mWN
6TUEwpNH3G61q186UifW5TMOrN86Tv2kYlgJcwijRKMitmKeIOUsHjTNNcUMvYkK9SEid6MlvdNh
iJ7Xq/ZBiM8j9efQHFwJtC1cD8CDO1RyDt6AB4AZLZ13gjBOjmET/fWILsI7/TzvQlvZA3s8YWc2
92xXfM4QzOLtwEuUIR5VKC7c5QhsDgT8Yt3MC2KgOGwo7wvflveDcLb9MFsgzn6TS9ipWcwEuS8t
s3nU6eGvh3ooxP1KE07qGHTlWuU1q+lTaJR3GEKDJqAz1Qno12tZ9M6FxOW4gVVg0tCJisvPF4yE
zmX0hkeYo3D/Q2Bl4QRHuA3suSsHfew7bzvSDs8RKXKnwFluagfduQ9aLrFcDShgBigNjedWx7EP
/RShAw8uKY/u5j4M7+TKkspZxiMzS3gXz4PMWvweEIumul9kWJ/ruQUPqtsIoLjWqSTesm3n/j4O
UO0EfNWPaq2r7VrWCoUzmx57yejVJWcT7yvqymfiDPhCPkrfFo8/DzwmN3QezH3IADfMTfBsuggl
ulO/Ae9ojz5E8JQHqnlDhTAihoDOFabd2zKo9anwpxdTDOarASgJY5jSqwkK9zCIfgGmRzCbaKKP
UPjP4Cqd3yJwcAEv49kIlyamjYackLI/xL1mT17gn+Ogmc4BmesMmNTj4gzrr0iAzwbyCHwK7LyL
wup9+EF2463kFE1LtAQP1cybDxeCHVimIXpcG4QiShJWGzUHMbQAY/dtM5VwiE11BTdqAIhF7COy
5X40vPgy6BIgtF/iZZqfVTjYXVUtziZSvnrjFoh3EaAUKRAsINAPtovDCnT5c/nCeUQ3I2TFPFri
8qXjfpQbVpLNz6vx7G1dDWy1we5oOw5u8zVU7uvKneFeUdjui1R8HxVg6JhS5lf36bhj8cABdadL
JI5tZ+KzWjrUauBntu1SR3eVCz6O9mp8qgINiRh/ulWuk4vGmqeokOoQGO859uiJjm352Tm1SGRJ
LRBWsp4Q35hSr1toguaVH8Xoh4clsgB/2nh5HJx5eew9b6dZ3Kaz6s2muT0PiNQCpF7d/OcnQiXj
nTRKJKbqUhN265XLcEEeYppPfV0f/vUUziXflqQ+1igMErX04ysZ/W5rI4RCfh6uq7ckY1XgXXXl
Uc6mfWUuvxQDV1cGheN5HYBu8vkjEJE9zaLqn1Tfnmt4OZefR0s5l5lXoYvjuCcW1JtPGIHqtOrW
8m6tOXntSJlFkrGndZn1PXrbF0ZcIOdB+zC4XnvFtivbflY0pfACcwJS6ETl0gIHMSlaQQR/Si+4
VZ1+fSw8QPz+fBjqKNwMMIwfRxpIKD2F+F3FWy1g9hoRelmAfiC1LQfYJZS84Pw5cBpMBbyh6Hck
Hl5KwHqPTu92R43pEjxSPW5CAEC7MYAuTEwN4cW9RC1xvpeNdoM9HI/11UFs4KDjlgAXwMMMOQ2a
SfS2e6lo+Nbiqmorl7/e1nk9hpYZ0Kxd9DbHFiAPLq+knkc/D4NyeNM5pnz5RuxcHNsaYos7Tn+M
g/vJC9zLCL34JXB8Z0Nqt9tLU7ANQFgwhqVTXHuXDUms/BvDAXU3MoLey1UhLkBwC4s+GgDrdn1m
NAxv9BDjS4jFbtIunOrjUvfnYkAyZra6gzMAXwlvuXkG2oEOqF3fvCKWSIuU9WNHBn2NTJfUlFSP
YoakzIpg3LFhaO+8ZrrjIjL3lI8ObvNGv0rmbOA39IfAgS61wHdLQWwr9KN1/exJwfOa4Ih+XgXk
HnIHFUFn92VJoAcHobT3LNBXdHr6+Ndzt4egIYd87MhLMdrpFN2+/Hw393g/s2Hw1BZuALp45vjz
HW+XMuV2RHdSFUvul5h9lx7DE5EKmHtdVxCgIVM1vOuSLgZlDghkF3L1B9FUdxsbDRqE+rCvSmiw
NGgPdV+UGzfq0JrgQ8D1E+38soth8bY3CuAdcdd5z+tyBx9G7zswhyuI/C3UcVQ5MizuRghNbj81
Z+8wcnnfOVN3dTDKJrrkLvrV365FQUQxKWw7As2Se0ocDR9b0ATkcS5qMHxN4e4sAMgsjGQM0Xrc
+754L+Nu65bGyxfD5x2b5RcGYQulwYkvSNCpJBj0qwh5czJ0+aQCrKkeIXswzA+ag78Y18fatHLj
mYImPpoRw+UC5JBOBz/8DmFgWgRY4pWnM9JOiZLL1WW2xDfiT1FD79CSZCIAGK0m996ZigE8tfnl
L7Dd5aISIB31ZnIY4BnaiF3UhDRlVL1B80pIoxkm0tbbhMGNra/HIqmqBnzN+F0qjkhV0b84E0Mn
5+eIrMJwLbs8rmPwft632zmnKSRnh4CV0/QdhNF2dqOrHgQgxnb+HWqovkJ06IDq4LnU6gVC1lYF
RQALnRMc+m8+qiBhLVJ90/LKivHbDIFJY1seUWqEPihwspJsWuCsVdW1tAOw7w1Bwi8vTPExxA66
0l83QzDkML9gWqptqQuTEuluJ4Ro1nmtUtYylZq6/Pa4hJDYsesIiVC033Uj39DAZbY1234F3gP7
7g5y60HMY5dY5r4OE3ksQv4wAL7fdHB6QvIHAso8ry/F6ucj3PSxZLvCcw6lmS6FdQ5yhd/TIZeI
+s+a+0VFkP07gBiV8wAf7pPP6kpKsldcZ40TAA4fdhwjMRD05Sny/DIdgNsg7TX0UIhBXQY2HUpk
b0z70Ifzk1fbLrORW2V+g+whH9GrR8E3DA5AXh5uSXhRAgG+xIcSsMwd7mw/uBPcz0oqnodwSqYY
c71/qEdxEWCw4NSoO9RPIGaAs9wCBou7nBGQjLOWziqTJq0KBr8bfPy2isOLisfEl37ah31x9AS+
u5XdNcEA05VvTBf9uY3Ne9iJ42D7734i41Y5oN9wP2aTRKaAhv6u8xC1hLqRMBAL+OVuikYsTCHP
37srLFt4ZX06RQX0MpweWenHlXfHjsBX6SMCgd8H51JId4NLvQKvFFRge8kLGfwzJ2GfLLFf54I1
71b4YaJaHLeKyjQGfWJjRHDAgr+ozn9Xt9/juuy9lO3Z18WcrhGvk7X6Df+wA0Mtvs1Yz4nS8F6C
57CLP7Ah31cT/cIMcF9Iibc6wkkXSBcpeDDd+oVU7503qSklfQf3t9b3XDHEn9ogq5310/jRy+rS
3yaYf6+1uEM+BOQzgYSMOGpf7ZnCKWdt9V2x+jrNsBYGNn66IAruwmrF9AVjlWAuMvX4ETS4ljEP
bCO27IaqOqFgfoMk/1pq9qCC4ByN8bX11vthQOJh7ZZ3EunTINSBCueI0giAm6x+Va4vfi7Ajq5F
0g5qY3QjoVIGF8mDo7ZrXrIkQD61hMczgD4ueo6bUva4SOC4gUXEI2e+d9zmvhnpByP1fYn5N3B6
SMqLHTZG6btS0Z0wfpWruk5JkzWyuzemGLfahqktYcoizXIpA+RUEbGTErkPRyPTIeYqG6MPymO4
etb+1tGsEsnFUQVnp4O02BRFiqIhgnYV8J1/iyi33rQNXHMfwSgZWvlRxHo/QEPeUIPAX6vUpl/q
kxYA46bJdbfILmQuRbJrFSxXDlDHPtB7Gi5u0t8cWfT7G1qOEvUGwGKKYCumJHwGsV2qEwWAusaq
ug9l8QTL/w/cfD/RBiKY324KSqPv8qF5jLT/GMR9/cQH/7UAVpYAA3Myp5gPhqlugypL7VmMS6qP
9bKzXn+hYnp1K9rezdKDoF2vfMPnfJGZQCu3i535pERDHpz2qfYjm3gMClcLMDTV5oLOj2blitEE
mAcCoHGNhBOESjeAAClMw7bOAiFQ0+ClmuohZ1F/CcHMbEysVUaK8Mhx1o4OjlRN1R4B2zIfSXtx
nNnLBIsu8xypXUm6TdDEoLapjLORwM2NMPSnvrMgERPqPfrEPUTIIrdR1O0k4+91Ax5adujie0V+
uZOUuMmdKJvjAYkRnzYoiNdN607iTUFDh66ar2j8H3kHrMkWwafn+9BhB4x9H8wBwBhVN5sSm/5i
sIOYL3yoaUMdXqu12KCtBQsgo4egu+n80n8hHoKQSkI6diSQoim6wO++rgUG+LAlJ6VB2fdNER1j
hJgxvUZdPB0iSdGgj6vzrIo1dUyMaHZcv7G2hWXM5tPckz/V6oPbQepyN/KuhOtD0ViX8UbdiDEZ
mPHQtBV80X89/nkSXNEr92yY/zw/w089BOrmn/7Hz/08bEh9QDcmtj//FTomDhRixH/86M+LpEBF
SBdy9/Mrf56aBRIlIoT0HmGiLfyyP5JwhS/VDRiW563y2X6Ww7lZIST18++qQzE7reQNgscJ+LQD
wR641n4ArEInhDIg+yQ1IKReB2+sNl98tL/DZv0tfKQPkaXLYP4AMp9/W6D3yTBUT5jEjl2Vinha
kPBGrcA8ShJEYH6va4qessrk6J6GtR5S88vaIdy0LWYBw9w7MQYZxQr06aDBI4cTcrcKJjBGTthJ
WIcVntLK//7OtshMw8wJkZsP9U7PBMl/vPjzBV5Et7Eze4Yj5OTGqz9/CEoytTszU4F2FbTuAuF7
8SYYaQOsOUJLkv1gen9RfFGk/2b3fmA9ZG741F4H5pItJHYwoWoAfw41aY2r6sCDts99hurMet1r
S22FUJbfH4R1kX+umg8bIaFifOQ8iPHdv754/3wXQP9DKVXiJl7gFUbG4/sV1G3vNY/tjXtU/hl8
ENxPaHDkcfLKl3Yuj4p32VQjWsLkd6WK57BedjA/mLecYfrMvLubfYIIRX+grt6axp58dx5glXt3
pSNyyhyYHCSrB7NFIhL9DHImaHpwbaBJSWEHHYsBSycAZc2RSEZCtb6aETH8VSMLFsIkcD5gz2Nm
CPtzvcS/xhVhYlUktxKBMZSzElm9uIV1xo5hLw+TuC6lPo29ODuIksUwulzifEzFnEH7Q4kvcgb4
R+jqw7XkBI8b94gtDTS6AmqKnCA2kPuoj0VWPfTcQzhRz+d48W62IwopJOEUPRqQMkOFwMB4R0mz
7RbE1LSA7xJ5F69oLrxcRLo0OkhkP28NGmqAvxyHGeIK7kX7NGgIl0N7YLeocPu0rggvIXb76jpm
WzgN+ovlEHsXGsp5Q9rpq4hAN8mmYFk9tvdeA6R+chPqj3/4uKZx6xyiNVJHb9IHFkARiHo0P0s8
nEcM/Mi/QiGJhr3XLyt4NTPuFevyJUIYb9J3oDafhzEgGaFIgglAJsN4WWkfbSV9X4vi0WmrPsXU
dBiae80qrLOgxhBEYsVQN7oHq6dtByw24arZzEP3WugoX7B1KiL1FRTWqn4a6VZ3YYdkDboAFBxJ
FCk4qvLRotxPonhCRj0AhaPo+lwxDN7UgMlyxHsF2SGyeYGOKemk+qZDeAC8Aiimbr6bATgphFso
k+ucefOJ8vZjKbQ8+AoXZ1/KnM7jbgqqCplbChizqH7dQhjnmqJ69JEj45jG2ih+bTiYoULrpwar
DYSBttCI5jfR1mkztb/nQL26dN023H5PsYgTjeTRhnkhRoZi3sMlaj3kEmOinZQua8qI8xzd1v+g
1XCoVu1hAQB2JPUWuwc+AD6/lM6S9NN6NeXo7N3pjVK1c6ZXHdYH4Ib5rMWetPSh6dchJaF7xooo
ddqKWqWRYX+k458cF0aQaC4DrGZU6Ke2UC7M0NWHhnJWrfkNE/8dGL3vitd2oGPWj0j5kj7wN3OA
EY2xaWPm6i42RXnLUn27Ad/7yrlbqL4U5UuEG9E3qEIiH+hqVFxd5M6yEqUIYPNHocgrZc2RLf1j
6XWZamfM0fxoRZsqGT52jdzTafjkYuUJqQsXTABShxPX7xWNq+1o6VfRANsIo9XCnByeqoo/Iir6
p8JA4VnxZ0QyiBSA9wnGHGBliypCSJhftl6+CgwKrtv9wW5Jp0mPhzUEMNSMH9rG6DFlpiiyMeMA
7d+4Q7eZXQwrHNhfDafsXdKl2cXWPqnIfWwFPEya4+56Ri7o2kbRx1hwGP41opuzjpHcg2oWLcsu
Xp91N0Wbch0O/a1ULcb+z+RMW+Jp5I8L/1liCoAveaGxHRKiB6zS0m8GG27WGq1gY8sTpr4N1LZr
6y7IjHx7mMLGAvkg7r377lmjegvW/jzYeT8t5RWLijwEFEWZhVKsIXtgFY1g5vd0mGccinNZpg5L
A/hNEtNT7ZIlqf3wUSCWgYUq9szHEht9EUGddv+LsPPabRzYouwXEWAOr2JQsuUcXwiHbuZcLIav
n0X34PZF4w7mxZBliQomq06dvfeqt0n17kmv4vDI9NChNlQT+B5Tp/c7p+TjNuXKt13k9EMWKugy
tBMKnrWZ77aveKzaR69EorcZESCARLpIvxTWZcHSNpQ5fIT0LV+1HQ5oIiyLtuyG3HvSZ+16wluz
qzX4FmvP6Fmt1tFCUHazLzlYy7WZpd7OspTXMivfjMzdllZe4K7Fc5+gIk9PU93Ahqmym58LSZSc
+u1vio+nKnMaAntlQKCbNZp729kddsPFo9uu6LrvqBrrjx5Tgzq/ODYfSo+p2ZWVxaI9Mk0W67Wu
sS6yiyvkMY6F5dTgjGFG73wdtWufjupnnLaBVqS32aR9lo7LIO91t4kmuO6HKVyalqtS5wvsczrY
23K7WcDNNIl2hYGZhmDhXfjvH2Vdg3JJaIcoMz4obNi7seADJu6W2sFyia+wD2LryeowyFgd3R3t
KU5pcMjpNzUu3ukHa5RNlJH6jye7CTi3yl1M8m6H7MS8krnKpkon1JHLKcbjtmPR99uabDXsJjcq
5uU+aXl9Qu5j1I4mE6quf1YEMGEpnfLFiq+tcXyaSoT6Qe0ua+eVBzFgWhzUs16u6660WWhvcYtq
XKDYmNSlA80nFaaR1BDdVn/NOhA5JdgSZnRMqrr2tmof1ZQ/L0gwuMZj+gzbCNlhEpzlh21gV8Da
R75YalduSR1agnbZcar0uNoswThKiD5mbpUzbgVdxzOOs2Bh/nH8ztF8ZK/IHklg9VaOP7IctZAG
N/CX3K2CVqTaPkuTW0dJ7TBbxNZ6LdyTSF0CSlga8yx96kdjZsTqo154L6tK/mQSXyNOr91srgvX
XHLjlN7doNMlFcaD6OaX1vBIWqNllJ3ySsfWUmtSfXAmDpVCi9JOM+ZZJrQsWz6zdDnAkcBnWPS/
V3ut4TWwZkXn85eZlKNwmAgwyYf0171jnH3Stne4hFaa6cKvDf1t2LopTBvfs6ti2HL4x6VFQdLV
lxjY73f2ICRkkeY5NcewEbwBmarOTvabZxjag1Y1yZViucHocYprzaZuyqQjqmHsO1NakdC8L8qb
p2RllTusSpCMK8GPcvk9p+Kr6skHZjjsVS/b0ss2C8g4UmujuUDbeNY81k/jcDNXRO3is5PQT1qa
6UZpUiMYJULwgFm87IsnZyWxnQYUS6N5cexuPktVp0ubNNpVCstllydx+qy2BGm7KfFCFDbcvMOH
uRLISvB7ObG8rmeTdLy78sWl+JzWIWJ4xq5BXBvVhgXW4O0yZX5Ui/baSRjzPGLwwI2Wo+MBj9KR
k9LkKKqZJpb85bbEY23WTVqu7yateponbLlZp9KFT/PIsttjXag4VrXlsjTDr1rprGhzQJr0+bX2
WRPo0nbm0MzLss/2PA8VWWmp7pV2n1r5jV2R/SsW99c4wGWQ6Ho17Wplc0ImlYkEPYW8NeK/m+1f
yorcW63u8pZUSa17L/bMN94n8qMmz7LDpuZpPalQY8SK3ajhMDh3LGgf03j60AvX2S0C93KNCVeo
xltfOcs+FmPiy7l/x+GLOgm2CzaRiZVwHJicNEAjWQDKpfVTl5HPAGqhtFkELIyEA+dkgZoS6jFT
OiV7exgcDxGntylBS/fQrgM1OmCiSipDZNvfk6me2tEhKAECIIhVeDS5TfhHDjnxk2rGDZY/OpCX
djqdAL8nSLyzaQLyyjqKQCCRuQJQF+9WnGa72aAwVmM99IhU+dAynhNFiRl7dNWf3Cnz7dpdAuIz
X6PDXVal37pjSmR9PiUoLwGNMe6d74U1rqGTYjNIm7MkiNj2IEFi2xW+pvXBUmGrb3VFYoNc75fB
i4NFWwGidbUIddeugilTN1MBxaT1EjvGnTmTq4kzuoSu5kIZqt8aMF3e+DzmIyY0kmCHUsba2QBz
VTtdZOojte2j0+oOtCl1OVVreWF4iDJkffsSl1zJKE/GIXcUnHGJqUaxIY1onJlkWrBozD/ar4zF
n59idkw9K+qbhiF7p0wVuc8FN/U0TIeqXEHpmRDzPKa4vO6P1NJ3zYjYk09Es7EXHrNyBsTkodGV
6jEptfWwupQhtmn6jo7F1hvivYK9zcqNLKoHSgSznyNXElcaMuJbuc2CfB2U16Z3TlkXF1HbBkNH
vD9pZ19NaKgYvYuvdMnJ0pVS7GBsMBY13hAtYvnUMU8QopQB6lkZqNV9lsyr3ynOdTwWMyItF0ai
hk2TF1d1nD3E40Th4fLOoGntus3zh1R7yNIiylEnCUeO96xjo5HtGEItR6mVtVOeZN3sVwgPen1r
1QgLLevsneKW95NMvJdYnOjhNK2lfNOdC1dh70tof9rCNGN6AzguVwZKLrM9r/eRypZRU46M1BVy
vNmCl5L1p5oD5hnyJFhThzFWMUS40BExk/xi1fqJKfS+deyjdOoqsMSIl9BsGhKz1JuxbeK3dUaa
bc4X/p/6YJGkZ1TPsQEyR9kN6a9GBzJg0fGZ0CMTR/uslWQ4j61y0xF7TB3nyV1UNPe4LG6U3Lf6
Mmr5SIekAbbIsuSsmCU4hIR2CNaIY9HpPpaj1c/V6nYZceQ55N8Qd3aqGG6rvkDqgE2k6Y5kdoAT
6EgBoahgxdRj2V+L9MFwa8Pvkhozfdaqd0TQkRIVAypOcy9TMbLsSFlySgPnXBetJmk7E9HxKLc0
de9NYFQ8UlxDJYK4Xm9L5WIqot5z3l0bhXLBVIDzY+7xhEr6EqzhMO9k3clalY8uzZ/cVxr651J5
nrDvGzjgAOFZOK09ph71lzHJmaKgfC5qXLL0glAcxg+VxZfd4hDC3nAnZUOSpuA/uRozlatb2aFp
K8iDxvQidRf5rTaiBVgN5pb1kC/tnVwSHPaJVwdFJead0dgufST3knqmjEh3YCOu0+uqL52Lgs09
yTfaolHQWhvfMtxD+6V1Z07zmEbFtaqkb3QHWYkILOM2XAl9dHesKGrf7NMQ5cO8lMACptFnurAP
8M10v0JcVgiVyyEQOp1sptuzRKTb2A2fdmPCGTI7YkvylbG9RZ/UvjWoYn7ukDGv2AEorLzxutq7
sQymPj3ECrbxuaD+BTG598qmozoMlzFjSUVTvjNqPUCzrAPWdJ4P2jAOtYIR2yIJ1ksa35YNGaAD
sgfkqHSYs6vz3G4pybFTwRdVB9MZfidaTpur+G0S6Apa/iMu0JDQ7rLTiCWGeSByUvMTG/GNZykn
XcvDeCEc62bySTT5Q27Stkyn/BSv09PCp9GleF+yD2EJUHH4UMJU1YPUdurIxJKJHVLlVJfT9m/K
74VR2fsK/4+mjbex5wU1/zWW+9VDYc4C33Ja7mXjQIZsim89ReVR7eYxjucDtom3Efl9NxQMRF43
fKx5SqpppzqrcygTid7dNL8Rqp5XGTGU8/p0bXdxMj472nwNTSeO4oV23SQr1a+bimxH+WEvhs7I
qZ89Xf2O7ZqKltqf+tZ9BPuSSsOOmnwCGNhdPE/YBFLTA8aakcR33fpTow97l2RZARCExScVcKk6
3d3YmefMsbywEkXUOUp8KjX9QYgD2coCoVDNmbTjF4SpPqJZwf9GpDSc9DwoBvJQFZOnSUcDY2n1
bruOCJttWnLTmXHfO+XM4/5Y5vu2knAimTGtmfVkC44CSsnwCykOLpWB8SoBFyPp09WLV0K6M072
jLI9IXbhWiJaJTnhODQjQz6Y+/5sOx2dDtN7UNISypkcvrF2sYgqof3p9iL2i0GqHvlqIzgBecwo
NjXteVWV7z6ZzdPQNsde9Yp798p91Oa0Pg8JJIUmt+l3Jg+28csu8+G2yde7ZCT122RBPKfzZV53
XCKsuIiN47ezyADa6wKR85pci7xuYIrsXaNV/cxNoNHaova7oXlhG0D11R6s+96wPhureE0qLcbm
vqgRo5oEnEODdW94RX7GGoUTfOMusc+adQ0tjbaU6fq0mfpAdeTGlHCPc/tSDOt8jFvCvarVfTaD
7E5Va/gjGWLRGpiydUrMZqTh0/YKWV3RBkli7VOBRXIZ2iTsOnNXK+WFaEJx1OSygNLKr8pE9Kc4
69Wjvao3NA7oZhMO6Zsg7zawTzp2B2FqA+sSoB2CDj1Zw4K03zRQYE/DFbn0+DutkNjmrg1z29sr
5Ij3MfpSoOpKOHYbjKrI9rMVXxQlYc7aEsKuzAGbkAJtYuPeBP/qTb0JmUN7yNCiDsB5E0rT+NRY
traviUhIhP0TUONrxdHjQJ21J40OoWXKNSpiVfGLetKgiLofeUvbcenNMloqC/GwAAGgwYoxBbly
cxRc723t4+8qzpBsn7V1SIPYFeTZTG+Pf9qvbVi9S0+HLE7FvjDmwdfAPR5ZCEuSyN5wxAdCzth+
L7FU+NVUKxHaew8DEhmIW2ScMvV26Cos/5Pmr2P5Ia1Ou9FGSf7sM1at4rmMy7usND6tEkt7Wyk0
Y8H09nFIWjoa0+m+5FTAUStg1f6sfpUgduxv0YsXpYOhmNl1FDtphWSqW/uOeVlt+287gdDQes7A
OrC9mYTOTClPU9OuoeySI+MUq6k6fZlyhdHXwNpXefF+3lac35kratKf2VvbMC9XtKszpa535VCc
Kk7qg+GaJxVn0tHoqK2nZh6DnmgB5dOSrO8Gi+HZQXZt8yJUG1SMTLzGep+FXiHeBgAcfkwLz6dC
/jX1bbkvhjr1PSGGwMto2nU1BfI4LUXoOFGlcL6u0zhguh0YuXrerF57fpJlPe8/R4Zwzi2DjdOY
AMg69UWlug8cKR/BTopdt7WJzSaDhdiIxyrzRCQGe6HnZBmBlY6gNBicZF7Ep8Wq1SAf0idwC5Wv
NybeWd2Qfr8qdaSmjHx4STrotctHL6rfophbjFLObdOr5t72Visq0R18jCvPRUYJOK31M6Fq4EfG
CBzLaS5S7ejx6vAf3HZ6VKVcD12w4RZKg3u6eLAKH4nqmHrJzAcFculVc8VVDiPi5xb9FMya///7
dFbvxe7vA5ftCH8P01IKAYBMITZq5I/8nwf+PKbtbIx2P7/Tx3cX/+8rguvhTz+/Z0vKn36e8F83
/x7/z1/AOA66e/x/vos/b/LPKzLfwbD973sSM84DpzPH8mz3BufH9ql/Xv3PG/l5NT0l63H4+8Kt
UlBC/Dy0K+y1//P9/Tn4z71/j/JzS3VmsCaSk/ToyfcEJMHJrYbmWFezfhQatA/NzeBsbLfijabw
z33uuma4uv7zmByTFV21/zzy51ayjdR/7xvi0p/j3Dz83P/nCD9//fPkv6/193n/HMYibOMThtKA
utFHDzMQGdQNyc3fN9LpCgrEz7H+6ybZi14N/x4NcmAS6bP1VFTkrGlpqkvkjuoNV2F9+vmRL+QV
0+3HP/f9/fXnVi2cK6eowUH/56k/t36e/3Pr5yB/f12pQln71IJ2Cy/29w9/X+zvfT8PKWlk0YHf
Hv3PsX7u++cwP796AoyJNlipTwdk//d4fz7uz+8/h6rHNl/9fw7z50H/67A/zylW7+TBANzbjS3A
GlOWaaYiWX3xqxNnyGjbj39+VWcBguqfP09qlANTzL2t46L2//dJP8/8+fHPfWoD8MWYTcv/+wr/
vMzf5/7zUv/rcZoX857+Hgt/YXfqT+vP3T9PMNsJDfCfg/7X3/95kZ9f//2z4lXtYcnH8H9+Bf/r
ff3Pw/w88O97/XnMz30pDrJwcoxf44bCweeLjZA9l7BLTALpQ6uMXtwmYsqiP8PFZDwr1lDG63Wq
t08/o0FDCw8cUgOj3yiclBmc7kMV6gVRYJyvMrINZZvEipAL7gOqerNH/e3PCzaks7XdolvXmyyx
7TYkoUkqq2ovekHrTHWrRzUm/U5IeV/M8hEMPi3HDULpQCnazQPuv9FmT4KYjJfWXFsrEwdkiCkY
quV2aeW3GcdBkeInMHLB2gMdlh5gt9l1l0B1QY/WuhrvK0399sr5UWu9Iko7TBHVDINb9NZuIUgW
6mwmEEGAr2A37foMwkC9tumVjQvqOtl0mMYYUEGqS6XhBUDEtgLPrjEEUAqjorcEUkVMIHA8zuri
7JxpVe9M19ZJ8vPObJars/NCacLSRhQaFnYKHd0dNmjEVomhgcuKpT7fKZBcfC9afsOOPraP5qOE
MSx+ykGsoGRf1Gl9MszyCJ/jGpdu62eD+dZN3alpljKigMpCi7mdCuUK1ANtz5S2Gyv2Jhjq45KO
V3QlWGPktAEVtRmChOyyaqACxMJkC4KO784SxiF20/QxQUNcWx0EYuwOQcvCfHCXm0LOvweHL8aV
3huaOvKo9K6SpYDVVnKcOldPWtvOe7SzK10CryqNnHVLn7508ncO9BYOIBXBDIdzH4OfU1pxEDry
t9K7+8y0+aZN2untMLE3wzw9U0vO0dCpjV+K4dvJbmFLF5svkOfatJL3QKKXe10BtTROCpV5ufpO
XLwP0ktD5Pvq0Co0CFpI+pG7aiCJQEm4eDRC3eSDJ/gaD4V7N2def3AH3vRM/BcNqVFOas0/uo2M
1PF8NEhj5yauimzAtSR0Vvap8lvE1Rr08/V2Bum5La7hff5CwqZMHpAHOhPsqRNfoMB9dZU++zqX
35bMl7t5wSqXpk7rmxv+NCZdg0wBWIhsiDkMM0zHKjJM+E1roeJ3FgAlacii4ejiJc4KzPwwSfGs
QbutNN4wr2XjJAtqsUpoSHI59aOFj06JqmSI7xYNLmPnfkJkMXeJmnwsUomEqyj+pFGXacY1/YT0
nNZEubz0W9mcr82c0tee11evWwDpmAdN+eV4hJr1zIBQqanA83P1bhUxIG9CoHEqHxfNJZ/mXY0u
1Xej0HktJPA8pfgqOg0KdUdhTOOxjRT3Od0qaCuvYlJScKZNWdMLUZqrlUvanwSox0zTbhKypWGF
+jqqH1ZnUvYsjgzH/mEouifM9KXP3qSh7bVvGjQhNDSYz4aIwFM8N2oMu3fI6YzHakWThhTvSvB5
ByE/xj6F3JE76QF2Axy7Tru3c/OZFHpnElsrS9ZIQ9WpQZ3DTXO1BGDleNAMDJeQnF4ST37ESdej
Gjff+fq66sWETS39UrMU7V5/crv0SZI+ONeZ0KLp7GmRakvvYwPSgbOl/4oZL2d/mZ0d67/rEj+1
ar/lk3XBl/kiS+/K1HlYpU3Xhor/TqxmHkosLaIdrmL8IbSmln2RQt/K1jo9LJ+23EMEeSzq8V0b
a3QhsdyauRJMI5lBm04iIQnGbhMhrJMwF+qRBmsPb4hzwu+BVbZF/iH5knZ9ixGGmMURcDFRazgu
vmCNmKrU7A55n4HdPtqor6z4DjeKCCcok9A4nSd7JhNfjwwECh2HsnydkhEomEeifuhpRwxD9dJa
oLcssRDXLbIgKaY1sHuVhsyMIobLPhyU8tnO9Ts5b83pF2mj+nZZQZQSQ0SmfzdK8V1l+tfQGXQ5
elzuqgV/06lIzIyUa1VcEOzFSOOWqFrpkrxquBTmCl/ntDQPat5dumGBVLlctSONzoGGlT7xhlMQ
5wPRO1Vs9CjFpq+ptjfoVnD9bPDhTsK6NZlBrTEpVOxaYLdg+nLaowL4fK4de1R1Z3AID5XNpSpo
bBnOsetsgExtCNL8NiX6HZhqeUg16EZJLEQwTjH+D3c6CZT1xK7NoGPWDUcj3whGsghsiGCbuQ/S
j1XPGzrny+0Q+GI5743MQBmY8Cg59h7V+9HUYFeIymQrD31vrdN1kdZP9axGUIAxoqfYQ5aufMss
TjOlefXUJj9JPwEHarXdPR7gx8oqn5dVgPvrh8e0X7+a2X7RG3w1tIYr4MJ2Ml+vLtl7Gq7agJVV
s+3rpsVG0wwoqQ2ijA2CuohxqGT2fmJLENqQ++wN1f7dS8pHux2vZtva5eqEwbU8DGb5Bpob2AU7
yegjtYEhr9IVE9FCzo3tEqygaPXbTOkDo+f6hCpilQdW3bgPS7S+jP1u2Adp8bk23xcxvycDmqBT
YgkFu7ATGYpvVXxNTvZkdPOb7NZfOSKtTIz9KrPjaFaP6Ksocmpz35IqHTMFdbzQ+GGkD+aKIaVZ
MxkWmjEGFYFXEM8fgzsck5FYDt3NsHYrrB/C+TWYwxoIZtjdKLAw1OYGZsBuoZjTrqtVYDFbRkjU
RMxVVkkYI0JCUZC+vONbNeRbg8w9NjMyPSG1xFcWs4F8xtys6OeuHFkvxxjaTUc/bD5qdmUCreMU
Z2F9qRXBI3V6HXlTR7V9yVp406DCn71eOTPyPWR9DF94dPjqk4vG9i2Npe9FPh3mJo6gStNCHvha
GCSwSmRErnYTMuF7uiAMjk57ydzNvSCGUAUEEMzeVdE0D+Vo4GbQoZNmXL2TG/8qy/nUFJPl13P/
givkSvfE7eiyZcw43bUiebcqzASjRxsqn8o3NsPDf0DY0x9WmlqGSW945dwo2JkLLA9lQ68BzICS
5RrqFZfk3hyX9eiRTG6qC9kA3DaEgcjMcLmML7agLbeWLmj2pLkpcxokpHz4Nk38nEaVPDZ2+avd
giuVKCes1+MT3P/y0KeoKhh6HFILZAzwndeJPGPdAi8/xu/EYAKGXD2yqy5yBnlt9N61aKAXgoGw
lTIj84W0bij4CohQVwXuVDdxFGh8Fk1+gy/Z4Wt0HBIEFS6rYNShUA9k2OmzoKxWD/ipW845zEx4
qHfW0Gf3QrKLji0emeCoJO+8b3UexyttEf4gGuvgxuJR2Tivmje+4/ndLVBViMuO7z17ECXSRdXI
QKZ4WOZKmjQ9qkjZNJBVVYWLhyKswxPYJchnaH0YUqviAOfCPbpr+eJQ1LfM4FAz8YFTGy/wx/NG
MhlmVyZ5LJlMN7OXc7p02T1AGycYRq61OC6QCburJGt+O0NGe1xDLi+Mp3hwLxhOPrUZV8rK/i+L
RkgoztwIufd6TLqzTbGY0GSTXnKhBNnlvXWtZ8Uztfaza8P/tRINf7Q+f9GVQmxx5XxxPaYaewmA
hHwkLbg2x75Tkpz2uN1h3e64OiZQZPRuLVmhNtllAUKJGswuzShPst8y8kxxthqt36G7s6XYPD1Z
zRRqOqyNpVKYWx3WwfZ4SwwVsZdtUgx642iun7TE6j0y203XscPUvKZyjy/XGNC3Nbd+wkH0yUq5
862iw/aqofg7nDTKbz3WP7IGMLONOpil4tyaF7a7MX0vxUxcVhSiKzzRYChc3yOUk6/WdT96j5Uy
/kLaYbvPqwzaIZb3YCEpvSNqFAoYZbk0TUwk3dvc56exXu9XYyOztu+dqeBW9TCNqU361JpYRuc2
fnI3nGGnJtSdhPLxyhIAd/FygN6KMacgr7B1i73sstr6yEeYSnJafDOx9cg0lkddJbyUcwWmfMOF
mSWb5ewX6CgoHMLZsUZMNRsnyPy+zid0n6fS4SqtqqkDMcj3ZE7mJZkrcEwY+1gk6ZRjw/VQWC8K
jAGTGBl2VfmqD2dFi2x1RgawlAezMSNpshxjkGoIBrrkQJdnd8vuTnHYFgUDm2KcjXR4Y7+cT91W
lijW5YMK4WMRWu4vsNj9rKcitDzO/kZZwLH1BB7KtKCgYueGDEtfUxi/DeQKdloafyFq/4ybMPMt
3V909S7DXb9LOycoPLR79jEi52bpH5br/srQl4gKNkdDnw5y0dk6T9fuO8vDOqUBtPUMonNFY21P
CLPMEmyPYB5mNmAxLX3xNUyRjgbEOcHP62seFh7MHa+5xi4csTgrGBS7BtPfsOHZyvo6Ve2TZIe3
taF+ngAL08xnLwC73CJ/ebBrhvVCK+C1Nb8XLEltteYBghU5sWG8c+rpzRmmr6wShxVR29a1d/yd
VtAaE9uKrB27pPTE+lYomAMnT2s+yMK5GxFDd0teXUsSSwoa5a7Jvbfcwn+C/+kxFvejqSKEsnRn
9zl4fyroX0QlQDbmlamhfBaJCO11JqihOjctqw4JWAIyqXrrmdOTLpUn1RvrKEmXexJuMgBtcFfF
HkJ4Hh9Zar263r1Lrx2TSeXsoEUTWBA5BTYFpu2QS8r1Jlgm64RtbCf7cQ9FHv8QqefyqSMBelLz
GMri4EPcM0IAXqzEJIY38gZ1qOjsE+aehoTQpTaQ80syCEtsjqfXTjh16qtSlie3H/V9PC/7hj1G
GlkSeumcEUuV+Eq7IVgs40h9QSacAmNieziqSlZf041aHKmkraOyOU9k5uGQkTYvA2qnZA/F2PBe
687Ag+fm3+xO85qKNFwWAsmKHNkBxNMxXS0vjZmVYazvSzAku1rWG6gsgZK27d82vhaQs3cxaieb
nPBf8+weL4w3kXbUiHA6Bx6Wb+Yru3iaZ2Zvq8HQ2k6UHNIWvueCykQEqDEJeSez+W5jJ9kVaXsR
SRoZhZURep3PLTvVAII4xBuy36IJTjPkK5uWpwIXW6Q0nrfruOJDT3FYG3pcStM0XGr2kQMUtixZ
gtcTyHdcJEihDdywLg7NUra7nJAd2Ct6IVn23cTllergaWIJZrGst9rdmg2HdG7EzqXOZtc0/Xsy
CHWUTxra9R7j27uDm8WBoe4vXnUsjPYbQK0VOU35nZdEfSeYoZ2eXtYEo2rHD3/Y9Ht1velT7+Dc
zsymXIoXksofmR5HuiV/g2S5xB45r4wxSnP6sJLOs6fN56VXcHJ0rOIbo7+RvYmvDPXPQb2Cwr9X
tlZ42i5XpaWKkJ26xyjDwMiGAqCk2+mZaxQ3iNZicplMO+yTZc/zoE2NSVDk6VEr1ScyqEqQof49
m4CZ8RfHdyL99uaXzjVe8M88OhXE5RHqioXPwh9iqKWYOnAk4aV0WC1Q8HJt4tltun3X25Hxpto6
+Q/jea5G0K1Zf9/w5dEUNO6Ukk1IhGm8SrgfGruhBTDYsEiy99kVEYLHZLUP2uZ7M5MUqtgALB/D
iMsalpQs+S4g8vThSD1K/dZLkzugenEYJ5j5OuNqTuVdabJSs0Fh7/KJ/f9M9TXtB3236M3FKqfH
GZ9CtKTZbe7IK/YhV0CmluykBiKbReDVRMx7XowH7QMr9YdDcnlQOTEL69lJ7QfdrgPy+dept+4L
QQQFBOfQc7UkRKfd+TAY6usorE/FwRLC5zoSqopI49KMyZn/nTUz4LfJYzdeis6+HhgAPHivfi+0
t3hbvLpKcgWfetdpzVWhs3mCIoevtps3rwA7XXV4GVLsWhNAHVWFIFXFnC1UMSP09MOqkqayUJCB
XX7WprxrUzbRcXN2JuxHuN/mGZMF27hCc2WTSJikKJa8MbZRMav8FwWAhiiji52ZN19plR5yqzj1
ZIvVwvpO3Z4+FQDRwCyB0c7ZXl/aS2EXs9935bEF5LmOKpvaNdZHoQ2nXkeJ9awszAvyt7kwPtO4
vuszK+QtnMf0xoGGMKzTVQ2pclfYWDcy8BeTcR8DItbj+PdaK4/6llkjsfOoFO8Sj4O16r6SqC01
l463s2L3TsH+BaM46l72ABEnOTZ18S3i7ctOy/dFky9FTVQFWJ6+Gxo+czZdlmK6ZjeHByIUH5QQ
H+pmc3YaGVnt8g69btq5KhO5UnmFn26Ex1V3sDePP53KeT8zZAZQByn5M/2Ea51uQvoOzDXbNNUr
sLBnXND3lTuZO0dV3taEPVQ775R69bXOEA4UZS8aNnKrJh1XjYCpl71mZW/6vzur/bKM8jNuW/a+
0mHmKxAFnYrBxSYdExP+sLvzWk9hTOzVpqNXFlp7NsrqATPkrnbwkNS4X5aJCFOqxS95jivWGiG/
rJNzzlbTQKbGTK80yd7u6slXfTaryncOMEr2b3PO8KQ/bLN7xzp+I6vYDTPOU66QF9IOTqiwC1Ld
XGejm+z1PvedCeIujFvYfetFietTXbJxQmcZoTVC+mHKU0Kr9F2dqwsXJfgzicN881PPLhG77UO1
hnc/OzRvwDSxKqei4yyur43yGYIMW0o1t30qXlOJ93U7Bdel03c15RH7M3Gi0Mu/EPfb0xF/ZZ+G
C53bm3iIVVYJOnjxTgutHCy6WT2IVH+rZttkoZdS1k7t3vXWMDUFE2OdPeBeYB5WacrQPG4PrMYe
xFK9tiL/YvX7OLlCHB3yIEa9xgEEgVerverb+I3yYDymKSVKTKP+SnHNbRNXXDiLVYBi0mH0mbT1
8sWgZOiSq+r/sHcmzY0z6Xb+L3ft7MCcwMIbkuAgkZKosUobhFSSMA+ZmPHr/aB840a7fW2Hw1v3
oqO/r6tEkQQS73DOcwhKrmUj7ug136aS2e7Sy70Gl79DaTHS0yPEwVDDZNwp8mOlL1UtWBDwA2BY
AUYFXTX3w7OTgm6eFnHX0JXD1c4ZYvoxMN2RppFcLHtuxbbJEN03s3uY29K8EQVaZrWomE2EpFHz
E+NQRuZhngN1coWPHH+GnY0DrHwUc4umBjLH4e8//vd/F5XHjPuS9c1OkrqKFrixeFZ1Lm18WR+K
xN/F1fSLEIELi59+70k8VbDnSW0scxwH8t1jjmxioN5IuxdH3s9+MSlUeydi0gfRl9bmdSl0exio
0PXIM2zQDCDT7qmZ6o++AwGVejx9QLeeHHMIDjL6kZK8oLlgNaSYGy8tQY0Zjk2kr8Vv0c8AwW1K
e280v3EDc9NQYZdR9GlnDtgcjxE64DRCsImgMZBgaY9jyVc3OEfW4blAtOkfZST/JIGF+WUF4HII
R310spf0bDhMrLrAeoME2iNFwCN8UevLpesGxvZMIt2S9zHwX30HIoZfHR38N9thzs6L4T2WzX2T
gWFAWfNUxTjcMTKddOMw0pT3eBg3WvpfenIlD0NIXm5xJayLkbwoGRtOmnDNeMQFYXNHBBVsY6O7
6Qd0j3BZp009I1lD6MZtbZ+qwfkODJfuDX4KOnGVJ0xCvajfmLJpubJsubFmjHcgpO51NvyaypZy
aMqwNdrlz5gu7aXLSVdjvA1BtmEOFvCAnYGw4KoKAzj+MKAvQfyDCiq7NfTqRaDhbFK/4njMnsrx
NbKxpQw+PRqoVLhWWL+njiSBqUaZEWT0zhJZHgyZQ5Ya5ltOmpWfd0DqckYs0KDcg5neOj3TF29w
7uixnz2jfGsBj4ZCYzAYTBAUsYAV5luHdJXCZSgy+RIh/Erj6DA5ZEiFTpOxJ8ZfAPIW3zEZPupm
EdBC3Tw/oAzib1m3NruwPfHtHwuGxHJkVBkNLFeGmL/Vroy3DoBlLWwIS1UB19PzzDBahmezqClU
bYWzGNLPBuY25IuvPFMPOqjGYzGv7qICz4jlnLqyI+A4ZjHVLgyfpMw/eoZ8PG1qKOWKiVlBOGH8
lyBbW79dD/8r08r4wJ/WD0aJZmm0kLetq6foXTFhwbhE5mRCNCgzy62BoTKGRtlTjFwjMC9A5hh2
9oYIDsPdIFYETdk3YVC5mpqftYc3jP6pV0z80qUn1AyM2p70zBwGh94hngN+p/P+qkqWQK3b8tWM
9S1z+UvswlXomdtMBXLkkbEmtVRzygYsNHRTh0QRR8Hy1bh0rN1xlHKISUvisUkvlWPcB41jHxyj
V/thrk+LyjBo5BWJSlBYie1DSx077e3IvD33sTQQWvjqEXbIFP2FrRnff7UAm2MiG6VtdlPUjNXp
W0uMr96ttod9Zdh6O6oqPXeS/akiDgvYwCRuNVcxDDBggR1yTxqIX0FQhZW71p/kMNwukHJzTtIi
rV8rb7GPeM4yjrB6vnHadSekDYDVZolvS+aaurZwN+TBDqGTcFmI0bGgQDMI5EajzfJcEk2xjZG1
FG19Z1tZUCLcscE3yy3aNv56S94XEy+Rz9zCdqHdreM4Nio6dcZf+9Z5fLaR2XlQ9nI0NNz2u3J6
1R7vmARssm9yDGZT7HGssZLx/OGNaDwTKXh59hlK3sb11WCEQku2hjwgFE7yFsojSIQw4rXNZt7b
iiOUeClirNn1hJ6PEjyLh6ND474xRClCq3eqA8tiO3GrfYAMMyGaq+3Vh+E53WNpReGQzW/gGAD3
ywFqQlajp8RaUc2siBYAAmSb84fEj1OSQeO68Wdje8TA+qTJsUNlcBhYgQZgwdjca74sKP1b3AkP
w+rU9SP/tUgG/4hPaQhj1YBsR4O6s5Q69tWtrriS3QjXFDcSZJbm4szEZ9ZTZZ2khbOTssLlmnMa
82uK3Q/D+hkmwn8rdQ2aLHRd9bC0nnEDa5k5dPSBdo+/7Vgg0ovnCLLUbmo4MgsqHk+Mw93Ijpmg
yh3xZGGbiN+BdghqNzUg9jRHUuAIGRaL/yfJHXY6rL22KGOpNRZqkZmKlb72YNWcleU05zse24Q0
RfONhxVnk9L6OFVPMRvX0140RFA06VMnCmOv/QfLERSGxvw6TACqWoOp8KRfuoGNiDfiu4srErXG
ALzOVCz89vElabvfhceKzP6xhvTBp9unCeapOAzTm2PRDvT41TbkJ1GzH3XtJvdxjSuhtlkbUKuM
LXreevgNPAJNd3TJ+3zYOP3X6DPQbzJG8EMsnjuGAjXZ9pvYqjyGH/bLENEeZuT3hmhBPgStu07k
DDksdU5lll2FAznbd6HbEMxbE+HB/Noc6PmgxjH8b6pvwx4/u8GgYvHGo8nZc8irGtZn8YmjnEgL
F3OJ8OmMLakfeUdEMJD1x/jFLQ6JDcaTuI1cZMfSgC2kI/tBtUF2U6NLhpcPHwkvIFm+t1xH1dZU
eG2SbhzvGqxZDphtfwKdlfQf81zf84TNqIKJnmjqFCZqhQ6k2c9Z3Z5xljH1D7LmwViar6xFC9Il
2ZNlBNE2UYxeE3jE/C8GJxjo+vsKzHcp/jBrH99FfGT7ioxdOHdDy5ptmao/UsIHlQ6tkW7v1OrM
yUxjOcRQ7e6JQGnvXaZvpQjkzd9/hU/lz+AyeWhyj3fb+s+AC6ZjiUB8kyOBYECU731BGpCnhzXd
h3M4asznrCfmNU2Nt7ZJxp1pWXIb20ffwzPmLMFbnCZAZTQz7botSUKJaGTKcaEW2uipVic1tc+D
bJaDhQEpHIApTTm5qxxyOKx1oQ7cPLiIfSxKnY/312QTRwnHGeuhsqfzAg1t67a/G4gcKSo+0GrB
r9qY+q4LOkDRKUhK/j4CeNGx3lBjdq+jmSE/Y0YchZ9jb8Iklazls958tT0lUXe8N6qKDsmEwZok
yEDL+5KN2A4LO3JilPNRI/YDK1azEC2BION3hmkr8gas4fVNrkm6Lksy+9LoDijZJfboVWjL0MGS
jTmKNUXRRA8dNCRyptM3Ry4wNuk/mLa+qj5nDONB4pjZfzo8l+KioxPAmxkND1mEazx1CfjtqjLe
iwL8mzL9H+kOeA+714nQDRxclBtyRmHbzpzP9vLlTP5R29BZsx/pcYEuZfFHTZA0DNlR+wlU/9Uc
345286JzxBQEKKRW+zzlLWGFKHzwaYbozF/MHK6BDJw/DlnvFOImaLnAsgn/kWcrbjYF+5dwiL1T
gOTnpsmmF3PBwhc3gm17zQcgnS+4AYc+EVucIgWcex+eeVY8Q4hgbypx8iMjR4M33w822wPXiX4n
DyhQOFW20Ug2jNXtxKAvgMeKA7IM0o6j+6ZlQSyZReTmhFRH8jOxQb2Vlfutl+nigDegSt0lUUKq
JX+Cq1MgCGr3JHRwda/VGXuUey9LsHTnLYbNwT4qtzuZEJP6cnoS82JeerRAVuPyGEiPcClcinf7
28ptcMawIkTdLcy5ch4GfG4kNpYK0ZP2k9uOXRoztw/L6boz+k9Oe9IBRNcFuxaOcuAkXC0pkYVw
+WLO+lofWsc8eQPxMjmA5LAwm3fA81jrJuxKlviO3f4jd/LPbk3LYTpxGBXfi5OOW3xQ+d5bWnC1
DCEzYguFyNig2fj5rBokiIOLjQkDG1uXj3lAs4zwiRP2JuvISbCbR/mp8UvuYuYFjGkZ+reBge+Q
tsqNv6d2emwt+d0U3Zs/t09sIaCQZsSoCNmxd8ZdpiLaAcdc1TvsUQWea88Bb2Qkgb/py0XR8hNk
gOzIvm2U+WlGI5ilCp3Yus2quhjhS+EDC6ua0zB5t4O+mcmRktxBFeq9koM78sQvu09/tIUTG5b1
dKgBNY8R7nn9Xcn2LWhiptFVfa+cvRnx5ORMh1EfHEtnuEwAJfDOjixPwt5PkdQZTrOPKVRVI4vQ
XW0uHD5f0vpmoUnq/RJcJiRpO8Km/xRlfMUsnJDKmxAEuPw1lF9IpJQU7uXZAxSYV6o8dLNrhMjm
CONi8NNX3sEcp/jcdo3ax616xAcWGi7hoU3u3Gia0rhTAqM86IEyUOSkxhjJsu8E4hqmhe5EvDzv
G5yi4zHFobylCfPiUMwjFogkuGWysZ1aIPi+m67Bp9Vz0ugHuyfTHKgDv0a6G/HR7nym5VvNzM8D
mLtRrMu36QxDT9r5OfPUNYZ1S4BRw8ZqYokBr55hVXFQnQBQ0tx3i2FCbR72uCbAq+UUZU1LxAKo
j56ZMAkyfHtTFfrJcknhV2+jRFWh0XQ3sZ+dothAqI7iyATAGMKveUtpFosJv8tAAhPLdzhwFP0A
IL5iFnoqA6wQxCIl98n68Dp1D+v/WBKGGXYm9W7R4Q6hrhbbqqhhbY8PXUy+hnMb25yaUzpK1mE/
ARqH2nEhVg7Bt5y7D4ZfjvJf2aAcpipmV5Lf2jSlSUwZQTD1vcym+2REUj32qD3MUxMX5d5kPOCV
3sNkYYZjPKUPjTJu4MqANtPWWzvBu1EMTN0SzEo3ZNug8u6qxX6K7OzR4UzZ+5KwCE3WXEOKO09y
x8+2fc2CzAOZlGVMI7HAZVgkLDUR3bga4jI/pthp0MW08IyNrjylNajqwdxLQjFYoRD6RsLmphHF
2Zn0V5QNX3nLriJbNqZ6LFTfc9PMWGHqX+juv9LJ/e6HOowgndtG0RwMMbEvmwEZKrp2L/lkJMvC
HgMZwzNxb9fLc+LK10xOR8OyT5gy1U501jkdxYqXRaPT80B0W7y25x+01KEyGh4Yrd4OgbN3FU9Y
Y/xEsv5Q5J+OvQIO8hND3SuWMIvvr35bomCnQR9gdTJfglqjRgp+Jz3SdjadZwEmYYPQrkc4O53d
0n/Ca8WAu/RfDD2c+6i+/4vy//+pB89z8/1f/+0D3Vm1S9tOp3+6f/v3QIQ1w4BcZMf4+1H9L1IP
Lh9p9f2f/I1/Tz3wvH8Etuc6xBu4HnEFgfMfqQfS/Ifhr8Z4U3qg5l2bPIIK2WDyX//Nkf/ATy0t
XwaGBWXPsP8j9cCx/0ErKV0DaEtgOFYg/29SD0ziE/4588DxpQxsgx8U+FDxTI9fr/nz8ZhWccub
/y+dzAzRTWI59oRZstuiFN5QSBj9BiDtjX7vn8UJYzeF/2mMN//0Qf0nkQvmvwQu8OK+SRKbbwYB
78Y1/+XFa9j7kHaD5WhPmK/T7ULY9Uiu4t6jXET4p7Y+KOHx//VlCaL45/fMXNQdNIX+Uf/qFWjv
+14cwr7gTCQQ6tZtEAv9H16S/Ip/+ZT/xze6fgv/9CnnXqCJeOYVO6yNy9XERtaGPNDndNdlr//7
TxW26//0cr5pMvqUlmXQypjWv3yubSEaRgtKH+kLoxvMwQfp2BCSAlYBla8uaZsnhNCv5T/BUbvZ
BqcclGO+SaSL+NfKLxKEWZihIN9z5QbbCjQEkx7augXtKDIZSju7NZAFSwMQBMLTmhYKZyLpQ5nz
NQAFYwjsMqmT1bGKqTC1XWI6xNYeIbiCL0oqqsBAVmZwyjyiqhiFZjtscdXOU/5+4D+71jgl3ZrG
UVuPfbwujGg6pmmO4Sch8rG98i7iLMSOpHeVoxltMnMR6fRi+0TIk+H3xAYkerr0qTUxkEyPIwJ/
4GkA3CEDEH/XkgqkP9p54sqzP3DCoJyu5hfX8HjS9t2WsdNN6w0Iv+32IkfqRNe9qZL+NFrdH7sO
7qwIjhZN67db9hfwv++Qol/GGQxE216EO77NFo9aCXJ2Q36X3IJqphDHzD+u9Lx2wvnkDmHhffZp
C1BqRle0DGj5SU56mVqEJE2j341Y8cWQQVylYo9UDHpbzQjfm/An2PVR5X/Myvq214iQ0eabgMC0
8yx+lBXTTkEIJUt5udZmfWhGCgSNbBX8fnIUav5VCRoKUgO7bvF2mD7NsmBnn0LkogsPHad+Z0Sy
ZSgWyh649EKApIfVMKYr0NMLAsNkW0CbHSoP3p1cvm27fImbL7KbP/pWFYAFfPQ/GaM+Jkx4DcpQ
js372mgISdB7Rd6B7Q0vblN+G2Mdpix/d+vPKe3pxZjd+7l+8BQSnJyyn3nuNm3YLPhkN0Mnfoxd
jqtGTzt2mvyRug4dIlOWNKq2skQj2AvqltKbclhWtIVly6fmN0yZPeOntXiPp8lnrkzewjeNETSc
jtqDSQYgwwf2XHRxWfqDmIsf0tJMJgKdJtp5Zm4LpWChf2W2M8GybL+CGrWMSCR1c46tNOdPi8X+
NoBDbAoYHpG1eCAnGHGaVLbK5xdRjkcWV7UwUAYCy4TCuhRoPJRHmZcofmfZVtfA1I/OwmVSmOYZ
sQ78GhEUIapylhoiOXWFEVaW6eAA4fpReTdioVmxWyAmI2SYSU4U7DzzFwaFt4svOvA5dFT04Qf+
Az8LNnbHGR/xYYwWlRuyf14d91cyXuLGus4S7eN6+YLgoelRgPEyj+WxX1xJQ8XsHrfLpnP8x1yv
TkAaWZIviAWo8bFvbJeQRAlIb71uprl6xoV2h/It3tpF924qlNctYNgaVAfbWxINRKBntDwgUSaE
GZXbfxdinSAlxnFA3cvte8t4O8NPsIa+2awbcv2QVpN5gCUNSb97gUGPOrnn4/t75RFBigd6QA4W
N++WxfsgmaA8ZFkUIqqNQ3e942rJMlceDJUwdIVGhMEDnpZjZccBfndvNWEeM/b0u4W7k4CpjRbG
d2l2T9aY3SESY6W4Sr7W/7JdZBQtgp/ewTcceOPLIPmMW1e/s5jXoDn7q56RV2XBfPCrGDmWSObt
8BoN2gp7F8VR2eEOYtEELYDK3IyLZReRaLdeTlhbBpSDHGZxl+5kk74U9qtWUNkZlSEHKr2rW5NY
4HFDJoA+yLp47VCrbCKDbz6Jlv1SceT//T6Bqc2tmRPn0F16t883fZH06B54U4FiXs6LZLHz3bUc
VMPMN1Ks82os75UVPZJZwP/Nl+os1rcuRs7iAJ2E7T0mNKQev1g38S+roL6mTnrVA2MNXb0IcPF7
nYJvCijm178/Ld1+DegNrPFFDfOLRjcHvPne8LicjXRiYJZNLz3jnFimTz0tMofq6oJzvq2a37Mf
1zNGl+8oIF7opwBIyg3x7d91Nr9YaxfJWXYyJvuK54/omvJKD/kTLMCHXOIE13Rqy+EbXSY+rlbk
e2eoSWUBOb51VRlvI0yMjihhb7QXFjyAoNYEzj47t4gnMfRwoUxoDBvps3vt2Ii5OeCReIQjB5dc
Qh6cLroQPDWDmPZFW98piLNtmqXPRXc/9Ae1dK9zfpwGzk8R8NboBtnKifnUBvp9/UhmxSOG/PWM
0TbpDnkB0ndY/r5BU7AWAd0KoIIL3m26d8Wapgpkc2AH3/KaONF4jhLXdpCMqHki40qxklBnfOFB
hMIHAs1VOu2FR/t7Yse/dM7kK5VYwCGUneeV7Snb0IQbewgI5d51lo2Bp/hcTK/ZZuupBjGrBheG
qxAsldoUC3pmlBdhNI5b0Iz51R/1fMRk0G67Jsq2o2yv2Yxyog40Sa2a/j9x2flD9zATjZByLK+6
4qawphG4Y3LXo8VRFcLTEclmsT75cB5c8A1eUTP34GuTJ57Rt3yFESi5+kbnVrz1x5dmkuUebeay
yTOC4xAA/HRxdUCtDS6lJH3IBC/W+ryFLknrXeKCfwUAtRXcsTd+WoEh7OaXQCboaVFSccqKQ9OU
TAqg6O1SONhze6vH54UEB0Pm9zhPmD97Clj35P/SSoIrtwJ7w3bNUvieSnPALEvc3LaL24IZBz+K
h+pXS7hUUzoPWWaZPACnM8HS53rN056j7thYg/U2Jhgx3BIyE2VNlPW3Y9b1t0wluEpRKxIWdWbV
SgA3bBNcTY7aju5vT3IpY0jhpSbrfWSq2rLTrBLsHrVe+tPgqbAe4+B+IQEjWRLBGet8TBEuy7yI
2aaPLT4O5sYb3+ZNJTgl9g70Bqy9+TMJrQpCCU6PvCg+RZ33PJGXlZRExEjS48qaExCwymEJV5c2
aU4xtBKL32gYu1OmoCcFYvQQ3F17L/p05iLf5p14p4Wm1hEzn8Y8HFNG4zFqz6nEj8nB9ygQueug
8xF94BFqGxfyx7RnLAG0c4yZEGkQkGSA+0BV9Nla1L09ekBRQGgiYdH7YYLcYS9Z2DikSg/GEaAn
mFGzAcyTMieSNm65FjCjMhkrmIubHgd//LPIBle3vQZls/QbXH87d8Oz3/UEH6Hx4+lQcxEZsB8N
n5kcz3TtjALG0xen3XjrDdOZjCwz7CbIQf7YP2cmQ8fUZQuGrAHg7/pLpORzIt4DsXNvieVMVtu7
uW6ElTEym7RRqppQYbEv1S0rsMAC5kL8lzDeBGakbdo1R2TphFA33eqrI4JhIiiAUBt9qGlCEYI6
z7OdPmKKLHcS2TlaMqfaIZEzQzuIqp1ZU/40A/ObafJR7tnUgfYN9opjpqL6RLBxE7ryNNUS/DIZ
H4UorQMwF3OZvlhTWJgIzeaSZsWJA5iioIsYxHTYtxgfGThF68eqWJGfqv3TcmuGdfOVllwQyZD8
QSCJuHSBMJIV64I0WnYBFS/L8S4Kp2aXu9MXOifmdyihKLQY4FoL6TvrkYssmGQ6m1/+7xXFQZHi
fuF+iS54v9gpTQBFiNxA0FnE89kcGw8GN8hz37GqI5+EvXYSJrouIqzBLqbnSUQPhfsVF3zZrVez
vKyqi5tDlHN6rrR2WkLmxCRh+5EK7TT9zLuhCJFS0IFkKzbNE4B3kWrQ3FLZ+Ig/o6pjN6M8vZcx
QLPebO2dsIyXFKFkH1t5WNB9wUpR8oAD56MsB8KpWdn7engo05ljAIqHG0c4byvM9S3bb3vsfgA+
ULhN+SddEctli/VZoxxq4ZKoVrsP6B9inugYgrmMs10HAInWx2Vxb726FpP4zixWSyPgE7O+Q6wm
tnaC2DhFdLFtkvyxMRAAZ0NEvkKfHAKTyGiN5WNjwbnbDxnnEWjPIMHU6pegPGvXPjtp/plUY8Wz
7QSNEOxTYWEbdhz07O5XT8O6laogb821utCn3dKO/CpjjJTOgjDSpbRtkBFuFNpDBuTt6rFSJ89t
0fviFQLM278V3vAoGwm3EQ0UjyD0HL7mKrCi7qrRoQ3SXDNDszsR9z8EIEah27C7qOfsheleshcW
EcjUqODpir1VoN5MfdTPpjWQgEFpge1ToIum2cyzkJrSY5/XmkhYepoNm0uaDOAdnQKE4pSAHBmh
4ZwGMjD8XxjFiXN0BLwf+UgmKRhLUZK9biOlGGUMBwW3UIxCRumWIpYsiUMEgXkgEdl2oyfQ1ZXr
PrZ5Tc5JlCe7inz3jPGgUePuYC2M0m+h55Duzl26Ch3L8ikXlJMmYeNjMDhhDChil8xks07DwXbe
An/sPqYigAY1dycqK6QZk4dUIUpgUgaSI3x0zxTC5WGAw7ALxjVKayXWMjJIQNdsvVZXOIF8f98Z
1rNrOffCnz4dXcw7SeZgX8R3GVnbp0pTbRfeeCib6dN33YBDkfvMBA4XjlFF7+7DJOLT5XLvxpDQ
a7KfnDg4dWNJR4drke0aBn+n7c5Tt95umR6PHrBnoFQ+QqolWLtNLk8IU9sp1vtRugJR23qlFWDu
TNcAYmCFvPZ+xPu60SaY7ZHTEkO8S0Ep7BsM1qdFUOsnilXTmrxZxzsmEEcycFzIw8weWuYNVR6K
AWWQyOS2q4zlGPhronhz6bAQQxmeDxbRAxKv3o6kDJBWyb6ZCGZGP/O7IhgTyX5+M5TFJ7jd9xF6
KGmxxnLjUNVsGld9QKujL5jMm9x0bpQRnXsLtYw/HdjaSGYk5dVY1Dc8y5PDI5ggpjXOOTNmzn+u
X+aFeGqr3wY6J7I9zRPs5Wudio8mxldBnY04xmDLOiOGGUyeaZQ5m9YLHrsEeN69WXvoUbT+wqqI
GbZBXWRVJvjBFFZhLtWu7tc86/qxd+lko65O2JDln5kdQ86qHAJ9HJSUvMxT5TA5zJf5GKE78X1n
5/W2eYZPj16EYG/3VbBxOSyem+wjs7yzEIceU3JMk4jY87JCtwwjqe7TZe80/XfZNo9DmTwRg/Ra
ZTHpQAXMEz+pYCsUHKpSkCDpCmLQHH1K3fqt6VxrV1ReTUB0aDGPAm2B7TlAsKtzf7ltFhumLr8B
n+550va1TZ2LDbdzq7HPHrKGAFI41yfH4bcpPP/o4HQBfrQc6zi7CPBeJOqQfFIs9gOrBH7LeMYB
hftcz8I5OHQouGlh1hbqBe5xs51wHEdTBrsLN/IubsoHr3U4mZkmhXNDe9cNBPz0FPZIJzkE2ZaD
AhweOnvSTIc4xHvDe0Uw1q17lW2pIT9Kp/dubd84pQ/C8IfjnIBfLLP+x0vWjelBIlLfVg0fl9XG
1EgSlzrKGCyZIOtojgjvUiZEvAjgXx/tijKvjl5dA+325UszE2K69nc5qVHhrN4sJhhb1r3bFSjg
ZRmwB2MOtk7CO1DNXS+5HZO5SM5FRvkzO+KmNqzHAomXrLo1mHzJtkM53+V45jhQwL3aCGcgGuJk
d50dsJFqO7YtWmH8Sm4SpRDOnHZnJyt8fGIJ2U0TXVui0Ccs7XHGv7ifzXo6CrRmgc0/1ZCp3vpM
nns1IsMUujo4zlLf1jlp2dmCPNAgRmBws0cZi/KEh+RqK9u+rSiCovWoJ83qxogwu0xZyz2XUbHK
yMQpxeTXjuNyq0TsHgmOxg+0oLBv9fPYNveWTOTOjjQoyHm+JWKPjDmUJNzOwWUsF33qx4JYa+u+
QK1/Oy0WngY1HpqSp+u68dNDwsBJ3XLg0Nivz2qP5MXtSJuWJXRNQcAD21339XPEXjyX2CrHRb3V
S3kooSNwI3CyTwstvKn7YWt5PpWcjB4Cu0ZMSconKbzLvrGKs2ZFBotgvp/G8Q2ZGFIqy/BxZSc3
TSAollnTndT491zMXob1lw9MJsVEHu9ajRZyjAZcRVZZhNph1Kqg/daLHVoT+mFPfwF2+13kXGdt
PhU3S85TAfVliCiTQFxkj2ZLWUF26r6BLhDns0MQEUG8lczYf3H2mrjD9m0VvPpuu1I7+UyrvG3J
S8r3pY8oErZhMetbzy2viWBq2AY8MUdUMdsu32VM2lYgGdENktsHVq45Iz+Cq4t6yBDwZLN5PyNt
J3CC66vr7RT1u4+jlnCccOTKKQSU5rn940UO4zrXeg1i5rcEyrSIcna5jmmNfnv4l8/YeYoZc4LW
pxoczU03Mnyslox7xSx+Ks8btvlfJ5VLWR71XRe2Jtc8F/d0y8T3y+0VQ8GC3wzF+qWwxf2Q6b03
TeeKrM7tMllEGDTis8I2hX58ZxnNR6Bxtow4pI88isyb+N3De7o0yLILDuC4RXyd1ElAXGuMch7u
GrZNWiBsZfOc4Fspj3XLNcdbocrqx2tqV2cIuCNuZNNFOZ5/VRPnO/r07FC91MsUlrJBrOYa8D6k
qrdqomLLofNMWGu3NorwbSvLM95exnMu15+PsNeVyt5kFnYSWQ3+LgUjue2MJAmXCOu71CV0d49J
UIBD3FDxyJQWQc76k40OBZU/d+Gk+Hgt/P3jhCNzLq/p/AEYF6hQ1lwIOhMU5QGnSYEfNwBZUiGe
bRdzg3ogQBGzDgGRXm3qUd2Plo83csQHV471y9gBg42Jw0XUyVPC7NfaGqmhNr37UTCA7oxTgRAa
sMSz+HKj6HZZAExDjWYxnrhXNZOX1tjj+qXt3SHZq6aBNqA+lHuaNfb+RNGSt270iWx+H2X+HcUV
hmQdLgErWTwX6Fo8/82e7FuvaDcQ7hcUHCY2eMbYqt2XLff7yLvwa/2RazRkWcBxymwU6nxY6+Er
sBgpE3J/5+XoLvOYwj1r57B+nLyz7c2CEf8kws4tKRHXtOVOR/vGa8+4HxF49+azAN9pASvaDWuT
kQjsqy6Jj2scnoZroGqCh4yc1DTwq45SHwhaWNr04kqF+tFYGX6I+S2L/TN7gmtrctiN4qZJJcxr
S39M+QyOtamPXspbQ6/2wWDwLZ3s50U4z2NewEgaL4Kd4ya3keDHDXt8rvgPXIJPjqh+O5p/kQuo
di2BSLOLz0YETeiJ5rFoEuTgPCzzxRXhPJnQlsxfnQIH3aTBGWEepbxd/7EFWk7YGwROwLLazq8Y
9N/V7POxOFbIVpMuMScxVNac5Ahstgort1tpdAjruaBTeuBCIkKej0aE9NZRWUsfM6IrI4FuCMD9
0tYW7Id2JfG4EKgfgYkET3bU/fWW0icCiogwqUwtPmCNzLVzWbPAn/K2Q2dhkz3N3JLbgGS6g2Fo
0Kw+Kogmy8ZrPaijlNO7lUU7Gm04WYgEMrLut403PdBIEvLuHquoZNZkeRcSv5fL3Mq3xfV+QaNJ
dxYmpm2SYHl3qjtklQPPaG1DJaBzN+KeorMBc4arc+1WkBSuTV6BscHEGcH1n+0TkX4iaZvuWpdj
PyWRaVPGGb8DvR+qGSDLUjbkUtVP5mD7VzdnojfD9IEhPDcny0Kw40VdcB3Lg1F+j0PwWfn2g7C4
zV0yZKeB06Jb2Qj+s9ATr5ehASqCmVVyTNgihRHoeQNx9Zhy1dvZzEx5bWzhWLkR+HFiK+4KG2e3
LK8+DKldn3FAEi1x4+ce3X5PWSJN+YxB4VGrngHqQKrh3Nz8LViUYkQEsKm4dcW1rTJ4owqPKNqn
88jG4eqBjbCN13IkzbXViE3cKX3LehXfCHOVv802Zlgjua3Z1W0M7b24anSOhfPAWCA9aFTdtyQQ
56vCVqkGQ1KZP6LKVncIMk91V+jD0sb/jbD32HFczaKsX6XRc6LpDdDogURRFGVCCknhJkRYeu/5
9P9i1o9GVVb2zcFNxE0TIYmfPWfvteOtKm1jcxaO5BPewmn8agRwtQJF/z2HPUBrwCCFMYPLLNCC
8bnNd+OML7cp2HQDHoTsk9S8fGamUZDZ3de3WrsTwx3sFAyZrvBcge2XWkoFtYmQkvpVtZxTf+2F
gcA3iOVHFADsBqN+CjS2bPSiJwWu/QoNoLBJNZw1pm8DqDFtoTRu2mLSr8cQ4jAJrZEPjngeaSOK
PLxfCz2KBawVA2ZWrYS4FEYfv4Yu3HWu+CJ+WdIzlxNoSNlvEH5SSeUgpFgHMTPPogRZMEv6UzQH
TpU1Le1Av1vpZf+mjsaJtAgKCss8577yo9Q8dzn+qCP8PmlV/nRBuDF9vq3VoEGOy0Kx/SkEP8Ro
wIV9s5bXSAhWRCdsRhNL6aIqlhMRdcQKEh7KuYKeGN7SorUgutLuRbjhjlHBtyzZzcK4bOxYmZ1O
MpF5SprsybH1bqHp8iKCkcrUnHBJcAKIDVRYotQtC1EMG0al3kHQwaVTrwqFRY/Qdwp06YblByNi
ivyJ6nCIWWtjIUpjaKA4o1jJlV34icEzeNIUdXaeA1QyDOagks2cT3iRMvcNeR4EtxVyKNxcn7h7
cXIUhY05ij+RVErYhFAq94YntfoX1F+LvC+ozagC0HUa7Xj69VXX9JLNQJVo6I+RY/mgdTty0dYp
R4GIGGugvP3gIkUi/YPT8bqEcY+8rLxrbQJYOXHJZJcF5mzcZhhdw4awvJH4p8lktQ6kZznyMfLX
qSf1EGjikDKFTAjtQykq2EeHnqRYcAJhHHDrYX9EtzueAUobFCxgL7Vi+p2q7DKjXuMl4vgIWyt9
qWJlW4vWVknV1yIJx8uMh8Txo3NIZcYJ5vgrFw3apNjpEdootoplR+vRHMq8/HWZvU1grChlp5wa
jSNkrXnurJWgk1xtWXB8qrnH9R1Vz3lCpIjJZQp6XNQ0YD/il4lXzpzsCPaquduVgWVHCZdWNu1D
ARmAuj5JB11VRluj0D8HGvCanDJnS5IWNTNwcuS7r0ZRnYdlQ5u1B6WsRTa8OFiFStwT/FwjMIum
H6wte8y8ALtgn/fcI1Za1LzmebWl9P/ll9GRdAAJIp9I6Y0QW9Tw9DWiYOZ2GPjPQSsIbwZJbQpu
63i+FVVPBo/RfCO1G23wWKZKvbdsjRrJM6UWNe45INNatdU40p3W0N7kSJ49+BYQE1DSLQyJBwka
TJmHNJHAnu+qMgF2UsnbXMaUgHvHKRQaWJLfvwtwgW9jRynWQnlMXeueE4W1GyJ5LXNiXcMqUNai
Rf8zUkTPb3D6URg7GQSjupoS4ETE30gVfOxJ7lXDDUkwOfl0d5nrWdkjUhT88EYWKnhsvQetkk/q
zue/ogbsDKTE18WA2lpseZjLjySWQGbJpPe07ajgpam0HRiNdsrgdcAWkGBj9PU2AwNPql9yUJLp
R6YhYnf9NHsytaWtmuQveUizk1hjikN0+R1Q8L2vg+uqrB2AIn+ray2nIzJ0cHoz+Oa5oU9UpHRs
e9q7QieiNiHlnPgatBP4ZSE/cW/Mh2spToWta2yhHGysNfL1nWnM1aOhboCS69uusM6DTKET0AaX
cMIPcuJKnDbuHxJ1kLxyzsw1FdcNllmKKdyHApJjHSmFyGEEoA1iK2y8X78U7OKeIuWhvEFp8H+/
lEUGmNSorUh9WNWdKm9O//qn9A/5o19/FwLorLz8+g6ReIt9RImIFbhZAG1uVej/Nc+RejzfNs7a
CDu+fyf4RNvN+fGGk7h+SEnroMkGq4ubTbbG6WehQJmti8UMWCslWJsxLC1XspxEgCw1xsGDFdbC
+6M+FzVuGss/TQaDJZc/QPJ+J5cpEKRd1CI6LadF2j7sE5ABZ95D5IklaOxY2xhmRJSi2FsPooyJ
wDKDDcEV0SUneGqTdnARa2g8GutYJqoGwjYgPJBs6qvEhj6bwtUfVkoCww+X2S7X2sKJy/I1ATJD
JWF4jTPCUbEbHEU97LeDqWaoA5BKp5ZyDGq1daaUZ6hE830sUcnS18fF3UXJPsvGrRXxiWRlxuUl
0/pjVYANAwvvlgV3PZkjUxbnTmQp+zrygeZFyWOWFbVDuuJ9JNaHUObMm9F9sTaPPMGse24L/6An
5XXClrIB5nTWa2g4A3E/G7+p99SkcvRmPTyqtNcw1QssMVKi7hR0f0R1wU0KJaJYSNdKjOKH0iKH
dC19tgrIVpHhDCTI83i9OuiolFarQsKEmi0zXUWeZylj9LhkX/WDYaxCKocbKSAvgS7+rlrAPYNc
OO2SMJQPoF2I8MAKDnRCn9iFLaRgBCOYjmEoDS5fTlBB054UUUZhPVv1Ukaztg1tNaoPWndHpQMV
dp6cMJLLHQXA6CEULRf4W8uN1IMH9D3lZvKMoAJDsOT1Ibi/vEH7EYV0m6t8GtdIz3ktPT5C3ZI7
B3M6qXq4oyoSX/ckw9P6KhN4LL5OIp3A/E/K8msOFcMpQ/OxLAcqEyVd3GqiNR0vMqQ+1OK9OkJL
z2rdm2QQUlEz/Mgx0vYiw1NM786Yi59Y0Z60YfrswgpZUaQeNEPb03uzKQxRjCQsfKksPSPLCzcB
NgkGsXZSgdxygk5rtw1n9aqfTSHqLtg9uXYHFCyhKSBWJniwKcBr6NJg7HISlwXCUjYp3S2vRo/K
VOlJFILPs9WMlKIZF3IX5Lu5jykX7cJGsLy+961dpRBpOmi8DYZ/tgssXdkXsGa5g1jyQe/8eYt5
QznGfkmCntIjcfbpsMchedmqf0IPJW9qORbPhuTj9SQ9xQVdYaBwIfekLZrgUaIOaWuS1j9SgYV6
JGjCozKYNp7ZJQ8QM0mr0lqvhTa6VaqgroW6Em9kDE7rAPbVHclOTdBdwQE4BMMDgH/cST4XKpj0
ERFYfv00cI1ZZ3FSA88DpKBpUfkUQLtdj2KXP7UVTaRy1NMnyTSx0A70hUWg/WvKl/FTs3xTGeDt
E7VQRHNSEjwRxQIXZXFQjDkigjS2zDsL05L/Whp35FXFWurV+uwnRBdMhUyFG3mUWaNI/PW/cHzl
EyHF4maMXrpU10Fs0FsnspPWYiWcw1jTdhF4zBMJQv2pbeFoDHmpHLAB4cnn99tqaDelhbNATg3t
2Ejtvo4NV+p086lNzHs7oIvM5490JL6M3ChqIqA/NpkZEELZEjobgiJVA3L09BG/h57H45JIUhON
nVFb73kQwlhINlq3T/qVJL5hgqBMratAR+iN1qI0HWXOJRRGEmWTtNk7lp+DKErFmXDNYTuXp2FQ
4BRUiXGeecVCrB9IPPSsuEofM43lmA5wRu2VnJKsJ4GFu63rJzVh6ANmfKmhI6iWKCXUXFsEO9iZ
irCmAC5swKTo6AKMHr9nT/dk8E0P0Y5i53X32Abxvq0LwBjNQLdGS851FLldPcTeuGi+fGKXVn1P
P3lU0oNfmANQDs+vDH1DYZ+THccpNoH2LRcLIo5itdlkU/2FyZGCW3KSl1U7SMvF3dDhdSK7Sigx
Dkf+cq+lS7LYxDUWdxaRvG8OFaiFtQ5c7FHWt3OAEAshGNG+skyVJ1QsMnoxZShFw4E97QGEENZ3
UDRdP8YcNrk0WY6pTN1eUgcCTSgBPxgFPIOs3zd1DWfINwunBKK6Y0EYXYafxgt7EPqxQsQ6O0Mf
UTw3JtBdU4MUxJg5paWh5na6zp2ekCcQ1xKenZ6bQ0xjUY3vDSSFc0D04kqhKMayPW8VEnQ9rkJy
ED3Ncz8/BpQRDkaFtiVXRP/YhEO4Vkje62D3ekjiSPZRoCCHKUtJUK+JPjLsaaQmwJucd2nYzmdj
luBCExwrSgkUCN2Bo6Ie0qjnnAeU1lN7PVp1wHdXqThtsbou9zL5ga4gQlVFeRZiaERpfQeYazCy
pge9pFk+aqCPhZkVN2zAMjesWm5KqAxZQtRquzo+iH5DUSDGmT5awwNCC1CO3EIWBzt7P1w5HZSl
OPXPxUh/ZBKhvEVdDpdvVIc9iQ3KVjYeWrUDwh3SsOlKOfOEsIc4HIJBRV62M6d+wItSVAdOZqdg
9nvS16BwyXKyVsB337jWSaiNsMuP1ui1o1pTu++bbUk8Je3YzuFmQuy1QbLNMKHEK4JXQbSQvVMy
3k5ddYZ0zNZQS6rLHvoiy1yDQsVcij9ubdQnSxZEOMlp7OSVSTpNAlLL8hFXgbX1wB6weZb1pVG4
AfccCOysG6ih5sRRzuNIL9YXD5xsJgZjfzCM1hnGtCa5UX/4dXHkk1zVmS4AGphdA4cX5QIUBL2G
ByqA16jXMvgBLd10vB8nlY2jZiDHTfNe3yQi9+hKlFGGC8FpzuTygKVv3gjKRDomxjdUHhZVQsR4
62FJvOzj+EkJfIJ65nyni7K+t/T2MMVa66pxfNaKiSpJGugYi9VuZ0QDd6GW2D68950EUYD+IJwQ
CqHL7/36pV++8mcLWZpWTxSrgW/YmW4obq03bqAZ4h4Zmwnupo4d1a+ynTJO4j5a/uDXV3JOmz+3
tKUi3vq2eTRrR7307RbYCWZjlAq6F+Fsonl96V8G5O43vF+7yJbO+Yv51n9aB4l2YfiM50+g8Lvh
WKU+cV1QLxUDQd0MF3M6+u+EFrfDpalwQLF6r5ayCuZC1SEOWHoNeqfcxq7optt8o3/yGw/FVeef
IqOXuG8Uq+xJvkTNaX414hUTA5Gdds6xR1G+vhuHyJmPwEkF96nGAh5T5F7NDxk2rBstQvHD2Mmn
WFkr1+RDNxy1sGf4D9sRC5udf5U3ULhWdTRKWMq2fgme1Mxtqo++PLIgQHhR2EdoZWJcazZTulJk
uwsczJndEWU0QT+UrRlmFoB4GJ/E8sUHMpSQwsiP1QfWxI6gxqNp3AThk7eOOM9R7jBfkfZQYxq+
qh3CEuiE4TtMsPFEbDde5dIrt1Vyy66culXg+NJGRK7I2nHBQ9Lt8qf4SXhDSkApCdvDpth22kZ5
Uj9SeS+LRE2s5/C7PSp3cr0Yqi7edtVwA5qJq35fHdC3pdUqfuvfs36lXELbPPPmprX6OW6H53L0
+pfw1j1JTq2skdoegRoDgZuu7GpIiLbcOKUNcpH+pBoroixTVBir/C4WNmoS4RYLgMFWY7/pyf1r
T/MD3Pj4YBFehIYSRwJsJW0NObTx5ivkWVrjJEWyhG3obu0h3fBsJg8W1pP0oN3ATKn6pQMojML3
qHogbPrOG+lDXMWLcYNBIDNwhJ3IuK7sl87DGzBTGwbBdcj25pHCMRfJW7xLx2UEBNw4Jjd4pmEH
2eO7PlavwmX0wK0q22w3b9T9HeHkhog/3swz2esIaqgmfzYced9rm9rfCfID5f6VBlvXTh5ANbRv
2CGeWYAzZVeUGynaDuoWJUbLpnqydiHi62Zt7KYMj+iOWEMAT9xkR8+gyMxUtbtb5eQn7uFoCaa1
IHrhU7roqgl8xnxLh8duDvIq9oLreAeOeNK20c641/lZi3Y6GMXAfpYu8tnfcTYFqpw/tzAsv+t9
BpNkRWbLUlt1AtitKEFfsau/1HufMuBz56i28AiVNkfHtmrdMHRQk4Sn8T316qNxLrfvY7huDsq2
xDC+qmzTHp+TNwwhV+OCxqV4AYhFLTogYcKJgk1ortuf+AdkG+KJplohQjyJyrl1SUYNV8MbS5ny
QZ9vEdSjAN9S/U6R5Z0UPhiUmm5+tT5A6FRvxV1Y0zIpt+qt3ePUraA2fDRvYrKh0WptwCTtxG6N
CtRaQ/95qXbmVcJX/0lWmF1vu4fsujh6kOLOK9FNrungCjdqRXHLI6UcJN5UBzr7S/zu06baGFvt
MsNqfC5T27xyT5x/JNzCqZsdxKtysS5hvKMM5u+AdwknPiEu67GXgH7/EFS73XLcyDe0iXQv9IoH
/WVwjDf/UO+Dbe6WP40T+uv4g7CPqSOlaW/QPeGbr0p11cH9Klz6dPvOeEwvKbUupxdW6Z26/Yuo
rJMHfO8ahyacNi6UGMTISOuGn0A8QimJO7bElfGFjhM4qmmeBqQ1yhoOYH3Ds1Cx1zBoSKaD4mUh
zbM1zp7wX5Qdn/yqfArfBQOv0br55MY6bsC3o06kGQsRctO40jlEfbyNwbvvu0NU87AZTDkGdbam
RfuwMh/KiwhYEV8yW1a0F4atoa0RQCOv0zeN599VwiOI26sfEUSO81m4goaYHuM7em6BUjAsYXzu
G+k4uRjvVJeeabtm1f0MTuaxjO3eJrLuIFzHs3WYH/AbJ5wYjtYh0I7+N6bx+CA43BLxYSg3dkSJ
s9uLdjPOxmtwZUt4NXbKl3BYcJyrmEs9BQM8q0D03fqp9hADRShF1+CDNpgZ1uGr/hPskYnjZKfk
+QrCDyQ6HYmeHqkrnXD9RlsauZbXBOgU1giARcW2rI15rTO7/hExY3vxm8gjfZR20kPVvceH7Bno
NlW7JQRpWLVrbm3IZAqb/ynah5SlbPLdivVQJPdj14AS2WWTE/9Y7RNkG9PWBrZMFff5mkavgCcf
pAbLIepau3vNdk3p0lJCU0EKrbgTjrRgUVlPtoJYhgaIO1/CfAsKON8Edjusw42BNPuiTCvZaZ+s
oyRuS8D8tmasqu140LcW00R6EF6SDZGStFXP0XdwjAvb/BL7nc6aep4k0NIOrJ1si06YQ5D6mbvt
nh4nabZRdYcxAohbztfjHplvuClO+av1whldOlTCyiBPgin0Tp0fOa7/pZ2SYSWfE5XkvBk9y6r9
sER0egiMj7XPsmALF/0a9BcdPuQ+tZttsw4wAG2rY7DqP/Jn+Ta9ZLRRPij9hJ65z0+Zumlew6dy
2jSfTDkJuv5e+RAe+XQdbNcQvOlbD8S7I1NdR40d3ZLQtawLGTA4vWXaaEATSKvn+8FjfxYjTzc3
Ixing7TqXWk7I9J4ad0W5a65KmGQfAEWSEa7Wevi3hdt49j/tKILDFiWqQVt86cGweC6v0Ny5JMm
QZDL2IO5jxT6TQRoPqb7NN9D++Xuv6oOoat+qNale0CYSFzQenKaT2Bx5AtGTvcYa64wOM0d2gL+
RcALSFQzPrw9BsVpQ7J8ULrDg9Yd9HCLG0M+GD/kkTbRSgOTd6Qnr106tnvhOnHeiNbaU30ZkMl/
5GguNwJOj7PgBEhqUNYaKJOBWG2YmPkW2qELg7meHxhhzTkrdxKp1yKoG7prq26ftraJFSn35Ef+
vgF/DLdBv5kex35vJM6irQRrjmcSslfoKLljah539ki/cFKIi7uuHsmZADjDRVLojhzYyu/6sbWu
bez6HEPf4mwnXVigkD/J0Z2iYP4IwuYhx1PpDcT7XbvnpNomNF401iiMQ7axA6DllJ+isQ7Z9J+0
B/Ib6snhVowyQCcz+VQlHsU5jnOokKJT8G6+yUSCrtLv+NK/ke8eukD43opDtQu9bt++qo/kHk50
hNGUXpUiXHXYpsBUzi55KrBLDdd6a4ndRVGU7QtlPeUPuWFjAQyBTj0E8xVW8VsZ4txYcfWLTI7m
34FGtMwq/8HblanfeMumF7yL2LDgLKGSQzi4CL5x0TvGQ01WskeZ9JbDp9s3V7qd/rMAtPA4/xQH
/Vq8xObad81bwPHLy5/woK5JFgU1lx5LoNk8LKwj+rpisvKUGGyXSlrXKFDW6Z1zXJu/B+GqoDR6
HKnrPfM6MYdiHmD78hJ03aT1PtJx88tnrb8I5+yKU2aEUso049aBVPQDsef8zcZWYYzYBxwlVqa/
F5/RrVwbbh0eSGwQyf7JdBsE09QV57V20Y7o6OMnQOicUT8Y+ILXpx7nVgw/JLCv87eosuvv7tDY
ElOG7QlVHYL8J+IYBM93ObfY2QWGQ21rTuGRnrSLjuahxAtmcgpeG8cQrvUmINhhlYLy9gi4R9XY
iqvyqs8wapzFb5ugYN/U1s3HGsNo0zztZMCQ2FNXp06huj4OPvA1zAh5XV5p/wZvEgsWJ6rYxliS
7xNzmz75Eqjzr1fhrRzfxOLSE6/8QtU5EHa+wwkq2iJRQEjN8QxG06hWW/MRhp4fcKxv8e1z9iH7
54uHwa6acIznQrOTV8Ixu413EJv9m2XYtQfXjir7Fwhk7Yahhe6kpNrzuabl51TPostj9B99JEUD
+90+5OAnA7IggsQN70zQAuW4o3rZJYC66Zisn166Sw/Few/nZ5/egtMvihZnJdg48TeFgEf1g/4M
F1EOrOYGm4x1QLEMdhuxuBed80detnQW38QLfPUN9kyMbxF3hFe8Pj2KZOTs+8Lm4Qr79I3aHReF
9Lvx9whIli77LfhiNc4ED0VVezKfMex+xD+1G9PS2xFf9ukfTMyaZJDicwDnfrQe8TJS1ysPA7Hr
a81uNuEXqBKu22BiySdkHtVeDBlnxXjpXigVsF93L5Q+2mpdY2yxZTt4UB+F18wRP4lQLMn/Yaqe
oWdgkiLJ5ti+EwupftYgQrGE2+0Mv8oedrDqlI3/6e+b56Dex4h5d/JBsA2PiLQqtKt+1Zk70ale
LWA2IzOUD/sHCb2grSwPH4iBVoI0LYeguUt9ae+IOQHp2AX+R4SfzFUUoc50CN85VcdwebZSauuR
nX5MFPiC1XdPZC27grpBn80u3z53l1A5pF/aC6PzMXonTs614NlHtrU3ThL+wi96C4gurPkppIC5
MRSk8Cv1TTiILnly4DeJULBZ/fU9rRM7PDKsxmYT7xovxAJ/lq7LYrOIxLjDGTvpXC6XWJMOw5Z6
XnCa7tLLSyXRlrcp+9C0xXPOxggEGC37enTUEwOHhxRe5H34jf0VSlexin7iW//JJiBcJSd/zW9T
tiUgR7+QZ7szrqxRTArji67bQTlMHmgo4zUB3ZCu5yvfbHwlEqGbdypMUIVT2jrccSL2v1GOc11H
ext/wxDLOBmpKCdX4RF7lfjIKh+AhVlRi8QDcytOxTtydOuw1DcFuj4b/zG4wj8mgu45/WYM9y8c
oScPPSahCg8sR7BHBCxnK9pdzXPzrL02zyyP4aO4x0hwrpzhmbureswPEFr2u+QiboyXmtlGCktd
OCyeLJbaK2fre/82uHRjnss7AjXBntCRej1HaWd64cIOEKg5lOgkK7txRFp+NPueLI/R9AEgTKAs
s04QheX2cDNfwN1bdn/yP4fxOW4cIdtqIqR97pYrVP2ucUqW6CCKIhtWwAqoqLQSX5cJNJ6qYV/+
+I5GFqDqwHMbO0es3GDLXyy22n46lQ+sgmgOLW/ixdbb+lHzxi2fgHhQABZyV8FjHK7ImaEkMQLa
oS7ERklz67Qcn/ESfhAwdgo340b8qkwY1xsW8GeBhXwRLqxK1ziW780LdgrIc6N0Eci7WQcQdJhK
nbo1EEEPVup7JOv43q+vklEnyDkpF3iWSN5szZRGvI+h6S1IfB6eQmIXhYYI4Cte2VBM9tGv308Q
YZF8UzFUrGTfEGOxiWv2cTxPvh3FGKaUOSU+QWkcsMS8bx1YKxG8OV8GZuLhOKTjF+MuiTh7oVJG
ITp054S8LkBkvJ6w7LE6T0yGYfklRnaz7uhs4PFe4J9Gc1ClkePSWPz/v4xmfezUUt8meph640Du
cKtyoEzrtPKsb+u7aKz+YAkdfB3kXBRh0SdsslLgpvLrF30mt0QItjQXKGIiMCZqpSZyD5ryMyLL
2g1LDuboHrEgUnhW8Z6i5KBEO81fohZDRj8HVCyGMjARDUhYn+vToMpfciI2hBpwmdPNi8/79aKK
9l+VdXZRcefyBe7fFu7uKpi+ldI/+q0vc4QlwZ6Eh1iXG6aKiP+YB9GpsoteGabaMLM9jhej6Qjh
wWpBZYbGmV8+qc3zpKJeXb6OzBECUdR8CXF8s9LyWo/NYyvMhE+SC1eM6fugl5RQp+epFJRtqwLn
7XVHmoxzMgWkKconhYun1fuPALuu0JfnlSHDftUnbiy14sqpf/Fp7myG1nwqF/ByEqAG8sf5Pswy
ZE9wg1Wh+tSJyi9TWOjufWfX4vhpyuTbWD5h2/DtfaU+NPnY7DpcVqwzaboDuMyiNbqDOIWnWsB0
ghmDfNiq2/ZiEK0jdeliNsbRTK1x3+ccMq2eYiA4I9pAMJAsS/6cKBpvTBnKaoQ4ww4kH//o89xp
P+qA8FHwmXVJlzraAtHuxM7DwH6KITMdBMlc/8//8b/+z//+F+LnT+QaEED/CXQxES8Zmm6puDP5
ob8BXUB/ynkvmLU7qPAhCgtMQc9+IfvRrsnaFYzDba3GYNgJdSnr6f7PP/6/+S7LT7ckRTR1OkTq
b3wXY9TGViuM2hWT4ccfVVtsAkoHMVUMYREo+bVOtUvEK/3PP1cCO/Rfb1uSFcMyNZpbqry8sH/j
2IiNXo7yKNV0WjI42jjFarKCjOE86XjhZxE1fVYfseEddcJGoDQjto0LZadag/eXl7K8xyKdgiJf
sEwaIGoZXZchKyo5a7yi354AibRkpCm8FF8EixBXAlgIAS6ciSryAcBqSX9yAcIwfEe6Z/1d86t5
bXES7oPpL8PB+MNrkSW0qIqparL1+2vRIl+ShYKAk7wi0yWP2eAXrEA6le8hXjQffv1fnoTypwEo
Y/EwsJiIuqr/9iQSOnZzWQq1q+eU+4whuxuKhk6Sk1Y3t4g3+fgNqX0j8gBgTL4FyqhWI0d75AC4
TFJPSaG5KhTRRKy0hORw1lc1/pGfONhucVzV9ZOJBqScUKa2GY+37GiBV5AjuBAhDttEZnv554f6
p2cqK4qBRdZcqFe/jespUEt2paBxzYyNUAcPs9Kr4S+T59cg/X3kKDJzRxPhbxmG/J+DeMTpPLWW
XLt9rd1g01z6zNgPBsXvlhlTUoI1hvwylz04BosvBnM3xtoR/8eIfR1EW8iISpvyPBx81Tzw7Lel
CQi+XZgl8Cir+jhPADRKvdqCOj6LXfhT1Fnt/POHJf8XPYsZoMi6BujWlCxJXYbIv01GS1NHKZAV
rgMWR9PAKKAV6GicaLVMGc90rqPMzQxlN0J7Is9gW5tOXqdPgTQgcEwgjOjjd2DJ32ZS35uFuQDE
HhjGEJz9zKz/Mkf+uHYoKo27hTkm67/+/N9ertJYemFEvFxG1rqToNpguFrPC3ZKyvp7Qkt98fS/
jdo+VqhdBgjgqMlA7xfbv72WP80ehYVbVFHUIwz9bQgECEskwZxqNyG8his/4TkLbWQKqQlVcrUN
NOZT29NiD2hjDGH29c/P7o/TV7E0oKNw3nQG4m/PDr/Jv8bgiKDIriWZInMfIRKd7mYXxytZKVbN
MvPwZSUAQZaH08vX2KSutOBkRmxy2NjHb38BosyI/ddtLH23RkLBNTiWaQm7J+WWbbXY+6cbEeIf
cCL22CgpmMa9t1CW2gVD9c9vTPrzJ2vqBruxTFj27+sSGlQGkFi7JM1qHSV2XcEViGrNGUHNtDFa
4lmydimF8xjyyz//9D/ti4ywhXgmAtxTftsT1NFXyQRlT5gWTo9AaWKY6ab2Q7yVAuMeazkFkqH9
y3v+06qlihCTVPg+kOx+w8klI0EwUzqQ/jfyLBHcvOlm8fbP7+xvP+O3d0benIxPlAGLyO846/VW
NbO/LL5/HJNMBkkhmlulyf37mLRiWC1yy6SoJEcZaAFMrCLWyACDa38Zf2GCVJLKq+6IX+aCqYlm
PPrhND2kfrWP6v4ISh6utyzZwwRFk3SOiapU+BaVgdM2KIDJZZ1ggU33sGRvnhZgVGA8lpH/sQDH
TEKv/vJwpGUq/+dqr4iiZioma4+FZP+3PUXVyk4h1ozLG+L0Vcs2vlJTwpQRQa3jjGlmNOkddzct
B3A3xBPSNSk5+pYkfvzzM7T+9EoM0+KwqsmS8fuiU+mGaE6lUrlV/iMENNtDmfq10Ur0cafLWLf+
XgFYESr7f/65/306QTVpIqwzSGMk73r5hP5t4bUCqZ3rJK3ceQ5tQ2ZOwmfHBFr2+NFYdIF+/2V9
XUb8b58578/UDIzzmqL+fjq2migil9DEHaaa8CNQZnOUfSnr+Omf39kff44qixIPmNVcXd75v70z
nTucYtVG4ZrUbmaC9cCirqPK/8tZ01T+9H7+7ef8tqgJSqr7CEcKFyRFK1iqjeabW76+EkZkAVKh
0ld8JMxiVzQxAbZT+arGO6OKb7x9ag191zuCtWiulIz4Gn0jKaHoxJyEVnOY8YrzyeTPIB8MKNgq
FcBNF1AzUq0R+30p5lv4ocJm1EQUvdB9OstEVOEH1yDDByb7XPNjZadVTeDMvVNkYXYYyHVYSb0B
RDtQEcAX7SYs5k985sJu4EKJZ3JAHkkvv+w+e1NEXpCEJPZU+MUAirwPhs31lFZbMLbo1cxXyUAp
AfaxxNw0tHaxQ4Yk3fAxemYQvg6ZLiJcha6jjeolKMMfESaenZByszI0kxrmLJHHpGkvxOTG85lL
c7UFcM7NiQZ4r2O3IX0EodwYPkXzfAuif+Fr/98Xtj9sTBwoDY3FQEQZRhTFf46VNJ0FhWta4cYZ
QAA5HK59ml+UQb6atfVBNaJfiVNywc7zbGXxubEgnovagNX/UESaN+XqFfP6iyZVGyks77OQvkm6
krJTt/WqSOXtPIUUdirdjsTgqe71nIfrd2tMidvRF7/qBn+1kVywtdGlUsOngrzclQAQVLE+0mG4
aq11mtvuKieUXHvfUeOchkhmneoq3KjYCFvSqwHkRGtl7OxwwMsZXzJZPeAluchtf8UyF9Rf8ZTv
FEX6mgJp6wvGCR4MpPtafu9yaVuOtB4jPnbfp4sVRSmlpg25LYgr8Cysl9cpq0NiN0Z3DXXp69e/
6/XD/0faeS3HkWRb9lfa6j16Qoe72e37kFoACZWE4EsYSIChtYf8+lnB7jtWTMKIGRvralqxIFJF
uB8/Z++1m6K5Q327akgu10zkfCqVh8Hydw5jwbbWX5u42/kDa5phP1tmvsdncSA28XoKzdvAsW+C
BDZEWH/RpuIatwvMnTD8EvbJSx2W05UKYfL4gXav8ubabr036UA1twUZgNgRb5NO4t3Kb7HGFfec
QbmmfAxXf15LPtooTAktleaTgyrTu1hM/AxqqVmPqKPBkBVBPR4U5NKlK+lDZsSpRpl8ixCwI8mo
kbPofOxJMzAE9a1+98lzmbfziwXUMj0b3ISE5SEvjyh0WbquL7NiBw4Eefoh0bRoNqpla4FernWN
7oDwXl9qZf86eOq7UegPTY2yJgyJSis6yNgWoYf7nvjrT57a76cOixOa7rqmIaBiXq7tdTB2Wti6
+S7AMkC/qxRIZRm8IC4Pjv5Qv/jZBJ3QM4mH9+BshYSKta3uf7KpzXDky7cIvi37mRAO/788K6ox
ITl4bMHLii8QAbIt/j9CdH5yQzB1LIZ4GI95ijjRKvb1TNNQs+fc7iSyYoJvhO5+d7Jjip2Atvxw
C+9vui58DfkTxhLTJvNPopwlP3I1udqt1aW8lkiZEOdgaxE4tvFJA8SykX6yeX60UnE+skAyOPQ2
TPNipWoSVaYJnioIre1JmZLRe/0Kg2rRpfW56vNz2o5If6wJWEzx+ueP9/cK2p53U8MDCe1Jx7mo
M5OuxN1kxNhRBOMm/ErEdo5nunUEbxDjaWb3k4Z46M8Pavz+WVK1g7v2CE+mEnAvXnFJhGQbdG26
KxIkn2gJy6R5ndwW6Ed84/jopHM8csNrFnvks7pvf374nyXgr3ebrVu8bNMgxdh1LguzIErL3E6r
lPhuZTNbBFIvSMseMUjRWr2JU/euwxzAeNthJq2BtujpTlSdvRh08VS31rmdvyyI2hwbvPzlIOiY
FOTa3FvtNRi/Q0zmz8KrP/u0fl8meOIcOijaHYenf1HZVQ59a7fNeOKY7kMLN/Ak3mJM+CAo7/78
Jn10YVg0/VzeJioh5+KhQqTCvlAy2SUJXAMPh0fgbTOnvfbQeWMZ40Sp5NOfH/P3gpmXBzHdAnI+
LzaXZZddAtbURIISiF8vy9diNM4gGVZ6aXz5+ZYnfra2Te+T6/H3stLWOZJb+lys88AXN4HT0MRQ
vpfsNGICxpSMLju5iVz96s8vz/joPXV02l2WgCxoXrZxKbuGKOJ374LcuXM7zvAFNxoNN7bK4qXS
rKvENjex7mwEbAG7YZWtLZxW7biPEAUCqXLgwE3ek+Z/dmV9sAjxHhg69bswdZcT4a/l0qCZQx7H
2H5rfEBTFD5YzsAa4F+pSB3b7sXwY0Q+MYwo47NLzZl32sv7cV76PAdIGDvNxWOzgSgJ5SjZSQe4
hI3Rjw4IrAXdK1jXi36vYLotMGiCa4BEklsBu7RAVZwFNyEm+EXf+dMS+OD1T+CtMDACCm5qy8B7
PGQJxBp2goCwutymYWaY9QpnHKKQkvByv8nvUxsT+TATZH5Cx1RpY6DHTYJPLJ0dbeefLAOtEmun
B17089sB4knYSUCfMJHTagUH1/dfVeMc6g4kw1Tosyk+2ITCqpawj0FyRN/o66F8G4D7aUW3A8Ql
l6ZRvQJ43pTzMeCTC26+SX97Y4WcWzOGkETc/fqhTjEM19BmoRt77asfo5cLnbU7HrIaNVoFEMV3
2gOJ9DaxRtob7py1VTa3f34SH95cRA4wvpAm/P+LhSSzK4qHoEh3eDqRVPGy9cQ4C099cmj7oN/I
FSxdzr0s6i69vl9fLG43KyesKt31FkMntImiXQ8zJrWpugMl1BnmAXpwPhtlOXdha17VfnfVi+mz
J/LR7uZSWApT0Pzk3f/1iUyxjo0YNOvOaOBetPyxGggyCl6TbHx2Zitn06Tf6so5zUb4THz7f3/D
eRdsNnRb6PplR47bwO2SkNVsTHwi1btdjb4sq/1PFmvz90MyTTBWRuYMtO/Ny7t2aJLcmApWDDdh
xCDh/C/SMkWd5d0lowHlgTUrttQu6ly56BVXOUDyRYfGxKyhiCcYHjg57CZJyTuP7yJbPmUwc0yf
sIEBeWBjIHD6fBn+aLUhncE2GDt80JYRbi1A+HUJys72oPXqoJXlK28lOZLm1ah/uup/+D6ZFqw7
sBfit8lNypvkuXS/duNwoxktSOSkfG1pm4KEFChr0uhbm36zAb/0GriqnorUJTk3RwDz5wvDm++A
y+WAD4ohr21YhJNc7HOyNQE8BVWyw2SMSwfQvwD8AIGygloZof3CJFWo5jakmqAkuJOi2erixRP2
OUNbUxDPhnUlyrpdQ7kUs0GCmiZxfOKPTpLG2A/OtSP961GZZzHQzCi5GHSrfCXt5lFa6iEri1c5
6FcloPpFg3LSrl9q4ayrgFQnbJSvtKppQcrzRGqPBa2plNEMHn6PCobtocisdWG6V3iM7zsLBEzp
1cewtcBb6Bsm/Cvf8wCeuk95xDGXy15HcTroYC3Nq5DLYZE4Eaydrz//3XOz9c93uazoqITFt1j/
bFe1P/zsPTqsrH94+y5L+9pv5pZCxs5WkdoFbEkk3aFnyLmab4i679EHhePOMQinHOJvLu90LI1z
XOevcVB/b8NmP+n2WYuoMlXPgl3V1QMsjtvJrokYpPuV1OH3+JshQY60IaIEd7zF4bUrYJElM2fK
S12U0Zr71nFxidJplp2F7nFeiy2PL+kQ8MFLlbh1OpwERXCvGuZZnvbJNvBRgWHoNsdIDN4E4V0W
d6nXDnEEQGSnKdKrh/w+GPyDHq+NoPpS1OOrXqLV8dM7WYyfnHHMD7Ygg8VwLpoZ1lqX9b5pcFfb
2Ld3E2lm4Nqegf0/eka4rmT+EJdfW8PaWbvx3Z2NZQ7CnfBZL7yrwrdeRace8gqgniiZ+pVzp2rb
DAgoTD/f0O/BUiXVQ1in+z/fqx+troahGy71PvXYb8fuDtrqUAdFsetjFG1evq9a+jtZ/1An+X4q
k4PeexsrxKGFSnPMeXLoSBa93j6kCnWEF2KdCW9Sb/oeD/ZzJvS3CRZcLL6QsvuaNPonZ6oPP17D
YCzJLIYz3eXua2uSxC7RFDvsdKfK7WtEQ4+BKo+6Ht0FFFt5OqzHmDQ34XyaK/RBYc1jz51n03Ak
a/WvOy5LXq8au+LaIjxlaXI1G4N9xV2zdYqVQ242zvpDOOlvZaq/0afeQGzb5r1/csz2AWv+IlFk
e7bApy09v/7zJ/nRYZcnx3HGogbj5Hax6mZ+bQOc55OcVPEMbmwzTs5z7MzhtSEBza5zpef0lgLH
ObmBPNhD8PjJM/jgXMUno0tLuBywxGUZWHp2pLKc7lI1dg/z59O7chcQPK3Usy27B11PHovMvRoS
cYrwk6HzKGLrOW6mN+UFd1puP+dA9jUb16xnfHJ3frAdGxaqGmnZ7Em/Tec7+Jb5RB8aJXTLubp4
d5zqnDZcQFFQ3Yk2/2wY/NHFYhGzZTqGiaTkciHiyvALs5nyHd2BTU0+Yg3PZAF5dVW64UMcjvzH
4ZPbef6ML3Ze5vW6Y1lMoG1TzivU3wYX5dQPte7TvMKx/DShYxzwhnvqGvXLZ41v76NP+++PdXG9
SS1OYtueG2USPhb5yxhMDUhdnHCM6LUaCgBsAlmjbW1DvTpNZeFhwhFHMUpuWneFZf08E30z29sE
zPPqctzrhf0EqD5jkk86CbildNqWRhuB4dH3jVaescSGIPQtRbMWisTRO5Ztff5JPkaimTF+hM1X
vtu5sRst6kKnA7sST/smNPZV7q3zorsZo7fA9NbkIqKk8w4CDzYtF3ModqoYt3olj2XdnWQG9EUb
t/XUnLS+OicAfFoNqykG0LS7zrpxb7W41Kr2Rxyrc9fwLIP8NOQQTDJ/enBSJiVkFw4cvmcUlgfC
Jh2mRflN7MOE41lhk/Wc+fozUTYvSePuapBl2miNS0Daclh1OiE5FkSaTYUf7SfhUvJSNjYqSdx4
9sFFE+TFQbXJBpTSevZaIs2is9iQg6WOU0AYapPn7CMuqZx9wRUIXmBrWxPpuzKIDtzBOEEZtWzj
oEe4qXrYdICi+jEmIKJN7tuMItGSNmCQVE/5FTN1H1kirATnFA5euIUshGScDvaCEIZnv0JnHUtr
mxMLJLTyDoweHh2u+knkd6DOV1ZJPebpw77J2QodqHEJfmECdEeZvEvsQV7UnEkMPzqifu+i4i6o
8zutUWgpfDRPNpb24nsjjCczxbeYJ8VjPOxhGS48F9wtg4MnDziSX2LyBlIsw13o8LsS/1on1KoF
HEAG+kZp+/mSGNzqTo7eUbgjJlKe5LwOAEnfom/dWgncQz+86qP2ufCCYZW34/bPy+WH94/heQaL
g4Vs5eLA6lZNpUaXBcls/FXtsiKH/e1YkniBSsge3XU7ySMv8ZN18KMihf4Hp1fEFGiVLh7WCUcY
KsGIi4zxj6HLU55k9PPzT1aiD7cjhwrTYmLLGFFePI6NOAh4vcx3/Sh3bd/iiYIEn+HWpZtSIKcD
uhneydqcc0uXlfF5pfDRis+m6rm8x3RhLw+OssyqrOwdJgp4ONIKxWmL/r3X3Cv+8wmhAIc+sfCD
6Z7Ffx1GKF5BIl7pNYBkQfOxJZBHqfo2MYnUEu7Rz0wmWA6wZJ8gmh5y5iIzcm7Bxt8Faf5WBOq+
DYMDXPGjHDtgCqRNdU6NQyGnmx8QFBJgIM76djUW7tlqwcAlLJftOM8IU21p1tBKw3F2Ounjq5VP
u3wicCf0lob0TlmoI+R/M5sEYU6HAZ9cLwKho/uqvKtFgYbdxjSgq+l1/jQLyGD4v4ZkJWL3kaNU
krlAG0bwWfFdDW8Jci+VyFdf6xEuzBO7kHXDgqO3MoKIRk0XXwuKVLIKYnAKdKGazFMrM+4Cugxg
HA0QwqkfbYn8IIUAgbpKy3eMVIBJddjcQweWH2FEH9hEGij7XA59tRnR/HvEzoJ3kDi0DTgUzB69
zj00OibKtCbqdcBj28WPU1JC38hmkTiez8jnAWas4J/vwY/2S9fiiC7Ru3Gpzvfo3/bLSG+cLE+6
HPohMybzS+amx7HXt4lBXM3/10NdHtG6Et5wAfJxF3qQFHP4wjk9djCJy15pn7ysD6tkl3MVuhTk
aBznfn1demWWRWXXvK5k14Sk6QX5OhyKzVy3x8b4YgTEi+FkBzf8ycv8qOqhS0NLilKLc9hFiezW
yArylOVlYOwLAT3LsLwodfJCeTRKPl/+/uc39uNHdOjkz8Gmv3UbgFOjboFjuKvjGgNYfYYq82r4
41OR1u+KPQSq0/rPD/lz6biss2Z9LL1O1Mrepfhnakqo/iQo7OIhDZc2IYcdGkfMlpKgUb1eTMp9
aGAzkQXXpw9CnKsEimM9UiPU/TzqK/CYqzuNjarB7IrPNFNUpBFhxSPSBkcroE6QPOJlzjFB9Eaj
y8cUN+3d0nOXE6HGgV+qpSe433pcaWQN0Ns+dnB0V9wrxyiCL8Xwtlka/kOdYoxTMOEyae2KzPwy
yOo213JSiunEImhehSqEJiy1ZGWSn0Bvtsd1PLvPqwZoEgJAQsKKJafPfAnH/yUWUCcc4Hh/flc/
vGq5Zi1GQYym0aD+etX2g09WWiizXV+V7+n4KKGNJP60B193Mu21alcxfsfps0bmRxcQPCAamTR0
7d9OBk2njWFputkOQvV7PPHxyal5HVP1ms0ajKEu7+D+nP/8Yj/a/Zk8oXjX5z9+Vtd/W3l0WScI
kiEfJmwhBbiapUSnNW/9deEcYmHcpEV1nuuTPz/uRyve3x738vwcT3baFY6eYWwetiLlGotFc+pN
46kuutOfH0t+0KEmhdhFJMaxlFXholWuekGgB6FMOyuP74eh61cRsvWAbqxZp4oYl/KHQ5gb06dp
O+ohXnYBM4O+ocEH7fuNt3CanRW8pQX0I9cdbuLAuoNVOWQ+gFMrReSnGW+BixersYHl+c5LjEZy
bZrI8gZi9xoYg2EMOMeZvqgWpMmUPLA2wu6FPLUJ8z01LbZo3CYNbm2S255+mktcEevEPmG7k6ek
wI1UaZw3DPDXC05eNIwLan0tPxOz0WAJoe/sG9ugc8i4Uw1pegRDIqVa507/0k12Twgcxx5DOVvk
XiffDSA598AvyTRhC1YwJpJlYMIQTqzhzk7Dw1w3V7X1JKiIh4Zrg0iFdRAOT3YwEYOlznHRnoh7
KNdeoh2HxFn34GcjLfyhTfW4dkJ1IGNWnZw6JC0K8ysJvZ9sMR/dNHIOoGbwwN16KepM07JBd1nS
Vy85XRXWUweOQun2k1M6Rwa+T4qIsk9WevOji1eiycAN4TEqvryeOF8G5BayQLipdzIB3iO79c2V
QQI7JNxoTocy5hFcE8md68dEGmb+aYjieBfE2UPdMtYsTca+GakdZvwj98tn9PaEW3XTjJZIjrB4
4SW0ANXBZq3TDguw4UCD+PN98YFTwMZjgc7DZLmhV3lxXwTamKKpTGEe+dkG/RQOd52O91AbJzvj
VZG/VS4iTH3aCH890ULC9qREmD0WdMgDjIiaVNuuZRVW+QOpeui3sDptSS3AiQu/nUiP9LGzNr5r
AY8vIV4qjQCKVJ+joXVyX6Mu3P35Rf2e+A36EdGAMRdTgvbPfMX8bUWT7igyZVrpbjDjdUVTHZSa
OKuCKIvaHDaG9MtVkYEOz0zjHMJX4AyfY+8NyAZRebKNEo4BUCtFKD5Zhz4SYiDaZnQ0Vwneb43Z
YHCm0u9YbEsRXrVR+qql1V1YYIx2bIzIioyTGo534wxn4I834aCuHUZfi87n5Kka77HfZGH+rhI+
KCj1yNyy95G0Aq/nV7S5OBJag9rH1n588p7qH6ygaCOQCiBwY7BzOdXUYz9waRtl6LNrgpQS/H7t
yLLh6weSn9GI8O4OUxHt+/Age9ADRZxM11KH3dCHb/pYmTcM0JhupxCDLH/O52wrVG/G+BpM3C5j
+o18yHzd5+oGOircE5IVZUmPI3e5W5yo01YxXFVyO7nZRqjjjojuWawAVOaFt0sTaZO2m3OWEtah
MEnIsUL6wvPkC25KeACgBqQvpUHRdTPX1H/Hp3j/1FRWiNZQamu9KlGeata9cKKnHBnSwmptY9GX
1EpCE1eJ/O71LMFu3L4Fjr7yHaqZvNshZFtV7leIpe+BHxyGAPZTEDurwCru5v2k874Qg/l1LgpV
aj01dX022vbNZNbH3Pypi0yD6T+/2NLVOaTm7/tuL0vFgDw8Qq3vVkHU/7j2desk2Q0CO062dAux
pNcVkSnSuyMOmeMjRECW2A7mV6l2UzpzR0f9a16M3z+5Fj66FBCkWTqiFQ61l1O1kWFC2igr2w1x
kYKFtBbgfe+zoBm2nOd4fyJ519kaIZ7z+oXPJsmMT5QlHxQtGAQFOnNn3tEvG7zEXVdVNhdosuDj
69Py0fVADHey4r1BTrqTY7We8JEuIljLn93FH6z+tEqY6dDGpUK87L7nzNjbPovyXdISIlnm8c4u
YJh5gO5XVoW9qsCMdCWcB4d7YJP5IfDQZueXBbnPoRJbM49PfluZe2ucIwA7CYSQXC7d2Xft4F9D
y1wRmHSOBMGh1BZbqhpqwrr+9y72v37RDDc/TZ/fi5Lg1SBUF3/973OR8c9/zT/zf77n15/472uS
24qm+KH++F3b9+L0mr03l9/0y2/m0f/z7Fav6vWXv6xzdDXjXftej/fvTZuq/zGrzt/5f/vFf7z/
/C3nsXz/11+vb3wE0IixPX9Xf/3nS7O10jCZfv3tmp8f4T9fnl/Cv/7itdRBRDvr37/ubz/z/tqo
f/2lCf2fAhmhtL1ZUocthi2mf//3l5x/urpEQObNd8Z8FvzrH3lRq/Bff1l0wJqi/fmv+j+t2TyA
AFFwEwnzr/95ubf/Pt39+3MK3ov//P0feZvdFlGumn/9xTFv3tL+fgyU2EP5n4OciW47W8LFlmcW
OZNtgSI1K4lOrrLFxKRzIgracQ9IndAwy+RLlFVXIP+3YxjCIw6B6aUTDC58Kl6YduuAMB0CoPE/
pj5dSKroYNfDJqU37K2JBTMXBqJxgmsMphTaSZDItQgKC8i6sH7UI4nDzKveJ2b5uqtJPG4AtFLS
T5donE+a1tGzQvXLpGpOQfC0fFOH1clKgOCnWYoV3VFgzJoxXFutOGXmcw+JSzkoWRvYtQu3cG5L
DbhRmzjxyrWaay0bxabWSLngJ7ulQ8DwsgdylnYZ2O/EfMsHByw3FRVahFCPejLzzFNe2F+NeqQy
LjClxxO01lh/ZYe49VOfRk+THzL43uPUwwxnBVuXhbjp1Byr5np0ivK1GAmKQelpbNG2EVAXhg9d
1oGrpF8mJLnBdSS+y0xfmQ5qdL3zsxXDOmAqlQP1Jnbu46Ti6ZZf0In3VxOxi3TX9nbfrbKmaRZT
NlrrtLQZ1o+wj0nu6vGXhdBIx3c71a7iAAW+Y20TUsPNfNpGg7HpYxvGYlr2jALgMuUUaOldQgSM
M1X7KjMmONykkxTTowhlfPDH6uC2hCsYQdGtaTMz19Bxd1apsWzrcFh6LoJ1vEPLcbbhDaZ4y7ro
VCfkdHX+Ss2ZePHWMsOtMznfpenvyHB8ygMoMoW7DVrne+KRxKOp8oa6ceVP9a3XKpBo9hWuI7J8
ARe6CcN6jnwQrwd3VQD+nqhGIWeJ+17ZLwQMoJUoCPi8MlX7VoLPSFT71Prx1WhOgHk8sXMbq8H8
Z66zxr6y4dkT4Ie/d6wpV6N3lY4b4YU2l0Jyb1rlm9/JrY29q2PrWFgjGYhFhgQe7PowpMEcPB8c
ezmuBaK1lcLmthHkQnRVEMwZVw8OEXq2Pn63nPexpdgfwLOTtUxhHtj6OmHYtUgTggIwJV83pV3u
R+Q4C7+HwSSKGAyPb2yIpDE3Da77hSjg4YVxtokaPyR7PYZoMjLLRvGnEpKTDOxvfXVU5qCOKhrO
A7DXHazfpdXAjx4Dx98jPHmeFO1aMTpw/BrAnjhcRKzZR2EO111nQdrSMjiChGRNXkxDJYBayvAE
FEtoHnWtZZzPh1n5obdt2lau9ZbLd/SbcyPacB+G1ci8of9qwGegcQdBA/Zehe86dIvrJqG60AJJ
BJTxBU3unKtOApkVH6p+mq5iLbpC9Yy+2nCnrdFNL2EnITN19VWubEA2/rB0NQhhyrZvioQywSNN
HTdeS9ZmpK1Jvgk3hLPfcfbRd8YbSS1yr7A9rgxzcMEp06suQh+ITeIeczW/6HK4FXncQ4Qgt5dv
2AVZ5e80V2wBRUt8TIa20ttGLDHHwAxPKvzMhjWdLY41lgwJYQN7UQ7VwzCK5MbVdbx9EiCm58wT
pK7iaxb5OXFy7JUz88t8EqK850STxgkXHuHo8caSEWnvTvC9UUm3ZfD62CNH2xU9byxDKswOAepD
7gq5pB1MrHBDRECGYnLMCrFoOygtKoABNZjlS9p6zgZOPMyQkqNYAZR3+G5PWXR2aKdPRh2v3b6D
NWEAnrMZI1ETG96S/vhVr1GWuRNdgTIAOKslR807dlVJlOf0Rlx0va4Mt1uXnbyOVefx0ybBnjEo
/l63l0mnhyyW7qOyLW+VsdB0FQbexkw2gwrr+yIw9kEiIbuUcOFk76Yr9sJjgxhxqZVhdePWxq4J
8i9WE8K1kd7WIvf2WIwNBJboKxsoqubJv4/6bIFibbgji3gVTvTXE3eo8XbRcJmmCPvZlGePKs9f
GdVdo+vobwzBhiKk/z2LcdDrJPKKvCYUMPymxTlan2YiY80BY44w4YvZxI9ZrVmMH6MjjrOBA3kT
baVOaHymlzeCy8B0O7ovNdwQjpQ7zhnjKuxyc93gyNuY8MrFEKSb1iftW6vo/kThi0bb+XaMxSEc
dXuDnA+8pxTZlgr4JfTa4mR4wWM3qkMvIw/OANitMhak3BnkditTu3cmdJJ1oN8YsroPGe0tpdv0
qHQa4Dm1d09jLD8MiqdKkKSBboncL0PUTA0bgjcKTb8VVTbQbxHIcYcq25ZyWhUx7kcVdcNzWBrX
bGgNzS0rOozlbV4QNjwmtoHjwm+OZNhukPEP5M/5zRaUfHMTFnsEPhBmmoQYS784pbHz2oKI32di
dpio+sXpOZWFuaGvKFszCIb9VRs04Y0fjCczKCfoptBSGqf4xl7jPk2e/WU0zyknkiPdPfT0pnzo
GCMuTGxPhI1/7yxfHkIGKiuupd0kpo0LCdecUKYw897WOhQoInAW9C2e4xDKvFHGp17q5aE/uGrq
tkDnxzmhNbkKGgAx5UggLtjxXuvu8w6fopnKGwGaZ2XJgSGsUWUH4rUIiCUhTMT2dZhVQD1LJOh1
OJ70XGJL1GrtrHNDL8dRvcQeEEO7wp9YY9xY4W61eGMDInMmhyDp1MMTOIXa0kusetGWjErBh0sQ
3DXgwDhs2LL2AL7N66Hut26hbX2uqn09sQeiTotObpruqo6k0klSZrCd4CFxj3TrqU5esiJsl0lR
vugybU/m/MeoE2PI5N3wN0MJr69DYrB2uGnLrDSXrg22ntGdsQQMHy9HwRmyLjLeGWlChS6zdJsa
8ddE61hIiPJhX0oBBorWXZYkCq+tJASdhntTgym+7fEZbnkNIbSzRwAPjfo6SlWsdNl029qrzgGd
8/tYHSXj1fVQAwYtIAQR32QE6zohLgiHNON7N0hu7Gw7kjy9z3NYl+5gQQKkFNF1clG6mD7MOGgH
MyuujTl2ufZUfaTZ+RoGgG6NcP6Mk7Q8VvFDVKdHP0j0hU3G194MuDQ9rBJrt0zfKYfg9QcV5olE
+Iuk5s2gM8GmOZlPNTAbUPuOWlma1m6U4lYhtq2uSXdXZPpgFz7oedX9MO18ZXjkkubhs50BZ3Qz
ZpC05aixCij+BB1qVF/dsKau9HdwfVqUcX25ac2yXiV58z0WVrDDYF3uzJaU7mzcRSQ9QpHvr9P+
RJN6POrQJ+7mS6ZMUudu6O77SkO+OSVk+LkYsFzSqda+Px4kF9vSbiP3gHGPjblL71vLZURMdYto
JyAPgVKf0NptX5Lt0Rqeth0TesKhmLkmOArrPF4lornTPWSumVkXNwpg52S0DHom64zf9Uy6XMBE
qGyWaFArQhbhGBkpNgxHEnFWpEquDQ8aOJpKtXXdwlo2retxCZTfVFAkx8GVM3OLb8N4pK9tEohK
lMU30v2ahcpb+SVOOS+rcga7wzPQqasxM18ci5VA9QQUIIDtuFEw3+oB6M6RTbprJwN0Zk4iXclW
MOjZwRDDTZHlOk0N72tHMqKBN5ognfgmUOmqMzo6YhiVCM/aD5QuWgZTPJL3Sd69ukWzx/0QM9/2
r7Uyf9cze1dVj5Uhv3k1ZLa83bamuU968c3vi/cQpLkTvUjRotCBUNxx3HispQO/97WLnL0WqC3C
4H1ELjK16Y2mE9cFq4km3c0w9Ls61FeBB0lRJdq1RRHRgrkUVrasR0J5Q7rTkVhWWrOlR44GRG2V
Oz06TJu1IjZXugV/librypimnW0591bjww3xvG9OO61EoK6GpnzgG7V0SXBraZZ3ImOI3zC1iKL3
jsIbLk/z5DfWpm5DtQxb/5iQ02wqmFuqx3ybt8Y1qHmnepy/ySyTL8KRO6SqBxX394TdXAliTVa5
bTwURn1sTHw5kSEdOL/stBajxdGl6SQOXNk/iKpdBwHotqTclASbLjqA9ijNN2UKagS4nKjLB1UE
T319FwD25oo9q+DWiSFcGmI9TcGxsux3175tLIusWx6wsqBQd5w75ETMdHB04ELQV04fK6xE8+Ny
oIZA2Vz3Hnu8NpJUYD/UaHqXnUFoskYcmBgQAug9nDmohwtN+Ousd+tlXunzDQK8CUK616/cMTp6
UbQvSBgXIcE1YxntEHMDNCz2gTWoRaUXTKhtwohBBk1mdJ2RePi9sMG4CmeRJ/KxG8w14XUvQ9M8
05a7gqQ3YHFp6g6Wedsk92Rvm6dSKzejM3zX5LifxFfa8U9+GCJVy855S8pU0nxt7OGkUV1H2XQV
1sAlhnCHc/CbNeq3xG5fuzUFC7pp4RLCbnrjQz6Iszvm1lYLzGcvSK7d0drFRrvP8Eqrcd1S4lDQ
r0UBALxHz1Ua3trJ07PTpbvwpqzZXCe/hBtojStixlOSM/acyJCIaHD/46IE7VwK7oZYbfz6VjOz
28bnSilNykN9blh7CDOaQd5kB4ea0isAm3PSO9oBucbusnB6YCz3uHW5Ic3bqjUP2O+QgSbrtkiu
Q1BsJcB1vQrum6znzVDDQybGs5iyK6+BwJy0m1iZG6d1SA1iljSVN3o1zpaLbJkWhEaK6lR5UOM4
hrlRtHI154rWwFOH/E6j3xuiuuHKsWCFRi9tot8BvPdGg1hxF8+iY9+7WvvcJIQTdsmy65p33bKP
tpZfSxKb4mk48UqvALztBhT/ukHcomedtFGcHLt6T4ZzbWS3lZ7RNTAPAZM9vdnW5MdQ3y3ge72V
AdkmlnEr3eCL5jX7CO6/zGYaKFcaaQXUbps4A/uns6emWXZbD8CBiZsJ8gSirz2+dGH8c8nMiSlo
Uhj+mn7vivBVh+3vZ8gK2+9FEK1113rIigbJSPFNJxNr1JgkdijYzG2YpDeExG10uHJ2w3Ery/bC
ju6KPJkPjF94rj8Mx7+Dsjhj+qUYvnqqegxY4KbExR7hnuvUfSOnLOD6F1+6zP6iG82bVNq3QJHW
4JE7Cv+6kPIqNkj+678HRJzpMZ3//83eeW03jkRZ9otQAxsBvNIbifIm8wVLmZLgXQT8188Gs9pV
z5qenud+KBZJpSSKBAJx7z3n7OVgibz0R5XWH63P5i12LwWdY7QX7174XGoL575JtmTvHmFl37pV
fa57tH7jgDQTFKYi6Ek/VA4iLQuK4cApJxvzrRzpT2UQyMeMfAcJO7n1Xwqmj9oILiObibL23geg
EKxp66juLx1kpzr/0RnpR8lnAqnpqavibRqYN5NbwQsOSjSVwHRManSve2LBgO0BUtqox21Ql4RQ
jvciU2tUJHtNwglzDdATDlRAC21l+JSm8TGFhRvZ023ncWiLcet198jOYLrxEkkiTCmJbJKp8+Qg
+2YLW4segqHRP/2UFxqNd77NboTmGBmXCT6JKXlNmpqs8ZzxWtbFn8qGKdu7d2RaupTtAALy0VtN
7JYaLJyWXwrSQrPHhtUV3ky79gI47cb4WeTpax2rdB+RMbLKUmKyw+FhKhWrW2Y8Ky6bq7Cobydl
nxrT2WGleJ1rjuqJwV+ZmDs1xcfKEpc2eKjT5iHzHMLA6/KHdhCWQ4rPxIw/A+VqRr9/Mh+HgKaT
0+wSod6CsXpoHNXQ+CI5tXCnlZPDTHYnQhqMYThExoGOHIQRlJUd3QkzpUU41kO7N1r906rEg5XB
/7IuZZLfFW1xFIa5t9rhjnTCuwJf4eKmtjJKo7HZeNmLO1QvpajPE8Cfzkk3kxWtU10SADw/wzZ8
chfvcjPd1jO5lENoQwxtUoSyKSVR5QHj7jbFstFrwMFVlIGuOLQsJoL4eltUe9o5myhak21w0xTt
e+zskcdQg7mPnjPcK1m+xzCrkvKcwqOzqf5MsEjTgMs0IBPMebfyjm2ye9YcI/jEd40XntJYvZt9
+lyvYuWSEQ3/YJS3tB4vc7Kc9pV+JfYKU7/+6Yvolg0wOy04OMB+ABE9eAqy6/KzSpP0YLoU5SRG
YBDGgy02haw+gRsC3L0e+PChDmyc+FRytRk898ukoo3C7lvb8lRqZwMpcmsH01tmDVjCnT2W9dgq
z6Pdb32z+YoyoVcTczpwA2+qIS/cmbf5HLLF6e+FkLxvRk0k1lisU8CqcgQuwOfVdNWPXvSvgd3+
LHQO883b13m+70iESepHu06JmjXpqZHUeVtOn7kbfSck/7Zm/hFKC9mucrNN4HSPYUYp7M4oKUJt
D8secW2lYIBL/vVEFSXcjh29Q+q6IZ8wPDxYdnvy01Su0rGZ2WFVT616msO110I0yMkKs2VXbuxR
HzIXK+UCy6aTvdIRrBKvG+ZdCU9vUW1yCNDdnBsCo5ltNxjDQwsKZVAO3oYC/Sl1f2pvuKNyZcNE
zrEvJ7geR4njptIZy1U/v6t+iWOq6j0RZltPlHemIX60i49lJPYWwdVnpqfT2H1FDbAS1b/mYOo2
Tm7YHLL5fnACzg2LvikRiPnGSJuzCukrgDm2VoqqfiNB+LrCvnTusEI5yHRB97cVx/Iphw/RZhB3
ZNJDJCMt3ygSaCJDz66umrZDIw5yprtdVeyxUvZHDNYBuiDOilv7gPaj33YGOK2Z9VNY7Iy8Uu9c
Jw7uCWJdLGwsdXpOkKhQwpMuFYWrwIOq2k0L+tSajlQA0Cv6liDzIG99hgn6aaxswGAE7Gw9HUFy
I7RFx9EzFcGvOWZQ3OhUHbuelnmUO2upYkhufpzA65sI1Wswj4ngPrQaez+4zr0Y3DutKqiUjvHa
BMBGdBQ9z3CY3bB8DT1UsF6bIf4eO+Ku28Y9pHU27vO8Iobdttg3o/NCpLFCWRBvhUVceDbo1w5a
6ga43JuNQWqXlCNpG9lKueLdMxy2P5R6MPNiQkkjY+s2j94SkatqmDN21+NzIRixiBYKpqae8u0S
oNWiP+z9YN80mncICwpt9vZCFJIMwC80R4y6zkuV/2bIgGnu4nbzunPli1pm0bBnD6XkI4QeZ9oG
yApWtCmDyeqJGyzn7ISWGU4UUIyXyPtpGmRrGUfDMarSD0yDnMFFd/QQgrN/q91jllseSWHN0ckb
fxMZ5rYNq+kmnTrJp0FYf6B9CEwp5OmB7WkE6mptaOXtY0nNOXIoOdj4V+grXPZQkjC1MVrZvSjO
XgWCp4Or0M94vwMN2YiXp0TLRU3cx2r8LnyUg95bUVVUANW8zp0XUl5fqxgcbOIZT3o5kpViLNL6
pE1PFkHxeeXb286HfRwJmhslzFMld3HGwaZmRIghl6eiA1IEomEs0D2q+zR1nonFfI1BLLj3iFrO
si7vaiLtM4tD1uvJvdDh8GOy/E/SeAXzVpHHDWg3osNm9zhX+ReW3U1OiH5nYbaYPGLls7F8RddN
yJE3EQbsnuu2+cUl7tYcgLFa0KZXrhr0KtLqtkJbMzi/rX1gu/ezX/8qSErufKPZ0FheYqjSfRbq
R+prLMNt/trJpXVYW/MK+jlZwM5nXjMPy50YV7/hbEF7JN4h9+ttWciNGRt7N8LozUdQcAKDzz6O
DB1cw9gPo3zu3f5HiCAMX9YKL93RFR78KOslTAT9OKDDXLKJqW+Sy+B31oqB4cGG/hoO4ydlFaOr
Lv8QWbnJCJVbDbkF2yYrf1hBf/TnYTOY1uOQJp/mAGt8wq+ZOr8IGoKkmrHXKsff5ugdSLN5dRKK
EinhEesXc+DqE6jfRvXm9G58DLny6lbotcuZTEsaXjsNux1HY9xG9GW9leVTXTRZevK4KqahI2Ac
Gb9kZJ50Wj96JLPTBFnF/XhhyPUm6BauZgJA41g9JHT9Bv+RGcqmMcOdaSA3nGb1FI35s110d1YY
svOIkVcuHJgQukBrovY0eqpE/Lj0q8utHbXr2gCCW42MQoQ60pz+JEbjkI2wx7F1yKRcqYD0xUrY
t02ff0Ts7zFveA9DNuzHviEGfuCHWTg+hq8cs40Xtu+YqO5aQ3XbuMifiIrORPo5lV8R/Cbyx0mH
aGmnS+8sC+vWILDHJjHUcWbi7Kfuoqwg4A+ZDiAzPzBkLdlsEiJD0m1qE6m/6P0njeralfWHM1Jq
BebMPibnoJuJw1XDbTQAHiuUPiNKHfdFXX8ZiTpNzBTVbF/cKn5IWvkj6IOXUOT72cuzVVElIPQG
NiMKabFR3PuGq1aFal+jhpFi2u+bF2C3d6lcYOYqPog5R+I/Vl8Yr484Ye/7ctomFvkXMVn9srWA
2QVIn4wMX48r4IuFpuxP1xvkqcOfe9eHxvLwH8/94+E/vu36HX9+XqL32eQwegIwrgvxlKSVtTNn
3kLV4OgPraI8BVVfYlyOSPNy5scSIjWGdR/AzXJzvfdvN/8Pz40MT/IV9FAid5PsiEehOk0xMm1k
ARCuy7I++XNY/bm5PgykbI9yflFm18NXQuF0ys2KH+CPMtp4McguM6zzeY3OibpkebnuWPiAJ5e7
dSFBTl3vzq11R3zvuAtJOeYCXYzF6XpjJGC2/9zTIQdrKA5OjozPrMGpeR2v9/oy/9zNlt9yfVxD
6qNhF65kjUyULZxC61SpU2cNf99cn7s+vH5B+lHP5/6vX9bLPQkPdM31YsB25hPwdf1yXb66Y98y
0UzqExO0+tS6REe6JpaQKIubE+PU5nS992831+cKg1zsoPvl1/09DpLPPDfro1AoyUM/uyHcbzjg
TPk1M765OBJhn9fG7TaBUbxxD1kwUYrSfMuBd/U++Qy+PXxhjR2oUrnxqXtyXTXn2pqmDbL07TSz
TDpeGW6KEWtgllnhMfLLuz6pp5Nyp4OlTBbXqb9kakQU60n4sZw/o1fjZuEiSLUM3sl7MwlUPfUU
AensVfBmAFnYup+2c4W7LxJHIyfnVjYnZ/TdU9AN08Uf50c/HbKT7YbtOa6iE6K6XyqNm0Nfhhm1
9SrVQ3nRTU2oltsErKjizJShWtGc31Zef5RNH65HbfFrFt0cEnc+/qJIdxGTS/akkkuVb+hLNRUb
UeiCzocNXWwwSRG09AUH0a1VoRqZK3Gs7bk6sg9fvYgwz29NDDdR2TqX3nacy9RGnP1gf0JD3M1O
/S2LLNnyLd2l8LJNUbq3oIzFngP7PmlH/0iiQHiTAUsm3GYTGuNPK6CNggX9S9ttcYvAb5XODF86
UgEk/099dFJuNfGuZgHt31ixUgf6A9cpiFAHk6mB4fVuTr6rDgRWr2ag1XQX0x4eUCv4VDwUr2sU
d/M2ywowFVIWF9N4Zro03noz4MW4zhmp0G4rZ2vc9ZYCWNba8ha9sbylR3qMkvLRjhpJK6uZbsQB
gf23Q4tgZsS2Eg2859IGokonr91MXJjYqhYzJDtKCfoAxdaqKTfjYrpg0F1NJYavZHklzJ4gK9ts
byxTAnmWfrcfRcSn0o0tishCcSUK8kvW2+9c78wDbTqSXqatuXyITJRQmjBQKZjJ8a/ikiMra4Sz
vT7358vXr3iFjDdjhybNJ/7oAJM7XxVD8Uakx2cn5puqwCEZpdWTSxRR6qpLGItTagAKH9FZjh+i
cb7MLgXfEt2S84KiojkPo/WctBGEMtd6rRwCUpCu/5T2gv4kKJERx+Mw9925yJ2Na5g3XstO0RLD
TcUA5gCUsCEKsHYS8Ars89Jm18U5rWcH6ZsED5WYIIUq2b+5lX3os5ZgIpNwuzbU2yAG9iVC9qnS
CB6bCDdTlcTuGvkkExSrfw64Vhmj/zAkEfOkYbpvLF3T0DpR3q6ccQk8aL3XIRxu/Sn7seRGK0Hh
aQp9bxVIZyzAgQdG22xLxmAbegB0hlS7OF7qu0LetoxRe2fTB3BiVJY8Efi7yTvaVr3EouKUWUvU
ev17aNiEycL82dX1vpBFsB0qp98Y1hle+0L0dr49artVY7nFzovGxzBh5Z9wBKdetJDmAAyK+7CP
yJ/xkp1hV+N5yGZ/PRb9eyecR3d+nGMOm1hF951h5zdpgGYjH8O1bWeruq/ORkLwSW1ckCiOLITE
AM5A3pveeIN7HzO+K5ntZoREevNHGHI6Zb169BeWb/roeRdW/OegLekOy/JlAoCIUfimaaxi23ni
wbfiY92mv13rfuixUic+M4vKB0GO4iMjq2M3SUo/Yr3LugqOignJvTHGkpBWRmpY2M9WtXMENLs5
CrONR52HBiS9mwkF2RQDb0M+7UfPvjFxKmXaPnYMwsaS8B3dBoBSynptjSTyOhQ5TkLigFPNSDPM
mWTD4baKzpJdHJpBGDh5kQEAHUd77RTNl4zcX1KG3op47b3ZOfQk0+Bp0smIc9cmI7X0rHMTffSx
Zb91Hg0XT58KKaNj0o3OZsqMN8u4NOzP6goFiquaz7yxWKb7U0VYLFp1Cn+TYEWV3wdsznobM+YU
oRUzEgtPsblSMDYgxmVrvIfsYvWMjLpdacc8Tx4jO1sm1VaoDm7bSCcimfRH6rd06mtyE0OPsixg
Qh59+hpYsSxLpGoUP2TMO9XdSDthZU/+QYq5OVDtlo9K1y8opn71bvqFntlxscP09hRuxBwdWHfd
+4I3C1Xqyi5t5HpU/MwDQJHVybSYUyW9s7bdfZhe2e0a2sutcAFQLhFbLcJ1Kx67bSMYPjYhusAs
c7wb7yM2QGZ7VJR83Hd1ZHk/Qs/6auL5TiSFfSwJKtqmoyY5o+hWKg7M7TyYnNstvULSOo8jTY94
qsGBoj8EIxu6ZElDOK1iKEkDMPQNwWo+6uvmIaf03Bq24vKLnXKr5LQNDP3b7ss9+PX52ZjTIytS
fIqs8uJVbbKPTOsp9tgz2wX0LrQ94JW75hC32FPDvPwajQykbgplCM1xRksXlpSHRKcKb7CJXNwI
mA8rLp0xrSAwLdovL/a30lY/u8kM9qJWD7RlgwNhh3cJQynlxY95Bu/JYVKxDczokZn1gc6Qf4kg
+3BE1+YxJT12hTAMpXPNxsX3AAhWeQXbcRxOjtN9i2Z+LYay52eLE4E8N104pa95dxe7+jMa++cG
7QEbNZLJBzPcqtCERBfe02Xxd03U0H2Gjs5q4+579saYkK1fysBMQKov1UIjvio6wCs2pcN2tNvd
aAafZosms++Mgf2P+TtsDP4EWR/c0vWxHaFxLHLaE0uUZCIagGiE5fKXrVUbqO3kW+HZiL5KLZHX
+ZmzYTBmnxOuu7tsZN6UxYZ/G+O8uZ1yg8AfV67NOSTytUiyA7aKiVGxYxxMqbtN5AP6bEtzOMmS
Xk3Nhyj1rY0wCTROT2prn++9Dp2OOahw2zTZr7zrYM3pUKy0i5Srn+u83BUiVRvZ8uozI0mRHkTF
aajeRsNLzn+eWZ6e1VIFxM84T+Z1aXbdOkQcdhaq4VIV1Xrcdap5+/MQzcleudZwmMLB3VFkM1xc
Nn9TxMQii8/Xe4Im8qH30u3kxeEJEzUSzuvdWdFwLgDQbJwS1uEMtv76/PVG9mG1S8vunUftwRxi
NBpmftYR0oh4uZf4lC4tPOqJfiqnYHk067k845KCPmuoYFWG5LKsWiHImZKi3todnEPpMReW4/xz
wl/CstWUZxb3c1zKdMsHdFPz15/VctMY4bCLPePt+lQWQ0FDWQI3pfXc7DjoIjk2BqF72g4OfqR3
qJn1+XrTD6EJlBIiiwy6g016xEYqUqTDMjVPQ+7Ck6ENsslHm1ZVD3508uBUgC0JQwMZVsk/SNNi
AMgX1WfCm6oz2hKi1FgCOa6LX4RDE4+bZYcu8S+dGhkuFgBh3AaWcmZm+ozc0dx0CqlAkXD4eCZK
vCQak7MTVQmvMf1N2crxgIr0PFCerMuRwUWq8AJaIw0TIRlPuVN9prdQn1uzQ9FBShLUHGIb5yBr
zn1tNhu6C8RQRF1ztsfB31dtdNOm7I66Am5g6Wl7beloWV0iBiHXJ2VabjikaIInhPLXplRbnxAm
RpUxdEmX3s71FyZ03BrvVI1Ode6XNyEaGRh0OrltoqA7qsTcXF97SvvpfL3XJlxbu5RNlJ7UXRkW
yYPqOdMs9Rv3CxY+Zr65nah91ctjW5njzgQMF7skhzU1+xlj7gjs4wUk5vhuM4LfNL66qUvtr2az
F8tl+2cj6IDpxsuWGJmI6YD44I3ezUOX3zLWrje+v6vQCUWGh1LKp5skRrz9YYSrZxjgXDGHT5SZ
7NwH9zEc2OtNQbNPYvHT6fVrWiCENky9K2okl/0MUtDWNMxlmv7xOP2PHeK/sENIXL//NzcEHdTy
63eb/O7+g4viz7f9bYiQ1l9EyWJbJmeDdctf7GF/GyKk85e0cUkSA+sv+QYCL8/fhgjX/sskAIR4
AMddUtIWG8/fBgnX/CsgxxOshYdVDgu/9d9xSPhXRMm/N0gsZrvANm3wH9IzzX8aNj17wj9REdCo
qJhi9OfrLmpu3IRkm3guA9oC7XtrfGcK+xezuFVdze227MjLyVJGXqWfs1QYSId7v3yrK/fObH3y
YmADRmUdoqz9Hrv8pvddMiNIbE0qqDtmcsxNY8nlQOw7LcPNANzSihUculLl7oEiJLjbwqXEfEkC
ALGTNV+s2HioA3jhtSM/9Ji9yMB+yAmVBic+3LqGooC4N7deCKTARoJhNZLNn8WLVAVYhGEXOtZH
arETnqpsY44voT/TXEhcMmYe+zx4VgysaF0+qzn+jpW4CC/91Q3BnRbxLdfJm7EtT1j9L5mFc65u
iyV/RGDy6NX7HNfPcVg99mHzQ+cKqzSKWhM7PA6RV2ZB9x14np4t7Vp4OForyu+odUi05W2Wwn4Q
WHKVR+JlyfuURbzmSKp3YNMksOycwt5jtd6mNDGWrYJpuTif3EsfpO95H+6hOtlrOseIq8pPhrZb
LkfHhBJ0FeoK0hffkoZeTTAjWQJcAEkCRNMoJjYETPYF8cMr5EN4ydhjFHA9G15D3mO6pVF6MNH9
RTYxvDHU79r0j8ipf4YEz4eK70vYKKxy6ODVUJyTsiCGPrQp8q9HiqGZDc6wEuYNZTKLawxyk57w
UTSISPrMfZgl7brasQ/LD07dkG3S8mkTMvDp1m/RxPtQ5067bUb/Le0WoXU6Moip8gcdNSdvidot
UtzhA1vBuvSOjGE2Q0+vF1s5nN/h0pVBQ05yue0afIFOLfjg5+gl01h1Q9n5m6Aqv7XDfDRPy0OV
RJdEcujw3771NUWP1Na6reSbav2exKLod5gbmHtV8JxKhckqusXNuNJU1TLu2AabKVLgYsmAan0m
eXK6N3rrt61+W1liPC45QlYORjzqatTCENsCgmuYdLsA9HZKyuTAFg1nIJQEzWsdPHnsQ4kFt1xf
T5YQj/HajPvtTCEMde+7lr25sSbnocANgPQoYFsbvSUzbRCGgZnFG0R8Z58oe21b0UPTlskum8J8
41IIpk3Jn1nvohRSLKBJlKP575FWWF2X/UaU9mPQtvQ6Hs1hwV6TcGNXBbPlhuZlHnwxXY+T4rG2
na1VTnv6K9+0TEd6B8uJ12THPOayV1Abj1P2PQYAs23iQVbKrt684RAzCw7djDPBfLNEdeIYhbJm
GTQg1Y07cIjIHkhQUfBZRaViPjNE71al/U27OJbNRgdMDtX7kBIMYBwL2o2rPucUMzjp0Ezum7q4
CR0Oh8R5lksCWl8TuG3NhED/yppol/nF2l5cmh2vwrSib1dZm44adU6ekxk/dGbd+3FMgrTkpGF7
QPI0/NysAnnqjjipivDc0jvd5jFfJ5HgF0lLIN3HALVHE74jv58OHR+hdOUzinP8KG7HPBkRcx0k
DFQbzAq5YD11SjKuo5gZiIcAP5D6HSZLvRayoVfWjftYTzdL3jVGK0Jjka3Xi0mblK1dUxCPV2fF
L4OFbJ1Cci1qFhb4rMG6ite5rb0tYitzBWxiVZsxPpTceux8B9pv1HSHggnR2q4HmoMKunqAZX8l
OsDoUyIvY8piWSn1YVfBtz3mGdPNfKMJGNuEDR7rrA6B6hpnn7bXvo2c+yyeSXNw7K3T8AcF8avW
LEfQItDbDM5NMqAyA8SiN42mYRm07k6lScnFAM0Hb8TKK/zbCDx6goopSJwnarDtiKBn7c/uyrXQ
NJlp9u1UBaxZo6x2fYz8bTF09C5xpmVEimlPhb+KJ//FRMlb0XZZW96quTUL2pRVl1YrsyDcO5AV
y1vBTFSiAYlihOyU7e56zPotUknEtJlPOp4b3DMMZph/ZxR8FEZY3th1+Duz5TqyrIxWaPrZlfmT
M/BpZSirWnwbs8TbWtWKIfZU/6ozcN6l9p57Lr5rgaNmw5wEmjYxirgCGd+ylkTafphUlm6ioH2U
efxkqu5z7MYXJXKi4NqWxUJE9zL7vB7lY3BoM+bqKYqoVjDhpyVc6In5p6yooJMd2ZIst6WLgN5B
pXi9YFFLJevZ4IVWhg7xg9D6CAOnX6de8svp67txaj+QfHzHNHrSuftRYfteUex+osVI1gStBERg
FPvCtb1tgi4t1HjQ/QCKd27GiNCD5jzqcO+N3r5htZ/CDkFwskTYiMs8yNthMKEVmazAITr7BodS
l3hbNkcs+LP5ZYr21Z+JZo/z6WF2igm0QPMj6Wa5qiMuRoZFScOoDh2l4Fye+6Un4OYXQzPKv6a9
y7T4MIfsTdXmyZrLVTJynaR5WJvml+fGoB3C8SdQXjK9Fvm4iD5c1+3XfX1DCkjcVtD4FI56VBPM
zUcQEINgsQkycQw6vlu2bbmzNGFl6EM2jK/XRs5YUkZWu+1qFp9BGs+anIqV8pk4h5390HeY+Lpx
3KEfmfZiFKQjo4pYmQ6qh7w/N2O4aiLEDzjwkvXQMe9LcWDtJ5LBcou5DJ9rbra7gkTz1fVyyMmD
q5wdR77svlLmjaNh7XuCvtdGZDzPU/s+ZnN2gqdMj5cCTXnug0lsUGKZMTH1XClj59ZrkfVmKdsG
w6ufUJvBIg9uHU2EUVbl5ibG2XGjrW1UGfFl2boktX0rtTZW0rYu02y+X4+cwGFY4qPf8o2JTDVD
0DY0oBtzidu5pcgYZzP/VIa+G/rwLUmLA7VsAyA9kE7GgeSWa28ksmyMw3t7Rr/UpgilYiIwUqsG
V4RQEn/Mlz9YpGB7ot4xov5omVts+z7eIt+mYAavLV+Liq0SIRz3nch2uP+QErV0xuo+3bWW+8hb
Tp6NEBgGr67B5aaZqvashp5aa1KUyWorxp7YLwvfT1tbB3bgP2LC+iEhtxuti+vmeDgpFVi0pvO3
3Bw3MbmH/MhHL5YfkfRSYA01LdFQzdaJ5CDr9OexqWnP4buBdFTPpM9W+R2+XdIOHfPJ9zt9qidH
n6yy0KdK7lpK/W3SWf1qcFV38jqyyesk7U7Xh9ebbvkC9rFIdyfh/hqsrD1JZLQn0bTVWkwDohhy
os9Z4d8xcwNpp1H1BtCuViq1xNpwmGrbMEGNdif8AdK5TLajdi9WEVt7MxEe1tAQORkdAgs8Vxfs
CxuQrNsyCimX11LyFpLxk794Ksh3zfULTcYh1ybKYOcdtSemrNFp6rbYEZfPE29QsCRFJRqLZ6cy
OiiXKWtN3E+RTe60Fd0gPb6pO7w9CqYgm3Yd3YRtfmNUtrl3Ykec/LzD8AELOhbueBBGS/e5fAq9
LzGW4ZOeCdfTQf+7qlRPyLfZ38wPeSwudcOAy8l978RveRHxz9qPxMmhp50whz3mLQbQRnHA+NqE
A96HGIWudzNps8UR+ff1UQKbhx0/ygNrTp/SQgyn1FJ01JZ7Oa6QEgwSUYf1OcW0uxtt+aOkTbBp
OFjXcyfeQSvpXWVbzmmIM+dE4HNAROq/PgYVsDhc4k8U6jDWoZIyg73edSG2TjJj7xjyewxV2yfL
CMk7wrx5LgaN5s8hLD0ZfaSZhX3TVL1xVqlbnyKP/tPyyB4SyqkgEuV69HsMUjicztcbvXz5z8MB
iHgShjtRtRKvIDTZqmiHcxu01tYeatTYUvTnwuypDSWbgKxMhhukaXLl2DTEJxVditn0zqQfe+em
IGTxei/EubdxW8NZXZ+7/pMOVF9JK98Sqbu9PuMs30RXjpNX1SP+ABNHhXcbDmn/VfNi69FUPzIV
lhvovuIyhAgQ+qDrz0MziNvJwP89swsnzOmJiCfj0qI3LAd7XDXOkJ8b2YF90HjQ7EpE++tDb44v
ThEzjR7Ym9WDiSkvSa0bPY/MsPock7dV1LsckTj2QWf4Wc/RXo6Q3DLPzrCBjj+KThavdRd4WxQc
ziorPbbnIl47He92LMXzv+sv/B8CDaz/lNtPL0AAtKSjZgo/cP6Rv5YHhj2Dte8ObaFB2dG2plYl
lsenI+o/d4pdjWNSlvR0492Eq9f/z+93IWrYAn4yRL1/xClMro3Xre4AfI0I5JsLnswOwAozpeyT
zb595VyI+BRa838RxvrPJAcaFS5sWYtEpiXB+p+xaGz+DTeZy+6QT9SJS8Gou+B5zCfcAu6iRTMP
ZqyjP0FQ/9P7+i96X6R3LK2q//Uv6Rv/KQrkNqH5pav2P4SB/P1d/xIGEvzl+hDjPFh2jkXgOHEx
f/e+AvmXzQnNMcwq51mMX/6t9xX8RazxEgKyJGPSIONA+Jfel/OXSzq4F9DUwXjFT/7v9L74NRyt
/673BRRWciRLQil5fQSW/ONodgh5Jve0NM+laVRx062pppVzBsHHNWbSPnF/gmrqKxzjOd3Uvsx9
NndhF8vnJgU59I06Y/A+qaoq48UNReO/DrVq9Xc0uXn1MUunNz570BqYtGatTrMzgzsZ6z7JVo3v
C6tB8iKNdFOhV9BPTDcmbG6e1q8Jtsxsm+o67g5j0wLqiCPFBDjwafj8ZlIIQzsXXDnPddzndxlQ
0prMWyOWu74yWqRZZjfGN10QNNW5KRNGqabPhPCO5nvoIIbwPXvPGCicVvwlUbIxu7z8afo+um+C
3rNF2O0JEKICSNeqwZ2amPscXsOXPY2ZXrMVRMg5xlGBNr8Z28Xj53bM4ZNOi5sp77I+vutK1x6N
7dAicNX8tnQy9THmksR1Lc29xPqQscqiYyMqpMWmzk3soEOWpURlUdbuw9h9pA+AT8lhEg8wSFrt
2pns2tipKsx+2XroqAvcII9v26gv0KvmEuMCZQGc330xx0R0wOIIwh/srXSyw/1Lu0p7TuGsp8TC
RjqMOCFIX/CYhgg5BfcdIoHhxRn8xnniHwb1p4jH+CUKhvy3OY+z3uus0dkmVaomH81zPX6U57Q/
RZx1pPMGoAQK3MCoCkLn+X9Tdx5LcjNpln0ilEE6gG0gtMpIRZEbGMkkoR3K4RBPPwesLuuatrbu
zWxmk8afP5mMjADgn7j3XGl5aZRZnkx2be4vgISlWSP9Gyf7jDLYfZaidGb0LG0NQ8HCeRT1bey/
D37DLklqbF/PZLUAH0lBNuUkvs6mRQ3KjwqG1ymKYWthQmxgBijRPJap97JdJmabdXrbNwLlvD20
zNPyet6nQwpEhmGtlo+wbI3gj8fBh7kyXMih2UyqYAZb1ejfNn7W+QnHa5ZkxqViVT5vK9htCEYI
vgiarRTaVxGA4NHfaJsUhkMejAjAsC6w4YrNvkruSTPM9jHP+sreA37rzXvTaAs3QGPnh7FgVHcr
FTL0mzElk/9FekZoH9mTB8E55oniuAyiQbEUu8xs+FSguBUM9MQ4TDt7ZqogbJ2diyUxvkGEmV81
c+4Xq+sTTNp4LnuEdA/Tn5Mrd0DOtNbznqzGhG8yqTLDR2EXb0bXj4dRrrAWyqOfraYwAAnkUeEE
zbHuycABXsAx20wK0Dxv8xKIdaFlym6Xlsq5MDBqb0DJTRpQyZCgWIxtmBnTW9kJlPdZUF8qv/Wv
EFGKQxiPFXplX5zj1q1OoDDGV9EmkMWVh9I0t2AgDo59MuPE+4KEDck/DD7vTl37263G+cfAZPnu
GtpFjYuBY9SLDabDks9M6xLejz6NxlT3z0GdDD91aTWnwWSIkhYm2fbF4Ke3oJz4g2UrDmzJrW+V
7LMjA+PiJGZulXJIIdCFWY0kOWc8WAUyPvZZQhpeCLOyM0RyTeo4wyYE/vMFL23w1C25/JCTC09w
CBOcLp1/gLcWrwo/hSUgw8hKfMmx7+z+6A6NfA4dni6Zr7qbw6V40OjRmLgV3kO7sfHDzuaJb1U3
X1AOqkcw5MO+k8a8L5l/Pi24HU4iN0ueDQIfl5e5D9NT+D48phb3ImB4mOa5+acycwlNsurRkKF5
3kCHMkGjmIgp3H4xvrL57W9oqcvVjD8L4N5p0TxSp/SfQ7BE+3lmE2c7CMgTrCW7SjfhLq9t7FiG
XtE6plYbO+c2Hyw1vSyiHfaC9UIkCCY1N2pu2M0mNjyVcgzhEREZzTSZxogpEkNzlN7R6C3y12DZ
OVeIyePWHIAl1WwduslD0tam9S7m8znaGS78uCqYzTbK2LtFjlMudZxzm1nTsSjZWQSVPd2M3Gbn
jrWd9pWRVlzhJpE4O351o2vQiLcZhKt83lddY6C9cJrDGNREPGQhLEomKvcAy/92nJv0Pe7L+ZYO
wbyD75nv24Woa5XDcQvrysFiXClMEdxjAkPNFlmdfRhSF/0fdIsvQT/khynIvYtKp/YG6sU80NpP
z3HF5oT3gNEwqFk0/WNdwxsxs23eWAIE/YLUI8aWOXeEsdf20uzNCjeTJDNlbyBGObXkl28tgV7V
Xxn8pDcM5xR8KAMjb9wrnpu7KfGdrVlr67gIHd8GK9H72fFtpPNlcKDDJVs5WWImww2Jd7hzbgpv
32eZjN0dGBC7HB/Thgzq6hCYoMAa8jO2RgWyIQjG6YQM2wVvQHDXwNqa0RWiIzHP+pQao3eUFRmC
Dq7Wq2GShVENefgV8aR4L7rAfjJYNzDoIDpzDMG1V0q5iEBJDeT25iGq5nhXKk6LxkPZ1QJWYw5n
JhcrYzFgLAZKswDIo+kNFnug3kWnbrXbBFQBzrSAXI1ZwKWqQFgNy9Jtcz2MT4EBPMwYKn231p3U
EueMqn0WDgvMpAPm3xISgC8BvizD3jMAy29qsPDHLGEqmMkkP+u+6W9NWGbbynJIngZCv53C2CEZ
ZOFyGHQHMqEclwt0q3I9cM1d6xOMUQld7wjnW05DPsY7gVCU8VmZb/0QVyRGrYAgEDlj8WUrM8mQ
azjrsPznWCGFxMHX5OZwSMdqPUDG+jJz3iETNj1UEqCBxgoGPtI9hxnWAigQQFq+Q8HKGdqZ5TWb
h+EFn7YReRXhLgteyZOaMzA1HpEncYvJLel4zPROaBz9kAk5IyMkf1IMB5y9OsSESQpt3TUwzEzN
PhJhgbspp2H0I6Nt0mctyuZUBgEy4Rhb+NdmIBTYGZfm7pb5WO4Ll7UuKOxxBGpV9H18mzJXWVsz
S8phn4KD946TNY3LFezFUkY48IR6m3Bxp3vqS4KH2ZeNNw51mlDHSinihDuX86ZqIc/sc3JJWnsj
Oz17MXldyWDM5nVgzfwzWTTh7fKffd//6y7o/yPUoU0MEu3I/9Tf/Eqz5If8d9bhf/ylf7U39j/o
kUB9wldeo1IdcKD/am/Mf7gmMDQaH0+YHjjD/2xvgn8w9ACOKWAzr70Pr+Jf7Y31j5VU+C85wLqr
/1f79R+zgf8Jfmit/8i/tzc2MVOAOBERuAEVr/lfcaTtZEyqLXvrYsQW5s62vsWLRiWDDb4ew59c
gN0Zrlm69UvmcLWdLU9di7AmXKz73/8arDo4V2X4PJed+1yl1Tfyz8bL3//yppKtm5VWe6tJfrmV
+VvaGNINw72mEijKYjUlA6I4O9sjQSnouS+0FRgPKXVxWFK4z15lUX3I9gXu+HeGa4LpmX7pqeGe
7E467zEkmY0xmf2ZHm4CyF098V4/emVML9IX2V6IuIayZXak4w7rMi6fjl5q90+urcQdQV9lJ8mz
5Q1YSGc5bDKvV5uSQfMPodpjBe2c3DT2p5h65Cv+KWx0nEC7bJLuSaU4n5hTs6Q2B6b8sXjo2DZe
K/BPSFxN6DRud8GJx4tuf4maYs6v3PGw5CUQ/Ip2pbXnjwQbcRQO9Hs+QUcbFwDSnqaIoTGxDmXZ
C4LQTJgU6HqTNgivAV0bUz3yXmJtLEc+PjwntNg4LrRi/Nd7aLbz9Bq4+qlxvaiTaj5ZytCrCB4u
biJ/z9bgX4exD1+DRUSDbdcHrQt/0xe5+VTbsQCPm1ZRpouCINxeX4USr8JM44PtskxvhCWfZF1G
BUcXkoeZQjgLrmM/nWUKN2/wNKol/vg997faSLpHZv/BCcDeNcxdb2szXAYjR/4RQ9aHWPhYUi95
DkYO28rXLwuOoxcPF/ssbHV322TaGcxmt5yg3nNYsssAV3lLlfFRzpwxSrFWiqHObUrQC0QwXDBo
IVo2m5exDceItCGY9Gzr0A/6XmRPvn3SqOuOgW3tgpwxnUvL9GDfP0YjrfjBxxKymZ2nwWrG/y0d
wfmvN5zLfRbwSDAD22N6wa3973xtap+xZPjfXUbhGzv0iNjMY311FDEbRGTdeoq8k+dkrwpC+Elm
/Xc3zvtt6uaYkhNcq//2wPpvpoWkgK//4r9NOGxEGyYSakTKbiBCngT/9ysystJpjAF5d8h2+VQW
WFo8rzEigJgvQ1G5J1OTxNrT0UbBID4qyzRIgUKLAoMDo0b3FWSq4Mi0dqpE7N+WkO6zKk4+2Dle
BbPais7ku8/nhiA7T97CX03ozVgYwvmih5yECy/4u7kVB8kchIkGmgqljUgT/Uj2e3oTpdi2dYjR
d+AvJuxsWILCuEjo7k9O4w0b118VFzB+nvw5v2kUv808+yfG6sFWNk9W6YpLqh1YHxay7xyt3d01
T1jdWYrrxWPdaPgHYaS3Dnv8WzIocuZT/+JjIEEloBU+F8s5kQ9/KwwrucFhKdiIxzh4ERbfCEh+
tWfjYwyT+QVhxs7rzC8Fir9rzdJG2Aam1S4+QKODbpKDLAxDzR6rsd9MkkQLGbn5ZJ6sZHwBDpOj
sFrVH3npwvubTpZB8oIe/1Sxow5tPrxbneDmzlZcvmNAXQ/T+yxNbmMk8pckya8iz2FrVt+rSiWY
FKS3c3GobVVl/SCjtd9ATBWHYhi++vACt7MqilOOKKapwvJk4FZD2kK2T6pSytoeXfpSXdxeokxI
6u7YFY5+lv6w62154iXVx3SuUVwW8y7P6SG9dpyu0zLYu9iXbJsHBAS5D+fD0p9+ONYRvkGDzIgl
skB/7khXmiPT8K+ox9FlgqEO2CFe0iLY9ji8TpbHBTKojlhZyzwYwkRymQhxcNOh3Sq1UL8hLUdK
yTfN13uk84wj4R/8dbJjNMaFjZ7Z8GkXobWaQyZdblhtp96OoxmOYBnStakeOa+buu7FXuY3fqan
xY9fXaq8Xe5m+taD7ygX7N3lMFn30s14SRjl11SQI444YDehm+3tuAM5aH/R7exFirsjMufY3wPJ
IhpCoSKrQ6xnponiwAmvXuw/pyIv9vnI5okUAeZacRhcyZZ6wpjKiC14b/HqnvALsHVy4h9eOKPR
JiCta6z0YI0QHov41YArEJWsWm4w3xHEhsUL+xw633orwzo8hBObHOl0sGkZwh8mt93VDYhSZU0v
AVxY3+AEQEw132Z2itKd5Mlw0UggNX5lk+4+UfdjpHZOvWP/MkjdAFTPz1lk8RvShC+wFquN4cD4
Y/LOAKuurzPRiNTyVt9OD7LP+2gu5L3JO2Mb21D6Ypl9gYHhRFo03A4paVx5TqXtp0uB0FYjQUEZ
UCsr3KWEPNJMZ/Lg2tQCQSMjFcQFINgCkjKnFPJ87xXxdneECIbArHymJul3YBZdZixtsqNHD2mr
6/dEzz/dZuiAgiWPvAtpwFszO2Td/DIxgTi0bvkRGmz6/z552qX7SE0iSHRq2IwQui9ahu/9sLbn
zVIdJglAZlzfh7rzLmZusOeqiREqFzJE4zd/+NaFJMp71kOBQ6QEmrCjDwmme4fY9hAIXS7s4zCa
2bVOkfqnjMSg0Lm/Gpgld+dXhcWQmqHaDi1SI8/6MxLOx4MRHViffkLhFLtwvRllHD9S0R0tiZfQ
0WN2GPAr/33GNQy3Np1LkdH7zrXBIHqZVXYsp9aIKstrz+7YfZDakh+NKhINtMzOVB9NVbfbLkCU
v7QywPFnY/qlSQqZX57y9c613fmMShl5+EgvGI9y71UvXuz4+8GENrdM3l2NEoDeekdWDlvAOcWj
6Xfnpqeg6rAuHHVH7slSN8+6o81yF0TRTEM2BOm1Ow4O0fHL35VNok01DHvLH4xjbDf3uLOCB1aP
8EGf28FmHQFFjRZ5BM5wnVmi8tqQiTB/QDz4kc0kFQSxU7wQWHxxm7m/lAklLM62kwqbOfLXUKt2
5TlSNr/FpJ/h46v2TrmAp6m3bZvZW5+RxlYm0r5hDHFBdKTGdkyNVVieA/dcWAsUI8Sowf8zjtx/
qSqWrQtz96Kl81vwNMbgHrQ7F5tiRLihv/dwnCHpG+MILZs8l0ngsQlMPgmmlM8EfxAKUdffzdjN
z50zPNd+oS40cdadYTtWj2GBCdYo60r3cCpdhPXKxNyPgWsnEwWNbBT3Wt4LM8tPGLXwcpXnvmQJ
OLpzfVGIWfbCITljGeY9W0QMAIuPaCgJbySKUJCVor+yqhshhCgOoyeZTiBdcVRuIWFwmwz4CBYy
7SJZzfWutpr7aKbtjcQDAiSS8ceA93jbKm5CrYAxeqzdMFWoK0zbECI0GjKPdyzCwTsCMcaEWAWs
L1A6ACdwwBYYBjeja7Teye9AqUFpQagWT/pKpOWzUWfrwIr/GgvgvPjyswNHjdwqjtjX0k6PHl63
Y+vp7EB82UZXCWrBDi+cqXmWW8l0QiEaP2MGROZ8cIIg/lo1A9N5DSxBTeaTaZrjZsntcLd4wY/S
b8odaVzDrptpS3Sv+LkTF+feRxOHalevD9hsfdQOSQ45d/HIG+JWOlnD/M1h1HG1g1jv3Qb+ZW/b
nOlsBZgDcsQj+4vS9AX01m/yXOpLYRsWwiDrPIRUTSUlLXVL92mhvCN+yro3jvXGy8mPssh+T4mp
HhoKBdBRPsFJQM9N2veeIRlUdUVkxxSrA3bJZavXjz0b7Qx51fSlGIdmy6MInPsuqbwQlpBxquf2
yXXQ75hOc0xTslO5Vl3D7J6nNL3rvuAwWKxfCaF6XhEQqokXFejdmZtwywslp3l9c+c8Z/4qjReO
LvQkIKc684GxeT66C4LAajIQTKWlj029+u6XbXdZE9eXtJUvOOI5Aadh9SkNLXUnnGAvnF4y04ZO
lfOwcEqCkQqcXqA+uj1xrM577zMLJNU8C2v1WP3kG012xv6v+ebvF9Yon+yM+ONGSgPWJfMlVcBy
dXXJWcZz+jPzsxd9GhTgBYOc3xV/oQH0kY16UL3UkRJeff1nA9llPkADIhQzDx31wLncZAu4ngXx
BrIprjAZAzbpHHcXpxW+xwVvWh7YyXEFW5ZdKvfNqNTWb1ijsCzI12kcSSNV+Rv6ZRgZBKHwR4F5
iiR1T8y+WQKSPBBmAwzb9aqskmR+6DG9FjAvwqZlFN0mq5XNa/a2N/1kMA1fXHX1vu5Mez+GVN4N
fpt947dfbbo74qdy5GAInc5BBpdRS+H+4JXx8lQzbomi87ZooxD26RmUWjmne9QyZ3999CN0lrtk
1XxKuzgRgChoQ5ttOo0rPRVHTS2dZevLRjF1r9crfTmGRvUzBk1xz7lGWdrfu+A0m/hGnYLSvNfi
xcEatmMCibsl/DUNtnl2u+y3m9U/aXFdlIKtf7TYbG10gLexIWwRh3q5BQgi9oBzi48RcX6JwxPR
oelzyHEr8/uC7NcZll4MjEU6eP5aDzp7QmKI1tZVD/ZPa6bKSVwo4nDrEeYt5obYqQXdUggGKotb
TPFuANCO2soDmbSthUAaqm1EQGnwHLt+wskTVoe+1/HV+4DDM8JYtF4cBhGAOdtNGUuogXVwwktZ
f/HqbIpiuUYKdr4D5/Tjb0LfM3zA4AhPCEnOZN8RyZGuahwtA0UcshIYcB3lB2eFc/7lW5N5L3WC
4ipsBds1nu32gFbKpLgmjOx7WwXda6HsVxXMh2Foy2syj/7V4c1iRl/bWztPCj4Y+dcObqHUcv/w
qWTntikssG0ozZPu5C7WuIewiAwbz9sJYsbz0OZf4qwWka0JXs3FeheEYmHIwAMgrNqfcdE7V2+A
N9i7/sUq8vmuwCrIAIdXiXopJbDQROF3tTz7Vg9xAWnR/xFPi/8M46o6DIuiSbQ980YSpd4XLbU1
oCFVF+if+w68Vcvt7cAS/kKV+8qIU2MMPU1S3akBAFV4kC6y/mm2nBRzXTE/TAY5lr/a4TPGTPDN
rIhrk/6/vHksNy6jFwJSCKeL17rezSo88oDWak7aqMKZcd/K2Df3nqBzMDqGB4ranRG4kx38uQ+v
ZmFEI+F+hPTwZcl2nesWT3Fqmbsut5fdwNIn8GvzKGQhDrk9fhY2d9Ko+Sdsait4mMbLiMj5Mnaw
K/t17JY16+BrCUtqBYY3YedHNBTWyahnfelWPx1MDrAT6EMv2ZRnl7+/aqFxxjorUbwpDGV1g+I8
qFtSHriwHAuvbGbmL8wn5ZM3VHRoPAgiuAQz7kVLbv1p+OEw8n9wrxSPyUy7rcNKYke82t5P7Oap
Lcb4GtsK/pJmFg0SKS0vlPrFRaKwirogJ5sSi+m5K2GWjrbC5AOr8teCZKsBiFq9MAC1jtbMSsJW
RoIHJMraykf6GX8nyLe6qnS9s6QIt+5qNh28NWMC4Rj5FbbxNhbyK5XusMaKoeUCs1VzSUZlWGNJ
xU39ZFVLt0tIsI300laXgtkD5NniBVbdDO+pcLAkgGCQIZCA1K6ekLGGr8YEamPCMjBI1rnZkGRv
ySS9s1S8FiMz0zee0st1rpNPcPqZ/2q2vv+atkhlDUuKUzp7OHJ9ZR84xnNgvkWU2Y6+mHVJp9Lx
bJzzLWPd9qNeHBAMHvTjhnXHwcCp/RiC+FXTse8RseTHMh2MCEaBcSoKjDPrD507xb7G7BSxd7o5
QWfd/l4ryrLIGCXYglr40QCxQczHELKxRXFZGGVs3dj+jIWGEWYRZtPG7ELj3WzK8UH3RfZngYA0
n7pNNgYz9TKoRIaBlMGo6NL2ffG75doxDbixxH2Jfaq01rM2LsD8vdWG7pVNnSJYM63R6PNY8l0w
qhqXOBVWlR86Sq+tl2X+pfbiLprD0+CFyU1jvWJKWFx9O58ikPswVIapwX0MrhMXO0iGjLVyWPNJ
9UH/Jikojt1UKLbBy134kDjTEq5EtQxx5NowttgF91EpnREEZN5szT5ot3IZKyxmGRRuHb9UWFiv
rFc6glWwUNiNiTtisX7LKmwu/Vjig89ok0p8JIcY7p8E2HcpJ8XizwbFMZbKv/z9AilDHZZxfPUQ
MFywgGMiqCbct2sBEhiIdRIYDn0/WWiCCblZFutU214S9dLE7Ill7kCV4rC23y7L+Jv0lpfJB/Qh
DSfiifojcVZbMbPxnc0JtQ9VALM+OfYMPTaudoKT4TH7MfPJ5+omD8h1vPYY53e4yP0X5BnvXWOy
wBzDd1ndbEFKpEfk5r1i4X/zDLQsJKMdOTLsjTHzBG2LPniQeQLdXgfPg0/sQegvxTVc2I0HmXNp
u+apS736MrX9N6eBlhCE401kkOriKXFPnrtAzqvfWDXv/zaSNYblA2P1bwqLNoIfmlujqrGJKUlQ
Nj9+PzNJrUX9I+uX33UadPuw/2pMC2wx4Z8cJwPIaRIoHVDuVOW0RHlO3slSGyJCIJQel/qcJX24
40Mmw37Sp8YwnWtt6GclIRl6CcjQzBipPMMf3triVWjm11J6ktBO4qxio4DXTcTbmFP+LEGHjswU
8HHlbmszb4q5aBGv4LphnD2wqlmdT4TB8BjfUEonFzfzysj37JaNdWuj3sZYP5bGbqBSfs8xGSCW
JjK4dsy3xMMWBtq1Z0JTs+VcP39KtxkmzwLQGbeaoRW7d3uhFSrRnVsCT3/ufME2rp7mqrxr/CtQ
CAO6+8S+LiXrhXlmn0xQiHObZbC3htE9GKF0aSoYZHaFx8wEFsvVcM2o4Kx8SufdWEAr4X10TlSC
06MHJNEYXXOIYQeydp3/jLZobz1Ppn4I6r3FpPOgEwPajjl6Z0zcOzeo8iOzpJxwPx6EHSxDSgLQ
I52Esu/JgBmBXvVcDCobnFNipJ2ZGl9uc4MM4mTw2ygJIBKhm6FNGDdtVzGpK/LumM28OJSngxnq
c497fW8lTDGpdLLzDgVechq18y0ozOXeueJFVkXHPC/54qWex0cbkt1qMN1TGMOPsAg+i1xv6Yc5
s7DvHKesjYG7AFqMJWOuDcN2gwWwz7krGC8FTIb/+NJqr9gyjNeB5Y6o5/Cfw5QhbkGQpy/NavBZ
NFTgalk2rJ8xJgHjOFdfRMo0HCMQzMaO0soV9afTZed5tvV+cOgupGH4Z69V1dZKm2O4mHQDvsQW
kMQ5JRZB6W2YbkUVUP5n7qGckPr5grGNcJnvMH8fdlWbgjZsRrkzxEcx9s65r3nujLYvnzXZ60nj
nam8XGJyc00+Fl67v6Og3HLJf2wzoFQ/UqXHj1B5bygHUR2xiMrjmzNr+Yyxcbsau4BOtiFtptV8
h9oFwQAS606WVrbVGl9KZr/hbwhPiauyyzTg94rHBXgf5OmJcRahWfe/k3tMkZwDbXt3VPbSCxrt
cCGJTdHmhjWYc/JJwi86DAi/Wugd4FNxWIzGBYcKabhrawplmI40p9oimgNIVDkSosP+K0m+IguD
qoq/dBO46BQDImoRl4fZEeVlfA41hR+PL2ZcIn2ViRVsnNZJaGMSQoYdlDI9cOpoHMNVZQBxwF+/
eBkaFDNRh79FS2pPz37dG3vCSJKLzaWjrGDRTI1UtU+sPud1B+0lb7LdOhNALh2K4oTmfYcOrbqG
6xcpjC8C2SEeLZi9kLdMhDkh7CUe1UpZz4VVpNve+RMYyoE8qj+cpAuYZrh0T62/oHzEslr2iX9h
TPqAeEF2TdG0195GyQGuhYBQ8WEaSQv5uCFLATvQcz9mXzn/f9atCl8LnlzsS1rk81SUR+w0uNxS
0IzgaggRIyEE+dU6PgrtQ8PedNM4vNDO187XdFG/ip7mm6rIOts5UfJuV02HqRjGXTih9AuGAH+B
1XOOC1KHuhm1w0Qq4kKoRGsH1UkZEB7VNLD/jVmxFk3tvVMCHbXfE0qndbxbiKuFx9wxn7ER4w2j
gygwWN76gKI/JzEsD319xMUaPFRefaBp2EMwsd9a97MPUD35iW8+lry9hmOGjcTOKlhIhKu5I1Mw
Z1HvAqLc3ukahh3W6Fwsu343Ay7n0MEW1g8IwZNp+YagDU2W982pC8GROjasaytvZyGzpBWnQAk1
clCWgWezbyJs1HvHNre4HFhHsqW9LqH7SMh9YSNrTl8xaP6JieHZIXslrFKDfuBR+k029kuSM7sp
JN4k5OgCskcIAKLJerRr0ILJt+LusG55BmQerl5BfDVV7QLrCW2dHSUyDV6mJBRRqE04EAXW23ya
Z+Ad6TdDzZgLdIvOpcRo2fSOcdalTzLD+pQMFRWmQE23n+K2+d4MZXAJYwijf/8vZyZ7UTNijCnB
SuNur1k+Rs1CP+ECAAqc+WmoaNLyoT603vxAwqxPCXEQNw0BI8cx9OA+zA7c6hFrMQLmYBy+x+mP
1pgVxuEYt1/A0ISeCP4bE9ab683MqUNq+UES5+MjMf3q1Z9zCq6VV8AQPIZkmJKLcUmGFFZIvsYy
jXSMRhs8074xhGUFSBb2sBPV4t6kUPtyJBF6M+R4yAiY9En2qq5kqBWsbCDwZED1Dh0+7qexqpyr
af0h+uefa23Q7d45LIa3GP/RazB+NYX9EAOC4J7HyHYmdlCXiul3tgQQwBz1Ook2vDDMeRjz8jkO
Ur0kzo4Bfrj13JakscVmxGjlfyYeVNuuBRJum28iEeHGM8Niv51c9LFzaBBPlsxJpCbnyUVhTDie
echyIH/e8Ora+pTTfOz06gYJucyFMD7Be0Bnws3ISphWokW7hiHzpuhteS/7vQXDxxT+eeq5fVLT
utDfYMRBmC1qwM8BUuaDT5ZKrJ/9IldIAGCEz7r6tLAws3sADoiIylpIe5OwVy2YasqgNGf5Dg0t
J7+9yjTrA4Nwa9kMzYaGJCubD6PJbG4ZShfIZ3njIZoc26tZFeSupiLEQcuvksS4IsMlb05MA6bU
0tFH9B3fxiR4HxOmBJ4DykYQt8dqny9/f/X3iwGf4KxtoPYTNqFEVulxUuln6zikFvXkLdyRPBNT
rmcEKuvvDevvjb0mBcblnGDbmkdCiNV954NKcajA7n+/mLaT7Af0OP/8vXiZQbQqNiS+O+V3onPy
O6X/ckqS6gGYOL//5+///ZVl1oKaoBOQyfdmht2MMzoApivqqxsGdGh1+5uDnEds6wNro+wl8keS
uqwnc8/3xwwMBvgI/SOG6uVoZiyFeQ5D9wOzDHcPxtXINAnhNYqc8kvWW3tpux20ZHIFM6I+jKC2
YLzF42vBaPKK8nVrmeGLADkWzW6WH22eCDGqUsBQwaPinY0MHoJ9UN4zyYTMicUHumjyrevsvTab
P3LMvjhjeqTzPzNPViwlZprnllGOmp1D52SM3zv3YoHK3eLsJXQRB2FdsZ4eP6X8LoT+gR8RghBx
dWN7sK0uykv/Kzxs1mppD9AGovbMsJjejqptpUGmkqwS9qiF5w8w19o8WpicbRC99X64GWrY1rMB
pj1F5FgX5g85QYtOPwbrp8++iE7KPdfj5O9IomFro5NqF+bF3bFlELlamBs5kMll5wQbhORhbyZ9
dN16ekKCvWr3vy9WeZ79APu1VSGpCPznUpSseBuUnYsmpCXC7bDpTGZrblyxjg4NsomalGKVSXTq
Dc+4PCBrKvBmKYlixnEqp/Sr4zU+uhXqg5yi0VAuczw8iX7KN0TD8F1CMjRn2fPYbVHZlhGjYw8j
Id/TLNeuEHw+6Z0bWf8sNdrS3HNq6FpSbTHwRbm/43WAybcKRPczqRg/iwlTYFKnayFdi01oCSsa
Q5Kj7D1bK+phvMBbe+hpfdefonM+lzF+p85bIIt7r2Hjb7Ml+5ysjfDX+6IjsDDPYGO7jf9ryVoX
SlpRHtJgfCmb4o6V/pndcRvZygakAgd/L7r4YiOaZfFBc+YGM4FpKADa1nsLWBOFvmLEk1okvabe
77D4RFnO1rRP1oGeA8l+aLKtV4tjlWAbcGIJ4E0SzDn29c4c1Jk//TrqFvf0yoHKZ4hQsidzoXRf
UzsjSherwK7JNSNQ02Wc1kGXL0AbjhnG9fa355tHyva9XZDDMarixBOeYXxK4qvkE5CA+qulfbE7
r91Xi7cPYhZJjoGu2x/ZKCQ+3scU5qROGsKJ0k9rch5Dx/QREj4mOlBypqcQXmW/fdfigwQYzbIy
2PtTvsXwkGxVbCoOye5ge/KpZ8Dj4OtmS18Fe1WYHywlv/O+Zs2TMxlc4IKLqgYesjPJxnIHSLnT
esbUjFEaKJlIj6nqDT6fGEnEboANMdkFNhnVExADv8tLgKHqhqE9XFMs8eOxNupyP875oxdrT1p4
VtS0xGKt4lB9smuyQv8Pc2e24ziSbdlfKfRzs0DSOF50v2gWJZfLxxheCI+J82DGmV9/FxXVlZUe
1RkooB8aCQg+ZLjkctLs2Dl7ry0a9eSYlM1NvytTIAp9UjE3tJpN2QAZnAuESTnb4QD9jlM5VJ+R
rSJy5TlSSQaNFLgl9ooVLvVCOsYGTd02Qd60TT04klr2UHmptQZkN0MU8Lduwlhn6uA0RH3JrKyk
v4WH68I4lOgDY5arwcFMSkLhlxYPbXIz2GeKqMkQ3qRWf5tSkPRFTdN+dkgYLMIXkvkOeUEvRRkK
53CfPnUGwAICAyrrK+RopivTG8qmt4wVDUibjFYxgpq8Uc4OmtpnOdHyoYOxkqN47QaAl+5z0Rnt
bi53oemNB9dt74CZhOvQoRFnTQVWimpjL/WmhZ74iKN+Zc4U8bo3ZPu+/qyQvKyHFnKhnJunCVwq
QnaUlFURBXbCH9UhacRqsiMHuw9EoX4x4qFa2SzGJeYJPwFIR277MwAyKcJPJivRpmUctfNG61Gn
XR9Dqu4sj5Nvkn0kTiPeRrX5ta6i1467LsUpt0ozqP2EAXwu/OK7izh7X1ensPeOUa0+FU5HmK3o
GTXAqFVED9IcohmhMJoXLRBLrb8aTRFzjA+TO52/RRGSxAC1BdFIWp3pl35DHfA5qvrh6LTej34G
8WKz4cpc2w3K01d/LU9blK7vxGmgrfjP8F1cfRh7/ixOk7gJvDSvw6BDBp9M3ocat90azWi+jodI
7M0l8K1TJpnGWKuyHPgiuXEZB/0NLuxkay2ZKxi8Y8iV2u9enPtvXpxto+t1EPm6QCn//OKsECNY
zCwhSBtPHNXS/nJ8NORubG1p0dPPz/07gleSpaNF4JyH9Q6DV+EwmNUM6rJhDjmiFMa57VCimtPj
b9491MW/vHtQxRz6ViZLof5O2tfHldM1fgQ7iGMeyn1FNVHGu2xOtL3khRMqOJAUh4mOyf+Avskh
nEdUl79+Gb9ojMljc3UdVBliY8+33v0NDUx/WoT0MEBNw5BizqALE1pd2J8rh6IzX/6YdYyYpMrz
38gb3xmCTQ9Zs+/xl/GEbiCWfqe2hOzn1qiDcfIvI+mGcWGaYDeyBz9fY0qAE+UMAwqZ6ncuaHP5
2/9ZVektllWDK1d3LPu9FdnwqrQCxWozgkrkPbKvoB0wfoWNcWijZD8NJBoazfhczt6PysWO4VnX
6VbtFSCnQi35UQDT2Ux+T/+tHOGAzSQZp6q/s+3qDeqmQ7tZ/508Vbyzuy5vGL5Z3cPdY3HJvJen
TgUtH5/KOBCdor+izSAlaNNUDB02mbD6KwYmJgUK+xdJQiQvh+acnxHgKhSg/QT7hLOzWZ2jjJm7
1kJf6JrpkJnqoW7r9tTp9bZT6Pdcoe2ZGyMin78VxGbshyZl4MBoYlUguDgTHYdWznWwPTQp6onU
3DOavqPwNp7/06vTsx0OZHjVXZMh4zuDb1VaUueddoKOvvGq4QZe6Rh3ZN99bASVYKJoABtu+kE5
mb776+f+dXXjuV3D9jmT2CaS4D8vIHloDqjfGycwdGdbYs3cIdLstrUbbtylbfrXz/brcuXZrm94
NnZWn2Xr3bM5rTAlakknSEzt+1DVL2i8Cf6ju58ZxY+xDr//9fOZy/Ly7h7A+it0AWnOw7Lw7q3N
ZCHpfFR2kIUYrxIN7Fmo9kYDq7XqlmbHMiJIKtr+kfZY16pE5iXYbSuPJuAyHpXKtY4iqh9votGi
9tN1KThVDeFGq2xrl7FgzW1k30eNDKih/d8sH+avC6jn2CxfvGGW4KN3b1mZ4H4ecscK4hTAOj2L
cp826moAJw9GXEwHw9A+iiVP0OflIqgizLqAcVAvcsSBJMZVDRMlJHgotyafcYZz52n1K4Y9opXK
F0jov0Mg/LrYerCqGe3ytrPfv3/PfVyq+lzbZkCrgQa/zbTD9mR5QAF4NMLKADKD0YFWeFTop7/+
ey/m//d/b67kBUjJWms57/dDl+Ytz12Ywbi4B2Q5Y1v2UO5gATsZgmk+PMDpzgAnt7LSllnXoqlV
oz6u0Pj1v7nab878d1ef77CeYdu0Hcd+z8Ho9aQUse8YQe5I1qtFPTQvmp8r11+8n+sXTuXccNSH
mqtVv7mz3V9vbR+Xjo2gzmVg8+uywqzL08tYD2pd/0RPsEY5IqaPtrcvRP44J4ygBSFUqyJcRjh6
CqE/jxiSQG51E/OwIAS/KMKU566y73sR0LnHJa7qDW5aY03AWo9zNvXvR2jxc0yJUYdWAMjWOGW9
7APbhjxpYqxsbZIN8VnOHPxb4xIl0VbQZ1ktTAZgvRDPGuieW5ib/ia1isdetIdO+uWJocSyNNh4
6UGk+87BqlHNGlMUr53YRPrVUKb7ymAvM8rPKQRuc/aaXeozKByM8EDgj8eFgo03Gs8E8sAgGyV5
ebV2NkQ/fR4HcdBSVElakT2qhZpNUXtuelLj0GMy7Gw4UaUd+VQWqNBz6eZPbZRduyY2OJ2R2fbX
F++/2bB9HSOU6bPtcYC4LWZf3x7xMDb/+38Y/7NMOD1OWmgH0WAR6pDZe5QGX8jw9h76Vj8Rx3JS
2YRmIDU4yDR2uyrT8rkbQ/uoz4rhMi3YBaLXml1OXPqSwIGWkWFJrY6dtCGhlNoKh4L5mxdu/3rH
+7rLKkt57HsCH+6fN5Eo75GtUAMGN5mojcZk1qYfXRTZX4pCfV64W3luu3fZPIdYn3Jm0mV3bX2L
SL6a7RQJTUH9xZqV6OcwBzLoOwL1IPh3hp3imEH4Wjnpa8S0atsz5dtbocJyVDNraBhrGf5HkQ7I
6w2tsE4iZ5LvIFMPjLG+3iorHPz+ubgiVmBh9EdzCzSZHjKz5ZNViIcR1/wmV19ViOh5M+YJk0KW
zIOkg6eGyd9pnyFXYEopErFBh8XvR3UveIfvixBKv8INdqhadF5Y9D/99VVh/GrX8cGI4I5jQeUm
Nt9tYbps4rknAjjIvYNPs+fSuK3cImfDX+QvwLW2wHC86PMy+GJBLl0D5AWiiMyHD6qy3wBujF+2
VEfw7lsGFiLWNuv965FJw+BSTXPAn3c4ug2SCiLBxkpXF6LWkf0/ZG1Zrd0a3eMIFj6eUaqXLoO3
JK6ac0esw+Y3b9Evqz4vycM6qDuOz275voDyZhNNNs1D+O6JQGbqrOjRMzBk3pDFBu0ZE3md6+gT
kWbWdHTyFt5ob54AYYqfJJ6v439F36vrz8X9b2XHCDEp2+W2/KXeX14LWmNDF0vxai+v9V9u4gJ3
Tt2E+hTYkYEvEHfCsWnhYTMGXA0Es1CumkhfmXtuWoeEWrfjtWkDzJOM8IFJFlfm+iH/prM2ktMu
h8kEej1o99+8ab/uTg4FxXIowdzEAeH90WyJohud2h0CTZn+Cu8kbvCIUBcSjjmnZd6BBiw2czT/
9yFBwJq/lxW3tp8U8VlLHgVhkevBtV/iSKmj6hMyH5RXnPNpuIt3I0Lfx1qOsEt9Ex5wWz+xQhQn
JpYYjoYFW88yXC188cnK1BKc9Cks2+/6jPyzmkRIchxRx0hxgWHFYOkIsbZoLi7C6ljCPug9G2Wh
0+wFSn2rccHqSjGu1FS429aUIHkxC53smNY2yrSd1XkgHxo4lb3hlgeaBQJ5kOPvZgISNh3pRPfc
0zCp5iGgNxoib9Q8Mq5swlMFY+HbQ91O7Q5olbW/HUAqBnqoX0V7nnFL4g4pSUuakCCAYuhc88WY
KOfTLHopzPpT3nDEjZJ8Cy3UAO7v/VDgHYJekP5C7+Uuiu127XSdf39bRFOahifd658m2X3Sqxlv
BIwalFbnxNAeSVXCiDOipXAt2L71Bwb+KZ4D3w8cNR1uJ2lIaj/GEgV76oMPrNkJ1uUcGRcjJ5+n
L2BmWPb4m5rj14vfNjjp4zf2baH/cthNQGLXqLmaIMkEpzW1vtXQ9bD18ADvNMkAYZj+87vfNrjt
LddiSOGK9/VmG+lm24+xCrwswz1fWXd51/unVCvzY9o7yWb2xL5tE7o0qLIKzDw/9Qp253jnv76p
zHcHHIsy3fVMdkLMYLb+yz1VYv0wJDBLRtPas3S98sxNxBZM4oyO7HePfcM6OnF4p1ndtFn8GrPL
lWhXrv+aZtouVgOjMm+4S5LyC4UIjWOC1GqEjqNWUDv5jPLn+EEw/ttUKLPXc6V2dtZsK5JwfrfS
w1b/czlt8bs4wnEEv4sJgshe9qZ/WcysnEmlhWg7iEeZbDwtNoIZClEAj5e+9u1zLIsQJJeHrMzX
TT0lx8ElsBbsCHPU24deiOSJcIgiB3OhvY6gP4PbQ0IVj8R9pPBU9ub2JVuraB7SugDN3M6BORIi
K9v2IBDCMQSRgCQyDBT33XRUcmaYkjoiSOyUNOi4Hv/5oY4yRYtoPOMcFyQ0QwmxneZH4U9akFQQ
+OymgeBYNKG9LsYqXomQ9LYhF8XBsrNDqtXMtVMrDHLk2qFX82svuUTt8uGEWYiBRFAuD7eP/Cbh
QKmXOo+4kylWhf5Q2i1mGZU+kXODWzqU0YGzKFH0jrU3PR2ZzRg/yY5Ni1UMxZx8Jh4boTHEeUZW
896NX+IisveuxM7GLAG9OITblani55sz86f9Cr0glruoA1GKH6ibGMvUuSWvWvJmtCoICUe6zFZM
Aa6ScSewaYGwqqJDEZLjN6IlMRluPKZwOp7LmARPtCzbMcwYFeQMWI3JUicfT9A+Z5VeT8S9nqFM
b+g9h7vaMkhD5+qdhvpqwbyBgJt5u9xq40OLUez2KpmB35XM3o9dopK17pb2U5uZCZRNrgaOL0zm
kQhtHKhdZ01U3TlF/MThokZyD8iG1Bl6TW1JOmAo9ec00v19hHZYWYS24/lfZ5J7SNekYF9qamKB
iUpE7WfdRWWU38sl/KPKUGA5g+Mcb3Ydti1tFcG2BFFJviERydjbJ+zyuLUOXIMkc5Yx4lWhlft4
VJwXGo7TPoGxu6b5inf20BKn90zyFiRFGWl4QGnJT5VdnFG5LGonspKWLLwIH8W+ReS6x7llrBJy
T9a+hHaYhc4zgjFzm6KuAYWJHzIjppeEXI35T/RKj+geqxVtKMM6eHlsHM3COkQc9tGoA6BpQxVM
ybBm9JGV0vhYFvarVRYfvYZ8VPhZ+EpxxR/NTu203rUPIjKw8kXV0dGx+Ncxrj7Vmx8QzlI7lznR
YMpKDk28HXjStFPjlZe5ah3s8T87lDopXZ6nHiuJSh0j2ePNmDotstxR+s8m+i6GMPQybUq/czl2
95Uxd+tSS8utNyCv6vPkA0pYue89LqObuzhEYXu1YAmttcRJvqr4TY9mZ+83BkHZMfq+SSfAr0zj
Clsrx3VcBlyvs/kwo4x5HtCIr7IkjxEn8WkuuzuMPAarrU6+Wkd3we0GRC2xGK+JouoXfUoGSeKl
h0bqZ9/WygMw0pJ5MebFEcPf1tKmGBd2KB7RC/D0xMtOZk42r61vUw2anOV4pACy8669jJFndbQm
p36CzBABdJEdwxOLaMyZCWuZL/ojrLebljtfx3KKgCA/WBE8Y2uIlq13ihDb6kggVXymWRIfrZRV
qNG5IUrRgY4TBF23wBA2PQOsO7BZNHNc6qfBY8N3mVATY4VCD2fBadhP2fc6QyqKtq8+60myKFMw
nOQIK89++cBJpT3T6s23NCD9tXRTsfMqoplyrYqOXt9QZZK69Uxdu6680nqgYsKy4jd3ZdsZF19o
KZ6IR4w7BTTvjjWmWWDBfevTULHG4cTvHweQ+NeJ7o3X1C6nKwqqmCtgXvWDK3eArb2rFjXGfc3N
JDnOriPEmEGCD35p4A5BL0GjEuEURgzJOv1jBV01Qj/wnJl+yE5JgmdbR/cIiL2nLPvKxsCEtRFe
QL5NFXCSlJGJbRMxr7VvMVn0YY8Q6uqPRvNMW56gWDlB4onLPBjz6FSMwZQlLtaS9i2fSrVPChGt
oxpWnUKWdKoq7xHOLoBY/y3uoqOPTybIfERw5DLVu4Sx9srJjWhlq754KbKXrhEwa83oRD7feOh7
qLY9fxvNZotTvg0KvqzRNboWZWXNkvKoZdGu1tB/GJV/X7W6uxuVDk4wSx+sklZfW3PjV3UJ2knH
k9ahMD8mRakfo6l4YctnoUKjyrut0+jzmw5DEvq2NTWxjwVp7Dc5w+B91Dkr0lyH2zQ1rVERWV4D
pVZyWgaYrMmau1m3L34qfpDoAYovZh5rMqUh5wCCOqqpMmLejXAWwFFBuSwJmSutz6D1yR/vbHPX
ejZ1c57do7rnz5CSGdFAemACPOD80vZRjlEAt9h8YSRJo43E3o2Bm3gXY1ve4oop9uEs8Ur4RnZS
+p3Z6eLCsQWtGnya+0FB6g+RtaJNIsPBo2e/H1u1qVzTOyOg68hGreId0i19z/t66Nt82lUSFJkt
JJ7z5UczFE7WxkJrQbrjcXOMTwOr0NZlCfVYg56kGaVrEXUj4omrZQv7SbJUFm5TXuepArvft8N6
VuSoqD7D4hN23ppoPGPLO5lubRc0Xjw1i2UkObcJ6QhyHtM33X91souVdO4nB95GY8scv1ZlrdJx
6J9Qqa1v2t8qSxizxPZb4QKzREYUH32NOJFQs+7IWoVp16srR8pvZiIPXu/PR0PfWJRSHIzGb8g5
cB8WzYPrAmbXK8M+WJ17ybOIHIyuuzeb6dNk1eRZRvnZbHT/YKoCFKBAakuiPJSwaDD2lGjbLpmd
Q4N5goybhXhmceqILcJgJtoMbQMfutCdI7mLxqaS1tNtLNO1Ai6fphxed/lZ6Cg42t45t6U8AYFb
llZ0O3l2rlJLHc2sY5wcRhit+9ZCmDeMB8GzwC8egCpX+ySKjbPdO6fZy7/JNvUvpBRuBA2efTur
qxxJ7ssjMt2rcO6CxAg38XwqJ7++oC9DUmzV2pHJM5AXXfnbjLcjAdJAKwiCwJQ+Vr4X39nYJwyC
4s9SORtvFvZGhcPbzVneJmiMZBHDK27O0mu9FcitS0q8yPo2DGlrwru7PttIaRibEWnrdkzoEVU0
ordLOppy9eGYpXUM7c54qOmOpN1X3d5JxAiWCv1jgqZkFYcE5dk6hnurxHrv1Fjfh8XCiEMUn7AS
DOriL0iLxwNc1yuK1nIzpapGBNCFAYc8dPJYo9fGEuYVYs/cJ6b9loRCEH3bLEal9Gjq+cdwJL2O
eaixIjCH7C68PolewpN3nSc/JwrCSrUgLCRZGhUn0KwenkrR6KfOijYMUad1O1klzeLmYGD7NSnN
H+ntPReTqZ/yGb3KEJKekuREK2Bb3U6ugFQ9MoWfsTcDKHHPRgdObB5AYNJ/NLaYMvKAtmDBgdm+
OlryyjKugoHm0f3MZiyQtx6FF7OAtNmlm23/ntaJkyCgTJgIIrBk7Ceb/jPdv/rBebgBTqLMHa+3
OhTRNBhsEZ+p9wXLOJJuTbZqq3HnbzQ166gLIzSFHRfnbG0sq+2OiDwa6Ile/6D5w1EfI/2u7TRC
KyMbypDtZPsydu9T3VJ7jdjbdTgjvINZgFClSb64fTYfx6HDseoXj8rI2NAK7UmPrHqfChjyrpUi
PrEHzOBJePRHWT+WM6AEQ3OWnTM6hDXPNfbZh140T7IYXx1jCB/pFqGHqjPzvsdkTXsIwMyUEriX
kgZzaDJOLXibsOb184k01Pne7AAPqGLQPk8iv8eJ1Dma+yOMU35bpb9xHtY2ymzPiWI6Kkmfr9vM
OKqspL6xuDbyxVSFA6ypcR71TjOcBf7QgyO9L9ABTJxjJ9kyJZvDqQiySsJyhXyMcQO6008RcAOc
APEo41TMRStHTkMAx+dF2uY29uvyATV2dUxib2QU0D14onDfBm4wf8YW1OVNGUSIIx9r4lUUq8kx
iTzsx2OXYlAPlz2Do9ZYxEFqfXSAwtaElSBJrpva2LRI1oKmlsmRNOZrJOdqZ1lz+NGJUduMDrGy
aX+Neot7Lm3ExZ3ZlRXS7ymJzWsorHvfHvGADCI/T3ip/YSQLU/gcUTed9dJ61QPk3qwgQw+9D2K
yL6erfVyfrhdtwOa8PWgYLg0Hcrfjtjsx3FQxiXthP/K7uNv7Qk9PEaf3VQDJOjRx26U26mNP0zH
WeOcxwn71fIH66QVOgZLnRQD/jIfRlXazOhYbQkkWdc+6tBSFdHDgpSpFeL4KRstAE1ifCpITAJX
2x+cHGM3bUPvKfc+hbMNAMXwnwbwKz+5ItzWat3MCdv6Mi7oTGxPXG2YF6uQMWIJuKUBIZuWmVrR
OENzVY7HQifpxlMWiJq+H8EB9NsKivspl6RKeXk2730IoluDVLQzW80EH8JEgFSXP2hl+FumKua6
UUW31sxxOuoGrohwtMUuRaR3JyqxQ8yTnQqGTcfWbc/mSGT8yJDFs9WVH4f4N52QMGdZvW99pBqj
3mp7NU3tvgr1p5IZwGmiIX1rb81N/LXsmeH6OF9XBekbZyzWLM2m88wI/nkop4vScHVZVHBT2aQ4
Hsk60ZpYHSqF19PYa7nerNuFZdSk9muS4MGRTd5sw8XVhFW/ua9l3+zLyMdnZXgnFpJ+j7/a25k0
vzbApd/MthMgyfqZaQLKnVVPtCwG70l70ZEvRzYnA2fSN7lnXhiWjZ9yGwsK2NM8dyhtx60TEkND
Jm3JeatsLkPbZoHRhkHR5tXJIwk1aqW2z6MRR4fFFKwSzMNuiKQW/ewW2RZJ65m/TmhBXWDi7Mit
VA8ipZAMU/Vliv2JUhtdlpf0K6LU8X6azF2cZCRehgHDqY9aEYBPpWFW2V1AOZyc7eJUh3N0N8p4
2GECIKeDUQkScDAnDkNWO+Y9LFFRrelbYDcbh2PnKueQhOMlQnB5GE3zh6sm+w508Xny8EUsYR0H
OaXkbCHL3Oia+GyhON6StosAQvTzuuf9O7jqdfBYGkzBtt4Nw+MNBEVtpHPj+ysDMtsNM4HU3LiE
RAz1MlZ3mt09S1SL66ZVxbb2HHJjZNJt+8jI72ghh0M1ngd7DDzOEEENAozQlnKL4jeDquWok5ua
98bgNY+cz7k8F4NskVx6rwi8zLfu8eWeqi4nWTm3oiv9+01PvNDWjYgpbV1klZMWy7OSdbfOlbw3
QE1/6HZoyle1Hql7Ij1BPkGB6efm4nb2Kepj/vLgIXahXX0eFP/jzXpoD6Ayx668J6KqATCK+lLi
qlhlXvsqO/HcY0PGZjQBO7EIYAvBhMEgWrPyfylIUkJ9Zsq7gec8+oP9qlX+Z2qVlbS8fI+tljKX
psY+VyUGmjy9k4TS3U6Zqpx+Nkrz2hHH0jV2jcHodbbZu/Sla+n3+UWaMQVvlz+F4rsBjAt7uJwo
q+wDtHDzgxe+QVH8QkhrsbNcIKuxmeOPNDj2j6D3t9gsjU3YtNEOZ9shwh2TzZCLrR52TOzHdzgH
v1kdhRwAVLTChrRXYYsjCME0bjXzORO0xAyjc77NIFk/a7OI7qq45LTjGc9+Tk5w5HwSvd3fm0l+
VLqbn1JZPEaKgxfwbrgv4fgwTJaGAkvLtm3meOsmqQkmbM1T00XTthmE/dYbZEBpExmyGQBtzqJn
LvnKacYj6gRzoyV4jG8VXMXqapAOvUtQHfMr+QjagDC6JOOF+AX3s+7+iA36UbgyMXqT93cYJu7V
BsUqQRxqVQ0sO34jPjZc66s4mtqjmPsRZ5VWEjI9bVkmkl1C3ok5MQLtDXn5CYJcBGTAn8ZNGuoC
gwNdiXEJfHVtOu/hxLXZd+iMywo7C2lTUIuffGexVzYIB1H77j1paRv0b/VaaGFL5UzKshumd7jG
hlUUziXoHSxC8zx+dx3gfLOeEotZjPHiFVwW9OZbnSbqAEsE63k/f9H2cHlw/PiXweyGwBnMYT2K
uN/c8F1QBWAnjcj2I7Otg8GkWXsTTTIozgKH5uUqI6sot6Nxb7mKLizHOq+sm701UHYT3dzYbEFO
j563xFi+aokiMKOqDPo2e+taJ7mjlCegxxHsXdRNx7hqH4bWF0fRuGwpk35rmtLJW76mq+lsFEa0
EXbZ76Kh/0SGUbsbWqKRs8yh9+mS6ut7Awe9cbGotANCm7jRD7cdv2shSVRVv1OctqTAF8Y1iQ0V
qN2YF8NHh6x7ku+m3tUvmGh1e6yP5cjIbAI4BHRlDdx0vCLxdMmVYVKqwx/uTHEMWWQ7z2lOs64/
zF5mXAYFIKRTGo7tYeDe4SDqLYedvA2/qAFqgqc6rmYJZMOzG4Lk/CENLNBf69lz9gQPpicdbx7H
qAE5fSVJxNPFscYeRFhZif5pxlhlhPIz38P8YnbbNkmMczPIizmMzlGbMIDTS7/6QXW/htji0C2q
6U7hdDmmmd5sGqP2NqD0n2py/R5zlVrHwmppJWrFVYHGt60H0qrPyqu+6l5OXGdvyb2HOIFGhQdH
vbWNZwDk3bFk6lGp6poTVwNsDjdfyIaAwfyIpHl6TIiCdQiVWfQbyR2kd+nZJ6fLjQ3Lx9V1JnAB
g4zWZsoSPceTc6YS7ad7esgboWB4pNBOH9CsMqSTzrSynaHhbsyme4HLDeMwUUL4IMWD5rHYWmbj
HUIgM+u6w9HIWdlmFLFcuRIqDFbfbg/8FEAXMQoMwhtrXbHl4sMe4m0xmu4uMzr2Nc2kXe0nzqdh
+uYRTEGpFHLEJLbwoqviLfTLz51N02TKn4kkMF/MfsZtiv4RrEd9Mu3+G2f+eINpqmBmMcf37FYb
yzEJQgNUshO4tsmAxC+OjPJRkUE2s3A+VSxGU+wFNkXTLh6tL7Wcklf0Bh89o94axE5+t+l3RtmL
V3ri3HV6fGexIBtoys5mx/jAo91ysMv5+5BUMdaGnMmV6K3XMPzEiei5oGP0WEXkwSdxdt92OQm3
Mpl2cxxjMB3IfqegPw8l7XQtDacnVevcPu1k4/GW3SoMB3stZ3pSsRM1D3i8Xk1KoDtRnzWTTA9y
6coumAivYBokXzObcESZKfnJW6wI4VCP91JW+sNglB/x09XXqWp+lB00MnNIcyjumvthnsyFUDdr
l2rC+5ENs7UzOXodms5PKaC05hKN1w4KUrV383Aj3BRRMC22NQQS1ipnARXYhJycFerpIExmGoBE
YM23jKsZmewRJSeNLp/82Ngsn4Z0/BBW2riLQeieQ2M4iaU14kw9aX54fjdFpaYLOrrpYrKUbbRx
pKvbTS9ZF1nXfuIHryxempQD1W7eMoTuZP8UY9k8OOQ0grHg06kOuyfdP1pOrt/nVbyv3Mp4ieJh
65p68UkxXdnnYCoIIzHaF1cWRwr/Te/gdl9tQ7zKXI8QakBFam9GPX0a4H+8xj42cM/3tn2xsfM2
OxczMjICSI5uC32KU7zntKeKbDu4xj5+5DJbLSPpFL8D+LrO2e4f+e/792u/6lf43/mP/XqL1nIP
L+RkX8yr95x/cG5pTISdDKuBgNMSkgtjo01LBZFskrWFRWfrswpDB5gO4I3VefDuk+EJHXsNq1ht
UM3urc12e9lePl1wlq3eiLNdh6txS/7Gzg7kMbkm1/7V+yh+gL2h6q0dwIK0c9Z4RPk0fZTkItqM
PrZZsfO+jIyrDvoxP03X4Wo+N58UonV8JniiXNhPaxrXYbPBCUYoXTfs6eXjXkUJgoNEv8RTMa3t
On6Ou3pHaIjELcWgsqsJ6gCE2O/DtLOw4it/nYpJO3pEJWO7qy5eF38aqmLkRnW2zK3Fl4xCYEU5
q4EGzdxDVFbnPOuHNxI7zXVHfuHdhOTu2g366xyVu4YgsA98kKJMqiJqzCT/QCd5bSskCJkdS7zl
lvVBkPlOSBDlZlqeBIaPkhfx9EFtnRUem2l3bYcNjszgmgGuCp+u7gNuSlkPzsZuJqKMlwdp1TyA
+/z5qRsTfxDVuH5SM1WBC7WN5JBGBbdPbx9lDZdGR7q1wTgtYPJ11uJzQed2J82xCvyaWN3bR+8+
VUxHDrPdb1JPlEFVuJA84kjyaDAv242593j7zhw69jqxFR1ioyiDMBVnlwHh7vbNsOrLQPZRFSyv
YBhM7V++XpcuTTg8OOVgFMHtIUrDgpubhz++dvsIrM2y7LNn57iWjeU5m5L9Opxh9a9vL91Oas6V
zHTJXa2XpMw6CJuo2k9trpqTXpvdvgLvNtv2P346cT/lz+d597V0iUg0VK7WzElfiBiFuO+aGJma
OGk3bGgQoTRZBpx8yqDB1pmX6bxHx2iy9JgxDiEG1Wau/+vD7WuRq4hAoNeoLe/67YF5LL3TxM94
HJ0R3I2GRELorPq9nUDZUm0VZMsTDYz3f2oH/18z+++YAFZN9aP9X8tP/lrVk6IX3N7A83989v8f
2f8roLJWTY/fo6T6M6TfQlf3f+f6v5RJ+/3b357at/Z78ye4//Lv/oH2d5y/+64u8CVhL1m8Jf+H
7G+4JhFkyH4d10ZeRR3/T7C/a/xdICdH+GV6hsm/+AfV3/D+7gsTIQ26UxerE8qW/4DqL96pBBmF
8tN1pM3CRBIjPPOdbD0HmlgaQ2Z/p0V0Z5e6eBklJ6U6nv290TvmywD9ZgM6y9/fvqt7aOFu371B
9W/fhTDwj+/+u3/7x//87/6t4b8l+FM3UV9LDtY8eHm+iH//+bk/TvLkLg/vvpZGM0bBn1+ERuCU
8KBuiNg/HvLaV+c/Pk2sQjtV2cEHRv4hqvPiLCCtrrXlUwlniwoIwI3pSOuD6bbfsrId7iFCrIyY
+FhXMVydh+mzXct12Rr+hz4ad4C5lsan7tKozlliaHDJ8HT7yKn98FTeILV/fJ79N2Vn0hRHEmzr
//L2aZbzsHibGimKoqAQArFJE5I653nOX/++iFJTQPdr3bsJS/fwTJDIIcLdzzk+gp09bXLsa4K1
6fgTHR9wna/cYdZgndMowtLSCQeZsEO7OyrkztB9BrctCRkkrZZMA4c+nC28OtiuCKaGy4Q05WBH
dXGTlFCggt7gEKYZenhv5Fw6oqYWhGO8hi6y39A4597GTc2mqvTd21AcIdVDp55nFdA0b5EKhkpK
rZQ7clvJFn1c6OnKvrjtxYD4DAM9MGAUcxgP2gEOSJps6GEowVbBBdHeakE7I+QFAatWQPuq936w
qQUvcxggTxKUzWOVZf5KDVWrPyHc1pBcXDq21Zw6NW1P/Dv6K8TnWF8InxzEswLzZRzspEnfQXD6
r5PkhVKrvzLqotih11Ygkh51034AlPxukL5Sd8bPvt4sH3//zV3jdorBjWtDeqR7LHzwfUpFjQnE
mu6c8AHKBZpjhoatvj5AyJ4g8aVpendNL2d/5WowlJHQBs3jzsVJH11DEJSHTwncqKSsvX5fAl5f
FWw5ljGwpq/yKH07amikPvsuR46ho3EDiJEcL208dFBaW48iKLLlwh6gutoGmRdc9fDsARyHE1Zp
hvDBGROUbeq+ugpG1T2VTQ9Xm5LFP6HtXLdVmCF0PQHcNRWYtFrdvwmMxFzBIeDDTgDPb1b6gbYw
VAiGuekL2o30glUWdM6qUxe3kxgqZ7AWowdjt5yo3SnUeG6YUcIWkHtV/nC68VD56YseZ9RVSq9S
roWZ5z01TaBvCliz4oXHk3/Qm1kjTH7fUGs1YJ+frRamYhRutX2cU1qlNQP2EAPKxrPzPB832qtd
whnhZCjcFWANgfMryDlYyg/kDsdD4vjGbTZ6Szd20vlrDzvlAlLjgNYyN2jThQaD2ILGiOnOE6l7
OdAAwBnRe08w0tVU1fPWNwmFAWA50ge2hUIoui98yE/JDWU/oiG4GuNufGIfeuvk1RZhY38vB956
/t4S7xFpnhmvLzZ/wCMJn4hchBbftL2WHcLapEvLsebnwFdvSGfYP8NofjBnK3pipzCARyfTXsx1
dog8RL1kaJ/PNyA6iqd3n8J/67H+1BMPrkf1dCFaA9uRAEp8bl12tCxiUxrCXGyT1jsvXXQvKt8v
aD4vcKT9OfSd/Y/Dd4sjedhM4EaVdjTXpjGrj10VnGCpGY9ZFMWPsEr6WZOR5RMSWeLPLAfNnk3e
YZD75Gl79md6ERoLOeuKM0al9tcy7nLa2xkXv6XPtI/IM/78M8j+HKp8yB8mF+0r8vPDfaTXFIvt
MF5Zdlt+h4X4mupB8DXzlGhnuqTDYYUqv/f7Fim9701WAEyKCpeCEkx/ipLtspiK1wwnTTDnd4rd
Wqcs7A7B5HTPk2VBlGfbJqmEtnvO4bJeoJkFOsJqgqs6AJGg1Rpp5XoKX3q/QUdQVcebPnenB9oJ
7qgJhC+NO4ZrNZv9XRVZ+dPcqez38LM7dzZTC/wS0r/wRWuPwzQ6z/6UK1c9nAiIyOGmvrdr4zJC
A9NF7RypPoRGg+jF0OM/9Ru7H+EG3H2OAITrpuGChNC4FT92xc6x4TbA6KOfsZYYSbTk0xWryfxi
qggZkIZnzVDSRtbNLp/yYnpRU8iUlKBtbuZmMk5hoDxNPLCUHIt4NaU+GQVDZY8NC/X5SPoUFyIY
SlpXn/wyduzskfqCOPcyHdvVHYh6/sf/5XLSpzbxtgy7e1BjBQnGbrhREaC+QfotXmfFHDy3dnx0
xMNt+dZdBWjgSYbqIZTgMrSf9XehhZM6PwvFuIvLTHuyfQjZNaQhVlA6BzS9KqYylznyiDRF6GBo
kccgycuRSnNpgB5B+Pvo4+znOGWMwBMUnPExrnAFZ1iNnrube+oNHEnvB6/UdrFh12QsP/gvsRTA
1BtpCpbtdqQnnt6JqVtcQi7nSp9V5Ed9SFE0FKfKSen/fFrmqfR36cNqLJKNP6fTFz6e8VJztfrZ
RgSBZlB3eA3K9jAnAWXqOGkh5lIAaWZRuWgtrz7RIUVrpJU/QpgaH/VQ1R/frFmwfwLqJjuYxUdN
WGJOWjpfqkvk/+i8WfyEt6tcfl7AT5DW29zl54m5i/X2m1k5/OpJySY51qLw4JaBuRwtvTgDFaRP
QhYuQyIQDDQPI06gjb/j5Oyn4HD0/av//o44H9vbIedC51AoDhk2qAWx6fn4II8Qd+phbSg/o1h9
oMHIvUePJD7QX9Ev5RPNkuCHoJ28Z+kTHao3P7WSH82bv59pxpVCWiJ+dCLvXbz0G4HzI/W/R7V3
8tp0RlKE/qAb/+2uPR8Jnzo31TqObJopKC4QKG5eOS0HebfJIxnI19GEatDkitJ5vrir+TnZVNpo
lIJFcZVC+J73ACorsSiGZ1vdhjBJr6Sp5m5632pQfInJQgyGIDCMRoh7IusFttal608Wxf62OVLD
KZdtlGQ/KgiSYt8eYfkQFOpvEbb1EwRj07v2zoEha9FqNousi10af1gNSAaFIp0o5ex+/t//I/+K
YrMrkPM68MPPf0WqqqQ8FcP9qQQwP4FwRHVwLXeRhbaF0U75Io0kgeKvVL6UkV08RNP3PnP28MEh
pWTXrArfzNJX+YURhDzPepFT36OqBL2+grhDpd8YZgpDbqnqN5Y4QvX595H0XWaL0le2lzh5NETD
SaMD6GZwPPYgwIaQBKWhAIXg34OcKDpvZFP4t0+GkCFidSomSisdrYXkmNOEU15GRstAL4Gt6L+f
FPufT4ojYMwuLR+QjbCn//ikBMCuFHUMjZ9WjjBTIypCpMJ+D3YTcadKG71QVofQCcPR11xfXBXC
yYs06o31HFnmrRIlJg1UtFMbYXMwp86E/IxB+iPKlmuP3vflpwk5S+WPna0erduOJskdzX4OpZOi
j1eRjvLfGEFRTeXl2EAaejTEkfAXpo1EnIxNYpjSqSnve7PXH5G58e4cJ9rX1G8f0QVw78Rcpbrv
5hphmebwpeC+RIJQqXYN2J29PIqH6fdR+nZ0mb0cBYMTI7LR1Nv//ttokhHj4wPgOuCfbKD2IL49
8xNCFAYY6vaTWv+k+35uzLVTehtowZVD6lZ3kI/0O2mdXY7m02KVgz6i681bpmdbRMv5OImm68Gp
d3D9KgcjC61+i2bVu8vICRkb2boJDe7QQqtaw2tSzMo3S89P5KhpjCZBMiHSju6ncTfqeUXTQYkc
fJurD2o4j+u8UERuWaVXMcqrnWuHBtJmCe0xQ1w/GFkOSXQTBi/iimHiqOKKph8kJ3qzagRaAJRS
3st+mOioVOMwPUeA2tb0Uw3XWmr7dzIChevhNkWUfCGrmGjDqDej2ak3jrxnh4rmIssI0s1l5hJY
gKNeGbRxL/PBaO499PFSAdoxabN/0IdOR/oDvLn0vUXAlpSstNE/VWL/aM3Ibui+H60aYUpflDrZ
pvJY+zlyxxm82bJJRwZKn+Ihpj5rcQOWiO6dy7UyuXHNoRzSGqUl4xyuq5ZGny4Y2Q+LI0fPitvS
yq29hgbVJ7+MkJPiTBl6OckSZ9bizLfLygjpl2F6RFu8uKx0fTr942Ubr/jDN9v9yGrA294CSA6B
CDhfm1f+Z04F6vpqDE+t/yOZ8hV4QBsiZ8G7P6ts023NzfbSrCxfozc/nlfFTKZ7Iac/BcLHhsT1
OVwGjeIaMvISLi8pTXlJtwSboxvZJorbiTqvUdIF78PEV+6lZx6M6TaRbrRyfDoJ4JZI+ajri8s8
Wdtu4Thpsp21aELYTUz/vopGFgkgLcSwRbAua7dryZjAhKPFRZXBds+hHBol9RG9X0tDpVnh5l3w
JWwSMyGUXnslXUOAxuWk63wILQgfIId+FdS0C7ptUDsuWbMvHHJvB+mTg0VmAUJrEeNCO12qUw2K
EU6Hs+8SGFLTPV9B+jwIOv8kX2l+BMSLO0DQJMj9P2+of+A9A2+OLa9slVcwEOuW3AUw6xoKfg1x
UVpx+LJcviV0y4+3LgyXfFwiCcCQ35QpMyoUqeff8dInz5yjebztf/AmEVe9XOvj9c8/NIqdvxxu
AujOmnvZgd87p5B22rvzmkEsHNiCXzyBmyUIIdyYEM/Qml0DlE+tB0/pg1VjAioOfM+im9GO93al
Vws5i/yt9SBOEBqc5xPIuHICWjFp0+RbubZRYJUVNZ+C3n5ADgE19RWqNcWVKszQ/3tWZt4vszLz
LmdVEfzpXC1R80fI57LdXI5/+ZOe3YVqmJ8HJeh/zsi27KRLTnYwyu9ivf4r05r8LlV1mh8F1UW1
yIq828RQY/di5Rj39NdN+mQdK3pw9g5yQGvoFoIXWrCWtR8az9BErKieFlt/7MIVH5fwoa+M8AH+
SRqzW+UoXWM0FixkabYfrJhvXDegx9Sibk79qqdNBFhNBTPqUQJsSisIFmRT0t1lYqSJ71ApFO9E
2MUvL9IBOnw3Qa5wXhiqwmIj8s0ZSsuK7EbCai4uiztVsX+0kzM+gyHMN45mTVu7LKdnvyuOducO
pyQM//AidD6SbpiO4NcxQRhbGugltjDUhd5jc7vBd2sVmMnrWJPph3l0BDlqo8d2YJ12DxzRh2C6
Nf8y+tDbz7HaP5C2hefTga9dmnLoyy92PlcnaYAv6Vam4/gbaYZabh2C2AJyx9l0WvQPfeT/lYC2
2+u9Ut6SWzXPea5pUtZI+Sl7mcM656pS1wMp00MKe4kzZBbLgyivQk5dSa/lIizzWCknZaqu5Lqr
+Gh6gFrppyw3lL2sg5EWDzK5L4cyyWjtrsF/iI2Lz59gnRqODSmhqAbEtX2JLzTwX0jCmYDFRmMl
jzJ7dL+Ar70ZRJ5G+hFVN689gL5fIAn67DcGleUQXW7LAZ0A/08rOUtUxd6v5DTNhrUIjCJ0FoZJ
fvPj3xR5h6adGrt4bSbQlGgr1rs2626h304mAUsdD2gujgd5hGprs7Pr5pb9XINyjAgWJmyR0FN7
xilVU+fgFRFKtJ4XXrfKkB2ceLaBXNFpwJeF/t0oyr47cF4nXQkve526QH8S/aczofiZAwvTyQke
SOLnZLjAUJtsj1fVrLqu6H3J73LQtlBXU9z3KTz3OspwOpXNVY6Q9nIWn57LYNPhe+OK4eKDh3Oh
aiACgSVqa4/lXXsqenuX+/VVpo/GkwH+czWVJuwOII2fAOGhBeSVpw6WiVPc+ntegcnX0jk6UkZE
DPJIDu5c07cT93SqNClNxGIWVUwqRHqgbs/bZgpPX1IIO7aXjbbcm19MX+zS5b77LVa6ZIStlADl
+hbgBOpul2HuywklkOwKBVz9yoBArEKX4++Qsw1H44Nm+zOSOgPYFntYdRCxHwxhSVfLV2evtuNB
Wrxjfvv7Qo02U6wiYvjmkyHUcF60bmq2Azne+jWmn389tDTtGbBZLNJyCr5lBh1s5C6nfTFl+ZMG
Yk/6C98vdlMYQ/1MRuqbgZz2IrM172hmuX2vme2jLfwWCZJN4o3+FohiThEJyuph4VejhpLyONgP
uQG5cwtmVySszEaThswfgQANxYw0UhEW9O/CgmhTxV74B/o0Q6Wk/emR4t3o6DZUBqwcbFs8cu8o
DEZjyOE3no3XLOR5cUw6z+VAU1+8qaa0BaPzt88M2wk+VSGPIJ05TPs3PHnWW4R0fzJlvAW98iLN
+Cc5VfsQKvN0HfceiVExTPA3mCYrkYvLBrYD24sOFYlemOcwdOOSjY2cEN0k+IwBVTSr8qoNuAWY
kMYm20m8dWUr6to2Siq6An4NHAVysdalK1CY8ZRTDyzKdiHNzrW0Y6+aB2kl4VygEnM+UXoyu0fQ
J3buAi/6AatDvs8g9L7qEHBcyBLYJDYgn3yq8CUf4y4+xaJyfa61fTqvM9xpb9GlupiV4BvS3snX
pu+VtaaHfFKmwD/Yswpy1UrUb9CNARURnd0fQhOHrw/waf9gVT2qLeM4bN06dKi89OGtK4ZKJZ2r
Aj8OAYjf2laVqTB7MiHtwR1v2QaaO6WmQWYhfV5vhaBCknZphFO+fndepej0z7n0AVRhmB5Re3iZ
HU/9Gtss00zgGHBRYtLmaW4d0MVraTaAKdaGizThOTj1w6We9vVemoFSPTtW2B3toNa+hkDLXcP6
1fnQk0vo6UTr5KG0tWf5FZMuanN79rfR0Sk8B2pL80RPKHVOuSFDgUxdlBq5pMtO7bItk7N6Rd7o
035N8dViN2qRe+3RQTWsWoj+r6vI3IUj5B6xDvpR6BkZYgiysqFgyNFcJAVvO291cckjGSYjpCkH
tXWave9rzZaqO2KUQedu0bcz1kjgRs9olkzIJUzzIQET/9WbjiF43GfVt/z97AskkjB1LzNXcDdl
O2nCf4iwreafED765jf290SbHDhU/fHaC4vssRXqcCnkbtIfCb9uqv/qd3hFXUeKAc5MlENHG/5y
acqaqKyGyolL2fTiQzDwCs3GndKoxsFXISng4wePkzAvg/dm+irQeasyo62chc+MBg15WFd6fJij
nU+n8SEGQbcORnR0jNlwDyPbcKgqhuobiQMk7UPb3/dkJh/Lzudhj6pvZqKYyPul7aaZ1fJbpZuH
iC/7g2uG3vn0WYR9Oj3rlJX0s1Qy11YU30SVC0D0rf3BgGt5EWeOcS19rAS0YzNDViUiptxplxb6
5Bu3C5Kj0z1GI3IcoNFYJoQUG1djpACTiylgSR/szFQwnEeaiT+E5aA9BnY+MLco3r05nWaSe7S9
efBrJroRbSwhoqN6lS8mK9H74Pf28Q/pM8nI9X7RpbOFp0XKhh4Yihuqyh+/EE6m5FWfw50Nf2GP
Ektj71VIgtB7jDTG87HtW9a+d0p1qYe2ubTk1DlATp0HkGTbGEAgjHAhZBeQa5wT0aUwXe7Ntdxy
+YVdbpHTSNdyQwa68vds3GfFvcejKvsXZD+DPOqa7hHIYLS7+C+tEMPfkzJe9kRcwjx1eIxnEEx0
qM4o9z4mMULnfTY/61rKMwUZCimuenr2hhkRPHK8twkyNzJMmZ3+gGyujnAoayBWFyrIJGQ+LlWI
y0roU0XjEvxpOfXJvFyZ7xT08uIHXS6qI7TcGrF79Mb2VtYls2i4h9p9eAK1h6h1nLY3npJ4N0ow
hWtFiTMocyGia0jww6VFghh1nODk8y1daGWLzLDF2ndA55Wv9vRswGhxBQ6LeoEwZRjSesNNqfUw
xPoTurEUQu4u97IgX+jLEeEMeTMbdgmEPWOPK0Pk0IobP7SLx24oEBMRlhwusfKa54dGsYrz9VDE
jABmhnACzGlyIhMNwryxUBXzrPgkBz2LXuYMOWtp+QNa5H7yLA15Tuj4+s5oPdi+xDn/dp0xT9Q/
LLEs0TX4YYml00zokZWhycgQablPu5ZkTJoMzd3ypUXf8pq8XHhITQ+cYANffcLmg+5hK28gccf5
b9Nyoi2tbw3Y073caLbesbOD/iSNpK6bFSww4VaaythpB9UfT+dNbpKov6rCCW762rWuJs2C2XEc
rWEVe3DNG1VZrAbUs6+quHuK2Pqs0V+ngWeevaOFeDvCcrPxBOtJfC19tkgcxFC33ag+4HNhzRP6
RPTa0ds09CVvwKJAFCH3PfMe1UEhh9A/ZDqZBzWxEV0Su2W/6MJ7CtkwPATDee9cmykFnDwtdvKE
yoFRZBCJHmlqRmqijxgN29Sc85vSHFctq6VbG7TZ7Vy15Bk1dN+QQFbo0HWB+K7kVKOoLx7YxavJ
C2AxDoLwqphg2A3GUTuFTtOvZpI7pyCZAF6Jo1j4Ct/VD4pctjuJ5vGNjCilp+GdhYjCEX1tCiii
LiX9bPrupDVH6po6trd37cS5m5X+m3x1wCc1b/pSybYaWg37ro0RKM39+xZ1uYNsWWv1PNmFXu0v
4CcOH+SgoOmRJE5zkNYlQra8ybPeriEjomCcYHigSfnyXpQvO11rwkPr//zklqbT6+GBVJU0Lq9M
+X6Uc3738/KylEeVeegbt0bEno8VCjvJjUGtDrU38D92bA0HVStolnHT8b53EGYeVSv+2oVIa2Vt
VXyvsvbOS03/L7t97XOB7YMQcl3QQfizabUXZGbzbwFsO8ucgsd1qbOh1hXDOUx67BwkIDoCtrXL
teTeBWw4w2gFSFpO5O4DkMKI1bwiNuAjlCV5rwfQS/2dmhtRRi68HgGk8N4NQvPH20EaxGcPNL+X
qVZzjkrYJ3tbTd2DEjbdvBhqUoudpdRsRXB6Gh2cq6r1S5rkneg+ii0Y5dURqE7XorwBi2AAQ03i
beTigLdPfR9Px1RxtxX9azeX95/D/8aG9V62PL/6+ubUhi4MMCiG7oAIpV+If0bFq3vtIjsD20ix
xzK95tpRS2Nd1dSQwFcvZETRQV/S1nVyyDrYTmzfhM+icvQdKkV8dF3P2pfsXPe1GKR5GepK3YL2
D3cXV2cnw9ag6Xz+qtVNtyXhvSb5Ft7qVCPvRirZd64S22ypZrAokPggh+JCgBxWUMLIaQSQzLto
DGN2HgGFzCreujAJgDgyvG2c1vM12IQcEEerbTqt5uaBuHnZWL7zVDnWj3G2cjicIAjyaONbzMF0
pVT1+Ar7Z7fQu8aHD8uk/0uQ1QBpXni6bt+njVs9FHEXIVmTgPwTk0bUOkdf8TZyUroCDUaGloQk
VE9EKFB17RFsYYM/AGAjT5M+prGRHmYQ+6vSoh93UzVqto4yyiFhSnFFNW1qKPJQOuWQiOnzkapb
BUwBFF8uMdLkdWtvEW1TIGAPdRA0EORch1H8PBajd/SrzDv24ghRPTCxSTlBJIs5JMV45deBsmD3
4iwTP+K14o7Tsw4FqDc6T+BN/H0wgjvMSfFUGTQbX+dcRY/L0uOTHALlET1N/04h6XyCg3rca1MN
uO7veaM2XRg1RxSEhE9Xm+9uMcYsFJxhGiG8i6iUBOX31kKHxrNRFIgG1bkFrjUsuVOyH/8SUQaq
thlK89lge3YKyH8aIg8irdgK3lliTor4yrlCU9YXS8xNtp38ykji7tOii+GcBncqn7cKroztSCb0
vFyXjcd50+99k4Y9v8xup1ZTvlou+O967r/4StOfVC3fpWmhwBJnjTeVgZ79IKLiEmRVXIXlWs6m
UE2DBy7pLi5pIZCX1kEE32kwpV82Bz28utvaj3//BnFgZIBIkxiRH7CD46yfusxBYyqfYDvtbUq9
EkMvB+qltyMKjXDYNUdLNq7U0GyxC4cZwxOLv7Mznaxi2+uUUgGo8QmzAWdHOvKUpdHntMIqwzEO
d9JzcV9CQ83K7uREmmmjCAWw7m37EmzEVVTAwUCOvFnQXZr+Qg9v1Ar/l5O5QMnttn20Uo+Wfa2b
b8ZSgzpPAXi3ZJEIPLrSpxcjja5Rn+8f1cCpr/vAfec3RyM+IBT2mgWZceLjs1RTw/siMy2FCylF
NJQnacW+86z1vn/Oy+gkQZd9VxXXchL2BW9FIQ6AvkjpRIbdbuMIsSt5NXuqp2tHhxHLclEK7rUi
JqUJ6nr2a+tGNams1I4G8Ynfhq88e/e9BgmtafABK/XM2KhRUR0mUeESagINSMCfDsyXC17B3QME
D8q2C6fpii6k/pTOYL5lSJyQbaEL5CUdUMudkac6zDqYtv/ejpn/sph0VKiqXAMyVcuQcjzv8nUG
fZ2B5pXpSwQBl91X3Z0GNPOUtOhilk1SLehTak/SVzqNxks/7bbSlBOz4Xw+a1S0q6nwWuXBQi0p
n5cu4mXJwuwuB/RWZPdA5mFn6RVaAhyjbfZy8DMUugpL/T4rSrPPA2csEa7XQXOJQYZI08wRvjvP
XE5+d468zjjVf2IHl80dxbvuJ93hOwT6hz5oOlP/8f/V1GoTDpkxfNP7PNtkgRYvDLGe0MQgj0qE
4iB5UdtTHTlgp8VEJBYVQwUZPEpoHlKNihEvpLNLIveQoax2k/QOWyDQhIigaMdPR72e6mff+Hb0
v48b9HrTWsG8lXVKi4bgRWiSWJPbYmkGZpzsZWFSmgliie9MOXsJvpzbCpq3T8EXM2igBQ1TxV+q
o+bcuEVRHN0puZKUrHIgX4/Ul2cYWxKw4UM6e/nRhizc1NXqtU5A7dOj3N6D09CvyoRNZAixJfsC
w4Dbrbd/Jv6i4a/9004A4yMrHl+XGq9kqL7KhTum+XMw8cpXwlHbSjMfnS9KgcByjugiRWTj1vCM
7DlKi+YqVDqgBtKMoaKxQSMfhrifvhr5rzib8+chzUFzmq64s7k0SINoVbhqcy1nIbeADzCvaRhV
R7YT/AbyYmoWBRv5G5xN0/tSuH1+33l5dWp66zaDknptWXG062isQyXDsShplP5dFIseWahUXnk4
vkVuYTwYamzsbKjdN40V1y+u86q0Tvj66US/057++3Wh26K56f39T4rK1mGa1i1d1U33s1wQIPSu
UjwbaWw4RuavMAqbmyaM7WkDGWqHpulesQ1/H/bVfRgESJcLS/qprDn14mKDpiHzThvY1TCY2W6y
YbTKQ7PIlo4OHBZS42Zn9NZ4qiq7vCvsbhnAInCSrrwY+02vIJgoTTlh6t6DXXc0DIqTHMA5N1D5
P0pLDqMPCTwi2uqmp+V3HevglhwEQrZF58/Id9EqySIzXNYqWo4WzQhPY0RXgptNj3TSBbsKAoMl
zGtWK9qh5qUOnzNiFzzZ50dePspRW2xNWHyDTtUXFp8lqMrm5mhS9DoPZWLqCzO10ncToQiRZ8Aj
kG1lcF7arxoanuBnSvBxfYAwIiKz1b59O6rljLQp9EIm6rrOjxHNHCoYBCKDdduq9t2nPIA0L75o
gmOkMW+kB56/9ymDVg8qqmw+OgNuDuMo24evAHZfTN79R2l17TE1CxfKdT+7V53wSNlJ+QqFwbhH
nCxa1lanfAWkhLYIqdZmoDv1BAAnP/Guju8b/iBholoPSswAzRGQ8TKu9tKH+M+2QGwBFHfZ7xVf
6faQmPR7L9XhI7vY8ugS44poabLtuw1JMuu9Bk2l3MSFJC+u4QN8lG0UsnFCHplhVy3GAnmfZCrZ
7EE19S7OKkCANQqIX23UzCPkNNbSrllBGcKUgyo0iXKzvBcdvVBWIzsuGFL8Q42+6KewuEKc8IyO
g2fN3CdNHUK0yoAKbnLrTnfSIBtI2pnM8tei06Eimwd45uSME4nik6mRthVnedxMe7eNITFX49PY
OIu0GNI7aZVoaFG/iMTbKD7JARrnajODr2J58bfPLEPW8qW7zJI+PCBN+LPxe+MxsUtXWmUUG4+x
Mr+zqLmdLcmbkST+uzl0pvUVqdcMpLo9X1thrF7Lo3YYEbJ484HDNBbqkNKgj7DvtSNQ1EiE+ZTb
nC6HYFIew1+WINSNXINDzXvnVtO0G7MOdk0YCLeIUfu33ZAhmEup81RkkE0g99M+5lYFWnygbjH2
0a+Y/eQPK9e4nccWBEAUQ64WseloIMRzkiALgHd0Nxlkd6922PzlI3b4nHuFB/eRlj0WoMRWPqqM
f8jm/QO56xp0VLF55KXKy5TpT92kie2H+VA1zmOIhih04zQQDSW8YSlMGtcyfT0qIFURFUqv5adX
zmZR83tW1dLfs5dz5axujbtOL0rkVv55vrycPCHU6TC26lqf9nk10tfSoq/4CRFgd7TcsxmGdeCc
xHJjb7iRrFfsl4fHsvZrISIzPJps2juaXRVFP5pmVD7NbgT7vFOIiiwmmUJ17QbGxEsS0w4cWumr
tjrMsHo/IXS3rCZYWzsLttigDe0rsD/V1up1+7GbrZPcCE7tHC5cGp4f4sGyrppAhdSojZ1HpTdO
EVApNFJD88oYq2u1KfJvlkJrPqo/2sE0cn0fejosF4Xdf80a+6vMcr+FZk3+O9TpfXC7ItT1xicU
NJQViEnngBanOaPGDnYqLrp964Ws6bopcA86JdiD0Q7uq57NJ5uH8hVZuV8OnIjfjBJVLi/z5ydQ
a0Aibbt/HB1AGJmndw9pnE+Ij5CkUJW2X7tVaB7zXOkh4qjDWx/ylu3Yme2NPZjOla6M3rUHN/W1
oRTjzhkGpIpgY7mabMCAXoTAGqLPzm0ZW8radqf5TqctmBLg0J3yuEhXceS2X5oahutcz4evvLig
AslG7TlyUNRpSkgtnXl+5l9S/2ABcHDmyvmFogCaHkV4HVC0uaoG/jm9mafHqZiq+7ysXsfY0L5p
gQmXaKAhzdYAhNRSOFSEPxtbZ1vT27YZA0f9FgbWVZi64ZehQ82qSHazN8VXJVBpkFJNBCVin/yA
12ERVkn3a6pcGKrtrnyM/DTYwItq7NsqDw5uYGXrVK2Cp2Swvw7e3P1CS3vTdejE2UWsX03saZaF
kXSnrPCNjdGpPRxzU8ILMSgRQQ7LhyaDZyQNjewVYbaNVtbtHok6+HyS0t1T+HfOgzRtqnGsQaxw
JSc0RxvqhTyE3YtDGXQ+9MTpRjvn+yR6dxkZ7MImtoTtMN3pCmRC44CSj69G+nUHo/cmoGvxCw2P
EJwoZv7LgKhkDucfOR/mJQSV6r1ezfmVEpvulakE+p2C7Bga3k712gQwTYpzctf9q9PV4rHMkIbv
uPX2lgEyW9GgH4WifCQdXat8FuMMOr/xIZKrDzEYYpUi/XU3P9D5+dt18VOVfJAW8pCAItKoOV/j
/+uTF5E/YezT5wyaC1gPXegXVSP40qH4fNtm7p2uxOEX6bKt9rqhmHxUhcv1ahhx6EHeysnYggvQ
jCkGSNPTJ/JxMNI4aiyUYYSccnZrpHN7tFulfWjDaB+kCWksrUdhQLOMdS+yWkCn40Wve80Rnvju
Qe+Cd2HdRKdl5j0ZiTNdlaTpMm+gi1cX5L+jRe+aHKSZJRN/Pws6btJHxp2vFcFdHF0DzSVfKV0w
yb4Yqtf+9s02DzptANVazrLKKP+gyEee4eMC3QUw4tLlSWmVh1PTPitMVkaezUWc64/UPynGbHjX
Qpo1u1ubvNt9JT7ks+dtgW3+tsTcxRJzMrLNoMMaP0T+8zwZ2Yhrvv2Et/OiRKm3Q53PiFj7lFP8
bqC84t2oTU/PpGtPt9Ijh4mmqK0Sp1ARfJxo7JRdgEwUu26mrrw6vw4TCySDKLnxgBe3Vu1fSUsO
iCCiRu/D5KJZ4ZDQgeh2y95zpy0KcghJOy4YwM47OlPkX0dGfC819aRLHikR5ZoumJX/R9p5LUeK
bG37iojAm9PyXr7VmhOiLd6bBK7+f8jq6dKn2TN7dvwnBGkplQrIXOs1vDEw25MNRLdqNH6C8RKj
lWlmk476JAvWMavKlZ0oFbATjDZCLVaPrB8wac/0rzVx3udIc39MrR6+1FovNmPuawfNT6yLaRoh
iOGgQdBwVnIdED4wWuvRKbPyKcFBMsns4tXORXyyMBlZyOIAXpGnltVuEKMtX8dJj5aKdrDRQrso
aZ6tiEnp4O8Lm9tcWMUlwOcJ781L2ijKnqUEjt8ZJNjtOE1fLL0QizHp2zWRafelK/VHg2Trt6wn
hTIUUEKABtk7XKt4uf61B9HNAmlxTd9C5NE2E/rGR1vPsjN74HKdlWr2iXfZd4gi/g9df+varrlP
YRabO0zS0YgzS4voTWrdi7TQDjGRkjWkC+uzWmLKM1jZN01B51r24NOrh5l0tnZs0ldNaTbLMEtY
gs+QX0Lqs9wne2Ud393PYE4jxRXHK0TOD7vgFI3DacCvDFd0siitgjrSAqFZlDuE/jPQzAth5uRr
Dbd30QOFfXXLKl+yKE2exz5C8Y8/5j6NkMXKgY6fLUSPd0MLlGWM+vCIrm6xK9zCPRNuTDdxjSQA
/zFEGQwSymOA8/OGNfh0NqoRboReGPtAVcbPycA7oBw8YuZ+fR7gHyxkvenjFG2EA93mB9dQDe+6
qQl6nO38BFPGnNla61e3JIHinXg/ebUnryZfISIK9VuA3ME6tV0UQ+OqvqQa1ssBBL2vGuJWgWp/
i1Tkjyd0a0FGefoB2daID6tXr0mRXTI7sb8hkPsjV0T97FRoUP9zLMGQdkbvYgk8qjzNMHWNcJpq
mdDd/i8SpB0SzUm7YnwBreM91uYn1+h48CKXcbB6D8ZAmlRvWRSXC1tpu7teVMbDoGtIa1CfTMm6
H8UqhIexNHCx2cuNiCxGjfW+KFvtoj1iCPTgTW6KOlwkMH8aSvQSsc0aiHa8Gdn0EElcrufuS8up
fjZ2iU1N6r4qUDyXGZpVe5I/P9sW0XZFbUjedOX4R+jkjw2KQU/1XB8Cxl8FpjH+0Z+q2C/uhEro
Xe7oi2RSEWsvAowEebPKuAAJruEc6SVSp6ljtlurUFGbtYwYTbyelSXEcXKVLoYZ12C6gwYlaOn+
hKJYwAJJHcRJln1MJ07BgMhX62Pw9KFBdrFLmyGyI47PA4pzw0tr2vcSSSixh7DcsXamSoE08BCW
TorEhCtWkC/Vszv7IDrqvBlS1RIJkGj43kYwV/XA+um41WPsu8pnBAWsJU4EeJRCVuf5rxGL+z08
8sGMyeF8c9fhthWYP+uof5yMMbjrTF/sHCRW7xpoBYsisPPPdY3DOi6Y2Vapm/wzuq1vnW+K+6ia
oicP2qysHr3c3SGegMTPPCgf2f2Zeu2fzFBtX6NiZxp+9tkrSvtIlrheyuKgjE/wb+7iWRAor32E
2qwKf8w2PQo8S1eyPsiDO0B11bOBUF7uTRrmO+XGbFuW4KzkT4DH3x9udarTirVZIDAqu9waZBGk
qFjDWXJWuWjG1aBn6YNX5d6a5YbKizLqt1GcVaegGgssOVn5oK5N4JEbdIdcZ4dGSIbNStDDpYin
bD1m8fCYpp6/LN28eUnaAl0+Tes+q2Eziw6Pxhfdn3PAZfGjLpvNiEdzuJgstEDBoi6M0V90CW6x
Czwtjo7vtN+6IHoy+imPf/aAKfYyYzY05AX8LnlQZxo8MtUHn+fbg2wjo3NtM2ZS/O82mZP76zgv
qcNVL3L9yh7wzMgGVOqFOIIZcHBY5ByKMoScNVMN2sBRNqZIS6Cu/CK7Jxwo9yzjg58wFfehX0Rv
xEKQLFaG5JLi03lQkbbZZLHuPLk1WewIaZYfs4W6i4RCrVXqYtJz5dHVpmLbshg4DAFySUHFerPS
0/GtqLCW8dL23KiJsXWI5C0IfAY/gZyig238VMr2rSC5/Op0Sbmq3G66M5xy3E2GXu4Nv8OqWknD
IyJv0SYNG+1o1Fp0VtsqXQP6Sl4NkX5CB6D7Acpl0yVm+GVM0O0o0Q3F3GvgSVPl4S6oe+PBCZOQ
bbFufXXEHyyZoRukuSHOkaQp2ANmHnN+Usx8BdkAIujXmanhX4ul17RQR8u+70X7VmPI+rl3ESZ1
cpNY4wzEajVzpXaK9zymojrBa8I6rDWjz10RA1fj57GTRcwDzl0TiMcam5AHUSRP+twLZ6R0l7Uj
ojRzkeAdkU8FWXhLdBfyCXwVJWSkG0hqikaHTHNELP832Grs+pWC5NSdrHJyJ9rVabglV2Ac02SA
cBE43tYsG54Maqqgett1z4mN34Ba9+KPNigfYn4dsxH3OkkSzJ3yuDyORh98bScNYn8QmS/qdLku
DJTkGw/qT35rGq8IJE7IoubhWhY9r0c4X+FOu7byZ4k8sC///PKzP7DqXGgnBgFi/LodzVP/wvDW
kEO1R6wVnoWHs3HuG8ZyrKb+ThVZcmgE7gXQJYtnv2BZYuqZ870EFxi03MS3viO8xv2YXFgW0D0q
8+eyCrGFKwz71h3t919TpxBcD9e+89TWzCZp/FZfXona+dQBqU/TY0vE90fdaoehK5I/MKIxl1Eb
5/f4huq7gn3HLii0+D6ANbq0cbT6I4ORHbAol4N64SREQcFpTOAm9PlJUGLk++ygfKrP2fkQwavn
RJD8nZ8gsu13aUymj23zOFAuzn+RlQEy93GjBOPEQMNABU73H/xYCd/4JnBC59kgtbtKMDErX1PM
eICYJVuAYs3RVQXcTHmKyHNznJ1KjtcWbII8FN/nctqQiZzQRQ4yDD5VezpLnIuEw8izD5iYD0Uh
MDOqptY2d5Cl0AZCEpcFeO8+OZrOotPtu6OmVM4JsfR+3SCt8YJUCVYb8xeelSfEGKzvclCmRAxy
4g6jP/b8chC2VdyWoWu8OGnJUj+90/Uy/N4JPEL1hrukCgoMhwDDwO774rT29NnTWkxLYH48qmMC
LTaJ7HMbm8oO/qG6T9QETx/gAhtzEsrBC81PoU+ULAVkcyJE5x3Bh8YbJZvEcw4nbjaqG3/4wJtb
kx8IeDzwHn38IhIPuyuv/jWIQHh0HcS2tfo9aJRIgRqprhoL6eugeL7SvG26XsnXFfGs+jYpEgBA
2970snUOsDP6NLXBF81ytZMwsD6bSvTTZZSx8VnLNgNuMOYcg6wMtVhY1ehdY5DISy3m/eZLiUmE
UMFvKopmfy77n82Mc2+7dtjUxFN2rhU7czXa2cV9YCafMyfzkUeDq9s0+isyhv5FVsmDLHqYMBJ4
j08f6s0GJ7EuE/U6Hx+TzhiPoTnVSA15kInns9tB1iVBjxd3fuIJ5fbs2zDlSGbAcepbJ22OIDs2
eFrdze2T3tv6i2wdO9U61d5TUA/NXs8S4zWZMAULAvtJHZzwoQ7FUzqTwAqz8XZaltgrZcIBTOnQ
AyrKOt8J4u8reddq7pjvvNHtrkXZmtnl3tfGrVW2P615azYA1N8QxrGpoqjE2rkC//noF9+N0VFO
jTc6Z7nADbVN5KjV+brm1V0blxSz1/sVwWmWMwnqbkKNUU9rQtDVLNXYZQYr5ArCUxmH2ZM1xe/r
J3Z9Q25lT3N/q8u8N1PHJxmEf9bCsU26cG3KT4R09Z6lv7sSRo+4+WTxD8jCaZG1rXtuk7B4Udpg
LfeZCGKX+4z48FIkevc0DmG5LV0Dk/I5UegnmbHIEtM7JXxlr3l8X6ra+An0GW4RMwgGrJexmgws
HFkbO4fM75Sz2+PW5Mdt9dlqE4x0iHX2cXmws9x6E8mAqj/rsrsKcVz8yRqMpgLPfEwxO1y4YFW+
t/rGTJDdhuvwlhePBIMRTv59oigfa9435aAX4sX7PnnVOm8q5D6ZcgD7MueIHMKt888pb0gZ6ZEW
bGRrD02yKsavrrPIR/bqPv/OJVSC9pJGTnLqrCJCe61x3rqsXjdpq33Lik5FLTiZHlIWSQABbYxL
I+G9ZG3/LHvUWcSGNUpf2jKttp2bR3st7arHbg6+yR4OwhOl1Y/nkmfaqp31Rur5IFTINGqY4V+j
hSP7ejum0rGNZYoZ6Es2RBdDT6t7+fIpKDGgvJc/47ntVmqN4F3p9zjf54f4z29/T3X++v6f4TZk
fjQSdX/VQjIspVECdRifJ++AaLTo9lEGJsnzzH7VF7F9lMQIeRZ0PhsgE47TCnNwBSxZ72+6HNkf
yCnw8IlNHCtzcMmeq8+Jk3hrm0fVdjTbeGP7OVHhGVosQcbxrHHTFugTVRDWIkSNjjZP1k+O6X3K
XfyvZEkNhoWRx88J1jr3mp37B57b9SpAvfkNxvV3B6DcQ+k1yiXBK2ORwTC7jJ5SEYMYHsK2byD/
dd8tlGrfagJoYBf68TU28ASM6vQ+GQNxKWJY6JHrFpfac/xdrIlmX7M7zdhDrscOofVBV6dTGnV/
aJPeP40Vbpdx22Nc4pFVKHnXfffsZmHw3e0SLVZ2ld9+HWt04DIzK/k+AmMlNK/+onG353rpvJqj
6W+hA+dbuyq7h9AuzylQ3rcUg12ZV1KxgVuOogjvnbh6EEoY74chso9+DhdFHnh9glDEqIF1Jjyh
mVfV/xQ671syNFHlfQ4LH6FNQ62PrjO2d6TEeJV20bg2rKHa1Ilv3tU8nZbCr9yNK0AULGBto9rU
Jc6j66t3BjC4LxqAmUWBDd3Cd8qSDQ8Gi6r7GmKV8dV1cRutRN2s46mLt3ator+uWuLVs7Fmqc2w
/xZAh6+DSoSL2awmN72fVq88sCnetWTnVyPeLkT+9CVGuu1CZKG7TczWOxYDbo62i0UdHu1rbYTF
njb9QgVd/Trl3bDpwcVtCr9jB563d3oJfq8BdPi1S8S9S7L1ByknYjaOtwz80N3ABmkPWDsB5Ybt
R4c/aYH5OPXQFtLTEITxgzxUlaodlQQI31yVKEq9jDLXWpdWoZ2FM8I/EOXnwS3vKzsvn4HVPmu1
l94hoqS+FIr2qQg056LHZXMeMbGCCACkP4tjtnA/YrXLMWkNHj143fvAySITIjbWWQoBaG89hXb2
JmyixmWn1jgoUFRG+84t2R7aei8und0OC7xR8zdTQXy9VrvwqHvdGZimC/4ZFTHJoAk9zio0m5Iy
DLbZKH7Vy8aEICbhmrmLLKM29ofiYDTY++MLmZH8rkrjF3KgzWUcYu6kSWgHIZr+k+rypAYanm0J
knznvSseMrc3zsPg7KzUDHGRspEE5uxBNqqjLx76wXEO5ZR8JcdID4FCwt6L0CW7liMUcRcjrMmF
P+Q9pppu9Wm2AFkDvee1NhfxKfeWqqdhC4I+8ybySjyP2kZB/sU28uP11DE7tkmsuDAFmWuTgBeU
i4N6KC4YcXgHXOPusZuy7tys3bL7XJue8b0QGiu8uP0qTKu/n9qsxBjFrTd19DbVAH1jdjpjFzc/
hfmECa94aZLQO2HBBHe4SqFVJB0kkphHOhJ+/k4VESbc3M73mdKV9/l85pjafcZD/yirZCMWENlW
CFxnZRFwU3bBqfBrQkq4aBzruU7Ufi8au17KohMFE5G35AvG9vYz2sLiMesKLHwplQWMzSjou/Wg
Dsppmg+gyX6dpYnRb/vQ/nKrunW79fVgFJPa4Oq/Rzp2cwTF+7PyS/cwVJilYbjhQQkdsl1kasFZ
RFGzDTErvpBKxPqhNKq7ya2dtZch7SFEcO/xZt4VWZEd0SNuDyG3/66LCvdkoJS60UfMCwfE7tc+
4I/HbkqQnjaF+lymD3VtgTpwpwzbvTjGBaWu93HgtXdj1EXEvdL6Tffzs1pxpycp2AItb/6I685Y
gtTL7g3SrjuAVOquL7tkiRsVdDuiqHvNZjZhKfMrAw8c1zG0LzYbC12t7R9umT1prCGWDVHBe2Eo
OEPE5U8TUlnIs/At6PmEmP8V91Yedbt6bC8ut9I20V2xHSywMqrjEluwQ/1VtZqvup3FP3P7DEoT
gQVu5nsU9p03JzTKZdVrzSNyL/ggpG1xcof66MXkBP1Aae5hGOGg3ZAJqIphGRZ1+kMN2WZ5OWsS
2zXzDfTC4jhNhnXWwZGsQk9on00xnomBuCQqPY1H9qZR7eoLZlS4sLhqdSBM6TzmjfgBt4IHJVl7
dsSN/ZBhXng0ogAlv6wfL5k3b18s62uslQG0jHbcaWHbbe2AJRKSRQ8dKN1vHjC5hZZn4+OYmQKE
ea1u6rzvXglPkCChRzQvnN2qyB500RTgAJqd6gTp3pk8e69NcXHif5lsR7W17zyz8lYRhj3rboi9
HW4t4ykvgeMPkec/W6bZ3Dv1cEhgpgpDLIyKdG8wtOk5QoAPI8C6XUtwV8B3ubJFVO0l9KtDvxyk
iNsiagX0q8E8rEPT9FlV+/xR9QtCpq11tGbPHMPscazrtGA9uVr+BhHjB1mX4b7yoHYURvg9mp+5
VuItyl4pl5FOHHb0sMTFGWLcYuKZPwa68IhXds0326sR8+y0Hwopi0qNnJdKNae1piVv7liXK5yE
vPtsPkCwFws95ofq24quLAgEYZpaO+U69GvvXnb0PNvcurHpYR77Zx3KbvBbLB4s8yyyG05J9r17
nfs6WWpreEDfDb2YXkclCNcultLn2Yn7CD+Q9XOP7aUXe384ieGdI4P9ddg8TYYRLfVJR7DWg+Ve
+wfHc7VzCUFlOaGvDfQEUXwvxdUq79PxrpwP0S4fsxz/pjTalewUsCXq9FfkTr8Y9TD8JD83gVRm
ocJuu1ZSTMRbr1gLYt88LtNgOij4ooWmYj0MPEd26qjEq7SytRc7Dpydnyg5Io0596uWfgYIk64m
t2HBpZbjafJBj2SG5Wxi2xjQA0qKjauOzqmouq5HSal7sgon28m620Fr3D+7NK5OXM0B/sVqBEXC
pnl1G4FLpmNGn3pE3Vd9ZuHF64VsUcFCgOfG4XWCIgAhAXwPQpBCr8RiitqzqA22gESonjLyTAtI
2cNe1mmZgafGhLUZ4L/72IicH+SicEFYYorsPgYGq+RIV7+oijIeQJ5OB1OBabLw0U6Oxjk0USmC
hWDyWWmi9E2oIYB14EAzcNklAB4eQKX3CKAZ9jIZXGxdwNBbYURCMsiik1oO+T6acu6HUlVWlTPp
pPY8/3F0xGNgB2e40bPBX6wQYEm6ra/VxQPxNCjJeI3AY2uhjdusmqDU1i92McbngbgGoZC2fsGl
2L14ifnM78d+nkbYPNDB/2SIO7NazI0KVrGLW1U9CWBJEJcNcdX4l7b8Jgt2GKrrwhHJynHq6T5B
GgvT3HaAmWBM99c61D62eoproyzKBnYLaKQoaMAwqBRxslStnAXwrJo2eE6Fs1X66yw1ymSNbCTu
upFoZjsV+lxPeRLxu0rVfoNkPrqIFpKTigq1O9M8/ywP/Ay8PaZvdwbaImertnkBZPEDppwJtz+P
RVawzoM2DYij8M3srdrCS2eua93ioCfNtCtiV0dgCmZXl9pk4QfU4PBfhWMyXsg6GffqOFpLww8x
fOVTb0dnTHcKW0u8yifYaOMcQrgDwbrqLdXkNQ1y0yt1uDix+dZD6juH/ffRKEi0dmO58VwCt2WU
OIfGb1iLzWdagnzOtVKW5aF1LmR5x03fRe2asCkpihImpFDSNz8Jkz8wE5gVUZT2E897bdnGfvAE
FiVam3Ht39kqP4oo+cLmigR8VwPe7yxeLXNRHoSng6q1PKID8Npo0gfHxgNnpYhUvzeaR7zTIDaq
NtIrPl8wkggoJ6tene59WxfwNzQlWpYT8QAzsdJVNCnGgzxUIZRAVlvdRgvUX3V123UkbPRqP6S1
ee0nNG32TLRPSWF5mxLt4VXnaOahjYi0eGhYP2uh3TyKRixURHCfTadfe4mqPMwLdb9rtFcDxOqJ
AIF/LVplli3jUcSbTC/jGq1dHDBK5P8x3kpTcrHFN9ePC5wDhDhwr0XsmM0Bv8CkWI5eOm1xGXeP
SY3vVlwkjwKGpNnVzXMwjvVzARqpNFrtUgZK/ewZGKX1aFTzhKWIC4u/1XpCM37rX6wCUBXULf+S
x/Z3bZri1yCL632khmSEvCB5tWHLrE3RRDvZCiMC7c7QLEGv0IrNBCq3Cf7Vrqk+8v4AxkL14PTw
FsPCXthsNI+OMgEY7C1jZxlNukJFxIYxlTQINoEegwduv2SEEvCvcNUVcX1aR1XblgWvdyVxLEIs
IfqdwETXcqzu9cG21MpufR3bATrjbU+cb+7MCq/ZFBPIeNma9MT+zHGqrkVgWrywxgGj77lzLlLy
m4OJnOF8XTVI8nXdERi7jh0GHzvMQt3Kzkbf6qs6dP1ra2o3HfoWGe6GcmwkSLz1pITkn5BMobIk
w5psMePZWY7X3/VI32+yaCpPbnIEfRI9K82y11TxrGhO/5zVwydYVN65MPNhV/WQNxVjEHddiwRd
1Htwh5TIvta12hfM78rLtapHrOBikmz21RKd25gdM0Dz8OAKV9zJOfI6StE8wfLZzQdMzXPBEi9y
VsCn02MQQPyG9fYtJzj1pSxD7CAKw7rLfAv/98E9tO2U3XdW8tKpSfAKH1k/4GuB4rU3BK910rYb
Yu3jRrYCHsAKuUq9g2wtzPopawrstCPX+NR9aaos2Olhoa5KYdUohtj1qoG3um1ikpx4WiCDhPl3
b61jy/nzFIPP8WBqWaUv33V4d2pmWrlJRsIHgfXoQ8L8ZPPnPWFdjUeeF3wy+LU9+Cn2VXNJsYR5
FwfjoyzFU44Eai6+yVLNHw19O6pIt1bhp6lGO8gdyNHJWeN2whoVZMoqthXjbvTVXwdT2TuKCO5u
1Sz4y0PqBy+y060+NTttHY5kij80FEGMxa4PW+DWWXYhHsFeBx0zPHh/Xc7v2TBataa9wIffRKId
39zJ9ldTC6h51HL1rOqEu8BOr1y0XuC/1+Eyml1Q5AFfpV9nqWG53N4573AH/xPZqv0+S4vMWw89
hJIPDbKzbBWdErxrheyD/YotGqISxF6vszaNu0ibCeBeB6mYAMs4Yc42G5nJQ8xS4ZDOB3l2a7j1
uzV86PcvutymnwDEY3w9X/g27m8/wr/o8mGqf/Ep//Zqt0956/Jh+iaYgXkfmj98H7dpbh/mwzS3
Lv/b9/G30/zzleQw+Sm1fqw2XRg93v4EWX8r/u0l/rbLreHDF/G/T3X7Mz5MdfvC/qerffgE/9PY
f/5e/naqf/6kyDvUrA6NYolACEu7aL4N5eEfyu+aSEUxKp9t/eSoa7kzk+J9+Trg3bD/eAVZKae6
zvLf+t+uKkfKg0reeVrfWt7P9N/m+2/XZzPD1luYMavz2xWvs378Ht7X/v9e93rF93+JvHoLB8Kq
RL+5/bW3T/Wh7lb8+EH/dohsePfRb1PIlnT+l3+okw3/ou5fdPnfpwJT361GHH4WZjw2l24InXUN
In4pi2E/SwaYeQNyh1YwWtZSrVx/pbhNoW/TBlO/pvZYUc7NsuMwBmDiAK+cIKnXB73As2klm4N+
bZqpdwbzC4NOVvWTlx4rj1VgqZf6Vh8NZ2WSVFrC+1uSZgB6Odu1Xc3cpK+btHSDs4ekpzy1hilR
ljejN935NfBWdbOC830jRuW4Sb/4UaPsTSSfl3mWJVtyUsSj1Kx4BJW5M6u8vSC2lD8qRF9Oltfe
yzbZq+LO3Xh2PaygheePspueYCUWEmw5yC66r7JEylmaMqvskJYFGC4zBiw4X0Q2/Mur625/71g6
LuX/6creiPKS7n8NcoMIXO6K8wQSa1zYaH+cZRmzyXA5pN6v5luD+buLbSp0KQa6FOLXMDlWHmQ/
7/csVpWEm8KEvKuVMFqMOiYLIE/lgSghIqW38rtOieueQV+O23djQJ7+2f1dLeKKKS7vhiqQ6UPD
H+s3+9JrkXORZyneFX2fd+cP9SyIohXrU35DHwYMbXjqkwC1hj/nkD3koWR7iwqU3W9vdfIsTJ1+
Bw3yx4d6OUnZuMe6nOyDbJRVTio2mTqKfQXeHswkeUKMnCy+ImeZ27V3rZeNsl6e3Q7A6+yjLE5S
AE+euiRT/Dr+NVYOa8zIX0VG3eJ5lg0bIAD9Moon3Vugr9fcLyqNIAmmRgq/WiDUhO3sYRN7RXsv
ArW9r7XSOTi9+yyrbvXIbz1bWeuy16CrPGTAkTe2GfTLcR4p667XkDPdKuV1XCcYr9eRDWo5fcZj
u9lKmq48Qwfq4Rdf9wN1FxE+r1xc267nkrMr2bvIwoJ2aFceupwhOdyD2hpGiq55lTUHpVJszn0F
4+P3561m1OpSdvfbuh+OraZjs9xgqd3Exi/udKJ0nkt0A3b07WCUDWKdRPNl1bsuH5nXsj2IXejY
77oaii/kcEnERr5gEaHzj3EaMWvTgCjdpK59DGdQBA6R6h9ZgTrQ7KRx6xHamoZosMiW+v4D6CfJ
AJ9vZKUzhcUJ/qtFAGRV/MYGoWl0zLFxP8rYHnfKY0QWFeHKP4XwEGTP8JVr8Qaf60qpJz33a8mG
XfsBtRBrVE8apOPK5mFWKNhEbR2vQqTewyVIwRw4SBavhO/VD6UY6wdZp811HaRuLIeI0W5kWTZ/
mGdQ47um84N9bzfi1KtWf/IEGeKFLMeo0B9d/VJ0xZCvrg0En8ADDE73NcTchsS93qO/HJR4qf85
Q5fHv+b6UBfO8/n65UO1rUbKVtGHh+63S+i798ovF9Han5bEELR3b5jra4cU4PHaR5bfjby+ZIQf
4aYO6GkJww99XIWMaZZGrwJe2DafzebkIf19NkpTuVtZNvciuY74UC+L7KD7Lcj/z43o3GlB4BPW
lAeJOTMj5Xw75H7zq2gG7aIDJnKSjbL+OraHjbMMpnpa34YRVfdXfVlpy6varQnhEBqUQAzQNKII
ELBWrRWneTPGLgsObe6IUx7nbEyjptrHU1rtEyN11UdhETtQBzdfyj713DGRVIXRAxndkXUjDnmR
VW6oF0sWowJ5kEZTs6Wn2+gVD8604zWn3UFm1e/kWYYPqD5F3flWr2Pddsp0C+0iunoqoNqFNpTW
1uFjQ/Gj8nYgrMdfAup7FSnenBmYmyPTQ6ry99VkXTNfcigUUjJc7fYBwjpvTn1jXq/2rj5PK9Ax
+OKJSd9PaVRtiVOrT16XIVSp+PZ3HTuPsMvEV7fNxbKG1H/v/+4bGc70oa9wPtdcJq3QUw40UgBd
gzha6jWEk/JgZ6DXJK7NlR0RkQTp8KuugFhVDBUOO/OI62A5jwjnoF4VuotmbqnRMdNWckZ7CHey
y8ch89xQayNU3xkhWwurWqW64wz2HZj1fO02CA3zr7O/2yE8ES2pvoR2jK6H1aR3VZ3g/YuZ4caC
5/Is+0q5lv/bV+0nizQN0AdFr5WFo/FKkpyBBtcDyDAJxRlGrBroqslWyTaQrY4L0EG2yrFFRx5S
9QzTq5c+8yxN8uSLevaTIl5PBL4CP3UrytZqdqKSrVmBq0xtAmhqNFR+vW5h+ilEHZKpd/Ls1nCr
C+dWEBza1o5hK8h+8iBQY742wN34PpHhm4QgiXobIC/xYSZ5iRG1ExShmVh2vl07nT8U6KvmXAFr
MhyzXNsjcLzIHuI3eFDYwahvAV8AycIIqWHRaW+VpQGyKsensRDw85QkJRMeaG9OrjokP1X/HKST
igEiP9h5uJw1b/N6PxDv/Xez+oOONoai4O/D4nFvCdfaan4PMxt81gL9sP4U6VHwGpbTPqiI9rdu
PD0XVbEcZmE0+HPFRe+wjQrmXpAWWTvbeMzIVi/RK/4UppStckpYeeIkWyNTfTdlPuYkipnDbYvv
pBRSMgxeAYLe6R5VBMf3nRvaG8yu7E/KFF3ke/jWIwX4uS8jx9qEjYXosok6lVjUk1Vt5Tp5iiPj
aDr58sNaGVIlK/BJVY2jFf9q/VUnW6KmftcyDrx+FtelOgmfnVE0T8ls32ikKSo6ZnNoVaGIy+8i
SdHgLA9T7uwhR5dnW8HPjomKXaO50aM8eAA8ygQsniyhbaGfK7M9Gr2JAUw2ZsM260TPQ5YBE/f/
o5Ol7XL239oWSNFhEtOqh7LtnLPsMuq+uNjutL0N0O0p2fEEhVUvB/hqYS1b5NOvfa7XnZK7sijC
6yQG8o534UjiU34KByF4bNt9ayH7ygOo6XQFtklszHn6SXHL5YArwpOSrtQYbdeia8TTGNT6MhIY
38q6AcTtCVTUd2/We5VVVWEiFZSpZ2euEqDTN0lts4qciyWbvkfD+izbZHczhkfqZVB2WtU3D2Pm
v6EdIo5eEIjj6A+g0OWpPPB4VxR8LX53+Nir+t0i+8iiX7RBtZBlpM6itW5N/XXOW5+siEd/eRst
57Xq8dfnuE4hy2XmPKuiDrYfutiNyhs18F5Cq8ZJpfPMg9srEdjBSeVUHm5l2S57ymYHqaxfPWXZ
vvW8NsmuJCTGpRagMyI7yTnk2e2SeBMoxvI/Xk32ZI8aojoIMlHVm+HOQWBwFQ9aspbF3gup643h
rncnZyHQoNh8aPBF+j0k37L/WF8Mh7DMtGOd16mNnQqTDO6TPpbiEuhBCzgpczYeO8sHRO3rhV9P
Yi+L8pB07qNq9vFJlqo41h46a1jlGAjdFXPJM4PgAWLmbUiFCse566zd/6Pty5bjZJptn4gIoBhv
G+hWT2q1JEu2bghPH/NcDMXT71WJLGTZ3/+fE7H3DUFlZhVtuRuozJVrhaKbE8/tOVgG3OKrhvbv
xAPHy4yfiA6yP5ouLzwZ8bjtkgI4pab1AO8Zr62txg9oBACuMnygA0stDgSRGR5yaXM6AFXnWYG4
ixyiWt9fykg/NIb7OkEfAGEwISRIJrSiFYE9D6CNlfHA3panobL/WePRGgh4lwV1OxnQDI3woiEW
NzSced0DjGYlHg0VJ2f3Zf1UZPnr1cCK1CB9adl7lvMMqJuKIWnjSN0ycImm+JelkQ+KdSiWSVtS
mQARr2Njz9AoB65+BIQygKJoSAeWWClwNFXkf3CsQ2i3GNvYtIARfGKaA50cwSJIpTgoNk3gsTcB
fPT52M1bVOFBXe8k8VVNnE0q6uIPL801IMlDsTlzogeaj+b+j/MpIgY57RKxXuHt+uRc1wAoGFy+
AKG7oPrfmjE4vLIWEnobC807Z0fhATozIhAJmOP3lqfRIZUY6w1F91ZieyJm0x0dOFhTz3XYgdae
i7vSQpNHkYbFjj4TKKYhyWC2p2XkoIzWKea0yejP8ealT1f8xZsjJfZubi/njvJPV6qZeYNadYQO
pxytN1ndHgAXBLcUALD3U+zliSz4S0ulpu7Bmsp/yLUEtWEf5I2TBOucaKzyjRii13XIATLj/8N1
1mtP//3z9MOseswEQ1mTm+xUdfpuSHVzz0OG9618GNhJNFgGr145O+UWSw8TWoAhC8lOZBrJu8RQ
eIOmnEDjLnpJ5BSKpLVpqExQj/CbCIRPPGtEQEZyL1ek8AlNSAGar9pN4iTZ6126FsD5bGqDiRto
YgRQv0sMD0kN45A0hQnoNu75PMIjDxITGLt0fyc/cjnCCeqG85vX95pwSvbI8im3+IFEF6fPne1U
cQau4182VTqgf4fOnFZf7CWYdyCWLEOgYP550M16T/PJRBM0fH18fFNAiyLnk2McCudk6ULZpsWE
fo6xPgEr0ZxmzaxPfxuSg0IEWK2tdkZr7X+PpZXyJPpqW2BEa62HWmGKR2cGQCvLWSltda5A/O/N
+5/joAerABWMZKaTBx+4sWioA8arlAkAs/I9jkx0aOMhOq+2HNCCPGSgbSuis2ZHaD5DfdkwCmCc
J4MBwJw+MGkOiz47COylPRqaDVrvwZGkAMA8V8+6hiQ8skAgHJXBeKNf1pjxTnOX2vFDhGalZxwy
/GwNvMdA4cIqoPe2q2r7vgstKJetQzSH7IcIhCY7pXMXbwSysmtqGeYJFOHT3QyaFFOw/ggSNHEX
Gjh0iQIW7CbRfXuocfOaUis7zc7rBJpFB4fly1Qa0fzJzNLABpTGr50mR66zF7tKS9i1RqNV0NfI
kxmmCUk9aQsVg3t1ZXVLCDkEFtiAma081Lr42UemdkBqmF1BanpQ01g9az13Eq96FugVu3LpEj1X
zpo13XBmuwmEtAtxyBT9nyXSQLMW0OlG5dE11w+TR+D6ToF0qYFhP5I95y73Gkh87Jal1g9DbvqA
qZ0vH2RdrnrW3Mzel6kegTABGzsmd5ZOogw3gPqjb0vBln6zGjUxA3dL+0UKB+YbkSCtX2LWJVbH
aluXgdpPupnxO4XW/fSEFNozGiqVR14Jc1f1Rn3DizZ/BJPfNx3Ax++/B0wJBC/aCGkZogISKvpk
GIi8iAxQjS3mW03xfmjIIQWTl4LXIXk/zK0swNM5MNbe2JvsXGTAA02h8xn4Vi08RBro0tHEA5av
tlYE0jSpcUZul50pupu4n7VsPFb8n7wyjUMMiqcjOknxX9Uo0KlEZ2jVgkQMVuiYT0ekhMgrZAid
0aHt0CS1eD6OrYSzgzV8h6SZhb5oGUfL0RhJpB6t0M0hFRHo2qNsKNAGjQObtVi5mRok7Gc8R7zB
bErnnzw3iiPQwDVSn0lRHDsgorzMDjWPJnVO7gZJ3yd4typtxThDqxld66NAB6BUSJdDsEaJixuH
PUTI3VevqQ7tdYY0wBkNeM/YdVaf+yKdN1qVhM99DziSNlTiOWwSc+PyrnwObcgOVlXkQkWhUzaK
iZ7dnqGjCWUD96BBnXbp0zbSNFyGGlE9gK3m3XD1Ul/d/+vcPI8Szx6xJeey+5P1gMewNtHwruDa
Z0uynaB8BhS7QM3wOEZNQLYJkMvZX9xySjFUWtDKFQw0dAWupreB0yr1DehTnCBD2+4XPUufOrQY
XNWh0S9j0eQbspfFYPiFChi5K0G9aH/Gq5n2OZwbfsAfoINSSZF9QXdbt+kiN7wFFnC+rxV+JXuk
F802Dw0TiTFcJOn4tjcAJ+Lg2XxOXlicTj/GOYJcAW5r16Hm8w3UT5ob1Siie2wHgaG3SutH8qJz
8J9QJOjNxNVKQQvz+mYNvkl0PkHT0QeFRY4eqDf5eTKi1SAPhLDzM9B49qVsFMVTIhNPs7ezqESq
lGzJ29nqXc7SqTr3Jcixksi6xnh73eO7yG7pgCZ249ZMQ6g2Qjlw88FBQ5GG17ounD3FrhHgeUcm
zATmdMije5D7lQ9am6dBqAL2X3VoHEuVuvbMwc6/8yn1ZkNMLxHUxYK5zd5HdLJE8h8jiCcqTxOv
SGKoiUYKGj5KUG3uwG5T4FekqPEllBuOLnZt31TBCbaIKMe0ObHlNoT8YYT+BiUxjy44Q3vflQ7y
urmDH03enoVSt2gKkXuad9Pk2qgBT8euPXMptasPSPiyxq3vBYCJ+9FR9O0018oTMlhLBEPTz6YQ
IB6yUrRElagPa5JvHSrgX1F61o5g1uX34FEUt+A+v2ElPranVqLamkIffYqlA1Pzr6Cw0440avpk
Rk/lcAM+9+4Om0tvmFuUJUOIuZFQLu+Qh6sYsiNzx8UnWy99aoEGPSq2w5BT8anL2dFtbeNYlnpG
g6KXx9qgPCShEAFY9ysLnTKgxaVDbKnqQTHlAVjzAncRnAJba+hoKei/Fbg3olIgPRQue9r/7bSM
IALZoh0Wfa+NmK6JvF+D7MtEDSc3sa1H40L5cw55uV0lPWfgbqHu10ArUNg3ZP+o+kkhZcqmYy5i
YzODhcOnQHKsS9FZlHW79G2pD2GZc1FcreiSHShX9NTnhelzbpV3Zp1jo2lk6a7Vee53eoKdppqj
cb5XoTNqtN/GunC3+qDOkCKAPjVpV5ONu8PsTcrUXcnxrzZVzkWHH1pT1xiakrfd6PVi0nwqPK4E
0UvZ8l0dM4Z60TYcx09UtVzcC3f0n+dLedNgkKRbOKf7qre2Q9V/chIf5JcbU5/y8yiGIQ4yBa2e
dvnHMJNdxuWIDF0+8B2N3kK57EVu5eHNTivSiOwU8RZPdkMKJL3F0yUp1H2xGhAw1ZK1mg5VHVpB
N7TzZrXRmeTPPOuVCxpbijEd8BKiX/91HndGNAVR5Jg1kNIaMzuomux9zLoiB/HaDtWoH9bQWIem
MW+XvwcNwXqFtmj8AdZ/EapsSxiZnNJGFeBt6jIkzwcbMr5fw6htNpo+qkHHcWcjdoG6Yz8AqB8u
EaDFwLBqG+Ig6KKmOBkGeEIpiibZ0QD2BclQ8Ock3mXn11KJlmhQ+jZKtLvVmYCGFOSZN1ltTWca
R5DH2Q4CpUSyKTLmfSC6rgPcrexlNrmRE9ZQWUT+DdhrBuKh9KeBytteKQW7o8PMB9u3xy4KVluL
9jqUENVoU5SqgW0xpNpHKRxGB2SrwbfaIuddTiEYHKVUWGxlDGLULxTwztwP2hZ0toVHtnUN5OSA
e+pse1mDHFapuWc9wqumvFT/dj2ggPLtPBvjRwfeOb6j9Drs18UbFz+D2ujx5XP1GzAogRJGiraC
1LC9Mr1Cn7VtXLoSKvQQh2yvMoBMFECH1H5volA5EWBlc5n4+1rr8r+vJSr+2U1S7eDo8ca2zO6e
DqlWQfFeC/tXXRtegRRJn11j36s5vx+Gwr0biljmqKAlM0bQVw1VRC9jJK5Qiy+112gb7Th3FbYy
H6PX69EMVa5PNmFM7t2E9WnU19pzUsTPU5bY12nE616TsXhPQ2rdcWf7iC607kw9PEXqRtdUO9KA
gmIw06OX0XhMZI8P2REd7rIBqKnWRDOY10M6z9c6/HJoBsWgA/n1UutS8lI2kriQ3caH0XgVX8MW
fX5yDRWdV6cRlylcWdlSw3IbqXF5lwOnfxcXw2075+JIJjrUYHXaQfZaB5kjwpB5BJd8ijjVBHgg
U+zm0ExGakNJGLLbN7SVyOgRR6d0AIdj6HNN0za0TSEbbUvobLWtMz7YaAEDVb+N6lR9EKMBFJAh
8IW9Iw1Ds6i9b9UcygySTgztrq+EYZVoA9PUQZE5QFxwq6B/ctvKAumc1cUWbQbZtpHV1NUrIv37
pAFBg5Je4qFPyQ4+wORpSN4aJcfFu8LkCU6PKm28zP3gWJaS3mzGNxnahshuoYsImkZPcw2mrlAD
o78zaOZT2OsvEGQqL+Tsub4BSZ7+2BStey/0eEfmuIAQHxvRhzvpifU0VWq3L9U688lrRp0SRG6K
Opq8QAjt4+UCy5KT/eECKCa+u0DidM4WVKZAvaLNhZ/MOPMwRNqFhoUJQJ/QdC/PhgMIPJ1TH4rE
78wk+dagkWPWwX8KIThjO+qVBVKLKvs0Ke2VAgCgtEF2EbHLOhPygPG3RsMm2A2Nz/lcmFuIu+Br
ZYK1Pp8K8MNIzMogwS7rgWzlhCxv6pa71e4m7bhtAJREngviYB+m0lAhMKWciz5d6EW9LSzu0wRf
JrOP2nrTS30KOlhVj0QVnbYpIFhcHlY32cQcxf48IhFEjo9LLOvULQrFyEL7TG+t03oY+6E7DDWg
S2/2CGikE5tAtOf/OkXL4TB372Iqnky7jLvfhmiqbsGVrJ9bZUsDUEND5tnC6/hib4od2clCZ1zO
GbNOP+PdZjVHEJQEpx2KrL8t+m691f7bohEEsYaySxzb09E5JfcUtAExQ8faTVP2smxRqHAiDx/2
H2gU/gzRL+BppRP4Mn2bpBOyxb/H2nK1Jk5elh0QeZf9zNCMPgBNzjFlRYOUTtk+dDka+FRlRjNK
0djgEW7sR2GhMx2ENf9Aws75pOH+iRyeFp7mtG2POgMQEvpF7AF/83ETK1z9ofAL6XzJOWajv84J
NSU8dVECae6sEoE2Ck8UFXbFyGi/cNyfNwNIXC5tN4DOQ42w+4qL+aWzwf0Avkjh5R24HO1RVD4q
KukF0ONpbzlC2el2V10dzW2w80EfFnNBtyzJw0Qy3k1Dp3/+MEnjrQK2VaO68ha8B47Q7b0xuqKA
6gReINEf1NrbzCzZU9ZOt7lw8u8Zy9BJibe3e/BrtugxRUSsqOypHYdbyp/9LeJtjX+NQBOb45Xo
AvadPvsEXorijoAOfaCiuvVkiq5FA1j8SICKKlatwwSOrQXmUNQMUE+oYWzZBPaqHny7u5qVg1dV
BtS2JRIiLZNlUZrPfVpUAC1JixKGAo2d9rJor4k+SCFaAmgxXlNUe7yL1KY8QdsAOxCIky1DEqkn
3lgNJuROwLAiX3fILk1tqpYnWuJtHTJB0NOzU0XDnxn0/RZAj2i8AslHdJotPbt0Ukivj+Pyex8D
McVd90XMaujn2GgtESZXh00MkI4LpN3W6lI0UL3lU0EH0F2qOtfggIycoPzpajTBgw2ZSwVbF5qN
ok2z0cH5IB/IkeVX04z0miiKS1GDS5R0zfsmnQCo+tPRWgr2EtIRIaO2zMgGF99i6YjS2jjpDDzE
5wmpqqLq1O7hNb8zMrvYTihQk96dHw5C/cqzZyiFFt+R6VO9xBXzrQZ80wkN7KAIew0ohyRocwV4
PiV1doL3W1Pl9tESoWn7SJdk2xJEikAZQWOe3Imi28cE/x7QD0GvMkfr3T7X0cRO/zLArAMG9P9z
P4HpY7WDGycw8ix+/ku8Je164lZANnbgIqtA75FnLX6lMidJY9WJ2g3KxiYE7ZC7cGtt2hhWwSEZ
27DnDpWXliMJieTAbdz29YZYNsGzAkorBXyHNDQs4z9PajQD4LxSnJGkqkB/Kw8KeCoBL4R+Bp9/
2aQjhUwZFGFGwJ5UKxBgN641pzmlnRDXWB7KyQy6ugK7uxzRAYB/I+nw0iktbtGrlx61YhqB0hF8
HED2QRI5Oq6mdGqL4zioX8hEB6t3q72j6nyZ2SVtvC9b8yckevojuD8hY9RP2QBx0Kr3QIRuosY0
1si3SyN5KJLOlnAaG1Hxs8xVFXiZbDphy6QFzTyMG8JaaiO6b/BeDg+NKYbO6ACWNPAWZKfVDPpe
ADjrvn+d0HaQ2G5m9ZLpNqSMFO7auCcrOv5yfRsGookcP82YeOyGGHlU073qKrBc8VSDPdTSlCM5
51FV0VAJoXXyOqB/uoFodeiR18Gj5mwJ+ys6i8WjCS7oB8gBVG3b9l7VKpdmBLcYRVYmurMbUap7
Wkdv8dPpzFEE5NW7fjxo6HcFGyY+EXAc6V2q1wdaliKAhARhn9Lc0ygpQUSJLWdzotWQs+pBYt8I
0GhZ0Bs1oIdnagO2YXOsfwrRzIqCRwKaKCiR3oz4Iu8ZaHTP6MrGrbmN6scG5BgbdYQyW4U/WoiE
TwS5oM5Xo3S66aMSgAuZU8V2WvOSJG7AiodhoVcx2wDNkJ3xUAJfS22g2UYxbD/lqeblYfFbYGxD
BCBsiq1aNlABliU4RZbgQlmay5EDcoeJ35KJnFYHAhvVNcYtRZDD6kHkRPPJti6imT0wukV/S3a1
U0ZI0kAzC/362qntm/KmjsNrOCsGqL+I0ioqdBBZaeBIncP0e4FnOchVpCfuXJxCCybbWtAO3pAR
3M0Ip9MlFNSVZdD3KEtBntp33ee44uKypgCEYqAtIEyUG0ockCPpjAlC2F3r4wbL7siR6x1q3pX2
DIKM/GBXVYkbn6vvjKJ3b2sOXYPCTCCoEM6zp7Z2+sxHp9rYcxF+bZzmdhyRkN9M80uNDR/+qhVH
B8nQ/MyM4skcs/KlV/Bfi/5l8Qn7gcKPy7y79kOFhIBhamcnnuYbEdn9oVHdEaq8+h9Xribj/ZVN
eWUlrm9rUSHPUuUvKNq/v/LQZ09pXaheWhrDZU7KLUjMwMY9G8rOqITylY34nrt9poMMu3UCUPy7
J/T8DwfU0bUdG1P1LgOhmWd3Tf3Z7PpnCdrG/H9AbYRK55x9VTRFfY4GO/N1/OjvojxUdujfTg9J
lnbniadzYLpz9WjHIQijY0P7BiGN14+h4WMoYRR96xmSgB8+hpjdPz5GYjjVbx+jxYvNmeE92esn
/J6bEfIVKEIUj6CCra6M47YiR4ar4gAsX2mL8pZMeNvqfLdj/Y6GND2egVWiIWfTMh193Xbnyalo
DECPOUiR7dlI/IHFJgTiteKKrRaACdx8gJ6A+TBEMgkDEaQj2dookqhfyXUFkuMHIIyKqxW+Tock
GOqJiYlsgtGrp54br4dOnmWAv1vKAHSpHFnJMCO3kjMkTqUH5DxQ7dHUvQqWSp90HQwN2QWUQOYT
2GChqad+JzPURSEVI6NIp4aiylmIU92oV7y3hF5S1+DDFKPRngbJoEIHnQ8D3o9BBp2A/nG/OiCN
gGj1LVpMbVDx8AZynb3HkD/bU/Euz8B9BYYJB2SowFmTF5zX7p4Kf4U+Q47XAb2sFYbBAhyYxzje
hOHo7KpEa5lPeu+aNEJTwdmRsDuJxdMZeXWwuG249DYc2Jl+5FBdB0nYZY7Zo04stXIkLPWRKGzJ
J0erT0aqb5G/z4PA8BJZs5ahkQywsHA0RZBxcCjRK+DyNkjGKamhEyJfFqlUTocl2uAMXb4oza8H
VygiEDXefsfYukkNhQGkkIgXALv8OnezZ5G0NVr9YCdu2ixxwWTR5IvdEZJhzAnFi7Sv8Zpu/MTr
24h7GHIvk2RspwPPdHSLjH2CdBtsqzeScYXNZ4AdaLdY5kV8G2l4cHE+otNC2NNn1w0jf2KFfqDq
jl3dzbPonj9EjXYqa4uHHDv4q4L/tJ5ZKFw4iW34ThmjwNnIPT7rpmsj8F9KZY1Bx56NymsTU+xr
bqjsASw7gYLnDTRTzP6k5NivkVKNnmt4ndNjNBFJHRvIvpSApsfdkbw8Nw8CtBX3URQbtAaZB0iL
nuICa9CSDHkw4JGyYlPEVQYFqz5+qEXTgH4HQKWGJfFDBeJ+kLU43jyBfdZr2ABNwzC0t41hvXoz
bKtpKpn+Nl9GkNNGg11gQpMGvQOtzWv5T+kWAnO7MpoT/indwlmumnF7Iu8sK+PkRXUcwTH4zVcv
/ZpoGNv6+7l/C6bfGu5q2Wk8lok9eaXlKo9KJP44E5P+ahvfzj7EKSm03KeunXZdmbFjPDkg3ZFf
WuAg7kU9iQdz4OxY9yKHqiG+nC3ovhl2L+/s9GUOf8WPKbhA56EaLTWoLRsJIpCYHOcu1o9C55YP
SXi2Idvq+NsQuQS92dC81c3K2fJ5DIXsDw5Nrp/jietzh0HiS9HiCx2KKn9E/6oNxOMvE52B1831
wCmfBxXpZZKxTjvQplgOKNB+j05igN1z69tqZiJK1isUdvV6BdsEdkuyxrmeHsV5QDPWYEspHqKx
2CsKWDbRvZRummJKtxwqn9CSc/Q9n9XmVpWVXiUu3KPaA2IgK7140nb3HXJOkFlooNsqI8hRdMZe
Qw/ZMgntxb3fQdxMaHN4CzlSvlFyt/7Ca5QjTb2Ij0U41M/QI1vsrYBKEQSJjKDJ2uZLjXdVTauq
e1aGYCsqBJDG0j7I6eiAitbpDSRXHyKrf4LIReVDey97GFWkW+iMbKO0CWmjs/+dOKVCeqFUwTU9
TbHmuWwG3b68o5m7eRD8s6HH4ihUYJbJmuWF5k0j7ih1zKBfEfQzSLBdiPAoIMjbtl2q7UjoYrbZ
ralV6n1WTNld0uk/yExRTuKou9IwxGcZpbr2jhXAw1SK8YB3zfKombgJoB5vPpCtimN/QpPjlZnQ
J0kh1OzbQF3vKIImGALpTikA+0A2OWGwwN665AEcPUoA4ssCsHbHz4BLt/twaPUglqkvG3aTm+/t
FbZFLzL+b/ZxzqE+24SbeIr726wcnW2mD1VQlXHxCZSF7Aa6lK4Xh7z4NMYtmpbtyN4oLobpHCIp
UYMek4I1Bj6foRhvyZnV6XyfgYQswqvTCJ0tv4gq/VHvx+Q62ny8GTLLUZGGs/ihxsMy34xaFO4N
ttPMrht+kEOpQHd1LPSJH5ZwyPZBbwYiVEBPNWBhmevp1kiq/pn71mSMz6rScQhOTfmGhlHdS4ZJ
BTKw0gtV0hriCmhloWExQcEsMscHVKbdq9NbZzLjrwuGoggg9zprsaQDFbQCQjA35LU18RIagm+z
HPu79XGL7EguNgkyJNACePcYpqft+vANp0A29b4LIF9MCixwzpB5WZ7VNFFHDjoBGdLJALs79pDa
uB1kla3oJ36fzOGW93F0IVOvOtA7jtsf5CPTOmm1/T6JT3Nz1PrxB8X//05KeqDFwPaAj9Z3DvKk
9nRx0whQj7obWfNNtNFRSfG2+VCGvHoss/AfTb51NXabbBy8TJ5BJ8iWofX7kLxrMDJW3Xkdjhk6
zrQ8anxX2YeG7CyemDPfYRRRn/Hw1xGzy3Iz5lZzD0iI7plFrF8dXRNbyEq3JxDBDYexg1iOazvd
Bfll5isATHyaGwhpiKppvzlNvO804G03FeDc4CeAUGjBvkF5J/5s6bbuZSi3LUsOiqR9tMvXJccZ
gKV+NF+XREv5KcJ3N+Hd+Fmp9AHUjDgT6MHbQOdg/Fx2uCadjdL217iKzaCJdUFY6k28iLekDRYi
rXK2bFBcNCBODmjY9i2EwqHISUphpBlWF7p9frOTtJiFBAYexlmKd8GzU0I2eIMTI8TzZwOpjuXk
ves/xKgA/ByGOWHbqGe9H892uE9cV3y2IWfdj1X91GlVes7BEL2ZoOvxmcKSJFP24AiGzqZhb2p9
cG/STA93MZoVfTQmG0Ey1vi/rvO591mVQ/eDxoIbPWhFDCOYICoEXVBrDphq74Bl+hGaItoTbz1A
V/xCZ2/21UT22dSWeKK4J5MpASMT7HiqRnuyk4mc/9X+YX18x999nt/Xp8/pEqLjbe1RN7cuutq2
mmIZ+EL+OgwgshV6f+nLDLzvzeigdFGm31pmh1kAbDvyP20PkhE5YYlhcwqhl9SGKkyKu/SfS62W
t+WW6Skofa2pgEK4VEMwKlN+i7raczUn35KNtBN6MJ/ejrm6YYMOXmw8SpkRaXuURtUFNzY6ubEx
O6c/22CZ/5Q07PUBnNavYQuMTIa5vOrPYA2xPmW/wmY+/bHa72E0vQoj/Bdb+PazGRtjKDBdeG1C
k5419jXpEuMKtOeI/mF80Sv1lHMwW1BkZzB+Y1nMAVeijk2JjG/nBFSHcQuuW4oRimlt2g5oOh01
liVGXgHsy+a7K6j+Ep6P4XwCbcQdRdOyk4v7FluKQ2o3HSYbqBUjVIqbHDqYT2qNkkRoh9GZhqD6
27UFTx4UKNI9FIL5Qva4ZjnT0fXUVRsazrPGbkDGrC7efIoBhJnK8oa8tGQMwY0zDeWSIgcnHy1Z
gl4n7yN+NqMQtCiKi2RF7OmUN5GHri0AE4cc3IlyKX1Uz9DES6ItDbUsHo+6Cs2ioYnLxwh1owcj
X1IpFNA2oHxep3ddo3qu3QcaZ1ApjFL3OjVoVdOlWmg9DqCdsDmAxv0A9oc/I0aHH9sJj/oPEUBO
IS0uSx5/WcPG/t2fEgZ9eLyzFHoAJA5SKhYzcJwl7f6QKlsi0l9six+k+iDZb1qwwJqlou3MxkBV
QgerKepgzcmmIUomy5AQNoSpiUdzMa2YmrdJhNahqDcTjSj0baKOdoRTHKGVOtWrS59nR8gP2g+A
BtsPtq4/oY2rPYMk1oZkeeMEyG9PATm5rbhngZQVl04ylWV+W9m5DlZazM4SMw3QUt9uabqjdhp2
ou23ZbacBCmNHeD9yR2ZVGfASxWIn3f0CabB6Y8x9IA35KU1dNTgSlUfrmQaawUdRKOd3dBHgLp2
czB1SwUA5NcnAukPVL+Ue7JwtYDq0/wtTJNhTwm4DgS5u7np6yWBNyaM3+JBeyUnfclQjYXoexpf
6QsWZxxtH79P74q69mNLB31zmTn7BM8BYHedPXeb4tHU0/KxwHsSm7LpEjUM33FTNzxTj7sbcgIh
Pd8wECV4NOFtOu5XBUhchR04VpXeMvZAoAkdDyEfkN4Z7Dvgu88aFJXbcUq+gQb3q9VD3wdEI+6+
iKHGaOe59oKJ5KeJolYc30wBmil9RU31vSkh+JrSiBuUxTUJveiuqAubm7Bu860D1oIRMkif+yxh
YDvNUcHIpZKUlHKRdiBr9Xf23+NRMzzrbhv3e7QuT4CwZkAqyMzfhxxgbSe1xxIUNFbHu2RhS5lA
ewSrZpngHj4MFbg0xvAKFa/wammosuD12N0NkLG9giMAOX8LrV+j454oQg9T7W7qv87CNFMvd2NL
0of/DO3RSj1TsgO3ckmKpTVoSbNpodknr9AMOpK3PdS7wwFNb3Jnh/uSBRm/iO9p2OqqH4MV9lOC
nQdeW/4Mo0fFYEJB2y34X8MauRoBmd/C5D5mWY3sdFGlN7r1orRaP4BRechGACcgTLbjc5YdoQuW
HwtNMXYCKIRLPFaAsVea89CHSF03ull90ZP4SxKP9c8mhd5dZk/xhk2AQLdx9bN3my9CicsvRVOm
kMbJ7Aeh48dcK3F+gUDF61UabXp/FctI0gB1sBb0xy8NU19ZY6A0PR6B2SKOmHdmaEMutDJ/s9Ek
ScHhRBokNlwnyJF7e4BITHUwUbKBMI9pPJAt6j7z0RjuRw2PA9eE7HA7gwtrjYf0FSCNnYq31FZr
r8vheeAzREsr484Uk3Vg8mXVAnZjq2UiRRl77i4otk9Au/5uXMTjychkZBoYh6lznB9Vpp5UsJys
J7alLRb318lvMVXqiqeENy/0jkxvy/SiLAaIzXehuif76DqXmDnAPuTzlz6C7MCa3qU0sLQbOsTO
DSvaUueBGJ/qCEoVkIrQ/AR1RkjOpfMtCzvVowDTfcp4Y3hxiWb1totyr5vVaDsnpnGrAHG7HDRX
j09uZwRDESK9RQ4KGSG35JX4kW3JNqD/z1fNJIIwXd9dhhF0IdzMpm1Vdvj7NZWCBGQnDnhpFJ/B
nmtDotJUDr0c6vq2cSf7uQZ5zdF0oN4XS+1orZhtr+9A4T/bSgkmrPpnLZjyIk+crH490cCPm3UQ
BDE1VBdLLdeeGodzP+474zJq0BbI2qQ4oGAARodwdoNahypCqoWll9cg34mkPF0pz3oHaG8AeTBW
NRT90knVgn+PoUA6pCnYTmIZvS5GZ3HxtSy5i+0WO9GWc6ji+U5X5hPJkGWpLu6kj3aY5Gt1fFvk
5vTN95/mgQ8FLPeT8dJClmED4qP4IWahsxUOMDYjaAzPeuomQd902lOl9F+LaoKaeQIePLzVfQfd
M9tMcpKi/5oE8O10RkNPCmZNRX2ap2mZBFnVZVJbIaEFuIkSDtkxaUzFy+cx9ZBzyo5ROIGknTw8
TMXrKbnmTEUCxSzmA5tQQCtlW2WloBE80SC8Di2w5OSGYNBQiq69V4y09qq6i19EMV5sE71em2H8
OnQO/4mWqX9ix3Se7JyBh9mZjEtmqxl0n7r4gL9sfc4E04POcOwHPe2ekzDazbJ+RIexEi6wNTH6
xmmcM5SLM3M6aFSBehfz5o6dWBxoxFUoznPhzjuCBFUTdMqHFhm9BSEk4UOgZPm7rbPAQEGi1BRM
cdPbXEId0XoU96/rmS3e0Z2Mn8C/gfYU1Vb8NcMyGOojWNKBuZFJmtIAKLAyLVCVSXS0PNCkENpO
wWqbU/dWU14abLsPiePW2CWryoS/YeQvw2ksrIsYi/9h7cuWLNWVJb8IM0YJXtc851xZWS9YDbuY
xSgEfH27gtxJnjp1+1qb9QuGQiGxVuYCpAgP9xSVu0mAcAGIkxJ9oA4w2YUrxxPx/pM3VsubZsz7
6+LscU3snVVPn9wg5J5sB69owAX+CoKY4NqWleesOsQDjoETvla2Hd7GFvuWDeD3O+aAgWx2Qc3V
tEqT0MDTZSw2wBNB1GB5Pg12XoHMeksPpo7s7ijdm8i7YqO0M/WEOTJwK7MFQDBtZ+c/Hn40e2E7
FsgWUZau2Q6ZpkeMbIG6TDo1ifhw6SKjslIXqD5gM/QQ0sD75Bf3VhlvyNFLLJQHORV3jrarZts8
gzNWhwYybW68KqoCchOW5d4n2VQfvKTLj8LxxrsJQpDQiEvrtwFyj9yIjH98VR9YafNvHS+GNQ0q
WFofVG6BeSSQ452DKedBhcmu9ERwRXdAjIjNg0Lg2u6DdNzaUOhbFbpSgelKBTpUQ71G0Cq4Oq6y
gKvRW3twbcSgv0LpAQgZ3/2wawJzSVvVwJsj5LP6GGyWidpDHw3yxkjn3AEzPNwVmaqvNoNCfWsX
DOI7oEAxk2Y8lYH5QC2mTXQG3pL8IJkuT9BDaRLqEEaU7cwK8DseNuJ9liDPu40tEUlNLD9MtsLF
RnPIbBASLpdCbgmfBgiaA802jOkhTNP21oJUYev7KtnSHVXq28pMxBOU3OwLtZow6K6iluD9Qx8d
gtpUWwbExTYtg3cbKlcfwtLw53sRVbXiWk3OHfnTrQjy+HYbxareLhOpsL13IFt8pXkQHAb9xshT
BJlAqVJp/isrS363KuX3Xg/x7jYEaz3ZW+bxtdVY9rmJxPBip/G+G33rLVcWlKxFM+7JLUMKPbew
sW+m3j79T9NOtlGtmAINF01bhEqcHIIFNoZ0DqgaDLeFN3U7YiGjZorY+qdmrJtEWWY2dbhdekOF
oIQpfkd4Lbz00BQ6tRm+JTXdGNHykvkoRNC9qac5IuMKuETdNFNgD1tN009NpAySa1Z12dyMRmVe
o8r4Z54JGY9bGonv1Ipaz7v1nfmFT9P00om2uzOgI0Z9seXE900e3KhvAHLxvhkdcAbgimDUqB+w
wDqEIFh5SYzJAKZo3FFf0dvWIwNhII2Tnmyexi5ZU181RckzK35X+OXtVQqsuwxF/6QKkYGWK+/P
TJM7ATbsHFLbraClA76o2QXVNLXjeQ/USkVuAwOYWDtq9hYw3CILbtSiQQIL9BUCBP2ZmjQl9+UD
z9LnUdOe5H2TPRo6aiuq2N1jgdFD7iaujgNq92/kgqRMfIMGxXEZ0BWtuUchABAUehI6yCJp50mi
ou6PDqDLKzBMBEhlV2yV1gHQzJXrGivb8GKIbLXBxpVTeF/lZXiPasn8kEDeaGWST22jzE5U8ka9
dCDn8SSCiN3PTlmDh0uD38A8bxaAKcn0suiwDFquJfRlrBQUtkEmvA0KroAhCSLTPnv443ysBQqV
AK1N7U9v/yEZ863kCIJXnblPZd4fGKqFnqLY+xWnU/FTmAEyB7x8KUCX9jeHrOEvwVhWswNevP2h
GrHp0jPk2Cw9cvDIrBIGTXthRdWV54bzare7KSyS16oe6tuQRMBpa7MUKt5nAI7vkIxyXpdB702s
1lNEsqapPM9vxsEOcI8kcYnyPsgjfTrIEIC3uB+h8ouORr9b6Qwy7/yGDU/iDMGGLIFtY52TleU+
zAXU8Dw3gKxr3m691k5f2gJLwaSLul8lYlWG7bq/W6SxKj6mb16HoEYOfDZ22hLbQyy/T1bVoNhO
Dw8hdjMPn3yzeUHKo9+mOVb7jcZCMI2PaBsXr0sub9TiJtgUpi5r19ZoAd+he6Wv3nujCOXytVcC
MaWHfowP/EHszAAMpgkorBELQCF8r2tUcge0KrhBnpC398EVhb1Az23zm1TP1B+C221jO8F0poG5
HthRccs0PNd5Mp64LquoO1/cPH1GzYiFuE/D/mJN0NoGCwf4GetSXciNPCYjKvedBFnsEeAjufa9
okbGczTm2oAwT8tVYpnq3ur96gbsiwE0K1KnTFUlfp+VFif9d4QTZcEDCAHBYZ67P3nrt2d6Ockm
CW6QQdt3Md7068aO+h2Y9JrNstTTA5jKuzOZFGj6dqbvACSN8GibsuFbmFdHEO8Y/1iedYFw6fTW
gllgzVHvfwfeLOPgSbM/oLwUqE09iHuoW0zN+jgNcXk3ha5YZaOIr7muSs0SwKMVJIHm1ofdaz3R
bgpVnIQDLsWFZAawUOj6GJKDXdUUJ+rI8fPalrmLHL8dQslVmuO1BkPaq/xdKUu+RvYQgSMXrGhB
HTivLfi/dqmlhh05gbX1fYzNavfV+ulG+UHVInmQtRM/2YUDYHxugr6qSZOnvC2bC544b9Q5xXF1
BUX1VQwsvzhjlm+gjAuBRd0MJN6AKzqlQ2ikeITpnnHI0MMh3KmFetiWjL33A5C4/MEdeX3LgR9d
dX1gfo2bwdiUtS2O1MyQsYA6pnrJLL0FA852FYMZ5muY1gOwFaZ/5LGfnlF1ytZYDq1k1rZfpiKK
r6YxBiDQBQwAQrLdxij96FTqpnZrtZsZ1fEV8UpookUNkmFAYW1AZROfqPnhZunZABYDNxqBCqbm
Byo7wLBVld8Dhpi6jpinZqOAtJL+bQhEeUFFHNt8eCAlgRKAVKk10x5hB0p58oAmUfk9qt/nIA8D
inPgIgJHMh5I5mOHZNp2qlEDMpS19YhSeusxb4NdgyjlHXkUSeoAcRAMK0SnwLPLUzat8LQZj+Ts
OqjJbscGmCsMpRGNnhPhyGbrlmoq1hUzdkPvvdnQ1DpmoGNadZoZxpvC6kxNiNQ4L55s35vRMCa7
BKXKm6Fu2aESEAyjvTrDtz60pUo2tJGnXmrSbn1xdjsVnhHUSVeU1ercDlTBqeh3SeMbACkX8tS6
jn82gdqas2NZCEquARlWGkB2Sp0145DsR2CA5pmWAX/OiUgRVAk3WYxlj50D6BYXfXYfZHijDRN/
qEMBEzAE58H2vy2mPmWQRHALtY66XKZrHhftJjW6bDe3q2jSnOWJc5zbVoiXb12KG01RFiy7HweJ
/aEeDLzdPH+OEluQ1A2nPDkXkcouWO28HyY/Bdjnz3ZcVv25aM5kpxFdGDigUTWJasa5cQ02n/oQ
gsEctZROaNgrsnm6A//+ci0AitouNCB0hjA60qhA2sVJ8TR5o/c8tIDJjMmdbA3vmSyOMR1BHyHv
W23qHbNepZXkZ/IQyEhsmhZKaI3RMKyoUCrZ1uCQoqExpGRPKMYKVtRESax1+1+uxJ1a3ieAuDTI
wgcy91ApPdXFudOHZHDQlmNcADM0FWc6o+7SlQPIiZ0BvI0fYyJyp37yrKYKfD5/nlK/0fT1FlJa
yd7No2xDuuHHQleHVfidbOzGVFcJAP7Vy/Nsk5u2cx5Y+U8bZvJiKfl+iFJXXsjGfPDreW5+ps5J
e0iwNSCO9uFCPQMq6EDpDF61wnhY0lRTz+OzOdZv7UdluYs0A5koTUUHowNFpfaiFrnSwCnu5oFz
RuvfuZbp/3Musn9ccZnL/veKNLMthHNGLTYen3gY1RkqbwnB6380sd2xX9IOj5WlF8uJz03qRUI8
zu3m6nqGug52Gx7xajt1dgrEDtnmUx8AlWNqWSey0UGwCvXM+oAyA5CUvsYddhDg7Wr5+GIAfu+n
xmvV1eUP4fivPn4IP0AFPZ8ATzqf/EeXGQ78C6QyTrpb6JH/yxT/330gAYYqL/B3bz3peZd6YO6K
iB6KOI93DXRqZ3YIh0PZpapM79bhK3+x/edksp3Xvw0KfbuZ2SH+e9CQVs5r5LjJRQkUX8rCGO7p
0CU8h1bmerFMCMTds0QvyLNYi76ams1SVNbeSrBHZcoaPw3N5doI6zKcp+wtcHWYgw5K6CvomN59
HcbWPgtBBEs2FxnKVdNxAWpQUW171NQfQ97mX0Zj2ovaBqhV200nCxa7isp3Owdj27EGvu6LV2IP
+WFf/P/TXtaoX6Ps1Zz40tkrUF5Ck3mck2U1aGsvMmiel/xZ3tv1vvf8Yb3kzxRSmIjCJv5uSYpJ
N3rLI3c4k2m2x+syREUZ5dwmI8wusVM9L5eWeODs6zoe18s0Tdh/npo6Riufp6aJTFA530tmrycL
FYItmxAYzAFJueUVY2ujaQvUAQzhbe7BE2o8oq7lpdA28mvsEAqKQJDsaYZ5LE3wMYsCuw8KmvSk
HwcsT+eZFtMyZ51ke7xv+Jk6gQN7TL1cXnqU8W+GgmPFrRcy88oDL75qdJGa1SYfPNOHMh9B1aWb
tFzxRIRcmwqzM9mYD4IDgMLvqHN20/MypMJ3i03Yv5dpjdH/PC0NCgwEs1LVZthHYRlE0/ZgtKZO
OnQf04YttgpjhVXV0BneseqwsqP1jB8BB0FNWs9Qk/m9QiESUhNLk3pRy4b7Jbv4EXY9PSqI9+Ew
fQ86bIkibvYXEIpjjUdtro10RockFJCIzZo9DQ3Bso7Xhh5C7WWGsATBv9M3j3/Y55k/XWTMg2TF
faF2CHH0x4FHT7bbm984hFiD0Et+FjLt182Q+jcI/nYX0HignHAsg+9WfSUHD6rE65KDU74equoq
oCOyoQ62d6Ax9QPKzvWG1Sq5BnFU3OIJ2AOktpKfzH7uK2v67qAofQMdW6GXzeEeKWLEHloId+Kd
O34rTLddJZkT3QvB3Bt1YAuA2grdYaDEbu6oDPAvhzbqKIb6xK0Y1IqehkANrXokm+o8oOzGfnys
ERncOZGh7sI8tu+sxnxo9aI2RSqJWqoz4p0BxnwoAkPkMeLcPiGqcqSilqXQhZpQd/ZOID+fO8mf
7HQYkVo6eQk7/GnX04Id2jiVVnf45K/tdIFsMuIzCnLmzj+Go3oX+WNTzR9vqbchN0AixXmq8v0y
rQ1M/TX11bo22uHKGBI6AzD5d32I1zUKzZLHNgsA+y2h2DA0gVhbrlW98rZBGZ9q8m++DxSAUuJn
kIE8STD5W7pik2UFh37oI5JBKXYpebuuAif8jdQZYNx59mNIfqFGr35xpRy3MR6Nl9oU5dlCdnU3
+S4WlSAfWEWF3/107GhtTHnxGxzcX6Q3uq+BMSC4j8j7jRmmeSxdlO5z7MkeUuH3a9WZ1rfR7Y+K
Wflvk08nOQb1N4A2IdAF9kMu21Ws+unJtEW6D906O9W8ze5cP442VtCrb0DS78cqy/8xx/irzNPx
S6+GEbtPS1wCS7oX3Nnllve8fOUS4UDt6nTTMeF+fK6bxFtXUSpBge2158S3pqeutZ7A0+F9g0Yz
1JxCt7tAP6x6BE3bD7LjyyAq09fqKkBb99C0MYDUib8xAhTXgQAzuhmFSK61FWOz7zj9j8bbsjQR
PwGugUyWdrBbNu5RQxlvUzsT9yh+EfdliAIvBBwqxOu94t6C9pq/qgp84im/IxNquAxkplXgxKvB
KA+R0aU7pUEf+FcbD7afJyuEjdXJ0e+9uSNEtcAUlvfUillYXgs7vi6D8hJv/TFOQOL5MZFAwniD
myndGQQRwYL6fWLy4bHVrgq/+Ulkb5Pm46wyOZ67YiU8Tfk2E7/NR/Khw6d2NUTTuQXWVVr+CRI2
K4+BxaPMnduMWZggjYHgQLojjEMk7PaKAo0v1EkmFltX2+nf/Vsg3JEmi7yz0fjemugo3LL5Wiau
9WgjaHb5i72vxWd7andfvbx9968BAFoTewV+N1+DMLUfhwjVVHMkS4R9+87viiTIhTNwgxImgUrV
CvAvdE0H7onQvccfpnzpIcl06FDCvetGx/o64cEbSR7/wCsM9CltZlxG6U13UKn2QZSBgmQ9Ejnd
8mXQI9sSgaGIVfNIcvBCFIHRSAeIijuZQnSc/zuSrmlyQBRppBf75tcW4CNywEoPtRfRtoga9xEI
8XSHf0ZwUVkCvmGIVx+c1qmQF4gdqIVLE3rUDuhVHTv7Cemi3VjxKUJNYrwFR5f1M3VRWQjEbPrF
m0y1CWxl35UqMvb91HcnVnfjBXl2iI/zsn6s8ZhHeV4v3rCMeA4zgHtX8eMkGzCGVbzSqiLuW2uY
Yv23zzZJ578+W1SZnz5bYhgQ2dW1X1S6FQ9tsW6duDvNxVm6CdR8d6Kyr9Y2HlFH0h4rlWVqhcgq
KOQoXOc3vN46CRgDZiND2nbrD7GxQhpbYNfa8d0AMbN1PIT4q5OxLRO8oyPvMmVC3A/6IKTJd20E
sXNeDXtn4OJkABJyVUwOVzqjg0xLMJSFjG2WjroOfyStGa6Khg87J42co8+r+NEfdUnbCKpfIE8u
KPGsXsljdB0b+U3nBdU/ag099ug04FHiLGn9TzH++ZScJjhRCoCnibdTQ4xtP9joRgR3Pe6jBiXM
t7WGFbdO262sDsjAHrCgZ+YBIu1m01dyC03QnHpVhQhcj71GknTdrdNufYRaPj38b24D7vy9ABQR
MlZcvjRFsUcpN/J6uPN2thdP+0I3VV6tU+iGvGaiNk+ZzSA7bkzmm+kN/4xp4N8j0TzcgU0bFeva
37ECtm4lR+ZKT1tIsSf/MeXv05aIGx+mApXtoNYGw+7OB2ZsjexicqStLTUrM02P88ZX96JiI/nU
RCwzOaa1iUx0jepSn4CrUeL1K8vqvW0gAvPiEdoVL4me7VCecf9+RajTnKMOcZp8srsLikxAL1GA
qPoCgc7Q3kUVispLPqgd9dPB4Mn3lFX2fhC2RA0LDomI+mvZ1iVK+XMPDDI+G1ZkTMr23cdhUq6r
tkX2V3tTh+TRAP5LKC1kFZK30FqXV6lCgAmhL7XuSkg0qgxofqTucYqVV7cD41u38hGaHFZkbHQP
nflAyhzLmt8t9sqyQf0x90pnY1UAGg5YGXh4jZ9butFwC8XXLnNxz9Fp7D9VTp5C4QxxczogR5Ur
hHT/bXfgFxLg9SfLp5HUnrLEgmb5muZaxkBICKF4fbAL7mzdIWf5DfRg3c4EF/itskLnasoXS8O9
6EBmOpti5axZOoptgpUKxx4k9C9TVKzJJSPbGIgG+j2xu11maBLzBbuTGDR9vhQrA6pkp0Af6CzK
vE6ASYHBiP1csCVrNzUu4Lvay+MulM7b8UA+ZHK98t/RNOXSJh9qlmXhueulh1m83FgMgpKNQsJI
ieT9kCIa2aBeHu188GsQDkX/zLacesjda3i56wvjN0UgPwUpsySByk8M8vQOaPYL9o6fo5l/BDdp
sO9FL0ZifAEK2rnaBvgBlROPUIof02s95gLcS9J4QBGava672EaMJ49WYIwUv4Yo2wKkKID9SCBc
44XxPzKtf5QR6742I/L2BovNRyx4fHBPtib+j2V2xEurBwtOg2p+nm0ZXq64HzyBv0Wqxst8ajjS
OFkN1lQiq1FJpHvowBSQWSNo8QbsBrvERtEe6DDeALx8gFhn8+RPVXBBsWCzJrshQb5YNnF9l4XO
dB94A9YvekAMrgBkjErv7KK++NkvIaerTPESlVOzGsDId6HDqIziYurDYqOmVLJde7m9KycAwpVo
ry2LypcAKNjH1g/Xpt3EwLVsGibyF2/oyhdEXgFvrOQjOUZlfgNKyr+jVpM2vwZRj/Mk0KsDrWoe
4z7Uc5Z6Q4sHkTpSM5+8aQMskLunZudXSA8iwL2j5piELXZjjb9x9EXBFZockd1w1tSLTLxxqkvQ
W1Cvz/rk2nVYoVKvOdjNHUIGD9SJpWuyqrzRPBSG4UxgW84aFGQ0pw6LA4SSiiy84rcVXunMUNVX
8GWrg22V3rSy67BHAH4EE7xVYGNYQJlZn9EhgirAKUxwWJp/81uG0QhyoWFL8/99quWSf0z1xydY
rvGHH3XwVsljbz2FMUSWDaiElCs6XQ4g/vA2pVMNKwgl5OelgyegpK/L4t8h1F66fT3j0qSzPy+Q
d8hIWhwsh//3aeL644PRVeiTzMblqmRkTe2WK+ZaD5NMsHfTH2IZQs3ZhU5pSFWlr1DerI+Gk5T3
HaQhPaSCLkIzdtKhGj2gQIywWo+2825TdJZmOwOiRtdR3wHARst218gMtRIfY2lEmQItN3D7utgn
E7XbU44nEV116RhBr6OYym7Cj7Eyl3HPtlmVBOv5ih8TI0qFwm1weCu6di4Fdsm1lW7mqWhwLN9y
ruK7eapcWtU2Tox6dgmM4OaAhGgPhgl5YtKUp/mM5/372V9s5DL4Ls9xY2McHcTH2WJjepplVupY
bDVYQtepizse9G7BY9VzcFPFYFKnZuhlwaO0IaGtMvsu1h415NUOcef1a+qsXT94LBFvKWplXudB
SkIpEEU8iHwBIipkK+58x7mBJqX+VU3ezWBm9cuV/BZznAhY/DBtLzzJwc0UmOGRN8MLAdIJhh5p
LDoiAbN9MZEH2Yt6ukOV+cocsSHIvfQeBHruQ5qk/IYH0pZadDAmsDnnTverH6MMmb4OiLwqqNu1
z0KwGPAiOje5q/fzNXvrPs6y1Hq30Vmfu+wtjsd8ZZYFf5t7o71pBU+ZlNmD53nZA3iv2aXtpjOZ
IA6RPXQA4t+FeJZBNW+I1uTW9w8xyJjuyYsOXdMeMqdUV2oNSZo9NKJ8LbkAk4aemUxDC84KZtjR
cbH1pdOs/dTM9uRCHbksUHRRooiHbDRnXENONOrcbLNcNeLS2WcDGKiX+SInt4/cGoDXsnx84LSc
/LPLugcaRl8JuIgaSqXVp9mtGjS86fwRlq+QYUepwP51W0wibO6HgMeX5ZNJHiYrCzSJqEnFH4x8
W9aEK8Ng/NO3qu0QMFIbdFXkQodgAgdIa7XW/K1oUt4HEN0rCrleLmt2wj8YNXDryzftm944mb76
uvzhECAF77/Mj8unG4QX3JXRG801/w+DodJR1/Fubk6VewLDhtLFNOrIbYgkGGUxfE/b7tnOi+w5
hWTjiZsmELraDj07xyi724R1OMCffrvrQGV09IvKfZEguiMnk9nWumNmc00cz9gYXlmsJAT4nvrB
+qK6UVyVbrEqmHbAioA5uQ6sp4YNzb0P0qvOz6wnMvUWqL2iIkrOZBv6qDoUSWmu5wGeHT0N1i6U
0gITJyB6WFf36ZEmBydudkJUxFpRkwYE+LEYzBoeyNRPCCXmQ9/saXJUmxSX1BH/UCd9XCOxzkjh
Rnfz1TtHAW2WsC1N5vNM3Uy3upE/HYI0/V5m3LpQa8DycB9yuwedCL7QZAzRA5AqG+okUwmJzJXb
hMOJmtlUOQeeIFhHLvQRFCrjzOmJDAaHxktQT+aBPgBoPcxTJAdsJbGnUsmrmTj9w+RyCdVt9StU
QfAV0u7jFoqA4yEa0IylsQHpFjCaaRBcqqaAAh8qqL+Cp9AFJW7Rnas+AXTNfpjNPRT4ZF2DLwQx
mvX7jhsUaocZp7dg8zOkPs69qFafgHpO2kJM3HIeDXzsKgpfKX8dmeKHbGX5XCHJdpAtJH4QpQ2e
tQOltrEG/OG23wwEOX+kHgCQmXJ/Z05+1+Wj/SbTboQeqC0emJP0e7+2h1NYswxxiswEa6A7PGcj
lHEFBDp/6uHQKHV/JxjOCwSD8RMNd6GT46eRmyhJ0HXkiW+A2cLKUHyWx8MXaFSAyxn2xU3p6vM8
4EgjIqA2uzHU3pMbqiPeZxu12zJbkv4MiegAkscjaL5R3mGsivFXwWOgSwP7FbLDNUCJVnFohy77
UvfuhVdW/AP1PPm6Ajz6JrltXktrRGrNGZMfHyNVDjEKGlmyCLBtxzE3RpoiQRSJ/AudiYhl85n6
i+1vfpFpmXhuVvmnPJvBnPEMZrDDp6zenGPzxifDm9iR0mtzL0eWbOsZNcpMPnJ05Eyz5HV7IPuQ
5isxIbF7q/qq2jPQD7zaRTXzWbHct7aZ4zdHoJAgzpuXM58V1tKwpx0ItO3A+KL9fcTJUKUGmII3
luBRtitlbzV2fh2zADzYdZz9D221TuUqTGR4DjLIjgAqk5W3YvKQcLHUhjqQJyxvCTQEnU06DRtg
qMLz4haOXrwbo5yvBxfVnApAjbMs+v45VrbYgqVs2M3NCURsLmvwkWzeP0tlTSBwzS/USQfFQRiG
oq4HatFsQ2a9z+Za6n22yDGiXS9Fh4iXb2cr4syC/NBF+VZzo1Zr5u0hDYpmTU06IMgLYs6ovbl1
AMCm9mhBILZ2tZQI2f4yx+yhB/znHH+7ilND+7XqwT0Zj271ZGTWmbgZQqiTHjLUWm0HfVNAoy/R
sWh1V0O0+8lV09mE+OsWD0d+jtsoXnf+5F7arHS+mKBLn2nrpChPYKGsNhFQc1/JLcxr92KZ0d63
yx5F9ewH3TFtC+GKGjGLh840u3MX9f7GjLLkhyyuZe0E3/oMtKtTNyUns8jFkx5I/U1WQkPHBlzI
STJ2zHLMw1qb/YoQ8InjTv1AtlStezeI7zPfsiDmOoFl1CkniChn774eFFkk5BjFxkLytAdDL7g/
XHMz0JmDraoS0ke4AGdzrz5z4u9eN0DF3UeZkD6AFFNG+xaA3r3XuUjKSjyJOiwjwO/Pp32A58xD
zZFa13xp8z8j7sZNyxB0pf9lHvfpA5TltAbXvReY3rccXLsQU1Tf7Gkw1zJLFbT0InXoWG8cTGQ6
7xRKwtfIy01v9TBciEM7EGDvTEr1zaxzyEGi/sJQafEsUHqP0m2cRU0F2VA8kp+NVL7bll46E6bZ
bpVowAzk4kGJEo3iRB85ZHl+YXXzff7E+quwCmRf5FHE8gDFgvQlKKpLWRrBcwrCpxOeKPouVOM3
bc9NvC3sOHZPjIMq5T/tExIZq9Jq6wMef8MVC/7hOnlMQR/aLfeZXSWr2hwgQkA9PE6mVVd78b5U
I3TNDOgg+IEOaunmYuNZPh6AbWseen1oQayP7AVs1KSOxVa2vN3Vod2vCeVGeDfsgR+4y8Ij4dsW
u8HTaW8CO7zKiaZ1UbYKnOYBubV2KySeHpFh2Xci84xtos8iNr6fke1vvQCWgj4HWMl9il/PyUfq
YNdOvHppGvHLQZTxV1K3OwTi1DerCLMN8FPjTfo+IntW2e5EztnaFpOxCv3CuvjEiECBYmp7iMhh
nROdyEQHrqPIdIY0BbRcqwlCtACv7lIuUa2sC+4IxEU2EABA/8ZhVwRyylugH79C2m/21JmH1PXw
SK6MITu6poG3RJ1BA71vIxdiOlb6K8Rd4dvM+14FcbqxPK+4BZnpn+OpbLeDFBK13qgXh5rnL7ct
fo9l3z37cdLtw7AsjlHhQSlNT0YekwPF9aT1viO0n25CPokNN/3xAApBwqjTIRCi3obcs7fUVCje
e2TvDq7j7VlRAC4+dk+TCFHanyXFETkNFBhC4eEByiDvtppfjTA9ipht/6ZZETp41erOSafiuYjN
DSCLynhCdA1/BZVE1YZq/zOkrg7I9dp4hUHlCUSKzUOMYMxsoyZ1AN3eHZy1wUGA0Lu9/YIy8P7k
2pXmpvYRPmwgDbE0GQgU8Xd1rqkTASHts2CdaYZxSLV+YW0TPXGvyy/9mIVrYvRm/9pl6eSX0tHy
TIjAb8Hlm0OUsFrhtrV+gG9DAvNv5/dcshFcL/hH5F7SP5l+A8Ih/agd43ffPgajsWPL+DG2QF4t
QySysDecvrkmlHkGOb5CLubdTkAMcGTOdvKfRBpuI2NCjUHXZQdXJfEOSQ7k9fwJz0XkysFug6KQ
LM8PVlZ0X8kj7hJ3n0Kcb4XFVrGeqec7wxz2f20T8TzyZaiS8fzgYDNQw8WshfoZ/Ull87lJvYj4
qyP9/etE/VfvH2MX515PVfuG3E/RdFIjkq6QQq/PAyIAO9FYzpMAJAwyx2L6VYZ31aDCf5yp/u14
vv8icws7y2gIL0CBN/MYWVTGVoyoVKL7zRzdZp8acYnYk14DSb3gUfqQB5OzNs3vS830UlddgUzi
WNQQ93FRea1Y0UKgeJTvldiLHzQZsDbvixfXbE38TlUDbprC2eUewMVJVldXFMGLLWBP9ZeGWz+p
tNFgP/HYyn4tY8xkijdG6L1Jhn8mVa0BYVzvlmbQDvUO8sjxLudRdPFGlF55wyuh38uyhzRdHI43
3/XVxZbYyCR1aH1vs9nBGZ7MwVohW1ADIYJbosQKE2Fht7qQDE2hm55uUq/To7aTerFXtF+o929j
MxYjc1EIEKga4oZlAtaVEKC168E/19LEUlPbVcNAGDB2b7X0S+e3zLj/CD3aDRhuo+IhjnQBg0wu
YOr23J8CNcQb0Gq4d0YF1b/R4NlLlJfNFkpS0xUlX/mJVRnbT1Xp3Dtp5a17j8VvvS0ei7x0f6Ow
H/jGQP6K63+H81gCvtFnNoj88a4AP0KAUExQXLyuD4EeGL7Q7U922xVsz6tmVh8KRru4R233WQgI
Iy2CREUVd3tPxiDDnSBItHRYlQvBD+MeDDZgoqqA2kdwZVV7iTpTsxvL9yaVHuLt8Ll3/M8m9aYm
ysP+x7Hl/2Hsy5YsxZUtf+XYeW6sJRAgtfXth73Z8xBzREa+YDlUMs8zX99LTlRFZFbdPLesDEOS
S5AEG0nuvtaakaNT5ZkHatuz3bj5QekFFrIRocgmqyy8UJkO2sQv5vwQJ2505lh8Ep9B3A1/+HYR
3jrDKO7ZnFyJDMHKB2uHtNF4S1ZTNv8BlF5wi7XtYkXV5mTBakxhpVeuf40F/orFKm9KZ9vJxtrA
Q4kE4bFmL5EFbjj8rv27PGzAx42P/wUYGcSg/D6E02WwLjNSxSGO2Fj3bdG064Ln46dYWV965SZ/
mFWL7joOZacVtkos+e4oCK2Ogc0gyBbgNx004EYZJoRJeh5dfG58SQ1fLAvKPuHZuYjDL7RMow2C
BMp1Ja0+OdJiTQm8gwDDlxti8yJer27004tRY6rQzF9U344doB26Xgxy/W5K9ZDpTDExqGoFwt55
B9BM9uJCXjznMvya+YBBu+Biu8ZpOFwlANRINWjDrzGkAWwG7g3Tjfzdzz0THs23eWa95FjZXEDB
lF+w6s0v2IHEe3s0nqUVRScrjraBmVUPaRr3t07iIqFlgDLoCJ/LuvYZ21Or0dvtOQjk56WVTc73
BuCPExZH2LU4woDkJTxkZEsHENdt7SE3bqgUVcrx/v2v//3//u+38f8EfxS3SCMNivxfeZfdFlHe
Nv/1b4f9+1/lUn34/l//Fkpa0rYFOCxsBfYRx5Fo//blHkFwWPP/FbbgG4MakfkgmqJ5aE0PAgTZ
9zj3A2DTggquWyX2ltKsCkDS37fJBBhu17nfETpH+Dz/1hveso8NhjA5AbGyS2iFNdh2v0eqmZ1e
nTnMdpJ45SCXKlbhVEW7RWUwidqfysARX0MkwrwvM+LEjj1EYzIIhICZiA5B4n+sI+MqSz2Gd/wI
eWJkz+qDnWfjxdKHMW7rbYGPHhiZ/mxN6+4TyPSzvd0zrNjtzKmRjyT7xYT6kjENADUFtvr9oxfm
3x+94wgHb5ZtIwbtiJ8fPejxCmNoXOehHaJpjyBwgKwpPm8yYVSvdYKgiV5ODDNw0JUU9S1ZOMA8
AarNkCb2z1Z17hvHLJQfxhmYptmwxg5ixcbRtpvwNY1q04utZLi4kMQ8VSV4MibEpp5nkD7j8Trf
tSn4p5HjrU2ZD6WRIJ3O9DPj9XTThbF1FMLENxeQBvc/vJfK+vXhCAavL56OQGqIYzv2zw9nkEkl
kTqfPyyLdKe0gcsvxDMiFMUdFGX7O0D1n+hzGDW5saVPHhW1FdK18ruphFaxGaov8AF3G8fOcrCm
4cMU5g3EGmy7/WR29cXVa0RMivd5zIoX2yghGVQOMJ0KcWrc29Ao6lsk2m8RsLcfCs2mX4HbFnQH
iX+iOlCGJbu2BP8jtVKHOhq3tublh9cMqrV1JIDbs7I1nFPxYXZzsPb7OSCPow/ODGtI6nXjA0UY
tg/QrrcffrEV/LZxzIOEcscvS3tSmDM7Wx11I8nPzX0AdNIApweWv+zMRfRHPajssdUHeArL2o5B
AIZCFjn9qgf08JipMn80O15vDT4XG2ql3sOQLr0LkPfeLP5GUZpsY4o2+UAu37eu/irzdksNlcnC
//BGCPXTG2EzJjn+t6GY7QKG7Fr65/ThS4UvizmBSiZ4sDFFQT6OjdeBg16ZcIZR9cxVY36hRZgw
+vEc2P54NUKFJZpRQwoyTi6kKruoxJJ47CIPS6e1Ksty1Wq1twhJgNDeqWKIyyTViTpRAxX/27pl
sIAl/q5pJLJsJkume3eY+YkJyU90JsbEqlZ5NCHbCoEithcyPrw3/81mqRB1t/sP356fP/v6YYIA
yhHMkcoEEZ1yfn6YSVgznmbMv3fHZkIoNlMrDvzCrRkZCknfGd/0qcpfC2ZvaK1LFnUdAqU3iAEM
tyCeRRixlMAe9+W+QZxBf2dr/XX9cADI6NJ30HKDAVVD4wNOJx7CnRbM+bpOOOhdTZbdcZVEK3K2
UAPLjLcGRGcieAlA626ILl/HZQkuG1+ldw7yXH7/VJT7t1fMEi6zXW6CcpcJ65enghWVCPI2de4Z
5HIvlhbMALVJghQ2rXJLnKiBE8feWN5Fzpx6H6iXCwgaEF0y1YE/D8BYCSp5olb23Ql5cKPTek0d
G+Dizpo1pQIWNug5IIUcnGydMRgHO7cr3Zd3q8ZBdprLIN04aNdQ6ccgxYiMYE/FTtcNEgilcLL+
Vkd2pXY1LcbajuqmRmKpLYzXWtN7r9xgFg/4DENXxAxiMHU51YFaogoaW34NGS5q/WCtRNNAIFeo
c9iZ+hWYPuN1Krex2cz73Eaiiq5nxejgGwGnIlhTsOMHYb9EMr4tV32jxgdTA0hKAJERusVOSZd0
2zBBQSlt4ZaDRFgY5KB3Hrh/gLh3ee3aCDTzc+ufZOZ+SvOuvaeqAlOXlyKGsaUiNfAUECrGv/z+
HTHtv/10FPQ2FIe4gLIFduG6/cN3aFIM091kVfdhyLXXOX+Jmzr6mg9IOvRHh90i8hMhPQ8JwODX
C7+WYMRAfN9/LRFW2kI3FSwZrhM9/txT1T3DBmY6q8yIgHEFF4szxDV8UqCrpaKM5k1YdvNDH7pg
FQnybaQV8crCKC6giUWqqS5ih9HupatZbnQxq0E+Wkl73FMRQKO3IakIKeRNhFSzjbTwlhMiKPLN
ZhPNTvsBeg20OFZGdb0Ah+Comg+pANRtgV7bGYgkoATGF+g11OaKG9+yP0Cvy2BsNt2Qdcsl6DoT
gDnI+zYT99U03e7OMVVwk/TAv44A8bxanQmlcMayMzIU3EceVAc/LPkrWEXaLb6p/o7M4hj85yVi
XUMrke/UYwdB9Y5ov7wPawUzPMC6Ow1bdkUAV3x5bjoxI28U0o1T1YeP4FwXyM+Bt652m8PUICIA
WIG7BvtF9B3Lp3yVzZX/lPSz6fnGmN7kyA3dd0VvHmgku0UE8H2kgWXBvSpHgJOhk9X749qEaByc
08AmS32gertup01jW92aO/NbHTWQ3YheFmPWMoaMdhCxam5kAA9KLrrsMwjgj6QM2cbtyR5n9Yok
Rmcdu1MI/ATkU9225vsxgsOem5aFO5DZZxk1x8bPnwBmSG4YPod3EzZG0LyAwLVd9I+IcwWQswuK
xyKbG8gElP2Oik6VdoemR+I4FSHCbN02DdvGnVXcwcPOvYKl7r1ZFekNq9wdn0b3nqrGyG893/Tn
raXrTFE1UO5YzP0hza9mmR/IWQvRILAbps6BHEYhRch0XTu6yI3uGQDhWCxJULe9Gjm/i2obTr2i
OVh+Xf3ozeSLFc8SmNfGX2ObLm4rbjU7kTYG8oFm0DUAxbkto664/6dx0uQwZmW1g8Oi31Q9JPHy
qLwvNRoFaZBQSdZAlNwoINrYpDl+Uqijgw3hALJ1ZnylZFQhJj9On2RRePNUTE9xAoCGrByOWAt2
7FjdCgA0CkykmtzQTksPwKLxONRtjQjc0A/JpYmLat1wpu7ATxruLFlGUJwppnNiwjuPlET3wTER
KHCKUH4FpmqTZoH4EXTq1LeIyFB3pAOoOxGE0Q4JTfP2919C69fZEqsGwSyGicHhnOOb8vOHEG6o
qjVHo4dgPIeLdfARXiLIAOimblXY8T2owuARoboe2lFh2z/OrVNB8AYs+Y5b8ru4z7EeGKrsW4G3
Esll4uXdAjn8AQLVfrR3NcUK8ax0IFnF/qdXGyJV6bSALZ1BwhHCuOugabJlHWEh+3jdiSm5dmFr
3lIDQwTk9vePgf+6LtWPwWZYN+j/HId22B/mA3cckectWXd9y2l3lUaS4ifPoHwMEi+4ASxzBl/m
+48+DSxPjFb168eAepQpkvzp1x+W4LNDpCxe//6WBf9lneNyyaXEX07i4yH+tvME0pRDaDCKr8uC
fvbdGkzoQfQZPuFUO+XBtpPsKuWz3Z/VNMfXHKlUf68OwNu4VDOriz5DauPduolb17OjKgdH04bc
nJmroifTBpdLkW6msAFxMEIeXp7w8N4IqrczCCEIb+gA88gDLrxJn73b5ZDI+w/bcdo/vHtCbMzp
2AYLbCwsRwmG8s+v8zDNY1TPdrKffEC97LUFUZZ+htS2i4UmHEju/TAPENTVgJOhS26R9FY/v1v4
hpgRHzLH1RD4UG00AWWIxhFSTiEIplPMOUCBFuGDzbLqOOhWKtIhQCB4csbgHAoGraq/+ueDnQAn
zPlXNpx+/w6Y2rvw8z8XP17pgiVEmK4LTNbP/1xALbIJkaxgv2C4rHK9eGTg21cXM8gRuASHSq0P
yRw04AFHfT/lwLSBoHqVOGBxDLoexHzMhds6MK3dBC7nEPsFQHc/lN/bCRMm6//wNuOPZGlvwId/
jM1M/EuUskx4eISUv3qxGFR9CzcKm13aJeLYQS58jUwhZLANdvApyhQo8JB4Lt0aSEkxRiuqRwaQ
uwUXIwLQUR5+UqxIIXZkO1eOmMNThrgomeWFnZ+CEG4XKhY2aKmbeGAgdYywWh7b8oiI2VckW8U/
svKKRSNmpDywEJHy5aumGl7DM9jdCz9ttxmrqnOb9u4RQeRh19ZivgU2O/DwKTdf9Dh960c/5vlt
HNMA06ODYGJZXnkQYgIBg2R/RaL9RQZJcTTx6+baPdSBgSroLrPxVIN340pWVE3FqavmPdDPX6ie
qqiRDlNf+R7Hsn+9XIEqGz1kw8d+1eV5sKO6DxeTbrvrprg5fajL+jw7t6zy7KGC3iR1oUvZAH/t
zLTOPtaRjWHXhdZA6+Gw+PtdQ4oae0LJ1A4rreoQMLAgpkCOQcWRA58p09wD2s+0z3Fpwl2fcB80
eZ3Rn6hcyCJYtwGPsLqdNqnfOFBVm5NpDQJlzChOmz24XeheZuHfOCJESVd1qc9XTctsaIXYGeI3
gTgZIvvxbjHY7AdIsF182kWC9SJ6IhDnHloXMss0htIDgTgdpAWdfSELkVbJHr5xOKB1I9VZidjA
dRXeLlfK1LTNpmn2ljEirHjjOb5x613UJGCK0/3MRuYbrri7WUYo/OrOgr7l+6AunyMPQM9yR6OK
ufSvURocpc3sYg04IBQpSn/ap2y5Thv44gzplhcyp3FGhPVXLYg0j1T0Qyk0agd5nfoW6FAF4NNI
HfNMvQIZGPu6xN+E7orqLBNwBMS6r2QfiQjkHD4PPXo20+h/toomOktww+Eb02/NUIh7ED2Ke2sG
FRb0JNSmdewwX49GsoJiS3ZHJsgxsABhgxppZJrFxoxFu1M92ISb9Es6pOl2nEV0EIZZPqezjwWI
m35BBmTjOW1hnqA6Ot4bff+VV37yBXlRWErkLb/KQCU3WJ06K2rInfFHX7nGXeQXyXlu2tSjC8Az
fpI6nbHopyuo+kBjP+JPQRdJ/ceiVBbYV8d0l5aD2jXCKD9Bens9sdrfmmkDaKlCGMdoT0NcIfbQ
wRm4xtclPvDEZcBY45HB88hW5Rixau3jI+bzIL+jVu5Evedg57+jYmgo5DNBeHUZqsY7XMFHc5Wq
Yw8QxIi2vglHHhWrvGY3gDTuF9t2BD4bUgHF1m+sbzSaW7rGDiK79hq7cP5gGqO4z6wTtS01OZAQ
GTLelluVRpsfsWeB1Iq+cyvF/gokIoANNZg04Y99u2ftE40RrNvRfXQFE2dL5G/3PDjyBunE+XLP
+nXYgtug2NBVUxsZ7LPrIpKuL6APdN/wNw/Lff3unqnT2Bh/u+cgqUHYj7jbTZuP28FI7F1Xq0OJ
2BwwaF2JxA6jx9KCTqe0q5G2iphIGbn2XlGLNAqgFfMUsm6LZQtQR2zLAKptOi9EjzEgo3rrR/Il
sUIISVMdA71oeKbTpbbsTbZCqp2fG4kXRpgArOQhbirgOWqwvGEJkj4Ad5k+VBkUKQd1RwZIGrA2
DFCqDRVLlpj36EyG1AUKYNIbwiHfUl0jESzuojWkUKdD0afrt24Ytwlb5OV0FXi3zT59YIHd3kzc
2b1bZNXU4Z/ZFXsaq5tbdcETyft1VZYnsqOudTBCjo2NzYHq8pEN50nEr3M1dwdpVakHz268E+1o
H1mSZ5dgrLFSHz0/Lw8yKSBvxfJslYbl9Ec4b9PcbX5M6fwNO2jzWRYILsS1nyMnHMR3cyOwsTTb
4G70wSOT92b22eQSsWJ0QsIsdjqt+SW2LRDxt3N2T1cep8I+xvHoHEANuCulA3ohc3ZPbRz+YQ1m
hTCpAXJLR9qXCLPGVpQBB5oOktlTUqk185HzYDSbSoCYI0WWxRcZsCsotHX4E14bOeIhx0gUCCOz
+G50wbcKyq6fnJElazFM/kMDfkoPMgwMsI/57dpA8ZfHX64bdYG8Ax4CsLkwHJ6RJQyAM0dGwU/X
g0Q38HxFU27VVILBHOzn2xocIJ6fQkIn7zkW3FPPvwCYt/J7s3lVDaD2IVjj9gy+jGclnGOV6VFr
xddyhtCRNfb8Jo8SxHKoJ3yRflhND77i5dGFmPSGOmT5bjZj+RnQkhQCOUNzQJq+fJyVc0vtsxPD
p8ur4RqWcM8D3Qi9c32lTAUg+hLuI3527WFkYbKtzNr/7NfbpaMl+43ZzcWRM3i4IPL3abkRZM2u
jBwPLsGG4GIifrMu9IBIXDoWUZc/zzKc9iag4Nus7brXpJxWZGBYwOdBuy87gXypulcS4lN0qcYG
eLvBquE2QA7E2QEDpkcNht1sFb6aL520xE6CqnQXJqPxUgj85fU1QXFXeXMoU4RwkfEDjeRqeVwF
hNVXyHcJ7h0DCjW+FhGmHnWMjB84kl7b2Ql241zWe6iQTM9zAZ0V/aCTDLwKIMDMLs5sKKTgxeZq
xpT0hGDVUzVBwSNCPsG+CBLIhi2Bb0S/bXAnwJ/lIHSpiWCogQfugzFCnFPPprUR2/elPsgUa7vK
io0NTZ+R6tEgv4XO2CwTaplF864A78+aOpFVj+zdCcvJC5WcsVNQ3RgwDReFucMylx+BoFq5yIp5
SoVh3CVBeeJ+H7yMboGHA7Dn4ousa440J5aNG2p1siD1DITuDuR8RCbpj7SU7EolPaKJLIqnXI8I
ejoQq8N/aVe47p9g8TSE3iRAIWfknspzZ/dYnfbVaO4Ht7sxdQOwbgCRfWg2xnKPj75zmMsYGnbI
y5Jn3zb/PJ1CByo78/g94J8HEYDsu+szOMGUlaxDN2zXEnPkrrKYSNaQY9yZvbSuDfAm93PNwouV
sZs349xAwG/sMm8pm/AXAqFZtVC60YM1OXRIWXyXRiq9R2gcDv9Q/dE5KdrMTmYbs23wmtGFGlF8
68qWb5CJzjbId7bAxOXEL2lgOJvMUAWEbVCsBlCy+2FSnqk4WuYeOWhYRRW+/ZDP5aaY8uQlCGtE
MrSoFxbSyQvUEuSuZv5ba5yOiQfGpulArT1zv4girG+oqxFsZosBsZBW5S2cL090nSwX1ZFuKtPj
AzL+zzdFrRm8j3RTBhg+sVhIqp0/zexMWZ5Lvqcu5giAr3zsZBayADJZaAQ+ZIYGhg8HuzZyiUzg
faDFiMaMtJGdZbNXtcEGW/o10pLiB+SBzE8Wst2TFuhgKrGhwBINbOxUktw6WDNLllJaTmcrKIZb
avNbdQO+LnlDJTNgDxWoJZcSsipfutHlV2rLg+wrD+1oYQ1nUJhHbEQMl+USrE5X+G34Z+IGB8Fq
vcrVhIQQfXN+V4CzgKfyRK055vkVzwTiNNQK/Xf8plJk2nYBe3Jcla4zdmmdOjkgNFY8zo4b7xKD
cY+KQcrai6z9Ty5zIrzF0CkNJrCNUSNrcanCatQxb4zicUz6YpvHcNFT6+Bb2bmZ8EVb+rbgSZHp
I5lmOajK4ajHwl1fNOyGfgPFhxTRdwykwMBwRPZ/Wg/NNbUgLZAmGfcQX2+udgWdXyTl4DQOkWMx
QbFhu1RWoUJT1fDbOOvFAa6HCZJwegyGRJDMyj7VQ3gYZ+Sogxwxf+BqyK5VFF6ZwY0CyaIzNmzc
gpyQbrWjpj35EzLO/KwqHqgOQlef7cxEIpauitQA0Xi9EZpogIkDtWAWDb6+6D9ypE75IcQdqUg9
zHIbJj27pxoeYq032WmypbZwSoZbuEEWc7IYRghedyU8SVSUcHuCuL+/n93xM6hy2jNVtwbSGvGC
9kcqBk0lgDQCXICKdBhq89Fq0/RCV1Iz4BURZi9AlnCjdGC2B+0NDy9KejuIkW0s1vUbfGmqbd4W
rkcd+4Ib98Mfy7+2qdTsTQCbIy0Po8yxZd4kabwzwyl/IHM7R2DWZLP5dvsyENgD2S8qgd7UGnhR
4PGDNZSdwOztWtZt4urMbEMe36voLBndLTL5xguVlioIbiBsOI47AGrfuoPn30Lq+NSvwXRwCMvR
3aQCOIcJWbC3fSyz5eA3Ugsu+EfVFaCZyRrQ3Y1j/mZnqW7Ydi6E/VRYRt6QBPyCeHZ7QSZg5iVj
Gn7zD+Rmfm9nov9tO/XH1Jxh85cWW0S5XK9CiOjUtcDmkzr6e5FIdN6LgA6BfkYbA6YIYyy/n95b
qW+DtEyvVmw8SESwbhqL/6CQsCNDULTVtbOjkDBWbZcJQgT3LVahZOXH7tM0gK84yAa1XTSUTP7U
d1F7p4Sq7lIrfaZMmDIO5NYtS7XtMHUiJLuaHMAqATIudu88W6lRZ+cQ25YkicISWUB/mhDHVjKG
lQcqnHEzDUUyrVyV34L3MD5QgtRSR2lSztg23iLuBs1vJIiUIxjQHSbx0ECkHM4CKbs5gDPg/bOe
qBUSYxA4hq5DmgzBdgzgpyuNAWya3CzYJUzUhiM6dmvpwwT2i9sgK79OZp0cqUT1sjPfulIdHZhj
jN6ETduNbYHrOAI59Wlym/7RTrpm01Zhsx10URjcPThxEK2ptRCxuqlqcaRGqir73lMW43dUgl4O
6HmnrDhBg/3jaIxvo6B27qCU3d4byaUz8+GOa/nzIUMIXfktW1Eb1TmBARmraIBDSNtTnUoubd2Z
5z7Oru8dnWlkKyr+0tHKbYTF0Ql4sAFuivntStQhznJ/X5hSptcc6wSQLnC4sAJ3bxi5ecr9wfnb
GVb4W+76yP5q4T2CJw1eCo1CQHrAUPX2mUrdaNgnCGN8oRIdkPI/rWMone+sbABRdy+D+x7+VN2Z
hvGj1tC/7sjrmwSs23rENrTt8zAY4b0TIkkqzaEBOT+b9E+KQWvtidCRoEDF46NDXNen1LKMC5Wm
ATjaceDPVKrdoT/XhZx3KSJn5ygIoSipD8lfZ3akul2bVK9kkfLqzYKKU5qubVHGkCUULShoAQKa
IVm7UmDLvg5Vqm6Ybsh0QyGQzApCWMD0i0HdAGz81gNo1x9zaQKuY6eHXqcoWHwWdwLsl7PZ3Gc6
TcHFp33flHCjkAHVDZoMyEAu7NKpKQxx56pt7l4ce1w7iRkhWToXVzoMaoQMGzR0tz0ElbChR0Mo
daLzpFsE8IujBZca2VErkgsfe6iy7YlZK1cOJFEceSJiLcXBsb+iBirrVsMPviHnE/j7EFpCuRrM
h/ezwJhCr9R1RoBWkaiPre92Y2GfIXbzNRyG6hXOWYRD8Oe/Iu5q3leIRlJ9DQ16uM2acs/GqHoN
sU3KxtJ57jsseEDBiS23rn/vnkOl5lQjNfu2NcFYM0PH6QUbCRCg67Na19EZ1VEr2Q19Hf7aKtXw
1reo/XqthtDcGbMFkFwbgiQJTPxHJKBsqOq9ns4Kpw0unRTNTtnJ/ChS/2JApOO7PkHK5EAnEIVf
atwaSr6LFLmPv0QXd+HRqPlt6mMPEdFfjk4bNUOsR04DHCT4mzr6QA3WbIZH9WcPiX/pdYECuRBu
QY6HNXtmMba7QVb8EX9KYzekQe5RMW2QaWzDbbOiYjMm2KZhpRDUkdmtLcPcDkMcI3cIXRUyHFcV
fnkno7X4Iw1cxxUcq7oYOhhY5fC1+/Dwgid4krcgGNuUoTlelQYHJSMkQpkdeD1QTwhl+62wXsAY
BkrDJCvXXKXixXByeGuNvALOrbJe6rJ5nWwrvQ3g/3z8h04Gn5iXF6ZzySGrbRhxgrWSFwTIusQv
xovoZJg9zFjO3rEce5sZZr6bkOMN/zgmXypajcDOSk++VGyhp7qes7C6m6ZUHM1UGWvQQE2fGEiT
1n1nZ2e4XPoX5KTlApoJZBWWwgDcTI2flARpLwifsrPVG2RFnf/JyjKABcm5E8IbkvQvwrjQCGXb
vV2Wir9cFlZNOhTbyhi4h/hhdn0/xBb44Ep2ea/JOObxFXKy1nVtl2dqgLpIfgX4vTszEPt+yjP8
ljHPPEElzNlnU2VvE0Q+P/V146U6Zyl2IWIQlK08x2CCvRl7SJ4vyUzo6ddx8pRW7VtP7mdLTzJI
/+pZmZm19KRsJ0hM3k1Fu4+gVfGlyXcjCKt+1FCiXFVl7zzZYOnYFP0QXerKSE61MZpbZTvFAzwt
iG25vfjWzd2KeiXF9NqFc/TSwhnvIassvIYCoVVuw38HEGxyHzd+uA6ytPoaDRIsD4icJT5mVKNs
Ps2RqsDZ0oQ3oIvsD7IuXrHoz7xqFPBFQXgJfE+T/IwFJ3Jqu+iHFjpJgHp7zTPurv3Cjm5565t7
KRNnX1gcQSLk30OmdxhfhVNAxgZzKzf81w4TQsdtdfUrXjz2gBCsS2iE7LkqikeGUBXgnmpelyIs
H4dpYDct1BLxuyseycIe5T6Yp/SWqpxaNetYyvBA9nPQ27sq46lHrXDit1fQo93RpahKhqMHqZ3u
jkptaCngjaBjQmNHUW1sHWgqgxoWN+MEVoEk2PIz2Y5FVl+zyAbiOzIsiOlE2SNcV9c+zYvPVoQc
aQFKn2MtJXJrZ4A6Gl58nvwJbJ6dwEsBLY9PJftK5gZHbtIosbCnIngZ3KIdXgurq/ZQ1mu2VA0d
U68VcQYsRWYeCjOsNjRob9jHAj/GRydvAcmzxAE5ZMl9Ugjo9ggkdzduD32qovcxFVaYq+FNvi9b
ZBmFUw+QVz4kayeouz1YvAwESHX5f9h5GUpf7R8H4AFUQOO2APuKZmxogewHn8VTzEFG1vHSXlF9
zsfZK4PBWszqfPxg1sr0o5mDxdKBYZ18mSKSBEcQ8XuUtGrVuBx6Ce0sXhiUd3PwQT8zpsIbx6nC
1aw/olgf9DsFbMaGik5lIw4PR8GZir711AdO+xxatbiOWZAgjInBescGmLgDxWHcrxzE/L8Bze4x
M4dzAolNp5gr9VlYUJODdCK7B1lLvx2T1jj5qupOAHfLrRWVxl08gfAtBMb7s913V5P6zwlooIao
/l7mkKgY3XYAQyu0h0tf5Ve3nLoDaKynfew37U02GWAVhhTJMwJEf2RxH/4I2N42LdxHxc0nmcoR
ajT47RkaZBbHFd8BGdAd23CGWmuf25sI3J+PTH8osHsfvxpOAy5r+MSgF9nvE4v5+8moA69tTOsp
j1q5Lys4Iag4IaVsnxhJvBQhcmrtTdUkS3EI8CvNIH3msSIWTykbES238hzzK4qtHY8oOsVi7CJc
va8gpLi0OnXQ7l14hJa+YeFinZeGkBrUfUsH0ZNm4pB/1HcFeE8G2TijX1ozG0DSTjKwUOpWpcpo
H3BjWlpT5Ru7oOdsaZ3T2N8hxA4whh65dhEIgSS4tbTaHErPtgnCcRoqjJi1Yy14VKmIuY3v5q4B
bYHum4/DvDNtH6Ip+rq8N8cd5NsA1ZqaQyPLdu9P+RO0h8ZxBZRlc6ED/rxvZ7F14zbzeP7VgsxC
QF5XCOSlOyo2JUSG89CGaJKWj8yEKS9qbpFnVPo3mHwtF+QoTrStApCfUiXZ0SEo4q9uhMxSKlGj
Y4B/ssuGbaz7v5vGKXxRaYxY2HsdnbUmezRzSJq+j91AmfUkQ/vYRD5mPDLzY2BuK3DleDQwz/Dx
WUVAj2dAWZ/eL+YXkB+pjOI2wYb8w/UB4WhAcpTHG7J9v5hrJgdbNuX5vb4LjOwI7upnuvL72FFu
yjUcY3wZw33wXQ6oqJZboYMRQWklVFDJnjSq7M/qNA3tdkVlE1IZf53aCKWBvwWUA5aReQwJFufl
lEzbMjVWYQs9Pmr5zXBtGu1MP0BoQV9y0uM4QYddEZXFZEhQjChzw2OJtRl4cNXA1aEK8JZT0bET
F/umsLgwWwXPNTTcqJ6P0jpUNcMyFslXn3gDKJjTIN0ZWc7iKYM3gOqTTI2HORwBDqTBIcuDGAny
CuEDwYKWIxRAh7KN1bnWByq2rV1tmQ+gONUNVYUgNWL85YqZTMAzFbuX2G3dS5I2Xqes+YRJWMA3
phsc3+03cHxhXklyrLPJkFp4BNlGbR3qvu/1dKZ8/taNikvfOrCPogDn6tcqbXbTZBpnpDSkUmQX
OkwiAmGVPtAZ1UUIGHnIg67XvzSAahwARN2XjGOj302sLI6/1JMFdUWY3N/WWC4vV/yni1FfXquv
cCBqzxxcv+ngT1um5REnfUBe19uhJAHFFLCSgxOwTU3Fd5vBCtiaKWPYmY0br2xuRxCUroODW2bp
bgiD9DnykzuClMyNH+O1aD9aKCSj/97CN6rWm+b/T9l5LDeOZGv4iRABb7agJyWSclVSbxBV1dVI
mIT3T38/pHpGHR2zuRsE0gCCSCLNOb/pkIcNUBAN+o7gVRcXD6bu7WwLr92vKi9PEUf4Kn9d0ZhZ
f7TK+hF6jHxQ9Z+dvVn3toPE0c7p++6O1jzMFhvHjonYSUC6r/GO2FKVYT073f2zsiraA4C+VciV
unI9tE2e7Nhj61t1m88Gw8M/JkNNe9FXG6fV22nSZn2T51G/+apLfeF5n+VSeTd9NRkGcqqhulJV
/qNdldsWLYx/3e5/dpzWJ1At6qDu6Br+33VfRd46JnbVxy9qHGH2GQS0bUDGZQqreK4eJ9wYyeyU
tX6p4abolqCoWvqoNftt3DVwK/mW96rSbdzVFGS20m3WoH1qje1zneiMJWbinfwgI1wyNtmT6b+r
NlUD4jQ9ekQeN191roOPR1LApjMyp3kWYAWey2fVXR1yK2DZrvve599QdbbQU0RDRHs0S388GlIH
AyNl/kgwLn9siX0cBSoQdVQaI79dn6NqUX3AcnbgsQd0nNfeqgHupLEvBwvJMJmb59LJhvY1khj+
OjVWeIEfv0gnmT4MCWa9cWRHHrrGlC6PAUgU7Xyea0j1LBzjO0KaGDRqMDAzts7hKO35T4j2G0go
Yxzm/QjWyArALNkICuRJ/6pFJPEGq0G6w0N6W8+z9KSt6y64S+XOmubptWoBkycuyvqGn50+74TR
KcGVCMHHntcvl8U1WiQiql11sRyTPK435xXZof+U1Zk6tElbHu3WQuwpjh/d/x4IrcF9nxjWZOKb
B91vP1TjV/2/+i5TLVZs2/+8x9elIvOHM558O3Xvr3p19lW3VH7ykCCbvT7Bv/7SV516mGxBetnH
hfC/Xf3CTg61WyC0FTvtI8KwGNV7sbWffNnumnQBvy+fAg8ip1Z2/mtVmPcK+6WbTiL1te2NJVy8
Lr8Mowxel6hvt8RdPD4DWu12dPcWy/+duRaD1Ut30YDgqDulQ2PgGyN+qEYHqaDniNeFNfdDkzkV
Nmwxrzre6xyjVc6WDBRYBlVWp8ikj2cQrSvvYwreZITPdz6NV1WCyvkiC328fZaETWDLn+6fJdc7
yqXUn1QpyIiQuOgGFJb3Hfw5tOGxW27qYAKE3RWRpQNRoK6o7b8bGhCVWK74/q7Tnd6F4b+2IKoS
xoxQx6871OgE3NJYHIo8wYz+v3eGHB/sCgv0ZYAJJ3Qnae/QHnPvHaCbu1166XG2PZhlQwW0ZD1Y
REUeJdbzZsRuhFUpdb0VH6xmmVieUlJ908Q2w8ZNoKtj73PvMU1KtelBT+ZxK4ls/USFpzbcnw1K
e1s9k+aDpVXedR5Iq6mGGrY5vp36xzA6cDiX7jeELP8wt115lpg1IAL4dZoCzz6T1m2XTRqb5bkz
XLy7Ji06YelAzBlCpes01asYgIEzwzcngnvVq2SBc2iwwt6qVgm58LEZ5TeC0Xm36ccl9Pukfa7W
pCoqM0voeLg4DnGAKQAMKWxF+kI/t0a0fB6yYvxn8ae2uBKhXy2+EBWCl7KeRUsp/lFUDf+qy9d+
lV9gQasuMZZux9jiHBvgQJMQZDxmKXae0BtYsUn6ZDgNTJi6rX+2g/saTLr1mvWTfcw8O9rn1RB9
16ARTEBpftYLkqPFMHfXVJfW40S2c1M3U3GbEqG3hziGiVaA8kIPY4xORpvhFdma0d1cD+ya6uu4
EtlSwv07MLAs0tsR1xgaVTem6N+Er9Ozuoc6CDcBBB7voaWCSxP2grc5Uoa2Nf9hVRVKmyTScYXq
00MygAiPBkdcU3QcrmUt0HxtI5dIBMWvBrEWpd0BfbIwYfpq0FynftQAbnp1gXJu0XrvVhyhtSwa
7+JCLP4+9j/dtTrCA+rUr8FBsgR1CII5PhpwXVHAGjXcUV3tAfKwvRtjSeJnbVB1qtUx2OYi1k4f
4LD1Bg3CUJOLdws6EOK+Zyc/9Tl/butae62Adh3bxTb3eV1o74WjbVSHGYftbV9n9oO6MiqA6ijr
FWxGnqWhk9/92wqic3Jmu8y6pa5j3ohIjvtYajiI/LdOnTWpqDdrOGM/B/MAh5Cd0TBPPj9MrlUH
p8nNa1C+qoJVMkCEEtDfaSq9P71m7rMd6+58Z8Pg235dVa/Xx1Y1hO0ceQfVoB4lAvuAhU+MyPzq
iu1Bxdf6Vnyb8Xy/DZURhyT0CTg3y3zw6tbbqW5+RIrAtQPm3bX1/32VMyT1W4/5kmaZwx1xouEO
GwGpDwufZDJJD1/1fVKQKF4Wn+0g3VRDluv6AyHWk7pI1fP/IvrQjWuIy7NuZLuJsI+++1139Hcl
qpMGB3QHvN9a3CLfb/jVN6/V3O0QgK+zYtGdWhyjjiCzrJtTtX9fzSf6Dnr4Lyvuf3O7+PFT508p
AHqrNI1wcHFKIgw9v6QBVUM3TLciz/StmRuAgVv/cTZQVVOKVOlgHmI98R9VSdWvVapXsIjo8Jn4
NYsSwJ/tipdqNqMnTT4DEobysh4WLJm2aT0le1UELrraKNfzoU4XhC39/qE1uvnmLBIhS7LuGyhV
y0k1Jt4073FhLnaqFb/b6SILfHhUayNR9JrBcalGVQXTAqitPd9UyYmIMUTtQ8T2pjC3q990vtpp
DABKtzmA9I0qfvlVfxrdqPK09mlrrdsoT2vd8ye40cb84vvIdpoaRqYseZcXDVYPm4npbV5Lqko3
zW/IxOaPqn/LT/aATTyzztrDB0b0NAibAD43CyBTILIBUszERsdMrthjsQScGH2q/GnWXVaPdvJI
Xkrf8kDjE7J2JgvbkHHzaWqGCnClmW1mOeO3pw24BPTvcecE9+zsMtg8eXC783km25pL72ATXd/7
XuDu7TJ/r9JKA6TvahtBevJIOvaEEHDyFEQM7gYcxT98At12h0KzYdoWGhf2dFVnmgPcqK4QcDRd
vtZUGyX27dUqehxsiD8xSxOKJXLGlDzqEW7HbWRv/dIkiputSPKjNz3NwboiCpD2jfn7SGDM5dky
m2XzZiawvJHPOPP+TyEwtl8lEnvPlW7Fp9iXH8EQ/xBpHByixAiOWaQR22I7zCyZ8Cta3pxkzg/u
imbw2+mUNhX/K/o5foJNse2EM3JS9wom4l4ge5BFoM9r47W3jD8Cw/RDHUTY1u4jop2aFzYWCSJ9
Bvgzxv1mGHl7iBIUeE512HahGaLfg0BH/pw8YWguAgIQiYgdoGcP4mk1tVsyHbtx7JmX9Ty9TMAW
Q1F2jz3h+JiI/Z+ZUyAxW1vdLi6Nel91mgxHG4CpmQ8bdCUBOiUfhtsvP7q6P+BfeGoX52ZVjX4J
WrCtTE7DLkiaIjSS+a+o/9EUqC+z9/2NFDafRfuByuAhDYrvgwRMYlY9VNzy2QStFo4N5vKm9j0u
so3T1EwrdYf9mLB/5MU7ul97i0+mCDDNm7z2t84yYevY32AD1Gcgx+xOMHsJ7XQgZKBp48ZcihyA
lfOHmZgLgG/WlEFSig0dPiCT7qqCCXaWmE3VVXZNXJDVS0zezsnwKJjK/gBa9Ic2FsVrH/1VI6F7
gIT2phEdZZ2wXKuJAJJMVsGpKWfyWLytbphX8Jj8J0uNKhPhBSCS4+88jZurMVuYoeWv/TAYb5Z3
HkBQbrRIvBrwQrYlygbbiTGAiKd9wl78ai/TuRQ6TlyZvI4dnk8GFJndkvFlkOgdDgl40nMSn4K6
23km5olR2WCRY49PvZE0LD67+pC4iA4OQ38H+rG1m3kEhWyfjdLXQj1JJEi7/sVbShKWc7ls+6ho
ziIdT00PNhepJVKzwNe1Xj+OIxyz0i4AvoLrQraebH/iYaFSkSbqetziBlwZksi9+h4wZ1xzRF+7
h65P0M5M9I0LAlIgvXBcFngMNhZAoREVxpltub8Ze42le9SciGGHdt3NoDj0cxoI+OF1nZi7eq7b
c58hnH5TpzW8tzz8R9ti6lQUpTscWr0/lRWBLtCRXKXuYqjmzxvEeASlkRnKaRkPkD0K2M52E2L1
PqGjsbRnESTm3un1m25W9Rkg+cIblvjYpbA/3rYzIJPenH8zV7nQZJbgqRWrmjwrg5DZLz67JuIK
RbyJKg8Pqtz/8xk/p4/UZwM3e3USFuZP0/VeRNSHJjm9UwxXdeelw6+q5esRwXKvbBcB3wrtZjLw
ZbGKZA/BrcmzBP1gjFdd8VokS73Le4DITf9bemiWANT1kE2tqt2iJf5taKKTXHztJULgN5qTi2H1
b4XTlXuUSz66Itd2XtTy5SHsiPrP8Ki7YiCFT6LaaMuXNhn+iBu7Q8kwcQ+ZS0KlGvt9NDTFhufN
LlJOhyDhA5EVmi2mdIbHuuTDMnLxKkfy+mbN1iUShyyV+4WA8tEV7YOUJdI+Wfk2VvpGrN4w+FRi
E4VnGhnNbN+V0UNToSqR8TLqxnCvIuM9MT1CNW1z0dlvbPplGHYwF52zZmqCmH1mn3KByEXT1X8J
oyxDPKktvfkLlZ40nOwUa/I2xzA1fuoKyzii0NvEvbNFAbn02hc9F99qW0/CwJrY+vrymnhuvG+s
EX3hGGxqE8iTabBIyPzsvWuCJewzf9547UPV5aHvzm4oggLDd1n5+5J0z7UHstjEbXctnJ5oLnIk
iKnBw+qEjiZl278R009DMTjvVhnDyCLkdBN6cBxzNE/89lxq8+/AQ//KCT6cUWL/aY2ngsxTmAjS
xUzO02Z2gPOVZuBvCENPR3ZeOdk11GxyWV/SsWMM9id7j3mGGfar06eVG98gdE9gV5sHe/aDbVoN
eGdkkFPFmF7UYRBOeiE7esll40IddiUw3uHFzyBYEFkKpauFfdf8lVrON2ecfzVmRw4ssR8AY18q
WIjeTBzRdv16iw7C9xaz0Z1X5K/IijvXiek+7Jq8OVZxK+9yBoenJf2T6JfQ7mW+kyzqtibELESx
Uhy+jBEsrXQ3vYGzcm0KC0EgPzs20o8fsKWJUPuxkssSSOcUsVI7iyQzzulowdBMiuVSptl4LBBB
fgAabh0MIebHIZExi1lorcBj6v0wYoxIrsnYVWnm3WUXJ7u4eax7aD22cEmmYgCJdgZL4qLG5zBB
/HezoiA3XaaTN7eBxDtCOK+uFWAXuIj6rW2Pg+biN1Ck/ltH0n7TeE6P2n6CxnAPDMiasWRCIl//
vtTsnIx6KN+1mpxokHXTqXJsZwvltQ07hsv3yYHpk8BreYdW3AFOBvsAThXXv15Y70xgOCtC1Xqf
3L7Hw1foeGs6+GcQF3mPEUQJGdbHd+LpbNiyeng3gmgIJSip98BBCslZ/OY9Lhki0DGs36GQTYhq
I/EWa9YZw0Hziv5kQEDCi7aqmIrFvBYaLKIpeV+6rNrAS7LBdMfdvrYnJlnbPicue+Iotodrh4jr
teV/vUx+swdwxl6ZCWhbBRKqZe45j6y1iSgFd21ptNcu4yMb7c3g8pRIDGVIeU8jGsmIwvSxtUZB
UfMBGgXsN8ZBz51sY+MCGd/rutZinNL+8IecFDPaIHD8yxdyOvN+QE9kC1LI3eCGZYWDYeW32hm9
cBaZtcsIAYeWMxzMMgvwJE/H/VJdh6yej32bRteF/0VL3Qcwi295Eok7gdQ+RJOKKavR9BtS6Cj6
FcvdtWcm7LKZNwQSQNeh3E1iip2sPqT9BjJDt7dWE9S+SDcw4rObO/blKVhwWkXaEQ+Wavmj7Et8
RsrlUOPKt5ur4Bvg4G3fjCnEF97/aAHxO9e+4F9xwYZgONwtoLU9dxdlSRxGOYHWtkEHR3C6T1Mo
QyJC48sY87urZVdzHbrjnMCVK/tm26MdqqHDxsQtID4QEECLNXI2fSC9UJcliUimhy6N3OexCgiq
O3Lf9lYVjiVBjTKI/W2GAVzYklnetUnlbme/Gc4IdbiPqTBSfnQLuIWWcJlhM6AWLKFvXpk+FFYN
SNd6mJGm2w3OnF7gdtQHFv4OT3ZDN60+GihmCK2NLh2vKuJQ1S/bW3qM2IRzHJCiSZKUEPLsGbuu
i8pDGYt8Y6dvrWvU93iezJCI2h+M3mSYRzGfCycc5qEKkzbWbm7V9tfJnbSwIF3/2IpRbNBs5h/X
g3OC9UZREubJuuZOtBtwQw/wp2xQoCwcDLQ9w0CZHs3LEFFaXzeyK/TGPT+J6dq1ZBuxUQzOceTj
mCr9R4TcD0Os5eHg6zebgM7Ocuc5NDrt3AXlmxCu91B02u9m4ouaHMN6tKu62LVz9mdrgd9pEBXH
Oede9k36kA/jFGrp7IUTLgMd8z6qEEwruivPGHlHuznCPUgMMKX7KMJ0DekO4Wm/7ckeL3YEfGuq
kk3ST86mFfxO+sqUZ00MUEAtAqPzVJ78ecAZxC/rBzTHrnrDlsoCKmJhiWhiuQFYlhWZkO6lmQIc
XSYWT0YztAdItrtk0qCs1WI5SidvgVZWr11bPmk6gDcEttuD17YfhsjNjdUYNm9YzssX2Leln2DJ
LfHJj3EtWmOi/ZBkO+SgWcHHxrzV2X1UQSLOcJR0slfLH21rgZVjWbDlpYBDgc/6Zpkm3If64COP
CjvsvIFYBzJNU442dOveSJVO1wmQIZpF7T73428eYjW7KTBxMxX5bplil83wwAc0DGLvxpG+E17+
DUOgaVsTMtshuarv8gQ0YanFCK2Y1UMxoYfVRkxR0rWt0EMSbq+lg7fpZNptRJQciMHl5wzpXVc3
3Qtr/AfMLjtkzNO7ZRjaoeJFCqP5ngPgGGUqnlr2s7FDotnyyZsIeCVd3bJj1RuTlT47u8qKp4Os
XGObArAJhY+cbHqLxeSwvGmHjQQhuXW87CkJxMV1/GbXIZFL3lrq+wE63nHx9ADGLyInjOFQaYZM
7nuE35feLZHzSvFiQE99H836rvX8JoSunO+jwGEkiUS8Q+Xpw0B3Z1f37fhiSMJCEvZNbZpYfQUB
nqUWwl91lE5bzB9f+Kp8Yiz+D8Kf+V5oOF3M1tbLwcjEBOVA63sNjiYNgnZmJIH5TOJbQnwGnutG
AxsIqL1rNgNLin3toGBeowQBOrzsnuscCpdFIjAg599MIOjzyZ5DnZW03WMNxvjzE5mF8SLS/EmL
6mUz6Eb0KFrrw7XJwy9DdU77TJyKmeHa1oBzlWQzKu/iscuEenrBe3dr4EK3qWsDRaQygjoXgVPK
2nNnFoC8phxNx7gOIwRWD7rGnmWonebz4CygIOxSYo3kOk9RkC17OJqYYWQQUvtFY6c+yRQgQFCf
sLzsz9MohrM6+zrErt2fZQp0Ck4NM7VHuB18+2Eucv/Al1udrVyvzi7xrn23lNcZsd8zkkjLOZVs
2gJ4SRt1N78jGdDn06EmwYgMzYXohR8S6r8KI2jOWV18a3xJAKWwx+a4JJItcgCr2c9nZIn7+Txa
PVrmXosXrmtIGToO6ixmYZ8GbTXEqw7TvBRnZpGCTdAU7Zy+/OYmoAK6IS65P6GWFp9daZcbLSkT
9lJ+dFYHlq+sQ5Ps6hB230ea3pyXvkEva3QODcPhudEzsIsJy9KwbsrXNOt+tV3Rf35W6kx9TMni
oH0+R4uP8ksvDtHqRqn2GerMX4urNR/f97apiomH5uBO0Xh24zdITRUD3c5A6p/dBVnZwEu/WUVc
GJtWr7NT1y0k3JetMWZPhhakuNnzj5F8c5ChRAmCFXzbRtGGQWp9gPo2lO010xgukNDdJNkcyTDR
o+iw5PVxbGuEFQpcEdPkNHbwEjUWa8BgJ+usngAxD/LC3vJG2q7Cr8Lyl406bY2kYvsbWWHSAaJE
KgT692tZBGytRpt4DYZUZ4AO5lnAMd9UHjy2+qe/5D+Ju/h8shEacoPp+OyOKeOBhQ1qIk7qu6rM
qTw360EV1cFGzIOf+fpV/q/mCCP6f/QevaDdz6MguFgcjGrcYLb8weak37Q2qnA7V7MRGCmy41DL
gKQOHeIK/+/STxFLn8MmaMBnCq8GcsdhAPG3n/8UeEqQAZwMrXuI8j455ZpEzv3WYxO475PhqYiq
h4xx4IxKNg5plfyBnFxMoLyFptXjMbuYtxZteMLhmr/zskYLAUaTTojT5TmqZcHYvci9McZPHlmx
SL7gu/7W6L51GNYwge448jzFyEQ2jXmZDaxtDhARvJe+4R0OBh+8pCxfA0WDxH6giCFSDuNJK92M
V8efr2JGkM3xtJZVE3HGAPGGesjPkS7Q5e40llWQsS58NCe0YDQnXMg6h9oESMu3zDALYvsFxaOi
qrJzUC5/8mXjTwNo9WSPBd6aZtptE1Jk5tgF11Es1oGgcgVrbJOyhdg6TVvedAmpcWAbtRF5lYZ9
Hpc3JyXjjJAVov3FAaL9siULE9ALwWdrQtkWjxvTX7J3UP/NJSpSe4MlcrFttaV+yBDOsIxS+1Yx
zO69qfFPOb5ET3hnkpN2lu7XlImDt3R4z3f2i+eJ8sArUBwj4ujfyiJCMSHVfvSRXW2Qpx1AjIr8
qunse9pg2FV5In7EVfJGJGmDA7f9McTiCUFU77cUxNOYF8xCc295xPKliNM6bHRs2+zW/Ulk3icW
wBjl6V1/JFjyTGoQjktfQ7QiWrIt4zY7mSjObz1pL0dUTJfDQupgC0rT2i5a1+5YPm7LakwPer3G
OwIiUgWR1k707hWgP3aFYngu4JNYaZl8RFrlwgQnmWC+ZJVeruSVZKdb7vLcjvpH1xrvxdjVqJND
mCTbTx4Gr5bUTwN0gMZii+Zy9iTSTEJuzWYGqV03y/xSy2q8OGv0bgbqO1pNfQyGRnvD+nonAouQ
Koy9bdTnuylO4zeQgj8FRlOPdmNqr5buaNhn6OPO7yXIRqdM9nkz+R8N8esm8MHWt9F8IfAZb3Mb
OaWBDPIRRf6tj5L7jzYYrY2XecaNHYB1aqqkPbRwz14Su4P1Tib8d4N8sBOkfzYYErOeNqynoMyr
1XvEPgbWIJ6sOiK0oYniV179RlYgIUeaVOHSuMELaONoHycehOF6wWNryZYbIYY/Z7M7LbPoXsa2
8596hC2SAjwzRtPNASVwhiOV/8552LPKeWfk0vLwq/zZrHqqSlVWB9X96+qvuv95C9XsLpEa5xEr
004xkU/YH6up8edpOWJ3rMrqTM03Q6LTSZX/cfrV/tVd1anDv+rUfVTdbHTF1tKrKWRvl6P9VhQV
k+p6qnssYQin/qfWGmwWBGt7rgHZ3eHH9nf589LPo5hJA2qOto8zUZ/VoVqn2dEuER9TZbud/1NG
vZpV5JA+lLMZPzuGzuvgS2sDiCh+VnWVdBndU3s8qDp10OGm68kYPXxWSTe7xwxjXxd1ODeebNT8
P+tUQ9EuDfmdVet4vflnXaq1oWEM+umrjh3nBjF761baubFL/Co+OBVS46VWO1e9svVrJIOEqW/q
fjS+8U0CRH4xdW06L5GQOxcDoqdyXtg+xXOIxFv5kYC4OKQYQB5JjMBahp2Iyd7WMINhOzQ5sZSo
eHTLoX2w0/zgM8decPJkibRk+Qnm2CFjy38pkGw9IO7yVjS5d4V+qO80tl0MK7H7OHZTygpff8ym
7owYirzg3iuw1AHIDYpq2VmB4WJ6ItGPK5cfwkN2kg86eCGg/1h0jf6B3lqxFaNb7PTFuJNu7tli
9sg0ltm0aVE3PNhNSaZHR5DJMCHKsfTeZsOgv9XeCGC0y1Y2BZGkHH8oLKhi6z2t/rTavmWnDKCx
j51vy2hXWwl37jlPECmopvInsfz5oqqa2OyvQS5PqqQOEIXjfQv1e6v6q7quN98CZ2geVGlIyoUM
0/TYdXMATq0T21Jm43MhogIabDLutHgcn1VdUrLYBRx1VaUAV85LUsvfyND83WGZkKomKgkGZb2H
Okjzr2R0xJO6TVAtyUnHujD86jD02D3YWpOfVF3Ne/vQadE1aMnhz+UWvcT4bixSx8Qzm/eeH6/h
CYZtVRc7yZMsyKCqKqccQN3m5S81rquqZFzmjV4Z5kEV07ktn2ei4p93KLDANgEqKcyrArkCB72n
Veod05bxFcmW/4BuP7u0C+tzI/r+Vf/vfoT4C+CQlrlX9/vqOBjJy0Q2jp2NHDcoOJWPSAbaJ2ta
9XPqZApVnToMpV4+dushTjXgnOa8rJpPUHP+2/DV2cgW71iZ+v2rSp3NeVQ+ftX5qfytBw2rnyYJ
Qr9p08fSJGUsMOv9PPuqc7UOEEETnFUPjQzTZ7cirvOjZgKG6UxUx9PKxgxFl91bTCBoF7Fm2Kui
IUqJG0IP79pz2jcRRSvIZ40Vrp2TUchjKgSg6rU4ir7CMRicCVJN7L2E+2YFOfi20ibCvBZtkupH
swW53429+zYVzXgUGis21ZpPbXbsmmrexjZc+aFzvXPUsChxM6JzumYIRNJy99UbCrZggfimSo40
spc1T6BKiR+5r5btoJLUySdVVfYxqwlZLQ+qCGLK3uDh+FGj87A1pzp4dZJBQxIs0XZOEPivBkuj
o16wqFPFEqkX9NdY5KjOFsPFHQbDRTVGIDpev5v8rIfNOFu8V1V119ebZh3L3S4IigfVEVti1nRz
jzMSxoWhqhuZeXaiRYUqYH8fJNUAiYYpb1ITm5qbfNOLCHeuaZxugC6ysVxzOXp5uxfekIP9jJND
gVrIazw+VVUj94GGMXQ+rrqXo/tCkMAh+Wv0uxJU1puWDUSncv17H2fM7nMh3xxjmlnnM8phGpOz
Fre8y5JAd0ZHNH8btIlkSxB9Qw4aC44J8eegtw+qVFdj8+pZJ0bHZOfiZemBCjp7phlA38qQoi4i
8dZORLLympQUNBrzaBSxtxHkBNYon7cZQLrsktzu94Sx1tiYz3Jevsy9VWxsU8bHwNwiPurf3dUP
Rh3M/GjZ2s0qmu+9qWHF49fzjYdGhqOciFfn7F00C1pkSvJ4E7sVVEMTDUFUs8ofXTHco6jWX3Ey
VIibsLGD6EUS18pq1uq6VvP5zAboovWgzsS6xnBL+zEu4vyzypii5KxZw3Pa5r8q17eOLTYWV+Gg
DzezxL3IWr6z9m5/+ba4DpM0fmOzsc+C1mGzdGvnJWRBXpDD7jrgEk4WBogrf49X/LUomjDGG+PN
TttTApD3lyERhtPuOTYmz6ZbXlDmLfalQZy20NJi549pRdI7+c6irz4MPkQG0QUCffqsu9tD2RAI
cJNfjfihx4t7CFpjRecX/nbWiREWqSgxzvYJ2uogY93FfFrSsXgd+3RlF+birIp5jd4ooIkHmPfu
Pepn8lD9WMPVsKZ70tgrvyxt96CC02NboxHiaMURuydMHHK3ORL0a3b2SitnZ249s/Tnzy/kIElQ
bAFB7VKNRD9JrTxMzS4heOOGtvmE6+BzvDACWQy1+zgyS9y+C1BfmlG9mV6HZq0snhx2a2/D4htP
XWvuVRvSp8Glx0M7nNw/ewbnN1t4wYuskOfHIuNtcKwZF21MmNe2CSE4Ys24mq4lHb3F53ogcr+W
BpLFzwVOvKqEHnD13AbZXkSV89aVNWa7hTyotj5w9Ccvao6fpcqun7pxOdl6piNrYR6zOl+ucj10
+nhZ0s4kXEOp6tthP/iai5aR6V4n0/DY884yJKKDZoCqtNaW1GGOmWd5kWbjXvXRoDWau2VnJ8mA
YO1aVk3qQAITm6fhqgqft5J165BULQmjylEcx0ESlmwFhmm+0wgIQyiHqWK5/gGSAC5Xr7BnshbA
iShOnUnvxdeXUy/m18+iajGaajgnTnaV+fBul2l5kkS8rsNQ/31AAdPb4StXb/7VMOrB9GjyKF99
O8szrLCdjDoEQI60yHqXpCMYNJkpggF2FN+szJ/2YoBMaeR6fONNgiTgDsv8sHoYqTrVz8ca6KaK
fm3fYdwRZViv/6pf6hb5osbV0GWMG5ZykbEVcyRgnHIo0q4AYAzFcswrkshrXWIzeiIEFAPncLtX
6RRvVVSLqyoFwRyt0EocydfGsUu1gza6KRvpon/V3cJ8dPH9ADHSAXqhRw0slc3xiyqIhhwTevXL
gyoaHVAOyHj5QRWruUhP0RiAHF6vRMZT3pYx+fzDqsp15k3S5PGzKjlyJMQ6oomiigne7zvXXgPR
6+XCdaozXAw3VMXc9Jx7AwVXldTzdbF5zF3Z3NWzyxXnNTmphp/m+twrsGg2jWqnihXm8vw0C9xu
1LO5EhmkFCGotaTu9n+MnceSrbqWrp+ICLzpTu/Sm2U6xLLCe//09SF2HTLy7nOjOgQSgpkJQkhj
/Cb0u8ekIMRLYpnUmqVl6lYp6+pikywgkDyWjNVmXp9Um8yQwPzzzRnycRMJ4fwAQHyt2MOTjvep
tqa/xC3eRyKh34oWughJ+eAFn28+9UwNN3h0FvcgOJJTkdv+pTGm4Or7SngiD5mdckQ8H/Q0ek+Q
Z/vdjM6zOeLX7rjF7yzNbSyX4+GiFZgauxHoG2I/4e8zifiaCD4LA0240X0yZBFIHCGupEiP0TC9
2lNmbJDjBL5RJPZdM7X5tElLje7Nm9ol6YPcKLadPBANRSLb/+Gg8LjtYhjobl+STxNlB+AK6Dkc
OhWNzRYWi9cMV8Dy07mqy5/YZipnS0vHV6st6XbDo4Yf/Du+a7+yyd2SoEe5u/APgR38Kds0fgij
EN3axFEO0PTV98KKNCatzUFzdfstsI+kxJIvxjT1B0MJo72rJFeheL+YrqsXswr/mGH+sx0Ck/RO
6Zw0EKNk2VyMsxAaG6ooQYEJ8oMXGPH3niRRMlouUKSSZKXDix2Xg7fTA9JLJUCA5zw/EpGPSPlh
et5kEeYvqBOTJdC+lJPwTpZH5hPge7IvA+QxTQewUg8Wvq47/2Z9d2F93/eZ9myo9QUierkhCyUO
ak5EzELuksDLQLxXZW5eOcbDMHzXcTwxnvLGdk9j2iJ/OABQrrbEGZWTppBXg9NUHuDO68iD+Mbl
F1AP9T4hArZDX8neZXY2+8hOZz6PSGza4luZutXLpPPRpkp/cEjcA+52AiKmbBRzCG6DF/0aM0wX
hx7tXKwW/07QYIpG93ADFPXW6oLmieStdrRKK7gIKyMqHxbuTmSq8Q7y82dvRcVfExVMckF/wrYt
IX8HBOvzAnGIvmk3KiJ1Z5z7+mc118LHEpSKLMlNaTXaAeI8wbG5hdz4hQ7SZfCuPmSVZ2RUNGB/
0QlsxD7Ci+Gh00z1ZSS1uvd0ct2yaCGkeJ9GaMHPBzvQhS+9ARl7sLubrDJgHxyd0C53tRtrL15n
NKA8ARDNJVmlGRaCb00SX+QJ89fnbPBlZu4SnnLNn9U+i/Zl9IG0mmHxJEt4Uol94vpY6MwHB1Y2
5Kubiyx5uta+hEoCQsBBkl7W6XiEnDsvs2HRcILcMCk58GpgLzqfIFxl3MdlrIJGoAWz6uix1ck+
zAeVeTP0BP4USANn2YJQd3/xc1Sg1ksKN7kgvhovf3Ma9vk29MaXMSLcMVqa/lL7WKNlVXBJ0oAv
Xd5Ef+3GRleaudOzE9jPSf+7wBP3lZjmdjSsAWuSzHgthuJXECM0IY8RolW3iFN6JxCj5qut4Weo
dF6/l20zQxeXEpuarTzaq2R6sF+3jr75yPe+AAxTjenFC5hBQEULn+UGcZR8X8Z+vo//U6ePYboR
pYd4t62Hz6MYQHn5Htrf5jEJQuPFzVvjJZ4UBn0wLWdZjBSvPWsT8BDZROtt44UP2Oik4dI+q0kj
D6i0nuz59FJUB+DuPoLocNtKpXWe5SaOaka7uh/Ojoic5wZt9PshUqCZ6wDQclPAjsaR5igbExEM
ntCSY03jN9kW1G+95wYNe4DN/1yvav/mqeLvYfYDjMI25RkunY7FXd0uRVnXmNWu0vieyRImpvlx
KgHYLUXd56wpPfoANx5k1WBMpPPaSMXWoxQvsm6c/IuW8WLIUtUo3amxqpwW/KjcdPb4UAAOuVuq
YEHiaNV7G8PJwkfH5TVv0M6yR93ckNslU2z04lluPDU4qrkx3cvS4Lv1fVi5x1xPwng71XMUuCqd
jTyah3zlE0sndFbH0WGtM7z4j6eqfPS6on7SQlhlfxy8RYdafZYb+hEKHh3Z6rXON/u3KlSHG4o+
6nMn/OhWafbXtUHMOgXljbo+rnUudmXNsFy07noEK5AR2lqDPd70MHpsBi+95xuY3pNCv3SQIC6y
hFGmrW7krpcEz1pjNucPdfI0q85/Vo0vdlpRpoB8MudJbtyKKKEDIQCGOnWFqgDSJRdT9bsYjupL
FfnFix8XhNe8KDzKujTMiFVGQMyDLC+2Y+mrG/q+f5aNTQOP1hyVYsME/lOo2GElDLN70YbVSzUV
zw2Bwjv0XquXPEbk1gwUf6tCB8Xrob86rdlxAzgYAJ/akUgFKaXZ1Ys6VtFDHblneVBW4TOmEbyv
vbM29sX9aA5Xuwo6nmdvvNVmX1y8oWpBBY0ivatEsc+KvaL2xa6unWqnWWICeOTXB1MxnLsuhqIR
dX4824/t8XH7Uht+Dh++u/lFd2d1AsX2gJwUvISffhsdrADBg9hipZMzA/AKrTwNof17cjMQbNVZ
7QTMCSUA0612+q5hDrKtmX1kHv5CerqZQAlvh1CBSOrzNZfZPvAxsOtNMOiq0l9ATLxplRMeBR8E
AtwqkHRAyl2nX9UJrblGUwySC7CTXOWYDPo76y4GG9ALu8JQ79M2OWNGrdzKtoAe2/XuOe0gwBnG
W1T3Ecs/l3UyaM+0C9yXKbW0y0hGm3hHQzDRyDdpNjZwpjbqgJMu6sSkb0fcALyiizfNxDeSxfCd
2j1pQe09ziJ8IyQGeyxNeI/CuJl1pB4UjFE2efg+TdMrGaFd2GjFIbcb99qluMEQCGB33Yw9CvC2
UV4RLfsCwmLAha7pDoUT4OOq6/59l/3mMsEFuRVjg+5zv3VMg8xtrmi3lLlqag3qk5Fw5b5Mp6uF
4KwIAImkCpaLsQ4nb4xPtdZXl6r1qz32kf2udhxxS9xq2qmN/kUM+AeAmGr3YoKioU7FkwX846nU
zTclCstTilrjDZlEcCV8U/ZJ7TS3Is+Jkug9/K3J34py7G4ACU5thSBjU8XbrCqOXjp458wYy13C
vIGllRlsDNy0tlXXnqxyRgSKVtubvR0fAAj/RKrpx2wmejLJkm+5W90WOFy7RZ2NCB79xq4V4Hpx
01w1tugkANdCS4IVe2vwtTds2DbqzzLWR3h1ZnXtARqclTngYdRPckatzdNqpih0o5Y8SBIgzJLF
SEaEfaO+6emPzlbukwSeL+Io2yR6Ar38d3KN8kL+TeVLGFdorqmXMS+1ZxOGh0m3J91rV30M/sYp
t0YWhLc2K8VFDMwwUo33dwzw5UnaArm9fu69RUrIyunQpHDCN4x6mWDGxFDtsqqOgT3+dE3VvQ1u
3GwJBTYBodAF7IC3Grkl2zmLLsARQkCm0TJMy/JqjpR8gQiQbfso/F2nBS7ZoXniW97FIFaQt6oO
3NC/VYJFzEAYnuwDphxNaT0SGNE3EeiynR/VL55bwzFza9zfVCM/BxXjYKSY26nv6m3REhOoskc0
TdVbF4barZk3jolhpQMJM8k2gS78vdmC1As0nRWK4rSMvVa9F3HsbgFlHcJc/FbIPKDEEKIoRCjj
V2f1xXuDrDkf7VObYWPnuHCadEEORB2gp3pMj+9EDZBnemJF0mzJe5aFeY+tebrBDeAtidSAn3es
GUK9GyEXPwweAfZKb0eywuIZYRU+n00JQslXW3D4ZnQbQF5usM1iVsGisI1VODxmQ/B6SsTB9mb1
2bL7LVw/RaDMAN7o6gkgBjMDeOgfgwmrRh3C/KbVoDI1f3pIgyGw333tAeerbIeos7Mxs0bdIjSd
79W8BaHcKhiwaKqCfCR6MUL4JBYK92Usx+chsOsbocZ0O7Ujomhp8wB7+ZlIc72x0JM/e6MOClT3
rbNjuxfF77yLEvvuxZpxOmXU/qhd71aEDLNmrTCMJWV5mlBYwkL1ew8Q9Vi27Xe8Dww4wbbYK0U8
3vV4Fd0cgsf5TCAWif6SOO4V/MPILHvwuYP994FVO9ENAXwpiva60fqbOodEkUYlgYpGmGTdCutU
umW+sWK7OQJdzwHFeRagGz4GB8jMFycjKaXnaG4hHftSWK1LlCfXdnEUHYuxMY9dVXpfE+8VLlOr
Nv6vya52cN75lnozREb5FRrdNrNScdEHgT9iqdY7VureqQN4drTAgYI7ISWl+CzeWgj3jpUT9FDN
HXPGO2+w+sekR6PIoYSYTLxvTPGapYp9XTdlnztL0Wbmf7YrKGLYfN1bPnNHr7fAMbopQM/S8w6+
8L1t4KG+pjH0bVkyb3RV8Cr6pnGdqoi0KbOP30mm7zMRjxd1Qr4JoagnLRJ/rNkhCqrODd1i2RlZ
nfEhnjezeI6ZDdpNNavmqe+a8b6J5pGbkleI5qkKmeqWVXIshKMG28ThMYIJOysN64+2S5h5WOF7
nOjoHJr5o2UM9mHIQtbf88Z37yavhYfWaNG+bp8Sp44vAcuDS+I74c7IIQDAxg6vlm0+6cKAveEN
9CjsHnsQV8T3on2vVE8TBpUE9lictbPAmZaeJAbMnjPSUIWBJZrW7HUFAvM/G6UlX9ShbZp72GUY
AZJafgFSY0i9hjALfg0OsudzIkCZ9L3uY+uK4RYcCcxAPTjWogONNYp+ZMXpcy6hkRuC0mc6an6t
zfFRDaYBaodv7wZUabbjXESmYNx2Jg/LTFyAZk6QwCtpkZ6cNNBFnplfQWSc+hFGCnCl+9Zsn5QG
/6fMjOKdjonmtJWYuWAm8Fvgz/ZOP2ZwCib3fkg0jalgmz54pOYuUV2+T8CN3vDaAG2Y/wj6MHlT
M1xivOa3m/t0bhklcOZQQTXprHQSOpTjudqd3Ix8wgBYecrOl63RAMderZBbBbCnD1JgrDLzIi+D
a+VrWInsnEYFQ/bQOjsMu4GHkFIABJdP2xzFtNDJbd4Le2sy5N31GpTeCqAA/mv9Ia75PSRH/LuI
AOspnoL3ACk4xEcPI9ZyO8cZILjPeCMA2rtY4+mi/5so26Sr/rKuaa5Nnx6roeIzCSowdrC0VmNI
Qg08zqo6O8G3PCuML0jIo8g5POuxsE5JrzxPBAFmeqt6LM3ZeCD6rrbGKfKGgGz9zosm7xyE1n1E
Km2b6MgqNWqG8J8BYty+uqY+3rQkeh1UVqlBKZBRDKAMzyZNpY+uTVzze0CB3hcFCJFW7cEm4Q2W
q7AX4Yhk/Nv2jvYCbNdFGlsZWQiYjNPajKvPkq7e5YntPcICcB7U8XUCwfdoAEawM1Efyij+UjAx
QL4yBFpZkEyVxSnRU+Z8RQpAU1GOcesGzJ+MBPiLtctEa2zLIu9OsCPy19as6tMAW2Qri3rs1OCN
Kwu/UKW+Y7rM/9O09k4vxO/RVsZjHiXTFeGPx24C7G26dvwgkHJ5ELVWkRlGCtPpnGRvVXZ5LKCB
GwJ2hhIjMZfy581MDbdHKtgJSDLmYuNMQ7pnFf1gEOdgFN+l6UMbABb7kdmvmJY153TGzBQzri4A
YXE2nYdwxo1WxqieAUYEM5JUbkY9fFcUw99H/6mS9bJ5Or921aUQ3FevgU63SfOErQR61jrIaa0q
xc4/jDhCnqzgNapBCvgvQy2Sg4DOazcG3KJ+eEGoHHVDPO8WXQ2JEZK4odRkweBGDkres+CGPND6
CSTJ4efo1uICLsua9kxW+UvkrnyjrRIu2UnuxhMRJFhY/Ht9lYP2dRsdBaFCOY4zpJC5bHrJO+DW
osbrwd/EijbHEagVYLH2ZFW+OUq2i1WBQ+5vs+tBMc83rp6vKPdWfKKtxeq0l1BFWTlM6ZieZMvQ
abgzyCKKf85v5ovIVlqgjhvbSZOd/CtjtKZJwCJ8Nrv6HUWtHqXCiONtIbn3ZzCcv9r5+Q1m6Jwy
1KhlDlhuYnn/5W7EEpmUFsZ3spim5TEoFB3/mflvysB9CrwzTvIn5Z+B83IQlj3iJF2594ritzwv
GQQc8/kxLk9YVkq8VOaTdbFm0uhaNxR6e0RqBU8mQB8L9lf2Bmi3ZKiHMRn2ql79kHhguemBUbcV
/DriqUiOpGVvY0ZUOgljvFvvZdJ7wXkFqvjewVzce3XAE7WRED00cf0in70duw89cZ/DVBkM61Yf
orfH1J30Vn5JHJZ/TYBm2/rQwA7rQKhrsZOPSz4NuVfg8Rlv5K7sBVag++SV242Xd9kFX0cP9Jnc
nTcQEegbyrHE652xpY8ngAjAnLEaxgj0w64828GRAiSya2SXZXdKOtBQdniSvzfUNTHqehc18Zdp
0C/yzi13CWrpJreScSfvtbwrcZOz/m80xFdmDIB8JvIMuSfrlu4gy3JjJDiG1G0ARBPRx759lg9+
6Zry1qy9QR6piHxuSjDsO3kr5B+pdxX3pxG5viWCzizXKn82s20IcpfL/TUzp5sAXhmHlNkAve5F
K7MGpm1wyCaIzo0+Puvz0CE/22lkO8dJTCCBsePbqNA5UcKt0ROy4iz/f374w98gd7G9guyuB/rS
cnl6qMngUNoZ+k4OAfL73iI3frIBZA3PCVze5eYucIoPb80HUMXnO2iQxstDWJNTfTCCTJv2kRt8
V9pU3a93mEHwojsulO51cFG7xxQTy4P8Wzq/fEjsST2g0dhN2zoNbk2vK8A85nFofq3lmXLvv9Z5
bTEhHBDEO9kTuig5MIVh6TJ3BH1A2smEY712n7mBXU40MPVtjwTbSfbgobX605hZLEvKfeb0GB+5
M7jyv/6unSdnPwAr7GUGcIUZkLL2vSm6c/UZwGjkdjXL2zC8zcOy7EmyuNblRH/mEcnSJ2fvO2UP
ZiV5dITCGCnby836tn7oosuuPD6VXn/yanMre8JyCrYCR+W9qUkQyLGQBXt9RKH7vL7ha1+WdbIo
5l6odt2hBqR3DJzwII+ZsrPLFuv5n7ugLMunJveWc2R52f10XBY/1S3dtiht+5+hB1s5EvyJeRZw
5TYJ8Jg8AeTW2SCc5w+H7kE0FToL1VE/4ENBnp55gXziva1jDOo8ZFPz5DA3YH1404lYTGqOx3b8
lAFK6av2as1Y1WkonrLebQ+mOTGVqHV1p4qc2E2HwMyGBO9B8g7GbLaLNKe+2omweHAwL14fvPxV
WVxep7UsK9du8umUvE+aU4f9oOyMclPNw7Xc02PoS2YE50nefXmRHDzjCGaFbtf50Oq38i2B1U6t
3P1Q27vG18xCREmuW0Zcg/eQ6r7ZkksRcMPaSEnOxMGhhkQzvmGI9bewA+6OjMle3mO5kY89mqcn
COWyRh6Tn9moX7zISA/qNFxjs0CgzGtPcpDRGLUbOLsF6rm7IBfLF8BofkPKT8/ygvLJyz1G+mZm
w9hh/3vqvUfM4twFs+zH9ouP59khkz1iHQxUTXXOnLf+fXozaLtuhHi/3sUidRhJ4/kzk7qptfMt
6EKSVAIv4Cu4ZIOZuIf8qGxCbg3KiYEuyqBZ+0XHTE62wOuWx9F1ziPAHPK5R+iRaBSH9jbFMWyZ
XS2rqFATOTk3XVsGYbjU95URGwd5ffl3+XY4nBv9YTKy5qCaxpN8quujlXtZ2/6KjDHcDHmO0j8U
8n8WaOvAochvvywvEzuWpwWONCwfwPjvtdTOYOc3WX+HILt5AppWXiRrpw/b8kJf+FsEabo8X/kk
1jFmfTB8oP8k0DPN0at2FgRpZDEcA4eTnJfAZQTfoRC4L7hl8snIbi1UYo8W8GA/xzfkP4O5bLCO
6OuTXDr0PN6vN2E9Kvdkk///pZirDbCX7tahXv4xsrjMxdey3FsqpxDbDya0CDPIia7S2icVj0XZ
RP7sMuWSuzhs8qotu+S1/4HVLx9K+Xd+mGUs5xaZuwUWcCMhiD0GH3o5fyU5QuhaviZTjhzMVozm
d7RWiCcHXXzK6yBQ97L5suvPX9AQMEgrkmUeJ3uqnNGtm7VunFJSDhpKkRowsXkSJv+ddbOgJGX5
w1x2+euLaYCJczfk6Lp17NfA0w82Wappi15vThLqpyv/ELO66K6unuW0TE7q5J7cLJeep4WySCII
zWsBAWRtLJusRbm3btbHuNatv/Hp3DB7axHqYAxjzJQDZwsQIDvJsnzzuOMxy/j5+PLHT4WWb0Kl
Vz9MI+UjXHre9ENAtD/L7hqipAtoen4GQdsiuSF7yr/vyrOXoQpQTn1yi2T3mQoiYIqsS7hPnBBJ
8JBH1wPrGlAekJu1nSz2/q9eq7Lz8tfPPXkhe6zvzDKfWTqzrPX0rCV/8p/3Tu4treTu57I8abnq
h1aff+DzWYpGYqOxX7UJqVk5rqyzB3nuv9WtTeTRZZ4td9eNfB5rUe7J8/7rVT8sZ2Rr2fDTT/1b
3aerfvolMQ/4GM1VbQCjb37F8XAmV1FOy1pVvvByQygFciY0Ihbvc5ht3ax1U4onKPQ72pSNwe7S
SA638uJr0w9H5K5vChBCpOCXHi1fFvmerC/L+lL917r1NPneyXb/Vvd/vZQ/ZTO5P49A+w07F4c2
prXzXFh+uNbNspJdyx9iFf/W/FPdsp6YL7v8grzOpzbLL/Sxd9OU/q/aesFWDg1yDSr31m+0HEPW
otxbJ2Rr4091n4qynd8hGND90iokEeLchsjHy0nunemt7MLLrqyV5YlQNsvqtEwPupe/rMM7YCpo
42tZmWYauSzLkZ+5kCCiZKWWu4SOfGE101YOD0T/kWStUQb+h662DBq2SgxBji55MUHCRPxt92/D
7doVHLnoX9us3WCt+9RdZFEeHUSdELJwYXr16mTuWkdPpq1c/8YADAgXxcOraPrwsLzx8qasm2VY
Xcvydv3XojywvrqyKAik/DN8y/KnK8i6KY3BTmgxr9E62C8T6+W4fD7rmTVeJSze0rNFYMSYIyQf
Vo5rM3mu3MiJwVqUe5/ayUF0rfvwj8sjn07pvVLZT8YdqMDHCioFrgGyBZFyQwPJMX+4Chzxmhc5
dPlpnKYneWeKuMvS06Q6mzp1rJN82dcnurz7H4KZH6YKa1O5Jx9vmHdE9JZGS5ArcxA9MaIQmRQd
rex+8grSMai5aOO9fEWXOKXsAcOkR/VX+SL/E9WqVLHHOpvUSU1yMMvSc4xEMCxxSGtyU9VkKzdr
2beEgv5ZYG2KWXfYmSwMyBiQ18iHpWviaOr+VXK2LRIAoYp2jbyr8rlUKVQmvcxfiwieieST6/MD
nhpEd5olnvnp9sub+uERLUvX5a7LNYvcXV7zkOTk5JnjXt5l+bPrRv4Ba1He2E91y6pOHvlM5lxb
ysPrv6QHgb61sdbbYGOIVZzI/Pc2j4ajgRDgXocxSxHqGQKk+RmfSY5aOrkzw0GmZz7qecA89TjG
u6kSL6GWHrX5GmpcpXeFqJqNbDW16XBSpsLcqV0KSK/v800d8qrLjZe65tb2AHhqYIpuSewe1DCw
sj2SQRgus7LfE5UENTw651oX9QOcLHLNiMZCPE8d3Isi9Zb4w+uMaH8WyMA+w7+pdqjGDahyUJR1
KYJHaUx6ohpQgYjsMnmOPAdlQbO9GyO0EBxgCwed3P7Rs/zpMSnrX/AdT52pFe9DZuKqlfjfs4Ip
eYUP/MUXKkjxtH7tvMn64RGtJ7PrCxIOWoM6Tt9vRF1VX6oJTC9L8uJNVxN7i6IO8KoQ2S41n20B
TELJU2aV6Dep6q5EIhhlqAIcN0aM5f0wHyGUhJlAj6NAEGvHOreL+2mMy3u5JzdpnjvonmUZwsIE
4a08EruiRH7IH/tvJsmzY6POUn6pWhrYkaDEsZsDwBvXZ+UW5RGq1yqET8PHSFRFwXDXpDmYIK/p
WQ/XuXsBqUF6zSPY3qD6NXZj+NjPG4gu4aOvxt+R1VTOsqpIMelGdxFVrhzhM8MiW+OIxxo17EeV
TOhjomjadhwGwQqCA5HtAa1KbO5lhqUoHrKbse/bey1uvYdp3lQpsD2bvgW7mhbrgUBPk61WOLii
9WRnzBGzuWHQ0YXx/4xxON0vJdAcKP869Ln1/DK0vAdUZsJtGTQbdE+NvaNZ5m4c6wyNN8D0uaGZ
F9sB6gysVdvpth43G6zgkcHAAbzwguJWQrW71fNmLdI/j3FODLVH2siGm1bol2wyE2OrmYZ2kZt8
FP9bmXelsh09WO5ekBBsRtTgtfMBjLr20H2L++yrQSodXDh0f94tEz4zyETQCnmJSkw3/SHd+SXI
Yv3bWMegFRDEeRVDCuwaHayHSSOXbI2xdS3drLvoXdSckiTK73kEGpT/Rn2uB4XOlSbmnWp0rxWq
QXduGD/0dllDfVWq56gjceQg9riXRXmAVOgb8uvZvho2HcYdm3FuHmkJpnwRWK75PDLYVDkKtFvG
jN2Hk63su5NM5lVeqqpN7d7xghPkMJw6U2TRDnxwyt36FzQi/hsEU7xctzKm5qFum32mImuz9bFY
7kT6glHhRNA+r1kr2+YVokX9DPe8uyd0fJYljHabZ0zrIEOlA2JNcwtZ5xjF55Ni91V10ePCNRCg
NrQfIhbzrgKD7oZ+WneresLKRYLaiTzgoGRxRgYzBs3GrdBNpTkitqltZVHenjRR50+VAyZsvj/2
MAB0KeeJXnS0h7/Lv5PEmX+08wrO2Xz/UJ0GkZeOHv709JmhN1FOkbtyU4oJhvtalr1taJCQ/FAp
D8sjLeSOXf8AcAYEnug34LqwVChKBiW9+lpVIjh1di/QeA/K70VxkMejPqgOiY5qUzkpDgFrxcUt
nHjguRahuLXzpo/RPXEN//jhQNcl2Mm8C9+O9lAYomsxpHgYzhu5J+tMVtlYNtgoqkVaWOM3+F8a
ylOW1uvZ7YA54P/llMTtwVeo2vHzZZo2R+T2abgvVKKB209/nWwtf2TMC72+Jc3MoyDtaFoNDFgU
Ke/CeZMhMHEni6Pvo1gY+j3kdTUiuD4fLlSUyzdrI7mHg96VD19LHpmTI5eoSlCUHp4Yo6JcnHcL
KD7KUvLop1NlUf5wg+royUEIfDlV/tqHM1Ld3LcFAI3PB+a/aiwiyI5PU25/TbAnBbk0ucm1Gcvk
6g4hgBMN5c02Jc+okq3Yx3mgvahF0N9cvfqZBZr60tu5+qIH1X3LAHtPbhqmC6KDfP06A/0vp2r0
qw205N1NuRTJnOIuQc3gPSyVL/CRxYM8aBbizs8j+1EeAym8TyDUPWdzy6F6j3vNfNX8MH/T4rNs
wjcnfVHrGvrlfVAl460TWnI3zBvE/fR+Y8YVu3Y9bRizQePNRdkGoimJHN/9o8Y97qUusUuYS8l7
6lXoaGtGs5VFo6v7k4Fr6q4wLRTxN7bVds/YWCFdZA36PoRQ+V532CKo8PWOM7/yHShYsbNT3zwN
WGY+FvbwCoSm/WYVPya3dr9Yittc0iJEOsnW22/1BJBCdazsEREdtHSD7q9w7OYbkC19N0W4iNu1
/6oBPkPDtunBe7IXBc1+whoWvvD/VkGL/OfgpzrdckDFptOt6L1qj19bgcKck7+mimVf6qQd0dzu
8lcdxvQz1u8beVABxvYKAuMLTF71TlbZfk1+we2LoywOqEmcNW+Mt7JYRa75OJGlkyV5xbZX71S0
3nQY0VcxTuASciswrhVaMdCiKx8VNju7I+getTuweMh6Ii27L/3eucgjXeN7e1PrLfodbieTz8iD
YEz43qllt4XjE15k0QlVG5hC2F1l0caICB9I3b/J4qSMP1y++feyNHbpI+N19mhE4Hv8QZyCsFee
krRR70IfGnHgY1fVZ+UjQJ89shPdU+E1b3HUqFfACv2Trje8KhGq8mXs3mQDWY8u4qFQqvReVsmN
icpRaENgqFodw9Uc99jUFk+yeQQd7TEzn+o6P7itW2JYWO2RMS+u9ujk17CFLDeLBRdXRWVTt6WL
zKw67iKvQ3TcDuuHQHOwAh+tVxTCkm+qVXp7dDOLkyzC0QFSr+fvhTkgSWl0YAnmZlo3+hs0/UDV
ZAPuymoDULxMvoGiTo/Q8Z2DTu7jm20Z18xVrBczSJ27IrYAWMzNmlH9M4KWPPNp0+6Y1mm4EbHn
zptJS/wtEbwa/O7/1q1N5J6lNH/KTteO/3a+3gCAae3ooRqm+n5QSuDSuYv0Haguky/Rn0z138yh
t99rZ0AfKNPzWxoYNsrGZQIirp++dKX7JJsORnKrQsP7WtWZunOryLpLCg8DlqpCLQVd2DfoSL8U
xK/2Ub51gQ3d1IKXyh2iH60GQMwy3PrBM1txUWwnPoZJoL6gqlJt5OWd6ataePWvlrwRMCIzQodx
NE7EbAtUdwvrybPRHOd1dxC21LJNnFY5yrhoVN0KxtSbXQS7ztejS4U4+T8HljbycLHWwiMB/IyM
/06dhBrt5PEA3ONNXi1yXCrtEjph6ZjnpSgP654WDwde7XBpKTT9yTJj66jaPdzt9RKWY15t4OUX
J7CUfaLlOrZUvXOywPue8bqpb5phOgc7TsfHER+XXdeo9Rtvowr0x3W+M3d+QptH+Vt7r24fMyUd
cuvw9GI3ufkLTiJikSbjPL2PlzaNHUgqYtpXZVndR3pTnUyj7C+h21i4+/oFtgStgz4WYFUGPpiZ
eoEslt/53yIxvMWhqfxRQFouP5RmGlJxufV7TPofgaI4XzW7TlE71qaXwEYbnCmKeIBC7R7TWVRc
Vfzk2iWRdSQckDy4UIHAONcW8TMGMtufgm8MwN8hHyq/dYEPMugkZthMwmPhmn9SlJH1tnsVWHPU
zXPXgllGp7h+9RrWhG1Xag/gNlrgOTgswbtydgTXfP+k6wYeVIMzSxqoCW5xWpte5Z7jVKQAkUC4
a2NkXfCvedac3nvNEu+rNkbKndl5HvcA+d4qSKqLLLYGynOZE7VnPeoQptKYl53bAqhbXrvem4CQ
vin7QL3rysJ/C6vpm24J/V6WphkB7ujWg2zqac411Cz/UZaCThybpEiezVz33/yJXGJu1S+F4Thv
/nHwU+dbxKfy2Axqc3SaXnzP9WPVV/b3AkQWljlldepFn3/F5m7bWaH7zDryhslDfl/5CuL5AvJG
2wXaZqmbD4Q5GWecdWcmy3BE7GjkJUJ4zQiNP9Lu0EJMLXBE+7Y2qI3K2JV2ax16LAXv23lDxxh3
Nd7IO1mUB/6HsfNajpRL1ugTEYHZuFugnMpI1fK6IdRSC+89T38W6J9Rz8Q5EeeGwBVVQpjcmfmt
j4JtcWlm3LawrD7S7MQ3B11FdwOGow65u+KiLRMDFO/RkrRzblbzL7IAL10ZTW9TtDR6tOg54ECB
3EvVl3geprexjnR3XNZHy/r/3N8CufSzv2/5HIf2NLcJLIBv/zr+z/r/6/j/uf/6vWo1oNy2xUbk
euwODNiv5TDVV9UU6s5Y1oHLqK/rhpzB7/e6dRdAkc21XNb912d5c4KzkuxdrPJOXCf6ora0q0be
cmVk/6yTsY+2c7H92W3dOMa27dQ1eoOgvJWyVkcwieZrVOoh2Jjc614Px8bLRqW4XSej4P9V9E+q
ozTVRg0T+RRUCPF4SK0LENrlU7tM1kVDkxDdfy9nldczXIP1+K+t6/qfxfUT6zrYdsc8oqHtZ9X3
kX6WUx5682jdlpyu9x77D4hk9muCnomLqswPto+WVB3NX5PR2+8aADqyhfZwq1sWhqMJvJUilSOq
r6iJER4fmlLaaqo9P0NkGHYdR12Bp0/Isg7rd4QZ7Xx91epnnLDti98pFLqWY2Necaty1h7pG9Fx
HdC0rdq0441ahzC7F8Od1VHn21xHDwvEuQy+1g3rpIfVvbFoskKJ3psHkYoSuE7rXzMzka4AojtP
3dvYiCXzDNNFgx0DhNwUDiEIuph4rHdSlfU7Bn9g8bWvSrRvIEaG5yjGCT7p2v42anplL8dtdvDH
VFzCQMUTQyrnpzRMv2g6zL74cIgd/I0kBHQsrH+v+MnstLELLlXRNNdimWgy4WFYgEtcdtDURYrU
0LKht+VFSdHFg0yWN4NddJd1/3U3DJ42mEZOGKABp0kWT3Za5vGS7ZNrAKwDX7UmvQM6hEGEjjGa
1snjFh+0+qIHXbKrkNackwxRhTaK+WRadBajjjeOZjZEhwKU8dEWkX4g7VHc2NM83GTVOB4kOSqP
mVZg7OP30SlpfBBPg2mdknLC67UmSRJ1ib+N21bGgUGut5ZdjAhdgS4DgOrvqE+UmzQ2u6sP7Qlu
ML2DPHHoBqr6/n7usPrB3Hl8iHTwyJ1w+i4kKRUU8mNDDdoNR1l7Gi0Lljfc02e8Z3qniqbx7OND
BYI6T71qCiNIWPDjeDch+PDT+XfSWBsfP7IXqtcNXJto0drP0T29pF+RIc+/pUT7TeIXebkekCgP
LHWbtbyc/UHs+uUIVox/B31gJRYPIwMqYwLSSYvJ74K+RLUT7za9BgwBs+EIG3W8qzFSX2j8M9C1
+mzrUwcKmTuAkVG5zxoFkAzwvvESQ2shKB/3uZCiB1+yzYupoKZdjeBD0SO50/1h36fD9CIMxk6K
EjxYBXeKMuUF2AB5fIloANwE5dDv10+pcXKotUG5yU1l8MglFjcogmKGqktnsG5jyOG3zvcqMQFE
XHdZ5/5aaSxb1pX/veVn9zFb+YR8wc9x1nVVZaFDo4DnZjgGXvSyxcqxlbqnDgPLm9GXM/AVnJIM
3jZ5ywGlx7II0c7eTG2Bz+WyqIoJ0ZLQi8O66Ke14qBOjB1MHhDJGSaDgmWi5iF+T6WYyuNoJxUO
Fsytk5991rl1HU7j7N2otCgNOd1Y/4/PzQCjSgTq/3HsdfGvrzbxETgQCTl/rfv5yPr9Y1TON1n6
0kxh+MAz13eK2NQPqo+2os+1e9k2/Z02hJI75/ybTbuI74yq2K9L64eEZt+3XWafdV3agy6aL3bX
ICls8/a5H83K0QYzeG8D6QFBkf0pFGWbWzwO4IC7gZKrETsA5e2y+Itkxi10kPh3FdUxr52mfVns
7t1E78ozee6jDMT9jFCgOudKFW7Bmc5OIuTq/LNh3UqA9c9+AkueojVduXuiRQbn5uUI60fWHX8W
e2M0HXOoqVn++0v+69DSmKAXUv2nlB5VgJnLl/wcYF1MB3lP8Su+8axBMk/dGGBAhHUoji9SHyIh
Uc07AcnxLjWWp69S0GEgQut7HUpfLJVSa2+SKjibMsYlsQzq/3txWYdT93COlsm6jhZMZYMvGlWQ
ZevPhnW/dV1Vy9lWDLgCrIutoeWbCCyM18UT6f2q/h0hXLALuX5Vggn5W19OT2bJoL2eGv8+n/Pe
o1Wsv6pdDA3THLNbSwOqEgNxO096P+wLumohOEb07GNbddBTGybI8hQfTDm65KlcbTPGuncyrF0y
BmSvU72WSKwX2SO/LnTJeVvPiQEBRZ+FeMNT9MVvUuOj1P0bmURmAAkHXVNSJ4TSj0XZGuD7SDJQ
0Oi+xsk++XlefGhN/C4JstQ8LWmgp2tI13vcsASoBR2kZzZnw6NfDw1McwYQ69bRDMtjmCEFXLfm
WHie/H5unHVrnIYZnpcw5datU2ukl1oSb8lyJCoe+W1aV/frtlhY5JwALRGTR7dlK0uXGCch5gN9
jm7XuXUiZ8HrrMrV4WfVOocbaujF+Ph8f+pnq2xm5i6mEOWs68wmBDdpNehOgYO6P/v9fI88ZOdG
FMaNP6vsO8e4UqFEuh8Tu6RE5FM8UVLlaFudcpTRUaFZj5RdOoOKWTesk9GCGuRKyz61JE3V9ucz
ii99lHMJ2e7fh/lrF92M0ZCtB/85Wo9Nh9ubU+l9H3fd7KcxX/HXnrMhSS52WMLTDBsh2HJ4aaiR
CKJg/euD64bvr1x/YJjJ/tYW4ul7nbb+gp8vn+yES9A3O/nQhK33v/5NP3v/c1zlMwvgNnz/huUs
rHN//djlx33/pnXL95d2ZXYbA3ZFKr7TW0s+Fstu6w6+qEnzrLPrlnUyrad/nRVWB7ph+G1TETpL
3bAl2sBObWzOTRJVbo2BRRAhNQua/F0vmgmGHj2NvXwwQn/emXb3h7bcyUsBK8rRR68mWEcKAz8K
Gz6YPXSHMG0/68y3t8RMRwuEaVSpkacY04KytT8MCYvsuHOkmgc5oFkBDt+yyTE2uFtZdfLEOHOP
CO9RNL3t9Nx2cD2mh9qvaC7uHpVg5GDI/CBiJ5debk5mjP6youuJhM4mJbtVCPU9LIaTRNVzKrBE
nEAwlEvBr5AoOiTofffoiBmm2skxkpRr3SbSnRwz5C3xM7qr/KMgFsFeblk1jD0yqTQ5f69TMHFx
5mLIDj+fCsjkeVkNcgnfVOlu3YAG7b2dUVxVbY+Uc75vqvsmFcPdQCDUmjUs9Jwh+TDTMgK8LOaH
BI9SickKDjnYHlSdCdmhHZ0Rqamw6TfU00uvjDiALZMp9a/1gI4/K45mMOh0/TMpyBa7aMzGrVrA
GlvX5RAYdjMuayRM/7WumwkkQJqquwoXvcLS/dtsmYCjsEuzumsNcE1pCxdnJIa5m5dJlGrl3prM
yVkXeYJodzE0CgRDzfeqn/WNIZ4jvdVu1lWWVKlwycYZu9Cm2Kzr1omm+iplIpiN6y5/bYCYp03N
9xevq3W1oL47Fflh/eJ1nR8OjmG3mtdONRXr5UeuG6NEzo+6AYBwWaWTVr+YpuQNQRhfi3JTIAi+
axUlulIz/xqjyj8MinYGRJ6eRsyq7taJNcP6B2ulb3/WpVOfY+IGmT+RpVhC0uhreF53N4me6Hck
+/Xvz3aRsZkLH/ejsG1w0bIYtPkpHkOzXlq772UckqptXaTCpc+X7WGpq8cleI4b63a2iQ76uaJW
VHXizrYT6VaPjsGyoEXxP5NRr187spY3k0iXYSF6H9z/aMz42W9MoBylM4/e9UCmXBh4V0R3GN51
l7KYvO8rai6jgF7j1oGK3NwWdRZcBUmyqxoX96UfjMd1t3VCSKY62AKV+3Vx3VeBsu7pFZ3j66fW
dSgqUiQJyZkx3OjacmDfpblm38Hlnm80rXsL/BpKyLJeNbMeJ6nY8WML5f+6GwTMA5X78LzuQeR3
J0eKdoxmrr9iitq9FNjGHWJR8w4HsWqjhBZeBuNs3q0blBa4p1xSnFkX1w0AU8SlSgkYcd6QIMeG
LaVkTXP7iOdv0uunn31DcqeYmTXmLlWreGtNdEyAswyvJWoID3uWZKOZkNFcs638rWZrkMPht1xB
PUdX0TZoQ7WE/MFIPtTSUkyFFi+TdULsMuOWhZunOo9EG2WAHZ6EWYi/kPp8wMP/zC2L8PWe8xYv
P7w1bPrvFmsVH3Pom3UOu+aM+vVNu6iEuqWFcZ1bJ8PaKLlMGNTSOLmuBF3b7WyVivcYA3wppofw
u/Fq6fOWCbvrF1mdSbO0jGIX4cPPhBgZqcO6nK2qh15kz2IRHnWLkqZefgLeRCiPjFV/pFeA3aBB
khSAu3uzTtSqHWcMjuqFv/HvWTW1P6JEhYHR5GAf1819P6MQXWdjsDMg/5OYMgfgfIp2UPa+z5g1
YUGSwBmJLYMS4noWvzcDezkuWZkd7BPsDlCYIV8QG2nSJCR23Z+pE58+tIi0qHYj9l+ertwH+Dre
FF3/YnJajxF2YNtWEW/hJOzNuHTVJhymsI88cbLN+vf+nO11bv0PUMMKNyLgXEm4pB3lTvXqJBD7
FqO2G0MryoPBICGp4tqR5G43COMx5a/W9RGFPqIOmf8wl4BSE5NbAOlnSffiGhHzIkrLl45rc/ln
rXMZ0IZNBRaE926v3DSQLYLKoNCllZD4knQ8/XVikChz3gy7AaFoKq4kZT75fhJuVah/iCyUNpp+
KoZ6vGlCY/ieaCIab3x1OXPZ9JYpanWD5Le6sfMK6Pg6m1t2r2zW2dV6dZ1bJ4npV3Q72dAwlt75
YrFjKbUKgQ5Bx/96YZW2mR+iDBDAohFd/sx1sv7BP4tdpkGWUfDN9BcN07z0KK6no1g1p+tsO5Pw
yjNz8n7+M+t1+rO4ztnKgL0VAl4e3gWcQCba0vb3M9E7Ee46oR+Tpfd+vQ7WSbQsDpQ4tnPUnNZV
pa9j7hBYRCOrrUG/OhoYUs//ty+KX6nS1LiPajkasEU19j1rdupwSIB8IZLnnC58iEpgY7BO1sU4
gkKsRNJXTUg5HDGGbJ25MXtcUaR4PJpW4WnYdLXFODlBhrVuiD+1J1sVoxhV9nfkfj7tdHxQygWs
SzyCb2yB4RxS+onS+UbNenSjyTkrqtCBUUahdC7Dk0EvzDnwO5d6e+MMU3bJFF4RuV3png1l9ShX
rcsjo6SETmaxrLoDuIFlaDvLV9T36n4ecBAyLDxpzee2bvOtoAhDF3vX48XSBNuoxYhS5I7UZ9RH
aBP0eOHy0IhvhaoY7qRM0saXWmxhenUL+x883fyoifSQlyX5OyyJoka8VkOFZ+GUbsEvRRsdoV/R
dqcwqGWHlyPK5LAovAZBRtidAL/STxJT0pVkSq9BTFIFLZULlC3aDtXiEd1qdOGSoqA47c6lOuBv
bDVeCaKiscg19uNXY3JirN7GKoXPz719CqYkdiMMtvw8luGaYlEaKaSrexnwrRZDx8c0s+q/Yh9F
tkwnlTvOurXzYd1IZbtv1ZCTAIcuEgZnWoRoxZtB0BczPNnWkrrECJJ4rPk0eXUvzxZFgR1jGoc8
2WnShBBYot+/G6QdEcXsUn98I3gON9aEfr+UjAQ2EW061kzsKdDmWODRaN/kDw9ye9on1nUEgbSn
4imfaKbFPcPCgUHO+UeXqHTRzHcBwGArsGS8tjoBcwrVUyh9tT7eMvV4Xq4gNTbacxrOf3Q2unnD
i7JikC2Z/qVQu48qg46kcou6ytBj1jQN1BtDE8ccORYeCdFTkTQ44BroxFBweynpBE0gCp8TOXWN
dkGKwFp2RrV99nlfeFBeHXyZ8QfNKOFYfJdR2RFMiLl36cqZIHrp566StlnQ+NcJ4vpcWb/LFFe9
QA7ep17athYDwUHpvSUA7A0tPNIrt9Xt8FOCw+oUI97Eyji/2BUJCxKQivTHxCIRrpEWHTSFTJ4d
y1eIC5arTannh/3DpFhbjHBpHwlpxZKETLWVEZKUfCSV0m3nauy8KUzLrWQ9hVKeO3qc+Zs6zcnP
9PlWN6TiNIcccGjJDEaKchuMcQuacjp08jsj/9C1J7PfdPV9k2DVWuPXRT5/Y9jlq9L24FkAJFka
psdt/0RHrgbsKA5dXDwzh2hQcWf4q46NYarTTmPmxGa414UkOz3ILiMWT4DEKkGTJJivlPiokr08
xn3FghgqK91e0QKdbdNzYPfvflDVQJ2Kz3h+mdUE+FoaftCcm3mN+oiF4mNPvyRVF2ipw9EGmbrU
NtqxszxybePUmaTMaAI2fPWL9A0IE+M1HvRLMVK0T+2TUNktU4azJhP980yPNz2uw23ZnPy5w0A2
n3bY8xq4y+bhfvqNczb56ock796UDkN5uZ3uREzk380LrrcgEYg1OoU+wRM6BzLZ0TMM2DDgmnDr
ogMIFr/3nCSnLjEFljTpUI4EWaFQKrfdce5lLzVJ+GMpcNTKbZ3p/hVvw3ZDaSd2x8p8NMbM0/KO
B4EEhjZNX/C4Tz3FpuDd1G3kNE32TL8oIseWMfSYRPgl0b1p1BgJLz6xdEaPm0ZKn4D5X0GnWU7z
3BsQ6KooQXc/HKxI/Syk5DOL1I+m0jALrCHzy4yhyHDv8qGbtlZGsSBS6GW3UvqIwil4UciCjhmw
v2Eq7uW4ulRLoiqflkLsH60xsV4Y+MEhrbJNLxy4d/VmlIxF7lze9mHsRIVBtmRp1K2C8VAovBQy
eoQM4H2wXnhqGoEbK4c6i25NGjGcMi0uWVJ8ZZp5qCrjvYkYeI3iLrTSzBNyuqdRhXyQ3+LXMvjo
6q3hpsXNLABV7VV0oG86LYbIM/SJZ0i40atSOzmSno+er0kfFmSj0O9pRI+0jcBUSm1NYzeN9QM2
b5ShM7EjC7DTZzKZYf6Yj/JW4Oq9tUKD/mF6ViKdy0wqXmy5iG96NwithSH2q9dCaOPp0zS3qQd/
5iGs549iNJ7VYrr2hqtmRrU1gvE8g+ZMDMhzDf6TimGcCzDWVtHAGSxUKmqiOSS+T5u2sRsiybMi
vO5fp6h8s4P0wSi702jQ0ygPT2Gb7ht6cJKRayJumy1INtA0/SkEHEhDG2C0OtW9pGQELtWeVnN/
QpXX033VFANJ3AlmHHxooAF4VwT629SOb3hTZ46ZSo+NBcimjdTXJks+BnB6WjW+oi/7Q9sufbHa
bu6jQyeyhwkZuZvKxa+yA14ewWHqEzqqOR/3AhOxXUEZgJ4/jdxRM+8oQAJTaw5B113xNMJD0CI/
PrTmn0Y0oCl4w+KxjdV7LkD+AlB2JDFgeSnnYJvSk9rm1wQ0j6PMg74Rtr0bDfvwmjUA+qANHYpR
b+HtJzTLT7RHhPho4sZ+xBSjuKAbpoXPBJuuckeWPpkdssKt/iFn7SmRh5eOH8XQ7zmiCQPSZ/pk
19KRJ989zWWl03Umpz64KDjTF7q6a+NhPxb+ttk3Q75tOC08JBj5UzscHWp7EfH/AArYLC8RWap9
i5+a3GAsNtqnpID12WkJ9ZR8O0TcvYPl/0lTLJQT+tPysX42uvak2u1dZ6Uufg7Xsg3e9IxxIxIy
rBuG9NVEUw+ftOhdSjO4PAisP2euDSoCYONzwoZaGYhoxo2lyTQYdzvBOONgM1ousgvWozVxQCST
q+J26Z6NlqTynFqjA4fnNo3HxqlMiICyoOFIy4KHwkj/lO1YO1mbDl5ldzhGIjqsQ/nQy/YvUyOI
nELI2XnQH7WGKLvs/Leu5b6bO3VrAPM2m/6skb2DnJJ4IO4MKaUaWvmgROmdArn7DIOQRqeAFJpG
7rDuNU6yyWnE8mTmga5kXqeaNoJ/y3L6eMi87L7JYET1iSRvVQ1mQ1NHvzCAb33Y9rzgiCSv9qc8
dt1JAUTGaEzfW377IIkJ7KbdvYkW0vgkRfS9dG91Y2+DHqRoE+FRbCe2l5IiqClwpDTGe7kscfMQ
hFUidquAjEAnyxkZ62Sfzb11wGTy2YyA9/AG7/ryU2mJjaeB27OArxNHJyEVOMwNMBRjLpcq+qXw
+PFQJ9HVhH/PHFWnICq+MBkNHaF0lJW0R7+xMCrJfyuQ66y5RiWh4AjmRxb+nPm5C6qjQbAYtPml
tyka4i8C6uqMgOiJWPvJomjh6sHiFaGOH5POCCCx+vFi2bxqjMlLrG5xGORtbmAgFTdwVKvnRK24
OwbXqGf5Vu+zkWA8TRxhEYMZKX0bQfTVk89uj3qxELL0Ed7bODzqxbBRVH0ksMI0IzJhOxjdnTSM
5SGSkjstICDHkzZX9XynkZmqqnkgoA37HSJtrTEyj4TQoxEGv+FbwU5N6NkLlYo7gItG+iLp9x4V
ycE3tBFn4JZq5SUrwZiBuBdOSrftftaD2msgYtpD7Mazfq47m97U7o8u3WC1fIowZs1JQgN8pPcu
KTdIGe/iXoitnFevQBZuunyG+FwsiOa3SmBcPdoKYv0ifCyFSSRED5RFksCp5IC4s4jATNKCnls7
mpZ0rCHNwY0NxD3GhCpEf487EJD9MOHZbqhboU0Pqmycqpg7MOQMJwJTCaqSf3TT7720hTicbULF
2EXG+DaPN3TOPKZ0pDr4glSbTOE8YSV+QYlB28jMeN1Aq9ROSwpef5Yg8y29bS70kBe1OUrK1sDw
yLF16V4UYtsDuF0eUoUDBxUp1EQD9W6hy+H+kfBgk7Qj6MDXPtR+q4Y0bX21B5aMhBSiIcPTNAVv
R0So21z9hYR2gMAE28QQ/QoxfhuFMJIS7Usz2twxRtL9OtQknpukEHXwgqp8jSxZhSpnegkup45k
c5WYuvpOwuUPHsrlsU+oWqsU7iesihJV+QWwL/NolUFAqSmenBT68oFNRI7YU1UK+1ayEzpcWmUc
96bSW8QBcemCmmugp7QvsVKBo26PUsTVVtTCadLyMU5z5EjGDWBMby6In4fWxtWXJIVjpOFuwHEc
aud8MWhhL8XnpNgfZTbHHo1sJZdpdzXz4dVshg9Iovt5mlxDVd6KMdKhJQ8gehFf+GOtwycZcpc6
iFyK+z4xr11jIcuIs3NvdRRQKplCtv0a6y2O9pn24Le/OiGD6oYhioMYjjuy6XtjmJ9TXZyEYnDr
Bi1+TtQxatm8LRl19EU+eGEk32E48qj2uGLaXb4NwulX6Os9vYDmlYIKBi6xD7N5frHsX5Yh0SSi
Liy+rB3dto0JsAkwwdcFXqwW3gTFFptzp6876g3hTirzc54+gs2zKXb6e65Jty5DbTPGCiOxXmFX
Nco3kmpornXTBAA7SfrRu4A3uN3Rc5Kbm6GSX6Q0pdTSqTt/hLk3+pjhpWDQKrNzg779CCta73Xt
QHzR5CkBxmA6OlElo6/hVk4ORNI61OEUl6rIdpWiN/ga/BBSW3J9enPzSlNcy4o/JzN8CalTTlOX
uVIPGzC21elgTs+FiNKNr+5SQUE6R4eKBjXYGPjAFKJ7SfJgyVAz8vdj/mu2Ubu8EKiV1AqZVvzq
pF2MiHQyksdx5O2t4+q9LQdCjt5oKRM2lIdDTKJt04ah/Fn6eGQkYXlpg3CrYSSytafxWCbq71RC
sBvGkN8X3lDVftCR9EhBvNhK9Kg4FXf8xpZMxoY2t9IwNJd82tpQgKeJdDv9XJXnJwF0tgJZYIUS
IaWqFTdo/1KfXEgUfRZ+epJNCah5XOIs5OuUnqJmHwLYcGhaMp26UD8HDexU+qgYZr4LCuXNVKS9
OY/kT2y6ebTysyhAncLr/oQ3805EPWwrNbzMIIch+yaJixssFIL5tg6xcL0beZtyKyI4zN9piaH1
u//C3/Li21gsRzyjFIzOs958spXxONXASODM4SWv1bd9Ld5z/lkgUa5RYqs7abFcDsvplOoy1Pco
77ZRxDhNJvYvy+GJe5Q2EJrql8ehsamDacfnqIJ3AeDb8ICt0GOiqJKHA9buCSGp7wyVT/fQpz0+
V5b2TG77wcw6ok0aU/WZjjOsq5FOHNPEZpjKI8rXCHi5N2myJddb1bTXvMqG+lYp9FJl9EyQsP1V
cPKcfNCuUpqQMhTaS0/dUgmG3sP9Z+Gp2MEp1MVDMBt7JSVAFwGmfDydiAAg7TGGtVTYrVWn0WgM
SZiE1Z0dBtfyDw9en8rPgLJyDPtrKhipGTV6mnjAFkXIL2GNUcOkFvhBDQ8ASNMtPVx3sdmfKCsg
9JPSi0iD1mMQeBoWcuuk3SvvQW69m13z1MhcmIn+hPfFvWrkngjwKcQCGAo4RrLTTVNztyDrokN8
32jyS9fqvyWzJ69Mp1uj4V0XyyRjYt7/5hxpKCb6Q9VdkgoOOA8A2uAWeLPy6i+DV0sKTjOkQpDa
p0Q1ZhJ3zUdZjdvKlJ5SLIkdM9QGdygIvGWdbgafq4UopssLG6m4kB1dpDeF3/7OBRKKsJuBUtL+
VHf3ZiqOWmY0rip1xFQ57fcygOoxliRPLP68na1skIJjRR8XH2EW7gFX3NRRuJUT/TO0avJUNVVA
nFSxUox26lReEgND0bpKD2WPZWonlxu6wt8TpaFdVMWhW482cULhOW7pf/NzwMH6hp9w7MJbM8pp
Eh5OuaTAdzKU0EH06A/aL79FQuH7X3MuPahYCY1GET5IyRvMxFyfVVcKZLqxBvUywR7ztFb5MLv2
oNrRfTFQWUcB+Nn6y8kO07dJ6Z+THF01bgvQrwr+5mi4TMlwLmLa8/zgnRDiHWPV0DGLfquX01tX
Lro8mRe5lNl0BM4F7HGVbjti8yVTOe6o4oWeNpGalSMVA3iVbEL4Zus4UiRNfspS7JQK/VdmDYIK
uvQ6B8NJrkBI2/lZ5REuTGvXFoXlZgOQu7zdREP0EqW1cL8qvfzQtfS3X5b0WqrFNYPW2JoZDxej
xm1Jb8HjHed82Pj4x9PlhFZbKY/ojO5Vqac5HeUvKov9NIAlDPEGjWOZpF6X91yN9JzPQvNkaqow
uAK0IPngym47jzFOiVGynQPziILy3RDVWzrPtz2cL8pqxpk75NlIoLVJnWfnBT2YVrBT69g1h46G
Ywm3qHi+IF66gVo77ypd2+jgDXj/KPhRpq6lcnf1s9zv8XSAok8b+Gh1QNb5o0rN/jWaJG9M8imO
RkTHVZyftfSpE4mHgepdHbYvYU8JfLkE5wmLKRpL5G1gcKGgn7jMqb8jI/7im+2FzO2tDyifUQI6
tLRSNrgQHVOR3beh+pqNhmCgFxLWoqeybChPouXFmEf3a6tAIJOUIXlc7hmN3WOq/VK28Qej3wdU
oO0BbD6eyrPvoXt50ctTXfqvhAf0Y4SEKD6J+pNEIadWMFvpJj3ZWJm6p8uItF48aYQMVYA/pHQq
zFK6MNZ8HjNyu3NnbvHLzr1CNwbG9KO9zWZQNLNIk31en/NCokDAATZWIn0w7nUmtBAi8q39OEvo
JjOQlZhkBaMV3PTRwKARcgK1fcktYx3b4knfTU2m3EgpFawKJQKVCJOBmhXKyDOU3TTZ1QF5XOTU
Ex5Mo6Jlv6SpARpvJs1uXfxeB4Y+5r5sUt8zkXAA4i9V3lUtZuNmVuBlsLg/jS+WiIBxY2BhmOPk
VvZ0KEwk6Yic3gzyyIqg/9TUOmnP37OdFQLVTvhk+oDYM7R5mtO62fVE6PXAO6yvSUBG7T3+wu9d
my7KLt4+szQchNLbO9P/MvHsdKdUeaePjHdNQ7tbLIsAn+P0VeoAqhYaob0xKH/83OKmIcLOfP+3
FovOJUVkeWADhK0BcZZz/iaDx5JV3UTDErKF0jE06eHzzY/QVj/6hvbtiYew3/kHSMwA0slYtbb6
bCdAv/VtOUnnavm6aKnAaAbtUwPke9t6gp8H9jDHWWLO3X6KT7Ns/MrK2zIWvROnw30eUH1OLetQ
l4KUpnmbqKjJTeuzHnUg/kF1N+npNV5KB7aUkTYc66OQg8Ftao07wsYFHlXZDf4YuVcF1UgNv/UI
rgdua+2Q9wJDHZ3R214LQgFsgs4O2YBIoJglTNREMyE0BvUm1svbOu5fxmwxWhzjfudr2dcQzc25
hbQRkN6WdUbKWmDzgp006gOatrFD+SWazLMdfKmNRk22xg/NYsBZRlbO4zG+z4YnX4ugC1mM0cJA
Cxwk1s7YwnIYi9G17Jixs6kPDjXVXRzJynNi87SGHcvolhTLmOEPpURH0ZF9MXpxYYz9YMjZc5NZ
6UaqRUSjRfACYwQJu6XuUDPJLo0ePAaXpkMT2yEyhySpOndJe256FbG6yv9YXaqts4QxpJ4kO4xM
+ZR61KiFbWXLeJ9R8mcDqUq/p7gCQgWJOxX3oR0Zw0n4Lll5armJYSgomvoHJQUIKGsgX/qipK2K
hJVefiZxBfslH/bpRJ5ZSXX7oIpDm7WdMwUUppqZ5JNpJu8dST7eNoXk5DQ9NGkRHoK4XwJo9VVH
4uKQrQzAnYz1nZxlFFZU/XexlJ78t4oMi6skErFre2rIWdImW98ESAM7gpGrb3BV5gXJzk5Gd9Jf
evR1Lj0q5eZ/2Duv3riVtM9/lQNfL+dlDov3DLCdW92tbmXLN4RsycyhmMlPvz+WfCwfz+xg7/Zm
AYFgBVYHsYtVz/MPXm6hkj6S9rBnx5pWEPGLprYnX8YNgzJCsq1CVCpY3i2GKmlvBJ7pqxp7o1mQ
/0Bc/hRYYpm2xG0GFDW0nrAma6lyH3cCxQ+eCKEw/aVoI/XU9OomY025GB2Y09GEY7mpnr3SNLam
2ooNCpH7ScTOwk7ydahj2DIFPByCwKwPPfH2xAXgHifDo50DMlWbB7Jm/P/zCegPEVk/quOrtCCs
zr4VndrYxnql26DFgIqEyKNj45A/FRVB+9IYFEix6EGmXraeGoOHcV9/RqJnnVvz+rOAGjd1eyth
Jk2j4jG3J2Pn6AVoZrMYr8x6zglVwGmw3wDD5yQV69oUP3G4G2sz5LZQehMCdk0gkB8a2yzbeszS
Kls6Wu4vkVzJwXLCei3jJZZtOQJQ80/ynA68RDLyEzbSylqapjn7KYijZcZPjc1362uNvYujBAAT
P3toPo+VzScWFi8Jn4hITGAzrZGSsd3uyfIsgMVJdkTqczgExY1KCIU7Kl/4/FfWYVIj911XbPd4
ba0cNxiNdGSdWWU55HrWtlsWyzjodiYbd+yFMyxWWzPfkiw20IjZeN2pCDFvgSv7otpmc5vp/rqL
xyejh3XZOd1D7cP1BAZUbXOMaJiim/MQTXRSvpu4BBHWCb6Wht2uHLe9CsihEjj0dIRRgpGwuV2+
ot/MVzTGl05tFcynXRgwnYvtRg4xQZTgaXUidDpmIy0Omzl3suUjt8YPCdZ/eTLHhulmyPU9QiXF
xLLC4p4zS+11CKwXVf/eDdMr0jOYWyAUbonLVNsqyjg+cWj/BfEtrjZ1e6OmMChIGaJeU0MyIe6h
9N11T47ZxsUnDrt1HSrPXmW661arMFyLkuJE5s9Zp5OLO55JToe011LVWOmwz4Hcy4qVfe0WYR9z
iSZGsuKxvY8Nf7yyfZXcBlsfMweS4wTFsFHQggeHfNcoqbqp3AsaFywM1fGxG7TdVKtEhYfqoenI
iNh9s9SDvF4OvaexUEwn3n1wCuvmObVJkRnf9S66uOz22QTzVOy6AagR24F2IAEdegpr9l0Fb/wc
4EeiFJhZY+606mvltSq6ZyPA1yv1T0kLttJsX3uXgH4ZE4IHXXnfEBTA781D9ze3CX4YD53P9jBG
vWENQedFmdlroTMeBgfrgiyObxSzRD3fGrnlprJYFEBRVlrHns+ZNfHrMn9Tjf5r06msWOx+pzH3
bGfR7b5Iv4LdwL0S9VPyveyMdae65RPF3FVhTPjFSrchEriADVeJEu8yFUPnyjcuovbiq6Lm3jbE
KuBLXoylBzyQJLgmPGsdNn1/XbprA/Tsyh1M3Dbal3EszjxhY1bBxsIsoc9VRQ4OpNyM8UzYbdh3
YNoGQH4qX2NIVmwV4jtd9fxlKAi9hoUVcUbgJA2K9pzbMHOVb8Ta+y9KsCP7qiLtZF53NWm2aci/
Oc6szWKyNapqgHUd/xVNnbaBN9XnaD5YRN8ykLRXsspOBVZGRB7KxObT1rMFjT/sMuCPYHJ15lKM
1V3FQ8W/6sZVKZiH/VK7j9so5j5Qn2rkJVaarjvLwNi5tm2tzMl7CqLQhOVGTLuos35d+Wxksh4e
RLyohkLsxVDfd045bfXYiNZdlV4PQMbIHZOdM6pUbPnxYGzstgk6wgO5WjJxLOGYY2HpI1NBdHht
VHV73ZXubZrzheZTushKrbpuvKbEw3vj8tB3SzRZGtIbqI6dK38kyE+YsQmHr32roSLukJaPW+3R
sEEWlvWXUqDkAqOLpVC29irnnJERW5WTWS9ZtK59qIMdKVY0c2ajjf4trsaVb3cN9oVXSdUOG4S/
QS76194UnAKbvQrbsk2il+GyVxLiMVp/peE/wCJneGPKRTzKcS+aUd2INiEMYweP6Uj+0+S5FKAg
XSnj9wH/4Ng3tOvIMrpVk2fBRklxRhCa+92xwGhmzePQdP7CRAZ56Yzq0qlH5mdjejUHd1cZ2GTH
3x2bG3TK0m9igFurOg1rPwUTo3wMDr1RPlQJYIqGm0uv7+FxHLwKhE/gh2s/qlDxaPWF45nfZsYJ
C3HUSWpPN5a+7hx1kNcp+Zd1F9h7D8jPFUTFB222GQ9KhWx7wRfgmK91CtkSHlFB8HUz+C6iNnF6
79nkqXUHjyK0QK7sYjx3BtkDy/SfwwsIFGaVpd9P61YHut9Vp7FN0i2wjP3Y+WfsQqC+EItItAGo
jsOYwTg+Zbn1Vk3DyTTbM6tUZIvDQ+LTg7tTARBUbxKz5e6eV2fkUc52HJosZ+uMyImxE1az1wZ8
0LPhThkn7dSCBdLBAW+KaJdVLHEbz3jTE6Nd5Hb9pBTNRJwr4WHA96bDzBSAnio3PDTk0oi5vehm
0xw1zGLj0B03StN4q3oqlp4ZcrdENynKDMuAub6otsgq7cFM8ihPVB1+f/kltbET8wcDx2nlLbDa
l8RMvjZVOHH369te8H8xI8wL8Vvf2FP9JTAIQsbxTKePyaAZeDzphRssTSTKiDCQsbX4mruq2wB8
Yoa9ipv4gf//rfO1KitvFRAvIExL0L/21IXSs62ygrehHm5r3Xkr0+bJHes7shD+Uo8VdPIdjLM8
FKWEz3bA1Gb0DnlUBddg2wSSjeWBu2izSbDlV8k6O75xQCjtq+b37lLk4MTmbFbeQM9np5ausN3Z
d4ON+MPVaIxbh19QHhTbjInbt5XPRht9R9wsJ/Ishm2hAmuD/h5Wb7lTP+EzRTQ6L87C3Gg+T07m
dNSVvV1mdqgf51/1xAWbPqxbNwJSp5olvgzwTsvZfkYZAdj52qujv5HQdNfh5J0GIGmrXEMaAeh1
JFQwvV54NViTtoij8FQWCq6VRna0Yasluci2zWipa2BzFquLftnm9lbrhwC1sVJgwSJudQZGYY2f
f2JeVWxKAxiduDuGEK890TDDb8cyfgsLMYtONXsjV/jcuHKaNlEclrdswmYPtLF/1KbQOxDZWA41
3uOuFWnrwcnvw7K6GC1GEMhU8zaiVZ+BdXWJlsP3tk52wlZIkC5fRqOKcZWRHNHUuwH+jejfUJKx
GkhiDJg7gZzaikYp1315biZVO+RZt+lzJViJhEVZWe+KXGPdSkw4yiP+e0O+dsPpFGVMQH4o8rVa
NleBi3F7oGK7AOJI85R67aUKdOXuczpU66qrWQI0wUXRWPT3efEakNATMWaUXqBEK2XUX+xGnE21
2WVeOq4bjfVu2iQ28SADslCKIovfX5rA+Fqah8Bg1sQn0CEd9t0D41CYFjT3znvDI+WF4Jcp3Ecy
KNsBGzg4LQeDTWkYsIwYAv0MYeUc9uo56lvQHtq+DNJsoxEesDP7MujeDOVhOVoKjBRHsK5lpT/V
Q3QPwpLlKDpUVtNB1Mjt63wy7nwjvjWZUzau026Tatp6pXbl8ySHLLpsCxJkWFOu45hoJI6dcVQt
dDEYK2CUlNyAxU4JLqbOiJrD5Y6KcDt22sZpGlYlBBs9PAsWpZIezaF69ePuNanJVcTTQhO3qWhb
fjRQ/vzisx7ar9FgvbVdgV6/vjLUtNwifk++bERYQbBrt8OvhGRJ2Jd5RfBMORvFdB9azmPsDDtV
N/YiZKmqNPoR+R3oHiYYnZYHolW77eL4XTOVtVBLHhhIQ3SeubEET1i1/1rlyAYmX03DxIct2RPU
vbEdInFpUzxNvreqxsncho324OHDKoT3HLYzIj4Kj0oPkAKgHS4Q2XC0MnxPC50Ad+Y+qKi4tX5x
RvCoA3nV3YmOWEwTQIYtHPsEcQxDO7+8zSAyLLxpPOatt4omCxclupAxORropJBmdTeWW90aVvZS
1XiVKaqD1j6ANLW790zCy4YHrcBy7/pGY8FmrZhyyUCjkQAM13xIMOiEboK8mGVUL7narhRQqgLX
0CHSz7bm4BmKbmBMzL0t/d38yCMv8DTlibUwwxxuOlQfX1g3wqivrWpwl+Qa2XZjWrdQhHFJW7te
52B6ehfk49Ac9JZscEA6pVK+oeSA1SOx1UVfoSAJLlV3+Nf25MvTVGNf6uwJwTM3RlrJc23atlr7
mKmEwFBFmhnpWwVid+3ZLEpYKPawVeY0IHpSEbITajASHGD169dfhKtt2so8to6DHkqJM2TCnI2g
hVMQ0GybU1+azUkrovZEAGIirdcrO+Aj/aJWymGf1WZ5G5tKcsu2ej6XFUUN/xGdIh6bto8WpB8G
2rKy1Hr7o5mOytCtsTUUZ1kFHIA8hGU+fwwS90HMPO4Oa2uqy1viMOIWuNhdqSLeIasM7F2vhafu
3jvMvVIMTDe823D1MRCBdFj6va7sZT/A1sPNILCvn0eVB7gluxBCJWlr3pmsq+26WYKws5Bx+asu
jdylhqjPWfZAu2sE7RIT0LaS/mwO3Y8De7sb18z7q9/qTdYGSOn0JLT+6q8JGxUL80ieVL/+qE6x
VrsOQBjJQWV9WoxYT4XWhb3IptSFf4nx9LwXPsCpouybK1m0vSKZPeCmdTTE7b1XBelBF8QS86Bv
eXI07g0eCMsU+k2zzJ3h1KtMvvLSsfLqZQBYby+LcerFW4gN5up94MDvj3gVEjSbX7ZKUZ1LtPeu
8qVcr3wi62Ke5Cv1EZaNk+8GBCTo3rci27GdVpayGME8PfWe/pAJhfehqmdDaPWdHEfjSkIZlTjK
gawcUJ/IPX8jW5vYWo5gemHVpMWNPFipqDZJxU8LqawwXLZ2gdZFn9VL2QyiubjhBaNdhQczs/jc
J4umENQVSa2PcZJ6HNgP5FuCFPqmaYzoTIg93BT9kF5Iwc/IgbK8QaLOWRVB1N0mSGqualQV7sZK
2Esf9s09a69qGfR2+tgQfeN3Z/VP4YSenZNazud8sPJFqrTFF7Mq3zCVhS5Z5U9uF2ffhjKHNhgb
r/kEkD11i+/NwIoiI6dChqNYdmrJxDGpF39gRbOojkSrgORmqNCYdgz8AGtiljsdvadiG5ILeSMR
cTCaSbymlXPjgPD/GvXxs5uH1YvKnoDVW+096+RuF0mcjpuoDLBG8TRxg5k8upqpwxQ0Gy7LuiAp
oVROCoufTogb2aAFmsMk4ZdrWZQNVURwKA5SheUOQ733K4NhbQMxW8liMw9QOLq77gYXRb2fr4HX
cwF8mjya1YsiXE6Vo24UQ0OFeO4jx/fICW4HYXXvb1U25LXfbvOanJbsIscfFBWcfxeS7y8EeDYY
6bupS7CLJAV6xi0o27XCirEELcMTPzNl3ShDfIeIQbSsNKv5kqXKtW6VfUCO+GZy/fC7yKwXAN7e
U2/rLhbIDbTZ3kmJqnjioOSFcXD03t2wee34/Wc6eXGj+9z73WerQMoltNawB/gHTcl0kzul/TzY
erEMgn669bSo2Hh2htxOVndXoPvdLa7N/hlb03pliER9BFEYI5gUXoSa3OaTrl8bZYbQgmH3pCbI
BbZJKK65cUgUBUVynbB12hpoLZySxEy3rUAlJc1JcGVJP54Sy2i2Rg6qIDdJ/remlp20dtS3KNsE
J83T7S0/FOeYJBABCiZcfmVXOaCTbQm1f2dYcXjDaoQlnebY34L0Cl0J+7VhH76om2C8lV0ja1KI
yvzVdejq37oa0JxvVTy+t11jMfu2yR3oqfiI99m299E2RW2ZcIasI+C57UTZh+seu9BVWalk/fz+
JtNrnJVjf1rr0dTfyAP2ss7SQE5iI4va3E/rYOIGRmltS6Y2jLtjYtmo+gR7PRLD+3VhTFDZ1f3q
iiT464SbH0JVRPrB+l+a0kP2Bp4Su0F3V+CiAsayhwwML+HGQFV4BWhnWMu6vnD9G1b3YPRR3CQn
RD9Z5/TGqh+RZ5KlPvSzayTKdrIkB4Kf5u1i3POAMzOGPFim5WPczG/oow48Z0Uq19b37c9+5D9W
OtJ2Z1lVem6OpFu1Kyos1Ic0bVaq3oOuIIDSbJTY5H+HHWS4ho0IH1OZEmJZen12eCwABJgriU0m
y/dyLSoE+IjjvveURYTzCTXNh48hZENhBc3ZJqWO5rSLDExfnzV/VHcycJ8rKW+CG/P/UBlYtrpT
NEL88kLZUR5kAzxU0sHzxdNUAh9PPHsfzBtQEVbGdUf85xxkAlgLqoFfiBrWJHms4qKXCFVYE3yc
oiXhaDj5W64X3k0UQLzxBPF0WZ853h1yH+qdNy93hYAWo4Qt/fPiUJSoQlkjbtP+mIu1rG9DdkR9
Wz6RxXEQJxqwV41JXWYWlrNa2CuH2uFuWsjTZsS5NB86pMwt5SCrqjihVZbfT2XtR3vnQVxLM+X7
b/Wy+FudpbvaPhPJuneJoeJ7NR5CffxxUNX6Jmr5rJMJXjwLHeuzFkM+UMuk/ELS7tUyS/tFcfLH
RtOavWkb5tbV4nDtZQaqH2jAP5qFRvoMhkeuu8yngYYuU5VGTzheYmrMhAkqQ1nXxnhwUdnyx9hY
gQpn/suH61GI7G0sEfVsa/1zYNUqCNLCZcfeK1f9007XOmRFVVL3C7U3gp2f5WytG6hdrp69lJ72
jD+5cotgdnHIdWQGI2cCkDC0G5GV6VOnkkQblVTbKFC4vtj+kgGydfvUVUF5pYkq3agQxPZFG2SP
7jjuCUbmL1pvFLCefP+QhV1865vBd/lyk+7yHxRDcXaKrLv2A7IMw3zB/D5AUJLTisEG5nZgbpGT
/BojSXqSByMf2pMwW+C1lovEgcIuXQCQPBl6ZA4L2Qcu53wKTBsOnHn4Ufw5hOyeleVTlqXF7mPo
1AAWbCpds24F1IBhmPbotnjXspQnENCcDtl7WYwrUCzAU/e9W187JASbfU0EBHSYGi0LoVRPY0de
Nc5N8exM5K2jIa1fijR7AubRf8Oi+dSyHn2rOxtKVh7gYF9Mi8KFJrBQ2MjP4WgvgN+SDSBk3MCc
6fYZPPEGnvIsLlc4AoU5XSsXEdbSW1n8aEhSJcMHGZxlR7j7HD0qHTbiBoLUR9cOhbepSyC+/WDX
+9Bor2RJHmQXa+4ni2JmF5l9QLyscW6iQVX2uQuvK4Olzi69Q0RBh3y1iuZm2adSfHWZpsREK8ui
D4/Vb2zplav3S3QtXVZ6YJ3fO/N/utZwlrAqy7mBMMQgP1/j/frezyruLF6jBlJwGMqm3ywbcNi3
QZLlt/685YjUCqzOzzq3bptVQggM6A6ScDBX9Euluu5R6HF1hMvyxJ7YulehVaE3Zl/K2kFSNgZP
7nAjHmWjhar9ChxIuVNLcIJNZ5Tb3AHvmjZG8BD5hbMuO8QR9HiARwW9E/OcDqrbkNn3UwrKxisC
5W1Dfs1/yzuWpEbVWPcZY60ByCbHwTLCVRmnEIhACtwRzVwPjHUxLMO6myqfwKmjs8OEZMfeHFF3
w2zihWx1DDKdY+P4R9LzCIxGUXpd1nZ17YBYI4VeRV+Fk11VeWw9VkbpwKkIkAOZsuipVAggzB2c
v19JLrUmqO6GX8GLvF9pM2Mty7HWL+SWiLg7Ir3vUxhKCHhGN7HvoxulNQUpktTZ9qOtH2KeEcBh
spaMdlwcmd+a7ZipzrXJ97N2ksS4KVLs7yJVce6HWbIIPd6FEKa7rVt/GhfZ7MHQOqN2ItWZErhE
dWuuykHwn8r58N6vqcwCbwvlxxWypRlHHJJ708eCEHI7Oe41iMT21jba8K600ayIEHpby6I80MF0
7PaWlf3MAkJ46KODrKODZhIOJALS732vNXGm7YKDnafVqQ/7bJ1kafOoR/E3+a/WjO+R1YevMfcq
wfQRo4v5GhepooM5X5M6xBSq2KwfJ2NOH/T+m5m/X5N7qbbQ3ezHNcIGl5Kk+QFKlXfQmtE7kPIk
v9XrJCREnAebhGdDhRs2Tbls+v2URbCxUtpokw4iazEpMOHx4aq7qPn0qDzjoz4GiDAsLNXlmM8V
H4cmjTAABvV6P0GkXbcDjut1NBjHIteTdWTFyhMk+XPPXfhqRd3FrHvjCd5CTlq8/peuftae5dLV
DIdL6UU/uv42qjmpeKwXIiGM+KJXufGg+lV5H3S/FKLuRets/b1F835p+f2a0iv7bV35gFAm0eEs
XqsDz1gY/yREVXMtTxMNQYBoPpRejMKke1bR7TpUybxfk6c5GrQKnqp/r5VllOGrq8kgZO2NylVu
BQcoI+Y2JVV8RVZeuZL1EN8JnspKLRtcdJHn3iT9vHwhe7W21lo72aGWtfJUHoRrkStz2nhRopzx
o79sGbXgS+tV4WFknr8E/DR26UBgTstEfvFzLb/IM1ahjw3J1KuP+sEPtJ1rkLiXl/69L2jTH30b
tHsXaBy0yA67wUkeLIQ+uY8yc+2IDO2SpoX7LU8/+tQj6Y7f+8hmW7UQa+kwlomAGQb3CuLvhzxv
VOLT86mugPiSZ/JQBzy7gCeFi4+6TndHcfooJ/aUbOIMHTN5MRRHlJp+G4dwJUmauraZrlxyZL+M
wcLJWebjoIKvKeFqIdfXedEFIYP8EqhhfhHp6MAR942VN+rZrw27pkPA76O2NAxnRabVWMkL5QFp
5fxS76q5p6yoe/BhNkuOLTyNDKeZp4l04wkzBLGQRahMxbY2UFqSRd2EMqrA1TzKYmRHKx6Q+n3p
6folycx7Wd1HaLc2Jh5y8ZiPT7VGqpcthLOXrYqlnnHSnG4wyjbv6nx6H9pLzfbQx22JnhIXkfEY
1+gKsR+d35aWoiZYWIpx3eOr9KT7OJP867s153fLMizckEkanj7erRwy4d1mNQLNApb+ViqhZzwu
Nk0RgIuexdLf1dFnPfWPoqhDmGgeEBrZKhumIWVml+VUzZ9TLc13sjRm4sBUCcUn1dZezFoXWmAU
XdB2G1Y18ez1UDsjUKYwW/oIFVwXLIWwTvIt0g8V8lmy9/uFjhGCnRbu7OsRXSylji7gzQK2Fv1N
gv/FEQH5Q6sM7pOq8/KjN8A68ryL6JKHeq7OPXg2VUI6vWkT92lojHhJID46ytbGjvHEGJPHQAM9
3ZhY7Ay94j5VkMY2eRUPG3mVrveEI9s4vvaU1Huc4qN8SVfp1CNKr2QA55fy45hEbpUrW1kck/F5
wncWDau6vK8Dfy1f0mvIjWkTztdtl+qPJqyxJHJPTWqQ8VBVyMUYWZ1wynZOvbDIvcSa7YMLNe/G
MTWRG/rZPChgGD4umaZpZBJFYt/i0WpYsE7C7i4I2+4OoyVChyngUD+giOQNBjL9+PLRQ2v9hz42
0pPsj+tJvTU6iJayWM0DzlnceSx5TV9l1hJNEW/rGda2acfqPOTw7VkAALWvFH6tKiKZrWEHr+FN
G3bFKx5OGTjBYPYaMGHbTo0L0b+PHyy7/uoZSv6a+DrwF1t8NnRLrBuUCY9EI+1TOWkCDyTP+RIr
YiW7Cpc8n96r7u2U4g03qhFPEqvqb6fS6xby9WxIimlnixe/BKqoiIHFmJJYhxpS5bqIbPcJ4MBJ
dm1i/blzVTiIuq3xpojoyM9Q+L1YOuyj/voMCXuo989QZKyp5GeoYA09RLn4Cny32/giMTepmkw7
wAHZSkfY40EWuyrJV3qo6g9mU/9onbzA+KWoJrrYkTTKNrCdyZMYSvyo4pO+Uke1ugYM3++FltQ7
ZJPREVWidOWgm/d5HLsnINDmd7c+1KkyvTWCaQIR8hhCOVdPnl9d18QzixbBhd7IX/pMhFv0sjLk
79K+PBKZwzJqPvut2CLyjM2w2SzZB9BbiH6EHYENtN9k9nWqGWt/UKIjaSN3mRJ3Xct64epggSA6
50fDKtZF02MZEbRcYXgRxi/e4L4P0O8Nx8RVS5vt9RxHPZomWNC5JOIAFE9Rje+NXRVq66rqUCSY
G2QX2ep1enEggYCKfkyCCiWwTVoF1skkvnmy54MshmlvHybMJWVJ1sseWkb+iKSPgzJ1HkN9n6/t
CzyOQivbhLjeLKUAO0zXhxKh/7soADBZa+AspBC6M9UPtucmd6TTw/f6MnWWrabXX1DbgG3evaI2
zjMM+MtNUJr+LkA6aOuGaX6X9CQ5GkXtXo1eXSIA3b6oqDatkHHUrpFOxQGtTaPNIJT6sVK1h6BK
eiR1MMoac+/JivFQiTUnObal6PEAMUZU+8fgwh4DMnYe3EAr74+G3tg31nwwdXCLVnEzxpE9K4q1
JyCYB/h/YC0rM6n2+sSy4qN/W9fRRm3Yssk6eVkXgsIfozbbyqJsUKPqDdl66+qjmwOSyqmL7Ax5
075JhV+f3U5ZfnRAWYalWTx++ximNhyxbSZIffIi2dC20bBK0tCHcsFAsk5r8gGz6yjby2JX+PYm
j0rQECreOF5gPbls6Q69BwhAFutxDNco1ag7WXSS4qEh3XWBTOXfwVDf1E1rPZVjAIHNu9WG2DyR
ukCCP1C/A8NSt3FVsqWRdfIQRXl9hHMFbZm+6lQYG3+qyn3T5c9ggaGee76+0lQ3vu3H3LqY+teW
2ALEGewq9siYQXmdG4uqSG5VM1JXKtmhtax7b/DLZ2PUtYMsIaVoXbz8q+wuayJLU/csWn8dJ04L
FVREo6wrp+sgkjb1cwCH6n0MNhfAtcX0DPnFXVYememY1L82T0AReq93HyXffy/JuWpA5eKjrftb
6ed1cpL72VNeR86pv9N7ctXzBPiz5/vrzW2z4M6/uc4bAtCPQb8P+jE5wWxMTlbi37bZ2O2QY0lO
H/Xy7L1ODCTMepANdP+ozitm+oUs11P3LQ0A5uPPcPIzqzjJM3moxYimip62GIj91eBrajT8Ujad
aFeoQXYV9/hQvg/zMUJXK+Nai2ftvnl8eZBjsSjoFp/++K9//ve34X8Gb8WlSMegyP+ArXgp0NOq
//xka5/+KN+r969/fnJAN3q2Z7q6oaqQSC3Npv3by22UB/TW/keuNqEfD6X3TY11y/4y+AN8hXnr
1a0q0agPFrjuhxECGudys0ZczBvOup3AFAd68ezPS+ZwXkZn84Iamtm9R+jvKpFr7VzvOh4wwGtl
F3lwM+Eu8wq8r1goUe+xUMEkIN0EcWJeV5NlvB+ySbs2mVqvyA3zXaOWZF6Dyi+3iha0i49+soGc
GwaaRYRkchkRFLXyncjd/mTl2XCSZ8bPs7kHyik5yzhwpyFbk5Ova/smaoubMgJK65vjLyUvV/dW
6I2b//zNW97v37xjGrZtup5luI5uuO7fv/nIGsHxBZHzWmHjerL1rLjuWzW9xt1iPoe9XZPfmGvE
2hpxJgO2MSAdMh9+VMeVh2ygqP2TQnJzlZmqheDNUN94kVMhoUDd4NsWcFK1C2H1/VUu2+qbSKsW
95nwUQDXP0dkwx9V/TFNmvbBgDR1m4DllrVu28QnzYdiKIupRlJlMBTE8+drLLgH6yCtK8j7rfUI
1iJdTk6eHmRrXiS/jD+Uv4yvGOq+byuIlr6G66nvN4h11N2J6PN//qI941++aFtTuc8d09WgfJnm
37/o1s1dFqxB/kZEpEcvhu9PfsNB5vGlWkhZQOxDLU9+xx/NfYEsap3nV+/9wrqFKYyO6FVoTtWR
sA582IQbLrPHFtPMubJzZ/ywPPV9cz519B+9Sst+6wTrLhGU3h7NKmPduc300jSLsSYePmEQs1Ez
vd23meneW752ke0Zuxwi5noJk9O3ryvkjZd1504vfp3cD8SY75kDfhswBX5wq3oGQMPlkKJbOlnD
pXOc8Nj25UmWEAkcLz/quws+zyjwdWXuLzoD5UdgLsbKNz+6cGlj5u+X6opZrSbWJ7siBuURIh2C
hH003Kq+uB8HTcPgrSOW5DbzZwmUz46zHltLfVZR/98BFrLfi/YYXedwWO8MF5OgqLAyDFO5+t+N
Ol9eGWghyFvjv/42/dVyOvxWlGMVBWHzW/Gf90XG33/P1/zs8/cr/nmKvlVFDUjgP/bavhXXL9lb
/Xunv43Mq/94d6uX5uVvhXXeRM14075V4+1b3abNX9P43PP/tvGPNznK/Vi+/fnpBf0swqyYs0bf
mk8/muZpXwPN98uPaH6BH63zJ/jz0/+qMLHIX/71kreXuvnzk6Kp3j+giGqmBeIbSNv8k+rf3ps0
8x+uZhLlAUPlepDQP/2RI38W/vnJcP6hqq5quypMPLjonvPpjxqmztyk/cPQXRd3BCTYLE9zP/31
4X88w97/a//+mabZBp/ml6eapXquBaoa5JQO0QPyzm9PtUw4pI8TGx/H/y9b+/9EtrbGdBxLnAx3
EWu2IWnsrrz6KKbY62CaooTxlUCXomgwNJ8SS8XmmlNAHFAw5ak8KGiCXLmDMEHK5q26nAqeZsUs
2PtxQJEE1d5Acx2o7rNgMDoKSHNlJe5lGpqtYYnHgdPFpYp0LpmUhRXYWr6T1bLDR6++0h+tHo3d
iZt3Q7r1lmAB1PA8q4GyzrK2P8+QmIeE9Fvz/2bvTLYjRbJ2+0TUom+mjveuXqEISROWQsqg71vj
6f+NeVa6ShV5V9XgzmrCogfHwTDO+c7+6OsFwGSNJN8qk/YtcIH3pl0F21euKKdxKYZj+2nRZe+f
9okeZdmqq2soCDnKjH89OgVd/9ypPCW5j/OR5OjlPOWGebWrBDjaVEn1I74Z2nlMMTv9aFgZJrty
VC6WA8yGX11TJZO1bHEZ5H9NWrUi9kWZnNe4zL+sa7XAfkuEMouJDaEtrnwbNgzP43L2ZUAtUgm0
ZVkuZ/52+tOu5GhMscoWDc63yyZy7Lyfr7v4dNx/G028DyMf8R69nOzXPWW2APUyUL7zaevfH+k/
O/LlpD/97k/7viyXY3LwafGnUbkothOQSpmxdcAA+7oLtfpye8uxv513fi6+LoaYX+y/zFRKHib5
6OAs22PPtTxhl0HVlo26UbB/hRHcTPZOh8R92eay4pfdygX2fB9hFwa/jFshW/jEckwrFqOivya/
zMMyAHcke9nk30blqnKRHJMDuSO5y8ukJRHHcjqXu5Oj1tix5//30eWKciAPY5nANPoRQO1yPjoU
kuFZjg7UL6qbpJ21nTo6OyNTqyPV8dVRzF6Ojr3PIFMvM+XAzWB8+udFci05t8NqCTbuTMVDWyfj
2uyUBMTdstWsAvt6lKOQNPPy9tNudDtU4YVpKQmJsITQvGzQKdTLJacGmeE2pQO2Fpl27SkNhbv2
9BNazUswV90qJwNZREjwpqb/mWYAt5pummAdfQjiTDnZrU2u4E0pqoL6Xjc+gc2kdHGCT0w4vM+P
EDffjXmgRribACymUAiCpnYo7fjrLM8/Q5hEoMXCHu8XEvuwtOPg78DCL5N/O6/9a+l5lWULue3f
TnptRNHjl13/B7sxcB/bEW7eyz1TdME7Rx7pPCrnyt24+YKrlwf42zNBYn4EOlHuPp8NClsUyeKh
km8ydcGCe/mUH+VYt/yyy7yv61wWX9a5zCNrBuHpMv273epDw/tTbn3ZxX93GLnby1Euu5HzvCR9
QcdWHMkfNkdsUZqjvrxN5ZicJyd5g98hjRHby/whakfehctm51G5KJHvVbnNlz3KyVy+IeXi85py
o3k5rBw7L79Mn/cZmcpa4FSynoEmUjup3FgUtBH5eo0mJT9F2B6VI8AhatLD1dSP065FaUUFoeZt
AfOsSzdVEWxjp5CZNqm3qPqZDgCxXOHFPu9n1M8RdFm+wbwdUfOr1vPK/dBpFL2og5+m7qthhum6
io9p+2or7gGz5BwBUq37ZaBH0G0eRGEIANCALZW2fk9m1IoDPYxNbNy4djjfhXWwa6vJpcoSyUEW
199UR6F8pGyfs5iSiJzsrNB6b1PO1k1I4sNP9Nkn2Nl6SxIm9ryNRWGQlUaoSkq/z9SF0loMK5tC
yLaO3tMA9rIY7b3RUnKIwR2cl3SbV1OLEDkbt4WDA2Na35FX+AX4BUfsuQRlbttXfCIAvR89aqTT
9E1kLrhyNy0g50zlGpO1Y6arPzCemG7yuLpSRUt2hVovYTuPA+Gyg1VvPfSJfl1iC517yrQxOxyq
hjF+sCmjXNsheMi3oSjzddSXEf+kqm3NMk6ox5mfyyx+c7rZ2Gjji9o+9mF1V5sW4Ld9mav5pnKW
ds6KdnNDwWIlAEOksUo1uwsYtA8gZTozRaP3pg26lrDWUdcb3Te6Eo2dW76ib4dshO6ZZjEwQJAa
97rxQaLMOOZwtcEnOlAnIeLlnX1VxPWLZQXTuneDVS/uwzw8Jnp1SqrpF2rk4qjUOImT7e75L6pu
q3VtsMoiMa+CIooP+MUEdHWh14j0OHY0qjUU+C3YcT/vPYAjBBN8p/beE62MVnqru1fCyIHe1xhF
eGV8IDgBX/E+aMAlVHHcQxJt3DVS7J0WqDsztJyNAWIT/EFixRU8XX6WPY+HaXRfikhPboe+mu/7
Z/eRCsBh58SER61W+UOJ9kGNKAtf6e+lR/IYlRO+LqBi29m4MwDMl2ABrcoBZ1l5fmdR+a0BDRmq
CK1p0RR+B9VyhWPnNiqy9lDjLLaKqSBc127jrCOAVUocA0ULws1o5fUeMt1LmPa/KM6d0HeD/IDV
M1AIBnWvtW4t7RSh+cfD4aYyOvvkhgFUuSz2p+pDscNgO3oZwlCkEnWp9n7Xa0evrX4VtXln9YG2
rSpuhw2a4XZjznG189K7OhkGclg6SPd2AUdHGWCdvPLW+IXB7Sh5RVMoDvRmofG44cDDM2sP1Qwt
nvgH+8EKGnbaC2Coe7uzm00bz7wq9f4otxBVFK0jVQAmau+KIKxeXFDJsTZTJOtsc56PNs2bJUKz
aint7+ntU42duSf0/OM6cPNVqhIT9nTzWJdCO+kJuSh+T4inh/Y+WQuJYjQzWKyiupsKm3gUAP0m
86jdxvFxmrL+nkolQr1xjrNdR/mApcX5ncArfIWNDSAF4T7N6CrgOqvhAkfpto4RarsavJzeEz+v
k+6xMSJ3jw1UPuP2g3tABRqztPggowtdwwzEDfCIMN7aTUZ2N418/g2pKTZlaT1F+I5sm1nshxEM
52TOK+hUmt+FTbup3G47J8ObSdCG9Dq84ZYHHwpoUwKCW+UdhClLCXa9FWIhhcsq21ZPWKhQsdIZ
5lVQL4WH4hU/nZVNhI/2tMowb4P9YjfsIB4aaxMCt2jNequ5J6pggTc11F+hVMXDj/8bmBRZ/+xH
iUwUuXq5on4BrLXZXtejRx3+0NUrNVIpT0Cjs1K16bnrhhz27riv+HNXOpbv84BisIyu42He28n0
GBT1XRsgqXc7dGBK7Wwrjfw0nTQF2/HuW4nihdrssgEQAhm0M4zHgXKO9Rx7BypUQD0qk7gbE+qy
jVjZDSmNbhRl6bbLAbBX5QKfcaptF+j9tswhHGTdpq6nm8CwnwEqaL65EGRzD+B/Ob+sRaE/gET8
ztOXwKTpq9XoQb7OmOqoICpHk+/RNC78cA5PiY4DTdPqoKrhoE05ykkeU1Qjb1qpTVtQPuRha4ri
CDw9ToGXrp0hcn3RUTmUdA5uj/ZVGmrfkA3QRfGGK9V69bKg2FV6tMeCvIcnBZhKa/JHA7OGFalL
sNpFijevSs2I11mPaBeHwdVP/S0+k8pp5AHjSTN2dQI+2fUcn7xMv2pzABRi0FeW47qb0L4f5gkF
dMUzOQZtCxNI0Q+TdUfQ+6aewM3UDvfemPYU97fpIe1+wIFB7I9DZkBz13XpKx8IpS8GKIqd523L
oOf+sJE6mCnlrx3y4Q096UODl32vi/YudeONSMwEdjjoBzQhq1kI80TJKnxVyA09ymKfBPfom3Fy
bcxAyzsPbQcst94xKWsNvs+2KH1z8r6DsZ3BOiKly3rcDUWA5bJ1GnT4DmOaLyaQ9h95Q/kQlLCY
guGw2Ad8CQAa0B+LaUmdQyvYZM5Jt6l/NGvorLDRcAyKkL4nWkx+xtZfarfXfA87rRUk8XrVUDO4
F1h+8AlfvmAElR/mgR5Rb8dbxbKfpkFsQeg8FfNkrjp4XHAf8VNBCgD0ZL6qXeoeUqv9VvQmLBQD
3CAZoBugQyNFpxa6Ry0O/NZFBTNjtW0UgCgeQPmDiUZWRNVxdyx5Npw0GLc0JN26G96GPka+aU5r
yGV3xkK64wPP4oZWscTqik1D+IJYvcBd10x3bRJ/D/IkO86JcgMY7acJ9zDS5vCouhSHWnAITB3f
41nYN+g2sp0Zo9i2xVWwXOlKG27KwuFjqaLlgwGjoVQGHd+4K8ONPyothk9s0lEAjoZYWTXRxZdQ
X2CCAF0cql2fFN9cAkQ97fHRDr1t1GrjNUSIYRVYer8xx+KmB620ob4GUrFaPrb0HGo0b+uu6+48
o25W4WDgpKJXt5atf9cbnBNxsbeBG9gGPFQnqdo1WlAKGB77VLtiJf42436yEGXPeXgV68PPauRQ
auICbkqF71jOsYFKf6Xp0YM5ZQP3aLcdk+hj4UCN6VHo069sxOgbSiYstFA7tMU4+YZJkWti5v3C
nCTb8MuA1wpuJyspsjWfXC+idkiNboIBO8fIVbRVTTJ/VRSJBxee8rA4LYJDTRdabcqrqpqR7qom
xfKDn2EJhMDWOPQRydQ+vXI4oj/3MBFjLWvXZk0GqXamLfhIY08bB5LaQ2ZXJA+uObz3DsXjKZXJ
scuFixA+JD3WA5bXn+rIxu6ztk91tS8yER88Q12H7QFVpHbqvLmgP78UJkygiVM8N8vK2PH5ADXi
lRpb47bVlqYzw7bGnqZ13g/vhYpfHfXBXPFgPYfuN77YKj7rqHetdiI0bT5c8ofJLNy1Ai0pNNQH
fSQbZ6jFo9X3HyS+oPdVKjYA0XOWeNXKnSL9iiLpDQDMfk91AIBajE7KKIlOqoMzNu5pZPlXrqk9
U73sYWNRY9CdVle8B+lu2S6XGyVGv0B8YzoKlUkiCei2uaN23Afvg4MyJcMIGV+HTrwq1rANDRJZ
mlE+5J4b70AJBWvkrvs+mzFi0puKNm92VmhaMf0d9NvEbu6ykJdxhIC7T53kukqGGyv+aFz9phl1
+4dRUB4bHyuF/vaUhnDXkj8EQHO/QwS1Mj0Lcx9r5h4dSlAXQGPdzFzRRVNWeBBEuHNo/boeNR4+
sM4KOMRputf0EVZWoN8oFfsoOwzuw4A8VKLYBhj+YNNpGZGGMQH3reKM2fXhDl3TZgzFddBE6rYI
sx9AW8Nd0cwpKBLrRide8dSVJ1OnRIvHi94BWt11NhLumLoZhnv01ov4mxqW9roIxl86Re6ON2gH
TQy/7PBpMPN0O7bi15hPxncrgtSUKtXSsZyMDUV9iO7Ktr+214mme/sQFazShldVR+rU69Vw5yrX
/zMzHXRT3/3PzHT3PzPT/5mZ3nf/MzP9/2hm+j8VwX+iItA1x0XU9Jfc7N9kBNdl0b39q4zgz23+
0hGY/0A+YCMi0DQkaCaKgL90BPY/VEvTHBWZiqajOPhLR2AiPkCspqo6+lLLtBfl1J86AtP8h2Gb
FjICncAy6irtvxES6IbGCfyLkMCyVVsDImwYlotDqPtFO1RRUwEoXUS3tmjvIWnAlqfgcF/U80SG
EvVlUTrbJDNOsCXw7R7iV7d1u6Mx2fRaUsImdXTq1WLY8nnBB2Dxiz7ZKqs660V3uwezWgDfA3Ag
AVNwqwHWdTqvAKbgfG+R1uajdetFoHyolHfVb6nofs5ztikxs8FKMxKrtDFeonR6p453Z5t5dwv5
X72HLbku4CiThQX/FPDtauECo2UmSRtsAVZjpa0Ngljz/F2x8h8GjkO78lc4lptRNLvGhRqogR/d
RhRI7epswhIjyHYhm1F8jatTEofPWUbELnbEx2RirMbVwz/AhK+I6wn99yVQL46UdE2zmt7nHUhc
8ClAeJvkCijtSRkic9/PAXSjXmBKPGKQFXvxR927p2IAU+VZOP0NcBJbdae6JQ4dnufHHp8ZZkus
NyunnQ7Zv7ZS+6hGXbyLPBxBTcIhlssvN6e+vwLkUVHnvl2cnTZhlbvrfkw3ukVMONHFXZRti2yy
busCXT18HciyoevHhvdIdLFYzY16R/UPQCIFh8k5hapqV48t98BGWXwrdTN71hogBbWevWk9cFgj
jnAD9QAskxqdSe67hKPaFy/J+C6j17tBu3DUvXK8quqIwJK5yK3DFbhaqhztpoc5GX9k8aofQZO9
0ot9sGfMgPQkV7EgC4liDDpeo/OM+AETz3qMmlPsZr+SVCFClLvmGt1i1HnmXgzsY06b705FZBAW
sAeBRH8LS2uCNjHAC42GQ4an3FrNymCfWdCsInu6UYyF7D2PUJmIwxiFam2LyaVU3cmxB1Gv8Uz+
qYVJv7NT57WYu8IvI4wUBwGcQb2J6jDxR6N6yzszAYCFC4vaJje11lCpVM32lrpCQ7ePSlhB5Goo
KnMzzH4z4GNqVB2ivH9W42zeNBORUxfAPZDeeG00C1nGDk8AedvyPVU6ZLNUJ66wQix2pmGJK1V1
Ij+O9HuAPbBWmqF4iKLvQeRlJ5MKJL+jYJPzidZKQjiWOCL4PUq2p/hhan3VjpJNbb5b9a6Iun6t
NreOgotauLDTOnCyYAgo6VwTMKIEEPOVCHH7QbjlD8+AvlZZpFRjC5S6V6RQrZy3vAk+OhowX501
xW/g3+B/vQKIE69MYf3hFBNOkEQ3MG1L+UTv+4XBxq0+QE0dWq0gFo8biwZXcIB8ucciaS3I2EKa
XTWacYy05Lm23AlUvjHfNSNhmB7j8maoie7m7qaJPW0VQEfczAVfmLii8a8RHp6ccKcCnlghw3qN
425dgiwQLkIBFTClY31wxQHqdMjEUxBxXXloNGr3h84ZtvhB+KIwD9OC3g/3RmATAlBL/ZTG41uG
lxRfN9Pe4ssQ1zcywbZqlHwnQqTPhnI8JHr0TJn1jVryKR65zuAPVP5DXK1UrC6o63eLee0tAcos
KXF4wlRXNYtpV3lY5vTEeTzFwwwsew5LPCNgIBDV64NbDAEiBapV04rDBAY1M8kjqEO3BdoLWwYJ
axa9YRlxW+SGdas4TboixteBbhf3SS+uoyfUmxDAxFpLus6fFiPUEDu+sS23qh27O33R3IoeHpkp
/JFiMwVFo5U1t1Gip0ia4A4UBOYQMsUCIU42j3idl1ZzzLyoPY6E2XdeqBLa++csuQZ+aSoW1Odt
zsuWDT9N61HUrMVccY9SEnbEW2vEw5wxKAt3s2J/GGmwSyJD2+lLGh/6JiqrRUcgJ+UAZXO+sULz
F9+YeJCjh5twKPBuNRPDwo4qhFVLNGjVA6i5bef2YOtQhgeycn4dmVczDTUoIUfHVsJRbiJohyrW
EpSgw/IFHFwc3U4n9S1H5aCtmtSfuQz+vKSs5aAYkf5Q9FGcJ+U8rSPcWkRj5SvY3N9rvEZHJ2xx
VqMlTGYIczH+2nlAMEKfv5XU0Rpp6d7M1ryPCKjtBYxSFYrRUQ4qK9SP1F0c+ja3+Z7X0mNtnbiv
UnBh9p0dhj+g/9y3E94YMDaUVUmJa+d6lAmpJJObKswRgeuEDJZ/ztLqbdOFj7ihFHh2LPPaevnr
GjEexu4pzyY4iMUaTKHYh3m8t3UqtKfJfesQunSJUZ+y0fpVCmFtFNdOdokD0mXRgEzgh4/Sepsq
eYQs88GkQK3cE6itjo7+7g2U5DmixHAjnNd1F8GM0chRy4E0hO/zJfstR7WO5rEJS0JQhgCUQjKn
7mxq0SePF3iKl1ZllrS4UpzQL5dfmoQTGEyP5r1jTY+mmg/HHAWPTRY6tqNsR4HCVZjaw4GH81XV
1HJLgvIQj3UO01qDbjzg6DDCBspNLJqHINU25zvAUIlLd+YQg9wnqy+PdBl8maeHPYZ4o05+buxy
dSPdxwFhTFhUl3BBlqvUxFW1yeP6D3ltLoMZeTJSAa7Xp0ECMsKx1IfBbPqjHFAej3FX3FBYP2ML
55t1CN8VCG9ljvaEDM0jFbccJ15c0uXACHDMQcz6XKQTFpLcDrPC4xuaBlY7kMt1oWN+EfaBCut4
dEUc/YwwCFamyCUaulzfabnl3cXG/TKZpzh67eWSyZmIP8lFudRgzFJl4Yi0/HMNuQwXk605tBC1
W2HuL3saiiFf2zocFLk3Y3n85Nh5N+dDLGcgxz4dRk73ef9E/or79K9V5Jjczfl0Loe6rCPnlYGF
La2CEU2eOK9fFv7tpFzwZZ/nUz0fTi4/z5DX7NPP+DQq10IfOdMDmdLpKmuU8nw5L7v+tPpvf8nv
l/921d+dtJObPSmPfmtmdMwhT0anCS7wiYzqFG5rVdsFzdzs5YJAaJV9XicPYdLjiMLqcpGVP/GQ
8MhH1iNZEDh0MzkMN3PRuP5+tK3o4il1ovuFFhCR9fA4Nag0ztCi2N1R0TNSRHJTOS0HWlQM+ybQ
1pM2aM2+ytxuXbUU85j1qRiXH2HOeDq1OtVhvEY32DJ6qErtfGvTqB8FgFTEeryI1mFc3Tp5jTSJ
GxoPY27t5ZaTk1Osog+6TMuZynLny7Evm+DG26FroVtUUl8hB80QlucxPU2mNXkSLCEXfZPcSZmX
uCvKUQrSA+HLw+dyrhz9NHd0jWdQk+bGbkWNnMgzNm5Zv5AJpjGOgJz2iZJRQ1dh/Jm4nkIAWn+K
h+gt1EEan5VZsnFcBgmd4ZWFzcZGF9nPQuhHL4For87TKTUrbK08YvBLi6FN+rEbAKa4VbeOyhBI
LNfG6D5yWK8HuVepeJJjQQuM3XQO0Ls+5pEicsyeVvJ3BKn9iAVwui1kgyDnnfVYVLIc2O5yfvry
xsSygwj5X1exyh3656lrFMccWt06gMS4gmZeHukpPQ+aamwq6gL/XMVc/uDGyJ6rSbNI2GctssKl
DVSVqd4BtzqIwHjAb3RHl2BadzHkQkz29tMiv9P7uphJuISYeDi6RvUuf5aXdjeNkRpbeQryvAI7
ng6dfjsbVPOqpnF/XvGvv1ZOFn3/nhgCF++yTFeihK2JgTpHkcI5KZRTpDJPTqcg6VJEVoBmU5EZ
q3ZUN1puF76wKOa+7qn52ZP3rI/u0vch4VsfuRd+YXibn/9f+U9IOd6XPyZ2jT8y0lAmQrA1tgYk
/Gq8tCiu5yFwSYOtI96lFZdM/jPytg5Vcm5QbcjAm+dbVi6TA7G0rZdJ+VvPN/Ty+PxuUq4sV5FL
L9t+2VVXDBN9j2v5yMl7TZ6MnMzLjD7YZVqOnWfOcYppJDT18/8VKr29V2frvLI8LN+aPMlydJKP
2nlUPt/ybOj5/fMBTOWBLqccYjHrT/QTFa//Zi7vfWzs6E4oAT6K8jEhbILrUCjM17IpUMxEQ7ov
2yhaTAhZ/TwaLFct9gOrp0+B9215lHeqHLsMLvPEnJtboekbcqz+lzZI/vYOLzSBjxfNkSf7p3L0
fPbVPN1aCZA0Cg3J+d+2pcC7ZfIwA6qztjzY5k+0nZyIiaaLspKDvNje8sjJscu1v8xzSooRipA6
yMvK8pCXycu2cuzyN14WXPb3Zdu4eOpxmKAN49LIhrN3oqaAScK0fPK44ml3ktPnk58rjUCKMqpr
uS/5n17uLW9+CxWlOMh7LNZVR/Ao8R9E1H9hars8q78flbs4N1VTKdq9W2Ww15FmJ8tAtiVyUo7J
eZdJOU/qov+r9eTKY/A+ak1xkMeX5zfIG/TyzATuchufb2Y519OLft5cNpBj57Xk6NfpT3v9tNbX
A3zdStGa2O/sbxqaa8y6uIYXxavc9nfzLqvIpV+1tnKm/D/k2GVwFs4u/46cd9mNPNInda5cLGde
1vnbeV/2etm13EG4NPiTumn6qOcbfenaE0kwhnreyWf9MpiBDM3+uLxPLjPl2GUetlE8WXK6BquG
1H1pL87Nrdz5ZdVPS+QoJEGEtoZOk7w81/gaoqu+PCifps+j8rn6NFdOy/Xlc/bnlsiBpjjz+3TW
COnROa7f1XZj66p5l80Yu9hht7WKytt1NcE3b3xKp8Lw1bZXn2hOqNieKueeuDAChbmvn6q0PSxy
BIjhtngpzGJv14bypGuBdwdQol7rwfCYJlW8LZvJ26hJGh1i9IeqbT0UU6LzA0l3l/hBX82Ckj4n
7JJDbuZXs4M+ByMU1Y9EG/rukNe7xbJPw/MBa4zlG/zrDz43J3OBhf3yUTUDDPpTjP7Xi1a+XeXg
rDy/TJ9fuXL6Ilu/LP4yT7665bzzEX633fkIY+pd2e1ORfmbL69EOXDls3uZ9pZ+5ETonLCYfG8u
0+PycJ1n/nb5l81tqwMVgc5tpXRLoyY3z10HFZFcc0jrdqtP9b1cIOSH2O9HYzzRFjeWdy1ubHSL
FPC3YvSzEXmpEmN+mIzRu1NA7qn4o8vvY2JitlY8Q4szt3Hb7AnYOcdRxdSD76gjxbzm97aK77QG
NOPk3RjF8AaJrnp1FWOjt7n1YvXWQzCp77ADLXxlVGcT0/Xfj5pbopwF1WrGxYiicEbcg8H7Wglx
1anbHisDK8/WedIR1yTOuOuU/tS82mFkbXU4fatacTsOcQezAhzo2KUbTHPA6c5dtx4jKP4QhfZe
gB2lZqUnjfcstBl+ia3P67hE6qQowXe771/CaFJ8fB70tWXo64k4G1G+gSgYgfBV7S4R+EDgI+As
9pMTDkRDIG7ARhOlQJhEyDAvt5hF+1VA0AI+Phe4x+SJer9d2ALENFt41wV21Yrm3ZoKspkZryC7
Un7laBupMtHjTRVx5pn1PbNNSOAE5uqqdO6GKHmLxBDiGW3gz4ohYhn86LHqcPHmcJMYOY/NVR1Q
/eo/Qfp3N9hWzr5Xq1srweELgBywvOJDgFu1FBysy2iatnwk9xuRQggrVe+W7753xwP4ppYOhpU4
3c468WttzMwD9raV71DT2CJ8plCRVIedgMws8JF2M7SBSrbhs43IOV7kcEntPfydI6U79jaf0JqN
WAwmKkkEz11sNCocTkbMnFFN7VIcOHKNmmujI+KpFMYjIiT3ZInaXDso/Zq6ffKoNgDYGHobeAOP
aOQEbgttfJ9Y/XMUJbs0n5RvpUcd4exq35QSvrmjI1SlgUpOvRZcF3NTbHskTKsK72O8m9VT0Vjz
phg0y+9HALZe/SYAWmDulOrrajLdlbDz9srR2nFnK8VL72IM3gpfzzo4walCoFxznnKhvfH1yVcl
nsbboh32U9AgjCkngs4FYaZewbdOG37aI856nllSmIgWtDbGreFUqb+0/niL0eoRb4JH4uNlREw2
K64adD2RqfWHbsS/Ci60irGGUsUv5oTsNyXAWvfNPr81O/w/Mptchac1L7PRfuSehbecZn8zcWGc
2+LDqbTopzDUnyjvi8dmSBMwfyVm1aW25pbTbjpBrJx8i28248mbY2wuMhRAI58nAa445RheTU3R
7keL9wpqNJTceEiK/o8QC+a7dEw/XG3cx61bbZKmJDnX2TeiiXzdhmrSqz9nu9CvaSlSIgiAtHkN
vaST6DHOpPlv6voZSK65iTHY8qnO4uOQKgjBzZb20dvc2dXKM7KjV2YJpAfzudzq5dhimEnxCOy3
bSKew9ERUCT1K3vUX/Fwo+4DOdXKG7DfexDVe1Fb0X2i5g2G5sWE9w4+nhbmU9AAmisHZ3Bfs8cX
3bG5SYgRizgOuaWddy2I7O2gILe3rYxQotFsHJzQkfw535C94TDX6gCbggl9tUDo2dJi6KiIm0TV
VsOSS8wqHMCqyvvICbXl07irAjFfwX66d+r0RDh2ce08pDbfmlr2w4t5G2J7WqC2FEqjPLohx/Dg
cuvEPQtISKaR3usuBnxNfMPrz7bSZmXXziHkf9yI+rFUG/0dAxPIKj/GAs0tJWcUKuPh2WZcSEXL
4OUNOG5zONyxvmMc/8Mbc2WbCQG5lcafDuZdbuWncaIhNZSZcssKJ29krRSG1jy1vYldq+NY3wer
RIAa/Jhn0kcZ1RR5+92kv7PSPQdXuFk/uY2CUDgJ7vUg3sAWT7YIj9v1OFenBn6Wr6gKFwEgqtvH
e3wOphtzUgIovNhqxYL3Uh7Ws08CQFzRn1nVQ/PLLE17X8MS7qLYn4PK3Q0GpLQY8H9nziAEKffj
/doXh9rki9DWzZ6EJk95WGreKtPFuOv4U0U9jtegzvBKIsm8rUjaxF7VoKAF1ZjAdVhafp7AfiSf
TWB325QJrYtjkpSdzG7tei9VR85Ub0gFhWr4Swm793AeZr8z7ofRcA5GiSIeD7btZKawjBA3FlYU
onjWnywVLidlLSkoPgMwx1vdVspNps/cLlF2PSrYNeOnjnGoQ0DFwiAYctIuq2ksaRpWTj4sdouY
AXVNS7mHYyEFHLMftI8n28tDP8SrdFMIE/kxjZWuYdtkOOkD0eV1l5dwK7li69TAtMNIo1fqZ24S
t0Qt3ZKx6xr4zcTyr4GG3M1dgpEPzVsf2D/5Ysbkg2CtF1+TFMeyILHFirQeidAgvNZtvYIp7d4E
KrpXo5mjVT9oZKvs6d6KKTmqgDX6mBfvjaLwTketIheMk8V0UpWnDB4QOkdNXXmBbfpG/ENtR3eT
YdNEVl+ZezziMIpYxWG/j3GrVKk7G5T7OkvjI1yf+0kYOxJzKbbAW4JHxsqF9OqNPOK1C1hRLNmb
qX8lu80DChwZL6hc2QeZhhGI9pSKqLuHjwt1s9SBjY2HPuMKFTQujTclVMbV3kqBilyBmm69hzAG
udTgAx7nOAnYFII607Aa8xJ3Lm/cU9h3TMkoZ4W+SkLrTtjxQDNupGveUEc99zp/hPe3GfD3LvS4
xPMK/WsQazR9c/yIjL5eCXCgW/jb5DALzBY1BJUbXbHppNX1E/AUZ85u0pFCD4DzHjh+YQyEtvR6
Y0TztFHtaQn8WBa5KISiViyW21ZZkpb9yRp01a/Sk6k8izF1diEVHlghKdg1xe3LPKqrujHmb5NQ
7uK25jKADIeqWOpr3l2A47AwH13rRaDUgNV6GmGpUw2rtCu4OlTxDON3t432mlPUhy5pJqoyYMZF
xiFwauz+3Kg/eFitWl5IhzmOqJJS7qK+WHX0myCOrQ2tmh8SGGEdxWCKiXmvChE6oJBjpDIuJfmk
J3wjNeKNSBtAFyv6qIr5ajIcCvnxvhNGrG0jDMMBdJbxcDvnVP0Yj6gk4GrGlrKeOl6oGYjVEEvM
dV3NR95KZIJ7HDF0iimCvH0eUF+sqeGiMGk4eL2jrdTWXXte9CsX6QtKE3WlEpe4aoruQRcGIndr
sPZT6P6M8vSblQfpBkEMDooO+uEWpq0fatZj5PyAHl6QjnZRzWeVvdGq+Cq3rh3l1QmjGmY+3w4C
fuw4j1fjkqsSir1tS/otYUdXjNa0LNLoIR7ak1Ni7ATom6x91G1iQaNc63W2FhpmsdmI/26PE3Z+
p0NqOIxjD8ze/YX5jIZls23APMcZPRLXGGYis6kpnnE7AevcH6MZ+ULaV4f/Y+88liNHtmz7RbgG
LYYvAgjNoMokmZzAUpDQWuPre7mzbjGrXt1u63kPEgYgRIIRCMD9nL3XThQsVnazXWzuxa4O8c7B
JhOjM99Es33UO88CMg4VeCpGqsunma/qQKiIuVNeyklnoF551VlPaKYX7pG7ofmYcHVwMHzO7ddi
dX2bMhVJ33fA0j0satPPdTDfwzIc8cMRSwScfluYsD7j1CfB4ZAqo7dr0sq3B4WfsOWBrQ/Dq9ph
eImaoyN6hYlocCXDtC/TpvXVmDjBKFHBGBniCsTFz+imu2GeTx7jIEZV+X7tiDnng+S89yYG4Zm6
VzD8IdRWD3NamPek1iJ6oRGKV0eJv5ULfEgraq99uSAliVvlNo9gedYlETh1fe2ZQGuuWl6zZN6Z
vZiawMVMF/e1KHQahEbWb2vbbTj73a8xQZALI4CZkLLUWfaVZu7NEQLnYMw1xdgu9XM4L3kJhYq2
pJ9iiFgacgnJtPZrK2Wy4IT5rraMYpsX6Z5pw0tT9ahs0Bzkqt1tlQw3jztx+9TW5uCV7X4eUBJ4
gMU5/pO+Dl8nRAvgBe8GFVOoB1h/65bF97JwLk5CAcjyiOPzhPFhAMd9pg5vb8bomA+chZPer1cv
Lx4JSfxpudb0UrneMykK7aYz8l8JsnU/HLApMNwFq8X5lQNByyxQXK3z3KHsoUGqERFh41cpdXBl
5AQrfTftVOh827CJDlqZPtWQgR87MuD8AivivCJ2ShPlK0jEZNepRFRWSxGoLlX0Uluf7bjFWDDn
u9jlu7StlDOn6vyIiDkAnOQ02YwH2qWqsSwTJlFR49NifxSgYGOaNo1BKB7eWJKw8MIqY7Wd9Fzb
Rw4mQlv4GPH+g3QbRPgdAx19niesxaoLXzQltT2617nf7BRnEhABbrkZmi+CPlTKm4hVtM266tBF
LeiRSdSHm7nphPuKsJ8hdojkoPqZc/c/tdNymDIABVFfJ1BSKD7n7iVTG9yiQ289F0yX0ohWfoUq
DbdmS3YaErZ1hJ3g4g49GImlApJDQdNOglXQjX4RoR5jHHzbpz6Rzkw+uJLlWXeynMXaxUUeMk1c
Qr9dp3yzxkSi2yaz5NEljS3hqlkUy2Hp0vvCdqog9uYjP+oqSMOEQ+md2zIswp07k8Vo2+TOgqy+
T4uKawPirdjBGIULJvZVzyIreO35wXEG7jSSQpD/EEQa45TahUv+pKYGl3luWlNsK3sQunRH3Dg8
tdXDPHVPbvIQm/1TKm3JERyQzN2NZWof+TawsdqbMN0qXsSXZ7qrn3UzAquh4Qft4GKv1Hzrxt5T
TOZRQN8bx0Vk71GUlXvHxKutpZk/tETKaKum3Wp6gZwOBjbmPJ1QvShYnPg957Pcwobx9nWSvSWT
/YP+/V4c4jG1h1eLKtcmtPOv7TxRDVv6g9VHe69Ii40bkqo4DS962O1Gx7skHlZhY/Czhqj4d5x9
2QnfL3+B4z7oTEE2RpTWOzMi/zeEEmitfKU1XhbmFSTad/F1qLBfWPOY+hSG0eC1A7eB4euqDy+F
FunXik+PxM72qhKYTkeAsCPNKrsgG3KC11vjMXVFD9Z2Ih9CP5e/5XZoqnbXaZiGCDuqN6WhRQH0
9vzsav0Hn/H/CGX/E6FMVcH4/Wdp8f/Lv//4XvyVUCZf8oey2IVC5sEmApaLbQRWBoSwP5TFrvsv
8GO64WiubmsskQ//m1BmoSzG6ua5qI7tvxLK1H/pOtZmD1WxbamG979SFmt/xW5aWJtIfhGHgfxZ
V/8/+GOq1brZGaZy6Ive2+nunG6N1TuDw6wOdbSDW1UeuoZbbtSJkNYcMxt+4eyDf/cX/N3v9M9/
PAzHMxxI64bq6vrfGJSr1rXLuI7KgSKaSArQ3TMQ3x9Op/6iRuZHaBA2CXOvANa5s+1VJfVjfTb+
B0Kj9jdcm/g0PA2Ntakb1AZNSxAcf4OQuqaWdt5ohAe1NWs/zE2qgxpGXCXcGqPD4KyiGBne2Yn3
AttQIeOdEYJW6BRDoaN3xjheJ5DZwW9n1B9cub98OqYpOHGfdFTxNTkGIXgWqDtXQxQmvsbfDmzO
OqvRKA4eMC0ShqMO1d5Mm1uACu6lcCyPQQ+uU5nv0K46GiwIhv6c6iYsgQ4j8DjaVWDZpr0Ph+g0
1pV30eackoqzz8j0vnR6uR4sr7ibKt28LH8u8tpBKWlNQEAWdwnKqaIK58XzLQlDyylRluewYWpB
LW0WZu/qJlro9tuV+qY0ro3My4oeGisath4VFUyyBLauk3KMtPLdC91Z+ABVEYAbdH13cJr8JsRR
GSDbjLeAxfsbteh+jbPH5ZQiBH92eaOm66NLhWKnLD/DqN8aXVrt5j5wiPAap37vOnnlZ8t4jrKj
5oLsAJDQ24Wxa5Tm6qS/vCW7MymZn/MsBzDSkAJukLtAAtX0JYxGUfgY7KDzmOwSMa+D+s5V095p
XjrgyD24tjtdqoQRaYtq2R5RmGeLizia/MgwP7oxwRgph5UV70ujFkeltrmfxd6bUE/MZUw4Z/Jc
WPayn/uhwKKJX9tOIz9bm5zmlXnyCCP0k97dT6MW7psleSMlBbqLY8MYad6dcr2rPGDYBjIBE936
PDb36WOZNz8mp2hBcpbtNq1I6a2G/haB4AYDD2PikfDyyFq2llH3W4cw3qgw9x0RGBt7IAlHQd+N
wPluDduDU2YRWh/rET8CyCwtPY4DpdtobKdNHTMhLKavrq6tG2WBCKLMUOXrufkB+3QXOnfa6rxG
zqqIka6+UeLw2aMi5NeQubagVu/7ub86Wf6mmZQ9+gLMQVuszpYUiomYsDH2S+ebVj8mWkF3q1yS
21T9EY21sUUY77hE1TJv4wcwq5REpreZcrUFB3/TdZ62ZyBMWFWdE9rrCqc+Cudh0chyjgbjzizE
QLuNOSsWwibbtt6khf1zYb63XUgW2lbL9I6G2NxmRAviB1Bc7rZ26HcDCeEa5vGdkUSOn5q1dVOG
LWFIExWwhgpYrZHI5+XGqRoMy49tczgpFgtTcahGylU1nYbT56JAWulDBKg3cp9iNT9gWqxBoSPJ
qmdsHlFn7Qg6609y1xjB+GDIxLZc9EP5lTxHAuv/fIpcy8Tr5Ss+H5D7PjflWmvNNFAV6yB1mcCR
E1qns/kcUUcN5L5BdumEJolxpYP8Ln/WY8bsJGqCwJoSs+rOn0/UJuBkVevYYCJ4WC4qT4upsolt
ThkqAXyk7bZUUJbLF37s/FjKZyUeNpF1IndabrZ/vpPcXO3BNSZU8xzSb0ey0Ms7oHoL+g7Mhdlo
6ccRfh6bKwWoH/+P3LvIg5dv78gDk6uNPFwuISWuXiTydq5uYNG/DWR7E4vM6alE2o8pWwwsF/x4
Ijp82zZqzn0cMapNQ6AZ6n6awBQuMDhaxvKneB6/UCP9RR4RHaj0ybb1S1nYp3IqR+rK65NpDO/9
PJ2Y8CL6tpgshzVFAiDSzApQPzM3m9WjwoV9o0WRS1hCewjV6MGEhxBYCY6X0UkpwoQQjYzbMFO9
w9L093rkevuRWL889xgRMirHFM/I3qMoaUU18faueY3LJbyU5Svo9Zu5djO/T+kjc/2mJOzVb/3o
ICi320NpUKwJdQpE5DDlgC60R1DUOHXG+qqg2TmtcX40ab9+0Y1qHyrdT1JQmNrD5W+FNZ9mTcbl
ubnHqOFu5rCb/To2mVMZtQfmI7V8BCDKJlnqCLE54Q8wsMMeCb86UXvrYk8NiLGjRoJJok0WN3CS
Qufyu94qlvbW8Pv91gDbgLHkJ4qx7vpfmRPZFyK4ar/FhU86xTwEQy9uWh4IKdvE2uFGO7cbiBrc
VLPa7wpvEZTzZCHGbf662DgzjFJvaSm45oYbXDfHFqW86EAiVujr5NPvkuFXOxVv5rr+GNX2q6W0
5YMyOs1BV7wDwjSmSkTl3Ja5Cgcl6gB1DCnW7nfGe94m7Bcs4wTAUdlB0pmN37sZRp3TQrgwnKQK
bJv7KC2Cc5zBD/FUpNv8wloLz1GPIgKKD3dSTCSFTT22GXWYDYPf5XeuWpUUkiGcQAt6Tyr01Y12
ttrml+bW026J3KBubps5fkk83fB1J42PTjOcCmcInCkxnu3hezkm+hnPBdPmvJkPRMI9avBF96NJ
BrOW2Ezd7R960bxBHdBxiTRNQLoH1QCPONKqPmv2fJO7MAOpIV9XBaz6anUbS6dGOmER2KppuPFU
zgC9MXadYxy11Dosln7J8mXPEAOFmApGzElvbT1edir1FN+0o/qgVztN18/NMM5BtMSO3/WZclcx
mjmO89vqcHplYbTumAbuon56TSp19RGKQyiL7/Ok+MlP/DhShU4ypwic2rqsLfV1p/wa9mXKaK79
YlvXanxwTStw5/6hCMnCUlr9ezvWByMmflKpIQMmbvxiJDX2EhdaAnyRwKtv05VyUjNWZwNPUDGH
28wDLz8ikr0kbXSnxrTurPVhtI2HpSBBMzTcrePO8xnu/U4ZI4cu3B0jP+gPUUcRvDooCSpAO5of
Wo3sFLshMweAwTuxHJxbRMpUBoGVeKqCsa73bqG+UqAoYJvUP80yIxXeaWAmiqjpJuEuliWPpHPT
LhsJaiNZ2bmxjfp2TqkzcPuhB4AgBKA9Dq6jWvRUv90714EEZGtU/ynvMnD6NofTDebJpzbj0uRR
MCBmsXHHmqv2cjcnWMOixQXk1QWWNuKaGCkVJ7HJZRL6N+CRByd0ubrEMfHq0YC7zOIm3KKUtyr9
QGvnOVUp87iUSlMafvw4wDxlza6nFU+xJ7nYdnFi/hvZY3KI5+Vi93O0sRT1UuaGP68jcoP1QV9j
PXB1Mp6jsH6tjQzrnKlRhGBuPpnGF2c9u4nGtxjGN6qaf1lS+82d1e/LDCwh/KrE9ikz26vFkDZO
q8fIoxsZpsvF9Nxf5VQ8Q+HIN2py8M7LUI2+XTixT3ZhfqXtbqq0i+bimje2ESTlwmxKPCL3fTys
5RgyIpv4q6r+0nCTOeSj/iKfFdZFG9TDjLeO2/9VYRCzR31BxR2Ppmi6KLuUCMor0qPlogO1WeNi
uUIEDHpdKYK8gfOS0Vda/dWmA9OiDK70NfJhr2EXJaxkQxoKdkD13TlgKFwuRgT8Mk5KMgnDY1F3
zo3R68QzaYz0qhVekkNeQlLnOrg1bmkhaeU3mvIlcRz+QnEkptqv6J7Dgquqw8c3qlngIbCY2pXM
ksGilpa8R/1a3s5GxQJt78Ycx+84Bsetnnk5X/xS+5k7hyKH0bihXYj0x7ipSMvq9b4gdEJ/0+kP
bRVlflVqw8/1EN23EV5QmbjHghgqKMp4bkpC6rHANZRJr26RJYFq1O+KYt9mjjGf1j66nSiwc9Pr
jatGM59ibH7zQ8WbyUuqo1pRJ6/GAZ1Pe2NOWneNZvXeAgF4JHamuNQLFD9X6Xit021i8SXWRZHu
IkJcNqqOBmPptCVwGzp+lH2OS+sEWHMQS8/2eTAb79g39XClc1deaVxOZZhduzRuDtrS/Eiq6GSY
YX/2sOKdvHl9CIdpocXqmifNaQD/Z++xzTF6GVXxkf+m4MzKVosABiu70cZFDMGt56bkuk/w4EFD
plb1Dk0RvpW8nWvmfst4BdBzHDP1wH1pOcVuiUtXC0kvbtutaZUAY9bG4t6vBI22LKSpVc3ZW+Jj
CQbvmouFp09v5M+au0LlRLfXp9xbio11SKeIyVDPyMV0gPiohChcXSP5QWkPuUHowsxpKyrCKhnC
+vrLreY7y/tBYhunxYSqisUoFkpFGOdWrnYDZb2tfMiIBpebFDO6uDnVZs0HItbS2MaO+Lktd+Jk
BrctV2P5OBP5P57/jzs706PBSu+8HKpp28d82lLHL9cS4lv/86Z8SiteIdc+Xytf9rkp1z7fyjUX
rlV5g41XGAbkG3D9tpTePYYKVFFFxXEl1z4X/3GfW5r4/v7pdQ0X/sTGgBUKw8XnWzkESkH8Fv+T
XBQN2FO59vFen/9VoiNL+nimGZ/xwpnHxoAk5aQfz//t8cgcPC2Q75K5Agb++f7y/YZheMXPrQcM
lXoK4eL/zNB66IFczcfuiFL3a76qjArC9DZWypyBp5E/21ZBeyrSbielgwqWLd1WZ4p3TKOuhysm
av+OG/oNOQYE3ZIAk0bEBmPiwxKz5bMZNrFd0MQzq+JmGRzi7vqi2zVumN+QfdzusFgJyRibY6Tl
N4kSF8xaLVhx9WRetM54SlXL3KPXWTa5FeoIxyer9m2b/jZGv6PrusbFoYuyqu0j4pYpNtPDQBb1
JY2T/IJKLN6qBvcwjM1buItY21r1NnU8AjdWa2kvqJeEMEGPd4t3gAhaXZbx9JWJ+HoZS2W9yDW3
1RkkVPCY5KYmHi0N94RJIT12TfLH06JVWy+GvbSIVLSIgvC+qTmS1fqW4Fe4SRPcDuvCnKCjO4HC
KvSJ/tAClZZua9gCxh5Gl14sNGoXHT3xY9o02iaeTNvPr6ai3MAoKk5R2RhnPbqDyTnzGfGGTOe5
vazVfOFqOl8AKn9pdMvhuswz2kiZLplCx2ZBsEB8ok0dyKkLpuk5FYY5eXL0tr5ZXTdn7IaYyTPL
n7EHiSAcoEN5XXNwY2K1V9U6k5YN1ZM55Zqjz6y8tNjbc/I9bOAV92ny0np2so/cSr2ouYuZUKzJ
hTEtpMJb6ooyjHwRUKI7aj+KwVcwIiUDQCWeWi9eSTYiFGyNwJxzU5T22TK0A0IfR3Rsf3pM5y8O
TZxTGfWBIrYGcaYwv6BOadojd6p/74sdSitEDnfj9FATw4YXsDAv8sSSa+44RbvU0mn3a/rCwLEn
GAWHhFWsBqKI3thnafq8eqZe+9F2ziy0XuIh+bg91cbFJQMS5ucmRpJCzRb4l1qtR6tmRrlU/VlR
53bjWAotRH4kF10tlItcA5flMgFLgDUW9U1SXJw+6dDUWIAeDUspaUw3z+ugn1p7QjnRTARiZmN2
sfU8uxhOTwjK3jNnbSf3RsqCTdcA9KdULmCFP58pny4Xjnum4fKFQmcGLS+DTDECAzAX7sTEiauX
uCCMzxWfYS9OernQBiQX9HZq7q01E0ErPa/x9MdCSSJgXXL7Y1VRUow0YGIBJaxP8oFBvKRKB7iY
vz1Rrsp3k4/LTQeBAw5fQ/v4bz4f+Pxf5b7PTa9vDJ+gawKO/3pg8nm10RWnZXg2UmCBmzZOst8O
vY5spgCmt5NP/Ti+z//x8/AaeeT5SOUspBewlY9MnFyemar7z+fJtb8d3t825VP+dhifH8HYJz/z
oblpUbbvEUiq3HcjZgV19pgNzsWd0N4XLSJdk5yXu4qC88GoDRDGpnJNWx30JpUfgi1NqNJubN14
MRQyp1uvYeWdDXX+qbZKDboCfQzZ4wMwt1w7VbmODHAAEW2t9oFRfYwQ9jZKnztH3efULAK9zX7q
jHMD1wYDrfbMdM0KRLHBr9OE/rCpVSF1t7r41S33SZXDNF47N5imecXCo6v7oq85g3Vtbw4EhJWL
SnRi/kITvdlT3WA6aszwU11HP3IQPWxIhoOWB4tQ0YhjXaKbNSxfC3Vxn/HrISPb1e2s3Tro1tqx
xfE83tMwjqBvAi0mInnYru7YBlmZfYMbS19WqEPMhkLSNBg/B7P7STPPPIpKRwBuFFnYnF57c/zW
hS5SPhUpvUkYadadU+2ZeZp1zpc8WPkuA67nYRBWGiVVd6rOAsupDLH3GFoqMO504UpEqx2xcOOH
S3Rm3B9uIrverWHH1Mkzf1g1aqZGnY4lP8EHvcosKugE1cKLzfaeCnS/nrrbuWVXSbAl1eB5q5nQ
udcBzij4kx9T0732qgXDGhlGtUJFTuqXNbWix6LL9i4KlB0nyc00cfuvzPRuJK4TQfN8S079dVwo
6PBTNk/5YUVoxxQMzTbE4XvV6+FiJnUwjApY0DycztYK6jS5VXqk+sSbnyrPtC+zu6x+VekxBegB
8cZrGtruZRqX+kvvJaee8uWxGuH7DmXYbSl+0SZXwDRodWXfmgPTpaowS6Td624ca+tBSyOScNFK
jpWNkm/SbkIVmkFdGKe8JHY+D2P33CQTBvBo2bMwwILmy2HuAVZSOwNv6a3rPix0ZdOFQ4fAKVKO
DEiqIIyVIGNKHKiF2m9TR0HnZAoZz7Iq9/VCL9idhqNdFlQ5BnyE1lDrh2pJ383YzW4hdXoblzOK
SptBkW/ak6w1wJ4Ypx3h4FYw5NMPZn2AQ+w1yFxLPzbIdjINBqlsPP1f0/d/aPoatqcDYPrPXd/n
peJKF/2eS/XHa34HSjEuoFCk8l6O8XswlQZQitauYdAYNkRD+I+ur0nXV6PfSxCiTTqcpxNZ9W+e
lPovz/McTVXpjyK80vT/DU9KdFN/6yaqrioaiYZnabrJ/yNTq37rJmqr3mWt10xXo3mJaQdZA9YM
/O0by7yjWvnbJ/MP3UuZcfXf/W9/y8BqgIzW88T/Ft4s78gv7aeKViVThHsLdQ5FMVJ+z+ht99UX
+iHmSx0kb9E+OTLLJF6x2gIQvUxP2mX2nSPZIYh8KCgqASyn6vzfH6pmC5rXXz8a2vB8b5QCGIrw
5al/bbTSLdJyKze1G1rP0aZu1g79PguPWwV3HcXpTmMES7amJkOJ+At3ufmoEOOZbwbB6JC0DrmW
Rh5Fm1mU3XVL8xuzhNU0MBCQi1Fb011oqq8NwlpIRNN8MrR1wvAM2UTug++JjtumPNKkHpPUpMOi
2jTjbnWLmnhdhsBygYaTEXO5jmkAdioCP4NJLpEO4g+shNj+RE2Q7HBXus20YyRekfpC4wehvNAB
K4S+/LkYoqo9LU5qQwmorty2mpNcABXS9uBODp+7Wo0S0WZ10I7xIXk+msH6pAogzADPnM9lqLOg
F1MyydmwnEmHW4ZLRRBJTBl2Y8ul3KEKtMYqQB4xRBxiXNqQxO5xV4l5vDmaNWYVJv9yzRNrcrNr
L1Wv6UdLTKlRENKW7cTMXC4asQZ1BSuLiD+V8JJQTLIdOXn+3K5MZjL5HD5TSTtgctH3o8ZQVQx9
QMeoN2pCfpDc1a8K/BrSTO0At+Y3V20AdfTZu0ucFu1rtuQuufjc1Jr0xRKdMqVhVCj/XIlloTQ5
rxSS+cvlt+K2EZDhIkFgyN8r/0q5FpJMzkkodlJ5rnfFmsJk5o+TfyGI4OaPP9vpp5YapTH8qmOl
C8Kma8ktE8lfn3+sXNPMHDclVuYFLD2VB4NkMbGWNNVIvX89knYW7TzHepKP5UkYHbsaP5VO2dhW
OgX7InZ34hH4rz29p6syVE8fm4bAAnDnFGeCJZzxck2eHTqjlsMEbk7ul7v4xt1t73HOR17GR9Sg
XsSzIFKdtLiHL9yNeFoixTn1HlUq0xI4h7hJaK4MNNCmia4Q4rSlCRIyojezl8ynRGvn02Q6pLkh
b3DEMcjTdhTH/LG2DveFRWjAb+drnQr/lDyorqoIcw/bG3k0lTykPxdkUcA5EHFu8tEQGeUmIcbk
MIr5TehyqSgqzhy5KRezeOBz829Pyc0atXS3KD691fakinAYKn80t62ydfa2V+1pBLUn+egq1v62
WRKBu/G8LsHJMVp0g+BoGQaRsoF8CUQKJ6jz4eXz7eWaMODCVh4/ntXGeKemmfpiawqaAaAQjNUs
5Jrct9Qzl++yTWiVj5Q/5c5VGyjFN57w04mHf3tmjxoEb84xFdcsmYkn12CY1O2LXF0i0VmWq3LR
uNb3mFtG0Mne7ecD8tXN587Pd5PPUVxaYnnppr785GVon/y8bUq6/Oz0hyFupmPDfZbO9MR1KrLE
JUorGu8wreYGuBbH7kScH/LvlQvdGBkiA9D6eNS0V6538SKueh+Px7oLW994rpYZbHhqXMLFAXrF
m3w8Vz5LbjOA/+Od5aZ8QO77eLvfXlMqIox8ys/IGYnoUhV8FeJH9k9v87lPnwyXAkfb/yKmvPYJ
JNkSYga0cbKmQMud73IL3QHQDXG+5ihHfblvQqBxkmufi7/vKwSbxbaMZA+I7VwohI9v5HPKNX5f
xB//j6+VL/t8pJKv+9yWa3//r8QRfu6LBjMms3NPeDgxIBi0Kq5mwShuuEasBc5c5welVF+IM7GC
D+e2MHZPwgzeoJJ3ckUHuoSfglMUEBMkMwANq8AzqQLUNAluk1y4UJwITGx3eF/IP/tzoQrs0+em
XCM3560TmCjJCFCFy7kUECkJHiglWaoXkCnq1xhzxMkvF7q4IX9u/rZP3PXarKGRIkEXqROquFD5
kEuBvBoWcpc6AGTpBA4L1+TRzYdql7X9Kx/HeCQt9ZIKiFZCL2ZTVidLBa+lqOOjeYuzKfsDbiL0
E478BTUCz0VsAtPmGcxIYvHxtG0WLFbjHErQfIEuEF+ylDtK7pdcjQURTC5IWwXlIVBhLsyweVrC
Qz3+lJ+NZQiuWCUQY51+/aQwSABD5nS3qbfSB+s6KwAu+j4IaNmA9H2BYtZ08CsnJ6KLDuDMK3EZ
0yAxo69xyo+XkIL2NIvhiecMmOLHOnygz93s5D5xOhggMQ/tnKKM7pTVO076ZdK4hXTQ51DqZ/e2
5j31jHWXJcpOyXSuBLBtFOg2C4YbejX9pAm2m1yskN7QDWYAhJYD0STutYYGR8HtCxidEVNjcRqn
+iER4LgKjZ5vKYibw9K5TzHKbXUh/JJQg7+RDT73qQJXl4Hx/0CGSDTAxxkgVxMb4bSbYRRJ4N8x
2yAsQiDxVAHHa6GfTAKX5whwXg9BbxQovX4Gqodsj/GyzrjVHpxbm/70vlYtnG9aob13YAYDXQzV
5EKTd2mPlEa5WRqjtl9td19W5i9wPXc0WAEACvafXGtS5FlaDB4wFlDBQnIHmfJyYnxuewIviOtF
7M4EiVA+5nLpGAWS8HOXfMbHexBiQOGks0EadmBCt524CTVikeeuASNFrA4mxZ8wGXGDmAMjInUS
sYXyqXXGaEM+Sa7N4s4l1z4fkM/7eMk6AzpNdVQm4m0dAgn2bmvu7LocTq5YqGuJ+kduc7KDnYVl
6TNm609yH1FmPFxTQV406yh3yQfjCLWXXKsUzOVjw+HlA+BZxwVlMYXukfLEHZHo5o4zhVu6Hh/z
Npz2kx1l6vZjX9++RW7UBnrNyFzuwgKn+EiCSb4Rr/p84HNzuoXWKAzVeTDOm3EKXHxU3OCwqO81
d7yCz013vXHWyFWjUvZcvoGCuSGriU6lvu98+0t+ZdrxoAShp8cbfywoVWI+2PdpwIoenhub4bm/
tA/ddMHbKmZJqZ9Gp2V8GvTvlD82cbbP3QB7T5w9memtlu4LosAUKrG3TrrvdX4ze0c7u0gflZDf
96UEzjpfhvmCZyMU2VXnXjm6HqbZ+4jamQcK7Ei6S0baTDvvQv6uHRqqi7sVkTj1tv9Jk7sJinfM
UW2/H2K8IK8tnVD+/sfeOVopbJTlFiBAkT3r7QbNIdXGr+TPND80ZUOO5Kh/GeKAzo+pbcGgwhHW
0aDtaDCYxt5Rd3ZxHOogSnbIKhrz1i026dc2vaMolt+ou3pzsU71d3eTXknq4Ce6RSR9Mk7WNn1d
Lp2fvi874zt1uDGofOXO4kpUbuZXb48m4qj/0u7LYDpmL7jfnhrf9eeDhw3v1jiMh35TbpI7JyCI
Am3IlvQW9ej6xY12qH8kTCx72tGbvg4yk2i9Xagcu2ljX5CF1IBbGWFTp4MJ5P/A8ndbHq3d+gUe
sBlk98o1elt+xU/1e3VpLjMz/20bFHDMNjbT7K996ZNG8aV7Mf23/rCejzgyjxwV1cA97rZ7fnPW
qboDL31wMOBsFjNQI/KyNqnj4+U1UGIGdvPSp4ckfsCKQTu6bVGwHMKdp4GCLvYFjQngJ/Yjgi8q
/+ovs7qP4+3yLap2ihrYhk/WB1ZckuOnAb8eX9p2JuGF4sB86kF0IpHRghqfg9q+tueLc+/xZ5VH
e1s+2vPJHQMvSI4auN3w2VgPuOBXJBcjfYCt83WgLHrBI3av++UN0JVXgo26X/oF3UnR+RnJGIkP
ZXV5zMFXert+PvQesUzHFPir/YAWpfxu1Gd13X3rCxDO92UGGuyKE+onCvV6DYKYO6n4B755+eH8
QsIxTtvKOpNR46jnkKHwtDVusTlnT82yPVtfRmWjnEl486tn6xd9Q+LUth1n0iV8iFTf+TYCGwu3
+avX+woWm3Rrnk3zML4uX7z6opsHFDABEqdX7Y2CI5UJ9YcHouA0flc5KwnTwbq6H/eAgWvQskfE
OKmN03m70ATSmClv9Ody349+VG+cJ/vHeF/cuS/Ncb4pMLGg+i0v/PwVWpehPz2O9qYgJ/AXPcM3
j5+PFpT2Nqx8ukEAs01zzxHy9vnEpH+r3Rgn475cSEyh1XTApJ28qTfTd+VnfmcG1ZZJ2hf9JfqV
fWlQYtAIG7b2BjvZNXtunquzep/Rzd+Rw3pGKkQM0gEv8vqC3vD6tDxYj8rBuEvfyoYhO4EpG6SE
72Br7NO8qwLUT1xo2q/9frzXD+ZZPWbJpn2igDx+Z3acHTt/3piB8qJWW2cX+v0GSvEXxNJcC7Ut
swL6SWPuNxqpPfQ1jpz0yv34WhyF/djjT4SDsqG56HNNfTa1E/inxyrE+LetApjh40Zn9ovrbKPv
3EN5733DVvw0B7a/HrLXYm+hJdsm7q3RYVkNvC0XTT86ld128jFWh5vqws8t3VGkO0QkeT1zHl5o
GaD7CyhJTOhBN3q6X68pJsB5R3bd/c/wQPf2FB7Kw8oPFYqDe9cf1OP0X+yd15KkaJqmb2Vtz2lD
C7PdPXBwLcNDxwkWURmJ1pqr3we8ujw7p3rGdo/HKgsDHHACh59PvIKRp1yp1mJkBEQ9yFrITvHI
Nd3W+34RRY6MQxd3qrdBisFrYSM6IY/1xXqj/T/0iNUiB7FydShZC5jSwOg3SJiY3Idrl/LO2lui
F7EO37tjVj6Te4Vos3BEa6W9IlMNNCbHlPBgOt62OLgrtJNeUFg218JC2vSRjcajbeyLfAXCjneK
DWffsD3Kka7dhMvv4RwdrE/1Ej17R2j+XylM8FMPBdW+v/7MtKDgM78iFYaNpEXukeLRTlSNcu0r
7kkyCWzqKcPBoYei05QbNV2nwCnRm2Ugm296aBJbb1R0KRZKnuOIRAVs1067zHPelJDMc52m1Onm
NmuJAT7KcYs4YxWuJ1XiXTxnN/9+b+BoRDGVTFJSw67DrQwnVrDUpvETHXEgt51vNTtaO39OwlIE
Ta7E7W6emz+oqvxDyESdOpKJbGVXqjtvHFd+FMlbeuUgdQTJHkeVkXKe7cEoLiotL1AkUiuVHicB
Z1e4GZowbY+BtkELOYGBzrhLDSKcl12DjwwFnnIUQacsLcJpcbLItUwKRPNcPVvh3pfhDJJ9+OJe
b1Ug/+gVA0VFllKcJsakojTP3ddJVtutk7K5uGLrBBI3vz7wA5OekOkWqZQ7IPOFteudPV0Ud3A7
iEH0VNqGflmtbxDvKZ+pI+1UDLRZugm1fp/gbEsW+Nc6Gcr0Cuvr81xlu4shl7nJkHtfqeoVSgEB
9s+zxq+Of6mojvjITpXgeioJznP6VA2GxixuEt9CmER6jEUFWqVFaSrvMdIacl4TQBiKfYnvxEpV
GI+bl76YZJyDDpO6HgbKXwUk0UzpIkb69DDCL18EcFOwrJwwhDXCJ4BxSNdlIs+mBTilIVg0L4pd
0NomoZLVuk+GV4k7TLo6YrZRespLs0CFnBuBPgBMagnFciUwN944/eKlCjd1yE3Irz0qieFUr8Ms
cMLGmTBuJ8lBa/rl7pP7urYVh60MfnwSyJJm+Sr8eQdnUHH4raqTQdYD0V/ftFMhbi7RTV0QW6P3
ZgdTOVnFYZqHdi4e34vJstx+aBodVlFA3lJAnmeXDvWe3Bd2pw5LogY1SDuVXmxWKa9tZUpkbkzE
JETXidZcVerSci6rzj/wPLkv0o4P+CNJDEVi8vnnlabUXhgMrDulwoLNMXSIuiDAxC04FZ1vk6nM
qt3AZR7y05ZPSFLUri2MEhW6ucIaTnCx27Ip9smNBfbfzbj/qhmn6jIto3/fjHuuP/1/6cTddvir
E4dLC5xu3ATgz8mK+msnTv2HqIsyfTAR8C5vg3srTqYVJ+u6SYeIaoCEf8s/W3GKMbm+gCzQJBia
dOK0/5dWnKyZE6nwX/pjdOAUeJ6iDu/Q0uf+2S/duKzIAj+DXXfUJWy048ibKpBTrfqXWd2Y8ty5
bn2b/X0DNV4rycJoVl0VjYkN1/gS+BpCGlZWg/WGDaV31kubaZhVZurBG4pgnSIc4hsIQpWNeShL
oduprmoiwjP+7JFluqQDEDqQoMG66qMQyUBBtwUVhrXeg1aHLjagLO+dkpFkt/NDMA/jG64QBlYv
XbDJ1Un3F0NFOWmKVWJg1mupUoU6jo5TRUNpogo6/Innv8RMrDQ7z7OClJnj4zyrJiPvVhPbAad1
EcjxYdP9ucM8hNwuxS+Hmff65SrNW80rRWoZQTVKuF7yAljOvRcJp8L2bZ4FbxsTuvpP80gxr5on
8zthbsz83Tq1q+lUzJ/EqvvP2VtLa95z/uje17kf4/416bzjvPwfZv/zb5+Pdv8aIhRti+I86sdT
YVucQ55prp0m87r7B+D//lx33+5WCp+3ue9y/3jeZV704xhMYwBM6O82lvD4+Zfi+rzRbe28u4Yc
MKHEdH6BAZOl8G8n+9s53b9vPsBvXzUv+tNNIchqC7vhn38PinCkDPOy75ool+eti3/6pOCcztNg
DgfUkLtznqWulO50dMZjr8zW86rbhuncSJ22nje5HWOevW00fXxf/OXj6CYdTa1wd5udt/rtcPPi
v//497NEf8KD2hFkSL7E5Dtzu2Pufsxb3loiVkePs6yldnFbzqbY6N4imRfxFAh33XVeO6+4H2nU
a3Q852VsnxFT/msyb5jOXLn7PiZizosmkWFw+sJZmapUtZSSWWn32WaqUyVT02P+vE8TQiPNoqgj
eIguSpECAsZQHZS0WidCwUXTtK00RZlI7tN6D6qDMbTCyqiFYTMGvY0xK0zCWa//NitNEYrG1YQu
NUUst9l5rV8bezX0/PW8NE/mHeft7ou/HHJeOX88b3jfb17nUmIFa5X6q8IbTYbjJPtqp8AETO5+
bDKFqBjfUH0KX9y4/pjlwOeJMsc62Ty069PQLiWUhrMpIAKZRPdyCpLUKVxKRxH2cnEaiaMyLR4c
eY6tZi1cXTuUSYW10iRA+3e60/O6lBh+4n20N532sVTQTU+KkIGdFhWscSI/Q9I3SK8oa88HeOB6
TGId15GAmDGYo0dzCiRdIkqLyLIK3IbiE73MmjbXAjsO6iPTYlICyZuD07bBbbiPxl0o0/gA00nJ
IWpDsvkpKcqnpqlRUl71rGZVB5TxpeZFIx5WzEZaJRU0yiBt8r1VIQBmTQF0MoXSvTQ+uugx6nkj
boop+ram3jqA1j/nKsq1G4P4fG46mFPIrk3B+9yRmbsOVT7F9vcGxDwXkAMoUzIwK8fOk1ku/L44
z5VTSqEk6umugh9NiYdBBmLNuYg/pSWChwVQLaz1EsahkE+t9yHB7gkSD6o+ZDZofVzkKdWZb6jZ
8eJ++93XFVPCZEypE74KeyHL4rU5PQX5QFtemxOw+/I8h4AIxV0axcPGJFMTppQtmrM3Y0rk0iml
C+Zlf0r0+inlizp6aKlq1OSBboOo0ZQcAkgjZRSnlPE2W6NA1FTy1ievdOcEk1Ri4eUknR7lCNNP
rV2USeZtUjRbtQN5oTehuUPrDmC6QpEYM/gSmuMktNwDoEdOeIUwlt8vFR7kfgHBCh6XNDxU4Wp4
FGlW+9vqsf8w/XUDyQcB8dSGYrIRfmY+4mdOkdiiDM/RjpArWkSXoF3n3luTcCynFDdD87b8Q8lP
Beqv1YYyj+hTA5ftpdEGS2r89HZsfGqQjA/GkydeoOsU6o/G/UQpj0OHpa2QxQF9Rp/tpfOdUliK
/meiHJpgkcbgJ/aNiYf4Ct5/aDl69uYP22T8lmU6jhMznk7SSvO2iACKAvUizNrt1mxXnfqsqxtV
2yrKvvVejW89R/j8WUP6slmW0qYMj5n+4gPVjw8uPsTyIhn2anRI/WMpbnNxg1dVVS8xolb9NcDI
samRSVtXXM4JeciAo3JawVEqUGbYCib6Hbbws8+rhSGDcG3eyt6huc4R3fxMiTvBT08EPHoYzGsa
r7vmNUESrvEuef1Db9cARfYGPCqcn9u1FuxCPLl7J423vkDNx9xAa8f4zIuulCoa6lTiyWt3urlB
1M81N8pnh5pbmq0pWuTRVo4OCR2pws5wZaPGiowR11d5CpSXMV4klwFx0snUYi1mi/qnHNviW/li
Crte3Cg/KbBJxGtn6UhRVoipOS11f4mSXGat49FuX8I9lMXuTLFWeq6POLSZy0l5wV1lyiKqt4O+
Jd3N/S2ZoVZ+14Y9xnsvO8LZlIJN5q708WDKX+G4043dWDZI5R5E6wFZ1EynDbT2x11pXKJmHwa7
duS5UNA/gZkY/cy8F7U6etxH+9yarneILoG3DvnbqMn8BH6CVvGET+E27f1djtCjsoQZoLZrBDW1
nzyzKmVePAp6CGtwMHbSz6ykjLxFwRwzcS4Y1wnjFXjCO+5O2dgUJvCJZUIhrbB1MHSIWnxkFEUh
ZVPrTFdDjVEL2GU7DY9Bs0RXt1Ohl+7FeoOVBryGqyZA0niyUO8SN6rvVNsEIkXp9NXKyPZID3Q0
E2u0ZKkUlU6uLxALxoAL+4Zl/9E/I3YcbmgaxdpDLW/Ra6TAedDq1RCu+jV/pkc3RYs3Tb3txj30
Duk7/NBRl6IJ1VWwGJ1OvnbQDPSV+CSDcBHexfQYGOfgTYNqPa51TMV0InA7ebeUXcWjgNmPdMGX
EgrhdaQTMFJ356ktw60I9dbzHQmbInxxBuTUnK6DjuK0sNekRRntmAc7Nig2pna1cAjLrzpBv1hF
HfGpMc+otpXhJqEgOtj6j5wuw7NJaWKpnNDvc/2FwbsZjjbNTHeZq6vuHUq8bqypBzfpKk/WpEXZ
m0CfjYETyV/dEQuHo1QCZmg2pEauOV7etnG0ThhyrlMsJ5ZCvUKcwmwW6CdSwF94Cv0MmzMBB40l
Y1s/kziBus/3zZumvBXNxoiX9aa5yj9cZRmVG04NAancpdVjnsp8PdH0K2i/Bxl2v0LTyXvOXxGj
UFHOs/bxXmyWrrjK5EcKqVCuLIZiqTu03UEXV/5XE5xGy2marfA5sXGKWoT5v66CU0vLRV4YeNs/
p6/JEWzXWX2i5Dxe/WA1GnC2PxTljF5tkzWU4ojhlmLotMVaiY9Sj1P8sXT3XgFp/hlMQAFbX9hb
8QPETmq9yQMgLUndCAANJpmfTX2xXtEVsv7IXox9rG76DcZ+jynqz+rWexipqy5o8/SvVmWbwxrB
XowzcfZMeJYFJ3wTFYT44dnKWBRuKjQFc9sNbMtHTmUhEAXz9B1y4UkT7GZ8UsfdMDx0JKXVpyUe
aiSC0YaePEP5kW0216BzlvhawjJ4pB/4NIw7wKKg++0g3DXx0oBm2jx64c9ueG+pIZFPLgL/NYFA
1tZH2Tu3tFREFsSV0toIFsbmVUQqtthE7kHvNy0jS7DDazAoPrv8IAl7cPNcoYhXoblAExtwIn6M
cJ4rqrrQw5hHnfiH+clZnmHs08OoFtGehMZHH62F7Lvwn3B7WnfXrFpIsjPWS3jscN5S8mxHKZbY
S9ZfkrHI1n65jhrnCdqXbus72RYW4QrZldL5Qwvt/DUfHP0SLcut+qBEKyj0TrofLnq5VD7cTR3S
vLKNJXeasYw6unV0IsMX7ykMbPHROHXhkjOndYro5CsIUJeubrXwntWL+SPfULc/fpevMMu1U4iC
GdQ8FxdHmy7BMwuIZdv1QrvSjbHdTWJzTRe+DedspV3/WHzDC/ijWunO1hcX8kU5pRv5MjAoEAA8
q930xKSv4auogOFalK/aFf6tYixA1gMQcp90NPXyJVK9bNplK9h3gOQh0aL/enGNZQvlMFiZNKWB
IrpIzCLxA2bX9rGrwePKqbH/65ZbBEkRVgYpnX1U6/wcLPtmIYqgV66kS/REXCxmytWwpLLotDbd
dpl2qorS3Yk2sIGsuPNlLQob5I68bLDXfd2qjdN9uPSsDsMSrfhsAd37D/EF05Q2WFSfHo8BRj4P
2iZ5EJ+9XXS0Ql4JqD3Ybnhq60X2nK1DzmodPJjvyAPxmfSaRMsCwtQXRpm0ZDg1YCrZliK/B8eF
sM1mXbBA0e+hoqEE3YXL/iryhFEmInt6lp5ksAqP8kt1Sp101V60A1Tl9hLtdVtxuNlXjUX3GAs+
7aAcqlN7Kbfumk7EAvrhoTgpK7OwvY3AouUvjzzeycjDxiKo7/IJBUWaYquRAGFIH9kCyAHNpPEA
UeO93motfzjU5p27+6g++0Ny6mGHL8w10cdBpt3vI7O1gqtpR7awxFBogczlIjy6NrpkTupkx3iF
gpkdXuqtbtr5U3TKn4S34No7zWf4RMPuyViIP4uXbom0/gIKJxrK796rjiqfYz0BCtANhgCHaVIv
Sgeh0K/6lZGMW4crrPJcIXpsc8fSjWYM7y7jtTyYvp1vo5OwQZ3ooD3ljuG4drq2LqkN+eUdKJBQ
O/5RL+3xvbFlu18IoAMs0da8hf4uKBugPbxc3pFEttfemqBkG++5HV7Cp/rQ/YxOyGYfis+YqIfK
15v48y05Bddh6f5E3/RHshG5Eowx2l7bN0dLsEcg9Y/pY3NMZXvVfIjPwQMNBTSouK14qILFk/id
Omwo0v19pvfbL56sr+ajlidcwL54SDbmp/pcvg8nBkIGSPWzfA//UO3uhEpV/xjtAbA/63Z7KR7U
52iJeORCXMtHpvbooOKy+EItn9FnVdmpQ61QOxgbOqI7/2266TbCK5KcDG9okjHCFR8IOTZH2rKs
7BfJA0TLM6/EXfHNvZo9Q9HajvtwVT2Pe48xpoYqsMyOvJ2i7/m+r1/hCvsL/oFEoAW9T/i9Qgdu
ba3vFNeGQJiLCxfNfXLS73p06lc+42EKGkcHgkKOwqVB4oUXFpcJY07eGV/jV/iI5FsY2S59Vjyz
RRy61gg6IjAiPgtf4pFxWbe1FdB/l0c3veg7b9Nve36Q4dT/KN/RhQZzAdFokT51hOR/ePoCF7kX
4TyupJW3yXgjhdIGeXvxpVPeorW49bbBlu4wUIFiNS6VnXBUjjQrlsY1+UZnWgO6Zv2AXF/g1Czz
yuwv0atpLMAn+A/DVVwb5/HQDA/RETNmhto+4lkR37FJXbYb9/IdPHRcatR4cDIbHSS7vV14Dh7G
134eAOdRwiW65UWkLqrn7NsDSLvgL9e+UOTkH4I2sIcDXoNf3VFnIHipt6nTbyVStc/6XOysrySG
hmZ3V4vO8ydz5bv/ph3as95PZz2Cr7Cra1vbDcxs2FCPxqv4XJ6jHCmDdfIwxQcf0lfxwSmGuRMg
kPXdDofxlRdi+zXyM4a4TkyDMQMbIUJ3rBiWYL6h7b4YdsPyq90Q4ZFrXpUT3eYF+B7bt71leWYs
5TX5MYJ0GtbVc3xmyIvP3ZHrGm0QoFsKe9DL0lne+TyhhEC29CGCyAJMYy3NLQ8+QnqY7S0LJ93g
f+noa+uMITh4BFiR2pP3WoLdGKhXLXyGsRdv8+U7iC6se593Wv+gH9oF5Fg7PHPefbGUGCQhWa7I
xl4L3jhgRMb3urO1H9K7djZ5d4cr65S+5nudHr1f2dZVDpedsaQjzitNvhAOUofhpn3uNwrDc7nt
7NIBQvJoros1ESpHXl9MR7sSU3Tf5vTXo/u3z9bjpvluGSc2yQa/FlvahKvwMXiIHrR9uuquq1K2
pVeZWyBC9cWRn1uezAeeWfeF2iI/oPqtBE6KvMbL8Dl85pfyKbomp/qQMgrCjj77T8ajdEbidty6
O32dnMwHWuRO+P6FFfe137c8zspm+k9HX6VDpsTWX+TP+AKxLcwXXbxBFbeGRf0mwkwIFhEhFE6M
izfTP/KmEV8qF9bzirh4h07LMlhblHe35AsP4UrC42W6a+VnrKcRogeQ2W37J7CjgJdQiV+B0x6N
b3HAts17iBDhs84jcIOn+gmGjbdDahyQWPqUXa1XTuIL0BDujWG7mjG6UUtgpcuGQm5EfjRX4X4z
Nrutq6CoIvlJrQCGjTmxXOY5aQITz3PzZDClZpV14QNZCDXm2X5qnsyVqPviPOdNPUnA3SrO3NR0
5/MxxXjCCUwGLdJj1MFDAna4KNwu3yp5Z0t1ZQCAIhZsg30lfLQUc6QR+hBIfwSjgs0ggqo1eaqn
Fi5ebSjBR2gvid5Zpia/LmOPBHiakLrooqBvvQLsRDmV8ua5qlLKzah0zowYrW6siQlGSgGI3uqM
KI1qMeAt0DFcTuZ2qa8v5ACJ8dB89swyQXtdoUKSptcM6RFwzgoJ7zhJ5Q1KcSlVaoOBTsVBmlb1
nd/ufF/CzHKIviR8gZNJ6jL0iajzHlhjhkErQTmy01F8HHKdMGg6Y6padATEUDRsLQrQkHDzYN3D
apIVhQG3EM7UaDelV8YMnJyT4inlQste+9YwcOYaEnS1J/jITGaaZ5sesfUsUJGknEu6c413ruvO
c8bcrOuKAs0ML1mHmIbt5skw8U7kiWN1X5cLOGqUAJ7hrkwksgndXE/A9hndPi/OE3HyOmw7MrC5
DjpPckEo5OU8q7vuA7IFLQxl6rK3Wq08yrS4i4DpJM+8gbCA3qBBl7+fKuXDX3P4DeINPa2bJ78t
ztvNu0VCThslSYcPCfF49Eu+I7H6FnsTeITBABBB1hFE3jO1lO2lWsa9tEQ4ZuId9RObZZhIK4Wk
9OsQZbDE3XaNhzxbozASTQDc3yC7kWntx9SPnHDsL8BdUhRGionfVTRGu5eU5twUpYRGm17sRnnq
1FNVh5WlIydhNpBip6X5A0tEvSHAAGnxy8p5v9vyPIuomJUa+V4ZqblqDPjQKDKwhuUEx9M0H2/I
eX5ePU/QMpwAP0zui/dPiwql/aKN1/Nm9/W3oyhNWY6TGuKfO+td+mA2Ro2XBA6grRiggzOI2jGw
6IIu5GqIqDKg8tar4OP+QjIJaisvgXW8Z7FWruFJb++fzXOI/U1j0ORFO0OfFL2oRHzGeYjnSSEL
/GhqFeMUnLcyOGC2n3eieo0x1R051RsTF+t2qPva2/K8w7zrfNDQmBhc8+z9eLct55X33e/73A7/
++a95qWrsmwff9tl/sLOQLioK6lp3w9z3+73M/tl+W/P7P7VhRbFaxlDqtsu8yF/Oftf/rrb7Lyn
e7/Gv3zTbXbe4PYHWg15JjYN6u3nmM/k316T+ZsN9K3+/PF++eb73/nbHzN/1384g/tXjB9jrT7T
pnuvpjfJjN8ZJ2+7efLbut8W/24TegDUtX47jDQ3re6bz3P3bebDZjcL8umr/z++Zt7lt8PeTsVQ
xmtNv201w8Nu7FgPZct1UYU3xuxd2nQm0N4Xf1EDvVFrZ5rM/PlNRHRem1Frkk2tueHPfjvEvDhP
GOb/ZOjeNpmu9u1s5hP7u/3uZ/KfH2be7r7JfLz7un7qgs2Amv/GHv0X2CNZ0Sep8n+PPTrRovX/
h/1ZZnGQfv6KQvpz1z9RSIb2D1WTdUMFiGfIsq6BaPqnDLz6D0WWdFUUJVVXUQSArT9B4fz//T8V
/R+aiZgdUYOoyOzGXn8KAijKP9gUDSKUyiHzW0iV/5//9S9669Vvy78qjMPoRVvgVxSSCsaJeAcm
ry6bkqgYv0mfG1HPqzCuQOxPcld6nz9r5uCuxbBdprncPISK4T94YbdLEyleoxgFvg/9lWvawEaP
khG+S0Ii16X6lfa/tRyRFKefLKSHbshJ1kZVu1C4NL28vegN4Y6Xho+ZQOEzDmgMVE2evyrl0ZIi
OwrE8cNtsBRMra44yXWa76MxBZscIsJVw7R6KKwR9zfNTR4NqpoR3Qf0VzAPN2VhWNWyJO+1LMBk
q60hQhSIOMt+oa3ynlYQvsH9H7UlHH0T8keU6PFeTfVJlQTxm1YaujexROuwCvr3wMSIDb+HJSJa
9Rq16Ox1GGRUPn2j3SoxMVPiNc89ao1Ak4b82NRj/VwlFPmzvEZQxSRN0EXJf07xgEk0CsLJmKAl
m1FbeRhcX4WsVXxaBhS3MIrWUoETShJoJjS+kQC8EVYoOuUQ20+KErxaOZ1TQ/edYkzag5UcWjMa
9pXLS5uL9SLWpUNeomxDa3zK9ERZClqLLJOufguk+1nG10EZg98wknJGcU+uQGvaz31AB921iVpr
aciPHcyyAMe8VSqinC0AlV4L2SGsGutF3IeotWjpxWv6N7dLOiwjSSaGBDbDUDbZxqIp4bWrqoPf
Yklkyn0rXdS+vaZlK52SJuwXehL7a4s/QdYPghlTh4sKpByE1K5LkepJbcq7yiBKb9QyfHEb01GD
Mb0IZontaCFlwMp+8BxRUsfwZ2MMungOLDcmblGeKuQ7KepXSwyAqrMpJzLgMjffWjnWoKWGz1EO
G2+l8eOsastfq+IAkYiYFEIEjlceZpEYIA300UPaL3WU+Qsh1/y91NGBhuuTC+KwGbxCeRCFnde6
ylaSU+ugNVa+7TmoHbuBsqxFHTVHRB5AqeDy1CKLvxLcEAtf3URaurWUi0Isjw4rrChXiT9KRYwO
+TQxxnrvRpO26YSFEKOY+x6klVUpO4yqQFBY1zE25KMZ9PJRUbQEjrca4cIXPiKgg9krUZ3pDqbT
hcPOBFh2CRR6cCjxP/TKgDmZn7KIXJxdAroG557GSyDs7tIrIA7l6tBfQnxanUQwjJ1AG0NQkwZN
r8Bw/FFonDobXtKB9l3LJbeNYAT1DxtLx8VvEbrhCNQPioAykHkZ8KWkHJreU9enzR5doS9yu3hb
FmgtajrSfWYYO5ggmraJXd5IKLcZxmsX1PuiyA2EcJOUwvn05w/w0FIlKze9UFDAU816XU83a45I
NC5buupUEgoTQxuZ+6CLXkVfLS8WjS+4dLvAVRRaM+YLFuW0OWnrV9WIH4LuZW9JJq2NskptlPS0
I8/OK+4vASOXZKykeHwYe3nYYtPBzR2E+xRl7pWCmjHiPxnCpTjtrZs6yp0w9PFaFFt6wENs4hoR
8aCpDBNllutOF/fySQmC4hhibBWW6YeqFqhzmlm4Ewu76p+RTV7WatAcMzmUKECUJkZm0G1EpUak
E0lqzRpf0j7Nz4YKU0XKRLvq+pa81noDaw4nCxHgRagl75Lr0rtWXdpuQvYehMpiEI1VUyj50Uvq
9KRbfX/NAwkHKiP3QVaNOtKH9DUwnYCLlWq6rQpolddGKT+okXiWizo9m53xMI4R5bxs9BjA9fZU
UHRJzIJKYOvTc9C2Xk47iNY/yqTgySnGt2G4HSoXw0MpCrZk0pVTgQFdxmUQQBHwg0UgC9g95cKX
FmbdY+jKZ3KYleorzVHHTsUO4xIZ7D7PDno5MYiaVxH9vQcYToYvn3Pu/qUP/eKEuRnIb9OYvM5a
yCjWKNsQrlMnaFWMiCoK24Xx6QWu9aK4g3tSS2lXRpQt+tztNk0ooJQMm/Wg4+q7IuOywAWE4FXF
/jL6ZvYBuEM9G7hoDyLN3FJvnjNjWcmuSsvJMB1Zoj4k1s3PMADaJIgyQuVV5h80JE4WgjgGmyRS
BwS7orc4kB69oBf2pgsHKYqjp3L4A3jiuUFA4DkUhDdUuPd5bmCiFun+LpI7TCH9RrZljUubJAZv
2rEoT7IPAmOg/4fG1Mcoph+DzpZtkvirBpAVYmb0/z0PqcwsqBEq5o53atcqHyxhq6jKDy/DVqnw
Cm0zit4lMGP8IBFuewyHSLa7gZaJGBXrtOT/NBSOia84SY9YpJRb7V6tZH8TFOmb62uF3UUJ8K7I
b8G6jAllFSFcty70Q70M5bXuy5sKmdondDgVyPFJv9alzDqbSrsRJcNYGaUxcQI0lBkLmJMZIqhr
c9Q7KP3JuMUzq3NQfqSnP6TeqRMs9Rhl+ocsiY7U6vJzJ2UQyELpMga4aZaqrl1V7iGv61Z6JrW7
2pVgEWkyhdjEyx28Ey2nK+Sf8jB8AkGWXgZpL7ap9TLE3ZXA6JNyQ2oXQ4V/cVQ9e63lI7UjNtVh
LGD2RXRiVazYMqF7y6udICnggHCssSsrj46yKu1vLxJjCLe+iUTbEBqIbxSAk8qKd2LT1DIxQC05
GPnRllSr5GLFk3ao/CkXovYQdeh/x2KhHORICVZobxoLX6V2rlYpJaq6oW8u+dlTNrnuWSav9QZf
U1oXQ7mJlSrbl7ISbrPEk2iwwH8CO7fhcadD2f2hx9fYHeHv9i79TskEtllE0jWKEYiuW3T6imwN
7tfaVRolKEM5I7ogXuv61Fe5t1elYIcRW7bNoxpb4UzYtz0q64iaouxe5dVDZbl7iwHokLkK0mVR
Eq2rsqLwnfo7HXicjbIa7Mc4/i7GgqhASH276R6KhDs796oenmPzWFeC9lRC6oxrbMlSCVdsE0Mu
wcjqQxJ+xIqYbnE//FGKGg5allsv/VpC4cIMjz1egou6KnPOJ/LSNdXNZtGasbvmd8b81Es+OlU3
VzLl5LzzwBRC3DkFMfd+lpfpxh96ccUvrSxN793E85KhMWuqpVILHpiWEEKVaTltZjbnVm8IHsMO
mY9CwsccZG5VaqqjmoW5KFvZP+ha9t2UPUgkSJG6D0GkUtUUdq5ZXhRBeO0yv9yrBeRkIXsM13MY
ESFBDaf1GiaptBKLIgLr0KRvbbFseoY2YbxIWvSHERJ2qDJ2mGpuHNEYA4np5RNYCQl3w3pPtavg
q90ZJP+npvrNOhk3ollUtoi1EQ5q+gJXTWNv4pFSkPwcoG/Xapzu43b4qWiKfwBnjIGxN/JSMALc
J4OJbAtsd1/DxmoCFxMgXMGJ1sL6khBq9Sr8XsQYL8SsySHhKuIj2oOhQLdi4ys46oqCD5FSwXkx
NvSXRAYuIUSAkJIM9L9sRBruNGK9j7R4Un4ObDXOvA18iGe1asCyyLCaMJue9JiCtRZ2Z5/YDfWZ
cZvmjWuPNc98zRnpsvAUNjvZNcs3o8g5gpOjxnTO1ZSSbvdgyUGxjYDeYsOwESPVdSxpEHeavMum
CLsIdWg9XTPCVM5pd4BcuiZq/uLDm4waLd+aUOHzIB+vkZSCSfKHYxbgTu311CY9LE2UQNpWvaps
BVBp+Fy1jiIQhJcd4J8WPDrafemPNOWV6wpI2UfpgFzQkEOXrw31VJttw9tOH9dkXbjPCbBZC18w
VhX0Bzuc3ihV1L4mZahu52CI813kWQ95q84fq6DBrspt5PPoAYHpRgsRVuR2m5hSdynnj0YP2ADf
2nBV+PFDlKjhkc8B/ZoSffAMV+xIxptZG8ul1LWYM6oDeIUpKOuMrkfK2Mu4JDKawXVo7cUu+Qgz
YL4lMs2HogmLbZsCzjHw8j5oXbpMyYmWljHkSHcWw9KSLWXT9CEt9jZahoXHV/Wx9lgqZgGQckDc
k7flUhvcJd2nrLsq1iCd0BTFSYoPg9b0OS20j5McgwhXWPaWllw9CwItpj07QLj1NvMsNNjbHCk7
gu1Vo4FqDbBZJaoEFakQ+DYBMTUYaNsMkmzT/1/Gzms3jmTtsk+UQJrIiMjb8oZFUiRFo5uEbKT3
/ulnJRuY7un/4PxzQ0gNqqUqZkV8Zu+1c57K2kItFXku3GV9K4Jm3PJ/bneOPez1rAsUmqxNqLB8
+oANaWz7REx/lK70riXLd5d16U9BqtpZeBWuuario5ISZVxgINwaJLAEaDdsqAIknFz3axJhfsmC
4ewaXH1x25H6VzmIB8s6Ck+e5fIIRHjlM5O8J6k2+7DVpEKtxwA/OrjJr4msl4d2cZEXLrqBKU9c
cmSIvCnHEY+mI3aua+4DNiovTlW8B2jhYKNgaKdgZE/DWR/OU3QV0/Sc26g9y85m2xiiJRKUK91E
w2KT+XXK+/hladk2x2lTHnyFgKAPJr1Tz5Vs0TFUWDyqtIfg3LA0G2TYHJVlDccsmd+CpHbuw05l
26wNx12wPpYNjGNnBCGSp+mtmqu3OAokj1/Rk6HuxdeqmD/aHDTJIObympShJJ4FDsO4EL5Zx+l7
D0sRkRfIeJYMJDJqefMJFLn4Ixt7ZM3qAJKfRd9Ehqcr6rNTs0vVzbCfSKndloa9ehFnFiSBcORe
bVkcD2RHmXb32XDHembZ3+XP85zyjg+rHhOxzpAgoI7M8HP2K37cGUFkLCruOprPbdQKXlxe61NP
HtydPfJRi4ko24yzZQ5NrdhKpaix0nRYwawkkM2ubrdRg1a2JVVPOOjUYmWrU1q5FHaOvKVOXN4s
gahNUa2IGP2eA2IYPZj/M0YzHdp1uSfYwj3OYccK+Bg4LZ7olOu+49yGJ1h/l/78s13OHX3naWmn
4FYNabwtSfK+1QAiKqLkTrBxiABR3vTkuJPkZziP17lqacs7DuEKL3UBP/Y2hcM3Ole+IRvCy6I7
9AaDPFeu3z025WMBmZRbvHsIuY+OglEOqmHeF4ZWx97beUsW3C0j1LZO8ln0/S472A3JuLZBIoZ2
7rdOyKOf6imhFKcJI3j3LnMt50Ua6d3FesFLrCrkPvSm3B7FUxQ2Z893uwf8NAilOpwdktiiAI77
uSnupzW1zh1Vdo4hwNZbVVhsIRWZre28tHvisuSmXKl6eZhAsBLEtaQtRvrZL5x7u6sOVoDyO4/C
V3aMx96u0oNJgn7neFQ7ZYG0MkDnFKC5Sit23Z4FaiTI3E2VGXuv4wUQyazZZpOzuHXWK3BqXPsu
DJKvsummOxJfJ1hkp2VuHue8m695Nm6XJGxf5Ax2woPDCfL8Rt9xTLoC5/5kP1WZtc5zXtOJosvG
rXjuTVhSE+UcqpGDCCpJwSSwAXfCYct1uRzr0O/3ZTtyvjTugCgmueDsHs/Wor84uBIeS/1taHsa
1rF8rJz84LTALcol99FYSxKfCZZrevASS2GdZmJft7krp0NaMaRSwgr4GMfn2bn1tMO3OB3fs85q
X2vNmngofnSWFT+LLH4PkyG/kib27fPGSvCchG2h9o5TF4dysb4ODGIWRzbPUcr54jXeLXWReER9
Nxw55Nwzxwol+xfPdBnieC8ifHk3egGvrZmJBWevmseD+zDaArJGi1q45CHvDqMNElKW7UkT9Piy
QOmlEbGJg+ah5q6+d9dXOxFER9cs4nOQjN3Rw9sLlPmoJuo9Mzqk+YYdiEFDOVcnLrMmx/yRi5of
s0yebM9qnyZKQHd+yv2++kisEgl3wuzIS+EfThmzKVFe/SL5AwHKvvngm/08QpjEiPecOIVAvOMy
xGjt6F7uRdDrcz3BEZfIY0LUGxEJiW28pNd4ImPZpEF3MFOtbkVZEpCp++cyGPn3NylK8bw5YXot
jkMUgJ5IidwWcxTfyChwSdFe4RnzNJO+KMSPnuDiWpwrf2zfHbIUhMNUc8NJ/iAgtBFbGFLitwrj
txXc7PIXAUjHCbP6tmk7vYO/hsGTd0sznwEfwijAcLs9trmDQgOyhtfTzVDZjI/1N8KfysPoNWBf
Vk95GJZ3eW75T1GEi7u136Kh874Z6z0Mrf4aez4Wcxme0VaYa6LBlkTB+CBbcWaQ2xB0qQnJiTnn
ucWtnQXo/Vrk9hcr8dEJx4rMTWc4J9nINNfT6XPR18dgKRDR+dW0H0Ke2XId1npj++THDcNMzUIa
G5faLwnw8lIUHBZ28dqmXyaJ6i3x5U/Xi8gksVTxIFYccz++xCZVD2I8G2bodwH3suuM4clvp3zb
StLDMLgWm0VaoD/yKdnnWodHBudMsQrFX5JkKBhCiwDqMZ22uN/Yx1vU1kU/w6FOQxSLwxhu3K41
B78aHMLQmVgMC5HL+ajyoxWzccdW3O0HY+WHGlDboYqxQig+6kvJrFzl0SNYu6fSoxsnXvy+Jxz9
lb37cuZ+vh+F/jn4ZfCcJk7wXAkmBBOzCS0eRwkMz3GsYB05I7bL5dnqbbO1dAgmBKEoaL3iNpr0
rc1oezku4y3Or+AL85FtSQTjHvFJfp6o9RjrI7opZ+9UpLB3WBCQ2D0j8vVyApfq/KhH98Nlar5J
SNkksyN+k+SN67R5rf2fwwCrjwmH3g22/UemAcjwdfyhDZVzNAVnJdP6Ulb1vZQjhW1bZF+SqXyW
SwevpDLTOZvFPaWOORs7BfATIZyOhrK9C8FybLPSZeJau/JMKleAN8C5+HDkmAU3rGOHBKI7OlWt
Cuoj7orEZRfRFu2PoYrldqxQH4H5epxyLz9oq/iuLRfIQgqqGJkPN85MOcyR/In3A3c7nzK0VGnG
fSTRyddGjcfEqHu1OtiGZjv1iJbbhLFxmj2R60X8QDBdnPWL/WuKGQ3mcDfcFU7Qxf6zzQjl0IXh
N6ueLFCdHJNg8TYU98sW49lwsPgmq0igZPTRac41GLEa3E6L1Y0KxMOHBONQtaLe6p4cxra1ypPf
Q6vtuL5U20crG5aU3SSg8pdoKwxV9RTpAyGIM2MjVM9rRE9vDIk9gGg0bxuz2wYOehM90lbsmtq3
jqtdzjaBf7ATed/Cjj+OC1JR8gOvNHYgdHJT7j//nekgF16vT4+ddVh/UBNZQflV9eUtEYbsn5rM
kUFPJ0pqDtcSUbUT++R02KTD/vxM1flM0EnmBYjInJ7/FsYYyvW0VPZ5rhkOjmPa7nOQ+xX4Xn9I
38om+1WVZcxZZDAoyQ7hHq2j52d/VNkv+96Ac2fQrJjTkD4cdUSIpbM6jlP9c/K5rFkcAXbDVxJ8
LOH7p+qLkExxKkVIHBnmRLV+MQDLSJ6b3d2nO9G2NFEg+dTv/hZ3MfJFjsr+ZWcFxL4IohJJ6B3u
0hUlMU/uuC+j8UcXBc3BuOmzog7aUu618CnWvYQoz8LWW4M1l6YBMFNFujF6qvSpmJtwI+MCDCyR
77KXF6aD5WFYuYlLnmP+whtFqetBTYSwsU9psmAFpiP4XCoMqwh+mDr7VYrl2FXqZUmy3yEMUnyw
oNYWFhnckpJn5TwToHNxPBMd3Mh+DeFkXlwBfG0e5m8+nJlNFeyoArNjO1mP7aSd8wxRatGuw+Am
ty6zjZg+NGQ71uQDX+riq71aB3sbq8On9ktPjzy5XIGlf/vUvUmR5AfRhtdyBPXmJNUCbgyDDGfq
64Ae5mu5dNgHUnXyOQQIjoKKYCr8Xks1fyWl1dt97kiWtmyueGP5u+7vnHi27y3dpx+67HaJRfXh
q9a6VI7/ElmTe7Attdp751d3nOQeEDQ5edoXrDHMkWQbzuzeiPdZYjt07ItxQrHzUqbcTKxme1ux
PqGXQZYuImTPbU4AhOODCOlL421q5vSrMmxcvxB1AikNCulfz+Wa5zozZyShV34V8XBrZvWSB7/8
7rWBrUaEQ4gjsP6uAlhnTRMg9yskgDqbuJA+/TPZ804EHeYOsEQbK7DR3wl9ZiyMdbDtJNSbkMiV
UninqlDuxeIPR2QdMHDkZyyLTq2X8daLS4oiHkqMa8wQDxLfqPxJmQLOYh+0wEljCw5lJp5Wt262
4l0sEXzXbvXNjmGbFcV1SCmA5fPUPi5m+sY6mqNAVTQ44/BuFTiXfuroPnfAMVnhnd0mZjP0a1Pt
fm3s9lkoebFGxjLz8FRp0kjcaRdxJWxDZkGy73e2Q1RdnQdfU8QPoaW/RnzrRUEDHb0kPX3K9qaw
GqH8Wtt8ujd17Z3ZbpB8uTJ1ZrlyHtuejVBPxbswIavrI4GPx4kl81aSjrMhbKKjHaxJbNv4c/lF
p5OzddkkQYR0CbOhYbUhDB6ixRhmd1HK9N08pW7NNKJwIHC0KQlKGxeTDmkYz4bxE+WLAYvBtWO8
cdlF3sDqGLTzOtKwLwo+fkU81L7tp1+fVNviVEXdTqMc4/wpePWRIZjbA0kGnShqfPzVNEQEQYwn
j1zRPjLi9Lfs1E7Epa+riSmaa52U5W0NCcIyCYrTMHJvV3VNm+QFv/IVGu6ahZo5d0eafEZfzAe2
lkxoKoPgBmH2nYIYQ0BYP3wqXPtPm/XkOyfTGPsYO1iWs3D+YDNBi5HoeOvPq2cvtJMrOxSzb0us
SEM+knhdgbNdCGcaQkFaUu4ww+tx13glmqQoRO5HWT0pgWFimt5ymFEHT8+v1frHwtWmrmt+Oq31
hQoBP2AWPticP5/X3eeXaj3bRYw7M/H1Y21H18mNeH0hnqlmBfwAQn6ufZ8jNvQoiMvI2Q3C7Dnr
anoVl74Q+lbJhnr919Yh73tkFj7aRf6AaqEmaJqir+zNvW3zvwjMpQIZW3VLepQpH/S0nL/rccVH
skfrioameb2l13/556/G7PsQk+StWszKgFfeWWCWWwBbr9MXeO846EGMVm19mCl8K8oZxrM63Lqr
x6tutpUYNkmunrivxn3T1U9BmYgDTekCALhnCeAQ4Lnk6hZMzrQdkuHNVfn33iDKj+cRwSY4CXo8
V9Ahez/+8tcT4sjx7BUs1TQBeRbl6V9Gb6BgxbkBNytcxzsiTH31icHec5xjAgpT5vFB2myaTKA/
r2qxz7ROtn6GdSQLQq6uDPBYZA3BJXPcP7Xwz8Jnjok5/Ph5eTPAwpHYfvds60XE00O0Pinaw1Bo
5Kl2xFOLDueoWkXIYpcSPckZsFXD/NC3wG3JUZ1syXKSgGPh1a/zQMSLTJr7tJuuHhOhq8ASPnuN
ePKavGYjgXkjl9MdP0kkzsH4Yobxgcr2C92a3mlCvshcx8Uq4uKPDyp/Q6+8C2yBF27J3jSfpLqH
fhkO820U1al7S+3ePS/trLbF6PGTM0OxF/bvFmDCfipjaABFFR7jgWHeGIbPDS3gJtVt88BEtAlJ
i2xbfQrdAntHVk2XsZ+OBHFxCq6DOU+V5gAnMbH6bRFFXzgnQsaKjDF8NtvIZ53K4WR0THvuYcyS
8YYbolN6w/A2J7XJxvUtrWPj1eHRT9vsZJxYbZnYia1rWYc+9+2zrdtDYVrGBbn+iIFqnG2HIkbN
DwMrkWsTa6YJKG76eHzoDCIACpOs6b+HSfHD5ke8kXomZN7p2x36DW8zDvW3QrrfrGSbeZ1/tSsP
50MCxQ8JSzmTguBpC42+T6QtDTueITrrbQFfxhqeSnc80/E43JKbJLCHg4g90uPY1uyCdAJsOqth
R+X8GoxiPjn9L9uxTq3jhujf0cLUGQxCx39MQF7sOpU2RydXGG9rjGAsbE/t3J/SIXQuo/87LEOL
TZs5+/SS20Zm3TYo/zRlmL0HhMVVbX522yj9Fhwh3JttQgVJfkEhDovn/w6qVu6TtlUbUp2Z3odX
grnjjVwQRg8xavzWKfe8AHOwJQMy4acbhsvujgVouu0C6KBisqdNKOQrDwFQWwZCUVvhFVyFASik
/XUzHwb5Qzxm5uR2T/aAdIfAaXBxMQWewODH1Nk23z0K1nWd8lMGabCz+c2YqM1CMu+RAE8O3BCP
Zmo3JE0ZEKRFfg58ObIhwsUTzqNh0vTcNAleJBtvNEqG9r5Phkej2kOVQiYInF+M7/1HlMr4/etb
B/1sN5jKOo4x47p+dcRm2YNDg+3nUu5aY44cUMlJlxXWZIHooj9Xmf0rbMAJGm+CmkhiwY7lV3UM
/eIYMhjitKJKwVWcLTdNUG8YqAFi03wlP5YChJBFq2naLUpoHCIC2Zgryl0J/nHna/hQna+6k+up
38Nt2U8x878GUDeMWuFsSwmSVy67aW+zQDuEifjmNi+e8ppzP6JRiKdErPsrlD+oP/Z2K/ErM+Qq
PWQuafEFcYXGx501LJSRMOT6lAqL6whXmivooPwFUEo50cb3LB27eWTfiAUwLcR1gnHwaZ4owXqq
zFylXb6rSe5y2X/SRFU9sCCJE9zLrHGZWXBoWIJlU5vmP4A8zmj3+YcR5JVv6pkE4CIUp7ita7jg
7i/NPLiGGuJD4SdC7CWrauc6Y9v1ani6asCHWVsUyVxzQCAJ0sLRP8tomyQNgWymfqLL45K2s5rI
5gVUwLzL4n4+iwwdUNM6+xVrHuUjvsYl/5IzKNh58fBDNf7z0pHmy5h/V1XJOXyQ2ssZmrI2Yu64
zYL+bDfRQYupuZStu5eznZ66vsAmnIGCDsksTPxqkwmvPUykr2+MMz5ZjQkA1BKym/oXFqNkpIfV
MRGWcwwdSMaTTX6M66Y7o1xCp1vnJ6tfD06Mwqia5Axi3OnRTpJ8Nz19cuHXnBs0JvFB6OVbHWPM
K8MaSmgyvcvyZuDOsL8RP7LRA8E8gnwGRm+2eTl8IP4Bptgp0hsz/AgJPMoMl4jmjxwyPT01xdRT
6U3IkNb/yyhtcajLilEbKqeOUDpGQefEs6ovMi8ek6wLMCv4cifC+U9pR/i3CnnzdEAQUs86gl51
57kRF29aioNroocUQwWBuuLUI8/Ls+HOFNrZeGugWMHTWtXVuLOtkkUze4udAfLaMEiB25vvjWU+
GvjEXbF8XbkFPFFipLQeXRdnTVJW21ZxF/m5zaxXjdDi7eAO3Zi3Yyc+7fHXbIZCvhfZ3G912yN0
mZ5NntDc+y5OuTZmu5uvTwPx9lCLMQaHKO1GQqFtO3nppfOmWR8R7ch8BZkoUKCIz9zXDB3iAYkG
bTrPByIyr/3iRTq6sqa6jQgPN3Um40Pg4tCU4VsUgNXtO3VIzBRfpYAmn/vRaZ3idy3+/7wHppBQ
/y9Ws1scNkb5PIIWFlG6R5f1WFfZQ6gAXTgOj40WDY72lMCrOo8hGI0RNIX5A3Z3L356GR/XuSq+
Vl3NlncIvsXkdB2iAKtdBI0JqOY6hswBZtBaFEPHZwI1GOR9mreL8ZI9sM+OVTymG/gQrMKo5+PX
0Jfg0z3s1Zlhzmn73WUs1k8iqUjr2Ye35DMbqbb7obtW8qtWqjv/izv3128VjZOciWP1Y8BK1lyn
DDkw+OQ5lJ3P7KfPL85KJ/v7t/8f/y2HKrXpaDyXIBNkXTO4DVdL0LAap+yJPnOW+LF0o59tWsK0
DGfURt0xbNLxkiTdePn8VfR/f/X52//03z6/5e8/8Z++RYiJZiEmK7IVTspJU7ubpG2ih4h0xr1x
lmlrlx3KvDnEdYyfOI2WZF9EDUwA8cv0pnmIk3jchxLktqj1tdBYzyppFweBHHkr+S7SNjCDYTGk
VkJDVF20OzAQnFm79h3TwnFI7njywAbWLqAoapI+iCZyiPE3EVdKiuUMHdvt2FQy5vBZ1W5EH19h
127mCN0xOhawEyeGbeG3b07qBDeR/eHMnKDhcMz17QzQpu6OvgigRDvfTeL1uzlsza4YmSI5Cack
KIORnpDhO4GZofuhOTrOodwVk/etcsPH2YTqqGjh1yW21a+5gNiaw7jbOR1LUKmYC82Et6bRQxMk
HjNDD/HjgKLIlRgK14pShtZrn/+x2yB/Hp2Pzpl/M1wFamaHX03dSYbq89Fru+pSpmmChRhdzdK4
YtvoY1r1AjwUnf04lb9A1d6oXbgG7fYVPTRz6YWjYNbZPeXCnqjhdBNhMtzHTv+Uh1s9WE+oiEC9
u/7XsSF9I4gx0Dp2s3Xd+GfLgAIGN3ybKRjyk9vol8ICfNGN47wjG5ZoG2948Jb8Q/fj85RTONg+
xPUxDzI0PYJhizFXHfXeMV4W/+J5tX8Zeu1fRKlfsG311Lx0dFM+deu4CPD9NOvD1OBZ63vrUpMv
sg17ObIY/lX7fHBJQyFas/WsSzklDLK+GCawteqaazk9uOyqQVrt+2afcdHs4jyNNnMZAGaf8i/L
3D9HgW5Zr7vDrhlAuVjOpFbwIIyDOa/3rV+Ic8K6JY0Zp44BARmcgvzrmKXnOVbVBvxAELhnHQXZ
dSawpUvz8STWHm8oMd1XAzha06CVgPlJOofJ3atQyxuN4mbpiOc2wRidKrA2VZWi+Z6c0+frd5oH
D5Lmzp7se7blF3eZiXjw8zeVpo/+5D0mI7q36FWEqIC0XdnIEhgsM5R+6hPqHZfx0+f/KAALIXlN
1sjIGcPhoWNmMESNPKHbID17YRZLxiH8j1mHWHFcUgCC8VRHw3AaZv/o+fbM0splq15e05gcgew+
KZJLmff8vQMzffBoRgEh9UPCOiweHOphNK50/2lwoMj7aCJ6QaFa1KnjAH+Z8i0Dr5LEN+07b6Si
FFsvCL+3lXPnJfLYZepjKbL3qRnQNE7lSY3hhxdGIVvspH8evGhjL3aEzTanq2FlJjyB5DmrGRWF
707d2wflJQz34/kjrWCoVISabAbYkvswASOv7ch+Lv36t52rYxOlyVOPkGFj13KbjLC3UhE/FRGb
rX7JXpVWwc3KqNdpH/aKjRSraZ085Glysq0wIv9bRLekk8F5KmL7GOSXz+TpcgqsUx83bBybgJFQ
7aPxjh6c3qGd+f6Zvlws3wv0RXOtniZGOYaNY4Wo49DOhAasXdSoCG9wF3QLms0De0cc29n4ojPm
HFmfAIpZtw5lFfxIcB+g5uqLvaOz+eKuj1/nM6oPWt52Uyxkr7b9NXLxXhqQS1ubinQbUmccw6K9
j4xkb1Ulb0lFjFwwJsXuM7xuUR23WD6TJVSMwNF9R4JkM+iAe8nWYZ7AhpEXscxBQEvjG45/btlo
GD/+Bkx7K0oxqAgRIXXJ7Ku4uRXOMBwdNhHaQxSU1UD8F9LrO4BUxq6+DKS2dOtC4/NLXyFQ8W3g
RIMOX6d0Aual4RQpH6KWN0B3sEu11QFS57pfrpRMZbreICnByK55KXIKRZwT42ZgYH2RPQw0sX5Z
Shhefsdm8dOp5bjx61LxvXk7cKtJt7+6ZG8uefPLjdOC4Sp/BgUAjdV6pgEw/hNo3W3HWLwKmHkx
j8YpqD12nkNz0+ibPqqKDV6F0KwIp7dm3WCXGq6/Paa/kEtF50FX9sPQon5XPQm8JrZe0SvmSxg/
IjLutpMF5MRWKayrVpIXKCf2AHYCPEMX/Y5xXHRdrD8z83o6CXGVbSwfgo6VdrE4zW9d7Qmb8Aez
JWWNW8V7H3sWxbaNGMsfdfyQivqO+fnqhM0K6rL+lvOvb0D+PoXK/zG13rMR0fIB8vAaqHH6nXvx
LXiEDhx9NDk77cXyYzY4FepknbQ7tnavbjSDXQNnPCRM8GcsAwu8123gVvG72wcf3ug3v+b2TUXl
NivsR9MJSbc0+jtReH9ChRg1KQ0UpEYn+3Bw6Q0LBFseXpSdE4EK9OLwd7qQx2ywwUYzMkBTLsVt
VkhEG2cJntUqAQ/KRn9zxnNXtY+d7T/JGrKI3xjSJbQ+6Lz+yoyKxVW2ugXyhZDV+bufPIopjl6K
xmGMDuciZqnPJ4OTTdXJdzdrzNUPUVN2ndcfqLLh1RhEJWlZPpdo5KrQbtEXtzbtbP00IhuFMD38
1J0euUqC5qWKqktCZUtw4JOc++4uBABYzw5I19gJ0Qog7JrryuCAIXNk4ucoI1WdjWYG686/Ay+7
K0xyLNNR/HHr6KwbJN807/IQj7xRQe/5D712wPCTz3gUKCye8XzR5+Jp+k02qLNY1Wmhwt0ps/RX
E/k4ZnrnsfGRak8Na0Ul5Z3bl8e5HOvbEHnLYy/76Ji6ESNgxm03LW387J2LfLktbqZO2a4ma2x2
Y2vO9N75aN0lPkDfV8R4sqb4/JLTE17StzHqqluRJtUtb2K51xXT1b9+yyD/2HZi3nrUKrNYxkfd
RYAc8Xjlmg0PQcxPiQ79nRcM6KlqYqlB4a42EZA5aUQwieUrzrsp3ftT1wAblN25U+27Ukt6Z/z1
Pa+Y3IjUEXd1an31ezfYMwco9l30x1EgXD05v7IOgqsBzFEOArW0zzq4D1k3UbJWm7ZKEblmC+Gl
PsHZ6AG8bLzE0Zw+6udRpkiI/KLY6rJHIBFM2bbBGN+u1FXMG5TErmCWVGGaIfSyPVl5ofc6tLLt
P3yOj3/xyf9pGfTXJNx/YMvZ0AgfP6OLbdBVmAfXkOF/YMv7KMziqouTk3RbTDxL696Gzr7Ebhd8
4e069MymLqnwim7D3GYvxUzIhc3mfykwpVBKIWbP5hjeh05ehxXhX+aZS55CbJ2Qr4A61BISzFit
UTurFcrLIqLOG0VMStVCDwHKNlPCoxjI5EuXBS3ej965eik6fDIVbQYJ9rJnnhSd3Cr8yAoPYkxQ
J2eAAw9VuJjb3190XrTwOvoX49TstQR10oACzp4VeCh4ANW+sp2nXgXh//I2CuKe//02as9Z302l
Pd5K8PT/fBsBMzjsGDpz6kb1qxqM89E3CXFwHiQeTDeSCccQvy/v1dyi+VGZR87O5D2hdvSRg2Tl
uReZ98T+tX1QYjmgWcDAInLsLwy7n/ngYsbp1Ys9t4STB80GfYl5nNJE7njv230p5c/MacixcOLo
i4sNEclF9C1rMjRF05K/OvFU7AR57lxtERFUsg3vldMTDDvXVyShj52LT0+0NdhxLJoEUDivWrA/
/++Pm4ft9t/vU+BpSkBXYpNVavWv/uNxK7w+LCN0AafeDXdwpIe9BH9YjSUvN3FnSkk4diiOuutg
I2WNSObjGTiOXh+fGQ/fhwXMv4gNhZqzhlQKZteJD+XWN5BYc/aN219+lZsHDTNvmb/mU3xPQt60
C1O0jFaYf1iAYJ6tUVzR8Pz318bf+x9fnOQFSuTCjvhX6nQx42IthgXZO2iAM/JSxqeHsfTib1HV
YoE0JXm1gh8E2ytx8OqWnDErtn7oGiTGUFIEN1l1Eomf7QvNspX9KeSpuQevFPjjTjU5o24eKxCn
JeIVNrYPxlPZP36V+tG9cr3ufu6hK1lu2v0cOCKlPRdvsgubgz4i/oEOXCCWXMq22Bljq4+wys+5
YBtXTPar3SUfsTvEX6lu+mOGA+YkVO8+ZQjBN2iREGKOs0Sibr0x9ZHPWCVS+DoxyEd6DnDYgbOt
2Zuc5kyeSQBzsKVd3eix0e4C0dzRz1x6F6TlPeE1GWTHQEb3NLMcCCFeyiaZwmtbF4SCyOE30T3b
UKyQ1HlG444U1PWfugEdQ6r8euP4nXiumOUfq3zCmE9DvbMcjKR5jZxP9YN8r6fywWkW/zdH64np
Z3iVcsJQG4fhpus19MNQZPve8eU9NjscFxbsNBJIuSeYQUYH7u3mQFB51I2HdqnaD2xvCMfbM59d
/Ltj0N25CS4XMXAdjU31XigZbAJECmixxCWJ/PzUeQ3gsQ4p5pC4YBzLzttnlBlRWDof//0p9P7n
SeQr5fjKC1wi5p1/f8JY8MSWhyf3FCASOdlIlz1Gmzc1vGWD+xgr0C/CNHLPMNG9Zg6hlFGcgvsT
MR2/Hrv9Jywott0fuc+cV7C7OyqbPbk9k8SXz/NuCbB3uC1OgX5V1S/g1FQHryefmUG2jd57ZcD8
Pow+ELYh2mA6uoV+crM7vjMjw/aUs6v8X172ek/9v/cYagpcb9ITynNs518Hi+XX1tK7KjotqnyI
09l9cOfYwOiw4nvj99e8cPNTYaBCgfDeiMHuX+hoHqyxp8Fs2v6xFXgsB+Wy/fHNzQozuQ4rwVUv
eJarAfW3yQeUg6sQcpm+O7j/Np6FA9AkyVc+RBU4vo2dNu299KKLW/onxtHpgRxy9tOq9neZm/uH
2j+27L92C+us/+UtcOT//NFDJBB+QOCJw/TRgTPwz8NVDXaFI7iOToNbDQ9zZvStbzz2Ze67VF33
ZTEyutQm/qkE2g0RV29jHO4aZaaDVDYDuTyoPrL0oRvIQJpTVMy5673kCuJuTW6J5hK5+nUzvAXx
R4hM4XEY/w97Z7bcNrJt2y9CBXokHi8J9qI6y5KsF4Qtl9H3Pb7+jEzVtmrXuXefuO8nwoEASEom
RSCRudacY44/mlnXj2az4HPTbP3ZIjsQRQpXWpfiV1mqu94Kke/Txo6r/Lmk8XZHYu+LFvXJNgmz
9Nxp7fDF985hWNZPAxWhoCnm+jgM1X1e69NdSwv5Zo6WN6F3IzLTYt/VC+pwx33ultS560lGumO8
fM3tRA9c0+A07ZP+Ef2QBauuuzWbwWFpWGAPmbTrgKtou0a2s0umtb7raNUE/WJelbaEMfvU5Sz5
R3BIyEOa9bF2jEcx1NVlaNpHy+rFzYwg6rFgMVj7K4pj9JIwRCdI7zWek75MDmJwcFOs4jCs/qXX
G1oFRNYz5IkHxxiyg+ZC8o37yN5NGoJUbIpRbaNA92pxYzod2D+0eLsZfdme+sdPD+DSDjc1cE/R
lNtpyMP7vDDuqDjkh3TM210tUBJ3JSmjCcv3nU4QdjALD/GdoWX7xMzKez0ZjkhOke8lrMtD8GEs
zqOMJMUpvaDp7siBp2juxCLcGY1hHuwejmz+zOSK+V9ORU+LMT53PxyjpvK1Lki51vEbQKnusMaI
UHBGMvcbMDjWJSSFMWXd0BIo3eTmPbrNq4Fk624qKI7aOEwFwpxNw7Lrvs0Hf+d6jrWbFwouyWJk
tNZLtIAeaosl0Z/wmVcPeTwn28nlJ+PQZa6+imeUYhvLY92HwtS9KYaFBk8dal//88himP5/H1o8
07NdQ9iG7fr2P6bIsaFRGBo97UA3dd5KE+Fd7oXhFkW3uVlW++fIIvqxrNMwWAzwxbVnk14WG29j
SfrxPFO401K4EpUP7bHTCIkdYD1tSRt7cnwBNgxkwX70JuNoWe5LX4IUrJfi6lROd9cvGtK9ZgRD
Gef9rR9qW98RFQu8+znO4nvZ7ntgQoq3wjC9XVKi+g1pzgudVEExQsks+pGfiyinzB6geIdCx9Wt
ED+MzgS+Fqv01bEL2uaVYdAZrr7TNqdSLarrEMc16n7Ox8QxPFDYfbO13KTbxxM8b6Jyi12x9C/F
ZHr3U5bsLNxm0qe3L+JzoQ3du7d0pwSKJELLe9P8QfliPGoV3fIq3a9MIm49ZrjcSabpCDwE/Ymb
BhMD8m4a+V8i03XoS4Xr0XKj+75MkdywBKM1t5zgXjiB8sE73sVyKevlYQ0MkYrNJpcRSdhorwRw
QKewH8oV6AITb+scOz52wN5rjtjnY5wJvrUjtBcqeVNad1nJ1Bxh0g06zK2h1Uw2MHq1OcqYCWsS
PPRI3yNjl6I2qYRAXI3exXlKcd6cV08UxBuhxUyzaj36ImtuE/QgK9iKnR1hxkMlmUZp8e5DLNz4
qbkx2tC8mB5eRXXG/i/m53/A/IDP+Y+Un//TZt/L7nv3d77Px8/8hfcR/h/cPuWqxKcdCPGKG+xf
eB/f/sM1XO6spu05jnB8Fnh/w/ugrGAW6wPr8C35U594H3RZvFrwMNU9Vtf/wPn8J7wPtoh/LJ/o
bPKPzDLPMBzH5mb/73f4hgaajRvBPjlIsraItOFdFt0lTpznHKPvaTCTaDe5dEDXvUcMo2UwBffb
byiP9N0wdskxcpcvrMi/dX4eB+4qSPaoUK4aWgRt07pWBb4g0HnzzrQS90w3OBDRddCp3KZmMQZp
SCo1WT8vWB/ng6/hq7M7vMuZ4A6LANbx1itdx3Tea4XGbM9YnL1pWozroYXV0PghmM+nenejl+Qd
xgWCmd5jDVwYmBebyvuVjZaLEXbaTiYuSGK+7nInPOZdHwYlPtht7S/ooWbdOSB2Y0piz1s4E0gj
lvjeLumr5ERzZ8Xbqa3jr3W9ukhAxRIMzQRaYbVvC1Gt9ymNwiDrCOnpHmJ36mHYyOwHr5Cuh8w/
Vvl5SZgKJFWa3K8OrOfJx6RqpvOdU92RfVzt+xS4h68XaEe5Z2zsIpzhVVR/lo73ZyiLpE1bvfoL
iF/EFuWFOIWF7tWWcFAdpjwIpVuDSu6pImDDZxggj+baIQVwTdp7Xro8TwUqAY3lU1nEL8wzYLP3
FHaXAsaOa/UsSaZfYT7f9S2TgTQLWVNm+sEekRwkYw1KtiiO2QBr3p1w7TW6f4ezhbTlDjjrgFFx
tI2XsGLU5n7TbkPiNkKCsVsX80fojHu5fiJrdtQP1cQNwmAm0kSH1Bc0qaxmX8dYwYjRAJHaztHB
yKjmYf51A7FQ0GUt/lSjdtpgb2kPyYTY361TWUp8q/QMyH178sg+bQV0HcS+620IqWbT9frK2qLF
l+YzaYtAEacZMh4XT8IKHaPRKJfX0VciWr1yDcyofE8berPxDN4AdMiSHgcU5Ph+5jeIHzrmGWM7
FaT7FrpxNw0RUSK1cexdARrKGRC84WKmofaT2/tXn3K5Xz+1WBLPXk4wsmV43+05/caqONm6A99u
41TfvZHoEKw/ZRAKmNGJpmGyjcwr6IZs665heEHvlIHX3JkZykyvB5A9N/Y3vU7+XM2WDJAqGSH2
UKHXMOqSkwG5ADBmj/gTXShvN/o+mpFzysJ7DZ0EYcvLK5TRo1m4ZKz0YC+cRBZ//EevGPEa/0lx
XX/sZlw3SW4fsjI6pmX3M4zjCVHhQv/XNx+6SXzJ49HaPVepqPfYryDdCJIodLyL8+DeA1LZIrXA
TpaQPsQcs8nSy0gu3tZKKyD78XtmYDa0bcH4gdWlMa03yhQptizySSrf3Rt1C9Mmq4LWCflSUQRO
0GCRshzcdXQP45A8xwNpBKj+N2ixj7HJ1FK3AV4iOWn7S5RErJmBU+u7qZqufKZqyq5GIh5Trrhe
iBsnMW/DFuWf6RCjjSQwQSFHwG8+tQcwG4EmtNOYew+YG7nfAu3A0H6c7YYg+M6gKdbSk9aLd3Ok
6bkUxT0NX7Fb8uQp0mIis80J+RApAGAbTKoHPp3XMaNCUU6/NGuF954335xBj2E77CytTc9Cs9+6
PI5v7RZ+/reGZgtQ6Ng928RlWT3T7WTGt2j0zq8QLMsGJQkC2Eeq2FKt32hfbPPMtPNnXqZiX6Sp
vUuKnEunJ/aRGt1Op1oOYX48FWF+Nsu2xy4fvWZS0ME9gNPcFmJTja2Dksv7NpXL4zxbSH/ydDrV
UblJp9C6pjic+DQtYiROUGucr5Ep9Ra1zwp+rcIjfRVmfSvEa3c0UsYyQNNFMr/hfqbx5CDU07wf
dnJtacNkzkQEDqXF1aspR3Z5sW9j0zjwrc3+CvNsSO/IRc73S0bxCfBoG+DR1bCFAeXudP+UlmSx
cKmQqRQlNNm15KanYuQy+hyzHKUOTpWZ6WFE1HUViXszcdEj57qOUNQU2yb3xm3N9FBzfXEZpujR
lG0eeGFUCUOTFmUw1tp10RcaQEmS0wBNtlFtuGevgEqzuF2OD4AzoyKWIOyAf0Tmjr4wIbnwjPZ0
S7VDvywIqG2bExotJpCWBAUJWN++KZD/lDo3s3lLYDKz3XAi+2V06S7iPyQShP8hbvM9vDLt+2zk
5nEuK26xutB3Pvylca6/JYknKBkBY2mqZjd386s25PppHl61ntTkXOgoIGEcxIR54TaJBRrczN0k
2V0bRfaFwYBBucTayxru4IRwU1E2guDfVO2cHdKl9emszH2QW86zIN6ocTUPSnRLyIpTEKbjlGS6
hxWMsUWgCBluc9e0DhMJpcGkamtR9r1Opq8IY9fnFYc7easBSIxoaxLYYk0UUNLhaAr+Pn0pow/G
o1jgmthzc0fhM985PuqprqE557HIAMaGqZ4MQOvYlmyyOjmSmEzssYEn0o2/Jr7YRw4IdJfsKNuy
NqwQbto04a0OEd8szCH6kCymY4ZdD8raYXQQJ494yLgDsU5osCxze3FDbLP1ygvrVfO2Y1YYm5Cw
iWz5kpXmndvzHvGZVqi0aUtAlApGrW+vyHbQFYTLw1K4b1ETrpyT02lNDP/iRJClKjIKW33Zhi0X
ckUSjFEP8RUr/U2C9fumc4hv0mHZlWESTKTBLDDXUhPEmFRH1PYv3wIlYSz7Ko67r3GDYgP+hp4D
NJ8nv0J97evBoMWAukdSd1iFR1x8SDWu4WodjWRwT4JZk6j4gyaDf9TX8E+f9VaKYakFf7elMXyM
e2sbznlxQt8a7jTczTT1Fk68zGjeXABQG2xNB9h3iC4YzIK0rddNX2CaH7LkYHLCTSFal9m3f7Rc
iKTGD6+jVnXbJa8P7kAVbH1FZ/22VHZxo4fivmL2dsmLpdtPs02HM/PfjJTc98b0mAFN2RMELH8L
4DAPcLk3J6HrPvFj9BRCG/1v1IWBVXSvqzRvx3Z99QzIAUP01GRjvNeLP80GjWuKjqQau1OIq8KG
TRV0NXfSMot0xiMGqy7p0qOnryd8DQ8m7TPcCcwEE3t5WRK0n15Hy71c0SJg08S4pM8zEx28nVGP
dxuDJ/lzMKXCGJ+NGRvR1m/m0zrRnk77WJAcFJ6EtwJcWBFCoND3T8wCJYjoNFt86xlsCLSxApFI
YQU+UbU3dbcmQe8YRYBAxKSU7R8HdD7bwsL+ZFjx9zxDRpvhU81Xcct9CQhkZS30hdyeM5ITNC/D
F4j97jo8jfOIBKSbSKjwdmGceoTQSE94ZL46lK92petshKB9oOZcmZYEgOX5U6cdZ21IRY3gBZA0
hpMPx0K4YAm99DS53AIXvQGBFDOzaGXYDEYN5kvQh/Qhs4OwxrUV3/kTGgCrX3hLDTpCWhJ0DsiN
soj6XFEGpN0aNHwJGMpPg2G9dEO/nDDw1fu0DPOdbhFVYkxeoI0NZv/BH49576AKc8zA5cvEt+X6
yCgjHLW2vsvW15y5ywHUXB+YSHiu3uq9UcH6MYQRzvMy+pGsw84cqaMaqSgPc1Zyd8vnyzKgLl5Y
cuB7GX/B0CCCoeyqnWcxKC+Thym/ieW0zWa6yVQztOdvYzVZt9Ovyaq/L7GLwte6AkZIkbtD0kJj
9tqI8jhkPRioFAB7jiXJnsWeKaI4N5W/peLT0cHed1PtnbCOU+cbBmLR4vXRa+Y5yAEl7LF4nJ1u
fsrg2ARz3ciYHvBF7SwsVh2Nv211lPWul2GEYXh3tPTL6o1OkPY4D/yeKThxrN8TXb8rmazIuyGm
dX+b5L63mZGHb8uT91N40c7RpT6dNA2yHYOMIuDJJWm5Kn6uMcVoZ6wJFhHiwspVfyKtHq0pNMOy
3SdV985c6Y2ZXjnjJ6gqe5Cwo8DJdG/XLgAUekgzrgmSpDIjGiVuRQiH5uA7dJvd6I7VntM6LEZI
9CxbAi9ZCKPWT6kxuDAl0DJMU/i+uoQ1LdxzBq+0iLQi96jr9jgY0GaEoMqtPcQ5bw86t9gucczk
K+8x6uPLW0fBEIc9OQPakXEBnlrLvIsHx4HvCcAkpmZDLulbAVTES7X6ahHeSvyLS1XTKQkSHqZL
yo3xYaD7pcWI12ev5/QQ0zd9mBI6jOuxra1fOZ6xEZn31jWuIiYrb/QJfkwrCIdwE6Nurydef7DD
7qZ0a5YxoI52k3SeL+1NmIQnLYNmJRrrOQIbtGmGqTrQ+tPJVv26sgrbeOPFNe/GiLlEpJtnOjEu
2j492S2E2ESO9m5VB71nKlt2I0GeWVHvKk7kPayFoNW6A130H+lkpBtqARGsce5wjsWchMUOfhov
xq6rg8vZ9Szm+yU+ixy8AF4CUmNjTjHTiLHQMhHDbZzhbGywHJSZxWoVPxe3019CeLdxhyTbiH2E
IvW8rRf/W2KbL4Ye9lTltUe9rFj218fcJvo7jb5SROQ+msDfIfSB7iRrk+bRrlnN+yvkH89F1xph
pzL1+ruBEgTjm+xld8yy0hVCrj3YWPizJ9wgN37it0cEEE+aj3qlbpc9slPEVk8ppqOOyil/UpTn
sRGTg5eQWQCgeOsLPGGLRWAqBBHseM4PrXO+1vR1g858BSmVBnHact9jGmUZgRMTBjpNKfGSdbXs
m8wNRgSZWRa1AeJdaxM79GIzY9qO1be+IzCoSjApmdMb8tnqUjEUJKUQZAKaX8Q8b3Pdrp9sGMO6
mewSlwCXVr/XO1zm40oO4JAFs0PpHJ9VTJ3zvYzil1Q0zg3drOuqLWLD/XI2fvla+xYN4Vn01BRb
EKyCysuGWugO+qq5DY3hxnfcBZEk13A82dxDAOANpiCBJ+KOIrhFRd19mb1N/ZIDzOnoakwpXILp
51D+MieiUKoJEIM+IH91oFY50+TATGm2s2uT6RROYwBwYV+6s4EoS3aVq1vPncIH8Bab2MPnkZkW
blxc8togrnpCyoYt0ys1kytUCDiESPDRwm2LnlWlaHSWp8swkeDqBlXe3/S2szKmUqPq4nLvCf3J
nBrvJKz1pfD2OO/J/EoZXKrQuGYFIqGeGY+bGuQQThr3UeyRcBzq21DOS6KQdZOVl1fD0exDL/CT
tTSrYQJ/bS0JaO6fXfA1e8s13ydAURswLPWCYm3CDo5irye9i6qWY0bXoi6eRp0hKvGpWowD12aR
fkE/NZFHRFkGZmn0JSfMhbXYcu0bSkN9DUEn1nXzsVyTV5CD3aMRk3iYltP31TlMXVqfPMt6dcE7
XXu//5Ks8dOKEIJvlAFMZoz0mPbPHTxkWqNyV23S4mc2iOqkJX16pIO5q9t/5X4YRN27XHMH9ZDK
mmmMEnCLHd6bgBiXAjBCKAN8zXzV9nht78YE8d8Ga1ZX2MYpVJHaC0gjzibStadcHHpqb4fYSBjJ
MrQEcjFJ9DKSymi2tkAgx4cYm8rSTL9Kq8tOMWifXUTvvvPM56FrsSmLsTyilWV1PALxZkRGZ3Pv
xs7wY8rrU5P77mZEA33p2NvqA4lpAJLIBk1CwTubGZianL9n1L7jzzq5GmqJ1BkY0Qxnx18aPWpB
BrhhZnfyct1gRCUa6guwWHuj69O9FXpXbYIEznp2IAukPunoy7aDkbCkI26265fHUEOX34Lr0/P+
kcbwO0NRiUvNvdqiOGdT/uZO0y2qwSmoNPgaWXRrepgi7a8TFrADBEp9U2GUKGpO7VoAqPXNdavr
bwlhOHyIUecMAQKxCEQRvjBxJdbfuD1cDB3yQZoiW05XCICOQ1YvmCBXy+xDWxt+4JH5mfXuN782
X/F/PTZ1TWOnHt+HGWvKVF0S/J1b2zWGA/48WEIjYCqJ1QjWGluHG2SctPr94LdXY4ED5FWeQX0W
3gw0R4zf3a0H3vbo5OUXFAtMyR5GR8sOVQ8noPfG1wLkhmcBusRnkp1ptZzyhG5GY+1bHLgoKnCw
iGYND1GeYdOzbm3LvFkWrYG3Ydfkm2OsnocYkbnkmZi/NwqMYcmXqMewe+ORtRAMK1P5NCPzMYX2
XktlGMihu45TCcUGR2FTfAW1/iORIeNNl3fBmkOTUxeHyhy3dWEyyBAcmkO/qJLMOvdnfW7rM1R5
qjKTCKy5ecXxw/sD68VNTz455uuC6QTgnXrn2gxcBIz9kVqJQTivfKv9uOQ5i6JYHJLIOkRj9gYn
46FNmfKrACC1+Vs0kDo2+KJgosSg2f51ES/lLFNl5HFqHm3K6aeKlVEvtcpNFLQyain1pRponF1v
34btNerMdN0m8vpjtYnoSryoi9FCwG+RFX+kOf/XEGFE0b9+u/y/rSyhQBoJxPQN/0muATdQn9hR
cUXq76COS0kbwVb36FjDD380L0NM+WTq+HadoT0gMEe7bEut9bzaTKdYj+mbiXfEYgwpNbiJ05Rk
Pdh43EPqnapRRB1WLWnJQq6bWvmp1Vtvrfy14W7FLYbgHZ8w9wFZ5JF+S38sw2onPIbfeJiYNprD
Q9+F9h6tl0Z9VHmeZpmepfl+uW9K/5FOBZalBRpCDSKHORhjQuH79TFOV8pShI0sxQylxu2APSap
fgF/bl+MFvzNOMfTDmLidNYjxJR96+HNXBdkLyqRS/0/K3QDVowrWadG1p8V5sWhh11pnXl0YXTo
W4qLC/RRZhhq/M0kXsJH+d4v6iusKfk3PrPRDFBZmLJRe2qjzjg90X6t+lzsljLmNDMjCsxEfR0/
LhWZIab2THdhwKyJqFJZ94PiL6QRKCKfHwbTDclLkQ+qhBzEsisBGg3oSwQWwAyM79LErDCcP2Ex
mecid24FlYK9vgyAxeXG8sBvO1AFNx74v7NVN/ibPIvM4tRvqRvhU6LezWjTr+ekY6rO4qraojA4
ZHOaXGZubGgaWPWoi1Ftank+q72YoK1jH/XSwwyjTCkoVFaX2qzy1HhHEMxd1hgqizyi2ToP7lc0
SWiH5fdtSnvbxzdCNUeY2rs2OiwF3eQH1pnlhqXeetPZPTDgiPZvpK9fZ9PxMM0Vd4smrCswHuva
JACzNXPZd138DFLYus5i+es5o9UOsAnEyZsr5wZHz7hZMdKKmgVTQUXixhVUuvLEBRvHC8pp7i6m
S9dcPmcU003nhr8mG+24Bd/ebifiizOSW8E3jjb4unaEO4ceE9hscYsK+DiiYAWWne+Nsa0YoEIn
vjZK0zGjc5gy+amqOqB69YXaAhXclkmSKd+03tLjqrV13OLxN6/xzLJUGznU7PWHvwzcHq3hpvfs
y9iVx4wURLiFlC9Ko7xKE+pgQCw2O2pIFNzQdYBSSsjHFpGr79Oe1fM0LTam6840rgyZ6HzbwQuI
wEk2JKshqmxwuTVaBgwl3/cssTae0L4BvGI1Bd1BqwqI5yXIxqENCcqenQciDUB7zcVbvVDtwXT8
OjTrtAOyCWNhEu9JW9wXWUXVoRvTw9Awx9YhQtYkprvJjeGY9QUvHn/Mpaabb3Qpy5MYprOFWXer
m1Zx+dx4kuVlCVCTZXhjjrheYuE/ULjFjz1inbwURIVDfeqZg0Tjdki41Ym+CpwFLblAdXFWezY4
UM0g1U/X84KMMJF/bDxBkdN3mJwN3p/z4iUBur1d4gMXqZbIPBukuJzVXiMP1d7nE9LmDxaOsFZg
QbjW5EuQeDL7q0l3+Hyd+i3qxYC4nzvq6/uGSL7zaJuEOVcpcHG1i70KWwrx7rnmTOdW36pHPzfQ
iCH6yB8qW/JvK6fItsZoMUXDt1X2pICLVd5JqJOfo1AX51k3s/1UADAPpSF8ZbTh5JwauNFj2/+g
uGLzCwClFdPBn8L4Ui9cMX5tAVI88710OCrxy+ncOE81o+q0MGwWwDcpyk/4HaJsuhiQkO10mkkI
YDJphBOAa8a1XpNoSEaBjeUY706sc3l3L0mf/0l1BetD/2pVDZeXTIOsuqckY41LZNzLlEFHyS00
wFxVlFuH2zKMf+Y1bK7Zw8VpTTWtt3Znwv5QNcyzleV4OK7pMlHHoJI2urBMNTN/n/WmQZTonfO2
e/c9et6i3/mz9ZT6r/ZCYTxx7HSLn+Art2wILuh6tstEpatqv3iCxpdwybRse9bZBRkNlX1o4uQp
1vN1SzHD2bI8ggtSvJC7sw8tIiOQOXOTZcQDGgkMpOav4FBuK9N7oqPOYR7LDlv8NBZvSTEKxrU7
a9GIENaLu8rUIM4W4dewlxd7tdNRpzIO1icD08nGb5gsrJKX5eXICsv6VlDWNlpSOMNwxPua9xdZ
lpWzfsuqf3kark7TAyqQ3luL7QSmx610zfsf3BmmvTDvcm0+08e/n6v5MKXxa7PQY/Pzp57GKScW
7SwXL3j51HoIHkOkomAKOQMYKSEiz4RoRjOyoDAljJVKB9XFcm75G0mHBqEPsOvjTQuBwb4AW6HY
v3FMeEhrvdwWmUlj/6nrkzYYLfN+ZQDkCg53LQvcrdmAW9dXHdxtiJuVMmXS7KpG8gln/j7J95pO
AKzEfVU2t3lFN0e718z6HNIncf38oQmDfiDftw8JzDDgnSbeCbLQz9Erb0FL01IYk+8INwgB3ynH
mJs8hEIQW4QxyK/KaFsb1kUDjqcBPgS6hu4uoBoRDAIrGiW/KtU2tg/u2jZvKARChRD6dQpHyFNM
Py19RxfihvK5bc63+S8NiGvS8a067ftcA8Qo84CUnUtnRs+ta3wx3Bs8VD9b6zaTVlLqf19mTCQs
bgDizYTYLZo7Bw7q1806WsaFq924qD21GazIvCyCsbSI07d6BTeh8h4ze40BFhcvpoOoMXXzkkp/
HNNZj/GtMQTQc2i4xgE1iS59GBqES8zeVMwj6KKOLFUfwoc67jpvDVD0Mm5gDtlkMzHEKRXGYbIb
1nCMvLAlrW8x045NjqKSpRB9OLnOpFbBl9lTLT23cmPGE2WpeiFK1uzQLIJTHABRgIVpABOCtjN8
1rGJWxKBI6cJauN53kNXrCT09pSON4mDqGsRFtzEbv7hrjqCLAi5IH0Iah1HYJShtxzQA0o5QQWX
ImT+rZ6c79KuyBFssYQx5GZWM7RCJ9K4oNS8LRq8aGZCyk/KtVLGoCkaG7mYR6oEgOd2PmuuzhdP
gw5rFkK6Ei8lQ7CPS9aZTOpgqCWnWS/p6LrTOZKbgiXPWX9T3sZ+1b6Ikk9SopEl0Fo+D9vEP8YA
JmOJDOxA2Z5ZrEHuUrszjKMT7hsjywECiegFtx8fp0haoFKO/MRzR8jlwJ9maw+oMrTcs4jrkVGZ
5lBQipczVKtbGu4alcQ3/j4u8U7qU9Qf/H6i2/v536fyjdDYo9PN2KL7LdBvzNhuE7oSMdme1WNq
T200s7qpuPSZH8G+ZKriHWcPiFu+frPsrmflWj47o5FcuBdA5sopMlWlR5OuskLwqcOr3kFOsmBc
HsGM/813GREFCFkPZGTnGtyN5Abp6dmNtPlQUhs+q40DCBaDFHZ79QmxSJRBzpSHSkBqbvsI+CRm
fLxmtfUVjGht7GYZnmV4VRvUJFHgBSZQuZCUMdZeLDcSF7xZx4jKLg/mEjA59f6X/xXrlcirl/9B
rOe5FvL0/3ck37bKq/b7z+rvYr2Pn/lLrGfo5h/0hIXvO5ZrWMTd/RbrGbr/B5ovtMeCu4kFDvG3
WM82/tAN+j/8pE5cLDadT7Ge+4fvo/4ViI0dy+OX/P+I9Xgb/y4bJouW6jktPk/QoqZQ9w/ZsF7E
tR5qq3bJ27hgiiTRkB1IRef33sdj9cwFCSABp/Wk9tWr/ttzc0jLoF0W6kTyt3z+PnWoNtjlCCYW
EaX5yb/vs8FecRTmDzRZ+n0p11pZF7MQBsmA/DiC5qceTOQYqzb4+3n640VtmWaUKORz6lXQ2v96
1edjH6/8PFZ7n5tZK7gtDpi7Bwi+n4//43+dqCoz3P9+F2rvH6/5eGed5lGA82ewDL/fV2l0L8Qb
+jst70+1x4KsC9GZAGNlwLXdTCd5Qd5+1KNq47ndvx1ntFXO6hm0VCghneikflo9lI9GcTae1P7n
C9Wh2ny+8uPl8r/923/wf3v6H49FZSX2XeYieoo2A3eW0+dvUnuW713BDbPikUWhGYkNTma5qzbp
7z11aMJyJAlYRkGr48ECFrr6kH3Un+zzW/zHl6oOS/X9I4tZA8ocCNTcGhJXa4saoCknHZoj/Kiz
R5scGh33U3kqVwUkltaoqaTKF6rH1N7Hz6lT2qS6sjfIZ1Hn6aIeU08XhnFprDg7qCPWEoKlG7SS
v/2s2jUn+94dvGmvjj5PfnX48UvlG4T0gOUBSDbOfYwOKNk/AZLJBF98yL8rSPAStXJgl2N6Jjel
ObOgkXu2h0l/0ayKoBULBHCVxy32ZXb7hWirqIlOlP7LoMdsxkKFCp7asPQamK9SVoBclBw9AYxX
PqkqZ2pPz8IDOi79oAqCoUx0/qgKfh5bbYUxzC2/qQqe2rgOf1O1p0p7Ko5dHVLgfFmXGlewfIWI
aHf4pX38qKmFms4lJZJ4BDjiHVXFTNXUIlVK+9uulTzMDiu3bpmbgAgZZjwKhFyoXaEaB808npzi
3pU86MbRr+rjcNPlv1C7AuRVvskLZPOVH6bb0vTM4k7zoq2Xpu4xtaWB5fPteyxeAoKyaIHLc1fV
kz4LvuoxVf5Ue0yHryya4Ff7v9PbzZWCxUYVgQuoVFBHuwf1V0glslbtqf9NH7QFCSC1LjlpW/yE
eckKFTcuF9RXk/evAmiUyFoo0RYZ5A9kq7m0o4u1wSeb1NpmSWWE9sf7MmQEN+QjMihMQBbqTanv
hOAMaf42j+oh9Q19flcSWkwVleAuBvksL55r5t37j0OF2V1SxFJEYNO8Bd5dJCHoc3nKsSZ49ucm
2k/2ClWGWugqq6vqObVnG+bOtPP8yDfenjU5TVN7/lzT/9UaZp3kD0ke7PBTqBmeIm5bGW2YTSun
meq4XNMvhsjqjzq/NgIs/Sicq9KmKmgKmbnht9GNakUpHG3WRzN/GDn/VIX+iKT1jTtJ2ytSRV0i
pRVXWu19Hgo8ETsWJr/UQ8NAUBeF8V1cDZwSqhYrUODurWi9fpZnY5Q7B/SAxzkTL7WdM97//rCi
tAc+7O/jmV4lbQCtRovzr0/48THVlNqV8+C6N8yTXtx8FnDVp/ws4NZ23ZztcdzPooUehZJ9q8Oa
2qpPrj6up5H+h3pDbtUDFc4yWE3mURVwB6hgNGxTtMCf56s6O6qMkBYAAtnGIuuTH1ZXsNz4g3Yg
p8+geSQvarmx7eK2IVJkbxJFzbyaW/znJqJ0SToqi331rVSimagojfcKMzzJNYGClKvDVAHK1LFj
gOGt1hEFu5oQKCC32oBlkGG5zbhH+oLweSQbDzhWHXjynHfnkKWMh2c0LcZpS9FzPqvHwnJ586o+
3ZuDk17Uxs0z+nyVbiCOAbNlrU6/GeTqT4H81J4nIk7SMmvnU+t9MSaa414p3C31oO5cF8TSbrjv
0UyQm3FGNyeL4rtIN7h/g7HmhJcn+Mex3cBNKv2Yy5tQY7duudTU19/KL1Jt1kXwYINWamOq4r1q
BqmWlSrG95pO/6ii/NFXCXc8/nzq5FZ7n4c9C/ZdpU/DDkfkhvhN46w2UWS8OCNCCEgxJcBeeq5q
4yUhuey/H1OHMEh8JHHyGfUa9fTnoXrMSonGMRf3oo5s7tBUbuSv+dhVj/7t93zsCoqsbs+45y6j
BvGxATDJOl6t4E104oQHP1SmOwbD4CFyMlBOjxjptpXj0/5BPx+YQEAk2JehQU6kOoOU+Y0tH/zY
Vc8zqNyFBaYyPW9d1Cu0aybZlmkjjXepdtWDalOriHq50Zg1c9OQmeqfP6MOxwdrcJKPX6KeUo+q
X7S4sv1DsAwU+s6t/4u981hyXNmy7K+09RzP4NA+6Am1CoaOuJETWEporfH1teBxq5gvS7zueU9g
BIhgkAQIuJ+z99oMTZb1aHmR2yuFPpA+I7KBrjFACT6fLtR4Ru0ZquHl8jcEDeQntQp4i4NwW1c7
3lY/n87UuFntqf4oVb+Y22uq/W+rn0//8d/i29/YiMz3bVd+vgP1d7+9y88dP1/DrWD/B75n0KGm
uVmMy02vGWhuqnXfsJCt+/RG1Da16JZnb6uzxy1T7awe3f5WrXZzFZ6IblYrVkCm4+dD3XaIBVM7
a1bJVvXwc+vtdW7/ijuivg5SSrLqWfX/1J/8Vzv/9oq3p/94i+qPf3v95VOobWPElQLDpLG0z1Tp
Ri1ulZw/Vs0pAzw1Djaz/KVfvXR9q6V7dVtYdlZvfXv6oTYhMuL2Dnj6913+WFU7/rfbALKS5Nwl
+krtZ6rxwu3fqb/7/C//5fMd+uZ15VTIfdQ7/o8Pqt672taoi5R6eNtHPV2bMZevz43LR73tg9PX
PvYU98rBRIFdQR3nG1QL9eUNWsshdwWQdy1xnssSy2qfdv0Gij2DvKzv78IAzU6ztPTsZdDmqiGf
Wr8tPjfCsfGXOvUS272MC2/Pm8tffr6kehG1rp7+3KjW9Skdt4KosWEJAw7hShP0qWtMZAk1bVMw
1rpmt9uqplrkwTjeWjbd6MUf7a4tU8P8rW57I1SgZzE2G3eqmkO/cIg7AXtPX4QC1jKW7Nzl5J4X
tYARhnx+gPy0qoReQI6UAO1n3TqpR2GV2Z+PiG5w90z18a/8e5nus24Wow9cS9Oo0U0HEYjuszC4
/uNe5Y4zLokQYQ7KeqVqnMFyE1cbHa3R1r3RkAnkiidjadmnBKvpsIA9VA7ttFekw7Hz7FNnFeUx
atFEBWV7ipe5inqUoZNGLyf2tZ7rp3ZZDC5+e0i6wAIL+5uilymY2W2htjmMEDamMDFkeA0G77ki
qGThIhoNLYZUw38rqvivufa8baZux95yJ1YLtPn9sSjedS7BHONlnGUv4yr1xahHaqGeSEsK+m3v
Ax1eap2fCyMN6ZN6O19dG1t1ZVZtelXtjdVDtRWn4HWy0FJMQ9ifJMV85hoRnzeop8OfOytgqvoz
9Yx6tORLmRyMokZbdVtk/7yqnlDbIgLqCdnAYZznVX/yl0gXJ7Zyji8SbrXt9oR6NC5flRyB2iXL
DEQdX/XotkAj/vcxV9vUKsJPzo7b+uejuXsM4Uzuks/ZwvKC6gl1wqi/WwrmrWOJ3bzcchWNjrFh
Du3x31chDHCLDNVkr1luvBVu10UGx0O1axghTPL1CTzzbafUJPswgv7fM1WV2IOaw7iICLxFOiDp
HDE4EiWzXkzgqA76cD24bkHzpuwuaoHLcvG8eUjzR7hmgWA6ohYdQl0GEdYSCdWVnxfwSulvbtew
TOjjtsQptgIiMJ1SZPzDElWkauZiEarcVjslWbmtq0dqH7W3WoWvlh7+f7H2/6ZYa+AT/h+t1def
w//6KOrk92rt33/0d7nWFf/wbGFQFLWEi5T8N2+1K//hUpDVFzUj0CTHoJL6t7fasinXYrfWdcfF
T+EsNJum6Nrw//xvS/+HJSWGa2HqOKwX2/X/g7da/OGstryldwZlAjQVXT8KxP/srBa9U5FWFhTH
SQ/SeyUd9EnDiFEUDRD/NgCp6ZojgcbU8st2IObMi/bstxL3wyeu5ncam1j8279TbJZ3QaThUjvm
uxDeHzXjvtG5CHug0XPQSjtanM+9zO7mnhxde4Z8MmX1Xe3gcApR5ARC2+IX/DWNZbgPbQbjllHX
/4LYZbj/+S1ZumUYru5aBPx6f3wxtQY3rvRI7EalQVZ9qrWYRVBOpan7I2tj/SEdu0NVNAQwmsE3
y3aRD9lkBggPWp+tPfm56267fOgAw9KypfqBlYvYXYIOsHG5ujbsS5O2MdNHQkJKoH2FWx+0oTkA
KfRPWjC+/osvecHg/PEl27rL2eZxQi3G/X8+1ID0mXU3dX7UucWfTRf9sxcWUFQif22W0joYPnG/
TTIaB1Hiqc26VQOUvmjLizfmL1HhGve54b37hi63/+K9/dE0WE5DmxPdtBxz+ZH8SW9qmzauGfhk
8EyHJ39A2WDq6bHQnQmVANraRtKJnky8qLJrGb3jL0dUDYsKxpLpJ/N9pt0D2P2X7+s/nZiO4EfI
u8LMrnOg/kALxbo2lvRq5cGiH93m7trUSe2ytQnLncgvLZN7aNlyS+c53hvB8FZm+PLozUNExTR0
l/Xhvzgx7eUw/dNhdAE+OZ5hS8mxxHT4z4dxauACBv6ICzoWA/F2vnZ2IPrrKE3vZBrVz6lPGqkZ
PFZDGr/kwtlO9sgkxYJJj24L85RfjtfcKlxstFq36cfUOmFLOubFrINfRTLXI9WcTfTKqYet0E6s
F2caxcXpdZCw1i4XMULc8T5G6nsctYK5VEnpPIKxuwSz4Y6evkHE6dceo4ldUxQXq3HJJiybIy6O
j7BFVwc1leFMDPtFa67mUGu7oqinK+EoRLD8iuKK+IrQwUbkgt0BLAMvocPMBtQhwtuNvh9TX7+Z
DO/lfz4TDUvhov74goVgO797emWG9ccXnGeSqjLCm4MxdIAJsuJqBv4ZeaY8QymoqUcG5CJXXv8w
+uN1zK35PCMffIjD/EHrRhK90P5scqEFZ9nXP+vMxd9RLb2F7scQFnz2qfLPDHP8c+i738uKJIAo
miTfr4HUgVxmB/nKh0/vGCusXKcjAcXg093TYFgPiWe8yCnsj2HjEvpWs1CPEhkEp9bpHnrpIEwJ
iTBvNBHeq0UayqvwEdwPhfC3MInPbpM/cRixwrbjeGhw8L30Vj49hv79uHK7h7zNBC3tmRRaErOT
BV4v45Im3MSchJNnJhwFoxTZ67gFCLpA07UWokReim1zR5ckP5Z5fLSsOcEYUCZ3hv1t6ox8M44i
uGMQrO/muUuP3OA2utPFO37ci/itxto5NegTh2ATXxJRtEgVeffwlSN88Q2etyB4zOL3SWu6A7e2
BuQ64Sp53Ysr5jxDm6YrVK8Hz640fNFIoYSRy8uAD5W4pkUMpY/uSpBcfuTGDgNLz3q6JeR2C6+b
8JxEzQWH6jrGon3SQmu8QA7cpVmHj7fxAVH3r15ZeCd1jByaJOuKwuXGZU6xM039ww6B3RM+yPSH
Ks4lboujmWlX5i751kWfcOGuepSVGz0yAD1nbWZeQpEgwtH66FGPAXATLXalI1LtNditz13u+lyZ
lzy7EXu24QQXm67gFcPedIX1OWwMC8tilxKp4sYu4kyreiRpPD4WJk0XtBFfojbIL80o8s0kuwal
H6FtiU1nwPVI0Zm4y8daAOEeZR3/JI0v1rJoFkm9T75EMrv+Too2hOIhuMySGhLD9jhptojuRx2X
eMy0ez13On4up06PiohbAPl+8J1yFRFlcKym7utYV9NDl2njQ99mbzJJznPXmodZjOaTpVca+UAW
4w3WTEt/gfDOlywKeT9NuOrJ9z6hXCZBWrqEe7KwA5AZJNmGK7U6y9z7fCJBmsS0a/C2ahthRgMh
QsRdZUYxX9TO9M6jjU39HNBEBIbA1XHYB03wWC+LNJu9Iz8SFFzL6lRxMa3NcLyzamevNll6Hgbr
QRC+RvNHlx4FSyMJcF2H7j5ILCK0DUt7Ugs9tk+Eb8xXtIgBDEi9O6Qe01kTD3BjOg9q0VKUOCFT
/a7Wstqbr3y8zcjAkYIsdsM+CrHsLYux9wlScPMdZrAA9UY7onuJdQGMEBQl3ajTPFblg0yHdmWP
eHICkqu5wc4XraQK2JkSKqruwmdphmcTk5vAMY+M1z2EtjsdKGTT7nOabku1jjqnbLRr1yREbs8G
qSR+VX54Vb+OnB/I5KPXduIk1vtmbaX2m7AbiW87c4/CIj2yqyx3Q73ne1p0Eg7mKnWNLx7w7AdI
hH43vXVOewa0uMfQR/4P/ZM8D3rE56ImNQlfKELfc+rHx5HfxVajWmB3Q3q0U5u8gQHocZTZF1S5
Eqg4wJXESpn4uzOkA48IPVkhWk6zZEYVAG6njxNxhEfyy+DStqMiZHHl6jy0MlwnaoPyu9jPBaDh
ECtAVo/+I6yXL63ZhTts0cYhw/yT1513LbQ2BKmKhkzvUf2UsYVUznilT4BtZ2oqXEH5Y6QPLz7T
4+0QSG8NOc8nJHpR5qQSbRBooTSMus9vM7Vm7TjnNbZlwzyWCSzzKH63u6590Ftng8cc38pyfZpT
z8TO6qLs+cvTSeThTnXNzHk44yck0tQbn/GxRfvOPgPBs/ck2BOxJS1nW5sjLpEB+GEDZNeKiMVC
yL3uBi4SGGUh0+HYbsqBdK94PkA+rQ5Yt9douvOPIJ2fHSgMFwXsy3OcmwllMh0r/1aXEUETOGQF
VksZiuzM8Xvwgmg4t4H74JYARBLdh8UwJRrGCTJNUb+gR6LbzVB4n/tYmi0PZRUfbdrNmQe/LwIW
oIXEFGJX/6Zrec14tdvic8yQUnXFOe7B+49RG15GtIDY1ocLcYcmpbOr6PpzjkDxfZ4Pk6T7Mhjh
dPCiNDlQY7vOnZfvmJCle1gvZClp4Wkepl2Y9O8khDJcGf0X3YTDkej2cxKQPdohjOB01N6CLiBE
fCz2ElbmBlLm/OBVjwsR/OQ3UbBzy7Hk30N61VuPG2s/n72xxkk20cwZB5He6xjST5JMsCiO10TL
D8dkKa/hs2IEHnBnncpCXsJlHJBpu7FFm+FAazzNTU+ATYAP/rvuFQsVH6SQ2ZV3AAaLqy5/hgPc
f983/2JQA0DHrn9GS1e10h3zqLWSJAXTRQQ+19jnM3sbAEohi8kcnxxrFuecZMo7w2ur1WwkLqbc
ETRhh+mK5CTra9F40Dvc8K1PBiJIgJyuBzyvmy7NtDXqJPOI4qI+4eesnbpES0ld3Yt6cvcqkgzB
HpAQSpcEQ5vWgCFNnAcRZ8Veo7lWlsWRrEPMdG7h0WaL45Xn+vVRvXmixZvHspN3RVAiv64QFpJZ
qq/bLtLvZIZZLcgEuUYvfV8hpMx64F3tyN3fg31tR/FHFU7aXQtRweKTTVqNvzoOaRlYUXYew9Hb
yLjz0dD266rrzYM0q3u4SPWBmCWipctj0cPs68eftZ0Xd0PhDRhH61/ljMNgCLiBk/m1zqBggoDQ
dh7azUNamOaJmxqRiRy8tRRUFp0gr1Zks2AlALO6gab0bvQljsOJj5BEWbZJtEI74oniR8NrEJCN
Mz0X1Z4z6GgCql/JGUsw+Qwt4BXMfEOClzVoufcEUu6GFP5jXm19v9Quab/45Wo7wd7rbjlNMOi1
mIScnwBC54ew3RpkLxzRsHr7OraQhk4e0smOGPDII8iOWgXScSK3ZZ++dAOEjgo0allX5wEGcxGa
LzWuey/Abz52xbs/D+WujeSL0WFBJ3Z50w1VQVw8VDWuGyCXHS9+7Sb9V21jSyXtMH6qu0x5j7/2
vTZDFMrKndBaSLxaP6ziti/PacT/SW1+uiiAuTW18dVpXMamZhYftHBMNmq16/rxwp1lwfd45xD7
8rW3Cf/rsuyYAELqq8FBaxwOpFHZyHInx79jmGpsXCPJ/hIhlKkh7n+abnOk9nDn1TjADQtkY53l
ztnwpH2WTddt9R5/A9M4tSUaBqhqRoosdobsFgOQrznj2LdUf9WV57oHE2dlLlXkPBoudReUm05P
yjURncPZcZFURyHTJKs2WNX8Hwjz0t0wkCQc2dmXmgnZuYcJdVGP1MIN+3Az6IT5kBuh4UvWLe0s
F8sIzY+T2oUgs9NYtdp+nOUvtyW9p9enq2bH5snRHKyHyyIndWBV9ejDqeXPeKEwkuO7IJ5RL1JS
cKMPvYqnnaZfBVO6R6t6GFPHeUAVhkHTL59I/rEPFRUczDlTSW4D2zp7rPH1I+VvSlNjKK2J7QwN
6KlIFhdKWz2oNR/g38nxyAdUq8HBzoN2x2kMEdzJoq3j2eWWU8Z8TODyPELeL8haxQuz1INXNdWW
Y2VOJLY5YrzqYOsgUFbPSBYgB5lPrvACjClVRsYDb6euRXXxZPKKE8O9iNaDlQKUw9JLAiyDUDy1
idCfQhhpqHOrB7+V1q4AIxtFBqnWghAKo1t+Pl6+NUooZ0ZQXAD/52hecBzYmnYPLkw/TbNOv2Eu
kECrdbe09JVLy33jFXjVmCCdMb17ayNLJ0Cg9CUsLXgyO6/ez+bokYRLYbdnYNcN43xSC5RHXfbb
ekhKOr+3cd4afM/cMifnZySaaeuIg+NWIeAF+zEtKVS7/IjOjMsxeZHalGWElvMX8dkNA6Iem+pq
kBewo0v8l6bTTU4J50GYQHBpTrBbHnlwwIOMRIv0r7pwvvm1Hpw1MPO6xAORZdGlL0A3zFPwqOO0
R+Z9rQnvdFrjhRHeAfbFdYx4q5OweO1McIkkgqPlLuDZAxEl0/gF3nmyroz4XdNp8c06gXdx9OLA
wV/V5tFkjNb7jrWmgxXxE5Tf7dn6Cg7lMHj9q5aH3bqfPzKd5Esnj7J18LLo26Ed01LOR40ZoAcS
d2gmSG4Dsqv2kcHJe7jcYVJrIKVjh7oI61Z1MER8hL9i1OFDkjv+4gtf6XjHViIPspU/FLC4pgB4
6nQcyNNsaIPojf616J4Y5/tbv5oIoxoZ1YjaJT/EhL5l9+Oht6xkn/aaOKQOv6kKtXekF/Va97qf
lkaAu2MnX8dkxtjgeu8G5p9jDlPeZ4TuBdDiKbWtpz4FNyFyWoxcLtUiwx1Wh85BxPJnM/M5467Z
V6ZzFNATtpZlPzrRSIRPjXeNBsWKeF6iLCx9N/QenBBT0zZljCrH0Z40FEC7ouqxqRbpt1F2DOKX
8k4GXizx3nRDauTmeCDsmlFuHFJ5VsTAlCuMxzXupnAd9UyHikz88vmqy4G00lnjvq0JBgLEEX5N
Psy4zB5KnWTioBqz3VJBzsu5/cGF454r0NKMMuS9p+GFyQdQtGZW/Brs0YKLaRs7MUr7LXDMq6zs
JeBdUgF1BFetkAwmGZqvjiz/qom1RKXOFNiS5JqHBDBdjKo5N3RBHxN3GX3l9ZcoL8p3DglpVP5b
XfUkndbVV6drYxi51bwnRWdR+KQ+3UYa1jbXECbtCWljYlx5qUnBzDXDq5bKTRsZ9bVNUlrArfbW
c/nJI2bt8dR727Lk9uX5ZPUSJg1KsvbDQ5tqcj/rT7AduzIq9g14lMcoomJI8lHWAb2xHNdlUu4Y
+34JUC/87NKnpcFk6RV5j37RQfQAC0HeQIeNL9GAXF219bmsLayGaV1B6AWOJ+32S07haOlgngpj
DHdc97h+2ViqUuE+hBSoc8158OJjb03611IfKujfmCiJAZ0O8cKVZCy1T3rvUZ+du5nMt3ViC3vv
LeyUtEd4lQx9u01fBorKBy0CM0KVurovqujZtRKSi33vwlEDG2FTT8IVgQ8hoaQcFxkJBABIrYRf
P3a6pMIU6uKWXe4bgWa8ysk2jwwULkUCbixpePepFT96QDheizjfFeX05kpzINgVZjd+3opCdV2s
Z1LQN2JIHoUmuW4hqDoJIJ8CLwxguHTdNNCpO87plRlU933RXBMtK9d4p9dRQrLxKtJ9n2lRdRga
2vR+DpuB2sTQkrGmFfMAv2U0T8qz62RusfPd+VVp0ZbSNX1yG1lao3qXjQ+8rS2/eDiGV6P+UuQS
BcFg4RBcomCUxT8smVOWiI3S6ps3p99iChSnmTEgZkfD9hDBsp5jzB3DKDzeJKFKFqtWf5Ne/rdP
Kz3tbe/Blc3SMH72jBxs27CueufDTapu3Vip4Wwxee+yKU8OPQDSQ73ssHTV5wIMVGVjGpE1adP/
oR7s40nsph+IjI4meG4Gaxcyk6JjqpEf7Nx3Jd2aLuofc7+8JDLm82QEh6dlBhMO2Zpm4vTNOtII
Z+O+yeTCQNe8LWHW2kpAd9kFQTw/wULIoaTN2U4MwSNJc42fPUdu/1rrnrlXml196fCOgVwRb4jh
S2Cw2pdycJ87ArZWsvfeEcgVL9KfihcojUTMEzTWkwNeOPAeTG+6hlNUbWxXI6yZdNtApoR19Clm
nlA/BC1Q0qHpqGRM+XEmCoOKdpsZKw0l/4ncmxXFVet55MJF9uBJFvMPDjbW9V4jAn7IvZVnAPGK
yukvDEryChXL3MMBQbJlr+No5m5cNwUzwAkAH9Fm6zClstKlQXFvx82dVxT5ueryveRM3mg62cJ9
EVEgGkOx1put4c3JX06W1Wd/Scz18atvGvpllyTNr6YotLeSAIsd5BrvmLZB/yg1SewPzrTvYxLu
3bndg+ixnl2gl7Dc/fwAJjV/K3L/nOex9rXzqd6Bee6vIymxV27RTJRkv8WnGn4NSmo8cEoKd7Q+
ADo9On7k/szArPYESBlcY+5T3+yXxK1qgQYeKqtxvmW5CU2uxfHoYuU7pF34JEcaOn1HkZcJtbsp
AjgrhjaYGzezMGD7ct7POZcOCEfERGhtQ2lu3hTlEO/1Cs9lJJtTk2O8Br7iXJGjp9QDC7HRnE67
uDVguqmR1obJ/i8SZg6LAvvoVCYcMTe/T0SPl8F00Exq3OIzOZ1tZnCTWYTE2PvddllzK9pxHZj0
a0uPFz4D3Iza6tqtNeUvIXMEUnqZBQd1Fq1jry/2Fjgax8fOh+tAexyDO2IZ3Lu4LrgPac73mmTV
o/0lH9v2SndfjONClNeNM5lQfDFSWMchHhErlr17N9TZnRfn2MNT8j/REZzpTgLI6ae7njDHRyNz
vpK3uA6tFGc1Fd8HeITaGunMphWjt6qc7qlruBk3ge5tRm/+AfWqP1g+4FmN4io8JGBEgBGDQ02e
dVwHGPvGqCG7OYGOOJD4p80oIZOpPnTd9BGGLUP0oRZXVZbCjLSnbeQ8Cf1rRWr5Li8KbmGt95dT
Jtj6y9A84a+2qWKUu84wOMdGZHxJML9FU5UfjGl45mhNRyeXzIGSniw5eN4r/AIDqZqdsYdxOO8E
JxiXiHTtxHI9J1SHm4L9Q7N+l62brnvaSNWkd+cezhJlTvsyig+3y+5zAliQj4BQIYShvdMyYDQW
t7R6aMa9PX1McrjKJUMpIEPJ5usFdE1yxuwNZ1Cm59ggZDGfhvcg14qHrvIvbtjxCySvjPBgWjYJ
yT+yTElRMwCIzkFzP1PaJtzK2FhDF+1m8hzPwG+fZiehkm7/qMxxm9sGYP8AFK2JF2DbmPkyU2+p
TGoe4+Ns2w2mu3ccO9iMQ/tdH6YlqNCONk1PmGd/QJoT7bNi7O7CqjeW8GV3q813Q+WRNjrV5kYv
y3CrKgdNhhvcX6KbZZAfapCXxz7pO1ArlThMCV+HZVlXEt/dj/oVvXFm++39BHGFELLkORiN6EpU
g3FOWjTEFXhChLM2ubtlcUf0gpBMIKUBPkCzol04MfEMKegNHf7ZuWH6T6m4fOdqzyhcJ+MAUNKX
dj5OUXTqTCu6Ohq9ZgZJjbPSa1+/jwJGQi6dp4ew4XJo1q12iWuNFzWCh8GmGDDWeIUtX4DA6ZKd
YBKyDehKILrn+2Ng65zDwuvOXSFfBxhC+8qo/bWoc/PVJfqdCw9/VLb2JkTIRli6Dp509OOfvZk6
uzKNtVPePUWjB/Nz0v/qWtSPsLXzfSg4xFZqiX1Jhscx6KB6E1iynTJaYwRxmvsCfeJ60PX+SprS
qgT/7MetdZkDuIhyLN4sEYcXuzGq9ZSTnZeWkEynrAk4CbXk0eMlNpE3gr4wY3+vh0SlBOt+dA8R
8/8ztC7APRLpc8GY0W8pHCW90e6Z4VZ3tkawJuEX+9wuxF0UOm96ZnUHrlVvtCoIbciLigz6ZWgh
ahq+Bs6FTWJw9hlema3lNBBOSND3lruDhiY9SCic+GLfL6I5TEPzqbSSfm+BNBQMKEj6YxEZXJHr
oDv7AyPCkiCWVUdb6hQ5NJsJk3gZYBfu/RgUp1adqaRm58DMBTJa7Vfqk3VC0mz5Ylpef68lyd72
PnR7sl/IvnFeZor+7ZB8gJ1r71xi3C52B5l5EJjR5tg/8Y3M1OmilxZOxrWqZvp5Hl4Vn8LZOUut
7BwGqbfO68BaV6LKz6MGaTPPxjvCzrCK4YXcpLhuR5jp0U8nhtDchbZ1cvTUO8r2LQsKOgci9jEv
JA2YKW7slFsBK5BHFsCFIRN361OyWDkNFwze4Ih6m67ASjZiN/YBRT+Q9dba0ALSTKkL1UPl14ey
A1zr9/a4KtBSrOyI+8ts+IHBHbEcrqHtiV2c0ojv8/aVuAHwwoMfI0bMaTGpnD8o0bPkkpw07n0N
xfq+XRbqspPyC0aHkhzc8Z6mAGP1CkfW1V3a1NYomjubLGf4CwcPFT2cNkQ9JIgl9+HyyI20n0nB
pDtvB+cwpILeqOw3fZ2yzc9BF/fNxYrTvccw9lw7o70t5yQ9hnHGTCEM6bK6zECl+Yo2ntukpetb
DYc5d+7AuRvaMT4A27hL8JTJhph5OSThEcNTf+C6N29NKQCUcm3ep8X8NXQBq+K7kM9QzO7yttY/
fBNSYjg4+VafxUPXMPHPsg5zCV/kuomqHBJNoZ1KPf0yCAPW7yDPZW7nS9fcfZOYdxjvn1zdDF7q
VpyjYZzOgd0ZgBHdboXI5/sUWvV+8othq4WkD9A3+hj1YDM7i/eOIelVlIF/BwAfOphNgAkFlFPP
UA+7tPiWDNVujjK6BwxCc4/qX0Y8Or1Ng8rOHpYDeQ5VI1/iXO7hu6wHxq6XMaWe0GfGSYi6uq/0
4p4S/TZJjPLr2Os/ccV+t4u8OPiymV7I1YXm5L5g1o4OQ0txSZ0P6szw9XJvMeTYlm1abIws848p
wVZrTm7O+CZ5tWoQqR7lDCKRrPoxZ2Y6hYa/0s0JdD2lMvpQX/qwFWvBfQOLTl6TEyVeaIDrmzSn
n9Mzd9tR2WLaR7sTR2LzBM3BOlYFlYp4JAAduM/4lkv7p9bMbIL5uWecabzOHaNWktXmvboImwVd
pchjTGeP7fcBWQpZpiRATkBHN1NOZ7OODW3faa59NzfuW0g03EuuS+suNI23pHp06P8/O4kdvcha
UKHOI7EPY4lMQOL3soYS2yXiDW5fy8JE1vT5aCZA9nOVzFtkVlEkude13BKiWB5NS7rzWqlK1SLP
h3dRJ+kG5tP+N3G0Ekt/6qQT2trHYbqj2Py3OF5JuJWgXT36VLUXLQVwfvLxKl7cjx7GaPg00JRw
I6rHeeREq6A2yfwwtPQIRDU75QMeW7UgDgmZqlOdRVvpxwbTWtISqv6pBr4petUj0gYcruHOe6y4
df0i+/58qGAI0QLRqlyuRmEDhIe+8t+KeKV4V6u3he2G0RYkCyWShSuhXkC94OdL/cc2WImb2Q2K
Q8YEDNPVwmOwx+FN7ZaobeoFEuW1Um/hjxdMAKxuETO+VYstiYQEDoSiMXyuLxuhxaJ+R5SxyXtz
Ad8RE6tU8je9/G3VD2FwdTC41KbbdvX1/7Httnrbz6TNgw9tUearjWlgp9QO8o6hPQcwvB1FtQ44
gUMZQQ3j5NdpXEZo5K2aNOohdEwwN5jVKDrvh8GTlA6f1Q6a9U0aTQmDdyybs1yMUep1XWWCUg/9
xdeknlGPBBGRWz1uv982qe3espt61Eiv2U9ucby9nNr++ZrFSOHPKtHPZYuxV+nkb4p5taqeIG9d
w+4JkjYqnyXNz2O7UD2m3km3imqRVpinGBcBcDPTozrMoTrdboc1Jbxr+VHdRNo3pbblYPKr5ijc
asEwnqrFMGdQnqeox+ptobZl4czMUKNqnrQ+5us0K7bqgwQxPxK1mNw62AYY5pCLePmrjHukTugF
UqKEV+hcSPNB1xTC20yA/zkwiSfIotjmpq1Hdr0pbRRb3ovmdTCQyLKOs5xs1N7ZZVX1I4vCV9yN
T2ZCCXYYtxOt/BWlcw3irEB2gBlhdI2zZzPFF4lYT8zwYHj0r2lk3EOs8XbGlPzwJPMdGuGvTsE/
JH2MziK/aS0v3qGyHfu8sdaQnIJ9Y5p3FqcbuFGEegHMYqqgb0a1JPrFwSWwgl04L8XmyL/4iROS
4hAhxl2RKvaNWhy9chqjKwRg5K1wZHhBNBmwDdppS/YkIfQV4TFU7sDvZYhaEufoO6D1Latemd3d
uPSGO0BGjRPf6648E2zsr6nW9W1Fj7SbNnbTvVtp/UDFbN/5r0LHVhhO3vfSfm8dUNZFK49NkHzn
ar2hCcjnCaJ9rHnotarp+zzTvbcyDjeNWW+S3ioo7VdjcL9q+l5vsng9uu13bwn7nqSrgWqmX+A3
IBeyiQ5OaDBZ4DYeWdiN7Q7nBIB2aHKkOFEDugv86AthUClTDxhHwhiPBWKLmM5NnzG39P2HCPjZ
OpgYyucQs1yyBdd4TlOrW9PNoSBDWNVuoIBqtRqcd0rGTN1Ei9SBqJjUgTbMN9cwEzuBzDtqQRcv
fYVwCf6hfy7FR+HsDck0y8wY4pe1jzfIf4zaa15M5raAR2bJriSGjlQ0oDQ9c9q08SAz5wGNQIfm
oCn2PmIb4nGqjo4VVUnDIC6+Np+n1oB+T2gDJJ3kiRLVHZ+9WZVThKKYPPudG/Ht1VKArp+JTXTy
N36dv0S7aWfqpHjommWAf7QCTi4hjIM/k1HVmOF+7oFIOZ3+jQlEw0/WEPWGczveMD4sNtTlV+PO
b8v3qTVzatLRt6gEIIMmeoNC0t/OwPf5wOJpcu0fUIk3wNnKhEAm0GA+WDzd2PpGNtFEyfx9PQK/
RORF2pMf73StSnZt2I6vRtoZu1HTpi2jZGMPU0jf1Di7MQ2Pcm2FrfUyTiWqJD0/zxJuhpdl9ssM
5uKRrjqWD6YNalOQyAWuIZ70fNK4CxGA3FTzh+Eb9l0G2fnoxsD2/42981iSHMmy7K+M9HpQAqJg
I9Ib49ycsw3E3cMTnAMK8vVzAM/qiIpsqZTe98bEOIEBCtX37j03EpQLRl+3977Z2w9KG4BC8zx1
Q18RQafpPfSoi/dk7xBETQreXhqhTfHA1JD7CH3l8QtqUWS3wsrGexIBV3kV5Sh9PGY8KruNi8YP
XQt6JYCvFpWJWj70/RBdZBE9cqKQD/NF0x96PCH3UX4KPd4pKo0fpWO4rLG87sEWFdV+1edUOH4R
NtkedHJCbkKCbGHVbgyi3xmrEndHQPt0mCjhnR/YB9Bwp5zGrCNNeSzJ/ziKplWAN94ZjWHf9Vq4
GZJR3qitfl9m1Wegpi4PDdSqByO7WqKpWKhr3d7BB8uoUSG2ybV+paVVsU7dapuL2rhorOxknjVH
hN/veAPjDYFNVDARWjBdFN3Jjp7SInKY/XeYCeuevaB7QOgB2VB2IIYc+PVdwbQwAWdmOeJs6oM4
ZzpyxR5dw8ZSBmjUbWQuqWInlP2BdfiBdhKauC0lybOKNQU2VOzXufJsEDpzNhrn1KO72o1jGa7S
NAAORtl0VYXNpFZPgzX68K8h0e9RVgT3DeX5wGvSR6sjh6x2783AYlyJn6EmdiccTsU5UjQyHlDd
lBVVyTBXgSyRsG3x8f9eWaz9HpPtwMUhn9jEzUFMrf671WKUeuSGtlHsYpADu07S9G5Sj5SOwH50
EC3e9ynRQdU4bMxJ3NFbTfg3X+H3HD2ikRyHAVXVTE2lETihiH5NynW9oGkjBP27VEHu5LX61fYZ
AZQuCFecyF4Tnfk5goBi4+YyuAgXOKRO1psCjnZZlwZBLxQOj5PYVJVaepXkSDc0l/csV1U4oMVy
rkb9+w03h8j/iyB72nIqTlsLHb5A9f6v3xo3Q0IeF9m4JI9a64RUtr0vvYtmjMjec+K/TOnkq15q
e2kNwZZlU/w6JcmI+CPshpNXC/cdi5XmBB+Wrj7lFHMo/phfCFRMwfjFFJhqzE2dgwRNw3A8/M33
/4u5ge9PKrWwHBc601/yiYc6wjOjwXCI/IypuyCiO2xqfgQczBhB9R5VRgaqq5abMbFfwMAyPIhz
BFB9neu5WKPth+f+YcZRtRst58WdKiBlVLxy5N1EfVFs+yLvlnUamNsmEhfRJO13yvL/hms+DMXX
f/7HO7O8bBXWTRV+Nr+6uUxsFr/83av35v3/fM3esct7yguX70n4R15l4ftfX/VPYpcm/kGDULNJ
qBZ4SARWoz/jNREA/0OoJr1R/JsChC9mj39awMB84RUCzaXqNj2mX4ld+j9Mw3Ag8qiOY9gYp/4n
FrDfc37xfVkIcCwOI0M1hC6m3ffz/S7M/Po//0P7v81o5EXZtvS2O8Nda7m6KZpenKSKZNovAvmY
iz7btyJ0VmVoMioTika+W1hsqWzdSy9PH1I1+fRT4nl7NwAFml1CK1iBaKazn11T1VVYLA1voeIU
W7LC5J7YpV3tFo+d4/TXDIXI1W0ca/PLH3HzPUD86iozp3Hhl3Fj+mFCxZ9p2/RKHH2y8v36w7Az
FLEbtPLi60a67Vxy3hrxOYrK3FHUzU45HTHOeW20zSryL9q2dk5V12uXIhBfTTAWR7eX19wq+rOu
JfD/W6UBHcppqIoLJEJVe2OH6BNcQSCV1hNPUTlecvYc7wd6yXCn9mQB2q32YKeIQTS9lmsvKuQx
dMgzsNTsjyZHoVbh9VkMolkrWdkxsGXR0UCZSyke40Vv1/Z2GGJ/TVyFd8SIe+MpirOqPWk8tj3T
a9cWwTFYm5mCg2dwlHtK5MYuE+hZfSTkf7NNrd9scfM2tWxGMt2lTQJI7rdtihjUsdyhufhTFDaA
s3DjSlJ0/Mb2H6SvLs1i8k3QRD0aoRJuiYd+a/LuhyP8ehu6pU6RGzuFR8yMlHgqmrxpEaZKfVFG
zB0r8x5aZ3ynITNkQ6MVcCk5V5754ieNBG9vdQukmdkRszgdAWfMFh05FUyPuwdCpmgVWdF9D2iW
ZRJhe9skgAP7z+JosC0Jj1tx0Gn0+x3sjqaHqQ8d0arUYGcMeqc9GDbb0kWQGVjp0+CTrWenHR2F
IjjjRrkOsj2gao0nrFiDHd68i0Nn3EUBlga9uZRmW54M0nV+cXxP3m85QZiGIQq/h+XP/v/5X/l/
s49rv4V083/YwmCdptsWx7Axnzt/OXhtErmI1EzqS2Z+0G3Lj05cwV+WEb3LqYVFQGB4lMK0zr0U
4TYmYN3ysnWp064qiXPUM/PSUsg9hfhTjECBh7kCYqA+/ftjcZpY/Hoo2ppta45tuDpjDBfTbvXL
1zTV3hdF7WeYIJT6EMXmeRYjmwGpeOja3L/5OAKG//p5eLfwbjoY43E7/uvnET8xjGUV5Bc65Zig
FO2rbGJUyIpurrVKE5ehQakbGqN7X3JALeh5rywXdbmrNgu/Feodc+nB9Z8aQ033iHIYzuyPqCRm
uwmVpzwgRx7FT4EvC95p7Q72GSkgkFYdbWWtetb5b7bfbz5dla2nYwzVhSEshNW//yDbNsLAz9Lw
YgrjDQ50gLiPnb93tIrhykd0ZcWkAdsUrbGLKCeDkehYjay5Iqu8m8SNiEKDdaPxIiw/RLcU2s18
EQv3i4AVe2+EHIJoK2LkpqN/7MesWdZBBduoYmRnbbChR9ZtOtq2kVd2h9KpUsgGUjsQaqcd1LAU
m7qyk4tqe+XCGyP72U1zXEPBYdA8SutRawMmRuW4Spul7441Q0BB4HkBmIioHqrYiHi0BmgaYaQ9
HA+k0ri8/mhqFTlWRbcdJakgPzDUTo7jaSyN43HnW0l99HIAOIVossu/3+6/uy2n7W5Pp0eY4URg
22I6/n7ZcbGmgbo1PeI1nWXj0c6Bk9jdOmb10gUKA68EstpV6MNxGvxgYh99sVBmLp1372VsazBs
hHUN8Ofs406R20a3vTsib5GnTM/FN9MbyvCjbeOLiI19TybbW5Q7wyJ1huAaIwG9KfGwLCpML6tZ
ki80zwbVcifoAq8Ae7vrQY72UsdbhQCvO41UrFeUnJW9n2n3nT6FJ+vINIPRgdBUqtlOMdVykwnW
6eE0HVWybtePFAhY6SYXH0cr9s9XGffFFQx59STs2wqC0rNTm81Z1f7G+Qsd7i+7tiEMRgQLZqgm
OKuAJv11E0MrD9WKPEcU2l5IJy/RjtCYtSN2ZbVc+FT+Eya9u/mB+aJ3PJrSFPO0Y0VBodz8fI3m
EbcyFtUvd/3yFNOOtHIxv/nPd5NTUUraQ4FqYnrf+WGPjOc/r34/c7QUZYlUFqKX5RpIPPmWCqKN
PaB1UGn/9cL5ge+PnL9gkKqY54R4+r7PmL/Bzw8f3Jg/w7NpMtQBErn/7jf9fPaf76v9AGI6wLaY
vsP0ivnabz/r+zvNj3x/aFukV+K/tUoCaW8c9ZhPr5+fQCXbwTEy3Z4fmS+GefPPVwWHbFxeAs7x
W5Q0I4t9mlqGdwzpH+5M6Nh1i0yFoU+6+H8JpvM2DQGBy4557JM0xz8gr8eboXkclO4PmZPS1MbG
KRLjH8BeCCYbaPLGZEX2sF6DuP8oUkJto1aSDA23fdn3BCaoxaPX2peo1uMFUGJ/O1bZs86CfZOb
4zlr1XWIBHJLFvaREz7Cai0hHzdT1oaOWi/wkGUXTYWHomSaEHv6RdfJfh76207hdO5XUxiivqAx
2oLVD8Pl2LA2jydDpSOIt/Uo+jpqf99lDKOt5D1CB8+/Gn0xOxuXhFgZ6zSEUWbT/NatZwjKFyv8
UUbyImM7OlPT2fO3NZvYqm40qU9eRViZEX4utclwk1h0qeyJg8dhsMroCG11I78LjJYTksXK0JFv
IsE+V03hDlS4Q7ICTaMGyi8CpEmC5lwOiYWciYg3c5aFQlk8jgtUliVe4DBwF7AXXpAvKwvHOMSG
ffH9OjgqOGAXSU6lHG/9Dh/Pus4q/WSWfsnd8UvsqbSSJEkLSf8D38u9Lqp2lVv6XeRXZ5f2M4bs
9G70BRu4LmgP1wFi6IOSeQ9ki3srnzhisHHrrJWfNlmRVZLF24bqElrk0rga4i1uiiXxvMaWTj/x
dQYyXAxl2OeyLTEe2jEnK1jXCFcbQvLtd0ppHdFFWwfO2MeYFuyqDZJwEzkVAQga28Hm34v6TwrF
d6mdKZN9Yz3kwtgVdr8BH6HuB7usV0rPDpY5ROl4zSltc8RDEkN7gO5ZIBmt/AbptcnpPShPiCO3
oOW8fUvSFaN6xpbGIYyqK9IXeh3QQ24jZjcpQ3FsP2olaYEjWe0Leihpgi8B5Hu7tkdc946hUm+T
OvA/BeglEbXLUe//sLv4kPRPwox+WHm7gSku16aI7ijRVifHtA9kyBP1gfpnU8Lgi3T5YdjBiaiM
ZEldsOE8v5CxdsrK+F6ShBEV9SoUGaFi3YD0YEJlYpfDpdkDQb92hSBLmHZIUcubqrQqVJ/ycVTz
+8Ao9GWbW9barwpcJHq7zqNQ0vwiZML23Y0shX9wPY12cfZgyGKrEiKyqnP64S2aNVqtCZ6rHqBo
IxhaKX78GIWEPVg03bpvlmNBwbPIbJNZt7wguIsXokOZBe68qJRkqw7WxdTVamPZ5Bc4gb5wYywe
HYnCWWR/gO27MmAlB6eOn4aWnK8OG9ku043D4A3Z2ozVA9n05pIKMAep5d/i3+w5tKJ14L2nFiAP
g8nGxifflNU6qVoDOm7LHy7ywY6Sq9ERQs6ASJRqRmdkBChUO21HpTnCCIu1OCXMjhJ8/VBK1oPa
qJ0Um0iB3uZQ7rNiNzK/nMQkj0y2NlGEQsnyIzjU+UlTawgXevnKPkRFnXjFnRGnSH5SPJ5lB11k
LM1XxWH79aaMkZjHOuVotKApedmLPj45FsAOG5PFgvjIe50ZKoryLNtJUhnRoWBljVznC3kzqEoT
nagS2keWQx8mvaB82tIhlLu1cJQnJQT1O1j+s7TFlqUYEZhjQyGeln0YnfsSa7j0bZUBEl8CsXAr
dRjE0cwYJ2lercYIxXZCHJPUh/qmBjMWVWLfEmLNH2BUqNoKqLIkwC9w2LibUU69CQrobRO/xRKF
FxuytpDXJc1zgBS0j1tnUdliyqKOqxVV3Mtg3uSlou97r8b6UFj1uht7elHWLf0OZ20MLBqb1D1W
Q4G4AyrtoNL17hPV2AqtXSDnxEx1xQuhH1GBk25i3od4P33Gw2VQEehB8wUhVpXSrU2YgTY0iVgX
7bzEQzttvqEcwxMzgcEz48GkBGfjKEIYHOwdSUT54Lnxqg7He720c34ccSA6RfSNNN45wOQWnfRj
zMC5HKoaAaFebgNm1WNMwALmY23Vx/42Jd+7d3HjDBVdoyriZmUXT2Ws3tGHGV8zMqRowuOrdyOq
sIb1UpX9JWDoLNKR7pzebmybDOpcBChXTQd3GW3ZjkjshQjxg0VomehkDDc5NYe1GtKbNjRm0IZx
rylJQAEnZwTQlWA1IMBoFUNhZqOUq1Qp7Y3buEcasuaWwsSNHfX3uFp3gP7OqvS+2iz+0lDoEIjY
78xxTKE/9C8qoUwLbQJ6h6IrF2FBDkyEfrEk+HASSpLo25IDaWbP2EUZpNnJF/QwsLmwagrMch+k
pxoYHAMMEhjx2YXuDpal9qKDm127qkCu6bvKBUsprLjpGfPFfDNGhHRVAcIcPXJ01/PLptdrbJhP
x+ez5Tgqdw35HTsgwZNP348ewkb9Y36PGpEHIW/tc8n5dCNSYms7GpTkbSXZcpzeI3NuJWq3DyuK
w1VuasGlb/L6lLQGsYxupbxKrLzze9kj3TCbc/itrvQ5aeZJum0BwxxBhKiL0U7eAXxUP6isH0GK
NS+KIKvV0ZX8RNmlOysqbQ1XbdM3GiCb+als+mTRxj7lkUAOrN46vMXjWN1iC4EeO7+bJAKoTj51
G3RgopKirGZOc3AwV+K/aI1Hr3BfzOmZhF6fpWcHL0OLvBz9U3Dq2obuaswpoxDu8Db6yZqKdfmj
t0llwYDR3jPlOfasmteDJ92dlJp2q6IcX8xPU8UzomDxMUBpXBphVl0Hv9cOJg47uq1V+GTrztP8
TJxdlygN9GcM1f06RFV+TJXavyDmUohn1VypvGUEn+elWf3ASV4t8DFH925FoJk+DPrObiwFd6Ku
4cXjtwg6hZWa1R+k1hMPPzrBtbVz92BB9N9IonVYwTsP8wbSkvKG01X5nJhk3XAcdMcyLquLaXfR
Kgc98p7n/XJ+amGFLWnouXlXxF6ys3Ihd1kblncJXbTvzY2SaOEEjveOYBfogaaIi2tY8VFREmVd
Orn55LnB/fxumMfvCOKlbFCqzroqzPyYst9dKsAgTNVa8d4k7p8bEu4jAe6ZvMMyWBNiFhQ7rWvU
O0Qe8vuDO0lbv3VcFJy8h1kj/G21oTjVaimI6etRrKpp/tmJZ2VM9HfpBeqqlJV6InmiuehUB7+f
kCnHyhD4UmidrRSl8k5SUYLLwHdcerQJP92c9WWnfaQW3U8huvw8iM44y1wLVvNHpMtessOpFp1k
kBbj2bPs+ty1VrrCSmp/0OP//ioYyhn4bffsUH8/awgkV2nucE4GAnTy5G5+FlM+c9nwWZe8V4zT
/AQciM77AExr+j6WB1svG0L1EieiObm1aay6cazfJZGg318oIDYuh8V+GQotOqmljSitMZ032qff
z6AOUS0dJy2vDJ7mMRj0aN3kQ/NW9/X3rzZdMAgsOrUrNhY4Bq5drANGvNeAvXL+FEI8MTEYWXDj
O4h202lomhb3r1aY81S2/djw9+iuV9/EvoHpJ6FDPogkeM3gG86/xSPCY4ERcBcinWVtUI4HGWZA
LsxweIl6sZ3fpwGxsihtK741hwqBFOfcjWUp0Yv0s/38PpiJe7jsVX9bo0IlGGgks5TI5memB4f5
GbFPZzTkkLgdy0Ls9VTtNxFB5a1u5085UZYmfsb30IlxqahDeCQ3Xr8zS/WzU+L+nYMHVzg9/6uD
FPKsBpQ07OkFqp6cqEuaj4lueDvVYmHjBYRHa/VxfqFuRv26oa5x4HyerA0V/6GFdGd+EH4OjsKh
sC6d6TQXghwJCpneleiNu65T24cIrfjeLBOxzuNweLc6JjeW/w6dIN20aoD8KVHLR50C3/z1VauZ
STbGOQONddWS0MTdwBtK2b81ph3ft8huDiE2p/V8f4Z7Nqmb7rUYcmYnJDPuut7Un0Zb7OavmBuD
j3Z/0CD4hMaN6ZMxNb/SinFJksTm3GKt149yYKz+fsBzV4gcghenb7RtplTjFnJZ/KKGcCimbUlC
57DCaM2iHRX8bTOAK3ItFmmKU7s3RaY1uC9L7QZstHEam05Zzr8dyt2eMs+IYcdkfab1xJbTPn8t
VKb27TDe0OaAUyW8eN0XlX4II5Het47y+v2tCDokvizvrippb2dHoS8wP1AH4yXGG/MocTLsGzdm
jdu38XuDCWT6tu1IbHZZh+Y+SHKo6bpHjVjP7763To00BzlZzVju2RczIPR7ftdKax87CqP3ttYl
h95IIKtOf2CiHHVO9G8I2VswSRm7TJ9bj04VsjzlcUVTNAAh7GKt33nXebcj5Uq86dh/9OCzl5y6
fS3uDy6wP5Qc2kvj4UXPi4TU3JYI5iqy3gg6orVtmOU5D1A/a5khtxags3MRW+bGsYeRkVByVm3v
XAIz95FNsG+HPvmgIfnvVAHxx23RAeIouwKAuhuaSpxzt16rTuFuM1awnGI+ELcpN3pIygwGEXKw
arhFRMINqIuUN9spaM9oocbKzskfc/SAYdTh/vRK49BLZ1dlrAFDu7HPtsGq2hct0VkhjbdRl/dK
It4oY+wS2GpPrQ5kSNel3AHK0TeBzTFamwVxskRYHsYmLo9eaRffFz5KNDRibjz9abiIZ0XpfLU3
JzwqSbhVXwZbZ1Ke/rz/9+fNT54vjEmv+H2zFcHWz8bj/LL5Deb7R1mhcJuv/ryTYdzFLTY11ud8
m5q81kMsASIL9B1SqSkXYIw6817ghBB7rWWcPYEhof4SsgIKYDJvc6d5CoMXgrPR+thpsqosQNak
iAOyni7iVmWui28KlwWJt5pXQ0ltQjauqsB1wofksIk2ifVuN+qwV6BXQcBNmsUo8mItW9rjdB4j
kFdXW5C+Pj9BTuGOMaHRh3S6mK/FR5XiFBIfBCVJtzTRWIEa/soVhR80B83MFwMJxaPpBgu6MfrG
7VDftemwDkv5ggoI2lrIAsCDF2wTdC/M8praxsn2K6Ta0+bhKMPmF3cRjgFUhNCR9UVUysf5x1Ed
LQ5krqdqMZUc8Sg04oMIivyosFLZZHb4qEl4uigAH9QI2XY9YdPJvGBbaao6QjLTTiE2wc183/xo
VjNFt3AaB+2A3Ba3SGBX5SLL7BUTBRyhBuInvlhgRC4ePFZxeZLyi0dAYfxp5GFUDzChpiAH5SZI
PYlOQV5EhCSnZWmJeXeNGKw+OA6pHcVAokfuc+LNMzhbngUuxovhhVO9In5s+pzvdzfJ0TjMt1PS
oZdRb7aLQDR7zYt2NS1DUGFttvYZqmixqMi76FqvLJOSQxQmCoFwNlAaGdVL2VS3rchaDDY0UklH
6bd6bZ/QGxHRGMY2oiAcHitZuMpmrLqnEFeTnZfOLkd4c2CxKBqY/IEK61qb9OVQEylCytBamk6P
/G7q6EEXYPyN9GGtBRgLld777Or6R2RjTEdmGtNeMy5CZsUWpsI1GUnE1lFM/7Sz1hO6eDa2VvQg
KPErXYZUTsh1E1vjDhzG0xi61tlLIOC19o0yWcxGPWF+GBXwySY9ZN1JuUzwPW6qUmGdjp5lHSET
RKgatlsPoGjdoqQnetpa6jIetqZGYpQhQTYo4QgLYZRPjdmOxyYykiMS1eJuHEpI7gN+DmzdxiYy
cOMN+GaWNCHtjZd7xkG2mnHweoxsQ8/coscIbnNqwGKkGNAt8uzqtOYGEIx39GNm1kUZ4uJ+8EXn
3cQ51m0jSUhnJkf0TiGHccHnwOtvqdnGwNoO2kCHIzInPkGnabtvM7Vwz0NT2Js5mOI7sb0t82Rb
G/HxO+ZjEquTwHrj1mRvDLl+mkN85lCfnxexomXLLifeUrWVTx+AGfA2KDlGCXI1b5+sAOJ63NNs
oCAyh3DMYS22fDMxt2+GXr8JDCjmdo01JnWiXWCw0EE/ZMUc16AGuiBmAyGw3AJjPqVTHuTPi9xC
IzBi8Mankn94Qepi2hoIP7Swg0/fH4ggKnyZGIsWzPR3AvYcg03JiXw+PC657Pf1ZNlumugaZom5
SXSU3vNdc5jTfE0SdElXwXyaw3ISdInJYg7PmQOd9MFQ1qrdv/ixFmyp1tykEOE4EqHVJK0XUQ6e
bU7zfg7ytGI0VCYa+JQV3vgjqj4nxkGb9qc4wkOl6h6TI5vTaJm47ffFfBMNmk2uwPSISvncyjsI
lNMvmS9SqPUrCGBTsQs+2jhdQExP1mlGrI2mBsYyG/NLLlVMIIzygcdXmC8c1f7zmvdf13gzY5GV
9PLjqOmQh2vdYb4mpvCWnzfna2phr9LIKnZ+SebBfGFMbPy4TB99oUebYEJ4zxfppISfs4V+3ufE
Cp31AN+ZUuI8wf88hSNhsgwczOcMB4+tb420QEHMO0z2DvGEzQ+MMV+aadmTbG33+1GyksSJc9Rc
J4EGkvrpiq4bpVE0dEedcMqCUINC34wdtkI5UqgR6q3XEFaeekV+BCoWLJqB8cKferBKg1mUyD0a
pWyr+cJito73McQGOG2SdorqxF5MlXIKU5p/TlxxDHks11Vlh2e73fRh/K62hNmY0l+VgwYrbBqn
5mGLNDsKH9QMaYR4N5TXWtj5RrL2A0T9pkDej9DFoxvQIcqfAiphtvn7uK4B5k5hQanNoaZnavrn
bRd1te8BAdU7wA4qVbWlSA1ySF1SCqoME5LHuTgggb5p9QkXa/vZBkfnwxz6M0zHys+cmt/u8y12
RLcp6biyX7RN7q4L1AbnaEyjNdTOYBnncXaiV+jWFJkn5JzjLEZCCLZ2qjZ0d1mMob17iDP4FWof
Odfe0jcty9x3ejAIIV0BnStuRv4NMp+7UjmV9KTPLS4ISsA+9xv+zrLH+GSg4jl4mDPDPijf3FQ/
h7RYH1KgIEcHS+oqvg9Mt7/L6tG9ZGgMckOR8CFoCBoBvSVBS3zCXmP8CP3h2pXFMGXdZCvPAU+7
QAYFD1HvaNMkMqAWq5uEjOfbFPPATdrF8DByPW1WQepTUo6m5YqNn1Kzu1udCu+6d0qVYNKuu7VN
k2WUpnpEsg4bfVSymxTSz4Au88Zzymypu7RuKuwINsWXF80VBO+W02gd9ZBwYhmfNHRiCw1j/cbS
k/hkF/5Id8bRVzL13YdERj8q+MPn+Ra1eKaAOYNKEsHeql1TPPeZIIXO1t5aAT3REBrqCz0Nn3tR
ruf74QHTRdADbW9h9niqUtTKeWTeuV3+Wg2+vnJjg5pS2ViYzhHA6KP5UECnfRb0+fdYVhPs+ln9
nGujuer9jKbQ9KhDYGJpJjhIiJPb1Kk/QEjTAmWv5pybbTlUz7blHZjOux+k4vJ/EL4Rp3m8VdUm
oJSzCdOuv2susRVh1ZwujLoIEU/0LsRgFOlYjbT3RqkQDyBs91uvZWHAxKM2E7CotNtZezxB8XKe
jKEO8YTGZxop7Rods37jT9eGEMFrEOINr0TGoWM28aGOBdDepAIFYFrDchiHfIX2q2FT1+USjusA
+VJF5laM3sHGnbFM2gGkYmDquzpLvtKqVQkeKIonV8b0NsKaYhsW/JVuIDpzHCE3zBuahcq58kP6
924sd35hqE+9Ex5q+BLLyPLLB1vvk33WS/hb5j31ZPWCv8rkS5AbHmlWj0auHpH99c0ZX0q/tnCQ
gX+OORW6TX1blWl77LXc+zIwvq3rGinRWqvbfVeVxVNFgwPEQnIVYzTZwI2L5WZ3dKb0B3BxzQPO
Ooy4GVGakMKqvq2vcCLuoa2lu8ZostN8pIeWYxzDbGMPtLoGXsO/xqkuu0sgo51JMDnPtzQb0R7A
BDo3dgnAxCdx3RuD604Bk/1s98m2GvP0o3Ops3ky8i8y6V/LvoC+K2gua6aBAcEx9VtzuhjleDIj
6uipKmJWLDbjX8lO5kZJc4P2adkirQAmVXWr0LOGW8McC/C5dNs8A6NzjlgkG2ho6x5zT09mxotO
sXIRkJRiF1rw4dRMJSb/fZW1r+iurFVf12S2uD4wFJeyhVU6b/5USqBUWZxoELVLO3XxwMemSutj
GD6dxFo7YzC+uq5EEZUE6cp3jHZVqHm9AYTV3ONEZATFzfXZ+yEQINv6UqKyjzdQ+/wt0zPnkBfN
moEseEUA6W9SJ0gPXau6t+0A883snzXXNx5LUw1pIHIi0ANVfzS98s+b86N0OGmSmkwVcwxN91bP
4NwP4kUY9bgtPR/JynSzrPoXWWko7vTuj9pUx4sk+syXLj5nxABHJ3KZ4AoqwKaVxleqlunSqnx6
peFA3YTyrmp9uqjYF0g8ggfh0QigSzLsfNB2d6OmTm2YvMSnM3YP2dY0ffGH2siPnGbyc5YNMMeV
Pr0mPrMkqKuYLqqQPs4QRy9dWG3QJkaPIuxf1Zg8NY4P512vndvS0cuvzsppzXh4tMZ8R/EHhFkd
2wuzMBmWc3BUrRmDzBj8GjKzZT1grvLXETOCrWKP+sq3oethguiuhPK9JqE/7sVYN2cx2ivNioqn
gpE9jcSjxDx7n3LMZ4ZorqECuw4UnbZnJyJF3XTydaXGE4gRkv4gLPCFsrnPy+RBK41mHRnjG2TR
wABqw7qmbsK7Wqm1VdVKZeePhXzmNS9xJSCylxwYFa3iZUnCOFwX6luDW7BEI/HkecTDtxD1kmB5
68Wgw59m+75UtSt4lm3iAwAvgQBTMA12BqWkHWWmcGlandhlEm8Q59d8rTTwLgOduozhJfWVrjAL
Rqn3S0G27ToncPO+GoS7qPPMOiQxhvIZ8U0EsL+nejRujcQ8R7EavAZ+RIpconwEmkKPLupZu/qD
shoYkT/r/ofou4mzaxRnQxE5UAFw4nXUPsEU8BYgjSF5t/UbkC34+n5RHLypvmk5lfnuvPZ5gQtv
QqjjSk+OLuj0u4yTJ2aCOmHmC5ViHO136G4rJcibhWVZ+hriFomqOtHnNezTbT1OANq8bPbShJ0T
VS6rs8ZJtrRFOImpPo6LvqGuQAzDlu5XfhYtlB9TKOcIkfaafnFxV1QG3M0mhxXy/Q82erIyfP3B
Sut+hT+1fq/DaIMaWdmaXZDsnXzaKqpxX8ahsVfjpDgWHn1cTatXBnbmu2DslYvWyO18y7QkFqIE
ZlGdNUhAxgxAoQeXzA6NH/GY/6hMDb4U//7ar8miTGr7vUMSOwJQasqlnQXlpWloZABzeKx7hBea
E4pXVz5mQTTAfHcGBJW1cjZU6A7DUE9SIvVYp+RVfF9U+dZW2i86GTdd5CEsJKZjJcOxPyr5cEoC
De+VMtjIosA2BFnkXoe4da8clQPiby2vF2i2vnqT6LYogDtEmyq6T9J9VdXOoRos++Cryj2WRvbC
uqZCaunjJf//7J3ZbuPI1qWfiKfJ4Bi3omZZtjwPN4QzXcV5Cs58+v6orAay/DdOou8bKAjlzLRM
UyQj9t5rfatIz4VNFnozFgQpBG20xfQ6b0VUi9W1mG7yrj0FmTgMAyajzNAQwMTxpcuRPYyObG55
RIG5vc0G6BHV8huif9LO2D4uOeFTyfCcgzk707zwbpvWzakrevtFRdEOVNEMKdCoDgyNq/VcN+Um
Lvje1q7lkbd7TvXhNaaoehFjiEdsKDZXSPcyefyMo7pYW8kA0q6Z2KHlDBD4bbIzHuF+1dJfOGrD
1O7sqvhJh/euxdJ6P6Sht01pj62rJoEg7+E0swfIsK3THAurbl4cnV56mEd+vtwmfVOUKxHX4306
2T/0KneWEn64R2Kfnyy29n4QGfE6LJtd29PgTc3gOTRH1EXoWH8Gy45SG/cOAthNGVt+6d2bZg3l
uu/7Hx4Li9PBzKZflCEPMuLL3C/z+0Bb48LrnrUg2eRNGbPUBXSU5jL0TZ5/26hIEzgs5qPlMmVx
Ym2+E1qMvxcR9j6UY7DNmH0wwm8+84EhUKfyv+nRMFUz3ByzDbsl4cQPtQftGDhdubc9kj8Lkwf2
7NjZycqBGndm6B40PSv3DbYrzj1o/dWsDfMqFliVrchaV26ZvdqFTouFfn3Rpqz5Tit/6CwWoPPz
x8pN7qBq6Gurd+RdLMx2V8F8PU1lHJ5yI3R2cMPVHVBSuIz9e17WIcPbPDuNrrFrZMsaFodvdugO
HHCA6ltbw4JswEwTqazjOFnVZl9cRGJ3PofA/MmgFOLX5qDM57AF45AW4X0FHn3DoWcbGljGQ14n
+gM3sALg3TIZtSwKP0vdXKXieRGpjRY3wHjn3uC5EgW7qNL7HesHsqgOZqF5ZRbGrPKkehxC6CQ7
dhzBypAi2+hFpoANluqkgGSfqJVvNQdNVtAOz6PKznXamQf2JsW6sARtviQyAT4tq1vzHrV1chk7
uz7pqQZFXaS3Xpq1rHBWdKbzBfcy0yPQaNnOytvmZMTBwdBz7RKEM0yvnls5oxv2CmWgTorupQ23
cRbnt61ngj6rZ+PQ2tHl+kd5aiCnzQXO4Wy6rUT6RMKd+9TrrYG8VL72sXLu4/q1H3cjrZOHJAaR
qTmYW8E3NRtoOhuA3dPJNfZtVHLDQHfrTVXsQo2tTm7vBOOKD9Nh4puU9oftdPVDUvG0X2BOP3Rg
ZGYZkikwucI3W2w0YfyRdL3c1rZT7NuwHV9bdElJgX+WPOjsoGlW8wgzY50x/th7MoS3hE2U1l9u
1qhdikfOBk0p1UbwSekITT9a4Pu5bn6MoRGi1AiC/TDL8RjH6c3Us88plQd9HGfFZ4usuNdTWCuA
Nk9dNGKB7TkTydSNrxhPZuz7YcKAyR1f2bMgpAzUQweCR+BBv6eGKNZDoeTGKR21t2lgLL2D8Hx9
iUeY+3Zh9GsZtr6yWvfp+pLS2p0EXtU4H1+HHDFUnYSgqmHTh6EDf37Q9GMQddm5CViOrQIFjDG2
6T5rI/2YBoPAItpUH3SqLq0ZvGm2tqcW79la8ShIOspXr/Oy2+IDTyoKpg7wDi4+eLGMcxCkZBqy
rT7bTbmEosbY56mdGdRIKoEepBqrlHELeht0kGZRq8f5kybT8qTTrU1CpNstBY1MtekYd83gA4yp
TkJLKVRCHQ35YJmHFtFe0RrGeWooM8vMrdmbaAlw0NnmmqRuG4fsvsOxe056eRM6sDJFVyIyw8H5
riFqcV202W1VE6hL41s23Ghpbx6tNGZ37TGjIrpQPnhN68ss/GhMV750pVsdM7YjaETL4GUe7WL7
QpFf4G7JijsEJpveFcNNtCMUMrwLozp9tnGI9oY+nGuxTAPzxriDu+QeiCF5M1Rk3KFjOeGbq8GW
O8WzW8BuHeuEgUwdbuJprGhWJPGPcTq2yW7wRPBEPMPwJGDKkPnyxRwLapsdNvdUwDnzPRmsxwBM
VZ6XoI3HpD67A4NXvRlMtFkdIwi9df2iceN9WpLGxMMj27etBNe6vDgNIOTWHE84g/IbO1XJnj2Q
cRrHkfZZaTMeHnT7KWrbu7Cw8k9ylkzEXwhSVPhYmTOouS4t34sqZIDj2n+ZjNlB14HNMW128bbc
1YWXHPMFxUWbSj+T4qefkeO1x0FpNy1Q9oIG1bvbI6yt2yg+lWHw2tIT3jPBo91H+U7P+RIrbEz4
ap+CVnT3i+3bzgum9OxDc13pn50GmDPTmBl3ho64janpwSaXEDl2br7Ax4y38QTTU6W2eBG413F4
u9njAB0/KL3mK56zZ7dCpkO+4Ez52lRbhtrkyAxMkkVw0xi995i71TkCW0fTyj6OJU2ySU372OZJ
t6Lpwe5ND82toKtzB7IopCZoXp2mtO6ufxTBcNsUAPP3dlXSM2TVzKBMblhWUx/gFV1NZJY3k7B/
WrS0/LLTXvN6HkkWrYdLbIXjxbCBc0ssgExuOkRETJMTKFm7DGbkCxUf6T+qxuPdYbOTurtqEV6C
NYYVHoFAuklEfecigWg9EZ4H7FoPLf0MHI3as9u127mxrS3WtGRraqZ7droYjpWoHhxisbbw/tZC
AxUkZMZQZKI5WdBU3YPBlTu8jWKtZeWzIEvjJpzzS40zZYNHmWesZzw7cVzvwzBlw2CUaBmmas9U
DDGiioNNCXP7nGGh/vUSS3Jc02LOc55T1Weew7C7vmhQ38D0E3MlTJmtkWPTRijrR8T+xr3blele
j0kTqgBFAyajDkUAEbNrHz3rfkqYHaj2PlleapjwmoUCya2ddctUdW0Yp2jQ03eDoHgfDFi/gexs
HPEeG7S6idFgnpeguenCFXz9Ys8s2thkXm37aqzEXayAueL2a/e9RttwGsisa6bR3Sg6qRh4Fn7t
EHlbI64fO8f1TrS0vZMMo2SN5bneaE6ZQyRvQB9ooA+a5MlanruhEXu7Ph/UE9IQCvmmFT68z6/c
QWZiTdG8rgbySuwMsYYDxG6PSv0IcAkVTPEJGxbOZn8Vg07d3RBzYwb6s9l37TkgpW+T1kI7aEb4
MM2aezuWnfM0tdzvMUaxX3V1T0q1z0SaHjUauFZ9yBq8+OhQg9qBmWyvXyIQuXFIudJGWgQrvSyi
oxgN664ypxp56QzMxa7ezKY1L8PwNQxGd5mbECtDiRqoowV7ppbcpnDDsFNNGdWpBA2PusS2ouA1
scYe67euH0TcXbjRmOQLvV8HHXpRRwXuzlgu1QhULdOd+Tj0dbMJgF6u5jiwTuP1ZSQtrSOtnNFq
uYqQ8+zR2x6dVOi3+RC3azUUL7mA+4zQ2HyHfL3PZ9O5rx2MA2VJiK3pfMEKQVfcJeMDSG4IFaXc
D7GO3LZMk2fGgfI2XuTknqmOtmJv7ZFl+VAEEqU2Pb3UjI7wdyOVgFoJErSQZtXtiol8jVkUX3Ed
UvKQNkPkiAWYMuoPBg2Vo9v1K5PQxQd004lvpJG1v36J2IusN6y5l9kzbsaqQLPWK9NPPe4VU9PP
qJnLDZ1ScBsTTIlS7/VzNgie6AlLomGGzePYveeaiB+E2zSPhAvvtFC8F46uP8cOpyLUin/+7/pn
Wu+p1ZybO7fVkE9iuno0M3mmjdK/zxMtrmrqETYZyi8ArzirsOSRYaBBwozaMUIMpw8ao4/moMbH
uG6A4mYpBgAHwXI35OrObiB7J9ls+sS42M+Wh1hzAv/+xq/EYIysk8+u9Z4VkWYxt/qSZkl/UW8v
3Yz9hDELZXsbOLNvR6P3Y3HJisRFoQ348JDpaJ508pcPdOOCJ6tBOy0i5+hG2Xhr6pjNorhZnAMl
QYptp45CJ1cy3WYm6A74gyTttV3w2doJ2vjKeeuB127L1vkaXDq/RpehfBEIsOpM1x5oIVe+PhfQ
Glv9NWQ4eSpm3mKgGj84LfKEUmrhPc9P5PYpNr4MuRE9SkYFWT1Gj9cXbYKvH87SPYohrwGKyXk9
VG58c32JOwYcdWR+Xju4ETpLEvTCddV1fwkekYc6vLQ8vfapRvBmQv+VeToYduBGWI01bVMyaUNe
beCCjOsENbuR71Bi1as6yBnq9m3PPCvVKPCIC/Jat93piUb/ydLsncPsaw9gs/ZTxRivjiQlEJPJ
vfcDD5q8b2lw+Q24/B3jgGbDI830S8DxJ8M82Ut7uLYG8Svo8f8TF/5AXKAE9LAA/q//k2r7P5AL
N2UXN/Fn8fk7ceGf7/oHueB5//EMB3iCtWASHNshP/cf5IK0/rPAAPgPsoLB34A7+Ae5YJr/gaQB
0ggWgsBSLXEpN79SdwVvSL45oAYhpI6F+f8JuQDC4d/+ZAMIiyWYXtkuHTHX/m7bjic1dGVsqENh
99h0okbuPDU91XO6TSePeALhELMYpXI38aC1x3zYisyr/Lpf61E9s10T28mF/onCEKED5qSiPo9t
Z9+rIH82kmwtAQuuS5weG5m1DVFAngfBmU4+ap9DbtCFt9pd3ZWsGEK9Z1adY94VBLtV6P/phnQ+
Q7E7rE/pzlVNT1HaYkl4y5wYdHNi9n7RkYDRa9JHpjMwhXBvFmbpdmRp9KocznpNupoHIdgr0AhI
xUHU+SeSzm7vWKz9ddOuVMjvWur4TnrLw3VliF3Yo1esl9jGgkZf6/Y6mX/Vnry0cON2ZAtVGo38
3G1p72WfaDCAPFcT+TcT6MpaLo6+ejwZPNeZ7C9g9Ds1NXsdrIU/SnQPcU9EiDN+Nd57ZEBfQuNP
1zhxGJGUwtymJY2pHGkn6X5muA7Jb5WWo7Y5EQb4P/Eehhp+/84JAC8TPpl41seU2ub+tyv6/+br
/58XiGU5sDi4SrjmgAb92xSbEGHXs6em7WfKJzoOvX99ybyGJBqngT09ddKfs+4OyBMGKuxBc4zv
7Xoy//uxfEMMcK2yoV3QIGRUe66hL1773yzQQiOgPMRIeBg00AJxVbybhOeofal1Fzo7z5os/oLX
9qcz8I3esfxY1xQG3n0PhBOzhn//2LlzjLmJnOwA9QopN+59Lmz21OQ5qE1LU2o3aegRkmEmkETV
FOjNUOyCAUMX9zfM0vlPUIFvRuXrEUEI1Q2HG9bT9W+glAS06pAXTXawIk4E1lISayRZttPQ7ka2
UysN/xNKXCZqeEROQ0GPWMvSIwEUkDxMR/jhIP/qx0r6jjMbO4n24vpWtC43oylwRAXJ43//8Mzl
oH4jL1wP2rbAu1iGZ7EJ//bpET84xEWecNBSzdu4mfZt4oEK7DVarIljrBFxx2tzqN8dA3UeWzas
pQGYQUvqTIrEV+1A0zNly8pJLpSTI56L62eg/5t6FNOqjNaBQFiS1cmPtiTXIBNNeuyRO6xHbfoh
uwYoxnIiRPyFWJ3dlI1Zzo7Eg/DqdtNl8ukPv/FyYXz7jSWgLZhRJgxC43vONb4qhpipHh+gHB+Q
r1krVUPtDYfnyJvFjSk9wqaQm+rCShD+zrpPpcU0emaOXA1uuK0woNJ9zreuA+lPV/Y27sB2j0D2
xCifekpcPwlusYZRUFU8BGTVgTnLgk9ZYTwDAZIeMaLqWwTbn3U5zjRlVYYSB+5GsDDOrI3VB3+6
X76RWfigbZ0ZJawbhHguq96/75fMaBh4d2ZyaJV8KmU3cMrnOxVkPzS0Brv67wJpQCEITx+bqaEd
D4YYL2ET0sjD0rAenVNLBePnhm39gaJwxXv8+yOxdY5PIDZHMmCJb9QYVUuMM8ohx2va6yp1sUSU
b6WnWBIa56nSXJO2uU0Dgqe56BnyOZVFiIfTrMwMzfXQMwlcbvNOfDRu9MOap3TThs49l2Wz7vqa
goZ9rG/M6m/b0r1VIZ5mOR3t4uR59qUODbXXEMhgZEW542X5pUl6a63h46iMKkcyH3/E1h+hHd9j
7a8fCaoSA661I11HXx5xvz056YcOcehUyWF2AlzbWXJBBSF93AoMw+b4Honk2oIFNLTmSaIPX8+T
Qj1TRw9JbpGXGCOQ+u83h/FtXYGvwGEsUCm2MkDgrG+HhCtwMPpIxocooKeZ6fMdMdvWTjGcLTLX
OkQtbLqw109CwpdoXXUbu8gHGhynfziS5cHz2zVxPRLbIJHRAu5m2dcY7t9OTpJj5FIat2lL/rxt
fTV4WQ55FnZb9PL4PXgOpVMUEh1Dt7fS1zgPq32bV3B0hsyhI+4+Z/QRUVrPztaG64Il/Q/HaH5H
9i1nyyZsXTqsfDxNlrP52zF2oEWUU448Shr7VraGPCqivS1Zvmjg9T9MiphQhzcQ18G+in64PRFf
9kABbjNSYEP5lSbEQHrVV2pLuESG4+sKgFHi5RehoUAO4LL4GNdw/815TwyF9txBqvTLSTTnbGS3
56lkraH1+MNvZnxbFpazj66QNd1wXFCE3+/IHiZ8XNttfNCtCdNnizys7ifQVHBcW4RBK7MduY3a
bEUJxbYiwz4dAI7B01dCbWXaNBR7N020P4Bu7G+7jeXABJgVJGWeyV7c+3aB9rAOyjlwiWVKJGU5
ApImKeHSaNOTTfycPybpQJzT/OAFxG5zApnz8rq11HYUXc4mNGRhcwt73dBAPti06iALuAdLTMZ+
zhrMPgbA/yG7AyNZb93eQQgeeyRbarixsrh7MkfdIO2YZJwyr0isB9KSTe3XmFrVhsjUzg+s7maw
BKxqO79HhRxtGdYNq7YkEwMD8eTLclA3kdd+BX0+QyjobguRGndFz+fIdKK2q/bTm3FZiyOnelO2
UbaX9Pg6Gcqdls6kkjNcx7aDVQOOjnb/3289d7lsv916MOcoj1wqJKl/J1GyXQ0GxPLa3mL7sR/6
mNU7R5Yy84tnne1czLy/D6QTwIjsi21de9l2zutq6xjaCs+Y2DUKjbJMR/vgMuKxozy5TOBip77E
iVMWf5WmVW8dK3wNMtnsuZ89+oXKhidrYhmVQ3zwWov5axowztIrBvTKeq+CJzdYN1RO0E2zbKtm
+UaKARnIijYKpqHgMPVmeZwbi22H0GmMI4TESsDzYTwNKPiqbvh7aMgaswcbbIZF+pYDJn41gCYS
3MufUTPdAWOcfOVRL5gYt8NGhvs2NXEra3Snw0ChR6khP3jE+FSO1q+HTH7Y5Jbdo9W+44ixaaly
O2tlcrRoY3uVLf9E9fq2lnMTeDrXv07lxl7V+f4B6bLAWZxxljTMmX5boCgMCn1fjZCfJ2PaJTbq
F5xYq9oDcw1n7gloGjJFr7yPbIPBryvOqVZmvplCEEbJ0G7++yV0fTr/+xLydNZx9hsCCqH7vSiI
AWmZgdbEv/bC9dA/5iQDbkqdtd3DMzhwm2HombZDUMJAVux/wrr8mGK2ye5kQnStwj3SJTTQMwXY
H46OfsG3CxwJuOsJSgdbetL7tt+YvMZuCHHgKlPCItpTl37YDR9Z4qbbgIGkX43DdGJoN51gapm+
ndAbXUAe10Uvwqvx3w/I/FXRfzthpqm7OklJOszGK7Hst6UkU5Um+loEe0xxYrG+pA/A9MM1MFP0
Ttobf4X7Iy5uQvICd3n1l8yIiDDLdyNB2VuapvrZectWNcqZ0XrRySr/YjtDMgthP4t6MNtGGBVB
GoybIQISgpye+7rnrmCYCIo6e0FzWh4JgMBxNYYX5caUVNzVBz7KczI2X2VVJmdnaaU27XwJRMl9
HvbIRjmT2ygMPX+WvblzVPxDJVF0M9roX5gN48xP2AWjQz6aiXvp2GEcI8lx9iRQNJb3k8mV6En6
xpJkmaPc10UIQ5a3SiQiQ9tCaQkE+UE6swfQm8U/D+F/iwCeTpUESJLLedxFffM3H3fjg9RhGjV5
X6ZCa5Zlil8KzghIIzgJOID3Oll1IvdsZm6xQUPZSp4EKi3ItWezGB4C3Qq2LiFt67BNU9+hgGaR
o+PsAIPeBFk4vAQuWTFNYx1kodbxzkFW7IlKnVhQPzR3mO9NwuAsl5aEPU+Znw+RfcyWzkUI4g/B
RvbuIjM7xdhBl+E1+9k8KI5zb70z3SNbOIjXqXTXVaoRvTh64yknSXBVs/ruZeewYmFZWiGriHal
Cpy3mXgsS+wUk9lDm4u/pzkVD12WkJE6DfSBJo3obYvxoLOsIY63cwbTWr/xELzNDU2eodgcmqEN
bgm8Sldt0WMKGxmkOl6/FZKIUDPIYShDSt5UrlwgLcAsEAFHl0rQqDUt4rzEEopEwjmCeu5qkrYI
rbeSam0CZ19HpfsSGrqznqrithkINYtx7ZNBjqtat513VPOZD/22PE4xKYAIvX4SZEaKGNCbGzb9
hOjWGXEqyaieKJvzrdPRR9ftiVEYpMZt0HMtR0XZHhzFtMUFYRVqRPh6NiEncD6v+Jk7mhdny27C
dew2J3NM8z2hR8/WTAwRm6oQtQoShhqbbcPOHXAJBJqsIqdSNrSFhsZZK2CbyHjPepJBe3SI8BBJ
umWerTFKa/FqgijGxpijVoqte2EyG3ALhNtpN06IOjvoKyPO44wZ1XHMST/ulh/huDduVur3KDrg
xVE2tmLza9OtimCbyA5XqpGLlee4LlocVD1uJA4l9vN1oIxNqCHRqQgi33jkpG2Ua2JRCFJvS8/l
NTAKF7l0kDLQkvEly8CZzw3Ll+m9lH0d3ysDq0qXZss8WO/P0piMF+bVpIOIZxzj44toBK1A1HVQ
jMYAgSK8HbKNxLZ0ml0ahMFNp5H1SJglk4OaunZ87IvJQX54U2H+3UuNmYUzWncSg/ZZz3/2+uDg
swxQ1xObeHaXg44biSnb9fwI6NiKQG+2YFTJ29ScIx8Bb72WEfBogLM1jodbMf10oOhNdW2ciYrT
SKBFxqssxMFaUtg3OkGBFIPQvuK5f7JysY/KJIE+a8JK1ljKJaJSppykcDs66MIRMgGeTFFE+j3T
gzWDhfGlVPkAzcxTG2IPxheUZil41vk5NcQN+0dtH+Xorhgp12tIosFr1M4vROTJlYtb9Dx7SKnh
Ahw6Edu7fJjNF5RckY9avz+RKK8z09mQL5v53FbbqrGLGweZK4k0qfVaCCaFJilpJ6KDmCRojf5e
B6hRktS5YPW2dpTunCcUBnTJmn2cMu+E6I9ecvR+loPZE41qaZyMVvdp+jyo0JCPiFBodUyJOBl2
8lERBbljp9aylbyd3JhRKi3lsZ7fLMWjh9j7dZaho1bBX3lP14Cq8UssCWK1bXYHs9H6u3gmdZqw
RNQ7DSJxdyQBGBDqivjufSdB8RSThRSv2BMj84T7Qd3p5PisrdgsqMfNapcOZze446PMDsagfrhy
tGlQomXMOp5Dvdabt7RJ3gw2MoT0NMeBJNRzXmTEwIslp/V+yeVdlYpscSI8Rp71jEdV0jTEroyE
23U7Uw2fRWm9tMQGnNOEzHs8yfW2sogoS5NVRWecOE7edWzcxNdjL2B+CK0e5QSQF+PDGhXPqsHG
g0eUkZhUQyqXXhFKJA6mucTQE46gCSc/VkIer9N8vR+blWdg1qzwYyaJuq8n/ENeYx5ngzy1tusf
Ve4k2wyFhw9N39lOBuPzuXQeqkkZdxHtcLfzsCALKyNDHAtRbCr9YMiSLNIQUpIGLQ0pHttvRwZ+
5mSnKa6Qh9N0DUpL+l1RT+ehVM8Z8RZBavZvWffZ5jRvqFhMKMTp7RiRhZgsQvk41/0htx2fHpTa
8rwYiDcDRNsWCfIu+6ZwnORmiHLFdg3zcmBavE0asaqxCNZ5aT5Gf7ONxHsMr07qtTokWrkZity7
aaCiGKa7t+pyMdowk4zEG/M94yZydTLco6PutvXGyNkCmpI1upJlSxnZtXuMRKfKe5IR1QM44SMQ
GANmEcutrjtAgxKvW0pQd4OiHvlb3qmTjlbaIbhmE0TQX6AemHuj0RBtp66xlbP3nI7yyyXm8iyt
6AiCh9ZQUnV+h2ApTIPpNA+N2ml9stHTqKMKtx3qmM4vSRm4y6wltGto/Lz/u2n15JICHMgscLlN
zgxlSqN6ncFfq9wepEVjA24b58R3E1T4mUSVzAxnxTQl2nqYgnAvDtVBJurFi4ePQXsdcwdNXOzQ
Ip58fGL2Y7oMPHiOE/GJ3juW7AxtFTyTyKuQiReuuycGCtFyaBk3gkhJL36MO9qM3HJos3kklxOG
QcY6iNyHauek7aceYx5lJR6n/E6j/72i8qPtpLalltXbySOmYlygX43zEhJdDyggsOmZBfcuUuI0
twm6azXND0aYV9MYbru2ujVR0IDkUuFWGRaUQfuRLfVaMEy/6XA/hERKbgGQMkftsh/TJii6H1Wo
MPrTjJka8z10wRGOMHQ8K31StEZWuta9dQOi/Z5l4DBkXrjqW2TKtlkQ4Tw5ja8FbNtEelI64tt8
dndpPC/TZ5hpagK8Byss2DAVsPdg02PfNTb6OEerHgFF9Tr0gMdquhvrKmNpjlG/D/ObIPJmk4Zd
vLbMsl8ZqUUampu3m6GevqrBHGnfOl+GVb0kA95Ae2wI4NGSLWgOujSIiKa0RBmjv2M42tYpLn7Q
q7skhr1Hh7XC9lv6kRhvdDlq/jxob1Zb8nFPn9T2BpWPt4sayu1sPHhL5HOUEjrWFUgbA7N5jijg
FjoCSjBv2/coksD+/ID2fHIRrRFltFBt2JH0UMBWCelF+Dr8po5QbCWSQCpoiMQzxDOew2TU7gAb
yxnWgobx2yU8yE/dmtPepbY/5sFlQL3RwryGC5CRvj0bxATS+V+xet2Z4W50V8GkwDpQOHWRe5Mt
zSBZic+4q841NCzi3ssbpQGaKibEPjeTYxXcjcgXDR2iCTu3W2hfi4xT6ei0f6Re9uC4CJ3RfUJx
eG7pN6xm2hrrWlKkW8UtNHXSK3N9L9FFbiRtGcw53C5DnfxEfbzO8ZPOaL2jFhIavURjbQYppYkm
D05KOtFHQ6TDfe7JfcSjYO2kkBxB3IiV3ot+p6rosVLYAabAVmdGgNwS9YjzY1YfbI5YsnsbJXMk
kXPpLJ1GQS4dlterP//qe/WKYAJ0jPb/+uX1L67/5Prlr5dpLvBn0zxd9df/HWAitJ6NgI+3cvKB
dez6DyXjw3/+zfXrqdbj5Sl0un716x+icZNbOeo3v7787Uctbz0AQ4Q3GqHVNbSeZ86Q7JB/8lH8
+51FW4l58/vbTg3uyIyIn+sfXo/z+n+/vvPXD/vtXUIpHos5IZhF4LDwr4eh2zHOiTAhtHQ5luu3
fzu+397y27/5duK+n5pf77O8bdiR8dXQjJrCc4g2EAcsFG67afo7psL7PkEdMLjjJ5K9PXvVbjdq
eLErL5qPmnK73dTT2YdlOTEqbbVtQva5Hxr9cDE9NvhJPrzlUbeN0vgTldw5I2b30FS27uftVoFh
XiOQfhna0eFS77yN3qbtCi1TuzHG/jWMikUglK1rfQgOCFMKljbQpzFG8VWRVtj5zP6iz6lia6Xh
LMGl0ngVaQPM3h0XVRkpRhdTHkbHSzfoTvotBQgxvhFAa0fofzeRDNHb/FCDTQ0MXR4UhFWuAmmN
W++A5WbJJZ8/VZzdp2O0CYfex7WGPBWeSk23b23i1F0nGVmidjIcMgOjghr0U6LMe0X05doOStL1
xpuWxLcqzvR9uQCk6ymjlEIStHNctYss/GdcK2d9wjNnJ+WmsXrgMdqlE10NKxRt/uJ6R7nDgNzc
h7YGnwdhIDSDsLQCeLiuy7SLk9YEGtPNbmKnml0y/RFcfk7KjfvT6yHftKb0TdDHK2c4OFw6wPq/
UNsj6uJstETEow0lCBGUJyO39oxwwvRdnBy7sejUmcYE+54+WJe5dpuPtbzTvEOdD2f6Gp+60e9K
vVuHeFlWeUMdFCHRXLntc2KCrIhkvo0VZ8+U03tlyIvNNGmnEoNObq5t+wEsGltFko06oJZlm95X
ZoDeOpTufgymi5XxQCXI7RSJcts76nYobDywAdgkZb6KHoGX07MRqd205Ghpp5so5BQV9Z1XDtuw
vnX1IL6xJpO0Lq761Vh69S7IsdGTjb4e5ynhe+VB8ADdxtUY+OakP6cEbfnerMUowEtcLjWTHMci
Khb0pUHvITAGjziLyp8dbL5eR8sjYpI5yWLtFomzyjvWwElDgefpGryZZb/oaE6/0iY8X9jGAkw0
YbyvjPgrHYtiizvgi4zzaDdOg7E3Wse7jUxgwD1HjM5kXgsXPunUVRd+teacM02AEYqjI9FpaLh/
NRiR11owcC2j8ELXC8QKkMAGMlRRySVoq+PM1PXBiFFrSy4srw6TRxdLnt5c9ZEIucc8hSxTAvF1
Pvq+JjQDGP/8qOY529ezRwPfbBZCe4UnYzOHLcupmD9tzI1EQwx3GSjiNLS+mCJZCiVX5E6H1CaU
JIJ2VedZsO9dANiRRQ50FXoMdAN7gU9IEprS8m3sCi59M4YAX5B+FpKUZyaiWzpHKybN6U1gAH5T
TATw27AQLxFtU61OwioNMjx/eDqtswLzZo6IQYm02OqZ+yqaBoBeRiOJMd1T02CSYDwwdbCiXNeJ
t2bcPKVwtm08VWaEwHLSLvANFT8SU7JrFhDMpsJa6fgCN3HY36msmTD+/W/2zmM5cmTLtr/yrOe4
Bjj04E0iEJqaTIqcwJKZTGjhgDvU17+FyLriVQ/6B3pQYZWUwQjA/fg5e69d1by1rXWUkux5DfCY
6I0EY3JSbfwMzQjaO72zW/WO8PKifGs6aHv5ZeYTQsj5WbTjIfut48SCuu2BegF+5fnWby7AcTtO
JTVE7rzCDtjH1PkHoKnVjhjXeR/aAhLXMh9jm3Q3moucqEoMUzT4OSanG1gStOdEWe3KT2qMSSVo
4kvnvHhEbmcqxLnM+SUR3VNY5/BU9fxauna1L7LX0LSBlJJjSrAC7o/cum386TAs4iyckC6qM5zc
OXsxMqPbMlNMIp9MB+Y5TnXofrnZiOckoAjFhxjVOZwaoyLkA2/eS07bwpb578oIHgNlcqHFzgTy
19lheq2k3Jey5x6Zy8eqqG5n7Kc7hgW2b/1Sti12vQIbnci3cK6aTZ6gBkD0+dIuZkxoW05QzkgP
PIzJrJoWdPe+UUIZwslbwbLoHJoJFuY2i19TzH3zgGINO4x5R9Lfa9v2TCfs8UeMbGIjSquAwTMz
ul6S17xwvoScSR5cW0/L4p3zmpKiL4X/ZGNN9O2tOY1y50oYUz13QNoZn33O+jD670ZXc2DpRHM7
KAV42H31LX025ffZRPwIKR1XIEmKCVgnU2byEFjmeSlwmFOGy22MrYOSrtMgYYPXFLD3RZrVh0eh
J5UpcKYQutfHtMvGyXtZlvFoxTZGGu7QYpGoXlCbE7HmbNNw5DxbMSdt8ulo5hBgS1VyoI9/pE5q
bgpbAT0rm9tMw+GlgbsPFbF/s0+ucvw+ED50KULxhRsGeAFuoKXhkJjF4bZvc0n9TV8YYymwhNCF
ay5AzCDIAw0n9l7NeSPIZnM/6r7eD/5ZxYAtljhtIsp8/H6087JivhmxX4PObpJdLNWT8OhpSKd8
6fXe8Awb74+Rc1TNNC327lTmgiyCdD3i9b1Akq1e2pBzfaAJrtYtoRy2N5iHzKHiZ6vCqhNOmzyb
OQ92GQphuFuGOZRHVyW/Y385IVTxD5QiLMsjk+2l7zhEKET8Jt3EzdqhGoEX78OGjdNM58uUV7Cr
hlNbDxtnItzTPHml9qK6QIjnQjmKaWRu4QMFW5FND8KZX+qVdd7b2bhvTLp5LN+jN2zxnRZbP7HP
Bu6nDT42gPCkkGEcdTckgEfDepOSCVnu+I0zxIQD81YwhiDknSA5Fnla8cJi+dSWQU2DJX9nWom7
q7BLRzQriJKHX8WY7kYmX3VWOtHS+QEw8zbb0RN6ynUdHLTVgsKfnpfGrn/RFy9lam6RWbRn7APZ
W1Ikb1i3yIvNe4ojS16MiTF63Z7ixaUG6sqDG4fLPSawjfQM/8JN9MttkoC5CHCmuTYnPJHizhiJ
CwQswNIwiHdcCfuA7L/KOXLaoVGHbwzX9LQTTXuXESB7B4jz1OUQnKjmx33vm/XJk/YeCJTCX3yO
OLh5UVCZ/iUU+e0M3ek4m/PTFEMaLlAgd93By7uB40zKJvFdZFCaK4DBMy+PpdtNYzASUuSxdzaZ
52XrvMpwfJqb/lWmjLNl6r3pdhJ7rKzaiW30SwogJyUJRsdbJHwXXDoPBuB82Y3+ZlTpvcftv2Xg
fpe7A5wYV8ZRsPY7+/4t1h759LMfkQNioW5na5Scx7hGrGmrpmXn9ojWfKuGjZjcNJN6YU6QbwMj
rCL6/pASHlQHscuxUDxJtXLIZxKwc56Obv3jYnQ36AOd3TCtmKNwWUtxeRebbXrrYtDRFg5X0dCP
ZPJuGfeTCp+r3lPnOsv1alChKU1kNvyDFbP254MACPjTEAdhdWCwVE7jpjKMli22xcgqmFHpxDDg
4BHJUo0EmKqlqSMNxpcDLIf5Izyk3ZVLdH3wE2NCfkfptMKRrg94nWC8+oDoXW2S87Q+9MRp+1jk
oaXg6G+0fkfpF2/g1wOILvFuKoWvX419dhm9bypLmRMY5fKBOndX2No/WgWGyhZw6SGxm5srSer6
YJggpq7/x3blcXRwgu31YwXyOKxzf6BRKvVpZQrwUbhjGaJaY6IOjeWenH6GCEtbCpjW+hf++9+2
rvxoTgImrmAG9cXV2DOGFqYfjrS/kEl1xvlhY4+KEGUVJG9iTfSmJTTnhApff2dtpz2f+9evz1ZS
QRWHxysVjJY1VtuwXrq9XoxnR0/juf9g0AzmaqXjXb9omlC8TdBgNosds0Cr3gi2yDfwS9bu1lsT
p+EPtbvS6hijkwjLrkg3ohtmkppI6SSeu97WMneiOuNiBB6o4D1SVnAFgIM014eir8rzcodfG/qb
E/PnLCGdlzbOTmHsQ8rGl/bnk+v5nTeSQeH0uQR2ywxsRa5JZQM2VBV/CcPux2k9f14fcrYKImHI
1RCdIRlc4bWp8jxC7XuXe6C+VQtsjCrO2gxJ052n9aHAzVXSowjUscuX6Ip+y2aq7dEIxEfhLuoU
ZMURLbd7xmbxQ3qSgBIAEYlSkG1XAuX1gX52ZGmfUnmUQC7LGCREA4bt+snr/4FAIOA7wMTpqTBF
jc3QMyUMZ2uvvTV/mF77smWUQ4KOtXZwREootv7WePZMK019sMd9sAL+JDcJARQimqHEFOkL5AJ4
3I3B/J1A6d0swwjm/0IIyKtTwuGgr0GX13xdONdukKw+YHR/s4T1CvyuJyFp2IaV9xRnw35eJuzQ
Qp+oib9wP0bJ98TV75JYX1R9/Giyu+99Y3xEgfnakwiAXOfb5FGB+MMPcwj53ZYkEkd++o7zA/Hl
49R5HDZb0jPQLJ2qoL6Q3MKaNNIyF8KuLrZCwE5ptnA3MOqrKBlZlcBL+vNNkS4c6tYP/fuhpx/F
0EGnJOcRe7R+EgeuPBBMf75+7m9fCh2Hi+/6I6+fNrXyd92EG/hfP/fPt8FSYvdcP3j9Nw7EYG9K
DDVFxVSorrDazXjrGDX8lu5465SoXWSYvYNWz6KOblPVzpgXqQA24HrUeejMKDAuVR4Hl07jMPOw
P00xadzMBR9hqt7HnbdBZCE2pLTCtE14QzCBERITP0HQYYzjGnuSkznDmqxuNp/qA0YbBEMzNlat
/8wtZ5m/9dCo+3baZvVE4kXT3VosHjeef3ZGnHtBQVBAOORPdgXdBjfNtK0xip29Kb9MfTUBAua2
6tbeXVLWzDFa9SmReR4aJJ9SVEcaCeIIyPKFY/8aMCAB7Dgsd8rcCzTKESGdC7wH69nK5XR0NFY/
N2YvBgSPyrpKD7Z3Z3fhEY5a/zAt5UH2poIJSJaKm/qRSwj7IQ8m8GWcTcIUxXWKyPxAJ5KzvrJ+
+/7EPerMUV8wScrt/L3FUNvF2KR99vx5fDOtYDhj2vthZaXaC8/7ie3n1vd6PEDlg6eSXw7ghIuZ
GlGS3LRs5d/GQhzMondPOR7iEQDtOEO6gBdx4jj7reoCwWyYQZ1Vzb+aPniVwk72ch0E9I1/x93x
LQtT9AZWgt3ZDgC4pJ95P76z2vMnNifHFpwlUkAP4fTgu4icmPcv5URkesF9psZ2PzQSu7a/6AOS
ry/jF+csPF6B92J5ybhDhOpHeCdecJwoQH3YHw1Vplsv8X+TGxsDn7mN6x7ZWmefmWNWoYEumGxz
t1ieHQ4rlSusg1W92Z7z069rcCD0BbfM1fA2o4VWTGMnn+djx9mqpSLZQTNE0gP5eFlXPdDqpcrl
cG6nu9EQR8hDN/W0NHvXACBjOMPWMbMHMuS++3b6MCbDQ44YwC05UI5OGkZxTBrkGEpa1yA+DJMI
3fWkuZOFdwEifr/YDK8KlCTCBfjmi+klsRgC1136y7AXEC0EgdSyR5ikb6dq+nAKytXUHoGR+o+d
R69CuU/mOLzBz3uvUzgS7nTM6dm7eRtu8rn6Hvjoz5ah3dgGtwVQqZumrn/w7he4Q5JHD44JtRY2
vTo9ibm4YaE3mSv9wiV9A4D1C+fol2YkzwL9YyoRtPXuyOwEz2hdkQyqcOdjD7jxq/mz6oPfLULz
FiFB2HW4M5X1YPe/0MB8Dpb3Xbwo3ee0d1goF9n8nE1swVP6NQUFzbMYgB9u+bu0sj+KZW0FCGYW
/fA6h2LiTJQjFggSblFFh8L2NwjcP7gus11u+jTZG/tuTsxXsljJbkUnTB8eTNP6c9CLdBT1Sc5k
qLjYQfdsBbgeeqaJtE4gOgLn36DVWWWAPrWeuSXWRDC7xS9QiuXG9m2G9DzxojfbiCCPl1yq9kDU
AaN+eUm1+lClWTP6f4NFX+w022plQYP0h5iIF/CCRdduAOLfp5MtD1YtaIMCuJvQkFv1GEajhetx
8OiClbxlujgMnbzxJgYbHK7v00Swq9+3q23Ikd86mrxe4t6omd6Vv65Zwu1hUaaA8cjuYSZFa434
ERMZjsglYG8yD0SiqX1N/RL0+dPYjxtJ53UCCZBrfI21QesXJw+rFRdgDggK0Y88Gl1w5C5ddcKn
fOwftW38iMPgiVd4phJhbx8e5oSlp2p3xKHDSgREq9W9LoANJu6xEXS+Rsg41fhKg8n2zd+In2tN
pk7oF09NMz8Panlrx5ZyzCpJEahuupIBiMHbM7joHy0aWBapxxzgSvvRBoVACzT8xE3QbzMCXLfp
aO/7zERR4w7kMmX9obYbVK49UpIfCVq6TTjE35fRHHYWzwPgOtGHD+Db4AJANJHMK7X9SWvisrj4
lJy4/algkzj0dcigAkEyf0GQNredFzO78smTUf1rmnnfmFrQRNN0kLNy/FIgyDaDFTyaANW0/IjN
GJa1b95Bb7nNreVnkIWvU8IolEkhgrhdrNwVjVS/AjvFXRG2P1fn+UDtx8bTAdIAx7nvaexvZ2J0
HKd/Z5jkbMc8wOgtBDavYUDXJkyqh2k+CTH8ihXnl0IvD50H+wBArwmEz6RZXv82aYuyuQ6PSUcg
2oSaYM7lnmPyy9L/NDJsR7qAliOUulgDwAUm9/SPqueqszCOSURthIaSiIf5Oq+GH3Pik/sQdm9J
bfUbrzfD+4Ru6oZZ8qfFUOCI+ynbZVVTkfNC69xgEIEwocKQLudoMXg989haUIPSAl2EfdMQsRSZ
/iyjAfpiuMrozTY+J4F7F0ye8yyxNhMpFeYN8goLNZ4bq5w5hbfjr0T3s7aXtO/9jClqLnLpeYlH
vCI6Hg+LTuTR5iC284vV0GsnsI5a5OuEhMGFNk2L8XP/G1zOsQyRPWUFfuBUiDby0TJuFrIcopqc
r3OmAmc/Ba3culb4EoO9fVZ5QQvF6QdymUiTCrWmAQ0l6VK786NknncDZBR0dybFHm8JUH/pEqRV
hS0cAXELTugzGfzlJsZHQVIU/JoQI7teH4ImI2KOzK0N3j3vDGbEP5NmdWkmWuRmu9QXIrDqqCjW
ztIKH+5KHe5XG+ZMwNaR/tm9l6Oeuz4EQMwMAfZVwv4oXH8+Z72NJoi2fuKNLqU1m6jl6Ao5Qk9/
jK3k7vpgzSj3jBClubM8BAzuvU04rq5ERJ+kaIc3QNzRingTzkKCcY4Dql9BoNPNxGa4xdHfEUQD
bHLSvflMrTo8+6c2NZfnwIUkA+FJXDzdCOKrmH4NK1VBWVO1xxVBlZjn4hDkXHKJco1Hu/mW6MZ/
uP7DS8hTg6eOoNsgGslxsehDEKsiR6DoLlb4Wbqk7Kse1Uxr2ux0ipfHE7Vzkw71V+/AGwab6d2U
C84qq8uOHhO6rSf7ZYtb/ABm3b4Lfcjp6E4NiJ/YIko6weSyjc5uGYU6CMFxT+WLtxmHzqG0NBiu
V4qfNjAYXhqm/LNJz0WFd1MAULudn/kppKuq48ymfl/k0oKbZTXI8IZp640eP/NAeKN1k8xscURF
rqxYo+VNngyceZojQ7qcllmbRxK04f5jMUopJ8rcyi96GtiwPMzl8olU9JRGoLVPV58lJjqGGItx
O3WujoKU2t3TKO+Qx6iI28xhSY1BhOYLF6kkKTDZgSzB2NvzzbaZ7D1eskPr0Yg3WvqKfU9q4jig
vkA8gImSrJYMQWVvA/5fYNCVzkMz5CeLxh8VlNHjXnoNTM4eV0Ovbp1sayb9dlw4+Y22xp/HBrpz
AGZgbp9P2A9uk0kCkMgBli6qu28X52bpq3o/+d1HMRi/yCx30JJWG3KYkLc0JQeCihcCvQ5H17i4
ENIYMpiOq00wscIs+tOZ5zs8/89NPRTMPKd40/RJEKXUcHbDtlljasl8Y+eSj7MLqjnZlIPzGwpT
d1R085A4TXd+Hl/W/xaX3Tf3SV6UoXxLEYkx1ky7sbwEsXhp52y+D0aD0yfrv90C0ZvTD0AsT01v
bCYriRGyFCi8wJqzuab0PJsgysgC3TqNIyIEUADB6pWcrJ1oCJJPmIUIau2Z1sDcLLd59rOs3fDE
YZ8G6oprWEiROzg1MswsxoRmeO5tUUtOxB2W7CSkCdYVZxqvPVqtHGB8zIzHjU1mZN4bLpn8QSXj
u4wpP1Ktj3XCgW0Z85sw76vdUDkXSPmrZTok2IuSybNUc0zgVVLNqPRoT5ysc7DTTCWSvZBjfLY9
AiQHs1RPtiWOufMrJsqeGhzF9cRo9RLn6YN2B+MUM5NWiSW3pH7gU0qtS5/D32iAiG+Lcqh2kECZ
fBqOudM2reElLORlXhFmNRsGqI5TqluAwJivSA9g2DMsj6VVPqSy8o512IOG8a3sBtoJaaiTf89+
+M2c2g9uIfOUGmg9g6ULTz78MMSdxr0QzatgCnXwtPqs8xzuuJs9oSpe3SbTzZw7txB4Ak7B1Bd9
Pb52BQgOb0R1wsxj8mjOQmLhZylIKDkTkmX5LgnzoK3oknGFfcBpOVEJzf3NFDnGSpmfub4yennt
g9st20lqzD8+MSwBKCW9IKVJHut2cPCPu5eAhFEX0TJTCfetRBFhu0OAw2TA0F07n8Q5Av0qAnro
TCR22QquCtXn1Rp/fcWqWhH3lN2TO9bHPbbQ5VvrHk2Trl0b+Jeelzaqu6aPGocSsbSgihZUVijM
cX+iEKEPTJMicHKC7tzHQYP9vHqAr2Y/c1TuxeMC38Yu0Qq+6y5HF0X/Xes8Xb+qUx0KzRBPK5gC
xN41NciQ9iigUklSRwBT1lUIEURw8EcvPGDDoCqAKmnZfUOwu7ORTp3f+iZzE+khHCkCC45LPK8p
NzbfC16AzLarNdNMjM9krl446zMzW9Ijs5cL+aoUm7hpmuIzHRPzCHr2aekXawd47rN2ELEiaUn/
eO2twdmPIxr4ukLCFHMHtBnqKm9R9SHdsTpAkFxRAhjAMWki0zMcF8/Cd7sdsXkjG901c7GhDlS8
N5jnEv+jpBm35YT5kjv8SHgzwzaR8am0ecXRRZ0rjFabHges9tDMZuWLIyd+dYHVmJ7J0WmHB21T
cZU9357GTL/jrt31YUze2/qVfsGB9rqkFq4kCMyJP/IhfknUzErHDAn5GqddPUOSDI3f9jDA3pN1
tR0WJjQFBuoOawg6qy3gVHpX4hfr6WphKx6sll6cGMH3WwG/o5B5lKZIIUbRRFk+3GSu/cMniJ2q
uruDv8vYmDi+RLDOp8yPkTNyL7j3xghqDr7Qk+QimXlWQW+8TCWe8jafP5TmLOa1TH2MjDfbac1d
OucURgYqs76P1leGYWS+4X1nJDEZ2XZC4UGD8wAEJrKBOZMml35e95NF+qeSpLE5fxigd6UtRwci
U7LttX3X2WiC+FKYisSeDu/pwntnNQb8yabGDo0IJePtuxP5vWPZ9cFrp+qSk2N57DAQAB+e9lXK
ITcQlPNBORrfvFRN59FyjtI075be6287qdVtw8y9YmZ68ot6Oq01sFeO8gGODQeH2fkgMcp5GCgj
zUl0GP7KHVDY4aFQ64RniZi1wakZp/xYa++jT7rycn0wBv09TdfQNKN1d8CHb4xEm/GWztwQWRxC
INz4b+lIoiGyEXE7T2Z2jBec4KyjTwzbh8MizKfWVd6etcS92Dq+IEahHpqIUeSIf5QBuP/SElvZ
W4+p5hJVs7EbPTbJ9aIyV6xDqp13w2eYmKv19aO9dnZnnGkOiRjw0gAlYbQJgeCr8LCe+edJ+RsE
TuZJBUefwI0DTX5vgxaBwR0g/3I0u9Nc4Hi6ym4tPdhbS0BH0Lx7FAbDJqRMGNeTmuhEsoMFhnOR
0R83YnIiLeI9H1CCFkRRR9SPj27R3vlTgqVsiTrcPT20uNUCxLU0GncNlQwSB4qm0iueHZI9keF8
4bALIvD8ObshvD0f7RDPjdSCppM7OXqvqg06jkGUSwnqnrqXrx2V8VZOrEHXhYj2SgNcwQY01bMd
x6Qcc7N/LvV6GtU+Z/8su1eSu99nLsHsnuIW0s+Ucbi161PlM/Wnszbs/ApwJsiSMZ7l0YQSQaWI
XgSk9IEpMPVeyGqs++HNMjBcx5RlgKnof3M8tGBWq7I743pBbTuwqV5fJ897N0a0aY6FZ17gGLo+
4ZZc7U1CtWWOybeFQjCidGWvh4FiVeUmY4i+T7kEEKZYX/NMaBz3ZGQ0Dm4sjVgiGGOK1olGJq46
Ogrcq5npYk+sc3oGLFiC5B4WDezSoKeoehg6pC0zU/8EY9SPsjY9d376uZr/VV9+VjVXE0JaxN4W
MP95tZ0Hw3NiqVeA2VQSDSSVvy5Bs2PoneP5hv/2YhFCwopVzKyP9b6r5V0RzuyPwSmz0ndc9H1U
jxjRoEJQlvBFjfIBZLocfWOSv+itfZkY2OmWBZHZseTHd9UysyZ74y2t6xkKdBNuM5SfboLIBH1A
v1nb3tsAq4tVPXGOvzMSDIK+hWBuXa+Gfj8gikCzz/rczxz4Cr7c6Sj5MIjQqhT5Z9jPt9eWOjaS
NR8FPQbwUFpw+RwZjncDEo8ld2XXxIBqt+QxPLS+vs1YZMji+VSWltiI+Wtas9otZFBI4NBV3KeR
S/t8Y6zv4581UROuYhUjIV/5Z8nQaisBbAMTjjIx2JcyR0DhjuG2BAEbBfM9Z5L0TjKF2lT0bd+G
IZW4RZpkT5jJ/FbhOTTHYG1n6K+Mhs5RTq75EDTm1zQ9J2EjvtOoQPFcL8tN5nj50bWXbptgVo8M
GlQNMVjnRjanjJjuW3saTtXA4S+0HHE7UONU5YLOupnjQ0hkAm5eCCk18k20/VzOsGY94iWB8SZj
GWVdL5nv1p+AWAF4AJ1kBh2/kOj3U4XzNyHqW5gCdyOBRSTGDMS1se+awMLpfXPI0RZjPfrM43r1
uCYAZ6CfH+a6EkyA4jYxi4pdkvWhSu44Jwm+L3o++yU+Z88p3tb1kPsE1YG/a9PsM/Xjl6aQj/Xi
vKs5/VWW3jEda1Y1QMYbuhpbRDMDb6n/LCmv7ZEOoZ2tnf2SctdZbyI58Yv6hsbe4q5WyKq9h5S+
xerL5d1SduC7Bag303wjDApMUgfV0T9eN+yYs60pLpjmAHUm7hqBnW90fhkuogs+WzM4FU6IO1Cc
QFtjz1Ltz7gniNfi4jK1+zIFzMkdUi3jiAzneVNLlmjC+TZLzeYbDFzaDoMUNr/808NMvWLRjuu9
K/J+2Vc8nckIXibFcteZMNoNQ91pk1pRr+XEZMd7R+JWDpr7uOVmgKi873pa3cQV3DXo8DbXZ96t
SVK5N9/LwHjWg2Mwjsf+RhXRkjQjVm8wRDUUkD72TRWyyKV4rSb/ThZc/lcQ1fV2SfJwg0Hi1kA7
TW+R9zfBhKB1nm/dlmUpRhyPYeOVJBCIHiRibYbOjjCWsDrgr40qwB8NiW4kiMNYLnkVHL9jATPj
36Qo1of14+aM1IrSNYjKAakQkqEulryT5L8F8y3RYTq6/q71a3sWOPBImyYhqv563Gl9E06zzZ2k
s1scUWuXnk0nrftiE9gKDRXtkJokZOWx2LaaiyLA01TCzdxQLa0Hr/JTVPa5KwLsYysnK8/qY+nT
UYyTVWDn8WcvYT7v5uriBvCp0vVsXxnLbdG4P92Wk0pMEN4mpQXtp6RFlobp7ah8Xocw3hkdhzuu
/k1ZYhm4WnMDAH9cQGuncKp3cUECfM9RvCopEfwgjHzgRwx3MGQYo/0shZttkLd57OLd2q6AvG9w
FFi3TS6OBk866ECLt3iRuM8KXBu1/N7wzhEhEX7rMdZYmfGY9QCUMnDGnEA0R0bIW/D+zYMlCY2L
QSYS0v2q1lNW2fkXNRBglSVs08GaI5iODzne7qhcss9RcNN3jncghYATGxHpqEAQUjVVd0yQ+KOx
XJCULCEt4/V6HK98pGYgMsv4fV278dLRaLBQsE/NcVD1TN3IWzbZ9nMg2/zOn52vsvoEYza9MwY1
Z/8GFx1C/BJNL07mk01w6FlakLzBYZJe6+ftFllDcZ/TeyBSqKUJ4/mgi4hZS6wmeGacs63HVET8
iD1GYeRBuO8s7qCTkxN4HU7fCj2nEWljiHDmnhG/qbItzcMxQtKzM0crBljNiiX8+SWw0URx8+PW
GBityHA5Dn0PyxZbBCmAP9LZ7U5ONsp9N9/3dLwWdEtBHr+GtdWdWmw56HC8w5DgGlxaeBowIyzA
21hNw26vbM0em1AAYW5oiG+pl/0k1QPYI0wtc1E+WTbKm4blGyPNgKhP6PwW0m2/tWni1YZZP0yc
Fp8WBJwaPckfpM//0gn/JzqhB/nrP8z//41OePmqlf5ZzP8fnPDPN/0TTmj9gymsJVyQQH/4g3+h
CYPwH64vAAa5tus5jmsDIPsnmjD8B3v2iu0xbc8Tlgk25S80oe39w4FxgAGSkFpvRRr+1z/RiQ9/
AAT93/79f2i2PzRZrfr/+1/239kgDAQhJ3Litu3Qs4T4GzrB9uy0QzCTnMcJtHzJTKaQCJy0R4Oo
aeNbsoXOrr90KCWclwqX6WahCjqa02NmlOfcGKdTrdZTBlDYvelDy2CkMWEpJ63Ew1u1ca62yhZX
YkkNkhb5c8H8dTdOeCogI0VlbDZMe+H2j3L86sQ+s/QCC/JfwMi//ur//CuFY/73v5NXyjUDU3jC
AdD4Ny7a1LuzWwhAcXFH6mzjqjX6rjrCLUNqtUqzssCu2BQpacI1wg+HLQ9N4HCS6amRGbvUlvla
k4e5uGZ7wKG9wo7zDKNFyC4Q77rQ1mcdWt885fdbSzfP3JWfTlo5D9eHskopCvD57KCd7x04NIhc
TpkBXdZnRKLqvN5V3oDMH7//eKH9Sb/S0McMFMtuRslAZ0SMl7AvEp6786OwWyDZxRzueL4vgZFa
Z299AN2Gcolpo1mbhNfy0CMvOuNo80+L8fjvD4c+m8tSJfUuV3bUh2I52plYzteHNFM0HKwQHK8u
JQm8PAyrJsqO48cpazCYgxPCE+BVZIzE9gc4Yl98DU2KdtlJVhsvgqVklu+cMdmU1li/VPOa1SFF
UgKh99zCez3UHsxhovloKpA8crY1NGoKsOWn5ZCoq5rHspiK87Jyp7MKZ1kJoKJtqvjskGe7Q9GF
cHD956LM8D8erh8ziH2Ek+AfW8RgxAigIVm/iuieXZ+M+igmZB0opaksSnuN7J0BpAEIoz4nlulU
4GuMdeiQcDkQsrX+37zA0+7fCkNSWliaGQRjtX2yOhlLeST8DhXejEiESK55OPfcDtFoMGYIMgK9
yJgKmdvIH6KAu23iMCKU0Sb9ybYeTcWHFjTVKxHrJsSTA9x3aHfXh9ZDwGAnTXYZCIy/0FiY9kWr
X68fuj4kCdps4EPGHh7J44JchVmR1sb5+tAGv62mwgBOfxdKzveWRjFDgxvP5aIC2sBxclncM2Ie
LEG0CuhgorrsFgZmod5RvGI47HAGqgZDrvgeeB+m7jH5pKDL8Zb0Z8PkzyBrD7Wzbbw2BobSlgSZ
kwLrVmHubtBPIpZYcqJ1L+MquUvgoW2bgW6k24evoZdX+7jOuVTxwSPO8059TmoFpAeP0UP2kuBm
QtPEQHV60KSXntn3b0tdZQcZJlGKrPQoQjQW3BtHouGwyiMXrTZAkVZbphFGxaRmBtHlTWniGsB6
ZuOPnkf8O981FPT9EgeUPu5QHEie6872KgGcTDwUlhRUOVPzaLRXwGhZ01z3yIJq3vj+tWGmBaaG
iTLN1UR1E/d2VLN7UKnrkOnILVoNWELNRs5nIfeBzh0MYBOxyP2lkE1GXoZ67TL1wyOt6gzqeAKG
fYoDpFbaHy56TMsDAMbnBDT1xbUj+trtHqfBN1lRM7ct8q5eOdBPYR85VbBzYU6iaGg/7BHrKu6Q
sy/d/hCvecypgR0YOTXjHSs8CNtixbMkadzKoxVflMtpSH4S+Il4a30owycWjtU6s7SkSeAiuy6U
bJjy6FQDQnlXHpapeux9Tb6qSWPfQcNFnusL7TLJ4c71EQtxiimCtkP9AA6APpSxt9vy3ujtmXhF
YZ/C5FvaTvZ5KuqLp4rfYQLxa66ZrzNGLMTwlTeo95ck33N6IsFgTKFshu+pD5MdsMfeTMpXe42a
TUf8EXMMd53z8p8Rb0AQEIoO74ciOJiRgj2cU2mILQmNL2vgaiDtb4inzgtR7gel5V2jJZ7wIP6a
/Wcnqb/HpOHt2mS1UHGjlvW55Nx8wNP3vca4Diw7Wc5J6AybDqN95Cc9l3BHx8hbeJZiwMnmKK4H
5sQDkdbIPZAXM2MRwuv3SS9eY0wsR9aJJ99+7S28LBzEe4T+OGS5IJ4GUgSF8F2CoJF68mR2UNLT
HeERJdSA+hR2sLHTgs4TybikRWn3zkqZilWWFeU1bnAa1xNvzugW7jFrJS1cV68HEzQl4SK23SyO
0u/UyWEwcantp3Jy8EZ75m2V2h/OIczzAbFI++XN6Z0TGFaU9DnglEmeQqt2bz23RcqimUYp2skF
B91Ny3fYs/IZQWAJsJHVRXGxLHQfiTpvzH5nC6vdB5OP8bgQ8mDO4eeUN/vMKOLHJWHyY3JQjEJ3
QL6TXGyzOElRhPvcK6HvoO5EA10fe1H/P/bOpDlSLM3af6Wt96TBBS6w6I3Pk+SaQqHQBotQSAyX
GS7Tr/8eFFlfRWWXVVnva5FKhVzy2eEdznnOoYE21VUTCmX8OFYQXrMwI3+aiB5hxageA9RL9kSi
PGCLU9wDpGjooe2IJscYjWqbw9NgZUAxDZfnQKzaAZEY/hGTXJ8i1taBSAc2wEx3VK0aXMSwyqAC
21U7Ep3EzMdFkRh2CVO7AA0cxP9hHWiyJ2bsa+Ui6GQgzgTAMO5lu1yOTa7McTEhQIIHvzHkG1I3
/l8hq2iFs3Elv88YEh93n0xMexn4YcrbZq5o1x4h1trzs/VQF98I3LgJhwc4veS6l3AnYh+ntxT1
o6xI+/L0tssyGjbfAfppG7vlULazu/I6wrb4UtAKCvVVBgHVniQZLBGu3PZNczeXCEpKELZzbyIM
jm7YHQB9B60+j/reNPFaGJowYk1Aduc+Jxna28hBQIxPOGYZrYjp6qwM8MO8L1HxtQmJRWXHy0+s
tb1NyJ5gEUlRiHEeQWmrCNE1xdesvLrxQ9h1w3WI/G910Tabdsa3RtKLwjxpBd5LFlTd2imMBq2Y
7cDu8GeEot5LKgI8O0CoMMpJ627CGHWXx8PeKcOXGFzBvqqGp3pAyW2zns6W2J0paS/KN2HxUJFR
02jyw2W8zqCHsEgs5DGtchBDH4bqnLNG/5h24R53t3WMtL0tCgzrc+KU38vWRqjYLbMxmaJSLZnb
kulY76OsVcwKKIF1SNR5FHUXL6g5hTw5AnoNC5uLNdY3vuCJSdJl/NEe/cVuOQbDujWjAX8WMxB/
eiaK8OiPGCvY9GwaRIeH1EWEJSvv7FXlyQqyn7iN13k7Fy+OS45opZjLOeVNl1ms6I222M6JX558
ZUPz8GL5HVpiDYlijtCaOadCtIycFCHVmkC9CkDFnvJvZPa1yED5grQqv0H9VHc4IZr8B/S1eO1T
u6ctXjvzsbT7e+XGCLXBrDpo/7MM2UErUjhkAROxyvoCtIM6L0oPAGg241R0fBSmH2SlghBQ8b5w
UYHUId2vc+/N4joXJGjlhWmtsdEoltBIpcLiUM42o3NimxDHh0yVUbn4dvE+VlurjuQ9WC3UdIW4
MfzhxpcKCkYHzqaLg50I9euY+dRS6mUC3mB46XfZkdAUO/axN7pdx13eKMl+Kcrp6MuwYHEXgXLy
9bAyK1PvIUsWGgVcmQjmL02M9DLTaiOa8ms3/ZyKJdm6gLtTB82+L2BUprpmhDo+j6P3UlThI9EK
AkVN/6PDobTzZsYmwfiMq2TvjY5/sBnZJrGxLlIEeqrknd0cO1jJa9g6ZIJY+cZuR+i4qp7RyBJ7
RaGPXKzrdqyqWO9Yo4mhsrvtoexFvMq7ws+KnZpZKNYBoi5gS67bngk6eq5rFjy2gxNKuCvMWjMb
dWzJBSbTsRDF2XIwzAb+e6m/D634wvlmGanIjXT1RyX6I1E+vF8ThADtPDdHas4PT2cYnPOCsWw+
EJwV3ARldDbUPREpwwNGGsrCBk1YMj9YZHWki0hUmhEMUvdtLr5VusuZ6VAG9QIZMYUpEICHmIRf
IzO/5KGC/OgXrMSyiFcj/VrjCWKDhawi8udjkfbgS7Asxl2OO8VkKlrXK0iyvLbWfOa8X92H6hYL
TR2RESgr+8dgqYdG2uY+Z6G8r9zkJpz8CfmzvBOdg4AaSgiFEXp5mFAnc0Y9X0fHMSUgYpaBXqyd
NE61Al9V4WYm2k6vQovpqDfgD4oRdCmG+FNWs+/wgcba4Og3WHYRWwTshJcJ0GhSSEZ++qXOSmKA
h+HYWHeDoh5veMxuY3uoU7zboHEgjJfu2ajEz7lmu4Jx5BS5vT6NRKqFEnagx96MVdR2HO15Y8+p
xUC9ffFI8hpT3vugevBg1Nsm5kGPubMzYWdtOnPOGIEHr45diZs2wgVLokVeEtGRZVeivJ5Fjnqp
dw22xZHLkZzRAGfMd22gxQrUpiIVZq/J9iyqDkmB6YCPDYyHODQBs0JIQgNHbsrsZZgAG+dJ1ctT
yrFQst5rw2paBWOHRb0NVkohCzUKeSUZnPU0m9mNbptbCHkNKjgAySIR3yMEX1vbEtdi5ujlK+tc
G+6XTEIsaPy3MCLMPIWBIsle2ToZoYNKvaUWOLY+cb+Rmso7B+s2hdUEGWIsTyij2Luzl5rJms7w
ZyDkrSsTRLJDbC+92QrERM/keTVHVI6RxeI96W6zwqYUnKq1MX7oKfk2JOhAIuwwSLcX5fFJx8Nb
1WWEtEyHwHYSGEMuIb9FtN52BAaew2EpSizIXaSmvOk2vjCufCsXc42mRSwzIrVKfdTDkK4Do2b7
yeFPEDviafRh5ceA6fvJMKg5TMEOqj3aUUfFnctmjwz4zUUQvkXCd0fAIqsX092CTELy5tr1zprl
Xo7zsoEf0S8KiDmL57XRxAQ3IdlzYLGPtkjImIJ5BYDCImfAtce1ryjhvbwuCUNTyVbNat91MXLj
EYWDDJp7SHBfisUvD99x2yr1UBXVuy0JcqEXcfIG/t3O8abXfkQ03qYeH3rgnNp/TPC59saiGei5
DxmB2nYJAcuQrx4VvDkAjy1GD215aLyg4DgA9rgamVewDawfuWLKppQDWOurFxNGT7VspqyxGTem
T5EHoDfeodiU5xL/UzawJ46mkzUZpPGyHqPVpYaOLlKBrgD54lEURbfQpcd1OlR6VWTlpopRAaep
ZGWEOpO4XuSMHN1JwuYsmwErNqKhYAOEFyWo+pWQfropR/bH81w9mSxzdzIXW2Jq3bWONTVgON8u
/+XHLEgIHx2huMZFpXad+40JIm/XEX/FxH5WU5BMGmuwGb/Ac+L8apRnsrr8FaLYrMoQLI1khVFG
VCvKArz4sIw3VQ4dqVqeSFWJr/6lZ0+NSpjUQTujAxchfEYFocldgoYYPa6MQLw6M3pqwrQSpvbV
KRjMmqsIPrJYPZJoX8XZu8EsgE0lNCIs45vYce/gDZerou/8lXTRc4rcREvQPqelt/fd8Etgy2k7
Bj62Y0VCaxMuCq/w3qg5kYGbWru0RWs+4VdoDj9DA8jM/BCwWdKpdQonUqLqAXoVQqaIKrQNYfUu
6j54bKvuYIoerQCDR06ObwkRl5tSYG2AKqrp/wW9POeJiOS/A5BULA2DyYet9BG4h+F6mNgZjqKm
I4dwgF1Oujs0HsnOSW0P4Ucc7cOWwFQ7N8laqX4EggdsxMlDuHwigbXl26BKz3Go7f0UxoxPBCck
HPyR85z1ltqPQY1NyHgbBnYAYfeawB1NcMiib7tpXIc15g3HkF4bj2iiwTQl+dMUXSvpbMecVR+r
cX5tOAgd3jZjyMAO8oLy7VelqF93s5qGD0qL2KgfXPIrV76LDyesAb6GI2wLxSKpNWz6kHMzzLvJ
5gmkyv8yWgCOHKBZ/uLtR0rDmpDXronsbNNxEJ3ZBa0SOoGMZGjWjJO1GcIP6qr+tgimh7oLo0Om
QnXKg2BTG81JN+2hDcqLcKjmM9QSh8Cav9j1+Bi2yRXdN5BQGb9XjrOXJUu5YXIf3Kx+dmLnPmVn
4ern0nWurSlXGlXqSE3hodV2PPXY2Xxaeqr+OBcPebNRISlgBVZUNnN4rVn8IvrLi3QBJYTfQrob
g4i/hPBHtwAtEXfvVjPQtZgFR9r8qEsNtLK7mstnzS7f66b4SiBmh2KLjqvv3ubSsEBiiW5NV36H
26ba9kH31BTiS2g9GlCtUWQbUOKmGx92Ke9F7ax594ybDJnSKmrGNzVXB2/2oCThRrEa4/toLFmK
LWF1LBl/ULCthwTHhm6jF5QJx0knHk20NiFzJXd4F2UqP0SvbnGiMSuzou+xHdyFdJxJWV1l4XwY
Ro4Ql8dsDN0XWabgUTiQLwhcy7NwAfJKAadbKLoZHtfCvxEB0ajwdHqng3M2HjOexdvKvBmjRBzt
tDoqytR10fghoo/A2nmEvqzpg3dZBSNgBBlB9XWiA4FYAktr7hG44GvJUn8+TVSSNYQX15q2IiFo
K1adcYyM4DGhV7Brk7N0+mzgVziQKJyjhrFoOvCKynzSx7GZfWQ+1S4ylUkcZ8XGLZerkPBXFzjD
Gp3OejH4exkls68iPqU5bkeobO0um61v5USyMtS3eq+qAq8nInpyepimm+2Z7LRiRYnNCHMe3vKO
3V2vl1xet2AiSW8uc79hRJBSvYLt6G4Hp35WOwudIo23JXZm4jz7LhUNjljweVXGbhwlhW3MP7Jq
RDnN22iV9IUDwwegrY/Qg1BIBx6h+tqimtkY7UMdZtiN8jh7HM0TByL2zi10oGX6dKjL8rXs8i9B
U4LzmUoS+RihGPeZjG+sKuWZLpAlxF0/Xvy4+dnFERqbxLH25TSyvySP+iakyKfWmr+PeTAesUA7
t1hqKVH96S6fnfkcDNHGyGESVBX034b1oJg4h3AEzTv/GscA1NkXxyvPNr19Wclki8VjWIezNR2a
Q5aP3W0yd8zSLHsV4xEhOM48mINzI7Sq9lb2Ycdlvgk6ZDPZxKCyo7TkcdsMbTvWu9WYUk8zbgZs
KtZD+SRMTB4zMTk7y0gQxvTA4w2W5CzanwYM5wRYowtkOs5GXfZbjnH+qi74u2oYNlERguvAuLsZ
CYHbgHl+DEROoDGr3DhNTxWb5DNVMoevSTuwdJsfpAf/rBjLnEgFOHkVFKrCSlf93Fe7KjTdvSfl
APrV+9G49bb1/PCZwMRbL9I/RmY/Z0iKE/Y8u92NSNKDRa0RCgjEE2GRKzJM0huW52spsJYyif+e
qgm7vYBPSuM4X1o/f08nNwN7yVRK+HQEToh8xaiy+9awUENj5XEYX+9UamV7HsqhQ875MDR8uEdp
HxN4R7emET/DVUmgzY/fu7SuL03BItiPqgqCg5tv8B+siEg0r/EwHcnoZFjJgh+ZGp7odmuKGC1y
QxVno+5bTZN9TWoPLZBA2eFa3njQHsryPA62BNnpdZo6E+SJq9HDNUzNSt8nhbk1G3HkNFFvXJTf
cKyPRfPRRMZw4cX7Cayv2qflzDIjAKlqGRfP7JOz57/Y7ET2raLE9wjYvtGt+2UQdnlF6FXYYuPQ
OO8CkvVM1gn5QtEZSlZNftxWp7Fv+IQiX8m60+KToeCUF0az7c720dK1Zv3T09MD1G3QqvFNN8sX
k7OHcvQLMYHuvh54RT160KAbu71M3usud+4robGYJOEp9D964MoZSKOVWyU1BXBNxq4aTpGx0KYS
qMjGrB+cMrpjdDTsORSuXKPzHwvUVTt39oGkIQETZTnct0PyniiCuemRNsHEKX5Q5fOQxAy8+Eha
Qfu9ULa/X7aFm2QY3S1Y+pdElk9WV3TXcMQ/mEE10fYUvUQhHYepnPt5gKhGV4fMGWExkRDJ14ot
wQ7xWDSrM6TFcDVX3jdt2Q9tGm9iAIfUdlO4HTRYdyoITd4NwwgP5URR36e2SUplki/nif5AOst0
7IeL1zHHBBdnANHDBxSHLXQCFW8bMQFNsMDnDtPBdUGo+BUqsaScFYLQcNE2zodSubuqg6/dZAPg
NqgHfn3rngxScnGE1g1vwQUP63mXCqi25zy0jrdCGUnFvHSTsYKNG1WkxrkAovO4fXcM7mecVjs8
MCEBDs4NWcWLj2N+y9vFn+djmQhLaGH1izNATwWkkupcwjlVLsfENj44Wt65w1SyXHJAlFmpZJFn
YUhUVOVxsYiC1jMRSPg7gOCjQwpLK9967Ows7UzM69RtOOdvNFcxlM9o58ngO5G4S5o5VHyn1Js0
StKj17xnQ09CC7oNGrCg4zPo4OkO75rcdkgtKx4UKUCoKUGG8NG7+oF+xZ+77lGHrifD/1rjBQR5
T2I92+5NkLLtRFqP/te79HndsPfA/UIm8KLWLa+KtnnBtu79WAL6AzXR292EmKTELEKiLS/e+OS5
r8AObhMi4Xes3/TJcp18xakE8hg2tGBCKWe68gAdhMKrbXfGGA3Hbq4KcOjlI7jvZwA9h8CZiI1m
fLzpKw4COeOZlFjStVgY8lkbOzsVsq6XY6E230pG1V/j3uGvW71tzD7YJnhZbnOzGs5d5yAghUcc
D5IzPWwqBGOX3EJKOidle4yRcYKUHR4GFcmjeuoyNW/TOkYvANQh5E2y60yIva5FCMeEogkl3ReF
afAwJsBosRuY4OvKvRCoITnzvVE2zJvOB4goPPte1SFiWsbNq8SiAql6jAaplz8oAKn70A1qfFS6
Ya0Pb7Ep1c/IgXJVdMZDl3Uez4sX3XkKXJ3fWwwbU5fG9H7OHXznCfIzROIPbs7ZIEjmW4eGkIO2
XveOBzPBE+A1KNTH0S9JSRPRV9VdG/0RUpvfk5Ab3LbGDAMy7Ljb5QrVNuAkoXm73UM4w6+JZrkL
GcsNCGKv2rR+5NOEKUUZ11YTQEvFfzEIvL/tYR3d1JU6SFT3mKvRU+NGt6JM7IeC4JlM7RsByxXJ
Ewi4dxV/J+T1mJt8mkBl29sIn4BXOodooAbU1uDsJ1EQqu6jLvMJW9xbsUtSqgqQQKdIpJ0Wo5Zp
7fTXdK4+ikZTIsPvyhr7W+CWxU8bYLYLGG5qyps09tIVjoq9B89j3+Axw0iQnWcA75VBnO7sejRF
uD57kD08UyCqOFzkKGjWSMSWROVFBJkYq2wYHsqQw0+H9SwC0QvPBp1EYkc/vAm8VddbAt09gjwg
SDQYgdqh8L64Mop36ZhftFZ65dM4sN4YAQhFxjGrdH+21LzX2lUXPb40IGyOJrXRujOS7Shj86Jy
co/znLleVWryaGFknofeQPi7ZMVB5XtlZOycsBrcy0FNm36Yf1BtGOA4vsPggjczLFuhQp4iTAVL
3z1sxOiQ6JBy8pus/N5e6hvZoedom2RbDal3KxmXh/C1kGXb2XUMZyTpfbevna1Q8sBu7S1tunLr
NRYc35BApoT24zMdMfDFCcH9cXDYBHPz7a4qsgd0f3dzr/orCuyU1piXM63nH6wrgR1k6fvsmUd6
PE5m0XaKeRQUOO0DOvXLYkKpXBfeYosIAEbXEah0dOsiFQeyRVBeZENgUvbOZFR0w1kDzf/cXREq
8vJZfKRVfdMgy3cEx4rW9DcMCdxVLnR5J2JGJ15ikFdT+8kBXMSBrTtLY8FUuwBvwpwHI4tVfAvS
4uqig9u0ANTSLr1ko6UePdh0yZhdPr8YRppfXA+IKlPjTVzxXoButqKIbdlKglt2AiYEnySppqSZ
T3LYZLr1yzMmsrXIvH7nVfI1KT12t/Fs34E656jJXhHVAJuItjbP3ei+AJc8B1ncb9I4uhZumn/N
M17rjuV7IZMeTJuLjmTZdFrsq0QvxRegPvZ0bVgRnvBeMAgOfMWRGUciQ5PirAmVCJL6Cdw3WQ4Y
bDZM6nIdwGBj6OW7Yl+7ErIIaJZ1QhYb6hMPU54a75SAuTF2sLXK8Sr9rNyr1tjNgT3gspiOFHHv
KMfZWzLHHLSGQhewPZBVhPpVuuW2Av6NP4gCpWFC5FjDGV3KvA8KWFWiT28hCj/AymBqPfcGZXLA
4K6D7DFJ7IvV2A8EIzIkg8rcVmraaimOQRvWt59fTC/dJom77V07OToV8SSlHZv7auQwy0wOzy18
9K8xFZWcMMeaIVOcOrbxtPlkK5qtfTdmWlxiyFLKZuRq9zH9KRSslQ8hb3bt4GLntAJF0dxFRF1w
3D2Vktpp7NiATNHBLwqxs9ATTNF8BnT1HNWuexEEye7ZtGer2My++65TI7kFGQ7zYdqEYDI2Yki/
liw2p0yZ27oXl3HkwFRW9dF4Th20G5WR9zvmzsMhaTm5CzvkQ4acdJ/BTsvbKryLRirvCK8/a+h+
frCzzge0bl8iYk0egxyWAS4W4TxXNmUthkSzAPkxSeLL0s4/aUwJvo39NpF5fnIS7w5nGYgKv94G
dl4D6cuMgztWYPmTn3h+/F2Nh5XolsbZusnkMUHBBBvPZQWdDzuWcH+Q4oDQJk+ZYiI/Mw20tA1S
lCLyjr6S34okYbrUBTc6n6NHLFpWiqeNspgjY/alttrhFvGXAAMs3OjKJoSOrvAB3lAPWBz4WcNu
mzmC/Vstw8Jy2pVQMNZtnh4qwYve0i0sbmBOPzBb13iOd2JE3TxHd5oFGeO7qTX2bY08kKzSFWex
W3CEhJTo9hzNhBIwLFxpzOObJmaGUnW4xRl3Z7aPt34ip0DokXuKu1FAr2QNyLKa8sBgs7trygfi
Owi5TBLnYJJavMEa/E36T7bFasjs1aXMsBSEBdMN5upBeoQvkb/mGd495AEUddMDLT9YNNJpeD0R
ODShwJnfNA+eD4YhbY9MW0hySgeeM+GehjJgFM86gh6ZkBBlkjkWZ5BksvuyLeiUxvgUI+fbBw7W
N3toe7agNL0SvR+o4lla8JpSc9pYWfdNEhV/wAkEhT4xrtCi4FK4HHfnnLGZ6ctt6VTxUy8Hb+1X
870ztsnWtkNUmGVPZKvbUrrNwTnXSXhYRt5jBSU46ZyfwURvnwXFoR9Ka184DXycbAImaj0rwL6g
LRDkYAqdOA7xxTGxa3QyblA5mn0LeIOFqYXTTUVIWD6/fKoxkCYQL5RhEaaWR2PU2Cm+DoFK6UTH
wcInKSlYY/op1GEFUCUcXDV7IS76vPzzSzvW0a4z/C/cdVa+gJWKEyp5Rp9Wexcv//r8UcQ4uu4D
Ap0XaVviIBzKvHLn4MDjdqEUY4rrdlSdoO0AzBoxDKDlC5pCBCCpa9KHAQoaAbSdmHDrX1+es47H
6y/qs8JIn7wGLmjay/nXj8jWHH7Flf1HS/1vtNS+b6Nw/v+63f8lpd68Z9+H783771LqX3/zp5La
c/8wiaa2LTgjpk2QISLfP7XUXITYQ7okpFgOF5B/+XcptW/zA491m+uZ7Aj/LqX2/yAQE/IN1yfA
n5n2/0VKTUn/1xg62iiL2GWgYSi0zb/G+Km0jwHXBPWhVwsalLc4bhs0f9I/sVkITySDtdvImYBL
YQdKqpPRS2hdyJmsfmC2VYMrilrsSq6Vwz9ncTeRwEECo0bIpbz6TAOQrVBZxwR3tV107osYm1zZ
rypFETSUoju3AKYyFV80uZ07I0KsSUHXuZ1ct1JqAj+BD9k0mBtiZ7+bS3hY68lbHK/5cWlvEkle
mWJXH7M1YeABvm4q31WZz3undZHg8RCX7KltX7QvTKJwH/GwGBQ2Ont1oB9tSMvcsxjsNtMk/XUQ
e8+TbUZbFYe3PrLKbdkXikGD6W2JXoRbHjLNLVxA6K77WKYZVFMiUw3tdus+jOczZ3ioUc6+InSV
uYAbbic/WPk5yRrs+g+eiX3dadWdiKJXGWbWo58wKVL+BVhtc1qsiGtzetJlOKL7YB3UxQ3LMH8m
8Cz1POABiwY6Mr/NcGOW5Pr1LNzHYRDVdnSUemTl8C2pdk12g4KBSPQOdH/jWO+IVIZ16lW3ViZY
f08BvmrdbjgdmaumTV4ZJyURi8ZUka1R5hQKE2qNLYNH+H7VLs8pSWW34z30ofDKICrDUQn55LGK
MDRKi9d+hwf4ORcIxDAY+wum/RxLue796KdrKM6cIRmeVizuKYCx7WqAbgHAPvz3CLpwS+2usRKE
bTBENSP1MTl0s6Q19qYNHrzMbzRVOm3tUxiywvFaiYivmc7MxTh3pvVPq3TdlVvjNVVSIh9J87uY
G5I2eya4BjfwmyjeBDGZLNcn27uEvb6xmI+t4rF47BOcNOSK+2tk4OtxwAWXKWjFU9QeCbS4F35+
KScqeIIPKsyZRGiPRGfA5CIbnZClZYYSvRJJeoT4dkvJNJcK1z/d/aReaxfJlVcyu1AMcfwie1Y9
iBDOkd24ruyYiHKW+xtsdYdPE10CV7QKr5Gur1jptqHH+J9hxhP3mAW222Eq0xpfGGLSvF8WH/XM
AtaMNCTOgx0tUsFl66RLVhVdVALHRsZRsfMqB9AIsvYOusILGyxmiN5UmygvY86VmODJuKmYNFBt
VwhpkzR64mSPUqIDxh2b+UfqPwTonNuBWo8q4ho6xqmLaPB040kI94/s2YarbPJLbko66upRGlP3
YITZLkBribMofkZNux2H5IMOKMzJdc4Gl76KHQt7jPraShCu0yMj4HZLFwU1RvlPxATgxGy2rPTQ
NjfJHsUCSqeAwQ813IWMVcJpbHQ3QEoK7j+sCdk6bFc51KimT47VjyZj6uXe2lncnZhB3nocdHZU
/WyokhnBTxhhMLO+TsNYsujpH3JQMRuBPL73IMnqSfir7tQW+LG8ptmEsmSwbQztdpD1PdkU48We
RzZ8HTO2upuibWwXzbZIKmdPf47tYOLo1GcPfh04h5z9sYk/lE2pDZ9Od/MOqviVUjwAW0+ujC7X
YRI/lnE9b7O4eCTGgwjKLv/IgGrtKUuL3RRbb15yMnIE/gNLzPTQT0gQlkUPsUeBdefVVsacd7jt
p3thp+eusCjm7FiuqxzOcmi+pUmP91G4z4x6HhPCh1a9cIDj6VCeCc3xzunYW8eCzXjvw32JiHdl
Fl3qM8EtYLS5A3bdNedEi+ZMU0LkuTH/JLtzE4cQAqbxObVQfkkLf2jv+nuUH3CRdHLvje24D6yy
35QhsL/Ua+RZULgfK+YXXs5siAO/sEZ9Ni3kcuWC6swZvx9mHAVkICC0C9NgzbtFXcjhZY40xcfM
J01DDe5e+/TRvc9xdBl5behgG9oyARbbbj+E15LMF84GIBSoi0nWuvuoF3dGASChgM3GSpGlbEze
8BkcmrlWKTdnSA86wzDfdqlVgMwrsTJP5tm3chKDF0RGxK4rrgN18Qr7a0A28952vOA89XV1wMZ0
U6ZIwNJiSrfEMMgN5a38dS+a5a583p96/mAQ5Z0+/5F3w3jgjfbrXhaMoElphmeFEjufK3Fi8IYz
5de3dSIJK352gxJltwSiyaADXFp8mPBR7RpH3I/0oaeMXO8FLy49guA+vwOlbZ8cY8Jam1JqAmj7
yF3qWiS1iL7SF4C74OVkts9qvRAIHeAik3MXFY7aTsF8k3WTOEV2URwt0k+0JvNgwG5aj6a9+iyr
/lOA/psCNLDsf+nlQy/VNaAR/6v8+K8l4jz/kWA0w+CXMFT/+T///evv/1aMyj/IZZKB7/gSIivq
nL8Xo94floVnl2rT/lWP/r0a9f9YMrgXA5/l+w6rxt+rUd8kNoMLJb5AwUV/MfL9K2PfcvP/mIls
mq7p2BZrIpdt5fLIf8+yn6xCWTEQkwMSnxWCojz6cOezjqKdyWfWYklmUhFg8OUw/e628artHzWZ
GOb8U+AeYj0ODQkhDT39MNwN1cFE11G/WE696pK73+r8f+bP8//ZvcXpaOFCDBbj41/seewTiBz1
4QsZ7MytmBFwm1d3pieIRXdepqC6tNAMwfWvXO9g5CatOB6j+XYCnVgb3Q+Rk+ToCFJyTCKSFBrA
8CYhSXZgKz2hthsQbCXo+ol2WQVXz35v2U8qtAmwyLgaFOdUBMBgiupuubpJ5msQuZ+/oZoB9335
tvzO4sfokMQvN1e6AfTBELq2wVX7uy6ihrAvxBx9/mj5leUqcVPul3vgV8NuuarBrU6tr7dm9eYs
2og/7xScps1yn5Y7+HmH6yWpwd1KL2f/xiCFq4vQUIaD3ISsbijvkejhEkuoXvge5TEQgBCPCKwo
lI5tpLaJb16X30EYv23YjhKtvlwM9mwVgfeql18lmTRMxXpikeB3V0eNR6Hzdd3zX6NxKjKeTYKD
mYevskUBulxHAkWxjitg9njY+duaHiWa0MLC3cmDm+XqBHS9vj04SJaW31DJcF/z22U3KZTkvByd
+SH8BoSSXtvOFWmyU+5a/kKRthVyG5/3ixuvLW/3t4e63N4iqWFVsF+CfIr+sFzk2PHn/8cDxWSb
6rWoNXM8HgDX4yDkQ1+GTYzsPW54ufHPnxvpti7Ubvl+eQrD5Xsuw329CspNqp7w1K8nu3h2IJSJ
JobIkrHHFBGqYQpojSooQkcp+b4v71LxFMp8Yya8HeBeBuibiWxf/rn8cmuRvUB2xWQy80cJUmc5
3Ue/02nOcZ5UWH4ezhASSLZK59eE21iut1X9Do/qWnF1y1UIvg+gARUICZd7hW8YXeKvP/WRL0HO
R1W6TGFZHPP9clm9XO0WGdbntSkHeEVidY9m1u9y/ny5B8ufDdlOBt9w7CAeJR2pnnZ9QOmT9uX3
PCXUhnm0Iz3QVwjwqgu91ho95OY78BHKYvUwGuFTEBms1u3qVaGRyyxm3NMST549D5VMN9CuVoVP
cdAuzDTvpm4sFrJk3bPI8WJxo0fUi4WvlySl/dCx6RS+/6SKF9FmqCwTdEEqxaI3mcNb4USbPEbd
BThuwZjHd5llb9se/VJC1NHQ3Wcm4cKMSDVBpImyrxzE/syc/8859N+cQy2Leue3o/v/muLssrJJ
fv7DefPPv/mbH978gymMjwDZtf7RD+/9wZlUuozUFse77f02xLH+wAnPVEUKWmLXkX/3wwvnD1dw
mkXsJj0pZOD+n06bzl9Pm9IG8eNYLgsFLADLtOj302Y0jObss/k7sEPqNnXeJFcDGMyZ1eO1o34H
RhbjJc4NdaG95RMEvBVhsNqk1Z1TzfFZaA1gXDFNqJph7blNcVk6TFZvnHl00R47qwfcgGO1MYsa
aj3gpN+e739yNuW5+P3M75qC7Chm18L0PZ7gv1rd6xq4TD8jgDF5qWhtk51CDrYyQoZHcLT79Yz2
B2TuTw9h8b+5bWspK35hB5YKyf1144HvmiYxDbwkfzmRM/7tLep4kvXqmGlRua8Xjxh5nFsGJQN+
qEXsurAlgYeENvukf/3Y/+nt87IhMPZ4jzk29dXvr99sjSiPoMjsc7+9+3+Enddy20rXbV/ooAq5
gVtmikE52DcoWbaQUwNohKf/B+iq823LKvmGm6K8RRIEG73WmnNMy+7ha/R0cJuCLDwiYJYSO2FM
R4Tr6dpzCDD9x/N/OH8u79/i3duc3qYFovjP5x9US/q6w8F3HMTiiVR3oeSSbo3YqnU78igZW6oy
L36TajbzwbehC7P1dCSuFg6fCt7h1y/p81dEgTR/uQzif/58Re1AdKhVte0W+pi7IJo6Whfs4o5f
P4vxYQfHG3dASZgASWzXJFjzw9OAhrUaVQc0/ybcLkRkJ2s5uCijgx5sUxteIYcPwPwBNzGVQdCJ
1t8IKYclERzmsYJ7t80G1z0kse1tv35t8zH/85x0THbbuknzl1PSno/Q2+tdXIQQMYz/5zDUsyKD
qMsG/VgQzgmI0ZttMZkdg4fY1iGvBEn1jzPh78PumKbpm47tAepg1frzSQNIF70HWH1LrUrOEuma
y4r57/rrt/bZUTfZMPue0H02+vPv//PWdA+nnZGmvLUQusbk8TZkyTwxs0DEfv1Unx3F/z7Vhw/Y
tfWwhszQbb1xti5kahV2yc8KiRXT6RktxY4gjsbT189qfWiqX84rT1ASWfT2OYE/LMioE1xElHyh
TaEjKdLaYufnzOZjgb2oQiOnfOCsY4fatX9ohc0suFY7lgZYgppIMVQ71rpPtC3sWnOXImPjdZsk
eLLuep1iDjvgQnXoahJ+iKldixE5WtNWC0xkrANUPBm+N4Y77cb0RiKNx0GPE8Ig6+zoLbKwvTU6
7btdO/HuH+98PqAfTltLt4VuMNYQ5l+nLVHUrlm2fHEzs0WjPMS3Vgt3KQp5V1qkIHmwv0OashbK
f2gyxN8oAG76QgkUSGTQucU9zIaaLSfw4k4wyCaIdGWNCa7AmO2Y4mQxFUbfRtIOz5zyzKSdOT86
Y8CSTEutI8VlchqaN9KQNTB0PRjtl9GF3GXOUiSsD1+/ZdBGn71nrl3zYoXKwfzwVU18uJKTk5F5
VQsERd10QGj6ayhhdDT945SU6XLqyO7sHTI7ipHDoTnvo9+cITcxlE+0Y1j+LFL+q+vfTNSWK1kZ
30D9GWvo7zHpaMbG7YiNs8B44n4QD34X7Hz9R6J50SPSZ6KbsDPSAiasFuPotlWgVOwAgK7e5ofc
b9pFp/E7O8lvB+XdYtV/bLujAfzSLsaaQb44ma1On4+02OGQTAi4rQiCZdwT3dWRJ1D1j546YGuV
y5IxLeDge0r5R8/J7mXiODvf1aqlW2DhJtEAoNoVjfNoKW18o5OoLOb7aIo7O36K8XcbiIIhqzKo
ebSS+AZkxDVzikUWz7C5sX8bKxN5eVWMayOEbzvRcRTplendEBnm5mQrV92DrTNs6bFIhH18SBsb
FkT1CLuYtAE7A9CpMqbBdbtIphanpSNNRvvanVEKCHL+WySdt1LIG8d+wOmB1IccUtNwH2xIfmjz
MdKhUs8Z6S0CgeGo9fgjUnWPmDcR1Tg0ny+htKxX5IXK9jqLxn+cVX8vXB77EsKpYMBBThEfVhCC
Rp2OOXq77ex2U+XD1lOptiR/9iEYGFiFABOCDADN1+fyp8/qcNV19Lmb4394Vl9yduAK4LKrPzVW
f9uV2Xsn3fMwaY8EPT2nvvvy9TN+svdBM8uVwPAN33ftjyynJvQJGcg69l62ggeHE3wckntJ/sZa
vjpQw9Y+UUYtFWjlTP9o4fz9xfUcD7aSDjVgbnt9+OKGHTOZWbK01UT5UoFxSkZT22Mt0xALm1d0
m4X2U+tF/o/DbFh/rRg8se167HMty+JQ8/v/XAER82q0dznOdodflm/Y2spzUNHhOOBxiV9zaoYl
Ph+KU1SyDYvngqnMq6ueIEsa/3o1f1/1eTUeQ2AGzoZgS/Tnq0nhjRhu5TeMQNkFgfeCZlERwxES
dZ17I9/MvjHODVp5uAkIfIMAvy2AXogFD0TYF1sn01dfnxbmZx8N+2GGA5DGDMbjf76mmnSJKVai
2Zr0MZdZpq0r1zaArKqnKhzfVTN7uWsUNzS4Q6572XNulXejCPRjkxnfUvjkC6yX0Io8jaZZB1hA
uAz0+FxXrR4+GIl5amNdYOMkghtXHbEq+ameovfIDoaZ0RT84zBftjV/XhohluEBpSK0fGq1D3uR
0NY0LYisZkvKhr8tVvTezoYI8nWhOi7KRlouSY2vl8qapdDZkO6mhsZl5sxf/JxqDePZqzmxdXEZ
ZC/TZtVXFYJFH+/flFsr0ZPQppP8hdwlsPad7T3oZslQzMXON9hQyqV/9AfR7pDi4QC29yFp36sh
y3Yhx6iMo/wfuy8bqcSH3QBv2TfokOLOZzmbf/+f8zwwJGBRcim2KiV4L4p2EShAEeEznmrjqNoa
x0BkA8HRsmVXFHScovck1lZOxIZfdba2Y3tOuyQYXEAxJuMLy54Wk0Ie3iflSw5Gf5HMxWwLPqDN
fsBReJRR5l3hnqGT0s/7H9da5ZW0FiagpIVjVtbSVemVF/bhugqaaRHF4+vU5Gi/UhsZwszLN/Xm
vica6+tz+rLr++sE+M/R+PA969ust8OSqJKwm8OSs1EiVEdhhB2sX0G5z9esC9WSBDEGZgovtdmY
SyGcR5W011+/FuezlZ4NOBdpViFDfFz6vFHZ2Bu7ZuvnQm172xsPNniVLkC5XhsjpHfcFhVhx4hn
QxaEzLjO8e5eC7/a+/YctmHIIzkLHFJShClVx4PwcRaiIJ0W+bzHgTywRI7ww8EWCoe3fIU9pgAn
MUIKaheEam8/8GcfJHipFfrWbBkpMqoML50lZvF7ViAaDYR53TK13Ti5+5IDpFx4aN3IOQuGbUr6
LzKNfWSyRHmWl+P58fzN4OPaiPVnyw5eDVE+AkXl2l75a2JDnrsWO0EdxccYmJYtw58eMrKrfxzb
v096SHDY4dkDwzq80Av/c9Kj2hHzbLLZenb6GgbAN9GIR4sSOeg/CqlPFkmXEhZ5ETJ9iqn5Q/7P
MzVZ6hLjYJB9ExbvSVWDTK52LJ03Xh8xJSD2CyUl7u/Cfvj6LX6y5aUXZnq+6dv0UDFj//nMdRCS
oBvA6DILZ90pnGydN9j7tG3e8DWjavCClTABvLpF6oLi1eN1PlLJB+zrifzApC68n7bTxdupGhDr
RjJZ4xgKXJixX7/UT0503DemKyyLzQWF7Z+vlAj32gwSncAwbImM1Q8EvL0SWnIzgGvP4/i9EUC6
v37Oy6blwzedjp/pM2GjNYdQ688n9ZXWDHHMt8tQ3Vm3dGQC2kqIeDW54hh6AZJNFzOp5ls7ugx3
ZuDtzaZQ5DWkeHBK+2awJKQRLJUbbOgW5J7xIUb6zHD9H1ugv+s1PkiHS6fgc7H1j9uvuMMKFinW
pN67xAQJl3WQtDNXx1PtRMn710fm0zOWEsljWubodPr+PDCun6QhNoUGkcmpb00ioXlWEwoNizM8
X87fJYJ98FL/OmH/rsg9BnVspkEs8nY9+88nThojLA27arb51D5juLo1BNVhEIl0GQ3ymnIFCQH1
ZwpeEaoPTsXEaVaRQvjfB2EOPahxsSSpje5BdpwQF319YD5pRfECBcWjzpfZcz6uGv3YOVPUpHyj
NPuVVQXZkd0mIBObE3Xjryhmd6xsbwMvC3H5eF8xUCATtMJfwbyRVezdGjmEX78q+7PPix0ynxTV
rWd/PJHbUAVEX+hyO3aw7PQckQUyiT1ciwQ9MJvXpvX9Je4zfRMqPUS0Ve0rkyZil3j5zZjj3nTi
e2sYfnWgme87Um4w7jXnEIMCuZeH2ovOEyvNkYglHOWBU2xjNprngusCMRyn1kOwQvSoD9SLy0Sh
2MLF+kggnOur56Y+kZkzMfOlw4ORt33F+P0ydVBINSsRT2YdAqCB/qGMCJNRNJxIlQOGJqfqiHan
qdkDfH3APjlenu+6LouxYC9tfDi/Iw0juFO4NchkZ2lNZFl25A+s+wJEUtk5D3HU3bqafE+A2X/9
zMYney2fq47wdWHoHvrMP8/wODFo90tRw0uBEJ/onb2LtSDYmgEiY690jX0v5ZUifu0qC+hvWlYN
PpN519ev45MjQC3loGedpxF/XRmgqExt5dkY3cnHkiAXATzo+jruCcsQkfE6eIVxHsvimNhm84/T
9bNikienm0sRI+jlf/iWmzCBk7LjyVsxYgQKo63plT+gbIfHPKzNdazhiw+naZ+oEEhIHf3jW/zJ
KuOjZ/dt13AN2/E/fPzslIrWjyBMZt0ERszfW8Ey8Rp83klO5Jf+z3dMKfRJLcmeUvfhNQvEyh9r
SY8MiS6cbWsEafk/ShPuWV+17s1A04ZAYXmfFSpbwVzxHzQHL0DZBT8tEUUHMczUtyHwbxLtFSV5
BGCeQLSePMRl2lvYHswWdCURPWHZactWRHP2gKU9ehBZqlGCW9WB4Wkkbj01tJhQX1T3ZpQ9N6Mi
QqORyWs7+IjAmuy2ydBuWFbpcAXUKXuLIX4s2qpfQ5gId7k5WM+pbf9QLqav3hwKvumddwqN+Q/Z
RvCaCm2bEGVq6vod3RztgQRPejO98xT7abKn/QVbMIahAp+d3E9dSbyLAfyC3rplsFE/tu9W6XWL
eFDus2c9dZOR/FL09SUEKWhCD4IK4rbsHe3US6AP8HSpub0o8O8S3KiLMBzJf41vJrS5T01hEBkJ
UeoFyR16SVHSIjJt+7rwsyd2Mh1xgOF0HkwdZWpnXLWt/50iKD1VxpAcvSnTF1whi6dhTB50GXaE
pyL68412/Baxb8vHdni1S+z4HVvyVTtpYH4JqSCaAD5zEos3E+rtm54atxDTvrV5TBqYacenURAs
0A3tz2qcQXFdT1anl5fdOkcfS72XqStkEFRgbQY0N06xFSdGDuohJphQZBbOg7JiV99lz62WdOSv
8NPlIRFNHqpnGxKOLuIzV/b43JZlezXSJrk8ZHiVc9VidcmKmFjn+abUbfX73uWxAFFgoyTMuMHb
YMZzjrQe3ePl3v9u+hzkWNXTk/OcKt+MqHZRJJbQzvoxPoX2QK8TQPM6xJ57iAaSroAMtQAQhPw+
uCXVy4RTNYaUfHW5N+V5tgbKoS9SFU7XWikncmsX2Dfr68sjTP7G6zhL7J03pTuiFY9tETg3/7up
IU/G7FXOIp+jVhoIagXt910zFgN73Mp+HFLUHK3I0QCQwNn2gQ09i5LqCrnr08gnsImEIJ0IIfi9
7ZUbYyyMZy0qy0MTUcsQpQvYp8LLWxna3VDWtypDq1yCBL4hOWA5+XG7DQbNWhFISMxXlNZXUQP+
7PJjzhb/NE7ZqmuGvVRaTvigSPsbtgmyH7H9gfDqbpp0JfTkYDZRcEseE6l22pDtVQXC0KiBhyW6
m9zaeNlvaTCp9TCimpxGl/a7qyJ4prE6BGA1l60l/CcYUtm2KiuxbgszeMK/CQTQbnP2VijzwXUR
30PSShKq6VRowfSECASrveHf5rqUT/n3bH7QJkdlP3TYoKxKbCEz1I8hBOp7ty0WkmCdx3qU0EtT
dK7VZCVrt5wdBZTE14BJrevLPbauPbXGQnhNvDH6lj1SMlqSKJ0JYGGdficFDJyG17pXoE1czm+U
ROTnnhGBkN5mtHLrkJqc814e5x4lchVPLCInVJuksIx7PceGrxHHVlbN2p9428QM+48qKtyVPngE
N6Q8MYhxiLVGX5200ZwOQ9XAkjwYEqs40/PgtlXEeIWD/aK6/mBgBiRxx7TOZcN5UpresNJk3p6a
nuAlt4p+Ri5hLCaMFXoQOjl3IS5lUhs4oEWb30MYvQVg4n7LE69AQFINe8CwzYszPOGAzZ8ImFlb
lUbjGMggDoXa+9ZFV7U5ut+Z/w5QcqZ2B90yfXGwvzbz464121urdlqqgWXV8srm0UUUip3fHHcd
4MhKwsYpxvg7C0n2HTM4/zy9T8xS3nhG6j5FycYK4/xp6Pru1vLiUzQ+Ydo2Hjzpl9cYHwh1lcGj
Q8TUOWm1t8tPmR3Hp6KBKUgWEk4QMKlbh97rLReZhQjd4N6fb8bWxo0QTfYhYwSKedqUO6vo2hWR
jjnWPWN89APXxj1fWczbyvExs50Z/aD/GAD2L+syae67ITJOvh3fSQRb9+18A2mI8HpozsswTFu4
3g5t58Lvr/oCA289/5h0bXIfExTn9vp3P5dqW8MA3vWu/4JQngCO3uW7aOInhqiwM8I0/tH84oPu
d0rrSYPsPfsmcAX1uAN4onHOjOWAyQ+pt/XqljFFT9YYC557dDQPMHwbR6shDsfr0KvH68s9RUQH
ZHfyWCYt2YxEit7IAevIkFfRtZs9+TXiyFw5RCiR8XTQlWUgzaZjI2rC0FzNNa/cWTfpz9kf/piL
g0V/La0isktEeQiNtDrYBB2smybxt/2YLLvUKTaMaJtbM8YXQO6nONSmVx1y1+YsFVN0fbnYlTa/
jZKeQj/Qp/PlxmFuYKS+vsUlHh5tv157JCDv7SB4neL2QHhejqf7V6mpNzcwuObQZ+MNHHzV7Lss
khsqaiIixbCObaxChh6GK2cG4YDGvyIgbCcpIxaOHa815W8tq/oZQ+5L0wBXRzZuwin+pY1QBasB
BAoJvkVj8yrY90HxW5fCI4V6YvgagOSOmucW11Jgyp8EG9pcxylglkNrf1Oxe6drQKhpf92ynV8V
A5IUkWIEH5UTrmr2kFpuH72ufTbH9mbq56lydU1a1nzVZbIU2ChJ4AuL9Nkzg509OW+mGW3tJt4O
5hW4NJY17R2p+RlLwc+pHXBXQDnXwoBNq/D6pURwPuhkuzEKxVAQloTEdRNu9bG+ohhKroxyeupG
96YmChULJmQsOe2tMbsl6JAEYcLKqx74p10sksHYWMW0bWJAUMrcgq9YORkjRzH+ouK8rcCQr0Yh
7WVe2XQg8xFacMOW1eFtVWR6kZ11UC0AFrd6xCg/J546dwnOfSLpbH1BkDi7Aod+bUASeRN7b56R
1QCmMPpMWXtb+MGdO041oeCjsW0SdiYa+WU0GUHX0Y2rS+86SzqP7Jm+BfCd79umuMotVzGb1K5h
BrzGk7txyskgq23kDVnG96IiPjxln+Z520I3V+T4hCu/mX5GPVCDUpn7VnF+cU0iR00Dzy+l9Daj
Vp/MVE9WKELwcVfWjS6JO2qACyzhZiwz88XsvPMIUGWtHE7VFNc1MIOkQUJan3uhFRt9MCSCeqVQ
aCpcM6V5djTqiELi82yUieDfZUmwxS+thf9Ueta7VljEszulBd/LP6dk1+oNmcgdKmhgqOQvmRox
uEUb7lLA3LgrMFKHEWwdBbWNEA2GFu50EtHMT42ieDlZ4bbuwdgZ8SOUakLqQEbRCYRxQdoUOtmm
y395SfJuNSUQu6mo4VthCBGAitKcz9hWzZOrrO+1USEwkHLh3NnXscYwOvQVax22voF0ERAUGge4
0hEwOFB3kvbge5sybaqV3nfZSQXhZjLdV1QcIalYTrqRroO6Fs62hZZyhdcYZsTYHi0Yb6tEH16A
o2DR7/trWSlSaZl8QqztyYbgulQpsQd3ILeYnMmN0Kd9U3dvBRfAhKjl23aU1yrBC9fFkSC4s8IN
0Y/D4XKvifWVDP1urxouPfj2yZQNq0M1WOUhFpS59Bkdo6pgUdoaUpDo4BeQQWtdyDVIy2JV6vSM
vaRYqTyUB68LJSqDJiQazKEFf3mwS6z6ULXh0Zqj2Znd1AdDk3QUcZOv9Dmw2KS+QbLeV+a207uT
mJ+wtsfqIFzB6mkMDt9Sb4F3icZ4aXvLy2uP8qEApZO8MRogl2XOxHCp3RcFudwrhU2O5Sokz4oE
u4OD7BV53yz7kMO0VrF3LtN0Z4ZYFJsg/6HCqliLMK3hlXUAz+eDkCYMF9DFOkxRtO5AvMG4K8l6
iBi24xDr97mH62ngmrnQZjuxJ10sQm6jreAA7cYK2UjfB/rSEiYEvfmGueBGNKa/k5qzHpo83svW
sZGo5eA6M6DuqLA9gusd7VlqQb9p5p8uD1GCH+MC5sIk80Nc1gWElag4eMP0naR4uCMdwjIaUSDk
XfCfoMkIDUvmo1w3RAMb1VQceHnFfgr4zre5hbufCz+QhBkylR3S+Z7RR/CrohZZdvfiqaCE3oKP
9XJTTqLdgM55KjIIc7p0BEFz/DLJfJbKy93eSda06cSuJsjjMEKYOlzu+dG006DdTgH2ucY2ACtU
aitkbYM1kvVzBGF/8/tHLfKzA6dUR3qKA/0iosrzkERocXK43IxzIspQgpAP898Pe63tLQo3kat+
qqBgt7bVUGuQfZjPtnFZpz8MCtM1wwyPvBmVsY6rM/yF4SoSDXC3rQcWkRma3jPx5LpmCE4fTOLa
zuATxycYw12lglubPfauKdNWCO29U0bH6pQNMPcSX682NchmvuQpgg2gdJsw+jV5RnCgyTf77iRO
+QK6Wq1vYPZSXFsewbT+tOxTzwPYUu20mloVJMVb32k478kcR+zt/xxNkou8aFinZD/3fVsspQ+B
BSBqXVx5OV1v6hHuTgDqmwNf4uLKvTyKPhvLhJrDVy6PdvO/cmojWVsBrQptnPNn9Gh3edyKCoMv
xfx/627n4aq7PHy5ufz5y70Z0AvzF0/E5cffz/P79vK/AtYslnlH4MrvBy//qrq83Mvd3z/jdJwZ
HDgD//9rI96IF3/59e9X4ozZs2NO4vdL+t8/jPAKAL62n0tTxey55xecas6uAYuKJK5qAdwP+Azn
e9l8738/Xu5dHvvw75ByZBtk+Y+Xxy83fSgBiPzv/xVh42zAOlxfHpribFrLvPzRtAWlskcaae4T
x3L58X83U0IhXU4zdupylzW9uyIKxll5mXVVGuzFo7pxln5fBytZ1kela6DQ0ESuqslpNgRt5tsh
N4JVNQgP/BizwCEZ7SXiuPchMbDZhoazjHP3jQsR5jIW520qoz12tYloks66aUcDhmZQDCfXoxKv
GHLnOc0Z2WCpsOFWQwBOl2ba/wLooG8nkNkL15vo3+OAY9ob6z88SpfriFYHdfZ9Lr6xY4PSwUK+
qPMJhHIOJFGfUWJumv1qYFVJx7xFsILsc4izVRAFzyUdeyjxhBXpk/juixvH0DflUP8IhjAD/4t9
Q5gG1X/QPmYJJV2HIxwiQ4z1M95HcnK3uu/cF8AxF2BZdpRWN9NobWJfjZBQg2DR0zyxjPaYyWzG
DOvj0kftZ815yimgcqtnCByDiJAKM6MSWObzrP4R3/eqvo3tAL+UZbF/Cm+scrgBg/Le2g6Qbfwn
XD9/KWUE26il8PCsdqUacn4muBZOwhRhQGFBYUeziB4LHTHJDqmlKNXU2ihL75hb1behg+1V3BFS
3m9liAGLZqR/I1T5QxVJtCaR8mcVdg9aW8PY0XtSDovhADQeK8ZGy6Xgk51liR1MFBnJdV7D2ioL
/xBKtAkxeyOj6HE+m7/cIjB2kXqMkG/dhQbbmSoOjhr6lIMBNVKVqJEs/ej7bbVO/QTDdgd8HQ5S
seri2ODyfE6qn6UdDuuGEnhjEOG7SJ0yg/+PwUPpSmz9UOImxSqcjWG5NBqsjo1MaWsZ6VnTZLhr
gukXGkfYtjaBFbb0DjmQa3Rkqgd8D+Ior561rGoOwiZPq0s6djvYrU5ZXO0cZcOpSmNsXfmTxks4
OLQ+sHoqxoBkJK2hitqbUiTBrjGrV6pbtWKGU25DYarr2F3oHVu+QmMsX3VAJoGJy5VivIkgvWai
mAsKwpLanRZYvoZzn/OL+IGCZiSOAbpTwlz2EKhbdEw+OxP2BkgNDq50H5WJRy3FkELS1BpjJ0BC
bQ9KOFvGQ2Hvc7eojtiVuRLlFftgMPFWYEGTp5OIKir6hgedK/xkxSsrkfLY0h8iDjRbkOEkl5UT
ok7vvZfBqMDU/EjLTl7XwTYJZLKcHPPchXQY5jj3XaqXZ91A/aEceO1NFEEvH1W+cZ3G36J99YHz
2t/7DKJgY8MUj2L2+5jMQsqK5WTEzwClAKcVnUPmLYVTVLJJlXOiGcD/jaZlDd2PuFoJvO60sYoR
Ymx345iZXEf8EZ8+177rmoWtNz1nDTEbY1FSQXrmOTMZC6e6zdYeAMcyKFmYMx0UHeehBtdL4+hQ
19HRz6b3glGyVsbftLJ67/rBvuoMfHXs5N1t7iLXwpy7CR0/52vE/094gLnG+fMWxcFmKKB+suUu
VxGZyifoiiCprZh88AI5pzMHR9P3O6JzIjALwTaXTpsAPjmAuy3LaZu0pHASrfczhlVzywqIEEYB
BJD10F3FaVJvxl6lUKdzd69RzRkovg85tXvo1uXBUGzALN18srU82OT4WvYAO+ANw//ajSo41F0C
xtZPovt2sH4Gzqmszk3CHEdTDlTKwE6I3TH8U1Ray3yC/GPInK/2/C2CVtPv68G4FqGkiPNVzoxS
bF1rRJbJRvlUzzeAKECyQ7ttxVUrfHur1fLY+FV6+n1jsja2lv8e1BEbLIYQa93vGf0Bj+CPiTo6
lgUyFQeqrWAcKBgB0hwExuD0aXdoEM4fKCiHFUAqvAphIAkCKGKa63N2LrtJc+vIkCgqOitmDLSt
0gpckmG/LoTYkRuubWRc79ugkwRbv9pGYgBpqGLG5JG5empUAXQaERatrQBKvhdtSGAjBcFktYZe
R2MI4g84otexmKK9CBR/KyfrnKBTrivmmkfBlMbVuuqgRnvNnI8s2gwiOCztIoo3bhw2b32u3kwd
ZjxciUWhx9SxQ2GwTxx/gY/fjy4893R06YV6i0Fq1RGV81axg70xTPiR1DKLDunmwuws1DVyeonN
0N4QGvw8tckpChhqhAC3tsxyNE43jB55V+5Cul4blFdyfGgCVlloCQ5uvPAbzUaYwJGPdgfinDZM
JtMcXx6KdOtLc1u05oxU4Zvp8zctlsfrmsM3RtdsU/tNBZyCxDdgg3k6GySTR1remI/8TVdY1/4E
BT5xREZLPYa3VIFpDcuGHYPvrft8rrFm8pOfaUuhdcNN1BxaACbQY7zrlB1gmGnyVlrVW5z6nHS2
Sk9D2rykNSSpkebLpuzUxqFrtmafHGIHRRgnxwosWWqcIpsqpAzjZV/26UEwTCe+yiY3LLSnTS8V
XvnBXI906pdgNOPrxufiYqk7YwrRz80U0Gq2xCjSBNfjNywd+Z1igIQjE9y0KArC+Gh5bUobAZvX
bo4DGnFi69KfvRFWS9BBNhyLOUAus36AuwLe2gPUtuh17QwJ/q4VPfFajdzTlxn3TifTQ0POo2qr
YA/8AbukN/zQiEs91G3iHwffJ7sdTSVqLJNh20DsgUD3d6YVACsyqwn6DJKb2qaGDUbz2iD8FIBr
VyY3t3o8TIRKOuYudEADsdqCaHTcwdzh3JI3VnBHbHZ+X2UhmNHQvEGjUNyjjU83HoCQldF9k8RH
PThJ0p2GKP7G161+aD0YaehMioUfgIxP8pe4U/VBh6251OcfUcblq9Y10ytLlcM+yugx1JAr+6E3
3rUYkGfVklU6rFTtiJd8bMJZBEiXRFCrjoAFoeDAPRtbagJaSU6QJDtC6fuVMPrp2uIwL5zEJsAC
tyZoNB/0hJZtxjr67pBHDx9e3VZuFJ6ZmZ7bocof4qzb0YIykKNl75CIyB/vZLixc9A37TUUh+JY
9z9oSDSnNMGm1WZIK6PCv0pyQPtOZ0HRiYe9bjRQVyXRcKEGxTNhmAUjI9zmiHqYbbHtHGs9Y43s
GZJQvBRhEO+symVpZ5tCTBIiZPMtxnntjAqyRxYaazsOKHBJaYBPfXbNvDw7Bu3CAI7M3mmmfZ+Q
ExNjVkrHaaNVkXujEmdrj5jKGdruVNvfObbTnsdEgnYwDbWBhWfimefqGjhij3Yv2lq67h+zmj1s
X7xIM8LIS/MSVaW/yyvzh2h1mIWJdRos2gjWYAEJApKnz5CyjHnTAr4xRbxnH/Mh/IW1joaoIPA8
TSbA8kW/zfTS3ZM6VGzCrO2Q+MOjFaHNBTcYM/oJg72zyo2ApkQ0QZ9cK1ZdIzacW2iNJEAFuVjk
FamUZkFHRGMEhtBkXLuxbS31vul2k8yCPVKePVA7E25ihqyKlaKXRHPSqlo5pV7tZeqMCzcYn6La
cA4WjgWYn0iZoyH3CaOS2RJQXXVvZPm6cWkpl6hbthXZsRB/4EaH6B2vfdrjC7NuxpVg8GbozZ4V
aUD64ZJBKFV05wEUnKOUGsf/ZdiB2ityP5zGchbtGLPp65MKfgiZopUNsyn0uIzqORHppg2ZKNXG
DUmFxHpQLh+mGTaUmAFDAif+btJi3due/z3sA3WSpOZESQTVEbMIMTXskwhgZXMh6KhUVHdUtHKn
I9a2hro49uMVwmkKv4ScC0irkgS1eIsIE8W5C6A/lbg/G0FYYUFuUp/eJEktzrJ2IW3rw6NOrGYi
tWdjYCoj5G0y1sFGs4a3kb3isSA4bG6uHUkSn9ak8JZbPphgJ+3noASGhTNa++72PwNRuM9G8laN
ebD2nWE82p7y9rIg/hIJMxf1NDpFBQ4Ywy4e82JoTkGbGneqf6hSEwMEsoRTlHjpOW9ZSWjlA6zN
1W0edbSHstg9qezsACe9DT1U0/BrGna2TXsbsIN5HzMpzlo80sF2EK+6FqpRT+P8rWgvKIfMEZGD
w3Tmm8YO240UEG7ZNvpnX79l7HWEm7ULoTHv4EU+VBHIV0YU450kjEybNGqNi1PdsV/qZvJuLze0
7XZJav6qSovhnZ4JRKgiXrJ3xwwUjg9TkAyn/2PvTHrjZtYs/VcavWeBY5Bc9CYn5iyllJJsbwjL
A2cGhyAZ5K/vJ1Vfd18UUCjUvnGBhK3P1pUzScY7nPMczoPxxR3NI+zZHxNjYqbWIxuaFFWab4T9
ZRngztba6DaogXhbnfomnQJGjT9MjIYHduxL6UALQfsMwiF48HsapnJx9wz6fPAI3LWh6NfE6/nC
rHdDCkDJSfutKoLlVDMo3ma26YCZZ+ZpGiPrHI91c+ulkTXHE7RqrluWlG2ugzPeUX0ME8TbWTP9
ydqJ7DC9uFvQCvro0bDKLCOMOm2x1VYJKd2pneysgLGidSrKpHmtvWwNUtzBtHSe4cADMEh3ndfA
Y8886vc4DdfKiJNzFtTPRepke9A8jwnovBZO843lO08Rt852Os+rjYCL8uTIWa3Zj5AlVsbDlqg7
gmRnlkGW94kW1Th4aRNEmkxe9Abd6evFeIRmNpo3ppFZdatmuYWTYt1H7vhjPvYDLgJzPM5Z8L2O
kz8G5s1n4F5IJevmgJgKNnbsTJSMdUMcRFVt5skZNrIj2iBsRXKoVALxsWoTkFhDu/caEtpiweRu
njWz1/Sx48/YPXs7lcd9pAhf2bZZ8G3pwewABVgtztSdtJ81LEXqbxhjFZdEmG1Tw/qcXZP6dy6n
o6InjnIraDe5qG421PBrNWb6KQZGP8/wtubK8XY1T6EI7rdJLCMsObh6H9BNH0kMJWGnBgK+OMgp
hfLJXxHNVD55yc/Q/tv6I2wjOaHrE+V3aeAP1a7OvzNXb9Yxl9jkigONteDpjeGPNF9I2I7TEYsz
3Ssr7y5AxhaPCORBKEE0RByS4kqqqhkVasz2eOzvdZo2mzi0oQn7E7WHCgQ8BDUc8oKgdwXy+AoU
qvL/BIONeLON4S95890VlXsYFPRss0esYCNCruqaT1Qp+o4AncCA4A2pjfJWGeFfrGuX38JFhStZ
jtM9Ek1nA4SKpKHW7CcQvmMGgZzW7OK87DAs+EjW6YoKBS1dIcJjrgWclXkFbL5uIIwxs3628ba3
bCp9g7WfasKobABuxCEoYneWCA3SYd2gM40I1NqPNckYROI9gq82U5Cw/WwicjDdv5N5wD8CycVc
eXHmPBuWRTx3a+ylSUocMdEr6ODrSsTDpauM77rSvxKbWUg1gKeolxn87OJaB2lAdR398NIYRXe2
pAo2qKkqFposUVvIcWRbZLDdIbU0RIKBlul2jv6WS5syhUBlVfG8dwlsF23LUe8TKhTm0Kwop7IH
kXmq9V45OORFbCO5ZCRDLYG+rpnWSrLNrQCxr4o8/dYOBpNaZvw0qeh5mplWTgfXslvmY2MWUUGS
2SnxdpYFcHohAJSUPYZfthcqUECZTSxa7URxFxNJzBl1lB4BQVNnRoFD3BxGafIPWbKVhfzJmkxE
c+Iw1jKw1lAFbRMbZHMmzFPlFUS2O0P80jJcmjX72gH3wglsOUj8Wr20RQploEiQQwyG+6rqn77t
ltDt2PepCvg4CBlvPzz6eoPB2qgyZz9j710bpGpsPUbheG5zxugtlWPlf6RGGDBebOqIAAC9aRvi
Q6tY+zuehuBuE42voaM3MVvnaaytI/a7csVWdaKWRSTe2QGzHkyJ6zTtnTOguuVQTdVz6Ct5rmuY
dF3fdVffp+YUSp95CC9Ab4vwqcyYg8AxJh+v9VakbN6poAjcrkmi8FMS+Iil3rh4+Vl+JttEdWG0
kEqCkZZ4aelvDHIdroO/3C02ZY+JlH+07LLauIOEux7wxk3NTPsvjJiRp3Vvi0UdecId3VkUmG6m
n8NkW3CHpbHuHcZ76daNw3Rrg7dGTmh9pqUq2XLUv3ua9kiTzLg25B9y09IzErtg53v578l7jLqA
Se5zLPdeMMkNFKZw5wbxp23XT3H+NbdlkD3b7Mn6FPPvwFUdGqY4WHXqrXXI/qWSZb9OVAPvzcsp
ZLEWgnGpXZ6z1R/2vDRZFeVLvOSc2yPDosDIGSw0+uKoH8wwgNNlxYc/HWbV+cfCImjJ8nI+naBl
K5oSU4mB/xguzs/Oz80docJwIRtBzoa0iJoah0NLRCoNOo8S6shbHf+1/E7eTNebUUMEIAKbPI9E
wp3ph6CCXJ4bId1GE2IbSZzHwVqFB+Idvquyy06Jmm+EsK6Trm3OJc6CdS4kG8KFfjjokWFNcGsS
ST2QlQyD5sL9FVuMaNxC8SkDWpQ+oWnC0wQpj6Fz9ALjs8RIbOJp3TFy5DwY5+CkHf55rg4E/hHI
qFXsdpuEleNTOBNt4iPpYkKbbNw2diKfZUuRkh5QBZJUA0seAgNoXM7Ybze6301SRMjiUwQdZlN2
8N2rZMjiGDxxyJlOLA+mhP3IULQJRJzK7sPx4+mIsU9GDfEKa8n6SbuChb7TNqhIGp77rgpPXy+g
I383zNaY/WXtjuFFdmAn8xwHjXtOO4LMgtH8VXbuzYvN9JrObbCzUlIARqhDbTZaW0ZCoNJj+h8c
Z3zAfVzSawrYYWX2QTrkdZkIVigZguXNYz2mEtI/qomCqcyPdl0d2qIvCU5IukOtvZtTA8GzWx5a
S9Gy3ltzZKQJKXXoPH4RStUNXfARlx3F+eQUkS5cYpdDQ1MHOG+5X++rof9pkz93bxgJRazLUHiM
Tnuthu5OUTUftEl80AJBlJBexivKOYxhp1YYwcGEFrRpZKnyRJrc9VgwMCUm9pn1DKRyZafHzuQU
HUhr2Bmth8G8L2gFFlwYVpIfW4AGZyRzu4eQfVvrJLj1qRzXhm7M3TyHP3yEa2tTQJR3Nd4DrFvD
upRq39rSOek58VYhvZjKGb8VYBEYNEzWrnPoaRZpXsLF4hz0m6hK2MXMBYm0jMb8iwiLqJchrQ7+
cj7j+IXASaK3cgD0WxeS+6pvbCY0aR1fKlPvTe2Gx5Ja+jCWuMxFQ0Snb5fXlCD6vU52/Bz05UZO
PJRfo7chB/6RKJPm+CfsxCqjij0lKyjdH5bGpVU2Ljm52GvYdCRuW0tzIO1o2gVYvDaBSZCHom9r
tfhWcq88V9bcUSqkhxoF1VPVGNdq7sbDIIr+GhKb/Xj/y8vEfZk62iJjBFRuq2NACGjh0uKaKojr
fell5yImgn0elR11dcnTqjbz9deDPxjpJn3it1ZS2faBs+OazZSKZts8yyR/cmyGvotLtJ2Rj6dH
9AaXEJmqSdOY+6YYLkzl23XXduI1Fiwn0s4miY8aJZ4QH40Fm6Exsz7rvKmfM7/fjrJ1vxOkUq6x
AvEj4e/Y1m3lvJvjXo1/VKPce+uY6jnI1b3u0U/RD4NIc5Ly3SvTP1KI8Y8ks0Z4ZNcvHXpYz6AV
zpb5PBoEhPW2LogOd4H96+Y7x2CNBpEIhELI9Dg4ANtDkiWuaYGmJE4kjPpx2CRWWx4MVulxZt/7
LHxJq4WLyKQ7n6UD3nfEIYiS07mqjvMjzpX3NBJysE4BERB3VTy1j5fZrErcsp1+dvVkMx8w3bcF
1ThRP+/45MJHjwtWYyqf58bR+57QgoqkPkJl/FbQ9CMocmf9PIVWcu1Ms2Ld8FLHdL6MbvyTx5xz
E2BmYHwPZto2wVsbCeGqtNbEN5OWggkAb9vSUPd3aGlzilp0cBKGgqKpsycDH29S/LA86wl3shFh
20x3dofIjcf9D99aPCpyqQ6ZJCNPZV2xXexC4KBKgdXhdXotquVvw/WdBWN9d8PB2bf00SuCvM5g
8M2nSfP4yX0I2eYy4X/MCnmpuoewxQ0GVqtLfKq6hi3Lkp0xNBZX2zonHcttqZwKAUl4U2UinyYh
u2MxctXhGOpPgYjNy+jW/RXc2cFs5avjGYyfceYcgq6joFHkRPlUXFaYOG96Dl8Y9qvjSGqvi0Vg
NcskfkUj/O5OAWDHoi1OLTTsm91zw0snzDa+A+55Zpp3CXPJ8M/GoKtTuzqzo6XHasZ9FVrzbsiV
fZP6yxTsbdqhFGctkp6ADvNi8czY9IO0t+XjFDFKRrciIUpiRts0scDyykUyFxzUS2JI8xamx15E
mK3KXwXjqbUgofG5H5+lKstzibmAxrOwviFMxMBtdYQisWb4oF8cp0tM7s53J1eS7Q+HosX4h+rQ
Z7sEe46Z5fCz1jnSRdG4x8rqf9ARmCe740wIM2cLuvnqP+LAFHpyPhUeTgVhSM+ThudKwBHZJykT
ksdLwIIK5MZwyzm/n7FB3CxiZCDmekdCBVER5VZ2GufQX6sWv1HvTYC3k4mrlpdE0W8byzTty2GI
xrGwDm3o5S8xwjhBMobPcxEC4AjGnAHGfhYJOd91dZwMbIFN6CTvXcbYNan6mPAwWeNgbBlAu0X9
owSJzFLVz25VPdhRz3b0nd02Mr0bkz3hFk92heCuUscm8Jv3anh0z9AFunFvYBu6uIn5FrPQ/Cud
liPQ956JG/FXY2/yXUklv7IVuhXwGoHdxvOWdElydIfqCrY2o36iRZdFY15MZv0PSuOrQqDM+1pn
H2nLeKcN8ItNc7dzLcIFvcRaexShYzU2l6YoYW+jymQPFfIQzr/i0cTPIBEySsX4ahvJU5ciuB2K
Wkex6GnaYv5vOre8eXMQnNjTSzbBBO56bRnv6xLwz+jO423CXTLhO/gmOgafRZHdLNyGLEpsseKe
xOURH3D/7URvi9+kqwIz3BaS2dTXS07y4ZWcRPMCjWlDRib7oG+l23Ynopw5X4va/KY68J1jlQYn
Z0LeR0C3H5XGWF0a0rFXBCMNbykXN8Pe4h0xVR4xPqSlWghWafoEUuIUNp8zK6I5s8xzmoM+aILQ
O9rOAuxQwoh0elb1TuX8CpAKvfWMcKgGvHbt+/AwiU/TxDAJeTJU/EczDnrJ4nwh0wmhQvg1r6rR
mNZN6rC7YXwlur46B/Nf3zdIhHIclJ1AZaw1hLshatXDdZDlzpu3TOk6s0fn2Mej89Za5j+/FQ3n
HbS4GcT9OOyJwko3Za2rw0wQIbCU5Mc8ONlb2byETSjfRztOXiaHfOIuz2/hlBpPgA+iJo3vTHXm
c++EKfK80L8VdZy+W1+7iEE3x5EUzxDf5z0tl7MKPZ9xSjHfC8mkDZPZqSsRYdDmOKfJxxKVhF37
bYlZYWEuaI54M8eo65g5hKjZAAsM4a4g/dj1EGHXD3n54nU66qspwF9S1ldvxgdZO2xyZ6Tm2xGw
4I7tLopKr5dXW1Z/GTUEUUsMQRTak3OgIueWoNhY6YoFfzwbPGaodNem0stuCOllqa3ni6DgXzdy
GqnvDGsfWq56IlOSu5lIlPeZ3YMaguGFH+zv3HXhZkEesh2KdNrXyNBWnSriM7JvtWWryYI17sRT
gaI4eMSZDfFpTCh4q374y8fJgDDpCT3LBmdXV8XjKLacZzpd95m2csDy450qw9NbpSXA24/Zq4p7
mxjdnfotWQEaTSOvoT6aanrsaVHL1YMTz6zc/xgcc3hDYkuL61fzjdWOdV1iuSGvKL9g4fDYQM4/
OqGsy9eLMVose/BAMr/ga6zJ9l0bjlGQLSc+q/KIWs96ib1jRurarelj5xRXmmeaRVsjfOe+WK8q
NOwP61fZD9dAh8l7atjJE0SRDy3CZlN6JLk4czo9DR3I+ypYzjhg4/AI8gZA6cLcYFfPlKgLxlfW
xLW569uu/yIanMxi4VR2erUmvsB+HtzyZx6ivdR543ygk0oR2b2qkY4kFxZEbmfsLmlfP/nuaDzR
MCACSkGzyyXvTlZiHPuGTx5oyodYrGHvjj4IRX/8Tmdhkd1Mec7ILtlrbVW7UOOZ6cql3oboQBmc
FK7QtKqpv7VJ9QQDbse4zbr3lKn4mmX3z5IE+bdleBYqJb0g9qbt0g9/xka9zI0VbLQrpwukiuMo
HQ94XPKWhGSRDZUikGM2lg3nRBBNtjv+u+Hy/xNN/wuiKVRAC/Ppf55Lc/0z/Y/jn67/M/8rDPyf
v/Z/aOAONHDICDAcHIftsA+I7/9F03geX6ckty2InP+XBe5a/+bgU/dhBYW2D9UFi20vB5X+r//p
gAnnu5km/8WEHoj5+b/BAkdz/3Dr/gtFwQ2BgfsAgMCk8h+t4D8wgGwiKCpn8DpKcibn6WxcFrwB
7N30A1IJqLRPMoTSnaO2bZXejU4Qe58RR9ZXiqdC3N6TUL0MCWA48viKc90/dGkTVKUCN85KI7tY
56XMd5T81ioYxA8XOccpzsxrJzXTyHkh+8xjloTPlSJJNJHzLZ+q7hT2EmBO9fBvPWholkK85A4h
B6VNdCHV3Pza/oyt/BP2Xn7rsXFu3d6/1tWCLbIr3m0Js2YywvZU9vCTezQvpGkZBjlQhktIWPMc
sE2/BmN5JzDrgu6sjzpNDAlpmSsSlN9Z4BjbtEA2kur5b1ajEOMB03K82A2Z6MJwj8pF19YOrBIS
XT2N8J3vQ+3+Mqb8R+uEMpJmMD63ebFpWiUPqqRjYAGwDHNBri78FtNGW3NBIsoIjiw11n0ZBKKO
ZqdnGVFoiTtTkk/ZufU9X1B0tC56NM+B7ey2ZC4kKD+7ZHqbh64iOCEK4qmO7Inv3AiCCJIqqzdz
NqOxl+ZxNMgTbiCl91147+DDrlL/Ltuc4NspOxO4Gx8JJDBQxkSiYbDMoGbdZhbjfbmobT7Gd+qk
nqD5FoHH4K1zC6u10ZmK6EBrPYYhX+ZN3HSjm4HZArXR9vYPNwPIbDoEms75Xk0uv0BAseoVK+mA
oaHMp5XydbXzG755GRen0hHfFURcvEdrOSn5Is2M960aHYJoRrVF1IEazmSt/Pgbk/CNLdGXbDpy
oHdhzteg6DyyjfpnpebHPhbJDFXKly6OfizB1fZuGpoPJWXeyM+JqYDnK4Ehy7C81ykjAW8pt/Sm
UEGw7bxSza+mLL5Yiy9oDNR5mizixWYbV48Xo6m3RogrxEXbhd4amkBtXECYCqo3ViQvYcdGPKfv
XWXFkZAirBcjeSu0iby1XHSZ5aBBy4hri/fF0gYsD4948d6JDk8etW/ENaxZsnFexCtTLcFRVbmC
ed8eGMqvcx0GEXvyZQesEdcrUkHfyjZMt9hEkGcrJsd4mrPiW7084YjwT8zwsCKr8opwnpFv768m
baFZDJG0t3h7thg+P4X41kDtIsf3w7MAUfChLkd3MPhQBTbxLg/OWvEmFUv6behz4+hMiFu7meBe
1wHxWiG2TDEvvrd+sUMWLSINnmCvJUMhYv08tHDdKwYPdSYhpaGaYmLIuvtmY4OoOmuMRKVukgI+
ih96L+32zLEqxZquRFaeknrcIcZiXUESu6OZeRZFJGPpROwBmZtz8Tw8OHiuDTQf+65qzgbb5nRM
AZ05OlxT/tH7M7ZpZLh3sPaCcPphKQ99Ew+SrCtfqdkgGnRYqJLnuUKW1AR1/xrAX/dRtxBPM5Ll
PsxyF/CRbkyOaiFpH/LA5GLx+GPKnrxdYYgwikGuLHq6lwnmGuzxGJtKxofYYngs9qzOLIIvG7e5
aR+Dqq5Zko5V+ZnR56+rOf8tkyJfu0l7f8xNif1DvLyYfLx5N5n0GOWw8XsSrzvW1Tukg6PxKE7+
JsGD9jPxOcMb3M+MyRa/oxnPwvI8K0ZxjZ8iKfLH17Jk2wSiHWU/i+5NKYN3Q0xcooG1ULBvp8n4
U5jFW7LMRH0bI8pxVkz4o4ET+1HSyj8BPWoT197JNo1tkGafhq7qlUjLvSoa+yB6i82fLD673gBT
gehozJyN6RsjF7Q1Up1xA3V28STx4q3dNM4eMye58YZgV2T6hIwAO9vjDzEurXiH6j2RDw57lDKM
Co8JItv3jTfl7pZ8HhQIP2zHpltIBxbsM+pErCj3YKhRmjnzOXS4FGq5NQ70e+DxAQvjhm6HS2GF
14Dt8cONw+pGNjG6OT8D20bLWcoeGlyW/MmNZj8Mj4dq9jtJx0vSYNgzDHMkolZu+2BW29qoZvSJ
iHR6En4pMOHnk/m5cg1maDWxuYUJ/FoQhoMIMfhLBJJ9FlgVoqUW3/vGFOfW6u1dSY/DLi02rzpr
I5B1PXYCIlBnUVrnOFswuDkjUn1btc/2nEEIYzaLr+pWsN948kcjO2PCiVLE9ybTVLUJF/+m2bAD
cxiNc5C0zEi64tb1jU+Z3K0MabSRmxjxjbHfNXRyouVYzOzqLPitDedIcll8mVWqIzCofxc7986P
fDbQCMD47azFJdPXBEgWPJoUt2dtY/nxMiYvbYBiVOrvZhLOO0iuj8tgX6UKO2hOyvNYF2v3cW4N
QU3KWH9lGqi2Rsyfm1uedf7RMJBOpijTUzE85FCMK+L0k9N+XLMCMba6Gl91B3WKOedYLGSgj2x2
F7MtdkOn8cHK7CUEVHpMhsswJ9igQ5d/cJa+0S6ku4qk3XVi4qj5uhmXIWWFCsewm+KtluwVPSLv
msJdqPo1K1a9MLayvpd2EkaiDLHm6nkXdu92b+C5DE2wxxCNZMejxuTbchUXEKY0CmvC6SwR/2Lw
TTjpjIjImYJ4VU+YzyHPwDBme1ex5No7Y/ZC9uVGOMMr0sLIFaVNiHSm1m7o/Vzs4M4xNG5qxWII
AGC2GQattwHcj5UqxnFTtMawaevJ3ga99ZeD2QXDcM2HGd2tGK7kN+zn3ilX5M/ZbFK7746juDB4
2jIzB0pSzGwBO6jwM3njcfEhcfmeY8rCx1GGIEQd7UyvjIYCyZvY3GtOc98qUZeaCFUxVZDXgq4Y
K9IjTxdtEAyNLP+OkbDd1g/LrBrSe+j2V2fO0t0UIidxeXMJnQLqi2J+Jobe/WgM1G/MdlAUBJ53
0AEBygqNg+URzYV0jzDgnocctQmYCh4M2zS0hy1uXWQYwu2MTTqb8Mh4n3ORILRohDwbs+ADHciv
MgWp5wi8UFNnpLqWMpNPTG1jNknMUudA/QoW91VgLHhmH7nreoLZqvqVvBJjJeysPxVs204TFLhw
8M6Ss7nibHypF6wEDrtAWP6lEyFsysw8XJF1lj3j2R+OSbHwREWV7HZI00Q83TuAlueidX7ncb28
FvI8697EU3/M8Ujev14Iy3ubAZrgku3Hu6trsebAHfdxQgALgKcFc3ZMsnKXy3WGwMMTfCflNvXN
QLrlScKApUC6NjkZb0RbM91oUGowIeXQhnrBkSiv+MgfnKm03aae9u9mYvuHwvVLRvXEjNSL8pm1
295Ftct3ob1wa9Uzzkh2UC/UyqymKu9uerN3j4tiZ4KIvP37l8IUw8VkEmoCSRDroHsvEm6OvpXj
nqUTtuaptaPZMOatU8LhHlKl3yyD29cq43znVfwTUu3+8gB/s9Xjw7WVwb/iV9+EqFO0XV9qk11d
0ojsGlb2EXZOPvrLueiP2TIV3K7Q1ib89APYqGxsSZc0D4Evl63B57Y6g8kKXixrmSBEjG9lWfoM
yLt57TTWTtvubfYhMw4k6aA7OzYYeNZ1YmFj8cS8xlZ9d0IsWqje34XO/EecgKjBhiMUY1kzNPEm
rrN34LPd3rUnFAoYmvcccdlumkqLtB/rYzLJ1EknIEM2HUA8yG+iYE1qOBwl6WjvHyusZU7ZSetV
PiCiCU911bLctMIDEoI30jEBNgryZxpWQyg0KsE7ZFEu7OvOHq40HLc6GXaV5XPohVhlBg47ZLX4
soJxmzcDmoksQLzusrZWo3/HNlvupgwZ9KJkG3mE03VZOEO6sD7hpY+bylXWingCiaLRPQ3cN6oO
9Cp5DJYw8OO/DZF9rudlyZEj5xSIkjUvD1bgMhlLH00S6KzhTOQT6FRTj7/zH71Yqhu1CDNpLuYA
UY3n3AkHwQiEYGGjHhXKiA6/s/17XYXtU7tAx029T4pztXWXEGo/K/kinD77onFuPG5OiCrhLTHP
W4sA9AlbJqQ6/k5bgqG3Yzv70SAnp0KmFfrFX5i7/VoLbgHRFq9mbkeInw6w+6DChRg4Eif44wnu
DZNusuo1CfPkzwVGgAtruunMrPba5tbVMAJSZ1653xLPvQDvgNEqII8rVOZk6S2bjioO9kL+6qXW
t6DhE6mKQmxH5vFOkBDWMyaXegHHE4/layzHs9HFBLfSrGS6fx3ruNv0s/qdcO4ukx+sVVWTROnb
34KWBrVoRLJdNFE4uH+KPaTfH3Mz0sVqe8C7nyxbz02ehaGGTciufR2oQpDzShdhloF5xvFMHmmf
9KvWBuqeLRAY2E8c+mBXJonz0lKbcAzaq3kKqGWT7G+TyJ3dLxA8MhAn7YNAmf72AUhFqmQ/i/VH
73Phjnufn3iDimdcx0xA2VUAqFlrWB2dy+jLk76/ncKJUKMhfiuSABV+0R30gpM4K6bw1Gm4rUOK
fZxD4j4CxIlNp9yQu2bt45GYwCZscFBj1bAq9TRJ1q64JkSW2lcXT8K+kMnTDO4Yqb+6xOYAbkEQ
Z+q6INFV6FdP0yKeWgb4XCjyJ+XBr8K3C0TSqxTJgq8l8bJLczL9/g6OZFpTwuEpdo0GW+6g1omH
FW1xjXeYAUbEJhTjCGmyjNlTTvyq4pjDtLPOW4sUWIuHZI982kj6Yl03WRFZRTVsYXRWaGKUf1ls
+9IvGQmM3afwB3Vy0+HitMExy/F51rZIr7U9TFuqw/YQZjwfhnYJDkBiICeRc7L2Y0pqZDR7aVPl
FeoiQDSknEcHrkiosUBbYsMHbWyJw2DFGNMspCuz0XCPDuGb5TrthgLrD4vsz8XQxeGRvECQ1zRv
0pEqbFKZzVJmLDG3mnev/RV0LsyPZUBl0bYbgRSRIoEfzqzrSPaCnHdc2ywhV+5CnlyywONH837E
QSFxFjn2rkg5yonJ5GSOXWaqbv+c2Owu2g49ZBY1rEHWhEPKnUjQSb2QryvwAflyW8K5XTWpJkI1
LVZk+zqrcenVCpfmTixJh/Zr24ALWM39qSx4lFOFWSZjQiJ4bGhd40SyDwFefolHDq9OQp1Swzvr
rQu6SOt27Wcd0bi+c3L9HWf+CWER3lpHkLDAKirvubmhtjKimphTQeEjfyx0tgpvDUAO97Xq4gSx
HyX5YqbW2tYfZWqa0aB0ZFlM0DoyLDpz+ePacDMzkf2IKcBro0biuMw/RyX7tedwsN9YH/2A5qlW
QQ3sxnkk6Xg9VCVncX+N9OFIRrqtg2ZjbaafqBGBLgXa2Ay49sAU6nLrgFRaFKUhrd9WIhXZjcOT
57PO6yRbL53vLUqhTe72altZ3jOpQdzthQvQqc3fwSbw9lIakEpXxEevwA4s/R+Lb3bfi6ea3AB0
4x0LI0Fk+mL8ShVjqT75YTl8g5A6P6pZlQFzSrahszx/6RBHtqvLw/gmbEFzkLDcCtqatoRxFi6i
EKWMR6YutpW1tVA0Ob25npA2bZMy/1xSWmbbZBQzE8lUC1RQFfrtx3yNMVoT32cPgd+cVeAA6OLy
dgg2hnONOcyiJZmHjac2pcv7/NVKBH3Md6ViTNs31T14TtIPt1MCB2C5TTZjGwNVPPKSgGcf+PYe
+EmSk1tENdFFLqLb5lH3NzkI8qWNT7Rn3i5W3L4tVeFjhmYi31hVjGoqv24eglOcDhz9W2iZ1kpU
YgS06RI9QQaHmsyjm9Ij1zYRdEF18MtXw/K+kZwk8bPREtdtySzM3iSPUeU8dilYmyTBGiteQ1UA
IpoQ7iVla+0Tt73PgZ+cBkKb8VNzbKcolSTqyU1GEHJJ43QZ5QynJ05+TSVQq7gvX91hLk82ez0l
pvOAyPHcsWhfKxrvLVOSBdoSQxcypueXysk+hnbkX0mrgcPo1KNBPUkBmnOWJBcO1nCM4wanXAWF
2G30a7bgPeMaAY1UnxPYM2RXeKevsfz/32D8FxsM+sUHyvI/32Acfv9M5b8uL/75G/8sLyzL+jei
QvkfT3lTiAd7/p/lBauRfwO2YnmuTRb8vy4vQhLZTKCkHLchHeEDa/3P8oK9RhgC7MScx+LD803n
v7O88C37gXj+l+WF+fgWJj8XsH+ilJz/uLworLgdPD8WV2vOR1gkzPvTLDkM9oI5pslKmtsytSE8
PF6aDNKzSNIXYfj9sbSy3t5+/fLrJe+xDEFOgu/Ret3x62Ux0p70cV6+fis1RNlVXaa7crKxkHVG
e/x6GfClHjPH/ue3//41DFPcRQ/jZiIRgQ5lyw6Ul69f2b3mi3jeUfRzPq8t3TXHJvfLcvX1y7hF
3z6N5NC78mNpBZWH0VXb9gFgYZuzR9H1HIOI2IaqvepwyoiLq8IV0FZICz74BkTkWXMUYTLtVFCx
03x4WZhbWNhGd44aqP1rat8mpJ6bi8+wFj3r/XY8psJFzkq/cWS1a+1au382PL7E0QSUwvCBVCRt
84L4e9wZPj9TkgdvwxweCCqCQG/KgwNvf1X0XrbxvKA56iWsmKc/ftmjSSC/kRDGo2NptPwGzdDj
5zRoyiFe8Ct28f4hVjtS8Zbj14u1tGlkTtmT/t90nddu49qShp+IAJMYbpmVkxWsG8Gy3RRzTnr6
+eQzwJmbwQz6eLvbskQurlVVf8JKNIjqKQjje7ZIsI9LxnBRvdV8o9zT8aMGo4Qx2q84SpbP5D1a
bPS5DFGeqLFyHoYDDBp9nMP0OGZZVKEyyBbt2+2ke9uDSAOmJQLGQ5ynOMn894+QoIr/85/T243E
yYd4PxpS5wHvF4u/P6hvyv98pQOZ/+crGRpXkIJhmRLZ0H/v/O8P/f2ff98TXhpCg0zV6FbTzvp7
P21MCGiYYFMdpEdcNiQmWrZOwHwY29VeWUlUz9g+neTZEW/t8QeRIe4Vb6lu64F/I27vBU9ymNGm
Ho4UtoDvmG1MXy0kUuFYISzuugNfmZ1voi0/Y2iGzrjRvEnc4kJmDSSma0sSOdHtcj7k1+Sf5NC8
XQoKRzeGKwcUk8wx+ChgKDaoP8ejiiHEzDMQaiHGq5MOpQylGLDd4omdqF0tR7BE0eoyC0YN+vf5
6yGeqOGJvMZ7MDqQcqAjKrYYBXAq4s80p10XNc+kNq6dF5HfKtx7B4MuNXe133hnmmQcIAu0GO++
pQUE2xzzoxJ72lnrGAi8L1tFXYS5p2pTDEcq2dx+zFgaNOtpBhV8Y9gVBuiHVdGwh5vSfJQ/+EBy
+bb9R7TXzgIDjdBtV+2xx+SMWA2HdujV+Wplo2FK5PVk2HfVipbFHr50c+D72HhYuvuVzLEUW0Jb
HRlqWeVnV7gKx61q5z1CYgc1TAyHBPjEDnlY4cNZY+9PTIca+x30+9tp1lB/k8JKmBK/U0vmRWVj
SGvYSYtDCAl14AsWP5YxYPwqO8ts6bjcZgM9BI7CyIkvL3A66w4KBl47+aRcINJIM/YQi0kMliTN
nqEwpLnyiHHTHDmamLsoF5LQYziWHEojQK3ztgJnPkBPJbrpUUMQYbWX/KGf8rPppluwO23ANm9p
1p+oNfVgojLnLqI2vfsgmFA06d6a/luXqQ9Ohh+t08kWd1PlAB/npmN8KCvhSnPOh2HZql/q7/gR
IV9YagsYwnMD7x7YfDK8RCf9KRomXHhv+PE3gwvEc1HsZGtZYacI1HNCJJiFYqTbJ8WxX1VnLFpu
RhbU1xpExrRZbP3KKDfc1O6fRnbVi6GwhVsAC2qWejJme0gq9SWVrqHZ4a1eutFc1NziQ4uIWbZ1
myS9LmJU6kpuu1efzusfFGkbvEHGzNHV7WSh/SP46kNZNr/qD6z/r+jH3LPvTI2rHZkfM/mSiZM/
3dOArh74UCyW5a5RfKj10oXIn8o2FygW6H0108LsOLjP++2UuyXHgWZNLwva+ldWuEUaGKyHzCvR
pv1UDQp6q3R++nXHcGRdwr+8wMxH80dhvzYdzZUzB9EZDrXgR1favtiFPk2cmG5Vy9aB9L5uX8sI
3jJUGTMw/gGVTGcRhnLrKu21UT7ZO+6TZcCD0n7wKE71wwy9SebUKzpJ+Wt62cWCcTBHT8rLjSj1
8D76lHCeDeKfNvQ1MDoL898DXrBc8+br9YFxzKP4hbGFotyABIkUnd8fVLUdX6fTbIWpDNvi4Ieu
Oh+8kc8PUnSKPplQkIGN/7c13PrYe83LXdwGEkTBu8+9fDI8u29EcV5+MIK+w1gK0p3wXVXv+zsI
LreeZy//GJ/O27wiwpvUGlfd+f6aj7UDrjxh5iZ4Bp+jsJjJNaS+jcsZ+dFJkHPQse9Ii/QjZlGi
1qAB+cI/64nNHs4nOGAQrxrjMuhqex7vfbaOH1CWze/w0NIpwSxiA1F+DTnx5BkAPFZN16I/xRXg
k28ehcoBw+NlEPpB+5+ElS7cGqpiafSKZlV/S8f2el+bEiDkDpeZPnTC80D0dHGeaQSf17grY2Xk
FZnfSmcEqaK4b8atLv5DFIeDbojokN02c+8qbZ6bpb/EuINcKXSI+/FaRvhx23xs/fg63vub3Pw2
bLI8vRWSJN1TeISYcjQmPrlEJGU7XkMl8kPEdqzz2Cze9FWk20jw8cYwrQbfczqr++3ZX+A0Z/Hi
jsT7Xzrn/wB1PVKg+GDs/6JPbbZ4foeTLVkfgqvuw/SaqGt5gzkwiMdrPczt+7XGYhgcgDWLZyG+
y6COY/iNt2sM+zyb560TdR6J3XIWvERPLtBr74p6KUSu1K77weft1bmNkBxZt1SsE6zptrxZiXmY
g4NjaJ2qfD5i1cw2BoF6ryejJeHv92kulEV80JZToG6U7Wt7PxkLVjSQzVK46nBj2GISrKlEu2TQ
6YHlQEGDzPF86/82ZZPi5OBKJGhHTGuOsungy4IH2v2QusNH4c0cxcNAIkVR5SFJZVIctZtkXA3Y
TmPvtszdxDvj08cdnP3gbqM+vbscjIIFzFCgOqptLAVJEmT8DeYVLbXD28gFhyLRrh4tShKBaWxJ
ERmMOO8UAVIopk8GTBZCteOPV+F1s7XUB72K59haY8ad23JJE7zPE6ZAFulYNavrwEZ0er8UM7vt
E0Iy1a1lzsvfAv3iSdgRCiDBwuToZZBoWDTg8W+U7OUY5wSLsQy6rzZx0feAzQ6VO+scOPaCClLl
VpUbK0szOetwSGXSDaFVWtE3+M/a/MwYSu357lT79+VzOQobg0rDNi5V6fCWDvKyJ5NwRYDfA8c3
R1ylh6lxwI9Qxv4TdKfehOZc82qfUWfvyw62tm5+a/eC3+9fboj0c9HNm+2wVD6rYM8EPf+tb+Om
fbnGlsQf/ve5VIPcZ7zz7JhVrzMnuYpBdP+o6cEl21hyjfANmJDICFZ0hKXc3GFgBAD86TDPDbdP
zsqOqMQaBhHONMh2aXR98WF+ipeuufSDW5+wOu33mZcSQnacltRKvAum+5D7UPL6yNTSRboG84n3
GALsp8twqU9cf35Z1C3LPQyYesPB0Y+uXcybj+EDoiMrtnQYxrcjfoSbfKGfpdPrF5dAFN5Zvn6d
6gVtwFA6hC+Ksht+d7vySwXn4mhlpsAackQZPBAWdfA8dPPwKHzoPyyc2pdOYnt5Y39nCR4+tm+t
TROhiRcD0ImihHfyxYRDOqe8GOPgNqj7A76Rs8JHiF4tdcWDWwRIBOC4wmkLlhBjR2bd+Y1Jg2oh
F2wA8oIOD7jOFZNDpLkdvJDeajJvyDxyOpWvdxoBvmZfTE62xQ/nNOyaKfOUM+qhp1/8AO747aZr
UW+R2nmiq6q27Ul8ZFjxXA1QOS/JPfyx9NFumnUZMrf0MmCCZtcf6kMtryWYCAel8M1knnxGCJyf
rPpqBy0cqnF1TL758ECIw5ZfgEdSmMLqWIDG93Y7uo2GDwMD+Y0sQppbkEDXbF+NxT8tNLeUgvyg
tnP8CXLIRiJSHCu+Tbg+bJLt/cI76pDwviJgpi1x2X0OwY6wV8f8h+ffXVjwWUoVpr5fR0e9fIxZ
0P1UuVcM17RGNeR0SPQ8qglpO8y55llpqavhheUlgDE159PAyrZmYOjQlhmL2Z/p5YD3cYkKvJCM
xd8f+hO/FQENmWHUt7tCukH/NLvFq8OE5O+rv+/9/fGXfWCSW5taRg2dhGnlsuwI9GnhUoCpDjAZ
kopqn3Z5gdsYHd/7q0Ea//erDLkvg9T336TQfXyUGcvRFCPR/fuH40xhPPr//rRalozxMH232lmg
x4ZdJcK1qkk6kHMqRejdpSMU9Jnd+xfKxrvZVLjUJqgMarMFAR4tLtKT09xhMKDI5dj/+1Ip6fPx
TBhseaex3bZOW1zC3+I3kpfECYprWrSG7dGOQvvtdV+jvLOL3gFjxf5s5LfyJOfvLmX4xSViibO6
Ou/1hVFa+QMevrGi44lbS9iIdBK4FH1iM3JH1bMqZBycEE1ZNJPrXsTV1saf3IRKVTqqtunWvaXb
8lE7KutJ8hh8gkCBkUB7kHU3+80v005wW2pRE0N0an23vBhP674CQlx3n/InDdJryaffxKSnWaSP
BJpl7qen03nqZ7eubnSduHVh/0q4IfyFzHCpx8rc6i8VOpZPort30k07tg+w+vAXzicXWv0sfH3w
CNXg3pN7m85wd7bkX6A9tGEYHRxmD8OZ7UcarVeQPA+zDaSo8ZF7+ZzCQyINe9Uiw6ZKspt/AoyH
K2Ln36cn3WLqvk99rzoal47Z6wb58rt5hgNo3z+b3+JWhbbQ2OiGUWdISy5e9Utx+eTH4AwyQ6V2
k8/1ETro+M5uc/Bunq2Uh8z5tydLroSJaFXrzB0mqtinx+0uW2vawTfNg9m+XYTrAb++zYQnXwz1
yYK5n0+W+DPEjNwBAyjZ2zjAlBF7TMh0EG4KbO+AeC1e6nUgauF698o7gg+nlXUL83E8EyFgDl64
YlUS/pA/MF+np+ovTy7nwKUW3O/RhlboR6v7h25HNsjy/IWGZX336sltvGihIHjFes0ilfgB0qX+
8Kpk770mOw8wlAade2BpJhzbp5vx8wHfOAgHEPBkrZJFACokHOiflSVzFGkpsbEc4y34Y4965+UU
gxtjPfsJUU0/iFiLv2Di8UvKIL3Udzp8aiqLf5FAWOIgP5H/IDnqIlyqbogQ2ykqavjqgPke9t0s
I0O1+JZGOpIP5YjN1lyLczm2xqA7xVtE1PqlWkg4Fvvptrg9j1gtK6RS/BAqtb/3Ltk74am9szJt
7ovp9o8RvR13+TINtJZa5Mo/AFAlHZWAW4HN54ASBMX2fpTndTBeuBuVb3rl9s5A6JOg8ORUolBe
07107yIwiG5q6Zk0Agl7cOEJylw6UJzvSzyKQofbXhYOMAR+KhA2I2ZbROoGyFj5om28kWG8eugY
P3FwZjYDM0Hag3jdj8XTjb/wIcSdzfg3qrYirGf1XKB3/6b4oz3V/HL+HpZB0sNl8OnO6FCqv4kB
MwJm+2fxn5H5/Yo+Eu7IcHut7v3X8249VTvinECqKPlaRXo0a52e0+u+Zo8s0Il3ZujBdDL2dNm9
h8ccuszFE8/jHJ8TxkzwYKQAv4qn6AyYYcKZ4xlnDnbJP1GPhS+/g8Eskg7qjg+pdKQlRmzveUtj
N7f3KroZv0wRoIkfWRgkNfAYMgDihnd7pgLCleZ79mCRPK84qY+CXd2UlzN7NNM+Q1Ace5DH4itS
B1zQP0sgw8QpUmq1Zb9rNoJMTeX0l1LGoYBNkvfFcGKu7QcNGoAX74abiaxJtLTQZo41zS4JxhG6
lVeu+IsZZQPo7aHBWw3rmKvA8Q11G0D0X8P8K/Vg92U3AxqRrWa+wNgnxK9mjZWoozvN42546MDB
7jsrO+Pq48db7MUwGnhdshv8oNkmS6B4OJJEfO4+TT7AvfMLfqfPxO5rDHzWzfges7CFavFmvHP2
MhwKV3fBk4+gZDBuD6Ce78aBoQNzAkz9q9XrghZyAa/nODkttxM21J6xlg0jjrtb/yR7HpJQOaIF
wcDqpQSK4WWTnz0XZuSxQytOc5JduhcmaUEFE+2U7UFbqnU5nJl6cRIRvoMnIA82R0790F19wwQt
WipwvKxWtKZ1udV2064woXBCqbbzVUOxUFjaQvEUh9X0frl9VB64jzhRTqf3ThHbzyN3nkdOuHTr
1NhHMRpTnncexgenBt6pccx2I9kAbkWyLE5YVO70m+p0JnxxR/zFkext9ZoshQe2oyg0MR2cngss
EwwmoZgPQcmhjDB3d6oYHfiIehEDlt+/682NwcASjagtGp8kLNu4/WRWASV1Zt39cosLzQy7htFm
8zF1S6cIKYKMdCrZxZ8Nlxqnmhbi5DPCMn45ao3BjiZfSK8ajuJcBdKASy8a8Jyn1bTaj+Eg/7bc
5iOPG9qzDAgeJdIT+1JHlr23Y87g8gtV1ZF0y+R85UGRic6xnpti/qL3J1y547G28q8nxqcgAdd3
FvR1ug1rnjQ2bFwB445XtSJpncYncQY13sa5ba44JWaVOsupmNOhcq0E5US1MOjuK+CpJXQx9lXh
0L83eoX+lvfO9VaPDXIzWC3FCg+ycqngzOfquYP3WvmaV52doHwbPSPbdqzGn8ilPfaIHJBCUhqg
JHxoeFnVAWEpCkTUDpW3ww5yfH9mdhZSVrh365fFEoM6kwWzR0qdgjUaxnn9+lkGob5LIuKsWAp0
lRzbULDwuLzbUQH5k2gIF+/390JRGacQNbzHRKRBjNINa44NYlwi+uS7rcEQ3bD9WoOrnXt2LWoo
eZma2IPaw6/UHElQaHq6y4144lBkKAha3f8U+yacF37sRbMdN0W5qKdwH57UHxxz9E2/7OEJXEar
IXLDCgMTx0Zmv470He/CZTPafYHpks8zqnLAllbhMxfBOl48FTyYmO+yJC7DL7UXGooWcMhumfoc
wLvrLdZRPXp16/UYuRSUc/v2Y1ZYxnmCBOu8cIfeN2wk73F0QrdYzLGr84YDAUGL7Cs5iK52qwpH
w/8Ut8m/gX43zKXLzBv+mTVEaFvyYGV6Sk5K0XdZBKhRAuOL7VdlWZ44JF+qJx65sPfu/ew2v9Ti
RB9j5IgiPSNR6YsjPVk0trow1uVVkqzwn6bTbXsv49S2A9Rg2xDJvmN+F+r2fUEeQs631PdgVWRk
iSb4X7ah57/pOogb1Z7cOWD0xE0Op8ENzxlPAAXewMHnZXkAJSxb5vg6/XuyA5sW8LdIXJbLHJg5
JvpHeTGu5H/suhg3Yt+OmHTJKmuP+Q95M7BeagdNKwra1bRvdfdOcqfFDk5gKMhyEi9egB/Dr+JM
i3iHwXXAav3mTd4rr2lXDEvLcstNrhb3uUrp5s+StUzbfjPO1UZ1xyXuHl4Odftlvf3I0VzY3T+O
ZYy40g/5ROk1WyY0JYt0JW1nr9004RLOP1IcivMDe1StBDIGgQBkBS6C7zLjLi1DY/Us6Xs8rG1E
2J3cgof54OEU4CtfWCzyj9w6XD+rWQ/n+yLf8vQ2p/GC0y0PlMPl+7mlH69VfWxObIox8xPmN6Rd
ulTYc/Xz9TAvr8afYEzZ2Y1zaaZu0w4zlm8OGsr/+0q5oTt8akvjm+pEIE8l9+t4/jxklA8fs33J
QOeYyLxleLCOtpI/dNbkpQ+6X6hZNGVb/F734nVGBMqc2LtslS9V3cWcl3avQD8KaZCcE4r9eema
6xA1qgXH0VW3RU4FPnPjs+wpLs/OCq1LgP3jzlyOwXgYrpJvrHBXwapL2EzvUF6r3TISB6h4etwN
5E4yhZRLdQEJXHrAweuP7JFkC2L3mj6kGt5DQPkeCrRPzJyNyiK7jYYEU0i9dOvKZ4UjPYpWMx++
NnDAh4ikbHQQLzHUV7CmgG7ChLezi3GJ5hm+vulnxrxIPeOI5TMBGjDIyLUUsHywdUxBTEfevmwj
6PQFnjIlG2vCLIppw6KjRJYDeDUUiKU7fEuLetHeBoTQHlZ78nW0Nbyf3hUzNNcZzeGWro/C9IDP
s3Sbudq8ONHxLQEE5jQW+qliJ1qnm/I5T0WcWPD+eLcazafIpJVNPwyILmLtCF/3YLiO/976k8IS
1tVVaL3uuz3jW2/iRLCv8OtDUo8v2dlYig8GV4TxqheiLyT/eRjPQ+3OWo/RRfGDz5nBu2Kar9GQ
iTiQEfXnQeCUIwAAhpvccLfUGIfgh4JzDEQgqxxteQWhX+0Yp9xmT1tcMfeZjtNrpbi6bxyrK4yh
CAiKYlyf8M23EU60BzW59XyiaD5co+EIycecIIswL3TkFZP074DoOyZCB25bdbfsPmXwZsF9MyRn
YkTONhK8mHD+tLb+TzkDetxDAr/82Tt5MYh2ymstpU7DsrAhrVTGCbtY0uNerHza4BQfggDBF/kd
QuIIvhpAFRZzK0U4B7TqG9+lJdnhNWU+ptovJtN4DhHbUzuYSI8HCRLcnUoDRzDaTlq8aZtuWhxN
eGB2xveApx2PBA/UBKnMTdbs2indDv3eD+x6HmqwxV21CZf4vhGD5JWLjIeHUpmDJFxjCe0VX915
9mhXcW/hdxh+4UGIUx7bb/KvmKzsX/tpjO+DCqxP85tFs3yuwVjDf8pH7JsfzWKwexr+6ab+w/kQ
sOOFNIz9BKV0MDM8nrR+nhzuwu5F21+9Mc7XHf8iQjg3vOKTOKTrPV+OML00HiaLzZrQSuG+MBIi
K+wZ0V+Me8hfIZKE6NCXB7AZvc+sk/QgvSo3Asn0AS2JU7rrDgbEguG/mus7yQb6aWoDE2H+3fl5
SMo5dQSYqGGPWEBzrw/vWPXZ+7eaV6VfgJrCP8aiBAkRx0IzOsYXxfF9o+EsiJ37nFQ5kilxbLaB
vnkAvvPPjNma4LBb5uZ+NvMjnHSC+oi92WRQwFjxN3bJ7yPLSYLsC+dPzLzxpk1Ag9MtAMdgMpQG
/QxoXCr3zrO4QQNA87UObzL7GNW9KzcgXNw9KuBkj1/8CykkeAU233t8lZh/IrPMPI4zt1s/t/Fs
3fRzbLE5EKG1Monx2bI3fFwq4/hKtYxSDRNW9A8BNZr5pZ8yEifOyU+o4cDGnpvYpmt8MgnQ4WjS
ejFmyvbY0m2AT9uPGB8Q3TFx+P+ghwdQND9rKGoMTOJLlWx4pIeCT+AKv8M3HpudJc+wWMEgGquT
RXZ73d/HNydcpjlsrv1x2Ki/2R521zjXvwvNqtzk6U3y/H7HrIEFN7tCHDXpBF2cfOGygvWjg4ly
t62dfPJYtO+9mptP2fvhVLUHmgxepiMUsdpvDlDFjn+mU2G4gkThzyXNEkc8D+64JTXLlUGmUDnF
1YDKz43xayI1hz6MJ411LVjPU+Q1x4TQE8kluwnC5fOWYpG5K09FEehCALgA4iBBGy88s59L8W4a
zmbsYmkAWwi+IDlzuuR1j4Q5j68x3nGABVnrqtusp3U+xzU0YHTEWqCyK53+xFx2ipySgulIQAl7
6VZecDyqZ8WrveaCo3IJ1bax+xPefDVePfkqYmicMJbq3bfv2zE8v44SSiflFhnY8zktMARQVkBu
BMAc3PwYfQIMWJAqXZuHT+9VE269UJ43baO5zQLTuS6262sE2SA+YZ+kutHXmNrIQ/l/zBJVv592
AOYARkPnabrDyJJyQwX0VVeAp68zkwsXGOvaAVOepJ0wz7bVR3rgUCeSTFsKDt7yPwBGMf1obSlz
AAf0MwFkeHUbL4at1lr8rvT3fhEvaH9TCu959Zn7eLU5L5epjvLFsLu9Mf8vF9gTQt6Vl/Utd++I
7tpTdOTjqM5dwp6XV3/OIwgGbNcz+7kOt+MaDTNOMgyV3ggdScksGmq79KP+4NEcP1hkbHhy5c2O
ytVg496OnSXNkfIp8qovPkVGGGeNYQzObqNL9Fc6gskiecVxwip/c2WJvxMywgysjCOaa0+5kxE2
G+CekrZgLt50d2dsL5ibJ6SxLWJjrpdrKXSe+rwrfTwcOmy2RrAMDxYZ8Q5awuq3SF4Cfxhl38Cx
DeOH5IJNGTPFZS9spDUHSz0tgL64evofHkd8Dn79Ce4TdEmf9W90zB5jbue/AMJ7Xp4V874Ji+Zp
4S5S0ChdmmX9W4ssEY50S19h8K9axoHIaT6d0v8hS4y2KgsIEN1Uz9Tvg7vDZ3zbuVOGXeQlatG1
toUmZItL4/C2e6pd/YdILufOHIIURoBCLCXipbbsv6bvROIZtEi688lX2NSjhQxijP1hOGOmJCku
RlLPxM334bUnTozJrr7WfRFsRKS2VQE6/Vfn4NJLuZGB2bV0s9b0wPVPARX0YQnDhIBSS6TN4i3v
gNLzMJYlRON9ecKpOPKEObuD6GEnUxcrk6ixISANQHJ5DCoHRq38oe7CX+mAK1rzjd0mQg6PH/3F
BQmnVF5TvvD7eo/Pzsxq3VyQ1p2AFAWnOAqf2mH8DKE7z2VkCrb83VCi/BDrheeaNTsJ4by1TR9s
8aRPPltGc6wXz9FSL+GRTUET30S0mUrExLtJ2RjrIQBnKGHDooeEse5FO8kfvpNdC/gm7DqRBG+r
PCmfKiBPdExVpzwZj4l8QYY/y+4D8ORVva9njYWKNX3wGu2+3osPdZlsTT4rcbIAnH98lPH8uuEp
Hr6h1oZBA3PRIyDzDPcYF/YbQYtOdsTcmhHoUWTYbBtbIJ9ycrLV1xdtdcKEIUAxRA32qyPCP1UM
hewnv4j3GB1VNrxjfHod4Qag9evYwYnN6OZCj3jaqh4mP2Ou/qVcUGzs/RC1rdPBXQAbPWZ3B1gZ
4BbelJv+EjjsPfeI5aiQRw5eiAAWFJITA8tlu8m22kbA9RX0i7jjbhl59aHcm/PZLnGq3eirDwXA
cLCghSzlYLYzTLe9Rhce3ecicvJ9uhkc0EWCCsXIhffCWJ6yc+9I8xyTMVv2BCgdegAPjzELg/mD
wuZRvj9Ed2lv/Ubj0wLf/rxHtiG3GpTy5TyXAso4rjPt+tPKT2qQHpDTrGb/queS5wvFQcGsDoN+
64dZDFIBgUCcmQW9A6IbyxfiDVMHQER98dorSKC3lJhJ9WEu8Mhl++ToqVasy3KRnghX0r+0B9/r
JEv5ZYtgoUifGKmmVPaXeo0xPxVbREXkVPIOZXYMUjMRcgWfzmbL5hOqoa/Q2SLewVj4+V4i4ke9
h/cpALnRUWdMy7+o3ksFxYzdv1xJ9nGONnH6/65WvBJkWQPfyc6uz8NRg/nCg5C/kWBjqS7xw599
dR/ZR7xkfQJeF50lMNmGiHls18Ii+ejmsKi0P5SfrvEgr57I1uZU6iVbH2+RE5MG8RkYFyDsCq3L
Wvpkrvs7UlWtwnO+elPEQscYb/dpbm6rrydJjtaLeeoVTgi4DcqmzkpXAsc99Dm3NLd3GLHw4c71
taEFHxwSMNm3x2sFust0ahGeYXQIK23PVAC3ifuNk+4jSRbGHmLZHprrvv2sLsguqKNTr/xixybH
JbZ7heWjbDlBOGm0BawhlRglKPovm0JTqtYhRgt7qmx9J02Y5ZGQYnX1niiX42w3LGs/TeYRoSRU
tufaZ4PZdqonLE30/3NtI0Ig4WRm/PH6FiI/dCDFLOMRGznrLRO2GbNQ9aLjUQx/8ski841rjbr2
DNZdn+OzeaIpbfGz4rAhzRtJmpW7odMtrul9nT8dnbqWiTHfNdFZQvy3MC8xbfMaf9AwtNzIEIWh
pbnVrt7E1By0NZV9J7sX33IAop/2i0416v14Y97ux5pSW+ZYIFvHeYoBUbnUk/dhmZcbNMrat/ad
oB7mUnERV7ruzJIAGD260lN1V3UCDnE1gCtxq1PsZnayG37ENiiOcZAj/LXo4PQvYcdJR9BDFn5W
cFgUFpdKPzUE4rRqh8DMD1G6H5QAv6YKqJXC9LcC/7tQQ0ScrzdC5FAwVMxWTuH3mLjynTEHxhjv
1UjwVFYEAz7vxP0mfldfMIajV+doqhinoULuA1ZZXTBdBndleAXWFFoMweQ1PoG+nd54rYmyiu+z
tfSupi30z0xyS394RDkiMqYA2nKmIU99N9RYnah4rEg0i++KJszcjMP6+T6Aw+MUtL841y4jnqD+
jS3MPppLAkU1DJ4FVhi45TlP1SmUoEjXEcyMkFA62DteAYlPp2mzpe9p8VyVzDJe7xKW7oa5ZYiO
1n1yVlUQZUi0ocgd260+x+QSVo+iQENdcU4DS3u4pmFRNUyH8OUo4wKn3khbyJ1HRcIbztKrdIcy
WloCjtsxjqvodDhUACOoreX35a9kN9mSfJwJy37cY88SvS0H11mJHz1EdhuS4Us4C8N86Hf5tDBA
u8AgsUvRkF+tlfQxaQs8Ysv4PBmMa/KAsoS6jFqIIkHl9jIMoWSn7Ea4HiHMR0lPMCJcvZUpoPRz
E0LTJ4R+DgGI0O7Sq3owd9CTkN6RMd4CWBeBgDQYPKr0EPCF6rwZVzPyaJIzG3OkzfuT9uh3f8B+
90b7/4vz//2npLCra5kk/IcL8Pfvnkb4no7U8OH4AawvCRBGzjX4M/k5//vehPmih2JvR1gz5omG
6GImDAuu4UnAGx7UiUCZRRQOJIK8v9JLGPX4OGNgWq8MQaVX/PvW31/KrxzCZsto++97BNrz1+b7
J/7+26xV1FGV6bcqvPosJv9AHCPs2t9c+7/v1e+/qBKo9n9/TA3Sg7+v/vsXf//uPz9iqB2JwAKW
nE6vAm/9/aMsNRR2vPcL/f1TfPppTGI5WfSztN6G/Xws6cbVCaJKdw8U3qyEFNKvh6bAYLb1MYVF
J9iSPzngzqHlbnRKumldh9N+vONGERrctYKohK2WR9s0fX6ZSnZQVOFLFvvWU1NVtU3gjSiZ5pEQ
uzXPa3ffjvmo+M+CMOkyvd4xO7T0OB0JY8JdP+xHHwMr4trjgiaPCYJJxuUshRY7KbHo6IJES4Pn
CemP8ERTJSaeJLlmfTHM+4j6FMUJR5/Gual1EcBV041BpoFsR8NXIRbyUr1Di2rCYDJUl7syj3Ou
0UzsvUYySBbH5ikddlkrS0tzBvqAYuLHEMHiDcUrsfScEsyd6umGKgS3IyK1/a7XMtILfAVHWydL
IyDLCH7nDLZF01ehO3XQGnHVYtNqGDYP4jhPi+e1j+VFATv1LSS5Aw90ZlkG4qxlMBd3HhckR/Ef
5lC+K4iXZtXhwwHJ66XGkOl6XEs0+bcRoTMjqaN/l7zXC7y8fA6iTZ7qT5zNvnKTeUYaze52MUsc
7PbgaRhwX2rGN3gD2aoOtNcj9cIThkgGJI6lYWnCkNOxbvH24HGu/Cn/McY8dpFUR2N0wPy+bWCL
1XgjA4aF2Nq9BmdWvX/8aRLO9jxHpG8e7kUC4ekp7yWRg2OmzKaV/iwQDmbY+4tNigHZ7EFQ3ywX
Fi+BPRDhX+Rwyd1mhOIuER3oRll3xY+8nJfZPzGG+UBKIk3TmA7Yhs8WJlhAj+ghkpg51G0Ub+IW
Z8/2vdek+VdUobaQCLqsICkUBqSFF6G6eqLfnrre+vJde5BXvJ4IhSXai5jUXMSSIoJem/CJkNpR
ej61cZPNKlgtxT2YPQ2KXh61ua7gndyPBDtML9jcT5N5MJiiomGXxEp0pUFiDllhYSFDjkzYzGIi
surhWS9Lg7iJFzMRI8IvI855Pu7DU4SnoQLypNSu+o0tsPynZuFPrNWM1lLONtLgAAtYsi0zNPl/
2DuT5caRbcv+StkbP3+G1gGU2Z2w70T1DCkmMDUh9H3jAL6+Fpi3bsSLzMprVeMaBE0MUgIIAg73
c/ZeuxL9aXLHgzOZXCUxswGQtq/C5V5ADPqyamkQ1RY2TKOTDAZG+maTiL2G7fniRLAhSSNgyVg+
aglLgl7k1JWhWzNJ0O4Cku/oF3mPnRVQ9isTe1UzlMVlZt/qrP4NBUs3DsneohhhBO6qKgPUuSnq
7/xLiaQ76Qkjt2WYID0rZuQRQSbSo9XdMaWJ/QAw7EQWbYXotjAsdIYa0QZtSijt0re5oRZ9WmxG
Wx4lB6CvqB5m4F5WPXHWi0CF1g4O3rGd6vjURUxUsoZZX14m9yp4i5rhoFvovjREBgyxAehn+AQW
bQh8558ZINRlEgUvYUFLuXDANhRGsh3NhsjcOpm2RmflG/g/XCYoVYMecNJHPVkRC+DkG/lFFyu5
g4K3Ui09xCEZET93nMFh7S5SQRGroPEZeQIIwKjdOxbe9YIsqSgZPjRHex0GvuvC9sa1GBOiyKv3
pmBtf/DJ+lkA7b11LUqOwrrkUudefZUAjTRcYg2xbZajwbXrhyET1mtCudEw6VU61IIhGG0IODgo
JhHGILnhNG4Lgjr6TsJVvMZEdyRozEEVOdG17mmQDgG2BB+VCLj0e0/HhNzFAMRJLFnHFTOHVjeJ
vKmKepOTjWK04xqiYbBKXJ9lT20+ph3h24ZNzRArvcOUIQKkOtXYbxyCk/XAOGtGRyBa9wz/a110
UwHJFHCy4VCfCIMmPGclC1Cbpv1kawtLSyi2s5pzVFnydxnfDOE/EGZEn6ISAH8WadXapLIzv4g9
muTeyWeILNwXLaFM6WcxDXwcCno8tmAQFfDo9NkjuAhMcPe9dUN/rzlMh5V8T2X2Y2whegFMhRqg
UYPP1qF0jFXiIy0xjCwkaEzXb7sCqTn0gGTlWqyXuhnLZwQSs3F3H5VNuPZC72Jh/KXSTJ2Cywyl
HLksruVOK8y3s9IP9CL+HjrOKo/lPnU3gO8KOnkN+bCRumjdw6iaS1M8zLt48J2QkyqUYmuO/kKP
TZvzJL1EnhluwtzWgfXQo6nzUdHGQeOhw6NeuS2XYkqQ0waiOe0IGh+9FOCsA23Z6OC7pzDwN31v
35IqjrjZtoq1V09wAoiek016n2XZuCMGdgEDYutYJF9p4YSwYVJ4m7PRR2ifUmN0RnuTzSAW2hqM
vz1quRXEods84JR34qZfjXOZumEibkV8p57WZtgS0K4IqJGyprgMc95dipHaF4g4mhCt/S3VKBpk
ANhbMa2tCvVEoRqib9xpV5Z9fCiGErRkkK4LYuYh02Dti4kZWJS2DzfaJwzIZxWWiCiig8YSBuGJ
QrIQuFQNzbGGW1ffm3oJEM/WaBIOLOxji6pHI1n79dxhFw6Np9DxRhyIKT1MgRYb5Ug19v2ikk25
DciKXzjSPo8DNePi4I09vdiO/j6ZcUuDoX8T1hhlEgGwMABvsiMxHjF1uol8BPJ1aHwjHNGEyzVm
65aCWhGPIGcj8eyljbvy3Ywmp4LH3lrZo5HHF1ERujQwIAddo6jDsxjRcmPVBZhe8ibGt8TNhKjo
b/DijEtmnUeztrmREyvfUcActQTHVlt8csRZsrveN+na6mXs3A8/zR4HA1Zw1vXNUQV7c6AfYEjw
R7YRoDT3WNT3GVWo2nNPXp692T6wqF6ji0/o5RC6zgHW9TNJwYqTlWkNs7tSNVucrZRe6TTGvkbE
AnMvdFywUQr6T5m0XjKCTj2BiC0mOm/TwuFcmBqUqanSP83EvhQQhkl40taDGk+Rj+izZ/2yIrgg
XZU6oYUJ0oWweZgcZx/JiohDRA2GXm3dKqBUGOD5MQP53YQ/xOqrXafRQBFL5OfSHjj1JgxjNA/K
zCDzRhe3HfsPWzKoz8VYn30Rvo6DG+4k+PdpNcaZdU/kwA6mAP06w5u2xHlB1UP/o4FqWREhth2G
Jt5DbztYjbqDkhIBywq3EDm4D4ao+Iu4woYUETNHit3aFXW6DpkLQGXm4vDOgdLHvQPKYQHnaZWI
3ttoJU36NIxXuQXdI4uXMqC9akuMjJr+ZSsoVlrL24I7ZNDjkfkdB6x89jNAIdWJXBfrcTIkvluo
4BmWtInJyXa6hHFkbXCAT+CssU/TzIHHsYSnaJ9UaNNMqcALOWiFHKPeRzZV+qExKtY5d2WQYbgd
sZKSW++4LXk/ZQaieXLQXambweMuoej9NJXUl96IGlJ1F9M0432aZncIEQYD8FiFoL6agWIRAclr
TRDig9t30TsVCZpOdbQGK3gooasSPgUaFKmia1pyY1Xtd8cr1SnzvOPosVzx7HLbD99z+8Yoo1OD
VXgtHJcW0Ej6QESElG4/tumQLTv2lcMUoyaEeMYEMnkaA/c9snt7Z44muEYCrCDRAoa0GMryMXm1
E9iILQfUpk7q2f0+tMvXukJiLLLmJTMi+hpEcUd+ZSMCHg6KK3eVSTJ725ajEJEK7AhIEpX5qGXa
qoz626Cktqdvq8DVNi7JMF7LzKnKp5Oy4emozMfl+O4nVHb8ZLTXTMY2eVuOZ9PRz1korIWAvmtu
LL1EclxSVOtY9TL4e9U9EbhUgqOi2ZazshcQxt5zKrEMTPRfGDbtCQCbHTD3bHCIVPZ4sYYMs6Ib
tZiPG50IyepYadkaotorQJlsoVKxTXRqR0WeoBRqKL6No7irsRY8EQNCtah5zYa4IahFoZtUibO1
EeYnR9kbLKGN/ihN7h9tCDzKIRMdDDnaOS0wCV6M0KcBu12TOT+s6ogQn/5DgyW1FG3OJ71vKzzQ
CktZqI/BWtqYQwFLIlMcg3jj+yz1JjN59EMZrdKOXi3fBvkBdrLuU42QaOJcAONU1PPdZBWx7Nib
Qt7pTkW9q9kk2ngQ6CaAdBWUJWFasEpFwpxNa25acAbUnivZe2hAUaWbcOzmihtaQS4eNE5ltvJC
tTcLYxv6NW1lMoTuqSk8C3JkSysTO9PnCxR6TQ1k6L4nHQREablrZvOgRVrt5I90azU7QwVJuXFE
LG3Le8lq6KDb90qjIRaPlzjodsSsUDoIdUCQgeCAcbEb7jpWgFsFqWa+jqzWm/2yzQVz93A0SvRW
txbBfUcblFGVWuB4InInTTnc973OyptYvoVvxpRCK/dsSmqvgQhuJn+eLOucnMxLEeQ0N5zn2coF
gQjg790ldYlqVHzURX8XBwbh1/W0cBsWbEI1eNj76uxo8ffEhNXa2ByhDv7ZtshRCTrJgzGgHu/N
FmnJyPHV5u/dR09q6hBUfC/9pkmfMqNoj3E7+xSzng7kmOYLgoa2aWvT69PouwwetWm+SgsG4tIG
Qn0zzHW+hgihOnzvBvtQj21y9NyGs8O1aOvUAS4fJK0uy4qASPS4n3DbKtPZh/FDkSJjCML2I9TQ
VNQUB6qWRY9HX32w2pXm4O3PFUe3pDhDMhaCnTai4S0KFheywrVF9GS94y6AAbo20emiR5SVVMS6
O6SP2WouZeDxNhDFRQZBmnIgt9afjHzf1ejrOmvKWW1bS4KssqXml+62Q+NC7skCop/EVFV/jQy9
tkdoSdalE6cFeWpdg/pIeba/Auinzk0S7vp+upk0IzkSu1suiZY6el3brMoavJ7pR2s79u+TGvG1
mIyjObd3bIuBCeroRaYOLThtJdW3KQi0A0CQS2+ZiLl68MHslFzwfYY7S0yoYgZa7rmdHc28wyhF
XGQ2jpzXmdiYNr6G8WKmEiuqBn2YcKSjC5l7EXDWK/KrNkNO4Air4G9IM0qtNj6m6jE0CP2eR32H
LxSD6bKJzkTz4g02o/sCYUdpoDAsx2rXJOmq0oX/qNU4RCb6wnywVE+/EdO66ae92eCtEGZ0ZFp4
T8VkQmyhtrlG7GbpfYZTRd5Gzuouh2fIFZCt/IY4mro1aa8Z6dLO3WItI+BOses9EbTARSg5UR2a
hYo1/C3BwRJzlvMxRRGaEITvXUP4qyHVKw6qli+xrk+jzYcNUVRXxLduRBXT5yAO9H6U727wgMWh
pCYFgr3z1o4yvmstzRQ1d4/GF0exckll893QWNaRdedbL36BtxQL1kFr0XkA7XlrNYpCMcyAuIhX
kaGYVsU0KZuqeuGSo8Dk6/hFNOu1NjtiEE2Ep5rMDWTu2rsp1SMZSqAk5DmpC6QAjYucT0dAppLP
0InyuwmpvlHQKivmdazNEk5nDleq4CQwTriKEsgwA2qnyH20axoiiubVSPErMCP97BREkdjYqJoe
qWZSDvnjZGrvbqmH76xtPm2fS1qXT7lnU9U0m0/ub6+gDKlntQGzrNui6uod5Ux7INsxqKJXS4Ov
SzCp4oYakW+ybzrKagwNJyJyFmOObx+Sa2QCS7QDJjEOrIbaVBtuXbQmrOLgqNRd5nr/7htxuTTm
vFKf2clIGCau634XWikMSJfhLR/1t9T3nvMpxr+SXgcrmk8+2WFD+urqjdpOMmtO1QD1rU2FTlau
ViDIqd56ZW3nZQZQWJs0RWlNR8/rkXIwbymmOt/0un/DQBcfXcOzFkFJsKrm6k+lV7E2zAaB1BNT
nN29cPOK7pOhHZe26z3Cc/LW5Euh+q+aZzfPVxLi8WooKmyphflotYx/uW7VK4KAt47QxBaNqlFi
f/LdNOM+R42HpBAAMVoNdaSXm6y2DnWRw7pDeWCmTrf1BZNQFyen6eeMQpmGH4FZkhaBv2bqnvUh
I4rbWnthdSQfBeUyyWOPCMNKHILC+ogy4d1GcXkH8bBbE3A3bCCWl4zAOF6ynIm8JdcyBpNVaZt+
bOlZenl7Nt8VwhOSnmwI4VmFtjdZZU5D18H/ZsJ6dScTkX5PPyOM3+qycO5cytGsGsaF7J2Lh/gu
w+qH58Ua13YpvnKr2yrpkgo0CWie9WdA4W1d1DNjtjSnrYcSYyKyZVn5TLvnqn2hZcUmcKAuqzBw
dsofSSkZzIXv0CO1/ZGJXMXkwBEoin2BBmE0GDF06lfBVBtIWQexdLruNQjEJSZuCSgaq+SwzF8I
ss52hp0cfR+W2aiwH5rdLLJsSYIc8fELxUBa6BSbzeauFi4ohiCjzhGE9qb53onuWM9AOmNSmDpk
Da+g6WbotSAKWsfLo+UTeMkop7c/UY4YuMMtY90j6pN4m3VlcFTFoH3Izn4wm8wmxgSNlRuX32M5
vGmtOBu1PHGvvVN8s5eSFBfCqkF35Q2KlYZrMEuBheYvA6vinV/DkRGoGfJTojDyx0jfM8Xg32LL
4kYyLFiPcH+W1QfZAExIicSg+j+Td/76x3Cs78mRwFBl2xl0QLuIb69vDyrHHWlUz4uIHgohC//8
8Meb5nf+fJpVEibC9fkfP15//S9f//nrU1+zXz+fOy4dRrXVhfpik1BEXZM9nh+uP10fRNHnh7rH
zfrz6fWn6/9dX/355t/+77en1/f50GbK/kOv/fWYYBX2siE7+PA8WaHPH/GPH6//e30+mQMvkSeb
bQyvINCGPbk+cHbhuP35XEz+/35uzT5bfDTRCxHsNsEDghwpjcA6i1LmIU3aiU8p2r3lZ4u0HN2d
P5jQcly6p1lf2QcQi/ZhCn135blMaa5PYQL/84VkfosjLToPwtz9/IXr265PBUWhrVTh8fpfkW1Z
h8FwcbJ1WmLhX4bbc33f9ZXrQ5HVbJxF50McmRi3JXBG1lbsxvXl1gAPXRgfo2XYCIa9HnerRCsQ
QRE7MnGAsjXTipyKZj7RoCBwS7q/Vtw+tjENmr4eyUooZHu4PhhDiyAiLIj3dbwJhQjUGadooaCj
tchdm+rnHABHUBmzZTpmYdPQLiSPMgE2totmqlQ8g6Ly6wk+P73+X5YppNudU5OTFLQrWOPYG66v
9EGuT2u/zH+kiqr8z99Lm5Ab6tjJgw8cbZtc/8L1b5eBmMkjooeP3xJI/q/t/bGV65/94z3Xl4aW
Toquclyh/9qp5F97dn339YVf/vb/8eWff6F042brdc3+53t/2WYRubsoqY+pzgQYZhbDn5sBUrC9
eBUG3qMCNUxFAZ+dM7agmt0WnBT0jN7NaYaJiNLlW2Lp1c6pfLoCRbh3kjHfyzCuTwLqqWoS+vht
sCOnaR23RFkG6FaqApQXiBUizsVbX2tfEq7soa9oxNcpU/2amQsrTptVNqQCISU1MXqWhs/K08sJ
Ax4VDKLeawifSN+EpBTQtDWFN++JCVhxThRDGuFLSGc1jWTnxF+VQV9hVqJZ3+c1wk+XtYg1ADVo
YHjkZCAHBGvUJRoo5gIE54x3xIgDV7AYmHNZPLWSBkIVQgYhfHDRUyVbMemm393iV4xSK9hXg/5o
OPkt01voxKmGECGKdym34F0v9RryMgwenXWZ5kfIqVz8XEV3l+oFN7PI786DTmOpo4Opm7TpulkN
ngYeaVLDuPITTFuxQEtsT+XEpQUUx0GrDPdjRCjplqK+Iw984ce3oT+ly2zykNDo7acdJO56iqG/
G55OeKzqkJ/6iNEJkwlIuV5ojvctQVbZ0gdZBUGEg6hD0ZM3FO/FW9cl6abOm3fN2SQpsRZM5uno
J8ldU7HYju0SDXWIX9dHDUrCgX+07O+Obb4ZCXmydkMxzRr1nS3RjocFwoDiFoQlAse0+obLgMRT
F85J3QbBonKpk+pJNOfWkLzaJ4wPwiqGfeWwdgjowSbkfh4dJc70Ceq+fao05sU6K9M2h2EyZ7bS
DD6rRD8p0wVqnXXxunWLG9Ga1UbZ/q0wrPe8muu27I7gFKY4YoiFiDuQgTnGmMTPv5w0Oqa+wjge
VOImzKmhcTuDKRQJjklqnAMoI6bW18u6oRxQIYGBT2ss8zkRszV/yETs8gBzBb96QzmACyac7jIh
H3tJ/Cq1RyNgspbYKMCk7Xg7Bx5NRTHkICxtxDWVJHvdZRWUe+Lo+I+J1dtkjxpfpB3BxUmfAyYo
OOpzdLvWa99o4FLa6Vu4E4HOMoHMh52VzLpe2X7QDJwXforIj4q1Xltg4jO7dF3GjGpmpk80V5iz
mjktbSSwTe5oK9pYxrpInI8AUumloLzl+8S8hSraVApwm09dd+Nn/kFLoj3FzGejsvx9xRESniko
dRb2s160pzTz0MC5DKJWprDVWfauN0N315b+TRNG9cGycsaRIjtQErjRMGENTf9akfaqlexBViKC
zfz7stDvmnBg6cfx7sW6t5kKmt34qSdS3NQRPgGjoYQnQh01DTqsJEIGTnTlSxghqp5yDaZOmDHp
xAPchv5NMUlqvVwf0CPEB8s1FBXaPvcw+Abd0UJhpzD2NDVIJYbzjamg8ZWCYOwhzqr3TFI2aCAk
rkwJfM9C36ZT2kP8kjQbZ7LUY9bWqAxjhDIcWwTMbSjOzOkB+OmIbsf82DpRcAeovmJN7XMUomAz
mPp3N/Y01DA5+ksjeR6tqNs2CctwPXTscx/6Hy0ltE63QWIYyLuGjv2quvguItSd693EPet3XN2k
1yCLGRdeT2XKDhBN9crfkCRkrEunVU9doWhbqqeqaTS0peEPw+zMZUWxYNPaaH4H3dCZw/NH6RKj
celmJ6LyiH/BM5020LHzIDbWor9lF42V0fgtilFKHyRJV9scRiVtfJSwAymueaBa0HmoSRFybCch
7LWKMVVAAyJwvF3Ixs72BGuZR1uEt5BFFRqtmYRA927jx267bwMNfjy6MJpVz92UYmoiTbRppqXh
znjfUsdeqAXWQbndRwwplUJb/jnEIAlVHebM0rSL0KqGo17jQbIhZVbteNRsF2MbPP0+7ijhE7TL
2teZMaA5ZotqeBxaAz24FVEtFqvJKKdji7gmtYPsZhaZceY6RU94NXFd6zrLTtRJb4V2FaBH1rqI
ZcWyw6m3XYv+Xw0TwVI1X7Q3kZwSzDzusvcpIwyvToIGJB2G24S6/UGVNFaIUASaEZuYhgtvrw3J
q0Lw6gzDaypppmsyvukmgT56xGohDSxMWm1CNUcKP/bjqSO1+FBtRpXdp6XOmJp7b2XeUMxvsfjK
+pK4WoRmpnyUNLXyKYIiKrkzZ8L5lPOlKg1aOEl2qhUXEDU7ZnvT8O5r1VlpYwk0h08f43jXgeNX
LrlWdhU+6V5j60h1vWqPLierECJAAeXPEZorgdvRZsYGNf/f9YXJhY1XOdZT0bTB0QvtlyiFbBjX
WnfoZoKNmh90lWCmCPLnUIThIcxq7zBaw0soAFU0uUloO7M95CU81MIO1naGnCBGB3VMqnyO9J1W
xlw99BtjO8xrAM1hXVCxjiS/Td9qM+Tz+mD866fr0z92cf4FYr9ozK2v/0FGOdO5Yd5zV+lPIkmB
/DhKW7l4y9FFfiN8/kg2fb5l+ghymsiE9uAaLj/SSCdCTubmSvcEAJLa20KF3s2ZLgHaf51EHe6q
TOmvDxaxThBweLg+DYVLBZ0F28pqa4IT/O+B1Q3THztlNo2a1u3Y3IfzGZ5Y3A/I+SO8iKuFxSWL
iMoAXVLMD9effvu/3iXko5MYjGojpjg5r5yEKJnSBmaH+jKxz0HXsaDL5+/y50Mzz1G7yA6WGh3n
pVXR7NzpM5n1ikgNkoA1S65th6aFlTA/xI6NlOn6PJqhrFNFNcZLzZ0UfYKu3ulLFC+QWbP6oW9d
fS8deEbu/DClCHlFW6UEhKiZVAUs9tCVuM7qwr4JnYIBgsC8w5zxebj+VGvCIAVEFhQzKMUGMyO2
IkeOuZjNkoNn1324/iRZ6pJFg4QrjE6lXemHtnH1Azr2PpT+3q6gmRjkxVPzCTHBp7o17kPzgbZI
cch1tyJIzQXK1rxOinkea71sSdug4issNHjzAsuO05iH0tDNQ2PG9arjHrpoJeoDx2ConNHJsC49
J4cWAPEm9aEplAhKS7p1I8mJS7NnLUMf8670/WirZw6nk8eSd91G4kvN64rrQzf/pCsfMf0Eyfxf
mFyHfKhVnVIQqWs3J3h3zuIR3NCgepG7F5PIjcKZB+qr+6Kd9O1Af/QwzQ/X4399alJSTDOKORzu
AIDe/B0wc/vngzfAUHHRCiwnT6DATVkQGaGJqFRtiw7FS8WE15tBwj9PwOvTMcZTXoyTv+oa99E0
1WtZ4qnrp1krGU9xswm14d3EHs+47+zVUB7/M7P6JrRaMZwNYISTt6e4A3wz4M5LzRr4JGFzyTpZ
O7jDtO/TZ8gCIqZMuEZeDc9x7T1V7+KpONKa0hCpotSe54Iwl2MmxGTzLJ0TUa+v4MU+h1s6Fv5z
+JSh9dg6I4TTZfYFRHG+KIctZU86iCW+JFoB48K01jRBoFsTmoVKoH3JZ+AYCJINg/r0CE+6VoBe
N522heoY9jvtYbptPwqejsgGFxZiCBBH9ABfDS5ffYUwp31hU5JeHPIvkqYfMKPRJMxwgyO8kafo
XWcVgz3V45cm5Az4jcUR71RLyh9m92GLI8SwNqH9gRgGvG0JaPRJf70HYLWO7jracQtsxggtngSV
UrHBdh7PoCn3NH4Ed8YJdRrggjX+WIgEKa3Xz5LbWbqUj/LTPhuP4rt58B+pxzPXa7BjmbB3yf46
MWdgWDFe42/jrf854A3/pmBgt9vgpEd7CwM/EccM2pKF5MaqVoIuFnLyE/DZiYxSbF8vnAc44Ce6
E3SNTukxfsdxWS5zf61bm6DGUYAjFr0Fxl4AD51YVBEtrCXyOEBR6o6ZGOMGknjv/oTaYju8B9XC
fvjhtRuCJ6voNOLzdituhjur2nnOo0i3v+Da7/5gnf+PvMvuiihvm3/8h+HCc2deOAZFvv/8x38g
PNFsjemE7bhIU3Xblrz+8fYQIZ35x3/o/1lWg4pTU8eoqR1KgWRlnXyJY7FL3kmZeoBymqJb2Gj+
XeSsxmxLWdE5uTfTB2cI81o0eunMdhnlSt/UBLHxVaQzJzUmNs7d+/kdzE5FkBvuMnLbPYMeO/OG
rYHk7wWiCcrAy/QF3W+TbbJXKBw3eEB35aW/jx+yp/LSUnFYkqL2Iz5ArH1J3ywMLtv+nB6496PD
1DhhMdbvzO1IR2Lr3DOYoTXYIZvBTo18Gt++ibFpJNV0aa24OpZg3lCWThbuqPbi3IBhHqhmn2S/
9rrNj7r/lE/ZCRxv+IUxAUOD84UDyiau7cgqbQUw7TV+RwypfVK3Rv6qHmksPFV86VhtYBXzClc1
vAaBrB8p2R7DrH+y7zllW9qPD4jNqm9ILNxzsTljlMCrS2045fgdkES9kgitY919R6u/EffmBQrm
xlsHP6Z3ibHb3EZP6cxpNF5ccx2dur22C7fWGV+o9b0pl9in1ljv23swgAies28FZBFcLyib1sid
MUdynTq4Ad7j9TLa5za4VnJOFuPtjAB4MrXlD8BkkbNmdrBql9FqB8wS2Ccd7BAD4bGbjRdHfArg
1Nf6A81KPWSmc6JEDl18pjdw2iLjO48rZhkrUe0gMuz5iMHGvNM/s2xf7YY3luDsKjfwrX2oXsej
98q6csvMbcPcfCdwDK1m0ML51f6OkhCF6PoQb931vznz52TiP5340tB0SzrS84w52fiXEx+QfYOi
y1Bnw+3PeJbC1TzGcHo9O96LMStMFxG0ru/YZlA2YTR6xpFEyE6Lrlr/IyL7Y/ifgPz+6jIkCOFP
O6NbFopnjUhl5/er0I7bQdZer86RQa2Qf622D/P1yCEC0YbDhvvHCp9dDB2DPtht2d4GNHCxWT7j
H4lur8fm/+dd/Ju8C0Ozrb/Nu7h5a5q3j7BrgBE2v+Ze/PM3/5l7Ib05ZdvV57wEaUvjl8xu879s
TUpivB3TsAze8TO12/gv13Udx6V9ZBssBXnpZ/CFQcgqJ4ZrSk+3tP+r1G4yyH891yzX1R3Nc0wb
6ZWra96civHriW+OUiQlIaRarc6FxRQQy4wTluZGuAWBTi6D599fa3+1RRrKlqk50mQW+dsW09zK
rWnQyx0JNT48Krp2z4aETozAS/lh92+upvmW9cuVff2AbMijA+0YluVy+H/9gEErfBJ+kpLpPiYQ
4DHCGS/llLzJarr8/Sf7i025pmuQSMQGNbb23zfVI+L2qPGXJGEmX0mafPki+iJ4yk2C97/f0rzT
v30otmQTKOVwDvzpW2tlODUkKpY7X4CVoC4JoiYErpIM0b87fjrn/J+2JXXPch2PeYGu/zYnCEot
o1TOpzIT6ky9qV1cJIWlK4+DBmQBWUq/KNy9XmMIKcZq44CoNYNqjejk5u8/NWEvf94Tw/AMvk0d
+dJvx9fpM3pInip33jwJSfwb2Y0PYzBcdDFesA89NJbzw4ec+vebvX7C34+2NKWUDgEbhM78dgQI
SCpQwxWcQgIVhNbuDafHFqkeqnZ4qDsRUX49Yd25xC5MmUJEb7VVb8oR92FkMSMZXPmEgOLp/2W3
LNNGPeNY5Nb8diHJuuiMNCTy6RocH6T2TjpsrTVBoWlu+9lpN12Npb2N/RRJBm62AtJzMsuLuv7R
pWExTt1GyeDt73fsL78m22F2KR1NY3j575fBRF7YGBVY+ERXoeRA3bGqO0TZo+ICt7giKDM7Rvta
Gtg8/n7T+m+3zvlqZ8D8ue359V+GM9KzrV50aQma3LxVGszALmCSFQx4cevhMmhwt7R42Ckp36Po
Oa/99t+cLX81CPy6B799KyrJQmox7MEUzqhaZ7jIIX4jgRY2K0PC339eJih/PtoeOn6X85KEJMNw
fjs5CyKT3awos12hlXDznCMr9S+loZMbtZ6WZJVtK5JO0ui5a1ntjWjelqmrHmzAYq2HrbzTxiNq
ta8xZfLlc+6Ygvw8Bfih0bA4RkjN+nOAQQBBwUMR00Evvg0McF4Uv0kdjmvTAw9gYZAXpxKpjATF
NBX8nfn9nRyZLrHIUsW2GM3HcfSXZUE6RuMSwDIdK8kJmiS8ySZHiFr5OZ9qMgJsnXMFdYvfo+Dj
ghp69WBZmC0NnLF6CBArYolm9qSTefmNE5KoISz4XNX4pprhLqpI3wlY6dGSKTz2MaeDNiX5XesM
rBNCoIZZ1rFWCJN9hsp99E3oyNMFdcvOaj6TLn5LafQmZsDa3tsgFoUnppgVe/FXZqdfhRF/zecT
DXL8WDmfIcrvTRtixDwUz0dGS5SxDA1M9FRqnMH4EE4P/K0Pv2QYbQ3HuWmaxkdhqh70Qe7U0D+l
bbe27YZ20XC5Dh6tHI5h3WLlrqlwD2P2prNNq+YA0V65KI81lhrHB0TofNndm6IUDT+JvBqWO10P
hdN3OA9UizS10CnWZA5fSzEwlcxAV/sMYPPh9+2YVQ1G50I8oYriSBbZV501JFCHX60TkIlCX9Ea
M6rsoXb0+/LDC+FjDnxUtJgsUift0kf9OfZ+DG4JHttVF6x/FxcxyaL1GBdL71CF+m1ZoBDzLfbE
d6f7AdKow03Yc/sHj1B5wn6PJC3x+17jre+TpuDuUgZvns0hyKHN5dFn1Q9HZO9v8ybyST2Eaj7R
aErN28NC9L2JMWeI9M2ctKM9HykmP+ehlGcnobhO2URY4ispkjc9zt76WWpnDpeqGmm1shotgntE
ttAzav0hdlmya8CVq8BuofuQBJMV/HHULcsRCRt0BpgBaXHqc40ClwvVX6bVymd6QXuyI3mn3VRl
hP62it9iYiiX3B1vZdD/wG2nFqiW8MVJMgNBKRU/sIDrd7ZD8a7N5YHriojO+UJI+HyD3j/M9924
asBEvBl0XKl9vamMa2S0Tl5LoPKgp1jFDRPkknaZT2U135xNDRpGR51v8rNdrPPdRAygWwslrOH3
F7OOUf3VBf32eHxGt1qfrIF9Q/7f8bCY5zDSJ7m10gjXMAoT15sZ315Px8oOvuL5wp0I5lzUoE1N
I7h3/hd7Z7YcN7Jl2V8pq3dUAw64A27W1Q+MOTiKFAfpBUZKIuZ5xtf38lC2Vd7Ma/f+QD9kGEWl
yBgAdz/n7L12z8w49PnVl6UkSPLPSc0vOudeqUgOhorVTS9uzD7lWKzFzGJpAayU4hVELKWRG46c
I7wM5pnS+OGWp27lTHhZtkaz1ceDIKqRS6iOSCaaKYDTfnlxzAe1qSL7B7auMfG/oAelIveHR0BQ
8adfQdnIbZa+vo0wG2bPfpu9W41HX6X/LpPzuHAPjLzhTpS9B1YNLtueD2pgy9J0cdnCieeYGpoV
l/+BrKuombjJ/PElMGtmb/G0ZsVTd11+lcNvCdmHti3BkF2AJj5YrmdECYArKp/wKx+D5doCGWkZ
r2c6vLUH3hu9WijK7KMk63luMYKVLv6RKWfdtsjE3ct2vg0kLvplFshozd2lqpofhAq4H1Dw1dzp
c0vaa+sYa1Lv6F3SG2h2mG/D21VG8iazeGPqgIxmGF9B5U20ejGB2fF0dt3m5Pesol1ttslqxhtg
82uVjVxwaRCFKGtPqHawEX132yymOI9R8EW19xSPEPWsuSbICY7UHI3QCEqv2OmcNy53bHhb3Fd5
zHulJtjT+RRsLxfk5fCihvTTbAd2kX/KSB0tm7eGJa7vS2ZTvf2zCe2nlBEZFpQvU4gTYwD0PI0k
pJLBvPn9ES3966CLw1xE58vFPxQTWvuzO5jxU8IFhcTn3SGJHocoklai6vZLM9Gw4bKO55EcpGX4
NYSjJjRYPTWlXk5TmJKG7ZKjUiDbyRekyfMQdns3ap+bgXckIvo0aAr4ZSYZpHE+1NBJxs6Z8cRl
tBh742FJG7G1J655N7IOjYLQsswDgnLBrNsvuCnrVWzqWREo40YISLl9pMV96IVY6CMsW6Rdk38M
DAiZ3zFdsTzbOIAQJzOXXIkRSkoclHHfQLUzspyEm7BV1W1ZA0ENRo7twQLkor8j+JbFjT2TEOhf
yi7KXdHwJo0ZSbe5i7A2mGt01fyykcW8SV1CqhPot1lD+pv57Kqce2hce7SPL1073M8zl0uPB2zr
avFOaGewzWy6oePaMM2Cn8QMgi6vj9DV4td7Hf4kQlk8D/bl5UzkifmHTnFaBzrV2wXHks7cHjM+
ZrhKxhHUEeqLeHKZzPcWAlfOsuEA9XzAcgojeAqId+FFpV71WPbqpZy5BeJweFrL6Yswa7lUd6st
iRbpuEWjyX3zS1ielyVIDgW6ECK4YrLeB5gxCXtb3cmX2Q9+5TO3LTGRz/6E0mAtoWS5a21vqgSh
bT7xFZ9Kvu2D+aahPNh7dXGm0KS36aGwyExY4jDcRIGB4kUlmhzStfyQbqNKi3bnsS9uV8KHj2t0
0/mCObLmYIB1lX2umeXNUEIjKZ9EH4xPJcw8T1TdrViDH0sxfXH8YPpI6beSnnyOokV9Z9yO7KXr
relrWnk34+jWcGPdZJtOyVvQjXCCdDrdWIG8zpI8PLgkPIhmPDRhnYCgme2tVgmJ1SJicpfHJNXH
1Q8SbfE1NGl2KMEkJs6LRoOkloT4kzl/TthKsZbt/XltTksD0VtjSLMb6IZc0CBc5zI5dEWAy6G1
kPsnxD4twHaqTJ3a2L1FH/hUTgoT5/dLTe5x2U9EBPUDfE9U5fuomFs0IDclOeJXrRQPcm7LrVNV
95lCoibJ+TLCY3yQ5HTlhH0nS/DiJEt16jMILowoAaYMDza6uIP0G9S7HTkCBZ4jb2j2g0J4onpo
yiXKD6SA/U9rIgijJCoLb+I+cRNNOEZxLbXXcFNkjxr5sCxegomBUm2ODO3MjprZIEVrNM2IhhT4
tjHYOhzzpP+jn9k+bMT/+37KgLhV962Lkt037Fgip4GFbu2A89Y4e2+eRXN6iVjJrQihVBpRmDRu
b9y83P+L9o4jKgSk1fHBd/mFukHbtNYSt3jGFjCKAQR2EpQYG7ku0SfrtuP60mYKhCMKB+A2ajMb
2mGFVl1JRmKpLY/x3OJhXpqb2OnO1YKoxG7n/bB04yHQ7T1pv7S7KzQjJWxBp8/8XYf9lnPs+A2w
BGjKdRrhSsH1cYk4KwMCALQoj35Qg8fw4/Y4Yc3vbCz2HQFxOmqTwzRIZj4Q/1p2mC0qF8RptY3P
zCKjKeLkh+PiY+xo9WreVDJL+e2q7w+9bJKdVDHGGf/MPYhcy+x0pVtRZBJo0Cs6seEMoGVt1wxc
fn1kOcNNVJaPyH7EYYVpnwSRexy0S/QS8NDZIvFsFvGtRrWOheo5D1G9LmP3kTdWuF8iHNiFyL5X
ea93bv7WqBKDlRghICDrb/okOniguINefUV/nOyp3jBsJOOtWrpnHRD8tSA7ZVAbQw4OAQQLzgbr
wChghh5blhzTHfQs2NQpmcyRMnDESKI5XirKB2BMzkspyEsKFo7pFsdkmaAJXOr83WyYv7tLPZPE
CpIA558U9yoWKdiMtvc6SibMFW5+ZQ4Fmb8Cm1qZ5VjgPTrBOQvDuVFGkgvCSCpNYuKlzbEVfR0U
XhgYTvea93CKQqqZdOzrfVtMD7PGUWv7+mA5REyOLh/QxISPM97m8p6sbvC1KqsH1qTXKoBhZ466
fUqZGYgeu38Ctjng8JZFWB/hJEG9X3jdrd286/pgTspVKF5KBneeAK+jSns8JNhvrhLrm2TtYBFk
VhlG5W515dH8pwUvOmvTzxWcC4f4FH5VjnwuB+6sS75Vw9vYFs2wFxzt2pKDRgGAxGmC5GgBa8ZC
ExNFQ2G6rxOocB4IrtEb+PmcLoKB+q4IrV0YF9y4cO5Avuxy4uwRcXF+H0yvZTDvQhy0AXmO/jOe
4Q+sRy8ybY0TMnuHK4FVZ+2oOKnTLKVTcmYriO4EVeRUJLBqeXOr/MEf57vVl09FoO40ncPaQ76V
9rsxaO4qHARXbMwvkn16UycNdsu6I/ugeZKmDEHS9bW2y+ZoNXm+d/DJbVVXXbsAQy3gDzhbgnkX
JuW3xbuTgvrSZ9qYhdR6lCtRQGnqmnfWynj4faTqyy8+LIO6pPhaEA4yiQ03emVDNWWp6vV30UNE
xWePS+b3FYoGFbK+Xq/TIt8GNfPqtuCzNk97CHATVQ6pGg7VwmjnR+Ha9wpx8pZAaMazCXFnkB2e
klwfs5qd2inGR7fQhMPFZI2706M7LddJy+F48HnjOdlToO2LJPm0NNnF6TA+oqMR0NOjc1RUt6qC
giC78XoV4uXyGQxJAai0XI/xYJ6DWVfLytQWpj624+XVU8v7UDABq9tk2QUh4Bwf6/7VpUp28/U4
++QqSY5ayqZZvXIfOmPOxWWehAClqE1pW6ri1hymeJ9YnkyxSnb79SCf/VRjw6hIhxLiRjXcE51c
vjQWtDp/uUY9g+HL3S8oaayFf5mV/B/mR5v+B1ajj6l69lTLyHLJcYypO4zeD5qWnivUsRqC7/UI
iqN25htn5bC7+Mm7a0r0CVqGHb5e2m+XJ++YPacmL3orChoVKZuUk4jPXpXbqeJfWllBn1cPJzrP
pt6F/9ZxwWeJugsLeinOfB0UzheYFhD63PkWayfASnlvYd/knX82C8ZQ1jiLNpnNauPPDnGCGNsu
ZZvVUOhg/rnhoMEhmFpvAHXkNk+XbnITsdK18rsVKJpngvIy85Zrsy8L5vn9SordyD1tivqx4sg+
OEwr/ErfeJ5kB2BC3IeA6XA7wztwYTtSCXMF8y+wixmQt2PPm8tdu5ruGKrcn3XfQ7A1ZURAkFz9
+0bbB/O5HLrv2UwBYhba+rVMxp9YVB/NUmI+1XgdiM6W7zOoqZRkByy3IDaQHYL7aUvrfnHFra2r
ZbsmXBWmBTF23D3RPD9K/2s2xD/QpkLmIg1RiYhd/RQOLBmreU/G8Mu8zm/mZSrL9JRZFGs8dDKg
melbfPamcTl0gmoSNW+Z4lxeaKbRqJg8L9vNBTvXZTbg9ugzwn7mVYQQGi1nfWms7nMmOqu54E/J
gIu5/WcO6mg8CaxsQOyaAUaKDRqrqzinNk2vEZ21QnLl5dQdpuEjo/gTmo21URPPOu6sE6Oeg8Mh
0TeX9uWBgG2aU4CIYfA1dtJd2Qtwg1zdzTOXYNcwYGJgsVPT/OCrHBaN6XPFX3O51ED6A/BwExde
lFCA97rAosgF7iz7SjBtNyeBYXAcTmb02TO6HkUOAcx0PJCCvpftcDfmAh/c+Kikqa25KsVcHDpL
HZKO5tx8aZ+lB6Am+B6C8BbHHy+cVV3z5qSCl8lLnNvpg+bhrmmnXT5gXxkcdrTCKd760bm93A99
6PER4k6uEgqqxQrg/yI2WXtqoQZ8CnXgPpq3kQxecT8fgx65EwMCbr/O/+qGsJUvpXaYgMLFeIm+
7nOsqNmWOcfOwAVtynv2e/hdnwquB5qrdTdMlEUqyE7tNDzm03xYauHuUI9zPnBwS8XAdWpzogZU
83iptCLTKssxmy0lELm+L8gpMPsjA5erS4+0sNh1E5puJUgGi2o1jVkNoLfg5tPeZqwjmlMxH4jM
uSSbVbCQ0rkrsBiQwEfAMx9e6JAWwBZ6aIaRGlTD9W6W5KlT4OXS0+TGQECRIqKdx+/nVl9ixWmy
7FEJhd2dSPnZDcvrmD6jiyTbsGOJyWX+s2xH5+5Se5ar2iVpAGjGqJ57v3hu++VmSlEoL+FARldf
OBsGru++U3BiuItc7w7qwOelS2NZvGhMG9umVpz97SA4yATcVczWhkn392bHUTEjQZTLVlIaa0k2
d5pyPF38n34cdHycvI9F6HHRpMGvIKPkbQukOTXGhEsnu8bWjxCF9y7TOW0nzsiY+R+qtPBx8yaf
i5kF1JoZUuyUr96sPofZo4FIbFdFFyFx40+8jcXCFoJ9jwZb9dat/X1tIIqQzCiicsmCyvbmRgt6
TAzIl5q5RP69uextmeIY3fvqV9ORrmqa1atpTQnJjVm6GQ6F6p4uwxXDamhFHQ6FSO+tjgMJxCP2
rKF4B6lG02CPnHO4vdzLnSWoUWsEYOY0d3mhHL2WbS091maKPDqzhTYfutvzQz045JFIvkRO84jn
90MzYDzkza2z2N9CyXG7ZggAtOC7n9TgcGI3pOWAycq8N8rjdA01oipJwDRX/ZyRL4ddywpy7sqm
PHTl8s0KOavUfnK36i+TH0EbicP+2gVQxs4rkHveduylLKUtFqqyOKe8tLM3n+ygpihol5+h679a
HlhHynO8vCY7XkMQbXTxVjfE89XEp7a8LPI/FlkCRCjHTdz8qDH6ok+7DwnxAVL3bY0g0GNITrDX
dDedF9WnMvMtVFDpuJVLfj2JRNzO9jg8wTB8LjLiUgo5HzMc4LWl96ucH2sdW/i+kTcmNpDuYakl
YXFW+9Kt+xXKQBUC6KlWt4Fxn6f3sAivC3oPwwxr04aEgCQVsGc+1vtMjMFeDQiC6mggE6zJO2CG
HBvSYb7vsLrdCGKS4jFe93bAZA6N5niM0ulrO7jqVCTgvThuUx69l5OhqgfP0sv2soCLCPXge19p
0yOFcb0C9NnVdvZaNJl3mABh3DjhJA6eLB/KKYgIspX2o2qGfl/ifzsXnUK/Yx7kKptTijMiErN/
vjyEDl8N3yrEnmeuBZLBLg+y8s99unD8t41MMypdRPBL/SVvcnW+PCij3JTcOVMUkVMb1fz4vLzP
E/DKCw4M44Dcxs5E/yCmX6xiVhoHVA8dQla7MNNiqyr4HF2e/+iMCnco7G9lzUAhT8EEFDHmm8po
iS8PSRZ+0+2id8LFkQip588Pl++lNSePuMk+EkKHF2BYJ95N79wXk3e+fPWXP7rx4B4i2Z6TqiEA
B6n0TmmAFFaZ2uf/eagn8B6OrtPdiHRZXjdz0gGLRIoa1jtpjcPRtbKKux/DEGp/VgEXvT+pbsUU
B/sJLdsMcWpnIxku+kWcLw9DnLnntjP3FQ3/3f/8RRryi/KMjoZjuQ66dR5o94vfXw1Z5hYwBvgm
VncaFDZ6zalJmgdtkVhd1fZjlzn2Y9WkEYG4tAbjUKFfKv2bTCTPrmqbG6/vWwrHpDhauR0Zo+tj
BTKumG04gKq94a/nO+VAqHWzPD1pYHk0IstkowIyFoKydb9IxxJfkthGJ5fGyU5rvOq9Q5qtx4mA
RWfRHcPfoOeCMn+k0d7AuoYAYv40T9LZ0eG3tpMuYWAMPJ1oWurH1S3qxwVpFq1x+hSX7/mUYb0e
1INHNkBmV1/W5o6m2IKFxuACqvw+2c6Uhsp4PEe6+6uXeWxEvM/dYOEFu3wpy/inM0cCfhny6tLI
qy9fjeZT+NP3bIXyLfLeggkuYzaRsjUJ/5tl+/1+1hmcotKPrvEezjqZz6N5uHw1j/ETjbP1qqvZ
wf3Ons9guj5TBu27jLHh+fKty4Od6T/+WLdoBf28zncsevkJD/eVoCd5lvF3nuCXi+9WVIAQZA7c
64vuw5FpEw/BsvxgO/LQiq8EC4pDNbVPElJQ2FbLMfDcnTA38EVX3S/aPgxeetMUHaijPoRCVfZ7
Ou43cnH4jiDIh/vJ3vXznT+02bV0aYe7rW7xdUfEJMA/uiJWYOmd6NyaW7xLAN2ovoZjktjOyUu+
FHBKz2OmyC4ozGqTm4WmCiuAhwM0VK9JsWZkgMdrMJpXNjXlIZ/FXQyUkFGiOIb9vvazYB+63TX/
r+JAN2oi9vhRypZynxbB/ZD28OxzB4/tOoONXi2SY1T5o2n43cvBG7CDjF47nCvzZCKBIerCTz3b
gUcqQRDBLa2CGUFw4uEdsL3z5avLQ+hBSbh8lWBT3Bc6YOckdNmvl0OOTekcK9xAyxT/8dXlezJ6
nqJwPdE91uxzM+3xODGZbDXYIhFi8ReYiKBHd98Xh7c18dmil/GhjpO3PIa+7IIri+t2OTpR/ywy
n08enfiygEXmYqbxAIUjTAKIzi45U31Y38CYoUmnopNHyVPmEBSS2ibZ0jukPhG5CFCr+btu6pdV
9q/ZzInRgXY9cS6l8hXpeREc4eHiPMt0MopZXCArbiq7pIeB4Zm+h/fdxgazGcfuZ8OhvG/z4ZBH
ot59gk6+ShwsTtMUyFO8CLVzfGRkDlxE5Zv83ZDkJ797S2Xx0angg8LkSjp+dyWH6GNuwvfFI5/C
7x7LCJZ5taIHH4B+WPHJvABbTAfOZVAMKYbcw5px1ksXDrdDgIAe5cXXPp62NFk29RjtExbkNp1Z
2xq9cVyf3GFWu1Z9h3H5rV35IWCPPiE9wYIAYpHEtBodWbxGNdpY4K1fhY4+XL//cEuHvhdhPwq8
eMQJDk++IAGwfQNgerO657WBFWML5r0KLb5ciayzFygu4I7eWIVuMztuT5bDeMpvarChw4No6mIT
zOBAV2J/itbydu4YdvSH2eDWivAVS4xX7Ze5lNOO02x7syo64IyiPlMBsuvS5fGsASS4fW1eRmwK
gTz9OvotAaZUWBitL/O6UPdik5J8GbawdQF8+5RPl45eqqNP0wqaLwWVTYcFq/amF+EZ/0yxSeX0
0moIkRIrY4rcwu5DCkh3Q3T4p7CoW7yUMNjObx+yhjBMlb0n2n7CxUJia0TNHBQokqHABCN9AXlp
ISElGGgL5Un+LprAukImr8//Wm/jGYnZP0jBtE1VgKwJ+K9wHe8v+qJuXSMPCE8OnlwecU+RCuLY
8c6BDTIzI/FrMldslivZ5GxnAIAv7S7NQG0QGIjjVO46Tt00KCAWF6YyuLyVEW1GL4AgPZ0iGGTo
D8jkKp3ubk7JdxkkxeUQUm/XEsXI8qlcLoIBlg7IqGNSSYiZdHsw8jn7rvmmAvE+y9TaWJNpHeR7
6LyI86H3FAMBBshY/vWb4vxFPO0F5k1BQ+r4njT6x7/q8iIRAbDmTWkL52VATtRmlKzmKSVzcOv4
14SsRJqYxXkItv/6d4t/8rsdG7eU5zkIoLSNTvbPgq/OG2VBqz8/1mbiXYR0jPhFTkziCtIHIe8q
sTwq1CLL7LwEvjjpCWIkVRhj0cdQR8R9eYis0bUsQ3/b5vo0e7R8/vWzVH8ThWkbtLTUgNq16zI0
/MdnWbZzCZMm47IJeJZxT4EY4IW7YhmmmFxMe63EEF2rQYNqQleFZKyZsk8j5kgSPsWiZDoygG2t
qIjRGrwDv6KnnqP+9KvyPW2L95xWIdfE3hMcyqI0/g6ghMPtw0WCGNmmbjftwL7x7pq3dPH9qxnY
wG+dBmXCJ4Nghdcd8OxIIS+yvD6kbLjROl9n5lkGbiw23cgobm7hoKVApRdC1wo5Pi5F/AsyzP03
rfJHU7DR53lX7fSYtx1k7/lVmCZjopqTLDnfxu/VyuixdZenfI6P//q9dty/iWN5s6UjINj5vq3+
Jlit56SyAGNnx0RlcqNtj6BjZh3C6E1as5J5hiI3AZWkR0MMablA4MKnfueM3l7NdsV2QEc5gE5F
TQVloeyT6Yif+5CbnXuZ6OesRe4X5ziif4JS/9ELGQDXTnWzdpqsFnv9LFaLuDJUKXvVLPtLszmK
6Vi4uO2L+D3qSKqtDWAh4aMzA8UyoUmWTqz9LTWKjUblyjVIVUFD1E3FsfbpvtFmqFrabSA5oev0
D1PMYCpzoN0WVf7mr1TEzLTfC1EjFCK2pF5YedrQ/573PqdC8/dxzsNl3jpYv/J0MvnWWwtf+C4t
+x+FvrTri0JwUnB3+ZQcYrt8HwTtxsK1DwE5yJ4FsrGMRoKjXN+MRvAKT6X9zEGPfhUdH4/WXCZg
atDkQsPAq5a6f7z02muruoPPd4prgpYFl09ZRhC8QvnNGTnuhR6AmTSjwLLRlYEsRsiCe7DEe2kV
gsS4tKkNnhJ3dAqJ/R079nKekE1BSpEvkr9kQgAjavrwphgnY7kPveHWrf1TbUQCKmHU0GocQq31
PSq4z81TbU5RFf+ypvlxyKrxflF4tZ3BRgwwzC8uFI9lbmpmXH17zqvu+d9crv9kR3GkULA9FKAS
aTwAf17AgPyFqWd12dE1L9nsBj7f4wynf0InLAmoV3FMd4nh81VYmeGdGZhVRknnGRlV0+f/Rr/7
d8W3djWbhOQ+EnQkxV+eUr+oSdWJkxyxkH+ri/SB4/PJtL7ziXy0doHtyvtYTeOLkV4VQf6O3/rV
DeS/eW/+yeLuavTWAouEhyTyr9LzIRnGUJVVcuzjuUZ5w11Fii8hGBuULeRrafGjpVQbV/lDtcxf
IiTnnelvKKMfQ0+x6TCZbosw+Eo4wVfhxcuOThjRZ/X8b5S4+m8yee3ZrDko5LXjuN5fdbgcsD3G
4BMZtRlRiRZTdJQVW3vscHeFwgyzKevXXPk7GO3udWlfAymdzr7tkUzIP6RBfbNkybQbksBEaCeY
y0w3CuY1Sy+8E/qsxEd2CPOqQb8AhEDwYE8FxWNZWVc1gJnTlM3PxZKS6bWiihUFlrcQpI22pH7R
1ELCfhTtE17wdnfpiUcGDbi061FkGPgDEIHjRGMtf61ln0HFKweyyJJ4z22x6VFWPivAxarQdype
1lsNGSFZmFtYrokoqNU5bbltXECEUHiI7wQ//9rWHchd5LtcwfYbGL1bH4aT6TlepKIlPbVAW19j
Brg2e0Qs4odRsSCvZfmkY7RRkVsQMuZaJ23Lh3KIPmVlDwdFfk+at0fIsTS0qzkFCwBnUK3NTaPr
+jFfSorTjNWqWPr52CbJr35Kqt+nj/9vjfo31ijHC8xB63/9n//929S2fe/f/+MX22C/3L0Xv/77
PyErJ9yX3Z9dUX/8oz9cUYH/X55WrutzePyzJ0o7xhMl6ePYwR/upv8oq7aP//s/PWH+iu97jvJ5
Bh7Ooj88Ua76L81ub2TwSlx+4n/+v+f28Pv43v3lz3/2wcrg70ugI3xXS875HgQg3Oz/uConKvHS
3Oniszc8d5XWpyUcaeh14ILfqCKhihcerUMuf/zPrUeajOrg1tjB3suSn2quP9emt0wcAzO3hRiW
KLRpVugHlDXFmfGnhrYBXR6p/QLA9yYQnAaLxAwwouvaSeWLDQLR+cHg23+aG3mzWjNZttJfH6du
Da6qgqE7kJbwQaL71GhYDkWT9xw2sDy07QJgk7PN3u1y5yp/m5C/4kVnhj+KmznP7F3Z5gdnSl/1
Qgc0C6Jlm+c1Dn/pNbuI4aZFTgd2TgQuVi3lTZfmL8ESIdB0T35Ziv0cHadepLsSOvLbpM5YPRIG
S2X7ICjzFjwrDLXXUxHizKVLSOqqy5QtmonVzQdBsHPnPvRlEJJD7SJOBnUvUXEdomRiaJK2r/aM
Da2akWcz5bYPbg2EcZAuiBMin1c/3SEQa+4uDzT7TwEK7l1Gjw9A7kYjOdwvA87ZDKwPya6puytS
HMf0DUk2TKxHT8v0TvL7urZeD3gNruvWaEwW0BjOGu60khW1XNRdAY40G88ARpWA7KVcnSMD6V/t
RGNXu4wEO1zSQV4dVDXfe4aimTPX4IQzP7T56HOgQ7g/Vmi5RguoSUrQZ2bhCAJXc15B3yQRBB1y
z+u6+1pMPvkBM23gEgYjrRFA0IrcNXeqwvOq76E8COrC5wv1kvNesvOkOqZVQT5Av1I95oADGHK8
JnF0H+TxuK2i+nq2/DebyPhs6rwv1kSCLiwCwzIK3QeFCPyq9IPvoYynfely7Mc7c51oP9k1Fa78
S1vN1RPdH1XnqE+t7jaroBJzbNiW5CD1cyKu/KEnvn1W+e8HXppc4vxpTHKYM7BCUJiDNKvv2Z6/
gafcIiwuNlI0KwMd5BVTWB8LI8cJEpiRVBnoHsWAk3bEI03HMthKAsmRDhFzkjW3ke08+gw0RMxQ
LMjI03VFcktTet9FrkPKDMg1I4Ns/CW6g2J4srKMzGy3Cj4ynOeA/m6KWnWPVF3kbesi2mFmdxtx
Ghsn/aWC+LYMnQ8vroChh9AKLAKO7puWuL+GNhvMIyb6NiG8vc24ZlBJuLVnOPpKn8si+QJgM93N
g0Jg0js/giIipRogp51JaE5zfkSsAovcGjA5a6rAlQzdiCbJpvIqZzOF+XjiwFVx9lyz3dojDvPS
dp8tSt4EDiaUAlnTpiEpdomYH6ESmfR4nsZkt67ih2yzr9XQW3saK/xrRFVoxYLXdMTAzqw928Re
cArSmPT6ZsUN7pTE2AMmWOrqwZ5SHDxuA+oVeWeVMSapPCAi1IkH+PvgFHcoHsk7KPbhTB/eK/jc
M+s+VmBBcas8jxXaOJyW+cbqeIkKLRV+6q0Sbr31nelDuNWLgPFzVYBEAVsCb96j4lHWbLLumu4u
sto7l/TpJj/HBDB4EpnklCl4bZVboK/6aONv+ODm/S9OIXgAxM8SSDItuivvAZ34fT7X0ybrmrcl
WBlfBAww8zWrMO+QrRpW8Xw1diVkCUBr9OLXB7uk5o2mJ5hHTLDgOjRUGg1kjyCcz4k7UPY28BwG
N/7IZw9RsZd9tDnFQj2Th9pPn4DZOOBl1Y8+r1EstyFkcBrt9GCjrUt1ejU2QObXpDwM2meGzkEa
lwNovBjRShQ+FVH+iU6Xf+UtYF4c5N9r1T6U63qgc/OQ669xQHMrluur9ij/6zwk2UQcG663pRvu
VN09J3nzvZyThy6nQIuUFcGn0XgjqEPx2AzfaYgk5xrpcoB6DjILhPORYcMuEByCfWCAc+lvvHi1
t+V47lfIY0Anhrb+Wf6Kp+ghj/P5LBb7TvWSG3l2kXYFt5jaTnFBTIIHSD6NpdgG+Ug6W00AmW/D
EVOB+yrC/HtOwbzxo+VnndinmqPlUoP+akb3LcpqQSsieZ1t5y6OB3lw3mqUiOgsIrHtPBIri4SI
kibxbaQe3WuCXjnEsgSEA2V4Y3OYdrsVlff4SRhBg+pu44YhUyGjJBWoSMRntcbI7CaNSrhPq3vd
Rf4O0wTMmdjHsfomcpXeVD44P+51vZ9NawDM/r2t74KeTEwliE+wlnI31u1P6O507tO03fX8rius
WomACT8mwXuSJLejAzfMCemns7Y8W233JCZ21jDtf3myvQ7aFBKgbzHCie4jeQ4bkEh1ycqdkoh2
HVvrcSpbkmRFEO5zxNogvI3FlDF5VoynbOFJYpzs5DtqKVr0iffcCFqvWdXtzND91BWUz/ottT0M
sY13O8Q+p4ulOi9W8sTSE3T8dFQY2RYG8o54iutSr8+Lz8xQE6rZLepeT8E7o8QXZRPj5Xq4lNp0
L/JsN4FNAosHUH4hUdO1tnW2tFvkAKdcgYvq4MFxjKhOQ/rqJ0ham5ZdrWz8jIhL8Q1BdH3H00OD
7C5b7bNxwE+98V17PsHqBbtr1vBpWJ49bowtuSlY0H5yq64nK57Yiz1Sx/mIlwL9Qd74B91O5XGm
2uO0hDYbjWIwlr8mNz/pBu7HkIwQ75X91oXyEezfhomR96OZv4SNq7arIppwKJiKJJyiok7G14Nv
/FHKv6mHlVZyu3Hi+2WlKQjOjQR7l6UrdX4NBVtprWjCaUIE4l2dMBnwBkatTfEhdH7fSxTtbfkh
evk96l7mkaCBxMHtIHaEnphR5Ncwo5CVzyP5ZLtBp5tS+bBQMmb+PaODkhy54tZvYb1O7fu6EAzY
zA869x4ZWN+KoPopGnXqGlK/GWoGCxYIWb86C6N+irlru4El21hHrsZ9ba/xgbCc8QCEriQfNPgo
h88+7oZDRX18VUz08aO8+jGH5yX7ASj6EGdEmDiR/9aVIA8j+VP5Qmzn0P+V5HdYH63bfh0j4mRA
4+RSfwO9FW5dm3cM0l7d1vI4SSsC8Fk+LDSbNhZNp6Ssr0sXDCMHhNuolsDrMh1seJcqAFLiPiYR
suPoxwW7EePHqmlVq/WL30Yf0dg/q9Q6B+Zc+X+5Oq/lxrEmCT8RIuDNLTxoREokxZZuEHINwjvC
EE+/HzT/7uxuxIxaogWOqVMmK1NsKZh+qwqKMxLLOu1hY7tBOoKoNfcEzbjBQZrJqiOBQqux4LVA
w5Rwo2vnj9Dkx2UZIG9HL84M6/EB9NerYvSd5mnZwvp5gpu0BtNAAktaad9KTMtciufh0UWtqUf5
tOrpzldKMsPqnMagt4G7GIYMVyOl70XXJCe9WwHArcWXLTqK2txiVokE0AzX8W+pSkpVNTnxTboW
nQD8ZJQouarIy47BXZXfgYjts0T4BGD0okmIIleUIBE5gLRmgeVWUaOxAYvS12a45Cc5B9Wj6NpZ
6qrGmbI79CT0hvSZFNzJApNt7EJYFqIux9CpafXw06KnPM05WDYZtAsiuaSsTwKWDEmlaj1kxKzb
UKxGv6SdgBr//qqREXBXyRaIkXnaTAAX//PM799p295ASK8QgPWNvz9+n5AZe7pj/ufBf5/59zFD
vvmx9EjD33f8+/j/+vrfB38v7P+9Js+zrSIPVQAD4l3yfl/HCYugzO+v2H1k9/79yFaTQlOZbjjr
8Uarh1Nt5A08XdzS7w/JEv/z27+PwTb4vx8bOuW2aUGKxfEDZiDzo/z9jt9Xqf/3pf88BtoDP5Uw
GYq5nm7GzbD+WMoBAbJ01b+ORThvfh/8fc3vD62DeA7qF6CR+hnKhQQs6f95/79/jjlcUcOdZq+2
wI+w/31GqvWcltJs+8tP/ks9fmsBoEorrdrvY+DMc2cqkKGALiL2e+j4ZmWl9gbFV0NcCBR0BfRx
zUJyrFBqLoegnW47Yd8DHo+3i7YnnsiyC7owOiq5duxxUm/Q5p3fpmflBBTsUAPddMBeXy0YSC9l
UJHtvi5XPFKZvq4vqLbJIDt40pv0LLUQFpUnc4fcXAZogCjIAX33kx2sJ5pCl+uwnxvjuTibR2Ve
7C8onOTa7x471AJLB9JR0R4bt5n84Yf9S6xC9VBGxPkdWu50i66YQJHsg0Yx0tZiGehBCWdeDQgg
uH9VmpOjNf0A9+/W4/sco3Bu3zhaXOWz38e10zt9oFwxJQiz+AU0YA4ama/NOd8iyybd3KmEnxgO
NVc40RMwcKTtiwDdJ+msqhtQBjNiQxQgYBUqE+dYHMzjgrUATR3cgW5JoFsJZm8HAEYvyd2vX+C6
69Alp0a8q5CGQZwzkuU/FPVnEZmahz0Le35K4FMEu/9BWnLRoWvjY8Y5Iu7RN2lQBrRP9EIIoxkh
KzJzd7vq8g129E7xFK0gGYlD3Dr67XNOdUc9xxRpzvNLJl6EjyPc1bSMLqEGPmBbnMp3DHRxBHgb
1k5xqk7t882hru7HSFuaLgR7NuXq1Ibk7cPy/xjWARVzWjdioIlCvAE2N9BatrmTT4ekKJch4bZH
pHiRi0S0J/tAWDkE2/FHPTTeF4FpsrP298l9/KlQ6HunB3kHPER7vs6OfCjsdAev1Aw5Fo0rquIS
HtpF7BxbWkhC0z2i6cTDtoryH/eYuYKjHuNvM6LT1b2H6lt8NiMtsQP9mO71SP+uPvmXytRPd0UU
8TO9oOQWfwuDf7+qaERmdnxMPAA9Nu4XA6CEFm0c7zeapze0teruj3isrqj7HjkVa+oLkeDNdk0w
6qbv8duXdTGP5hFy7ZV/3pvVKE42FjJrMjjLI0kkA5Uqnw62wgY9AheenXj1pf3J3+l0hODEVdz3
+umQvPwB7iO56BZuDcmWDkZtF3XraiFdNzVsXjHNMvTXuGiSO1BTBtLLA5HRC0RjTz/Ky0s6RoLz
Q4Gn+6Sv2aBP6JB60H4bkjNczpk7QLu6XYBP2qsv8gx4t0DLxS3ZS5VDNqefHIpMI8GR8JM8V4eH
Rx8zwin2EuYXcrbjlq6vNli26cxI1fvCnbeQrUf15U4y6R3i5v9+lISGn2zQIh6R2K1ehpod4LdK
5vYMb7JZFre98LnZoQ3aH3hKWMvOPYRlu5rc2Wle+x0RiozWZUCehVyPs3yx2L722W72O3f0Kayn
T8O+O0DDr2BCHgdzP6us8dc0hJvbufk/atSFVNQKCx041/D+WSk/uRNYTkGMahsPt7t+5UEXgjE4
k/Ph/K6gX864FIq2d/eBiO5eeEIKSbBhOiRrt25nJpNVtkVnM9msg9n/RBJPTxeIHaEDrA5NtY+T
yCDHQXfKVtxoX9TyaJqKlucGxeZw0NnJ4dxG6dPtmNhkJJ16P9vJO0kSaNuucKrZkAe+p16+gV49
3RDn1M84TIxcHYCKGMtnUHi28ZnhpXjifolut61f6z66IeXTe90c5efhb0W/4OPQCf7gLG1Id7AO
JbDFqNWW0370T+kLzJQovMXu1L3L3zn9i9Irni6prHb00oD85OJKjeSwkRs9mJedgOae+jF+Q1xR
3fctel90FNjvaHcujvk3FQ+ZYn9Ct6hD6+gKT1rr55fYna/t4Jopj0C7oFXRQhVnHefbgbat2mFP
lD91QKUT3wrdlp9KixYZ0LuHCUu91G73LBYqGl7iJRu45B+X25/heQpG48DowCvi0BOH9vun6YKJ
IzaSK3p5fUjh+XxWOvJW6vhW7yWmqHeyP/noVloAPSA5rw27EKkW4DjLjj2SemL1ooR9MFwkFxpZ
1dzdoZR+AVFGZ+cNKRSUNAF7BEjLzkz99INMkp2tJ8ZJ+eSw5AhsnXmLSBXGAa3L+p2yKFLGiccY
tEHyDGNR4c+fDzxVKM0BMnH8ofy5zj2pmvqj3FBzDyXKyd8KCs4slP3NH0N1XXs0gQnDaxmM8Trt
KS5eJr+QuCzO7z2n4EfyXJwWdtQLlyj+dCdueL3pPaZnjqP0FrLfogxiwaj36RRanu7haP/zfzJF
yyd8d9vE8/sLHcIw+qNK6eVPwASc+Lk61pf6ktBroIYwojMSVN4meh7pP9GD4kscAG3+LOoBrGUb
ZD5XgCwBXOY44H3toIiH/GIOGCmQwSZdyh9OBszIFWC7REctbarwMx5Y5xxv8aa1RQ95hJBllX2b
f0FJamgzdJxRPkuoZ6+0AQeUz0nKDc52+Sx9IqCsMirSp/wDlTPmvLC+jJLuXicmP0fNLTuhZLlo
h3QTqRxEvg+1r9Zv+LnR28At7zZKx9ATG09ZgmQq5bTnJUp/tEF3qELCfvrUGAXtbK+3swW5Kmvg
KT8TeH/er+KFjfpzc+kPTTbKtn3P3NbBeGIz6AilJP5pbKcFMJPtJ9vhQ98AG4+WP8lH/C5sEVDc
Jr7gkgAwndHniN3U/bHticft4ih/JFu4JmcyIHBteL+GycU4ubPhUwQrXo/IKNPtbKM9CDrhicnp
LyYakDbKQN46iQpHhmpn7nldpm0wkjWymy2ltDTzsI6rTA4wrqj4QDliwdYljE0fmJnLzjePzRb6
HIegQZBIVuAOLfU7ZLQ4PCslbRk+yqM6FluV80vIqcy7erwbKdcqvlSGxnAyzKCZTkjygLuBI1aM
EqZWzyJN3WYwXr7kjuH8BKbuCOHWFQOIMnfCybKoVPqQwgIwoG+KKVcgVbWH9+5w8zPr2ISGF8Q+
2Sw39mFrd1jlL4qbgpH2puf5EE+HpP0sDKf8aoVzBzxr/gZ/Z0M2thdgwhY30EsIaQ+J7VEaGmB3
pYfI0lI/6Q5ruQzNDzQr4cmFoja8Gx8F1Av4ew2gY7SalrMKilaMEKnguCJNNRsnUpxavINWU0WS
NxCqL/ncPWhSA/flyzDPm6s0QryPQ2t8V+ESZQMlG8yOFBZ+dchgJQ2VT2wb5wmOtGQgUz3TeEHU
YGflM4p0neXjrrQXFBBbmBCSCEeVjXfA8twQmNoMP63TXtDhRCSywXC4uKA41M2I8XjpVVd7aZEs
w25rG0rLyeh9LVuwawv9eaBG6ZHVgrGnpwUqt4vC1ua48nT2mEtvqJzgGncnaOEaX/1Rf2AQ7B39
ZwoUEzfirTmwz40rzfyRSB9PRMZERv2c61lssit2+SIBBJ2cGxjVye3uyDYFeUcG2p5JQSeu/sBW
OHXv0zRGQSWju8HRT5A24+/IiARTiyATBI9pFYFUsmVQ0OqBlMpSILPgCy9x9pTMDsWKd+NPrKKb
/TSPPsM3fqOi9s94YPvgxx5yT+WaA86Epo4Y7eIgEHiAZY2aE64L6UdxiloVJRYGzoEyORc8tv+Q
v+abLPPZzw+QoNxLa5/VKdSSnQbRq6PvHxvRGymgL7s6P85b1LKg97D8e7spC3SKfgR1l9GSWLnv
tCAJwNFxi2QvRrvXpkuH8/kPrTjDU3d8XOoJYnBfrMFWeW0eDLlLUkW89HQwgw7kCnSctEjR90p/
egiv8fxmppDhrMaFnp7y/S7aeIRXGlJtXHCgr70jQ+U8wzXsG5aPVCYOxiNIhgMO6rKF2Jc1rx1I
NNKVwSkg4mKAHiSo28fr6LGU6ksBkOBMUWfzoOl8irTPnpNgOhb+A91qoJsEYchVNK4Ujg3IwGf9
toGwUInPRQaEhxDOqdyZoptdK1gzGWQayOX6c5VjEIutQbSlHAfpgDvD+XhvNhi76cf8mWYX4dCx
cwHgW0bQqn4+kJKqzzd0o2+CT+dMGzu0BagMzYEibYLauoFtc+hMUxC3zTd5Fxrltk3cMqMF9S9x
Ar1Q5olcCPqbpBphXKVGpyB5qZH8ditoGpqgyP3Yortvh9T8jPyh4VZJcFiXX2gdUMWurGBt2i1d
7au5vWRRZYSSr8Pjm+1AX65OGOeI5lLpeTwnrV/cdqSjK4u4dQchB+1vK7/MS5kjsEtAIsAaI44r
3ov/sgKNOnxtJmD5xBukPUTf5DnncpsfS0iSBhfY3ojmZb69YQfVD9M4diLdrRuObAlqGfVzelfJ
bX02MEcQy/xwKsma8yPHAFm9xxCKR83TKX7t1ISzHCcWtXMy348fjI1If1jmT4rPMU3pGI4PNQ0f
+MvCRfPvpX+zQr2xq2u39st8x/Ba/3AkQW1eR+l85qKxOUCqlGaTkAvhKMJhwtYtxTP9F9CeuTjR
vX0/sG9g66GE7R8kno5uUMhQaUYY6VSG5K+c1m6fko/84757b6Lafm++lXC+fi1EYsjNOfdvGgIg
Y5QISoGeYpgeeybhauDTsERfSQv0dncklg3TffmcNcjqwGdsD4R3H8IpS9z5BAjb+lDc8TDrXvaF
22U4CseYsTs3fiO4aPi0FzPqPscrtrRywW2v7EYs4rkLerBjHtUkqsh4qfysDuU+33BD9v2khWvy
IOgmfz14ybp/ZoKPuSHSyzfVARbH6WX+HjoHlyYFnZ2IwBdhVrNxim6tV/bvM6uy8eLat2TyHqY3
I4jDyuzXASUrwV9Ar9UoNXc59dzjzW2n/XqQzCf2Ft9E5B60F8xY/TwEbDhkVQ/wgJnYrF11YvOy
IwufWjn5Amz6jA2yZdynKbw5HUXwSNrdsnWVPX4QNvlGZIYWYwNKGxeZPMCFPrmov+JFema78y0l
QcPxjjjVN0we5Q8tGs/Gtg4MD/dO3/9eTzIesi/RW3aWz7EHXZEWNU1YHOLhUGVvi7HpZZ+bggSB
j0MaOHuqSSHgFq8F0+Gi4FBZ1+wPMbnhS6AtQ/mHBJPwmXtx+UVDwPAse3g6GMjKR5SZeajmI0vr
fiBSla64l7pzf1NEFzEwxT+IETNuBLCebIBFmWSeUr9qPRGPlsFBOTJ1pC8SR2lPIzPEVj4V/SIm
cEHWEmAuImAAid/1N5oX2TXJiji18z1Ok2adf4zRTzz5Mk8gTCFR9erKRfM6kFwIWuqIMEPMPSU/
dPohLf+i/X3ly++TT9+twHHcrrAQqCBWGv7EE8+CX0PdzVGt7e7HxLCHl4kGBF+O4u5m482qyrGO
Q/FNJ/ehH0321w8LKIoD7gEQL5yOB04YeYlGF06MXSfbzRnNZuErRoNWcUqAC6OHAsxxpIijOjGZ
l9ZNduApr+2XFky76XzbxtfuMnFgEnRCRIdWpGnfnp3k7pw644qYhFQ7HzOYMJt0ol36Lq3wNBfk
LhIyucth3yLc8hH/HU+078PTCCMwaa48PYE1bnWXnVjr59RyjTtZ+10z/pk+OM/4mvcyoG21vb9d
m7/lneIH+SZiNnj9mp6iqpO/F6dzDdJ21z/jjQzvOsd17cjyFkEF3lnVIYgL0ox3/FiyA/3Po7ch
DjBtRL2gSRF/lG1gveCbb6EUIr68L+5ADlN+g+0delsyM0/J02OKBtl/yFsY47NlB1RE9gkmOJ6r
E75A+S4/grNBNYyV2jpkQEhgkOnBTtsp2Wd/TXb8ZF1Q+IXb7x95wKOivKUrMZ0jgYJGvxcXcs1e
tutzWljC0rg0sTepR5TVmys5X1Ct+AoIpcL5soWW6H6YgbSH4h6wczNscyjYqoPV4QkUnzUHQUsO
LksaiDy2pbETH3/I0ME1KBq7uKKv5JP/yMhYQHDWf56UeFsiHj01F8t4nvutvvqhenpEu5xe7/CM
BqJ5+y5KdxS2fAfIP5Rd/1YHVv0XuRFLDWZA05FpeB29veT1iPHX/Iitj2HspzqGNYbTLOxfjHiL
BJpCdAUZ5Rt5Olz4ipwHHi/REgnLZgNaGrkRyj12e4EUTaMT/Xq/8s+acQu1q/XSVi/0ZG2RIdXf
BiEk8Hpi3d9xVoKR3i/vfh0xPwsw5xu7KzsQaZjVhziNNkcVvEk1iMRij0Xla0hfE7WxmW9Yddzf
1O/CzM8atFhca3rlwz4JLmF/B8IzHCBzWRO68lbLnJJo056vwhPHEFBdLAyIEwo/OFGNJydhSdYm
kPOnNIfm05/DdUDeuaJ+wpBSCEMUb42iORFBh6EvjyDerwUs95jbE7F6cyqJavTsaf5ktMYrvhZm
DerKDF12Vh9GD780fhsuty9CF/xicrkYSDSIoIcN5WxLYLH9KdDrfUvVEy5mRtKPmhANjMsn1m3+
U0rByGvo0V62qJ30++ZBoExSg631hNde0Ge7R4R7mEKJU/oqITf2KVHEdpSG1AzEXXkQEdrD7QBW
JBBVd7yKCC4QhW1zw7Kzs0iZMveE9NCbnvDEIKetk5ErpAueGs5+uqjeY0OvAn61zyZTPu8nsGQ7
Eh4t2RocUPMN7x7CCn4l+08ohEshkbPCR9CZg9eEWBFUBxyMoINCKTsMoKbs0u7/FjS6o86nO6Tc
EeKaPETN2wC3BGRENgIlduufSYPsA+DZJdlk0R/hRE4UkxHktw0pJS6LCVKDcfpJSOf8VTkUWxQl
ar8Gn5/YUxYwogBTckKkfEOQFL89pr1yrQ65x9n2xrCJ2TXGzyL+NsnQ5PTguYL4OdvmW/qeJxGm
YVWiv8yffBJmRSNgF21O+Gk4FKCnzjpBrWOillzvlE9V3soYuPfbCcGAeV2B+WucESR48T7LD4ZG
AyEYrBNWS2ZkiC1OSjieylcqydpj1zrT641FyOubZIeY9f0ToWLrNG/ZyCSrQYI9mXsWOJkmk8MH
srFO9hgQbFeJi5V7BOprOAJ2Y4KK3M4sSkqBmL9q3bV8BJTaKIYSv+ZnXktiB5A+DCWy5jPvzMao
UVzyZlJChNUwxxnHGx5f6/G+aXBx0EPEcYgkJoapC/goq4oSkqPaleqMiRbeWy38vYOOgWmDDFO6
Idc+6++V5etJ2KgRnnOv0DB7FTD9XLMQu1UXPJKw6IIZWiMWT7pGHphsQmvAL0AkWJUVtV+PeVAd
8X5YRsI27ybAVOpytBcnHBM4NhSSFXXI1XOtfDK/KBLrmXw6s9uSIG3XseF+78qFL8SSMR4NJmU+
82zZOVBFVrJHNpHfCbnqC+Q0qnTO6ItQEQrPnZrtfftu5m8GdZjeeDvfs4Yr6OTad8Lzyla2DCt3
xH2hb6mMzIgLwppLkqjXUwLj6QV4zVrPMcYjZyEjznipKD9afoYgGGomxFeQEbkG7RrwxNnExQ2z
SIryndXJZ+rzM+ceSk+1+Ie7Lkg2tvkraX/+4PLJrEPpTe8JT8nkrbGUnHyE1FLDgbveJiFKva4S
5ox7JRpEBRXPkUnlnGdUkVcVSGgguMGOp+INtKXxmfU72sWyx9qiicSKXa6ea2SKsAospVjDwj0L
/QkqhKB9t0qHO/q6+eATxjoUhb8qafu9mYQSOTRY2/KAVOVgeuuiNT1d+sNa4U9SrpA0rl7C7zfz
DQiScgkqYTVIN5s7Y00SnjQQt7BQJ48L5V4fIILoPMlhCYwYfr6eg786PRYoc9ZboDK+Tmji8Cbu
PYOMEVZt2WPRKx5XxSbiGV7CdEzBfKM0vN42dyvPDpdW9C5DxxBwjalGBwFSQy4fx53zJq6XRbBO
Eirz9GqCbEP800YAj6DxtpZvxEe/izcEG0nB2YOXRKLFMQf3sZ/e+eLxRJWALkEIXuE1hF029Zf+
xAfqpHm0J6aHvHC+8rmoJ0M7sCs0NWLLl8r2rkUDVQENwhiKwKIL/o1J5MPWjZE6bNRWc4eWYt3Z
2KrEP6bPxLJB+A5eyLRzh9zmqo/ujnrQPidyKGAbFm8pnxGb40XiAgwU79eFgFvnpq2wbJwl9meq
upYrnfViS/JEyEkmnFjzfHkM6hlKt9Z7GMcMlnPRRcOd+6HHidhGCY1lxzTwWqg317UIMIX0MyrO
BKdAX8m44+6wVoF1XqYfrQvAjTLKXAWvYxokE3FoeyGlYNidsb+BmFQuvOEm7iZrR72O9cFUzgjX
QLouBXwTNfdbgcO9yQS2OkVAazutu88g7OOquOxlR2GDbZFDvjlsWWT34/BCgTTp4GFxE/QszwUQ
z5kxhlgCtwWUTkCJzSSZ7ScV1Ckf6Cxydexj7ebhOc4DXOaeaDnNSoVTRS+L5WJOrOF5vL9lwMRg
ka6RUFT3QNpE2Td1u5f3dz5+8dEDrMWI0rileCDGcslLNF/UrswxlznGZ/ae0Z/4k9tdEVxQJqUh
fnkshQY9xTD7QI7aU+ZaBxaxRCA6skfwBMJxaaLf4bdp9a48WmdZk2Z7gZLlnxHGlgr3EEwl45NX
LrFwDklE5ZmvcwTWjTt7QOhBNlhEBRU614ANV61VJ6c7qq/k8BgNxHjrPJRkl1UIpgAKZTh2GbCq
D2+lz9QxUFStlZsHVqcA8MnAYoH4u9O8NZCqvIbrzoCJQ8C2YUwlqBzkdXGwIXu7aWyfnNw398e8
sixj6nbqmp+ciq312T7H3BOBE4sx3TCwhHlcEve/AoIMwEXOTfdikvn0466xKfhIWgq78rIsW75+
XQQjqUza32ngRhYJxEmgkuUkKrOpXMiVB6Ol0ZFSg+D9YU9W6wRYT+g1yfeDBXpJ9T9sRmt7+wKl
Wr6s6xUaQoJUM3rofla9Ez2wyAhwiYFVorZ6OucWPZo7cY69VriKYDx/t51JM+S4jjTy11gysnxo
dHYBrgUcCdgSOELEKko1utdBVHjrgOuQ9MJs5GivN2IHbDnwLiqMoKfcB5visR3h7SCUPJNnA8lh
mVtJqIBGkSF6NiClZRus+0d1VlJwGW4aih0rn8Kw4wGmum23XUtQ4VoUzsGwPMWvjKgo70F2ZWTu
ZZcdUGNDZNvqQ12j/yHszM91XSvPzCWJVpGCKGXPFr5QEvWAXoTCZ2cNvQ/gkkwuFqgiTQqcq7TW
cXs8TMgkSERZWH9C/PbJAN+PjLHlxNTIx1BTg/Lu5omHea7VDcuQuxiTgABawFFng3ZeRlDyTrhL
G511e7onAMD9RGTzePcsoJWCnQYi08yievoQvkCsYMbUn3YjWOFsvpS11zOmuDfWH6N7bnoXDOK6
koYIZDksURpOyt5CMZ7hWbZK8kRlL2m34237qFxt/IP89Fr1IpVw86BKUdih3QZbJZNyuq/rmr2Y
i476QRoBal/Ut9qQhclUsGRB/JOSgt3o8cQO1Mj14WQZNBgjrXvhMDJrh9VOEW8ytzyFaV99jlvU
Pwuf/G1CroD+9+2scwtNxKxxklcip/1GyF/grC8f613wyrpx1j91txmwrkF1294AW9OlbCFC7az7
XgD7+UZGhK83epi/191DxYlzu+A4dWqZ1UjR/7EakPXMLsikRVgSAMpL6laVz7IZtGe2JeD0uH+F
uYF5b8YNnaUxuqQpwuxfLHhqILHyzNa9pxg7eJe8W/Yyc0OAHdgVAsS6rauLgXTf0FtiLyMTBgZm
2EJHmkyh8PBFUueJ26DZRiEGCetxqy4hiRyGW6ieYzwuDMuvMWKzNsfijTXDluLKsEQLzOBcwa85
xxhhOZiiBNHFImLSsDwloBUd9WzKSwC13P4DQAgGivNO0CJeDoc8cTP+Mt3ZYNZKxB8OmLEh3Xcm
OGN8czcRYW1n7ay+D2cfyTL+ZAxxzlZmqJkY9UgFR7NI269FBqaVd5UJjTlgxvcWnBtrS042Q22m
vkLvQT1z9ff4KFyQPMCEFEtPfwcA4SwnOzyy+pPJEYeIPUM+rVA+XsAEUJLBE+PujS+M/JHcKME6
8ep6fIM8If0JsgiirBVmcO9B/UUgLUgmczh3ZJhotFw65y5Ipg/VbwmcFKFuaKgxHpqVkhWCbH2j
tPeZwVz/FrqKatGo6Rkfj4Ft26XfIJJD03WS4SHp09NiFujLVXdjoyGLjdzB6JY5SM7HJKZBo6vP
9I4qG2molY3VouArZoCoYLqPaFh7z+60UfwSKeUwmdMVm0fidKPQLdDUkupdBcVhDv+AaIwbesdp
+55kmZ00KSLU9hjx2SJx1unStHl0+aFJIdyXFmakn9TLpE+Fk8S9QWPFjOW6Q7Mz3s6tahJIrRq1
5qpHayzad1cmH1PMIdMonM63pQwGw8vwa5LERLYV0LSNKAi67oZ0mk2FHvX1nb9vj3X94ce5efh9
qMuVEidHPP0+V5b5I5zJ3FQrwc2/rF6QPzFkw7hLZTCV+f/8kJMFIObv3/ebAUJUblAgb9m4ndq0
myS//fcPpQ80reYomRCQEuEN+/cFmZ59mQ99gLm1ogi0/ujGBwSQ//79+9vYs/zKqoweq3xv+ivf
+/trIdYAGoW6yRD8XrZCC7JTyGGum9W5o/vJYI+k4P1deBz/c7WmACK0g0Cc1tv1199b+OeN67tB
dvLMvw82eRyNHTHYvSfX0xkgIX+/+fdHts5M/ns5v7/+Pqg17dUSqSTOCt1KSSm2xJWcdM06sL8/
pvXP//fY7xO/j8nDLVQyPQ0UY9qV6I751Zi0QF3axpsyArlbAkFS3r52ogyLTXsz0FmmvSDpJ1qS
Nc2RadbFZx3gkfW0wqihxWwuE5mZBbCYZq7p7YzMQDX/RT++I/KLP1ElLvAIWmiVrLs3tRqFkQVM
W0YKLTPgLGjGKjlUAkAZRV0I/dZGultPzrOBZelh9HQ2QdjygHPVzh/DKgk+HZs7B/IownaHZBKY
5gchUfHUzWs3oanmbj+aS2jN5mfZnzqNhKDWSdVZpBSSEq6LaTn5idlmgSY3FEJIkqid/vyQpWMr
Pmp4nwC+tlNs32fckweYw0BDF8FG/lcnJCA/Vz985VagcqlypNXjAFchN0LWysyLeN+UQ6SNEcz3
kGEWMPPH80DV0CTWsrQx7IuJPFSjehbNfV45M9LJAwXM+93t0GZ3OxjPEqkjIm+/50HggE5wg3Sy
bUlDMT0Tcqr1HEL0HhoOVYWbK2VEhQJVmQXeCR+9cgYVPvlpJD9qiQpiQiBCSqi3Hdh/XmvxHoGn
T/WJAm1G/FwbRhpJCxikmiyzSYJQn/KYMtHwPtYMWtdOKpnXV8UidqhmvE3R0vGkZncs6Wib3+kP
RPfYGEH8oyeh3P7AX4qM6HBLHGOo1aCoEbUlA6RJuRbOCoSUTYHzeKsowAwkq/SYetRCbkdM4XwZ
dMR4lnqo9mUrn+Q16qIVIjJJIQL1ooPWAHlkIVk8sWtGwQgQIXmrB65YEHJAgYK5G+6z9iRydhnD
bVPNyYJjD9izueVvxh1vVNQ+0Y3QdglEwFCR0GjapMlV0okMwTEPkSA/tgNcqG4rVtXWUkYaJURI
HQ2tdgtpde+lOvaSqSr2tINNcBogYDsq+0punpdpACFFoZcWlGUrGdqfVlaAEkAEQlc8EuFImLSQ
WspJ8jxVhx6lvmu6phA1z5oUc1vOVZSl9T0aoO3J46beakK3NwxtCtHTeNcTTfKnqQWrwuZ1WsF4
HqSUcy99pG6RmOm6iIhzUmMkm2N8V80y2ctEb1umqt+tgDuXlIp/1/FHhLGCFi81ADOUfYWoPewC
hqRFE0jabHmUIJUmmvey4S1PBapAyz33IXfRnYf6bSQIckwdjX20fTwpYy5vlHyBRKPA+3/EHxoy
b0Qi074fkyR4nMsWEkbYeHZd00IcVd239K1si1j6qzx6GmgaEmccAdQaACTdta2mSVkgZKPMdvVg
Z2034vJy12me7aFw3VSAI2jzi8zRAMUmPwiSmgyWjkLvN3RIDY4Ya99iWZdBWetBLBWcBF1/mbrq
fULxUBkHKViU4mld6XTqWiJ8iIW8M26PTzOHgUFOb555o+VtokWllfpgxv9WrRD+wnBCp2Ir6rTa
VBZYj26ZkBbnHLHuY+ouMc3eE1HxCloEBgK7VuG2mhEJA/6WJtcijPLGpmxGDhYDFQMonVuHpuFI
EoUFrtvq8azebmHWaFuWSPlZxPLerACv3+v5IpXEcQNtbvpEZW3qSRveuje1n0PVvAvbJQWmIawN
ks28oJdr9peHWMyRIio72OM5uhvQ38nNggJe+dEm4hs6rhDYsfCKJOnxNFPfnZKMQCjVlgNKp9fO
knoyH0sadamCT1iTiOoed2JCmrD0Jgdv1o3IpUk6uMEbVWTEtWNJcWuFNh2x1U8P+l83j0SdgjS2
bs4Doo3NgiOjo4E1pI3yPLTZOZas1scY55GcXfSkFp9W2jgrWZStTD1Lz1P5jOYGRR2gWH2HNvJk
vM8P6xvV9jQsJ+hxYTsBon67wOdBy2lUm+9CukA82NT7uH0UQUbTMd0D4kexQiTEmHqW2XQ7sWng
vIT5qdKhpkGSa34U0l4SFsymOU6+kBsQdZXNK6vUaVqh2evlnfB8nPCbLa3w0l6gCphoJ1XovGLR
dI+W0p9sjndZLyvAacvCWRrcznpK77uCaLfIKbu0KmUgM5f0LdpB53sm9xHcf2vhYU2R0DucdFm6
T/PWVyFY6w2J/gDpK151cZJ4mqJeSXN0LeTrHSIr76ZqczCNje6Xxhi12oOjVpX1/2LvLJZkR7cs
/S411zUxDGri7pJczhDoE1nACTGznr4+RfatvFZdTfM2SzsZ5CT4Ye+1vuVoA9sjo1adTExfpF5B
o9FMV8EIaIop/WxnZraxCuJNQ9lqD/KosLZlaOnUXnYGUe4OcpldhmF+H4v2XGcNNYJkVLaz2B/U
iNi+Ngp7atDDXaVqeCZEhINXuIJMQE7WBsbG0LWcUueExEVQcEbLviePPRQYSah3rYYhqdEpKlSt
nD5h/zkP03iA9HYSYh1E1ZzhgmBBX5UVDCjMkiuJZOowFvLvPC7sFCwa63cVjgzeZy72W65KlMoN
04tYoW8zQCVk9XUHYbJu8Lc3QV5btEzMHAH3RiiaeFv2JG7oEkO7QFVR0tlsAeb9imZWm4XZIZXR
qVPVcuDpIiXNJDc0rx3syXKSkc2h1CM1aUOUpkVLbc6suGdEqXNVo0BlHvdHXI9jkv9g3Cd7QNc+
yvmtqntzHUR+zu6Gz6/jeJlnKzpO4dnUMrQNHWkLI2LWaZcI8n6a431b1eOhFkYR3fB3oOkszIO6
fQmF26ChR0+spnL8uP+OJtUHf4KasiCSQwV8cQyC/itoDN8VPEUrt0BWdIyAI2WAufAqwn2Iq86I
C8zUq5Y0X1ILYEtmuVGZFMFrc36LfIQYFS7hcpq4jR9G09hqMLe2JvW0myWfKWhOTtJ4nJQoPHQl
LVQzVpxBgko8GGxy2Ia3hcaGl4yQ9VgUJE2FxnsdWd4gd+9MOIDWyLwsFqJE6Q7cpzZ4YQ1oZLof
pZnIwHypMYnFHWRp4ZESsZ/SkQ8pY/DVKNArlkp7sFHwP+uVDSdWi+T5bIC6PgImoKw/sWChQmCG
fWNLY3lWpFY/APHdayNGnCQkEXuIZ5+xKfkkvjg+1H6HOogAI+BLlFxHDcLDIBbbASqtvGGPpO2l
UWgcY5KAsyfnuRv0o5TWL9jWmSdN1JsxhnRZZsgZJ4p7U25dEp1TCSgCVZNMWuEU0ucUh3KjS1cq
Zm0KqT5qKxg2Yn7M1SamAt5Sq9NLzU6DZhf3ffXSIFt0Svrr0B1uul5TvlBLTlnKgq4X6dJXUk5p
uFbJHkuLext3bIc1DHc4uryok2VPtaxLA1V/C/RtWSfmVM6Mpn9ia0qSCjZs5MB8C56pBearPSZC
zjehWsOjNrk5VOlRq9U5KxQLBdTcrpebRyccjc0jB1fT1UWTy5JUyJxcHydHbWu4hRHLCIGRKe1q
0iKog0CvehSsfW0lE/9kdU7PHioRkpA63EfV1rC4SUs5YBhTuMB92rXp0Eme32fmWiky/G4MkzlR
rYho8Mr6zZMipuax6qnsFmQGFtFiQ0DwmUuatB/9+SSKvbSVgUNs2U8rw7ysCpaQi0B0RnVGzogg
jA31Tkrq5NpFVuyGHc31ZLFFFoUBhUmflIPoJy4ZIzpVs4hgE2309AH7kWl0bPqgIezStA+ZrxJq
Uj44SmlWWJ64pkJOAU7o4MXUevSm0OMQuklvwVtKuNc6ZlG/AYqbHBqLcgrxcsx5suifJiNZ/AK0
T3wtfRZF6iK6KkmX0sQMq7K0WalBNttjY+KUV2BBqAaQUYGtTenP+TZsiz0+xj/VZEQ7cJIRlZPm
0emlNwt5Q8khHZy5kHZ+jXLbMpqcKLJulQd8WNEMzq3CyV2od5U4szHUCFQYTBEZ2YQ2QyAIyiny
5k0Qoompt7dYs8S1V0/I0dlFUHIiDoU0rXY3439pWriKfXA0xfgsq4PwxHZXYe78muumWqvNniRA
KjYmvcZOuBW54fk5GwWjo6sp+kzfaUsXPTdObIY2eaJ8DUmoo2uORELcCFDA8op+q30DaPtC2UFj
+2QyymnNtjAWrGRglQe/Azk1y6mXsLnfGXCMV2oV7ho6/UIt+m5SQVlPU04nlmZXmLN81Q7asgsV
+93UKAgnA3qGHUvnnDydQVJwn0hD5hlZq1zUofd6yiN94EfHcBKQtltVdeL6ZDiNlXkTayJjp9my
3NaFbxlnwd6Uojeg3EuQDHcjVws3NEtY7EMjkQdSAWE8dhqJYXTSA31FeCXBdWn9XiiDYrdT/RAH
raapGHGLliWdnPlNisTnMKZVOPe05U1r8JH/0+r3p2mmQV09wqiSbGWEkrdEmTUl8n/Q41spDElV
L7LkNEbKXTCG3hWtyaDvMa/MzyFAfj2FJVKNhU3dKnVKVMo1nYktnScsZMRvu12RnfKmeZ7DHEJ3
ENxT7bXp+68xBrUOkEckIseAyxIRLSZTu5UbcdeMGe4QFCRSMaJXMHe9mRzD+qBI4qOeQTJkirU3
oA2sLE0nNCfub8AS+2siDn8U8O3w4nGF9JGlgX1NkrsWpW/68FIWhfY9q/c8Sq7kwVVel8+0geJx
aTrTCWosyq2JehyZkGCrtj99ZfUkG9PLg1uz4B1nYtwqjVAVCUUj/JYPYaazIOmD3U94zwQ0fLaU
vDJg9Q75giglc8b3so++ooJ4GCOoqOpWl1ryu0OOlrJnVjVm89tqRMnWFzRI1M4vH50pjSexE2wr
4yDBrSjcSvHRAdgkTsgXqe63RpKxpxkg4jOCrztpJKcvUDw5UFjwh8c5K3pqCQati5KwIegahP5O
2A46wBERdH55qbksxsRhCdub2pKCeFdtwmFmMSWXZzy+tC4q7t2wUt9yy/qjZELhxF3zmeuccTny
S3ea9bOSSlSkYwIDBVZFBnu70sRKowq4Abu8wqKPYHxUIYFY+LY469w+arhpRgOtRwI8Gdw40G5u
T9KCJv/UW+V3RJuybbMfzR8II9TxoNYImBlpfEv8EDLkRFIwT/aU0keOaMYJKlmPTf2ZS7igfNOZ
yIPxarVgeFXZyvl9+No1zdvYz/M51S5WhtM46YTUhfkBYG4GqiQIrJgbaukWzyGkzbVN6tAJByB5
v/Sy/w96+z+D3kwCzP83oLf8O/rIAUz+RX/zvv/93+C8LY/5J+dN/Qe55HARZcuiAq4vfMvhT9P+
+78JpvkP0RJJuhUlU9P++tU/UW/SP6DlglmmGiKpumpCzfwn6s34B1hX0QIeRySKDHDx/wX1xgry
fwJwSopk8nQWRGfWp/+VdtnJDdD0cBRAvNmzCmxcVxahYpSd/SkkrdYS18QhG6cmZg2ox9SM1YkG
xCTRDlVjeaOMqsveZkAGEAUrYYlv7obUzah+scH9aJsMLlIif4IonzZqLl1rXVZh1UcflRGGVIBC
1JNMJnuYnvQBsw49KUHT60FHV8D9aZOJws6J4dhrx7e2A54i4qMrO6XfT0NApKFcb5JsgQQbDHBK
VhysNOc2mPpDP1kJvhFUfKkpHjXgefRVES5WVfw5yS1sOhUpdUPQL0QMihdtdxPISqotlbyPiMUR
6fK4hCfuf6jGa1/uyPoJwRBpxqMQxtCZMtT2ZZ3uqUet+BM8eAGs1gAZY9dLOPEau64LTBBq/q3p
2nucZmsK7qWdzOVPTw1ccmizpPuuoFrEfW9t5JDyGVE5LvMu7FPiwlZ+oHKIicclPY4iDj6DlAKb
7Wt4kosy88T+I+ysPwlC7Eo2DlmK5DOXzmKQym7F6DCrQwUcNt+UZbLt0jaEXzC2JzXuDnXX44iN
wktWq4hkCvUzUMP2HKo66LFEr7ZESt+FO3kBrMYaiFTkQyCqyrudGUo2JRDrZPmjeK26n7g9W7Ic
vA7QQTYZgeobxZC/OtUwdoPegcVEvMq+Zz6p8BSy2bhNEd29KVP1c5VeExhNRk8iKJRoxrQZF1oD
R8Uj9PYmwIhfV0XyrVd0z/sZZYSl0fmPhSFwIyO7kYSGPFSSiLaL2KDG4JA2kqFcGxMJKZQjpsky
/fILK93FRunCwCGeeBgALRlCs41M4TkCj2ItsRphiE+h6zOYIVOQs5bjTec0xZuXYix0T8ajQr1B
2ijF0HhQj2mN6+VBGmvbanxq+krVrUY0N7I2DftJHIITpTXL7vypw0Cp3wfSSl+ZHkkYgxoVdJsy
LVS2T9Aw+gD6b96m7WYOUfqwEKfYOiGY7YZtK0QvSVkQBl7mVOGxpspN4wipgZNJhIJHjjqRgUle
OcyAoqYifVaEDpiFiqUhnE+69jAGdXzq0MRZhFRQHJAnLybixOzIpp1kwW2Y5O2sqM4GJd71mOOp
7jJa34BpD1JBBk6TaiAk0mEziFl4iMTmI5p15qgJ+9YQQ7TpHnLMtn9C12FGGEuStrwJZqAd0upq
DLF5SmI0WnGcksrVi/GmN/4kQUQsVtYTGc3mQlINLJNt8El6pZM0U+hac/YFv+4UKsLk5mO9lTnf
yCEJRhbg/SgaezKRFkC+RDKVYA4kWrCKFOvsVlXq7cNE1bnTL1MuYvVVCw3wX6s7Q7QeWjq1QCrf
4qnax52JGw5dUGfOxDqYKgQM/RjEJWLJsUSJGbTXTuv+JGJgrQW5RRESTXCchHEJe2cVSfsEtK16
q44Kh0ttYRL0eQdXSSExmHqU3JwCCchYMJ3aqg9Y99MjyAAIGD4KqQLYnVEuuwctMG3K8tu+jY+C
AmJM0UvALX23A6CsAtsvEKxlIhm3w0Hi6vDGfNwiascSFejUunPoFLkxrXuTxX8HMRBo5FFNGdqJ
eRNWLRvaXlJuYmm8a+DEaL1l+0F4TeUuAlSRkAdF9YjlSb+ehgkNegIz0aoChj84lwneTWuk0SS2
OWOEjudMtN7CYdTsXMLpNsu9SSht9RFU8qmPQhaYSQE3szTQrJBbESagLoboD0jr4UpgDQC12XzK
eqJmVaE17wXS+4CWlqsUwcWfu9tI7DjOeYBcUt0OO4txXGJ5hkQ9Zm1GQcUyfwIpQk8kd89lu5R+
oj9mO7auntEkGbSK2PVRc2O1e5sz5M+z/kZ1/ViI6Y0i1K0Vq2/VJPAy6rPWMQbz4KdMeREo/N00
niWCkUxJpI1ejqzxhbJHNknySdi5wSzSQaAdUoqnoYnKcycZz3kozUdTaiZUfYg1lOo9F1Uq6pJw
UBJLACM8f4xVXLqzFP5R5mI8xMYPOyXQG5aXC1OFAELxplKy81jqroaS4jicz4ofzxDWGUPJwrW7
sZM5CvG0rUk+X1VNBAZg0M6xNZGMZ+DHFFOc3XMN9LChvEJew3rEjUuUjycLIqGjEPiVUaNclHYU
DzvytkIRbnBjzh++mse7pExedEMcTlapQfujAqqVY3nLRpbKiYn7TWU0oNNFwyXQjnWVXwc5RHbe
sNbtqFKv8lpIgSyVf0orFw91IjP6RzJJezo+71qvdxNOATOT4yO9cBgjpty5WkfdIYWJE8OXc3RN
mdaSb5HgKg6fs0IPLK6EF0Wv7U61PnvKvnZbmZprxDLduEzFNVDkF0HTd1LAfBtZ83fSd5/x1KmI
2/EtV21OfGoc7+JAYR7Pwn1uavcptsaN4IvISulorbtZgrzSVk8iqXY4D3XIJQqgOgldzUgHfyPn
81NVLg7YNr2UGXOhMDVLK1XEIy49haWFXoXM401bjvGxXhh2uqB7Y52hRolJFS+TRqWeClRolH7k
sS5ds9SPRituA8qqm4lGK1hPaOsZE3S1tWZp2iZKQPGx1Fl9KaLhxh0TaRAmGN1bk35zThNvemtq
SJutDg8yCpKjRi81Y/20Z8N/gZWP3W3u1VMLes0zevnDr+hU6UZnHMHYhyu1ESRXM9DBiWr7LQUa
ke60IjZamqGu4pPETwVY6bVU1N8jjVCnkIpnXa0ebanQnGuYRgJV0bGmE7ncpveorfEMqjdTokVY
CtkrO3UVBTIMvCnF/NMDpx5FetNJOQq2LMyfUQOrUIrzU11o6Ho1fCtSpL7IrSTTTcHEnjq9Vb+U
F9EX3MLMkDCBPttA4lAdswWGE/ep3REGRMV4/goHGj8yKz18sR1yPkylpZExwpf5biiTyi0nPELZ
LL0LXduwiKsZ2EisJ1ACU8VEndeKJqwrfkWgI+OahKuxEEo8Mr0IZxP3aoGxiimi88icHYhplhlp
ReA95Ituizl+IUoV8kd2DAXrHiUtNeuo7SmQTrZaDTBqmn0Wm/OunSKsJjMSm5FNpUUJgoF+BMeG
DmZwTPIueonQ4FyIZaemxY3jgVWgASalRbTjtf4xLLLylKgixRCIVROr/JWWoWKLVeDMez/UKlK+
RQQY+V02ULqMZJSjHanRiBgTohdLFoGNluXi6sW9mglSQUOrRo7V+U+RGj5FPkWEqa97erIkzyAA
qwu7LTCwmn7U7fTlH63Q252DUuR/fP/7Q9bYkpfUN2UgWwvFi1lik2Qw5bExUlM+r1BEtNY0mP+2
OYxQQpZf51ErOlonnqtOLXfMItXu96v/7tv/7mdjLxv0dtDI/T42rVMigzO9XP8vn+X37/xKwmev
j12KQlygzrW8+u8/WpLBTPz7e4Krs01opsjP/v7Nv3z5+5e/zxnoyryqzJq26X8+mwCcc0VWn0w5
isXUX8/7f/sppQB6i1Zi8+EWeEyVDljkP4/SX5/g96kIkObyVgTrrxf+/VlR5yiyyPhCIwaKzaKd
VbWFsv2Frhm1gqHu9xfFcgX8ftWk1PDRW03/8gukGvPaWK6yVAViLLXtUjifuaRCK4k5zfJY7H7/
8eMc9lgCZjvlrC5D3b/88/szSxlDOlmJTLpLPLttRyj2wnvrhCoHQYKlqQ1pCjWGnNKAzavQSbP0
mawANHoZV2jbQKOxsjHbiWRG/fXVf/mZqpqYjfrOnQzWLXu50nIXpPVOnVJWgFoJjqIPuOCXe0fW
FgacWLP7DXPM4SHO7T6KMAEXQY/elNf5+59pecXfTMS/f1bo1N6Rn1GOz/KdUPQ54TG9gIU3OUTk
MO7+/nnfj5ZDOj2OYj/bdUbJjpvq1vr3QVao30hGxYOoqbBsg6Ci/v77G8WAyyb39fb3DZfLsf79
6r98K09T58zqniv68Cv7W95B2rTgixb51t/Crb/FXSFk9JUZoq7Xm6na1Ytc7VeD9vvtXz/jusMz
sHIT7zI58+4CiuISEzmcIQNVnVfRWrkpnY8mvBF17SSHfGUcX4mRXgXe5FSbZoNfB9SqsR068q+c
y7x7HRyX5sxKp1dtlyk1t4PlEybl+Xe3T3bZITXXrn+vbe0K0NA5gBRew1RY001y512zQUhnvy8v
dmBwBj1ySerNa2yuDwtY6jU3Nq+m4Ojn6YsfdBteEM7AXaPMUXxL0E2SOze2mx1e/XubUj6AmNXB
R1oD5fNYBV95b1gBeXGX5+ba/qFajg9Y2s3rYYOAZ9jQjyrqTWndsxm6NMeCkiWfbniLqqOanzks
aA+b+VJoXxyeCXrAPHuW9payjqbrf86tAXclon95VzWQdW30WKLgNB18fduaztV80ekfAE6aPbqE
LHJOvLZ/TNvATlmpD5fB4ZRI+GJpeMeHNNkiNO1/YMdRszBgA4ZrEY/1AL3TTQ6dSSV8BWqtnugO
rPBiMykgYONjEeDVKGvil8zA5gu+tVSnnD2AY2NIhWDVZrZ6DhHPDnvakBkhsxSyy7VuHU02zF90
8mQEEwPb4a306Ak57Bip1uWAF2xTJ/ehhV4AzbvZRalj5CcW/8uLjSeJzhY5gW+z6jB+JN2aV4fq
K+ibyNMDjFMrJd2I55l57Ugb24owQrLc6Nb5ZOtIR6hX068z7+a58kzznPoXZiyb/6mvhS27jHfy
daEa0alLN3PrJi/TBBBNOWNOKtdgGelu3AgLkdb9MdwJfFIIVyv83ZCfUACanyIgJ1TuNIzc8FO8
kCjHAev/VOE6f3B0sunFvzEqriwZC/pHZ89O+NRvomQ9fW6bJ9GxR0bWAyyI+tguxfE/ZYEpw8vW
CqCf9DPPjvGA2iF5QSlXI2dIqqN461YA2jbiyvrxgQISowuMa30qjyEm7lP+nJYHwfsh4QN133vv
jQAy5K0BHcjTGDFKH4DQyBXdhwi//NbOFAVRLSmWO+Vn/FF456viEH9wCXSa4IiGR79mE9vdHUoj
rOp1/SLFnkl2iLIu8bnSk37Ry6u1iFnLJylzg+ra5O88vK1X0Ak5HuoZ4DYodc66xB4b2B9iuhQw
+pnrkVPWrV/nnfjl8svujVrJQ4q30KPZvKcwy20upHTe5j8Wxh7kzzepBLx35rWhm5sUBX84/SWe
VO4bsm+kq1oeubiCcBMay0vSHZ3Nez4fwxc+HE/JDRFyYok6bEFSQCuB9algn4GaCVKSpjTZ4dh7
id6ukRbvVQF1DDGePwKe8bb74Epuak+WSI45hMGRizIFkU9XSnX4IWBc3szebHZEs3KUFqKK+VyV
T1b51SnfiKBw5gDy9oraE/GkUdiqHZ4yig9C/QmDVeUJNPMOjCWTDz2L+x48LTGI0kASZfeh+Jde
YQmI5be6JhOQh/FR5e+iiDauuMjl0bzPBNIi8ieyGnl9AX7mVcpRo8dez14c6iZPERbfr0jBixdk
DkHNQmzDvUctUFvV3JOJY5KxBdx9Dfryy5RWEwRmr5sv1sM8c4ZlcJIdo+0HKdjndnWKwpvmTl/c
wSCgGZ64TRgWhnpLD9XYZtZ5UO0P5Yp1AhMJokiwlXPG6MlXnA7D7Xe9vYzdjLHvXEq8hivtui/G
1ZFN0dIVYdTNfzS+sXkrh/yFOtNEv2+NnJ5PGlgfJdjJu/CnplD34FZpUMh+iU5p49yst2Q0p8WJ
Jv1dP+NM+x2aos5VKBhktrLjIuSdjLvpDfTKiWNA3Y0qhjurb520ISvZP0/OIK+CJ0bO6MCJA9LJ
0TK6Z96Cyh9rxrq30RO9maMzOenEizP6MJSO3Gsdgg+mRX9LWLC7zBxqsIEWuAbuTVLYC4MlLZ7l
QqXKF9Ps5TMYrhkddPIbmEm56oVnlQvpR3gUTO6C0+84WZRx5LMu4Xi0Mw8eIo/P4se7eheOf9CR
iF8cum7Du5ikDXcSt+Py9PErlRSGXS3yECBzB/Nbhurfl1cyVzDWxcEo1x/Gg0yElfBsXHE3vGH5
fBhXpj/Oo+FygMKP4YsvXLRG9TKL4ABAsEFvkHmYiV3kRC8zoYoXZyXthOc+5ExxbSj5pSTtyURC
BfDCma8zZ5RLi/cK62idHdjYcznUANrGHT4Cl6Vk4i0feS1+fXDlMV0YaxTLu+rA/GWeOUvWlbt+
ZiZunHkNOv2a8XzMB+6r8WAbdih5YqJJ+XMGBcUVz8JReJZ2nCT+e41fxvUXB0G/L15UUkKYSDji
fMnn52Nx8TOF9rvlPtX2pY1YPl9JV6YXTd9oxUv6It85jcWB6dm/G0coJMguGaNcK2bI4lgZR2Y/
7cpdhkc/gOka5nuZ87eWA1uYtrzi7DKV4Z/FMuoOFtcMFwt7Uh7JUEmd1WEUbd7eeTBrFNKvMMrt
GSoDL5+30YETz+CTvjAMSjvuPPolBz4ZY8Abk7t2RNS6Uh58GuQOzKEcWeh1+MkJvl4Zj/e6OURM
qA/+oeI5YXPZBE9c9pk3BTaiW4ELurQ5L5ipyYf4yLV9wzzptbaKTXS5WOn58AYMlyOc1RsFftPy
qHG5SMmj4DJLf3hbTP68BFvxedvV29K/NF/c1r7hclag2TNlTyiw8Joxrh5xh0UeqyjhwCMnyJ/m
fblKVTuVyHBdcZ2IoN3QR59GFgsEbF/SH2rxJqu94EaW30wfd7xTPwgpvHbPiwyQMbV61AKwH224
cAiKQ3SJJ8hgbodeHAYuJrWcEAVvqelz1bfYQgkkxCUCt8Kg49sdhRvSVlipHGINdJXVHCh+9NRK
wqbh7+rOUXt9n4bRdsYEmHmt4dDUAoxdNpcaI47+VNI+SGVMwdJaO36YdzbpK+TPDA3jMsjJoG3W
A3kpxvNlqt5yWMUQyh8LeVKkGrAOAG8lAkANuMxt6xn+fFgOvpT/LtGcaLi/phmVRYdlU2kzrZr9
Hmm5dNCzM0OUQVli+Bp3wLGtaCkClECt43em04GnGSJ8nfHiUj2QOGL7TmEdy+JFO5LdAlolpSEi
ub7v5PmJ/Ee1Xy4DsziWUCh4peegkUC5g6twpunCylwcoD4cSWErWRGr4A5FsD4M/qxcOT+34EiI
kIIkL/tjstd/YWo1nmN2lFzAga1wn4K5O1esaZYLjNiyFS9+/+KaXcROK743su1obYYLqs/mvZ/W
YJpbbSWJbqo5xJx0nuhhh2Yw77axivbJYQ5E5R6ap5Zvr6N5ksR1Mqx6a6Mrtuu6DHJtfROea+A7
ql28MV5xBYx4xKhpj05nHTOWQwGZzkcC54D+kuu9nhkFGFaQQVIAIyVHxxa+rFbGtYgN1lVEWxCf
hn7PG2bHwbXlhjgr2O8wvS5AZ7lcmU/Inqk7skhnxmi6rXSCZs/aIGWdwkJ4YIJaK8dxwum3yQ7N
19j8AB7WhSvdPSR46MW1nfwkPaoNN6Xh+lDsSL+p9ygCTJbGDMg4LzGd+FTZU3G8VFSksfNsjU+L
yKdGDd8rGaDXRwAemq1MZN3TGGzsS+LywIAtKlEBt7necyhML3tAAhyNnaptiPsIO/Ja10B+U3Tu
5+hKyO96tDUuri0L29rmAmzrlM3TQWRBohyb95bbHeK5SaTVqr3pW1oWKR5FTPur8oRj/4tbroht
buIYsTuB5Vj0VkC3wPC3LOQsnIoela8RTA31pol6PKgJqkNf7Q/TlLG3chv7kUAQ04qTG6pumxyL
eBMI21RaZ8fhSPGRZmdzFSNypGGar6odnRa6J6EjUkBk6UKAMskNYo9+yUbJTRwgLbGBcq3uAQXq
BmiLY02j9mQqF/G9EpZLaORWJjeq+zatcHWpBFgKTgaxnR+EF9BCefcy0OnWsLq/YYnDlzcqR6EC
F7+b2Hm/FMNKO00kcioblZEf5PP4NmpYq9t1sxE7PK5/0EGupvdOW0tkz2JI4zd0jwi6yB0Rqnd3
bcMzYhIa6nwU3E9lvg1YPRNbW9i66CCSerpZ68YJT78LE5ldG7gwKPIIdm6W5mZ/gufpwoRnoYSK
9qoIxf6pQNKTBNueugCzbobSuMsPscIyxIV19h1QpL91QJ/3OdMgmDvo4BbE5id/y6Ybr30XKsWm
0NOdGBvQx9olKvaq3RoKw+omxhvdcieBBmuqh8H4Uz2IduJcs3MKYRiyhl0RdK/d/CtqLOUbNVr2
4j9UgSGD+AdwKnekduRk36wuWJWfaPX73Csrd6AZCaBypRDzZR2lh3+wbm0lrQvyVLgs+22MKV15
cJrV3otcUz74LePLuGP84VIAIM9SVSDfZFsZB6091TTa6/3UXyPtEgxPc/qm9nYRTm4Yviu8ASq6
KygwmVph00J0cJBA25zTr1nZdNf8fXhUKVv5hXzMKLnHf7ohz3IDlMXaNQdmZQDMfbuqP/l/eE7P
8nN7oRGDsRlcBcVovT9DqkX24KsbmFwj40VsC8dMhtNtV1TaEB58MGIQkxcTMAQJiBJtgybZBgh0
gCzgTrtFyYfm3X/MznjQDiGjG6jyQGIkRGnI8uDDdI/Bdn4CkYNlygpzYvnuY+/h8Qn0B+oFHOYQ
aHboH1krs99bz+EHNqSLSIFwU3rqunhYjuQwZjKZ29VLYG7Mo/5MkcUm3huJhaqxw9hBGgZPBTAF
Xx6ddgp39FEtB41ryf5qGzoSaxRoJsKKJOUoWcDe+4AFvXUW9vsp82hj6NdgDxv6We62FUwqFz+U
RmHuzGiqvifHcQ97Q9kC+1G22NBvRFhAyQ0ZznD5rMjFOUsbKt6MCsQIb8dDQWB48AHfl6yEfF2/
5R6ckhgGVOWKS/yCu2jndqWrHjoPLWF1ufsnwBYH4yxQUlgZ58Iu9uK0Gu/ojQU7ZBVKAv3PyPYO
4PZmfIpszIGYEuY3/T14dM9I88RwB/MYj/iW0efIyQKTBkwPBne10P7KV+kGi7+AfUZI974w7Rp8
GxkuIAnhpQGmQlgfObS2BmFbIwQOWGy5xRHGyjImYjtnzD+VEHw9w27e4ldGUYh3RC26+AtaxYti
xu99AYbYWODlXfUooyc92nAXS7dKvUzlkqMwq54p/bDqMustawSxxrOFQZ3NP/l3VEPF1TtbJ6Y/
VghCv2xisgLRRw2dgZbw8v8CmKHAomgTH0wbS4wdgLzxoNwkjJn7cFyl1FV4L4GXAZM3scTB21l3
h+HNQILAmtZ8zQ6g7jUTi/bk1q9oFAp4dilCcBIBSmFPM4tdFS0dWm0mwiCCKFfdlcD46Shj6qUx
g+RUX4nQIVov77byuDjoB4m7NX5muckOfXpLcMFPNkv90jYsUiiulPpFL1/27ChJ7IgXAdQoOFQz
hOPkfHAVyBAnmQVc2jZT/ACSlK7xQ53C7fBN649dE7w+g77JKnhOe/aeBpQ1sh6QWKyil84AT7JV
jwVMt2X0Dp4B+TFeOeNb8hO9dqTxrQrK7xvpS6N6srG2JHH4YBUmkMGHZHoA6wK3oaCYYBwH0szH
gYp6DWB/rxjjUBew4jhIFah6SDEruTlQDpApo4R2tUo92kzogygfoABihcAoj6IDhmf8Vt5BKzUu
9G1ta3os8u9zBagLWsbiSyG396O4wlHEFK8n+wUxNm+sU3gGPybl2/TVZK4aUKtilFz533Eu2YmX
md2hUTRlzWHMIcntoncUiVSKlGX3Er70ktvhSYdkfMNkBLljsqr38oWS6lcbX1lpCW6mXrqWHN2T
VeykhpIwdIhi3jJ0JDurX/mg4npvOEmvJny7FYELbO+h+HFA+3v7qr+HjKK0xMGs46YFojRug/iS
dKjXANuzc//DEWAX+JOd5OKPBsetVQ/KbWQ98WwAGO+PyYfMvpe8Cy4RVLyQwbO1X9s0CQray6/l
Z/lZfFlHbVezs6eucUYugFpAqe7pf7B3HsuRK1m2/ZW2N34ogwPuED0kQ0cwqMlMTmBMCmitHPj6
t8Cqrswr+l57Pe4JkyoZwSDg7uecvdfmhu7BWl7oNUeVjwTDCEDk+AaI4JGrI94h/fa26lpXtyH9
hUN3MMVncOoI3Kieq/VyKrsOHgp7F3ZAuhcMoNDI6IOPuoUQROI8tPHxIQPHaT16cXfx0V0QAjPv
QhC4ubu23LWxJvCDEn35s1AybocfHex8qINwZnYRQ7ej3nU7jRbhcnkdSc6Au8/x9so/A3QD7lqe
U/cbCCNvA68OhekF4o37O/8cvjCvisgQML+b9/TYnl4ZADnLavsUPXOEQj8MTu6SVI2asA9steD4
oMCx7A+AZ3GZ0he/tlnJ0wuf5ie5ABZ1PFQq9azfLRq/L/Zd+RjswYq5z/FBP3AlftTJzYAKt06e
ZHhw7x6kwe/2Vl+ST3LhLjh3CAnGOT1gGmRH5lIIboByA5TcDrAbF0ImksWL6zTaQZS2zG/A/C7J
aMU9Cr7auu3GYJeO+85/cEvj1BnhTbgMgMKv5J+vd8evPKBm4gxpAogOx9KGgwasf1zmPlNPZLyl
BkYfo8jJX1+mT3V8rNDxbNNlhEU8dMFodFF1WQ0tyWQeAXr/+yv58t7PD2WI/zUxHzqzgBWzTOe+
/v/Xm69v7SS2ClZ9FaG2rFkHfvv/yZoX+3A8xCb4gW6Jnfp6Ey4ffn0uqJZMq8hTrz6aobVDObz4
iX9+6+/+59cX1JLr9PNbygb0bpa290p5iP+aaM2gdochsSbNjzfhV27W17uKgb1Yf73rfcVSuZiP
ob6BTP33tw//fpo/P+eHS8DWz4+/vifPGjDfU7j53ed/fvjP96I8giGx/NSfX0llREB8y9b08wue
3fEgXx+XI+cyUVX+6uu//PLwX782ilAAcktEWEpWmGdxT+eVP6xRRtH8Wnq4S7TYUGEhb4hZTYZ6
p5QbbZjsm1vLJqk1Z+YVJ/SuZvtBfIWWjfctIK9+CTNLbbk3cPGs0HRfNFBcu46t3SEBLQ4NvLsd
cVMko7nddirQUXYmbTQDLE8P5d5uxkubkYVvQAuPlqC1ySBrEy1vgUMMtFOceNshF4KO8SA3A4Yh
s0FWkAauv7MVMtkofc6WYDenxQdI0ttI4lv1pfVJB+AtUj/avli8DMk9rsljHnA8MwmOIz8uEWA0
fSDgnC0BcCf5tzDknEKXY6R4U56/N1pgOyVszWjMgNo35MCRV4cxZCMFYDybJLv5lZzrg9sDOlCJ
cZB581jFxqtJ/l2hQI2HP8aBwGC7oG5mwSEtb/6KzUvxhxklUXoOmXpuj+7dmWnqkLanl9g9Tf4e
UjPMJ00FjCZFHUkFwPSVXQQqXhgi1qskDR2c7sZVlJ1HEv5ISMeyV1nvKEmuzNAlnRMJq0UqoE7f
hDiEY/ZWLJGBuJk4BCwxgnn/GRXeD8bIxbE3CRosl8jBaMkeNHYzuXI0oSinOwuZblc8u6QVik7A
1JgOiEn2ec6cZQ5OpAff4be/mbBgx6QeQkghkJCJUAP1mlTEnESiZnQ4i7HcBw2qRmk99v528B6c
JVSxxDHWKxKPHO8Y0vMke5GX6UeL6E+QySis5IfktJVpX1/MAgCzvBwruh45r5lNqmOV9GDriXnU
s+S0xx4PiHGJgZzIg+yWYEijISIymglI6UhtnZb4SH8Jkqz0bb0ES85LwiRJk0BfvuVVQx/U7+mm
kkbpkkopQvxwUW8cR/IqtSwLnP/uVi9RlgrQvEe25Sw5WGIbm/BsJO9lfikt11yF+fhYeeyuU6cW
ek6r90NKzBF6IJiAIPCNhjA/M6vOcWt+nytIcrXlGavBpp7MrSfdi3Lf5vMLXkWWFEuglWlJ+nVB
rqMN/E6tz/QJqh75nm4M3t0n8ZMraS1E9xSQBNqRCBowlZ6XiNDZ1I9aD8eB7NDGATLrDXlI7trV
5Ib3blQccmFDOvZpf9ijdaefmiWONFuCSRNmmZXVwVSL5aO9hJfWynqt30zb/6zTnGzTkpdL1wOb
7HS0lAg2Y80P96eJzYsQzU7BVDBq8lIjdRCY8Wcz2KDwDc6IX48+AaviK2mV4iGrnEfU5A1CTNS3
Ux1ezYN6dQrkC7rkHM1EbM79GgYPFCN3Kt8TyAhTYPfXqVl6BE6cET9fizrl/NHgDJZh8BnYY3Ia
+29KsMyRvHtQmeOshc10O5oEOKXGh2edfzY4DDt/ZBf3vNtmiaOFzWmSTitJqUXtTL5VuOSJBSBa
E7JsHSyvcU91kVsjAGcUvUysGXZkHtja6ikTOZRONZ8rw3iKlrDcmrF57PhgPQ06MuTpEtrOrBJ0
Y98nL9MonocI+ZfVdOHWNKiY40hhTiCht0vBDARLQEQLeN0TQJyBwtik+uYR8b4xOb/lx9BU70HH
nEcxgMwP9hIJXMuYVBIX9gdpwb0DQ8FaAoTdJUq4TJi4LOHCPinD5RI3rJbgYYO1B4ILTkjkkjcR
6cSqah/rYjzzmp/nxtrVHGh1nzA1Nczn0KPplfoPAf6qfMk9rqqbWALNMgo2hsadzYsgjz+lvrdL
DVPddjBHlNGNJe0UaXBGR94E4egvzAIUppeGGlB0OUQGyxQr3pC9GaUHpn7uPqVDe6te8pvJcU4X
11ZnRz+8Zk72SIP10SX1eWL9zpYY6CrF3c+aNLndfdvHnx2OzxsBIKyZQ9Tq0sfuveyCyB7KTe4R
NR1n5Eonbf0tXWKoW/Ko7RubTgj5oxdh/qFyy7p8dyTjgjr6nnU/HKhMl9IEAlBOJgw8vJ8I9Q9W
fmsEDdkldXtGXb2oSmmoixIynRU0RDMQNhB0+ZMR9T8UHmWYd8uoa+nVSRLQ8iwj5oIgbsAJj/ES
zW0wm0T2aRGJCxuFuSdZ3auR/KoMGpZ2Ya4sMd8FvIJxCf6uOpogHtpeTSa4vYSDI8UFdxyMkL/8
6SKWpB8sUeKFtlo01erZbExO7EvgeLVEjztN+mDO1luJebZs+wOgCL1ElVeK09MSXu4KfFzJEmhu
k2w+dVSf0RJ2Xi6x58MSgF7IJQqd9EH7YPQEBQeMm0zGDGFArnhFhjrwmeAqpOVIeHu+cu3pzc/o
TpktLaOcDHZjoKGfeue8L4NVNPQ+z5Y5SbFEt6MSo9FeET7XEqc0SChqTksLwLMOZoBpU8Rar+IA
k2wjSNpAJ7hu++pNpM7ufy1lRRd3099YymzHWdxc/72l7Dlu33Abx8WvprJ//a//MpU5//BMh81A
WcpzPd90/m0q861/eJ5wcJtJ25OQGPjSf5nK3H+Ynm1JT/AVXBv2T1OZtP4hfds1cZ5Ky/SoAv5/
TGXC/j//UZXZFJbFYoCTuMmUq2yTVYgfJxyb51C9vd7FRdjij/u/ljCjtFeRc/RD5tn4wvW17O6U
KJqdqrHSe9wdZwW6sMJVvi+Q19NxwvfoMvTr5Xj1y8t388/H/Y+izxGcFd3yAOafPB2XVc+XQpme
IxYH3C9PJ+VFqawqV/AJLXpGVQSu2nobJpd0teLVrwh9UB5ZZ8ZQXY/+mB3++vH9P3t4iWLe932b
G2l5er88vJ+wDvmWK4+NDr6X3tDfKx3snK4tjiOG8PXooPAZqu7UqiHe/vVji+Wl/t2fgkuFa0Up
x3TNL/ffLw/eRGMU9qmQxzQf1WsZELSA+x/je+/RHQRGYyThEWBAWrozXbrk3cmzQ8rZHRAQkgS7
jZH4RCZx9GM7/3MJeNP/GX6Uf/aHUX/y5IRDReB5pvDdryf/y5MbcalPptFI6EktlNC2/q4ycOF1
TeM4b2MmMS0yrJCxuKEKbwXzbJv1YbZKB+s+KzkyFgj78Ztt/vpFk3gyf/+icTcI3JWO8LBs/u6C
0WXW5q6O5TEaAonaKeDA2VXYdwL/00xTuJ8mFFgLSmmCt27VZoM6IJZVh7JBZJnu2kRaO7uFG57V
03GaGBMbZoC4wg2Ta1McfH9YSd037Or0GCeXs7cTxqCAHP3uRI1z25ffnRqlpJ/KXTxjDInisHxx
Ov8RJbi8M9LqhpsshUNZrMwugbthJhsYiNWh96dbdPCfbSGb26A0GGe3HvCexP1uwNgxceyd/vrV
EuIPr5Zjcls5pidcPE6/N5AmIgr6LAzkMS5hQiEYpqOoBLALXkZapszbZl2zl5ROeOEVzVsZIJH6
nz4RIVh5BHc6N9TvbrQwgZwRTZOEIo1bqDejq9wM7Lu511uO4HDJU6QIU3uUAVj8jum9Z+iHv34x
/njlOCYGYEmhb4IJVBiBf73X465qDKfsJTly0adhEbRCu0z30xetRMYJQo/q75a3P662PKZjCTy8
pmBL+N3Vag6JdMEOSbwyQOkwUKyM1rovQ48MnKWf7ZvU7yo5Y6ZAlzW7Vyacx6YW9lPTqL+5daw/
rjeOaVuusBxb8odY7M6/vgAw98QwG8I+lmlH8Nton2y/u0Itf2kmmX9netObco14lRdujIluHDbz
UFwJXc77di7ilR1V4gqHC3NiNNaH0Zuyte9kd7ZJOlI5JYD3G3CTXlee8qZFKgY29wvgw+32L9f7
f7s+WX9cuR1Tso+hH+edP1ijKRutIHBSeRwlPsICbMJ104Qgb3SUbzVzuDrwvVNltJDbVSb3Wav6
dTAxSiur+q5dQIQVpijU+AQwza59aY8MRcoqGvb9aB8HZRnnrEV9ZkZIFHKkamYPgYZul4uSnJk3
hh46CVUbbxNQAX+z/Lp/ct9KuTCFlssVT/lv/1Rp5js6Tyuum1TVYBcrUNImT3csemArw7c+pGr8
69tDLNf/b7cjh93I9pRwOYZYv78/NJiFsnFrEu+Ur+/yMJxuaBbeiIoELV8RD+jnHn2UDHzg1xtv
SSF4T+si/5tNWfx272Gjx3eP+x4/vMVz+cOdWkGUyeq6Mg5dAOktFua9zHwKKoemUaRjCMBjgrzQ
88irRJVzhd+WnbBt7J1n0QDyM1RUYRPe43xs/mbTVr9dUZfn5nqcxjj0cUsDD1husl/2xSqdpeUI
1z/UYK4dXL5roZABkGgEkD/0yZHqaa7x3K5M12qPokPOmAfe9bKv0Kyi5127jM5ohhzhagUXDtY9
NYTkj/r1MQ2Uv21KLuOiUO5Ok2vgcypDZdHS1KP5QnWi5IU1BUCrenXSdRZe+Uktzl6MIXzqPLQQ
Mrg1Q8ZJoeevi1YduqYKoe7T+NQLHcVbzn1plDPVS6n4GmJLOR6RpTXH1iqBeCYMKDsyrMybcRfj
Bz3+9XXGn/C3V5ri6Ouyh3Pj+qZtO5z+fvsaQjdOpM5t5C2hIIFAOY906OZNuSCFnSK/tnUwsmn3
5ioxOqCdPPfL0oFZwAktQt+wcIoTeMYHmh7FOvbwK5kl7bvcnlKM0yCvu8k6xAvwmGPXSw4BeV5Q
yBFtrotoYSRPiQMj2XVu9YJOzhaIssTGscJ7D0nOcg+FR6w2VONzvcCX83AgNtNw20MkUUc0fkDP
b5Zo13GXV4ckLybI6z4U56+PdZLZq9aHKMuQlk0GWJy3CVCd2JhP90Y2DOsRkNIxjmw0jnHjk6Gw
C/pxOhfjTHh9nx+tMSwuO8vpNhwPuISIT+xqyHnz5O1YN+Jbp7MNIC7gT+LiOavSYQ8Q56701B3r
WrRbjkVNNrxM8aJti9r7yKqRZ0QmZMUaa3TlOMF1qlwmswz3OtbQ69HoytVQz5ClzGrcc/7f1knU
nvLWozGriIRMAUyRQt76py6kx1f6eLVbZSE2LHoQbTOJNHh5OPbkRkEmpiA4yfrmwobkAmaiaw/6
tWUTvs+yl6RIvtkED84iXgscmyt3iPWplWQ0z6P5XMLz3PdCvfZYj9ZVS5NgNiaQCiKAB+xmxHO6
Jp7pfLAP8KFqZrhVLMH3nWlcOVctYK1Zl8OxWJDcne/ej+HsE9oWAK7tUK2C3qOjMj0mRTyiI7R3
ljKjvZk7HwWCjE0b0YrDwA9QqKRvLPH0wi3uwhu69cjRoEHaWRu9ANi6ll6xy4N4uHNxHLejzUEe
UoWTDimGZWxdoQqKdZ1kBCiU0YOkx3obiaBB6cnBI88beOhORzJinRHgnX22ThveGQPNPdPCOYJ3
bT1EGZQgJhB0VzME8iG0Ab85lKw1cV/A7A/IM7Rmz/s2Vs0SSHhVJ6OLv1BWWw6q/SWThXEtssFe
hdPUwBnooWtW257gMniG052XR1tVRvqMRxeIRKzWc4Xt1uGy3gufoAuwg2LtVWerpgtrZmreca1B
32wIpTEEfxtwKOlFZBUQZ0FErOqwh/W8XOFNYcJVxRdaYzdew9f+9OOmPZa4fOBuYsyAF3YzeuWZ
lYxQhQgeElhzqPKtOR38nqZj2/4wuDUeA/t7Uox3uAet0zxysoDoIYnGlclxLGAgwuAbmWDdt3a4
hQMa3HTEmyVTy2QxAQTiOx9x4QEUzBEYAtNkPpMO5T4P52ObASeVSYJsa07C2ympX6WtSWdofYKD
w+yVjukFC4Z/HqSsb/gF0YwnDd4fK3iVPtERXV5+GnIYr8IekECAAZUQHAfuV9PHD6HiCitiAGDx
9AQ6sbFiroq+d9+7k5qH6K6EUMX8n4M3iIXmui1IXnHy/JCZBZL++tMfhXGVqfa1zbr6WrpkZ/SE
n5vFeCj6qV2r1C63adx8o/GaZbX73JbNSwx/vi1VdO2UOBlDMCWryfPTqwBLwzi69gEbMsnvpctU
E1Dfdq5pAKR9du5lQ0KWwV/LpB+NBpDRXeEayanE5N1QDm/V6NYwcFtA4n75lnOkYAjHvFWI6gZU
a7sHrnWCAR1cYT1nyDoX96aOgo3j2/vBmF8iNRHkCS0OJL+b7euBSL16eEHVkPQ5ySkFFHlqoyZc
3DyXvKQOFj2xm1oyw3zd3trwofGlb2iawp9UDTTmkU5+08JJN0pLPBBvG3buoqO2Sd7M8sdGJhA/
RRo81VJ+hKbGuTJPKWU0zwQWhH2LmoNUcmf0n3o/LckXZEVKXCjDRWQqRiZGsYtdjNEN1lIR1M+a
E9qFkGGza/pen/LBf4imOuZ+G7a2FvLaIEtFyxwKs27JcCnU9BCetAm7N5dwqN3QPMeln76ARgfx
loQbIampsRrv27Y29kMnbuqAZJFa9sRgt96VMV81gzeSw0iVWFAZb6wOs3nSNBFaIWAqW5DM7uVo
zRnnxfu5Remvtaz3PqvTLdCqDrwYjFlPEco13xRdw0tmFcOGrmSzNpP2geaYewxzr4RA578EuVPe
5TMThKRLxrUzjsQpwG59HiSJVVWi19pgcbLnlB3Caj9m0LWwEm16pAEaWINq6ALIQ78uyu1IzbCK
IsbbuE41F4l1GxotLm5FLeFbAaShOlVr1+nkuiqyB9fQ2cluT1ibjZ1f1v0KglwILXuuqBYrfdNC
/mtkRahzuzA8LeMRLa1Eh8J8tAtDtdV9RRmfMoqNGtdY0wAHAN54l9owwDqarn1tjWmPQojY+nr0
v9Xt9I0JEjKrHMyShQDGqDlmh4BKsJnnztoMiU8uahN1wgxAqFqKC0+O7fuULOhRF6o1CAki2jRd
o1oWn3lrRyvPUPYJwv1t59T5tdcKYuvADyDZ9sCrdc0t5/CZh/OXiBa1ySrAlFkrsc4JSAmG2lSu
xq4aUb/YeB5MeMFOGTGTLuwI/gX65jGCTw3QdkGed7CjjWEbzwLaJAB1QyNQszoNyq1JEvJckAw7
IxLWSJO/gPJ4sdF5yLs946C0ro7xgKOmmYfxwDpskqRAivXkUo9jp3TKDiq571w3ZV1fDiXCpwQc
Eck9wjwyezn7ffNeW/b0EsMQzDpr24AnRFon1zJN+nMbIG8LROqvm8E/J7VNo2+uyq0uGM95HS0v
i14qm7+VbDpdgI2aWBbDIfV2AQzP9ZCTNO618KQMXzKhsfOAtK84uZoyGg5EHxoKViCPSKJAv4XI
gDRAfc9CMZ4SKG8o0zrEM1aC9nIeUAvkjXWSmO5ygDHwJxQM5YK0j95BDsgOvrUd5ka68UDFZVjQ
6EatGaF/uJ33GZUDaGRPvgyF815VCeWuNNdFkHQr4Zs/UiOIKUmQ0I7GcAO9RDFm11z/FglrDZE7
QYPY0B7OhQNUK5Tdd8vw4WcdjYnrOxfVh1TixfYt7i7LwZ+gk63QMXuHfCurMVrLIf/Wl4uCJo1Z
puErtcK507nWm8DDGFMXEbmyx6UZpgHlE+LLsFSoT13M5cVg5T8AiT6rNt27BBw4MTr+qsxDDnFq
A2UcXcXc3mtu2XXrFlixq5fWq9JtDiZ3DT/jIqxR8mV+GGwgwK6aqUeKFYkrWTfB5ZC0V4bl6Z1Z
bIpedBvvYRiJNW60/eTxL2Qyhqjd9KJ06mziSO89hZIjUxhMwqF8NfPptcd/2E8o79aDqJdZe3Y/
ABNbEdUgL2Uld3nzZPQxiWUpSUexwkDYKPRKuObbFGJkIur5ogdkpPljlJLxJqy2GhoXzIkKZP80
wLNAjIubDfYswaAtU2xUhkGDxxwokbwkrv12MNE0uZChGB+vA9sQK6+6TE0UJ4zlLqIGMDZG7FOt
Pb1KCQJB/btMpLKa06+zYrwExN+U7WqMy3OZyG6N5ta1ENc2urvvK3TWWW0Ne8Ka4mBlSh8rgED7
IMfsJoQFshlmvRML/h3CJrVHiHdQVRQ7XbuDIMwmC9vZGBSjLYMcGvDccHMrJGki6QjqRsErYmGs
KfrKjlCHzCV+IPHRpznzdZ2eDTv93qfmSx7l3obJH6pPTACoT64Nt9n2AX7GwWdBp1JbcUb0Nn4b
9yCvBDGUQIIUQbhF1K0bGRSroQEGou0bzqLvKBpK1iR27hCJIudO7KeGe+vh3d1ardzYjao3xVyT
riQA5BZkWKdeRDgxWUodUsXSBo2kWeVcc1cZ9cekKDHsMt2ybD43ATNsn1aSsnOOlQA90KJa92bE
apHnmN0QBBxlAuI4t9N7qorDjLYBehMxbDzRbRHaE+uYQ9wc8H1YziR+tKF/kfXoSIMUr4D6AJjE
ngHLZdNOyXbSLpCNGsJsHbERJJj28ojkrDDEUYHTx+4sxHTeAJ4uD27zKj3H3nhXcQhm/eiI7jb8
twFe38XQ0KZn7EP8GvJzz3jTxEjbg7q3R6wh5hgQGmC/21UOVaencU5uyqqpAZAQxql94lKFQ/ZQ
CYo3BB190XYI8kX/wy5u5gwV7+gbaoXcNTScy3Eu6O8qhP/5oBjhlj8ygxFtxwBol8IrHkY8veVi
Spxxfxr1WkwFHmi0v2Mnvg+WaqCrZKRWoDdJs2FXuCBDpapcVlodPQODYP7rAbgj09AnLEm2t5bF
zzQCQpZ4InsV8Fu0poNNk7Qqgx9HRmkqq+acO5DsPfe2GODDOPYiihbZQTnfVQN7WclSX08EMCdI
UOyEbKhkiJj9urzGXLog/hJiYocwXzcg0S8lzaq1zOXBo5pgqfgRv5TaJ+ta69csZrRroEzNPYvd
pbeRAIBvQ6AvFXIds8GD4dUuFVd4Jx3UulWKlhemIpL90DklDbtrLhSCQfcZPPGlRr0YNmirkMy4
zvDagAmwundUBRxPusOyhVmaHNGwlcfWjjMcXo29LWdxipt+vkQu1EFzSg9yjHZuHj4VZvUpQpbn
Xlcccn3KYRTWnZedQ3a5BYF0mfrOjdFN1cbOiKilPb1zHWbAlunfEQ2xytpiONECHe9DvxRragui
/Hy6RPZcw2SA3MzukyZrYWY7WwgCsW0ylgJfvtDxNA9NQHIq44KvGTRT69BzaWHBfu+NApvSxBS9
rt0J7lZsbXVZfyjfEyR7laeBZfggYg7aK9/dmAPedcssnbUndXLm5yTnr/cyXSTnKMxv7Cma9z8/
33ZIlQ1gvqw6ZUxFZXoXwuK++Prw6w1FSUWkhcOOW9mIVXqJFFC3Q7cdsjo6V7admpxmB2KYya7u
ls81X5+buug9KmAJlboJz6Nl7EKzNQ9uHYXnrzcwyv/1nmMHJsN/hII69B7t0fkmM3BJvQMqiNd2
9PekFJ2Y+fChO9antFJcQikBgoiwwzq21lWcVS/Zpqx6TM5Glu+KeBgpE4FTFS7w/d5Ig0srN1+o
ivXKFfO48StiCmDWmqi94rx6b4sEY0ZKnlgbDLfeuPML6h+3xDCNtIb2iuAME5niOLXs36bjHviV
BpDacDbR/BvtVaNGiE1dskLuguqcwythCMY7+rbTLKMW7xD9McU2k6r+PknC6z6LzK0sIXCa4pqm
DHl5M9WcjyLt4oIpbYo60fKh404PbW2/TnHrrChPPvsZPTBUKW6gpccY2Zz+AWzkii414iT+pkCX
m30r5wiyFEE1hGTcwLhLBezgURZbHdMRReQznJaVcpyAccQq5FhbJPYRVK6iIdKae5VSDSLZQZ4I
bZ4ox747eZDkL+aeFJsZQmUVZmQ/uI3exjY3T5DExp3qxU5aWCQpoq19a2p1zPL5fbLL6J7pxZVr
ddHJ82q8GhViXWD5/rUDgly1za1J7Peu4WiB/kq490KxmQShGFZGRHRMq/LrVgFozsJs3CX5lMNZ
A99hjp3eugVuswkEoR3V4YEkpmSvywTyrydZoefoYgDfum2sobwxaZWBwCdLLse4CjRujTjmOY+M
cMV4Q53aorh36voaSWqKxT3FkeU6V2MVRxvP4ikXoeVt2TfHrVPfFGbrrqPAE7cqukOqXK/HgGSh
ocUTV4noByFInadpujmxu6pqwMxgEYc1dwt51Fm2y7OOfABdE4g3ZXDnsX66Hcv7qOcrHitLQYLD
am+oveMGNyJ5wxJUY1S+YcRqr2VW4rEdPIxyE7urpfQLYOin2cLaUTcEPfCrR9sqR0yudQiJB49/
Sh5z4y0hnL50jpq8Q5fiNpV+eDVON9ZsIw8NYTMzkvQv/AqeXtyS+sBEkPAO1Ux3Fcf7LuzrYxmW
z1a55KLpTO1cNzVOXl3c+1NKsmlZkxjL/t8RdHAqc/on4UDho/3wuamCVwOh8MEpvbuJCLMTgotH
kQHuF9pCaUOP7lDNxqM5ReWdsO095ba3KmvCm76KT6usw303OFd0isKbvg0j2EgBC7UdYqSjf3hV
mYN5BXdXXLUm5AfmsQRVt+aM13355Nf3jIUagEQsYlUg0+1tJE3C0ce0BagPATeZOAJcjhEnkyLv
bgdfdnu2QrT4OisJYkMQdSoDTaKXYwNSyCVugEEzCbD7ke5IEW5d70FU5J7IhDbGTEJIWYCtril/
duPoPPiB7e/qJoeQWZKpQFt0W43YYz2LGTjPkrmWNZr7imhBSSgQbPsUWhfcoGgW30z9LRmJJraz
uL1E5nZqyTvgbxDhZYEWR+hTgAq+4OjJgkXMllg3GKRj7kaeLYuchcM4CTjZefFuTByi6EkQj0la
4EpaWbK4YpwPfz9WxSaXPim71z4FGTm4E8TMOo3ebAey7Qxd9JAQ9ddHjr/zWsM6SKt39mb4VA39
dPh6w310N8vkTRoeK6mna5ZdWi2zR4++H+nZf72HcI8efkUuzrqgb3CRdOFiJYNO6tuB5oZ1oM63
ilcl82hpEmeCHTgzLjmNHWbRxsdhWIZy1P0IJVVfInLFwanGQTAL0iSfDZiL7Yr+iWefnIJ7w2Rp
NkNDb/xI7HM7crEPZdm+bShCrMm5n0bnrYXAdpk4X+ureBhrDZxJVLdjA9xds1yvtdII53AwIT+N
gpaX2R4QHPdxQTnJ+tXaJPIYfXKIbGxRrt21WIU/8po4Y5cQBGMemVVxVF85udqnKd1ocps+VZMa
APmQwOc8GbuX4A29bVxR8k2OPW5hpmYHr/Ifq9mNb2NSTD0VfvSydg7lxDPWykjWQ8fqSEkGWqQJ
r4SDnL3KQUQkRrKQWRJsXGVg76hiw8yNL2pWzosqDqZDVCOijPAc0mhK12YHEtSkFYH/0n+yBzJq
xsy41w1Bc4TkuRBV175Lc98LO2LpRv/aTGlQ+VnzMlBL4pOjsS6I7XMHLu5kCjCfyHWvVX0xt0gI
+wyTmJWYoFQJP6LVs8knazpQdkLQTmbkkXtj1O2WLv82dORdxUjrUs09Al3C0mewpKqLQQcnpqQN
4kRbvLmU2BWuWs4k5mTAuXFnGpuG/T0Wlrk1MhBDssn3mYZKrctgG1XZlpGCB8yswqKp32jNwU+k
dALCzUKIxz6k3vHm+t2kSZRn+Cenemn56BynW/XqphZ+N307R5Pczal5I8Kq26KcaRkTe+c4l/a+
tCBi9wZ0k3LsydVqGGOLBNVzg5fKgjdQxADzZrOEptzzuyFIZWzFflM5HzUw6I3rp7cAUn0KH3JJ
jfLZYWPAdEPVI+QuUMH33DfHNcpF0iNy3IF5OoN3YF3Ck78E07grPVFX88MYpqRWvVJVeTukoAxE
9YOQtXjn+OOujMi/zZ27UA64hazgvXGMDxXaBF0EHpYQxLoxep4Lw+dwLTNGabVLHRRH7sGsK7lh
gXiMRH5vWjCyQif4PuYO2KSBOETd0CUYgZXTURrltimY03SAcTKQCH5hPwVh+N1vCK2q7Al3vAOC
Y5pigXN5IWZQrUYxtvw0YJiKU6EzkIN7BVjEmbq9bW3rjIHgqYtsJh4QFZOmf5t1x6X4OcacFmrG
TlY8VsegwNfMdM9LaIrEoKiwPjUxLfwYk1dG5AcjAJgs/hCvjRLXeJinRwp4R49vfrW0OJhIr0aM
JAmGlq1RhhzT40v42Vsmwux45IFtajGdBC2KDTKyR6WLbDW22ZNymmoVc7K6yBWHZr/C1xHnsGnS
zLmdDfkymYPDeoDMFBXfenL+H3vn0eM40nXp/zJ7NmiCDBKYmYW8KKU3ZTZEZlUmvff89fMEq7ur
3x58wMz+2xCUyqRSooJx7z3nOaLcE7ShYoiJ5JwDNLiOpS5v7dNOZiJgG+zUzizsI81pWh7GpRaB
BZAKeBeAup9IxPh6uO1PPWjN3dSRwwvbuMK0YRxSgybQSD3uSTbgy0AjQ3cP9bi8aHn54C3u0dP0
7tR2o+7X1VDvKzFP9wNmeLWRpPlFVG8cMyOlq624EA0SMCN5mijhL2O5s9DOgSXTUt/yEvakDonD
KGuSHcsqBD+nFj6CZK6gevkmw657SVCi3znRcNcPXvhgtsHJs8f0GUsgg9UGV8d1zFgTAvT5RxOS
9mHU2cTnYh4usPGPpgzLQ5+DowI03tbHwrNfCtd9I3auOrmzPNVpJ+8qbAQeffrDotwMekZhgeR6
R+Zddkd63AXb0PSUMzJU2ZPPS6gFl0gU7lX0EfsrsRstLzguvfBIHWOjVOUtrmsaoPTvqY7yyuRa
rFE0KwH3DImLuQHXX2+8ZME47eFFYrJFUT2I8Mle4o9es2jllEtxk5fTrd2743HGErXXq/xHARTx
RBOvPVma+4ZkC+5SZemvxOXiIYjJ5S7S9lTFKPtTt2bgPt0XbLj8qKDzIrwvpRp2BGb43ZrKLzk4
/A3DtfDErvQHwX0YtQd4L26eMzJalvbYJbLYl11nMZo17omW0o+FJI+NHWB3iisChoc91GfMlZ7A
khKSo1mQ4e7RaiLEvtQZBTMlGvhBz3ZY/Cxl/0PUenrsAgPCieNerRjUAWqSc+OSXFNaGebD0jqa
BiB7y+YOzQzJ3bVRBSgqqsJTwT9Hce5mICMUFER3W3pWvXFEF/POPJr48KR+cFmLj5abkaXr1ASV
tgTvFUWXQBSeb/NMAxwQB3w8dC9ju2LCNYmHEH6SY1F/5nWKeKFBGc/q1gs2P3MAlZjRorkPPULQ
qhlDbuw99o2t+0GI4yCcVBTuFGzbOr8pbMj685z6aHXC/aDJnOCYnrEk83AjyklVDLnpBtEsD5Cd
vwUDn1yEOCIzpwqdAanPrJzwoRmK0tBN7S47LwNXO3ndArBGa7CHpiO4a5MWC6EW+Yocw+2ceSbB
NtFrha+z09mKlExutjq61D0aefoFEv9Zr0HJtosQDgHE2e2wII/yFqe6EBh3SWV3Jmz7ayPz4jio
2aDQR1AkQfI5xzMe6NF6n+xUP0F69wGjU6HXYbjr2vlYh3UGrVqgUpzgucs4Cs8EsWpPQU0cLnaM
GDgQ7ej8zpGSSPgPSS5FOFXiWnaTQ+AAQMZCQ//p2OapKg8Fn9KdVrBVtRpu3qhntiJqTlovIQyR
NLuPRm9PEtGma0G/R07FFRrhYqUNSiac1qGvMNCa1ZTXrROcLGL8zklKQaVRFoUmI3ENnRIBmKqT
Iwlhi3OKz1CKvdmknu/SMMaBYj3rqNI2xIjdZiOgO7djB5eYdXA0SE9yvppTbuwH9ipXwXxdm5Jv
VNlE6QpPPwSN/Vm7GLwTF8mgQT5lnIdMQGJ122hRUnujzw30dsg68inK5M4mr5hpfXs1G3BImRMi
oe2r6+A0NwMgwoNVzhcxlNltvRjUn4sh6RwQVdihJQdKOYFIxgvFpqQlBl4H2hUM9Yuc+aq4WvZS
6T3w6GCkX663l6UlwY7ER+72A0ahnncOPU3nC8mPrloQY4vnLrtgxiNRxP0ZXcwpNLuT5dUmFS6B
6jQkGkYP1K5gTLuNFPjfvRDZlYpi2UQK1zATTJcYeYn/X873o62z6QxaF7plfUW10O0LsdxrDvRk
iypsa5pk3C2yK7ZeK/LbpjLm4zA7RGaYciKCWjkULTfw0+GVbI9WN+9wICe7idjggwTSPkaDBGdU
WwdT0HafJyY5JNvZBzcfHkOkgk85YX9pw/tWG0lAkDqWlQk/vjZ8iXn7tnpoL5tqaaAteJdx8l7s
JXk3SMtmX9hz603+eVifG/7zD9bntIxA7tGyCKfXgZ2LimH0miqusryTNcs7Vqfrk+uhlqSgtS0E
jL4hCLxEogljvPETEw+ytqi88PXx7yelChavuXdl7LQ5Xf9mG3CdRSqMPJeS+pvICuJPUsLK13+Y
k18eqCBz/Gpg2tafHK0vZz3VVfw53gNuIKSk/z7Ua17678dyZh8ak6uuJRF0aX49f7H1x0aFrwsV
w66ZLYm9/Nnvv6Cr2PbOrMAnKzbu+mrJc4K4sJ6uh0j9srIndkYFwmeEcfm5OXFQb/vI1z9TAfJy
zZq39Cd8dvnBVo88KE6eCp5f/2x9alSx9G0onkSe5Kyg+OfDNIUiSoe1owkPz7VU4faDirnHMPjm
kHu//vNUfTKVcJujUTy3wqJ7MrE51jwkD6vK7r9ToZ7n6uN//Y+3nzlLYdx2Tfyj+6cZxxCei5j2
v7bwnMvxX5FQ6z/4073j6X8Y6G2VTByB4m/njvOHI5B1OqinPewq/3TuWH/YOlYEiafHU2lQSLzV
GhRhttH/IH/aQ2uufAqr3+d//8//UDi3/3r8H1YZ9K//odC1dc+ySEN2TIsFHiK8pdTm/9CezjmT
eLTZrl9b6Rf8tjBeSSRqC23b115JgiFwe3MGSqjBG4kB2UcVYxo5m29aYlFXqIRisr4JTyGzuHK/
sy3AeckkLI1fYowmeN8/4VPHp1mFHkuAbGQgC8KQ+5ltoVT5yBZBySiFrUulN9cYi8it0mY1OrO7
Im0O/Zg9m7puPWDguWI19+dqLPw4ZMPoFBrdS2wafjq6T6Ii4LzpyJRJ86MZNu41bECWNKQ824iI
DpbKvrAD0R3CxqIiQqdUGTI+F0g24EQ6XyIv0e9Kk/1Oxj6qSsLl1pbGLnFAUASVsB7qwvmQDhHw
bTR8xGxz9ktjX2Ovm87Cxfepsqtl1sJvDEhSECWCXEHLox+7b2NsaQgJMS2SnrG1x+AYFMb0koLn
qCxxY4o+f7c851K28Sksl/lhCgr9zMDxTARnTY835d5WmskxmF3f6AacF4PanxDQ7dYkdWfEWmD0
uxuXfRGLZFt7U0znKML4aseXppLcLkfTZGQ9L5cmtU4iO89duIMv0R6RengqM5wgXGB+DDLdaH5H
iGxeZ5UwLlXWOMGOt2Jg2zoRQz4RRy6a9mU2KTt7TDNAF+DmBPZPpNswnVWaeaByzcc14XxgGEpX
xDmX6X1Hge73NH8Afz/2Kh+deSqbXFJObJdlNJYXK9qbJqHWnhIrS5DtePjFp2VhYg/G7lJozTVh
FHfFuH1wXlPGkMfFm26yCdops8t3MdbDrjF1X6h0946Yd5Z5Yl3teDrF5QcYXRp9IS2bFDLcUU/6
b4WaKuO8QRmJJtIoAvtsmhh0ar2AlhUiALCaAjK2CmuiE3WIKf2GgZD6kpRNPDLjRg+Dn4YTjydL
RX6kKs8+Vcn2ncq4r5hX2yr1fkAjsLFD26CnPHwnpGg6ZaK7ScOlBGpAfEs5dmcyDM+25Ia+APGb
0ZWVZfClnO/IWg8fnORkQaczoqbEt6X0uoag/+F+tTVrucyNC/uCsOrcrB6aZrBuhnIcronxKZop
I56iD/Y2+rNtowVQC/FTVZKIXMcYgSpgWWZnpF9yUfVn5KDFruviL70DiVekDhIGmTsQrX5oU9sc
vSH/Fs40JSRmj52invjAzUxPkt1iBoQ+V8C44jrgqpsBquXIODtjxLGs3Y25IOirYIiqEPCRDk1I
3/UDmZcZ/VpsEezIHWc8FR5Skkq0hM+R4SZcbFVGSHZtCqC5m1v7ZHf1YZIwtZ1B4BTLmDyNWQin
Nf3aZUi35ICz2AZd9j2GgXhABQkEzeXGz8JlzLNDHpS+MSHj2S0OWLRxA4lK343FVq1kEKNRDmvM
NDP0MO1DZi6fItB3LiOcMIav5U1EuNn6h+sQsl1q9tYMyI8KZrwVSf6D1+1CI5PnqiRltmBztHcL
tvcS8fsCGKlEYLUrMbwRRf5tUnrHoNX2bc6Geljc/aRHLzmL9saZO4CJGTTBrCP2iZ7uvH1sSrB0
S9CnTHomlBePYU2eUVHEZ7PK7kSLzaa3nR9DhMIgQwm4D5y6IGUDZsec9oyzIC3R3jEjsqLvGyZo
ey9Lq72gCiyQlTGDU9gtzYWzeed4DTm/BM0j0Ar1bR8wAZ616ODVqnzPv7L7TA/cqOptnsSo04kP
oRXCtA4+bFYuC/aWn3boAAdLCUwzw5A+/Iwt02m+O6qpJSZ+y7qDUUwK3Jf8Y8KReUyLZjk3+CSJ
CNnQLJuvXkwELt3oHwzkCTOW6S3hmAAnjU7b6bivgPqe44iXjJAKyUtTErGUm5DQTLtiAv2x4JM/
xFOEaGfSm501fpAD6m1nNd5vYyt85Z6LSCy+Xxov3umdwZ56nq8MZliTivxdONoLpr6LMRJDo3bd
TmjCJ2UjXrMh19iYY6AO/Ezt1Qs27ZHavXts42u1n1/Uzh4HVUrpxW5/Uvt+lwJgVpWAq2oCqaoD
APHD66wqhl7VDq2qIkZVT7SqssBpl9/qqtrA4GrvhapAQkktUlKUsGvu9h5liqHqlUlVLgSezvek
pGO/UHUNzc5rpyqdQNU8rqp+SIzuAG9REZmqNpKqSiL71zxGFE6CAoo49jP2pHynq9oKJSrosUjl
8anKa6AEc1QtRmhZvRsc4IW0pS6xqtggX1QMz7IXV1VzGmWdruo7BrLRXqqar1XVX6/qQGetCFVt
2KgqkZTD7JZYVBZfKsiRUjKmpMxVbWmpKjMEfOaoutNWFehIKepQki6qNjUpUhmPgq5UdStt4CGQ
jJi1zthPHiQT7uy1P41kglSqzqhKymMSoCaA/NyRVSZ4GT3EugQmigotRa55kV1+8kgB30wxwAO3
kd7R6MF7Zlq89Qr0oeR7dWc74gYcM2WbcF9tG5fJTWS6N30lzFPzpNF1OkWWBYAyDp8DSd+SO3x9
dIJqYC43laemh7QH/SSzHeNqB0qhliT2jagGpr70YCsNPbBNiiHO03OfljaaSxJ6eJWMklWbwqNf
oUHdChlouKqRoXcuGSMaFkynX7JrT78DQAiTYdUCqacaLLhiWa15JKQgJf1TRwNchpV5CheUBTDq
mbPh17J3QeW0u4BOhZLH1n7fuD/NbmYsZZ7DlKJpfXY9EypLRBL/JZWHJmuHpwmise/2pJTVpSQs
wtOgLpqOSeAz6tmcy8ynD/I9SVFNJAVKW4uuSMMidtI7/WTrjN7Ww5L1xt4W3hu2Zvj29vBDWwKq
nDXORc/Vp53p+G1iuF45MxWmCIBfJsKcUKQyroo9uGzY8phFudWxa12kB7XoLAySVIeoOkFaaAqh
EWrz3ui69449OBUYLNv1RU7wgPg6Ot22DGLhMx1FDDSgGbHalyZ34BchCgm15iVIO4Li+qz2XdvF
usNkPilncFLqUVi5V5Nu6CGxuBDnuKewVGcmFOtfZ+vD9ZALtlxVzOTMGBt/PbR/n9Fb1c5QlZsh
iOEfkwtTeo/IT5JLHQQpivgEKp8LkrpIk22RALwvbeKqOvaviMKr+/Xlotgn4gIUrKNq0kyVkevB
Gok8Qpzw12MnjChAA+fLpChnQrHIBhQTxSlQX/spbiBMU8twb22GMySj5tiqRB8xNDy3nraCtzfF
s7Ndrzfd+GIgw4RDSW4O7hcNRrk6xY9AYvvCEH/9WPHxF7yLGMAZCqrj+oQhyvvFAcmOcPxbWDsl
+0wO69nvA26mym9UYI7Q851DejI5EDDZTELJfGsg68lWh/VhM6cfOmmM+99PpRVyCeH17LNUa2F9
L+z1bVnfq9a0rzbh0gfzuWi6xY/sRvjBApLSXZKCu5QZXdZDq85a97PugR9EYzlzPxOkvYXUKHSy
Bn8api2WQ+cU6HKgvfPXwVN2ND2T5SH1lpdcw7dYRZHmZ6O65mK+nzXgo0XryXhQB3eQCO6d9iPT
sTqheK6XY4ShfA0AClS/ZT2sAUC/zgrR04FdTIHqpvvWqSbHepBGwXLpOvWBjSNrH9wQVnUAwknN
b+rE/W2AJ/Y4iQW0Fjb+R0+O82H9w0F92a2aoAhsZYjp1nZJr4Kd9JJu9LpOOH/HDa1nxuyCVmzU
Tx+68BWlY3hYP5T1s1g/qEG1TZxC4sJJsJ0Eaw+H6CUZG85x/WT+df22I+mkFfHFiAT/urAlfTO2
zWezr5VBW13IE6sGMPa5bk8NGwJ3fUO4j//5Vq3vEumXA6zrpI/OlBO/3oL1t1x/XxGbi//7N2fZ
xvbbROd8HnYV8ngSkq2fZeYyUJ8K4Nyd8WBQEUvhkvBiNuy9LeSE+iK+tSoO3hxI1OsSaOvli1b0
8TahFYvVZYGM7XYfhK+7bttupmycvzZpygLrIjQtigxFV+OR+DIDxv59mLAvQJ+J0Ruh6hBZv3cW
iEWQZXXE21szth+HiNksFPRaq2/NMLhvHGo3LeJGL3o/ZDy20UznLFrxWHblE5F+3DGZvYvFJCyY
zbuRE2fhFTfTcJMUxQ9DGq86MqdNpkHAGcf4S66/JhGW5sytvoZD8dWUgbNNLL4CRp7cNlGRnUox
PegAocuaQdgEGDaEipfrDFSdwSJtlsqzYfe+Ybdz6GUHlW6BFxdm/WkMMCqVcnhO8G9cwqa76azR
PYVZ9MLQUhJ6kux1kRpbnXQ41SekpaZ3596VxRGPBIjliZR195mpl76lEXFx3zX6BOjR8xO4jBEJ
mMvuyx38VoibrPkxmQ/ughIXMGcQaSDr8/Qa2dM7BQn4KU271XradiYdPBgWVOuow+hE5ED+AhnS
c8Az4jZPSWjfFdn97KY/4UnRvZ0jFtAsfGt7NivaDKsLV/jVtSesJXI42Un16DZn4lyPtRmATnKd
kreru08ZeXBlkTkn8mwfjPlNj62FXd9wo0+vgZQKse7czGwyuqbhK2EgNIcWFrFn3smqenEz7nUW
YWM6jp+tm5Ig0pUkVW5hUr4BJ3luHfe7mmUtEfPkftS5EB37qclS3831xxrrGN0Fa181y4/UpKZm
5EMcxNg+iEAyt4KN32Qe074MOu5k7Yjqe5kDBrmh1xYMjj8anAu73qrPvYloZW77+7wa9lEJJG66
dPgt+cJ/tnFHrk3nRTuSaFNzsq+oqvatXUKui8TWqGO5T2yIpZXePuYVTl2w+gmyVug974uZPpKU
am2xBtxks5LopsUV9tXJKma/y+dLCpMOY2W4GcT0A3vBLVlzL0sjn1LD++Y5eFChbSKTXuyzboGg
r2qwpxW8ex2YoNKHsCc9Nk7/tSzzR17lxhjgRjFARlsHXJYGd3aYMOzuZrB7dEoUT5nKXcbLTuNj
CMf7KRNsHNGnnEAp0K8ZHEnwAyInQQaCLYh5sHLvPp7ar8scEFsSkIzQtl+bMAo2I46LznRQp7tu
D4M+RPszpWRExBjHikX71hRkjAdGya3g3FP0yLKVODrgikX18KaD2250rWcqg4a8W1gOnB43qsw6
1Ggu8miV4qtYoiF7ZS2LLwiOnlsXJYZLriUZpzmzJTxQVgMAj3etZp8MIDAfxkvftvPORUkzI5HF
GdRNoA11RmsDCetJ8ZnVdrwdnOor8CKCwwZvXxrGB1KfloDk4bZii7WBfdcSdONl274iESccGFOI
CLRq/DinEeatHNtNiD0unegR5ZF30lM04lJqfjLW2lU3w2ukF0w7Rz25R6VMTgYi6taWjx66oG0J
cg+gFgKdbJIHKF2f7CwIq+hR3/MdlWZocJ94BWf3QF28XDHUXUsvZ2ft9J9W76FyrWlINNYbChb9
uDT6NxxOJalv4tJLU5mVtc3kokzvrZ8iQ1y+JMu0d8NxR3z1dmIAHVvujQ0mfQrIPkY/ZR5EgkUy
4f+udMhmMihe4ni+bwu6sXlqDUe9E4bPBvaVuwZc7IBG4Fxc23CkVJPjtez1Ry9Z3uF2EHNmI3lf
pObcdpl9Bw8qZnFetRrkQnUDbp8BTHdEW6Bjfh4E7idx3cQ9OIa9Rd6CLkkijsltQzlFvrZ0rK8s
a7sYBcbWDptP2h4zus5qZ4m0OulB8FSzBvmFV39G2QhyLuD2mTcfEV0U0D2fbjKXO624unrW7UOR
PcTRkML3cUjpyfVr1/R3os5+cou5tixkh3xNa+y+9oP7wS192FoTcD/PFr6R62fwRantzJioiMd2
Ru6NCXuyXlhbs3VbuleHpGXAlHFL44vUOnstnWh4JcRplCrxbtBCPw92pevdG0NP/q3GKsOulngd
fTRZBl3UZIv2Lhmbk23mAgVWqcxN/Nikdn7rFCMJErkDLLAfJRKijZHJ+4zCGtl9RdayGK3dIPZN
f4O+cmsI8b2ZECfYQz8ey9w+6ctH4/KVzw1AGCUR1pbRIVrmpZUdzGyT/jkqo96vy+hbqdfkc5Ot
UOO1G0Z4e0s7PyCWwr6Rx8vemkLSBuOJ/CzrTvQL/pAaTnQKp7/EEXEYTOexTZReCHX4qbZPllWP
V81x3yPPvtGownaOQMBWiOciXUDCJ6mkWcqCFvbDfQCctW+q0xgz5zfz6XYOB3FjcVXHy3hcknG+
CgsFoDab/SHyUyi+u6nNLjGrBBoZOOhGhshpKcMvWMHzDk8DDW9Q7v0GY9pjyKWfGdgS5MGW44/U
Sp/L/qYlsnmDcCTdZX3kbYfepGbyiLfOFzpwjrnBfH2EXRffz8MRJ5nu0ybDIaKjDQTxQqJe4zzE
sXkfKQlPJr6k9Lc3rUoAXQ9ycLZ1WpDVU1TPgoUNUiDy4w10HTpeNIeqPizx4NngWEhFmuOUm3/4
mU8B0qtR6EcZmAPxLo5aDKeTZmU33Oa2adR7t6ACcSxOxVMyvMfdJTBrtMZsiTayCuxtYFkvDV4e
WQGK7WT65gWw25lFNKc5G74txvTOvmlvhNl3NIibEUH2Q5CgRRrYtzTxg5Xxelo5/pwicaZTedVy
V4AGV+xT8WbbMwRw5HYUyudFp7yKu+yjF/KxrNH2dm23s63kvTLFO9Yq7qud1rEWUWr2XHWuq92Y
sZI4l+QhTz0ZFXwmLMMptGoZUu9r6GeNLEI5F6Irhgq6oWX6aBEAvEVHhh3e2neGdw4cMo3NLKkP
y6JaSWP+2hhmue8lUtCMwALHQpCZ2f1lngrHjxxxJ42o3udugrw295xdG5fk2mTpQU8B5FINMLQf
SOOdmrS+ItTdpHquHGE4a2L7rRgGMBH6j7rqAniqqEKryDz0DklMle69jTjdsCuwa9vSdVpgLI44
JVTDvEfiJuvbcaFp4TXlM7JItIDaTDioYbV+N2c6SjqEkP76WK/DjlYTVdfrOvNt1j7COvRdH/8+
xFXEcmGz0muF9KeZmJfIGJF90Pjfzep/0HR+QLzWbC7XG+FNfqN+UDEVD8xEpgMbnu7XU+vz62GA
0EzOFhP4dcCfTHbWnta5vk5095J/c2ll7KvM630Xvzk/uB/8oivATBbuggw4HrivlGlIRyCEI94z
dfBHdeAFXBcgvsf1ed35Bn1sPiPsG32rn0Y6OWwEl9k2dmNYNj7Uzp6BG5OR9aF0Og+XfQXLX7U2
YtXaiPQ6r04V2xkcLsmZcRdBOMVCeptqiNjqQOfmn4es0+PdYi6kC6nCfiWgTGC90BSwU4uzZ3s0
mwPKJbQo6lBXxeSj+uPXcrTTb45LpGAuK9Hl93OlPt53I8CWRho05VUFHgYzDFVHmVXWx7+fLBrS
Xu0MlHYy9n62YE1Mneqk2RRHy1SBe0gChkWNDaQKEFzno2wjxq5wgY/WCfklWQK3ume6pSX8uxX1
UtVL669nWBj/PFN/ozZdpVRBmNeiyNh00T3AoITIph6srtUnrq+bBr+i04gtGzbTzx3T9Ct1NiR4
CCSTz6F1DT9IR5GjFve0g2zSu/W5JGTlXM8MeNKgRhwanEX/gSFh2hd2zW4CeIUvgoEA7/p9fbA+
LbqiO6d8YpDqdX89NH+f/eshG952n1ZArNbXp5WTxXW7M1p+Yb0vrV+H9em56wJcLQ99u2DXo0xI
j1WG0UtEPMzUi11fccomYSsdywCmymsU82L4jjqsD9eDU+NTqpvHtOJOnGd8TPBx1p//jxeh3iTH
tdG0zep1rH8ycyHEAVvmaAQSELjPOI0J5EGsu0r2bJTvtf4lDylWEMdniILxpCUThdes8DaTFZww
N1pNJW6X3AOwXdLS1ga62W3Q4aGzE9DkyVs6Ze/sgbaZNePjMjHxGmX8YdvFS9lxlaQz4UClgYUg
1XsmPT2epJS3a0L5yDafWkJjeDjEbb43aFQcLFh3HRUNXnZ8hAP/XaNFu099N1FvHpdAxGxOwgtN
34Znzk1svJTG8KFl/AbO4LabMNF4F4i/YFLKlTtIPwQ5xqKqP2lAVza1Q9bFf4tG/l+4r9g1TDhf
/7Vo5PJWgFf5D53Jr3/yl2xE/AEpU0pbd21krvD+/paOGLr5h24LEw0IdFchbEQbf0Ff9T+Atum6
BAkL6g0k39/SEcv5w/OANro0TxyYscL4/4K+6vr/LR3xMC27luHYlms6zr+QW4xnkKuGk3MxggBH
UaZfR9HrV9mNLMgsSKEeO8dirsjT6evhEquuuGihbW7Wxb+XrnLeoIRvnRh+vLoXQIthgqDOBnUL
+f0QVcZ26BrcWeoPi+B7HIgKSAWNPEN1pNczS50BT4EJU59+P/37z9bnMsrolA3MX/+qK1sWICu9
NFIlz0ds5g4xIaw2knQsGN+gRBgHrBMDytXzQkHlpzqjAstp8q3bRvxfvUqmL8whJu+mRMmIgPfU
eHpG1p3+XITTdDKEthsjDRKHCTzLcZzPoevrozSGSFybvD25fQNKIkedux7agIWMydkXyhww/NbE
t1Tn/T5XpBWu71FQHDSAlscVDrbeQvl5f7LCfj+cGK4sEP/37TLdySxMNnYE4SVb+pt1m2IQT0xA
QHtc76LrIbOpSgsG9htB4kMWSAJPPZv8PxO123r4pe9bTxnOVKeM3xnYA0OiAfPQ75exvrRFwczW
s/XA6+gOrT4+IMcu/Vp16H8f1uc6PGkTY71TkdTBiaYzuRtMdRK6mA4Iv7ML4iUDWKExNrZcly3v
ej9dDzozYiIshtPENAuSV4UjpQO1ARLpafLiyS8nO/YXHf5fM9HMpu1Ml2FGhulDqm8ITarIe14Q
/0wLsA9B5svRZYSz7gDi3DowMylP010Izs5nAJ5QsSXDHtqPRLqBokJvB9L1dBLlyQs38lhuisVD
h1LBwi/hVVFNMD4aDUQJVW28e6V7TdSYI8DV9etg9rl+0l2c8OopEKvuwe2jm4Q+Mv3LJMhpzHII
EIP/OitneyDD7JH5wxc5M5dTfrZ4iejP1uREnC0HsEZ/cKMgxnfPleklsLqUjDBxMhLr1DZ0rDzC
QkqBq1NtSCMXqktnep9eTaBwEjNBg1bPjffX367yEPP/+jdF+zG137C1xa1uIfIXAe9u/yBodB0M
GJR7XPU/tNaa2eXBKykNSbzVStlDcuL3+TLvqgoVSl4l1S4PGvId1dvhzC7fpVpVauvbYKdGddCr
6vFfv3uhZpghBQDq/Aa+00gtgpuGRUAd1rP1u2nnI63v9ZTBIDugwj71EqQDIwERaz+boY4OWs5c
eQmg27AVH1sPW0jkebu2nqiqgNbvlwABS6aBao8GZDxOHzEc7atnZ0pw2QzS8WUzvGQaws609/BD
F/URCiBhbtNhMoP8tFpQRjUlAeXf6gSDrCLVRQ2lHG3ANmiGxE+4Mw47LnKTFFe4/W5B1G8wE00V
9LSq4iRqdjUYhpNktNWomSDMSzI3C1YKJDaNX4FVoYsdvq1q1LVkMBsvO2hT+B7OXKDl4IHf7xwG
5LF7SoeYUstGu6ENLSkM2XQ01EDSUod1E7+erc+5I+6JFCnt+u13leT3l6aXyh7tlIOrMaoGmijo
G7km2LzWsA7wh4mB4TnJe79eUppNp3oA/vO3Zha4I2wzDdXFkL0ZqtZYCw6mDARVblIIHMu2qNry
JGt7Zy8FH+d6Lfw6FWqe3TvDyVNzRCMltrCILdiCQeenHnEroUmPeaEHhbpE7Dp7wamXehMbzeEW
05yGtYBRcxoaO/px956B/2V9K0W6GWaBUTBWISl2+OKYD0tOelzJVKOj4bjDk0in5u+lF23VZRKO
ouuw7rkRlXXA5H4jm7g46UalHdNwfIBsvYGyRNBAVd3EJRmAVdxjRAniFBeTnOmnlulOX+JwR8cI
xXvSXBnFoHUM4p6iEW33emYlJP9KrAOQSghKLPk4oAU1VF2s1evDwOx/1nrZ76MIs8qsflQXM7S3
pfUxp5axL+M8w3ekpxdCweh3IPDnxgttkj3jeroepHry15nZJsiJWDabsMSgSc23ieaYKZ5goxvS
yz5bJjHAi57ll9kAO9mPTrWHTE3Lv7OhfuGK3RQzy8xU98k5yJkqoDOAJhJECfTN7UK728cE7Pkh
V9FBpPlj0RKo3lnUSaSNMIo/NUtmHnNcPr6VtOVZMjnxTHUvWJ9DMYMVClE7gV2s87Qt56Oh22dZ
qECTegCM0/GNPwZexShmlOfYyW4gVUzYmafF7zXi0PDkcMcXAUrWmaBdyw73bmqcXROJYSDCY83f
ujB5Gi4ebtB62qceccpTBZOOXrm+XT+fvNH//KTWhxEboaMlYVt627yjcdaG/eNEuGHiiNsuHsJT
X4uIqhxhgk8fnJw5xSzlULhVcrCq4rVXcWGAOZiWqw3MeijUmVvlCS4Zmt+BiiH79QceGnSQn3n2
0UzjXS6r8WpipN7iEd2mJuyitjEek3I0sSUPbyYTsqaHBFZl2AvC8g1GRHVUDOPtqPU4IWZwr4Ix
5CyfcqgVR3oZ+q6dpR8H1T6YxtfMjjC2OT3s2vHLnGaABPtVCziQCIUADkGnn2qsL5GFdcWuv+SD
85wGE6BHrV2OSnVqZ9W+pR8+8mWk1RDfdIGdHU3wPz2DgmMGPnhrx95rbsTXblzmk2NZh2q2PlFn
3JYzY5o+MPfTQKIT0svltfFwc2EBPVgL8izZ1K/OQNp2nL3KbspxVu0xGWp4VoE72Qn5Yfkib9tU
v+pxORziMPouS+ZcCwlYFvsn5UtSeNT8lMgF+8pEmAk7xlNWM6XOJEwWXPW7si3VfeCtKttwq4FL
OHeliW0QMM5pSjvz/7B3Zl2NM2uW/i993aqlebjoG88GAwYMmfhGKyETzVJoCg2/vp5QfufwVdap
qtV93RdJghG2LEuKiPfd+9nnOnZfALze8MoeXt2HMKHC5nRq9MGuBZ/JXZXhSDqzjQaS6WpPfLJs
wYYMZJnbxSUxoeuKBO/nOI/Ga8uY5Ev9kwou/Mtc++h0y93hcMVYmbqrcHYn5ILM/kb3pyH5H8ny
xaAku6LAANtS0PwpJUrnmUlGMM7utpiTbVV1+0i2XHRGBDbjGKZkYuURDZZEJ2e5tb5P02A8gs8l
asUEFYJPyTXziHretQb+SbwRfcspGbingT1FI/9gAkg62sPE4Q3CH37l3Nj4OGnYpBklvyTfWGd6
0OlTlhTtyrRypHuFd7SggmMF17vtCBSLgAGYW+nd6NJoRWQsdppDaBRi5hezrsmanoAQtSVdjs5P
iZHKd6UN26cqXWuXjzbWZC/ZJ3H5JulpJUnKkJfG29LDWNh4ZJETLJdDmJJXvydXPIj118FR+gf3
aaBRc7Ar/y2bCpJgHfu+jAlka+9cU2EjLRrO3lgNdz0SyhJJF+VdY6Vbfrcz5uAt94c7LWBP5aWP
HjMX5Y7bobDXJb2YuIF4OsUvNk2GXLT6AeISltqkOncWhZ8qo6loD2w+wjnG59dePf4NiM9UnLUj
ADYh93tB8SA2Yk5PnQMd1moF1V0U5tZgzYfKlI9TFCM1nOjSNqazGp3gZxthVgttJBN25REWIUOM
5ZBGN9VwGEP3QaZVwFXcoz8tbLLYFPXRo7ko+pHmE17YEKZRPlXgkkOICzEyAuIT6QJHq6GQz7Q5
fmoaiEWM7Csd6JeVp1gSq29QZN6juGe3B8owdFmCVc8HszI9YCMeLkpP9m8G6Pp3o3N/SAJtB5bL
6PX6701ASdf1qLF0JXKJyPE2lO9iMBdHA4U8CIuxuBG1y5oJpnxxI8c03dkMGyyxHIFLfNng68uy
0deP5fKXizxuefCPX/8/PgYR8y7QRKL6V53F7ChSqxpLjbjGqKRsy8/Ll0T95uvHYQmnXH52mTPu
0FjfNWHZ3GQzk73lu87VxTHSqfvQ5sb17O+Wh5cvhdrqa9Ovx5bvXLfFkfVf/vrradLK+evFpudM
Mu3+eiJdc6LjFEM1VHv1teHfXuDrebDp84JopTJWx/98AxUz532YdzC1aQTPGNBSNcYlahrfk0W4
yRpCMyAnsNpeHly+fG3z9Vg1qdX9189/bONJ8ilKFE+kT5GVoZ7/68vXtsgMmWF+/bxsswR0fj1W
9iKdifNWW/7LPesDC9kbxv6/Nlr+NPfJ+cuG9FHYjTVvq8E7G/SDd6VBtVy2lD++vrhq1rX8WE94
WYcQwS2eAuZaUqgyytfvf//8r39n//NZlu2zJqY/OVasZWFJMCdn70gQS6ROf2BZCuf0/oaH5dvZ
9lhUKKzP4rhbrGrLd19f/nAG6ojoc26mh68tlu9KDdC+244D3giUhV+/Xf7+Xz3GFZNQef3n1l/b
kLzzKEhf3emaZdzEheRLU/7S3GLa9kLzf/P5/7/v7X/wvZm6/d/73u5+NFP+o/z59yLmX3/0VxHT
c/5Nt1nnUxy0sWj9PbnKC8ig0h0rcByKiJTE/1nDtIJ/A2xuGJ5v+pYbGBQq/2F/szzirhBk4Cfw
bI+AI+v/qob5HyMx0AvrlFB13ScZIkD//2daUqnD3C7ibD4IFASbXs7Dqrfbm8nT19mkFetqJGgy
y+nY1uQRruU4oPDPsEv7NSvdyf0ZxPioS1gDdGv+p+wM3uXfsjOWnQO94BNVwdvEHv9HtEqXB3Gn
MXM7aEgATM+m3CWNcu10XJvkv6D6al4n29vbhdwbhRevhGu1q7+VpP9FZJP6FP7cCYrQGE1sh4Kx
+WeYVQc0XdYONqWpY9DXMeetajHg21FtbC+8CNa2Bfp7sBa/3tOqFKgbrHSlfdNRhJGYiL8jMJ4r
j9lcChVXhxGAriW/5t3V1gTamZZ91ihW/W47/Aen49+djSrw6j/tuuHqZuBbUEb4pIM/snn6niKS
JNHw4FiIAYP+m/RYW5iWRcZ4BAhyxMPlF8mtF6cEkOpIPFgwSnd+S1joUEbKz8M4yPVyrOdMkpea
UiGEY4lU0z5kTuVvrKF4kYZ+Gc24uUkCktcl4e9ysg5p0d16JS/TxcljF8jhICTim7HO9pEO7aDo
TdTINdCqBK7iaj4YXmPD6u7NrW6l5KVXqcU6LAPuIp5Mm7Z/aBsZNHnu2THsp4lV/zogGwvzJP0j
myoRkGGo26FeDJsgVLAgOe1aH5xHA6poEzlMvHvxHEXamUKQ2M5w23Aou3wyWEig1pJVmJgHzNcM
tIh8EJqKq0cyegfhaOPJAjUeffAO+eXGwWxB+avesCzmSKqt0Y4qM5FQ6qhuxiKRaiy8EFIjJLKR
rBlZdAtqBOKLDusPZSHLqe8RztNDHKNsyUPantKMPomQS4/MHJHrk8GxByF2BVn0vfIRndbqBA9N
Kpvk8OqAeyy5DlJxhYfLsctuPVd8AMjNNlbqEz6iIY8FxcKfT3AocK3WcLk3XjFBvErKtWsJFZz8
avdRvUk8escBVQhMmycvNRWtQJxrNw5W2AXjlZ/SygiUviIQON+vRruxYv/BJqqcNce07wb4koEi
TwiVutTRW2+F+csF3sCphAqKRs56Cgeo/OpNaCzWNNY8UJDPNZdD5DuXmrSQle8N31o3vWLSuxcq
Ay3Iro2O7qmG0hIWwYUSIAbw2CEABGdcQy97ivTDxJOsMPncDhKXU5vCGbPSb4AvrstvCoOPCdnA
bnTs56nmMw9Q32AMwXSVzSa8XEJpY0mT3tVw+AztC0B5OD2p/cqwva3dEAFRCfbEhgGKgpKVLMfO
E1zWZHt8egIOfZq/mLZPMR5rRNyr2YkfwJhrkl1GaAwkP2SF3UM+YNpqPG4eTaKhw4rr+9DgRCwH
n+ot66bOhpFCLZOGUgmEtqIeDx50s7yDKPFIci6nZ3uAfUAwDpJsgCYrEPhnhPVkHEj7c6AMaDcD
cZvDZZgL5EcGU6eIj64ClDm3iH8Ft6VGa7OnAQ4HqSajFnvHchh6xF/NrrTow/qWOFP5Nbee528C
8jdp7nCEfXxB5G1se+BSfIgejHW0qgAsCrnOmirfYCN6S0FLg4YzlWFUPsxJQLjVyPbRtp+w/Zge
jjR4OiBptOlBzvlr6hjOjQmpxDRMFGeAWHZRUb00jbvmzvErQnmFnEOzjukwvMIVp1yoOcY6hopl
6ZXYpsrmBB6A2VKA6w7300tXILxKcv6QMsOh0cgeqNuAj5RQEI4XR67SHZxvhYm6xiZytBuqU+DS
I2YiiBSiIpsEItdy86sDyCxaaNL2eIWt+tE7SlRn+6emlutYqcy7fEcO9GtvcGfzU1w1y2cjUPpA
HM2vEzrODdOyykpJMzAFCVlcJEMCIQYBP+pSV4CNF8YddeL3BugIkODJ3PpcO/0kGm7VXM7pg/QG
dFkdw6+dcWkvn0jfcWOmKrKdR+BeY/zUjFxeU8mtHaDSeswJTkoOviH6dR7x7sqQOrIpcb3lPDvd
/32BAjAu+YxYOn4C9Fanqct53HFQYJgj0kLKVr3MAyTqKWO5ml3BNIvt8kLMUriiKSr2lrmtOdn3
2JBeW79+sFKGl+U0YWyAwjNET7PZoqubuTSos6+M4Ec6xDcQIL8vp8hMzsE616PPlmzmAqbqipoz
610ofF7yBDvGRy5WXvHpZbvByD5NMpyRRDN49ClgTsNEhC6N/AF1AcGyqOzaKDNWo5opWG7B/hLQ
FzyEmZREbo+oo/RNoMYKDW5jZ5gfkaUjP0hYHKhzHwM7NwKwnLwHDqivsyKfO6oAg/2tzQ3qRWN4
XE5M/OicaVH2qYWxDuEU2pc1ZjuAq+8ddUHqsqpd0T8vZ5EVcFvBGPLDirOHpsHdHTJKINOlhKpO
8DZzIGnNxWkyDQmBgIqkW6FJ62dO2IZzu0m5kyEovJpKFUzU7q6R7lvJRwc5yFkX6hZdNTPsbpfS
y0RbtqZctPxOFPSXo/qjjHGDoCFPIdzQ/hzqrV9wK55Bn+kBx1Sj4rguZI0WMnnFPaczGJNq3GcP
hVVeBcMqheFplcrwgtTQR7gKVqDCXsLYwC1ZdxgNhRo4AlnvupxEmihi3EnrdGNo84NhlwIvZvrT
DtlGivql5diGPnA0r8eEWzv82CFcrhj6XLyCjZ0hPB0xeyaBt1lGbDQB2YYW0y+ylHYt3S2ctkm6
Rnm3s0PnRfLu8f4X12UeoI2c96POMMlnApHW5H5fIuCsekRkA5OY8VsHBGCVZhYXfJt9ZqJ/E7Z3
LhxNGQ1OUyWB4nB3IfDqsxwvZlUhDKzDqzZyckFlUFPnk6yIj2OoZRgkwD4aUbsLbmTmXBwJe13H
zFqA54UXS49+SISOyxvRBBh0BIq5xig060yk68b/oMqldJ5/XRYc08Q095RuqSIjSv9rCmIk9GZq
WD8B9zHRclp0Ponv8Nm2XvogrHDvmtYuxhKM+rt+xqz6GriouW3sV/a9hX8mETTZbR3MpDc6zO6D
+gB2cdO28GgaOgxoqzU4VUDrHIw11v1Uaz9ZlEiuTi6VPuyyfe6bt8Kmedrb47coR0wo1G3ViBli
STHH2lSJaxBxt6st/tC8d9sqW5E2zv2MY9H2OmVcotxUCBWUX29AzMv8ynLYhXS8iSnLr5dL1oTF
H6WYrLuMa1mLeDLbm35GvhIO2dxIsR6QmeD7zrpztF8BXZNV1o8ki2Cnk/Rr1uQHzREdRgN9d2Rr
r9WQf3o+Q6sTcP5UiVYw2fhkvbFzBDJoUpaOU2l+75qDN+Fa0r3osY3bDFUHYT6QTgskoxDNu/wi
tHxGm8SbLKvoEJN+2UJvWGmO5+J3q3YdLMmg4Hgi2Vf9NOIg0ix6qFy9XJkFJ0zZFh9t3z+Z9cwk
LeEytzyOa+p805huSGu+N/u3Vt3Y09S4TfwKsfXYT/t+eM2I5lrV8jNU/vXZhvxpjf0tl2C+Ro33
0DHRW4V5/Omr1y8ktXvYs64+EF/gFmfoo9c0Lc9Ce8/HBJ4rEOcqXcZRCq/k4B48n1PEza7QBfxN
WTEOaQ2EnzTWkHoQfFb09u1EbLxuAzqPDM7VFjvRqq2YItKGXE6/QNqwFrRNUUk8WPWPYo62XJR3
uGQ5jdR8rhqL8zINAq6WD0CKl5txaviXZQ6y3MTTlsHVSPXH0Or4s8xg3pM1V3xbFJHyz75vCayh
al4aXCJW6V9EkZzHsr2mVJxdcy+98X6MXywUDtHMNAPyFX13Ellw8WUfy9wXAae5DTXGcMAlhWQO
Luy6OnA/EETK5Z+64LxXE+68zd5gejJoS6aQrh7eJKTGJ0Z2jaFIsDAuHqHuroe0XVdI9afm7M8h
7cWJ8c9npZ2mSIBphJB+xBR1Vrd/cG8H/JvlmvGI2YYPRd0zIM1xg20aeYhb55qRr7K1AdrmQfZY
phxrmeRXj4A30svXlqXW7ri9Bv8C6u5CCAz3yM697SbnuoyOs8bC1XT7+2JIbmqm4CwoEgK9nLNt
59dEWQVIRf7JBIXKPWdzXoQXM+Itq/c+DvEpiMheUfMGIMnMP1suqir9ZJbIMoRxz7EzxCS8IUAm
bJNVJyofTALqU4P3AK0q2TPolM3yV0/CCGJ497bMzTPiIy37tZz7njvQmggTauFqizzZ2MyVUb4z
iyn79rmomzsPGCTZAjOTluS7mi9QSbjkPotumTAftiAtFOrY+MN8l2jws51RvlfdNasZMJePeY4f
sx7XcwDgZtc48Tky/INm56cBMvMGr+rVbNlXSJDw0IW3b5Og2on2AwMTFjKDm3X6qZZI5IyoG9rz
MHO3W85jNQ7Xtn3QJ3arwDlWZMVZDv6JNhHGtoTJIVMkPAK/mGpebdftd620djTIPzuLYAcpp+3U
qHXugGcmiSSACiWQ1sYn2uX2cehOQi+SOyGyWzyxTAQpddfurB00rX6DCv3S6f4PVBv3Xl6dc7pz
3FjBfedu/rN0PLlPOXN3Dxk5Z8xJLgkUQW5Kg9zbR00t/nS1SkkqUyeHAhPtxnRoOc2B6kqUxISE
azeg77ZMKlUNwGhZrlfOSO/HiH4vOqto5yILYJrHhNAQyWvmhN89+BW9RXqUrzG1MN3wxWWAXAVk
UrH+YpCcCV6piDeDfmqtyYie9iIxTnie+o0e2jFCHi04xJFFtzr4BGowrTLcV2mGEzJ4N6u624eS
q4Yg6N0o9QTVfnlisD5FPjOxds6PZjQobTuukNCBdZyU48SRmX6gJPCZUoQXz5MwJVNvpbsiWPlF
97yYqZ0AHzVsjhzlRF5hlQFVsdLLApgC1Ohqk+Ih5H0okYaF5GA4l7Aw9a0sfGOH1//eVa2Mry9C
6b30Eo7OilAxA1F9BWtIuXT1IVrbhedAnCjjnV3Ll8XCvexEaDJZOSxu7uVBGrwxVyopj6YSWeQy
eUAq5O50pXOXTMRQEHY0fS1CLrNF7NcvfQT1RTfMbZL78eHrod+b+Esd31St9OVX2tJr0M2EFXCI
pqumSf31N8t3Xxt//UIu1mL1ZXls+XH5bvEcL98FvzWDam+WB7+2+drwj8f+eNakKKlUKUze731H
RkXPQzrpEkTwj9dedq/1PADDXUbr9597Fuo54IepomqoEZy4PHnWBXbx94MS/ARWPB5JLJ9uDJ2I
U8vVsnZNsicBIA2GxnWj5FmWHML2dnHmLz9HnvvYC7/ekXBW3gTQevcDgqK6K/sbPb72nUf3Qyka
wj7CANfii8rj3L3pPRuBiOt3Lkoxn3h19eDypa5zAPAol5GjWNoNVTDkI2E2b9t2RL+co41fvuN2
ihBBAGUcO+PgGO25E6jQgC+YN1ojzJuYgswNav9HcwrkDpUWROym/sgYf0XIguMYScBeY8/qyyu2
rlHQrc8hTA96uue6RVSmsxQptAHfu1seqoBYmdia4Y9BKk1sgfQisFXbP/jZT9t0sm6ahij3CGH8
Ogrl2jAF5hj8Yls7TRSX6bU8Bs5Mk18PM7y9INFDHDcmYOAdXWW7i+/hElFMKTWsea2JstUHrJYl
TCCIMaOeeEkz+ShkRephW95rPvmJZRPchzqI3+SFfuANOkoimEIEGbCyik1rzIBFfW0HwOcuc4dT
0ia4qzz48GF2hkOGsYcOK+qYmSVNTrkzIzK2d2ZfyQceRh3rUR+dZ020xCL2h7k3n3s/ywCpJxED
HWhsIjR/mZP94ZeevdZqiFxyKH4GbY9Tqu4+4ExLoAdbsjnxDzliXyXdGQfFfSvQ7hHKdopiBDHI
itjEGTait/0jbYK7EquFJIVyVVoDUJz+Z25M8qltWwuuTqitRQEjM2aXXU4IYLqHKjTy4+gM1rpL
MQXkVvUwFuSScAJ51Mw8Ir8SaHfCyA5FGuw7F0+yA8aC2g4AGLOJST9zXSYtma0I+/4KHjhmU7vv
V3GbYnnxn50uA41bTN/NWDJAS0vQJ4hWid+K9RxYKbYYm5pvMd3LQjMOXjqR3VUbO3RPtNs7j9eL
3gDFB1u7RUcU0N6vpDUdYa9sWgFTjOot0iN5NWxy0DSquEPwbCaUoQkwIs5XGtRth5PoLH/bCR/+
W1kfBLCtVeGyyBRh95M9YL1ihME+s8Stk5GnqMyWdRLOlDJiH8fenrgIVHI6uKq46diNdFsk2XGO
ku6SBmZ1T4b8CbFeGdJ4LLPqB/U4fZ3a/lbqnXMMag9fWocJshUAmasDDJmrzdC4h8l3KetBBxCH
BSpEiCFJQbrJ6mRLORV9ZGTcxrrv30tq15xA+B0aveYQJjuTDAgH2ro3VPbOaRHg9OTX+U5Oizuy
H/Qh3JWt1nHeG8ilrOHVxTJDGeHFDf19b3GzcOP6XLkBODHvEoaURBo/ZL6aPLTaMF20Vn9n4UpJ
xU1vexD0RtzjK/X6s2hHallK6Al9B4OV9I+4Wd/zIT0YA27IeSLViRLqvYdBHZkTwo+uGRz4+0dW
Ku+Uht7jOb2TBhE0AHEZau/deztO+10T0ScxBhhdkdj7bXjScnKyycpblaP22BYZukc0em0bcdoC
f3GN+3KM8Ou5lKsid5hXJcEQkGHloam9b+SI5Q8m0CpVnSvduT1ivf1VBMgw1Zp3NqdTVlJFKDAc
h0FSr3AeNxtCis+NJZpD3Vu7yYwvnShI+x5Jo+1V7TEwHgYp7yZleZq5cVsJWb0UvrlQ8xCBlH/0
CbBHZYLeZ0Aj1AOHa6WtDPLtMXZaMs90/VTmaXxnDmQmjFpy7IrsPHSZ4N5p9NvKjZvbR8x8zjMJ
bihRXAlOITzrHQZnMC/5tpvcV3zvL2O59kNWL1UriREQa1JEXqFInpnJbQLpIjDF6YhUfT8n7Y9w
viOG61JX9p5b3SUZBkjR1P5A53k099aeY35D9LeOsb52KqhbQgoyx7UlUZ7Ab0L+HGWbyKqfBUZc
QSsonA5dUu2AhtLhYI1Irt0pJiLQFPJi+y4eNe8MHrMlCxmIizM+IgL4wLS/TcLqfoL/6PcTkhcy
+cZiXRv5huCide3n+wERh273H2k8UpuoUfx2RXDqa+fdVrUMjQojpXU6Jdqmy7Z0ye5JXr0Tlbh0
rnGFavZAb8tdtd0xlMV7QIfQUae0EaW7k8S9BeULvGUbYtILGaWLUycqRss3gxjR0dPOiWgefNu6
i+vsMmncNoKqukvBhUvzPTaZBpt1cyh143WIzEcPEkzU8dFb0URZy6lXZLXioo2T+7ElXZ6YWU/0
B1t2N+qYF/BFktn8jhLybOTRiZyCB9OlfuAAXdjMFXkAdrdJ8uLR06FvR8zVOobYdB2lGSo7A05O
FlOmstN5Q4jyk8WaayW5LvMZkXk8bkFVvCI9vy2oR5S2/ao+GvVUiTccau5sPpUxs7lL/e82ChNW
7GKVNPIN5MEH1KtLuwHrwz159F5yPo5+FG8T19AAp843Xpwwfnda9xAQ2BDmDh0vchAxdR+jGW4V
Ma+B0W+MLDepuSDmcgAH2KAcKYH35Fdq43WcpEoMaFYqQSmLo409Rj+opzxNT1OUs2bUUW9R8SR3
k/wXpHekUz9pQDABJQ3dnqhllqq3swYvYuDATzl3tsR7bP3iRzlHN1119inq5G1zdNL6qqX9TDFJ
IwGdqlhKZQm0DDYSAysXnfs7S3P2RISM5oncNsbAFJieUWdPozP9oib2janKphbio4F9knIalgxX
a+oHR3TCGTl4tzByDiPYJj2Avz3XaFuNTLKy9R8nChze4ICP6YYD3hVrC2qqBjbone2pBBPIUpKi
aHEKPRQmuu3cupTXDOg6GhfzgI8t9QHlQQYfGZMmhPeI2sIrZLJfYmzXbgdMsjEidwP2pi4053ac
9EMqSu4GZae6TGJDHtV7m9XvbsuoX8KsBP5Ai9WhqAwvDomYQZUbSSk4Ce80tsNnLBW3wzBVvny4
IjyDZZQTvQ0a59owAx+PmR4gEN8Omow2RKfMG73vmnWPwXjFxwFeIX2xoKDjIUZ9PNosL+ISn//I
kqpo8lf8/h4sTSrHqfZEhfvR1Sz8EyjxHHekRmtC27On4cZIjaeJSZKqvGQb9A8UlFkOxojYp55I
MI1sijGz99z9PgwjfHUiMPOdkG99Saod9aURg19/rWigxiMfaXKuqvkN2yCpGCVjupjkyR5I1dYY
sW2bZI/qmzQ5R4a0+NYHFE4zy3V25NQnK5dyG4PrnTlZnPND/zbF8a6H1YVDGA/LjPBhXSbaC8pu
jklev2hyunMT6JQ6+BLTG1fTDCmuG3rYas5+gO1G7M1DFlI38UhfoIWHkjRmDW3P8jMIqKsAPxow
QfvxpXaC81D4L+D3XSt7t2fm18z1XDJiVxNZM0iTkseUpMQhtEljE2+yfzC6teMb7/VM55V/E7oI
5uvrHmAD2cw715HPOt33lS+GHTiFFT1eqmK1Mpk44PpwDemEAak/8xm7zb9+lyhgFdP7hgAGRjma
zwURXdy/eQmXp1fPliByxCBEzMCPRmqbf/ypGQvuRohF1CYBvauRYClernKCg3oKgiWAe4bryeu3
E0/HTF79aBJqZSUv83xWzxvVuAj4X20c8hp9DL+PaGPuhOwVAJnXGeppkl3QNTfkOwhqZ0GZ7QwG
JBG7G8H3FllJy/fqd/wD4boKOHMsAbRJbcMk1SA9u0kpWOjvA8YUbWVZ8fK/oL3LqgI5zr7ROBm1
aBXw92oTYXg79b26HAOeJy2Du0YS51HtSH4y7QfuQ2CJ6N93+qfasbKbiDXkGdJkeCQJi9qc3HX8
hZHeBvwoi4ASTsmFsxckwagt1OuJWNzEVblR++q0uO/mIrxaIPDUi4um3y5vgMY1uJcjveSxLjfq
6dR+qZfV1NshTXN57zxH7ewjVlvqr2Nff2joZCtilfp1MxAE99fbU4fwH2+VOMWNOTKbo25WYyFz
8TMnNNYI9dpy/97VZPoVPNbSAZu8YqO+V9vgfqFy8q6zbLHB++hs2ma/N08ifa8n4Trk6TISiXzg
EgZ1LCoUpHjDd6Owz6+rllBqNhEd7veeFYreMNLmH+qpdDT5hcHeUHSfmuZ9qMqzekq1TVDd5/OD
2kLtU1n9iu//sVMRD6odxqdxVC/FS9wNgB3ge2zT1lheTj0d+d0HnsaCeccS5SmYidICjQDv0i3J
oW6+62BcV35ZnkeTwmITzTedRVevTNMVAV6gPxXdJbKST4/JtsVVlQ7k6M5ARfZxpGsM99N5aeCL
jlgOx79oI6drQWzvHBeXKDWDWx3XW0/H3MSLELspCbgdtWgAOGQSxN1dGobjHjnCpwjawzjSzZ4r
nQgX1MguifAHB7IE7/VURz9SCnoMNuYjq4X3Qo4FDXfvYZFB2DUnqiTRUJVve9UUsesLNpmRNgQI
8KadKhbybXks50NMYOrRispnbHiXcPZR63QG66ZhoNyQw6yWj+pfAS11K5RMTEnBCO08m2k77yTu
N9gIM4MIhM/4U4fvsUu8Dy3o6nXjTN/wq4HlcihR6wmV75kZm2MhN7Aa7wWnwptVehgda0I1WDAM
uCqkuE5O95xFzIdmYEMo7ek2WRNjhi1ZxulHD1f4cVIDVpOSiBTVFI1dwdzTj/TLUu7GTcCWFQmO
2qYpihOp5/SqVAeGgh0p7Rg/zcQ6TJqdHABhxFgXuPtZFIWnYjp3PQa1NAf1njOxJbPLWesdCgqw
yh92Q7BVFbF6NAf2v/xV+RXNWit/Qz+x1TXc7i7N/SPpPQe9oIFkJnoGXH5bk8FcCqPEOpyloEYh
HFv2bjZotHR+X63tXn8WOTVtmmnXsIJZOENYIDwJF1uEo7EmU2i1NCeZO+NvpHaAJj/HB88EvCNC
ag4xKAU5w3BAUWUapr3lVuXOHOWtLnL7KABeY47DZAuhfT2oZqZjVqelhJ8THs1uLsqrCqnYShf4
cbiugXFRKQ2pZRuqDT0AkNnm1XMUMkldTnTfi8dNX7rbxggg9Y5hvytYyUyeBMtFWNymLETLDIu+
c69OeQDh0KgHJ9059cmdHOs4aXyqYI/WwF9UP8Q/lM403HnMlmirwHLyboJKe53D8SPxSUVMgnS3
vHQ9or9wM8K1RpNIIxKayqPO/Nop6zVyBkQko1Xd/2QpqNaVHjpGLlZkbkoOVpbwQ5Jh00b+bZFw
Xgy6+5qPPgErA4XTPnd20M2INU0ewqqa9snEX3qps3ZgfitD5MVSyoyBe3Sa7LoRnLBSMuyhSVwK
iKSbePA0MgnDG8s2SRKTx7zns02+OWHlw4cKnt2xmdFCx+V+GD+Ycaoklsnco2m47Vp8WKP5XTdo
TsRDfmId6ABwnoneG8qzRZYo/W7SQBAFbmPonn1YQzGLT4abfvr5XQD7G5UBBI2J4LblWgh7zm2t
GF/QuuDIhXNL84HwYckiwtC7U2AQM0ydcIxRbxUloWVK0ve7naoaiotKqqjYHyZ58KuTqztYdwbz
fS9HItINTI9UhBMSsmNB2SbGTbIiVUmnpzjQ6lIhZHly04NyUe2ipWnQ5PTlmH5cMyZM61CpGtRP
OtxTB8wOUU97mj00briAe2Hed7316qQs4EpQ9rQcM0mgsltvGQ52OhZfKn99tsNPfpqrviTkeJeF
51EnQrrx5Wae0cWVFrMy9SIDnegyNL7lorq2ufOcxeiAlMqLoYPZI82yuSupDnEBFy6nWe7nu7DQ
f6n+2SLMmSX3YV701rHQTVArvoumkD4tazQ7zjZ+cmLtQRVJrXPHiPqbJf3bOs2upkGss+BcIP/2
TVNhpS1NbbNPvR0GPa7ncRt3BCcT7MRyeQ76U9uxAtXHb3HUvsWqDORIlDwJLFa48mhkEKFcjJka
EemoaxBlI2sSC4RKTCanGyGsDKLkJwIxi6aqUa4iSmQkQHIh9Ggi3GY4DIQkgTLPg1Oh+TvhmCc7
k08zrW9Kh5wgoK9pFqkPiSB4crKKZlvVVbv1K+tZtIGiF0ybpMLi4hooPSoiV4+kfTxYlXNNXfND
9O27ntJDtmbmAKXerRPJRxDYrC+iNe7p323Guohv4tBsENXJAaI8898oa+AVgkfBXU6bqW9YPdi9
v/PoSRU055qofc3GYJ86HLnGo6ftdZ9lCupyEU8N7Y9SfGrDY1IdoZ7eZrnSxaqWX564d7Np3OhK
1gmdBfFz7G26BEQJtl4ENS0BXGFUXlXHjoASFDg0b8goSD5VU9D1xWtrDgqdSLGG9YacOHspBCfr
RLiPnDdPZYP9WiONeumd9ahEgMt+b4b5+zByA6pSep91EHMTNkAdyDz9reX/L3XBlvsvVMGGy8LE
YuSx0J3z+48fT6Syt//nfxn/u8E4V6GBJW1LoKGY+qUpSufX9yH3MoI+z4hDD0VLGdEmqSqdiYZT
l3rac5BKja67kkfpHTe+kYFdaZXqhLOhaqqzppSMXsS0KAy84/KTE+IeL9HAcUygIUWusjIC5bRY
4YBrSPOe9ZukHQl8Bu0Dfg8WoE9zxHH775Xczn+Wk/9+22TQGLz3QB2Yv71xZFwVLvu6O7BMO+Tc
OMbZuAs8xKMaQ/Nqbu4y8VlNhBqYhuOsat8grQD+1SqtUi4IVnKoApiuVOjvJiXzIS2FW1yWfjIJ
+VG3agI2B+9+rRIMfPIHOHrLKEqBjUBj7VbmDGtmXDzLJuRCQIIMuu1TTZtidZ7iQuGeYPF5/Nba
K4FDWVIKCuvpzCzrbWiYvag7HOwjlkSxPPp6nRyy+Fb8qpP5odFy+384aBaMlT/k7yASgMFaAIIC
mrt/HDTf8zNPalZ70BILAZwILzM9Sk9NiZZe7tg8A+RB5aBUP4s8gq7LsbIpx6mhhQXLyasCzJyO
9iJL7T6qzd0ijpkHpl5w0Rg+3enf2TuP5kaaa03/lQnt60ZVZdmFNvAgQNe0zU1Fd7NZNsv7Xz9P
Zt+4+iRNKGb2EyH1B5IgAJbJPOc9r6lo44pLji05LvpcQomZPAKTEoPKhYcrw8toM8ddaZEUuSGe
iMrO28d+nNlUcSauDnECKK3uwP98zfj/fs0Il0UDFUYAk/HfJAgIh3I7TOPuZJqdfUCeaURBvPXJ
CQfLjZlv4eutyfSmjYqzI0lDk/QMwalMpSKBKzY53gX3br1eBYaELH6nFRv1VI7nroZiqQuGuVke
Z5gGldpUYkd+LAFHpgzD57KQvKEF3AIHgvXHuERyYkaEIFNTh5DsQpmjrShq5G8Sc/jJR10Uk1YZ
ZzMMD5wGfLM8ZeuieUjZ5CBk7+qzFzRwC9Xe5iRWeHRT51wpIlYQj/XWKhgDETe5SWnBjyGGsGCy
ZgT3KF5ecqgJq99hA6V2V8ZVNQV53sAn54zbWYh2tAIAc84NTKzdfz4jNkY+/3ZJ+sJGtCLMICQK
yvwXWYg7GKIuFjTwGZ4ru5Fi9YjOdd7ZDpydcrrzVk+gIPfZSnHi9LzGxugp+WJPrgeIzTYy2UVd
fLXiWZVNeUlCeUvqsod1G79kpOVba9P8l8yv/ixKnXV2iLbH2iTbG5b9w5zWTz+NP+CeHaYufbbD
4ivIWTik8QTwwYba2sxQYJXlrWduu8q/zZzhY5V1vV/wdEEu9L1RPE4nAhsyxiTdJws6bN94ifpk
xQxkmO5Df973a38xmt7EoNfeBW3pXkprci8udNccV3AU5ARM8tLXUc43UTjiC+CW1jma7F0qm/sO
rO4k5iKn8CL5nSLGhE0Od3ZXT8CNhSn3LG2IN6oPxcH3Gw+wkwVPMcM0nU30MNBd8alW/LagRlJF
mtcWX0UYH/qAtcl1uEM1k0r/3KaQwyzj0RzjL+IgN0RkbUq7+9QFZSzrB89ggtmSA4plN3eGIm6h
OX5eo/aq+uK4Tt/9rD2HVfTCSvmhWlNlzbldFDaUFP37FLrvkVnvcneA0ksaHKmH7REY8tqsVFyh
QY2wVuOGQKHvihhExb91jIQyzc2/nHF+bKS82Gbi0STCoScvFOgz/FzK+DVui5NmqvbJjyoefhq2
eq2EHiJ0tn6JJMKVcqbdNPZjzpWyJkzssHbDZJRONG3Ka+v5z7kBg1exulTF2RWdrcggxRZS+TUo
knMQuxtSejW/bVB9R0kY88aUA31k25xSOKQBIALxlmBVrPVOwtgpV9EOJR/X7iQ5vbUN996pnwcL
Pj+ZJNtAtcJUsvsOYuShG8RjEFXvkVqF/JU3N/vmNW3sd32DJy2iaLecH5NshAFAqBLzDvuhzubo
Bhs/i7mKomu7uzRo31BmPrjCYLFRrs7ulB1devLAaCnlJEu+FdIWWb75bW6qbzVq7UXpJnpGyT3t
cdix+ZtRQbSUEz0bgOdYMVvbVuAYodvu3gA4GS2ggJXy3lL0Rxx1cWicz0k6XQdMwVsySfVlmyQX
y2rZPZgZFSK41B4M/6wX6aXlIBPWAkmiLN8nuSLYR8iWTwyumYy/kBdiXQboaa6BXeeUpw+ZPZ2X
JSAi2w4BenzpkSI9RgdsxYAshvxbVY7sJ9gFH501ecBuITsbuVfs6shkABhMVyy1frr5Yj/lK1hy
Pl6NBC3Yioil91+CpGE5apWreg/ilML3NBOsavy6B94qAWT71CEDu8Pgxhbjng492OUIK4ahOHq9
gTDdGyRh2aTT2qKnU3UY3PWK2ANJszz5nbvXxCBSVhw8zTPOBIk3SYSPY3Aj8ro55EZ5s6742rSz
KXC7W29tUPNjgvFlIsryLPvFvlnD9TYpnXyPBObBGCyShpx6RZWcH1dnNSF0vddL07B5N/Fhcruv
2ea7rgHGUNmWuIGSJm58v/vvR4wNrRxXJsM2H1cLI2foa6faFPYu8cSzF1brTdi/Tk3qgS9BRSF+
Er9D/RBHlGLo02OV5BifwzO+2H57gfKATU60GpfUz/ybdv3SX3TqO/oRijqGoK0DzbZcsj37uAsB
MLhdIa+fHMcPL9GwZsegFG9pE+bXOZ7xF18lMdHSZTS1mJe4q24H+h/sWde7GB+GU5EVFsqRAbp5
0chLYRAFWI1pvQVGdC/JaD9AosMzQX1K/SmE3/FniO6rUna4UVXiBB5ibz4Fi4VTucWSMQmXQNyR
UL4lOXsF7kZ9k+MtloV4efB2ZpVeStPsT3UBcG4xPNwLCx5vB0PwEsjXZoBeZ6Myz/3Wu9SqCMHT
HD7d3M1HxGaPDsHbJwwCcFQDUsmpOxm0zK/k+RGQvexm2/4UU5bvs8FuL07Tt5c5sX41kNMPciaz
KKnnAWdkGR8q/KTzGSdM3ykZ5oASXibb8bdYUqZqLX6K4uA1T8cUkR1es7ScK0aM26GkhxQiu0zL
o9svd2XH7ZKE1oNt0FqAmMAfNLrsND/FJU5aAS5kfIBhjUuAocg6QnIaj51V3MTD0h9N6dElN8os
1FU+oUMkNnjDh2RCLNYDySf9DQT77JyRRqMi71IwQivvMdzc5IhMSE2RnBI783f6NWKovKcJWcbW
VgkKRZrgT6zmpEqjQjOGIp7SrOysG80AzjuUKJh/wMwi8bjtYmB1PzlpCReWOyDA+fgVk1+pCHFX
vWqVSpsBvfqzwNgEE5IXXV3IEbdv5mTHyWacF/fd+xjDdgwY98HkLj4CXDFzDOF2ptIzuBVAe+Zg
+BbtNTW6mOf0mCCoWlzU6m3+c4nji6ZnlyptwKeQZlyHWbaNaG3yjDv4UQf9KTVhWkFEayQf5mQH
qfHGSiwsRrGiZ6iyXYeQ8Vf3rOukVpkAT7E8kk6TUM+G7ZaYC13NWwDepOisGG3nfzjkiF9g9bes
/fwVGSjFtzUC/ZVd/jEparAJ7ZwyvX1eG/mh+LCKfU5I91eAsIlRIiHYSAJSRJBRRSqNQs2neNmx
61NKe7xSPUHNqYprF1Fd9ogQsX/AX6XZ5k1BGG8yb4aB9+mhPucY9m2MoaG14jtaJLOSd7750Nx+
bLj61E8JpAQjkPlEcNX0vGIzdC5ljkWCSG7bYqoOKoFMabY0QXhukRG0Jr0o1mDQyBqUZRApv0Qd
wynpwDmloL8l6TLYpJ68sXqUrxlpVtzzNjHXzV1rhs/kozGrtB/obtGGeNOzC3NXFunX2hTcq4yg
BuM5n0EcPA/tQLt8jAEMld5s9vbSPDS+cyoXD6EJGX+qgfYV23jo/HvYEveTJIBx7GBx9X57LjSa
pvSAoXFuo/bBLMBvcKhDEoEByIDXd1jv1kI8FQrQrJW6hpjfcGM2JCYnA0WLuLo2vCk6/bFD+cJ/
0wmscvHLCDfDeZuZTX5oSNsDNb4RkcgZyKCiiqPfYzJRF6srYk0EWCRl5Caz6zuK6GmjwZY5oj/B
tPrND/tjlrbvSNPOMfMVdMX5tMNYECURH7o7ywG6ijNTPZUxdZGHYEAMK/l9Un50hnHoCuNNv0Hs
RhB6WB9ESbRO5nbPSrTjsD6w2jZvqvbU+AGmLru+ceOdqs+7pn3KGV0jkqH2lYA2WUZbnxjVNW2N
ehtM/rdiEXeN0d+mPizoqIXp3LXhsxmnkGqZ33ohhy40sdFOszvX9gII8uCSg/s8YchIMvqbacGH
tn0ORz9xemI3teEh8EQC88qtufifgFvw+SclApOVOkPe72AMK5zj0vDaKylqqqRIkSn4aA5zOt0i
4lIPyTi5Dcb404hvMWXegFa/mCL6qo0Vlxf4k3ja4RtJvAVV2vowlXzWaMHuO0j8fksG+X3BvJXV
B6nLXOxTI/5plRxDVaWyYe+9xf9Yp+bjVC3hdwLFviwbsYC6b3srefQCeRr7+nce5VjMAIBIkF90
veY5X9rPEeRUqM84U//W/pDtsnDt+YghzCESbLGUqvBFbOuzFISj9Z5j0micJoNbJ4wcktuMaZeM
AnEj/l9HN4GtK+bsSyMiAUyH2Ig6wvlksnMYuutvG8mywa/5KciDH8Ec3oFB7VW9lIzD3hyDSHGt
OAJK7VfFH6XroJAc8hFQ75Ir9bvWw3QxJ3qqso9wzn8EcfK7TDwC3oIaJfVQYqyOyehsHZaETh6S
OPzCDt3EwjRUTBTV4lhXAw2OQik6A0rj2BCigWhF9eOqJcEsGaWxEpVOeYKjurxZKqIftb4+Ez/S
fEEwqBQeuj+qE3btOCHssMIhxh/DZy2c0goMS11UzWK8lDbUJOTUGoDTuLWtqmYs5bEUmFDfYKgA
rzRG8kvhJxXO7Eykhwpu1Bwg8jTMuDXPefJnAKD1OSY6R0IRgfx9Yhl11+HYwTbtDpN5bjFixGmr
eiCnzEH7/OiFd8PaH2WFfZoF9+ScdhZkLC9gipMWeLMlJVvLy+B4nAz3kjnx2XJsdys6vzgQikM/
BvEfka5xN67et74uIwz2wSINgphRD/1a1Cqb04NOfRttjBbiOf0aejKv5iYqT858qBMorbjr+nss
O+2es6gVsWa6sBOV4R457Vxg9WeVNPpyotvTH8HJWHGnqPnuJCb6dG5uY3buu7lkd2VFyiTNYoPJ
PgeKNa6jOMBNfN9Ey4O1WBAwUF0M5D2dRW362GwhJEKscaMFolN8clyCIYN+h9TTKO/1gFM3ufaI
bk/418HA3BCrv00rq++iNw6EIN51EzeqVt1GPvNKlzDNg/hJtupzSNTzrncQqKVzScoBiRwclc8K
GcShl/61LiHQLj5Afr2Y4lxFP50qAXswbZS+0UnbdCyDsRCt/FrgJLiV04iwRCE+buyg+SPG5go2
feOHaA9mltB2mb6q3ID/6ecqojHbFsVDlsISCqiaKiUx1JplrTxJ1ubMivYcOs13PXJbiKUm72b5
vobWNTPXx1HiDwsVHmAszBVLodw1YfZdw1YoRdlXk+EnZqD3M7ztqfKfSU17dYoSqzfveYrG25Zo
+kD1rwNQBawxNFvK1yGKjWovlcpLjZu9BrEsH173k4aJX8NkYPCWVDmQT1pBOCdNpmO/0ztfVrcP
3cD0mGnmQSkQ9d2Vi+XgNN0lKG2oS/mLE/OnVFlzDgc4dFG/KVR5hxWvvde3nFQTGT3UUIOiYfzp
e1YFAk66T7G8/glA4eIS2QP5uJ/lwH1pkBhLsBHruMTtQCHHgQ/X1QyhfagtOcjjn0ZGwo1yKvgz
kraUG6y/9ZQmaliNa2S4T3rSq88hVAtm9Rmgc8swv63b8+Azm+j8ZwZN7CyqRqpMVqYhQC4H//o8
z/jFqWG8YRq/R2d876PpETiMgUMeE9Z2Sj1ujxoAQ18NRpvWe31faAzBYMDCyIcXBJ88Lqb/TdXM
kDbznZ5c6AFW7/6Igv5Ja4lCpM0bA1Kju2bdbg7iBSBxfU1mA0pDlBxK6mGwRz6rA2iIYaO7ZdTI
y+dAUE2Bo4WZRKgHODgAidgYKDhjXq+xuiDrgd5Z1dKDwE+BHvRstOVDGChtLwuvVbD4dtRMaWzA
eIDtTSGkM68YdED5RMpdPKh6TFTzTmJdo/SCeEMo7EtVWhalpz7KWeK8TdSdwQzgoyVe1ou/YsIX
5yZzyc5gF8OJlWrHisjxcOIvNevDXO8BW5K7esyO+rVcNdVdayapWds80/h/lQaSaFzobwLO/FYL
i6Vax1n1ge2ORZceNQY0wzrRePMcWxBOmUmoqQv8M29rUu2R+lsTt5l+NVO/HtQIE6oZM6+A0yLb
B+TN7x3N7dqEL0gfGFyAZcCot2/zInnX91BjWdPBn1sEK361j6tlH/QoTJRHjZLEeXPF5R/ED1pI
GygBvlLz+sZnAUiBiik8oi2hzFB3ZjAWHwBHpCpiIKrcDQYG2sTM7UmB+5gzWx2MVz3iWCWmBLX3
hOPf8NtdKiIzHPaeyL9Dl/NR0lKTpsmZ7xjyNmXxJfzyI5VkFoQLcsvY0vNvxz80Au6x1k8aAdWt
XbNzyq68LspMQPp5eajnI4EQkpi9jb5Yl5TavlfolCpbmJGlu6VT4dGsJ6qeS5UVgpDIX5UCUdNG
XGVt6WRAxg1DbehTqDWNk/CrrYcqiLj5CNg446pVNxZjH3I5nEc7Zl5mGst0cBA7T7VzEnH1pQkD
UOyZmZb9bhJxv/toWwMbeBq1dB0oUGLvAy3MSR0yVrp3M1wOqp1JlbbW6eRD4lMdq+G3WvWyetjD
9i9pjmKxmebiU2GQ00ANqRXc7B+vMV46ODlwXQc50mATrY+q02ug3wGd6ErW++QF5L+qPyHBLJBg
35W82sSDF/6kJxilujbnIHrWvhbkWAfskbB/STer8ATIa3PY5q79ES60S+QDfqUVeHoQr99mg8FZ
g3sRP8dbgDakttGrxp3hQQZG0+KgNqeFaIiMa74thdfQ8dL8kUa1hDX62IEIJAMhMZeFLlZQQj2U
ZYCONvlSR1S9WyJaOjKl6Ohs8w8mLR17x/Ss3rhufi1BkFe3LA4a5jdpTK1d2crPoUhvVeW05pRo
1LaHIktRFZdcO4xVXrEr3osIjai0yLmz17dmQIBLQCgaG1ZK13Ys/DvWi14zOqVLzzIITTn6SSym
BYHy8wFYfM/HpdFjmP5HFk9lMw8+rXMAlmvhsNR6tHjVvC5bqo0cSQXdLpHTyvkCmIjxjlI4yJYI
TAYeBjYmW3tkIZFfUEcBdyP/PFgheAodmKMEt25PsrQNk5xkkRU2xvjLy7Kjutz1mphnKW83ZAc9
D8FS8eQUPiMlSjBdZppJAJXf/RVUSCAGec2cJNkGQUkot2tsp8bAGxMMXFsWBKl7oI+601YFlhLF
Jwsob+UilpLUkPr+SYSPgAOYl4gSspHaNb6q2svxmYfW8Xo3T3m07dIWFp//Qh4pTs7BiwYTNI5h
dEsME8h+0uYYbbHAts072J7ogcacZTQIE3po4d8kRfUoEq6clc3Gs4P40D2vGF8SNocySwbEctdf
i4MBUm4gPW1c9ylhAo4f4opjPtdAWbKxm+FoHar8NCibF+lXt8bg4EHiLT+C6bdWqUdNDr0k5JgP
YDUBTapbp9cEpW4QjGwFK7qucLKbrSIG9HREwPA10ebcRFUEDJmwOouoYbtOe4YKxCoNzNHKnZq+
mz7o46i2uql+7VmSFbIiK/AYqz41dEZ+COkP8vCXbqD7tXsSYngdsUonasnY5nmBOSmqYWT//bvB
1HYaiJ6cSKUFsdx0Ew2G7+W/87o6L4VJCegRPoZT6x+gHnbZ9yWVeCGzRDCdI6B7NVnroGzZPuQM
A5FO2uydGiLXVHiEnZsLlDrnUSrGRzGNd01rr8xr0jsngIPVrvDgpCJP1THFu8tdCTi7H9la4sVz
SGIAfWtASXdmGO005aL3AjpPN756FCnbJmQ9jtbfPoUt3BxUL6WPy/Ofqesq32WDGsNtcQFqfV5v
ztydivAloNXba/JQ4sGlW2La0y5iUSKP8n12hWYxdNb4I+u7LVnF69ZvP4TNQNaFkrtVO7maiWnn
HXKVWA9dXtRwjC/DMQk0oqDkVDdUJW/aXCXNm1ujGp/UvtnAQQe4Hy44VCEjVy18xnTIt7jNu7j4
VQ1vegnV61mZfaQeTYGo4VI6b0WYHqMUfMBTIfFz2976zF4PtPkfRuLuLVk/Js3vMRh+1A1z9SBj
uFLYlGwEEOTkpSLAFPm1cxQ5iYVGu5VRjNcb3PzAXz9Ud1fG4SlIp80IUUeUHiAPdt7r1R4TZQ/Q
gdfAXz44dXgxjOgorfynNuWQBiucVNA0GgJCaYEsY5KDwp4KLBJUYIFKgwL98jEF0JyOaU1upiB9
h3EIuDdvNMxZM+rZoic8hqOfnrQxlGZ6TYSpxuwDmjighn+5B4k2iPPfUJ6ojKIh2jhN/lsbC7ke
O0pYkdmXiLchc35nXfGiDIzUtmmSgAEvuP0Mqu4WEuWnHtfB9jsuXf22BtRBuO7UeLso3wbIaIoz
RB5Jte2Y7Cbq5mv76hmJ5lkPgC0sxbcANBsnDB/wArzH3R9EUQ2qXJxL0z56Uu3TPFPeVxgyMZIE
zBt95WBFdSgVxW9w5K2HRfp2LY3fGhy2PSUnnkfgKWKYPOzNKpfzbnUw4cuWdCWaAxhEMTwZ5nOI
iobDCPltqy9SBqPj1h29reysSg3ivw0J7Fl19Lm44fUwgJR9fQUmvCquEuoFckj5E3TvVhl3qYz2
a8BMs/BSF82Ij/6rhfgIMVtg0ARFN8XrPMca2nuzbJZk2KY/E0WpTax2H3Y2I1LqENEG3wJ62pt0
rN96i8Bfxjvb0Ovv4JpBhFdWYqpLm5UlEno/h4j67wrzHWWBdYAB+Kng9ap77pTxu25veuU0pseo
w2B/ksZCorj7WbgzikJlJ6E6G4WOpuyAZYcfg5h9ZIm0bAU/9pV8VlFBHKgh2Rjckyp1m1QrVAFB
f+a4zQ1unSyjpf9D3RCZhJpmo6tRVbQmwOUdlZa/pt+be1yiOdHqD01UBdAP98bJa2WJ2XuAS4jV
PWr/rnxlu06DA7z5gA6QyEnWSHvvQQ3vKpFwL0fGoVwQTtuMrLb1gHDT9p4VOr5W/mdptD+Uo1XP
psjg4wVNy6kpmgflKVKl7nUF9ABEpmbEfX7bhk/Ylr6jIkSHyUrOcse68iBX81l7Hxbq44fGdTYN
c9/kaIg75UaHk4g8RgKabncBxMTbHpTFmlk5km6lEW1fKnB+hKcpNMBU7NQhXNacnIhs/BYoMk9V
RQSL+pBgaLVEUb4Wpp6qawqlajz1nbsqdz3Vg2nsCYziRlC9FI78JRR+qo5yUK+3sg5u/Jpx3er9
klODTAaKrim/FuUW5zufxAQ9qtMjXC8/JIw3aYsZBnhch5wNA5CJmU1DkNfAOXWab0j42NAZ46kf
25RoMyqNTaMqK3WYdUWs4HTdX88+N712K1LPXnCHgy1Oyaw7wB57BZTH+WVRC4XawdEc5T3Oe8Oc
QZKoM0zZSL9GwctSaOxdST9M1/CBLvm727HwGq1HwY1PDUdiVaV2oOB7vC7vvRm9mmJ5rgOM67YJ
vumdZITlg92RSSnPfD+rqUS4RL97GBbKVRJMR5gzf8Q43Obl8F2tNXrvd6P1TkA82sMTdZaDsmIb
oOMQopJ+RfhgbFwzvVg13oZpWb+TYL4I91k7SKmi1xPrR1GGFxR4yn5QpJs1jt/6O7NLvteG+Kwf
nUPuVO6uVbnTqqrQm40RoAZdlgOUyCBSpapCL+y7DrOEjTOO56yczsik7qHov3YTqcqo65/L6Vsi
mSQjiXhubFswSMxYuvIPXd8apWOQ/bFJO/elakmf0qiDZQEGuC7KRjsW/9/R+Pf/TSibbbEz/YVx
tfvR//hff37z7of8/fe/3aZdp/5X1+k/mRr/+b3/NjUOgv/CeN6ycJb14VTCC/yfZLbQ+i/PcVxh
/dXOGA9k6Fo+nsW8e2iHuBB37IPJ3/8mzP+y/NCnVLZJeMOyPvh/sTO2bUuRv6oC+5Py/Pn3v0Ho
IdY2VJ/ME6S/YR38zyRPxn0AUnWXn4uxQsMx9R/g0HehJJgTAk10Ax8W18lxRb2YB6csLc/xjFbL
7bG6Yq0XG6dmuucvD3krlBXAeh9GfXVGbvmjmCvMv6zh9ywjtgwIRjc59j5Ya05fIzvIlbCQ+8IH
w/MVu7orM3MDhWyhFVl8xFuJMd7BqDBhOxI9Uu3WGbqj2frooRMajV58tcSv4VAaX9AuwiB/GOJl
3Zt19yGbeFIrnX9YMop5yC3J8AvOI076gfPkKWaQLsdEDMc8Wgtw+2g9SQqeeajh75ktfjFByt5l
YYGIaQaYiVGWhwzQO8Sc9Y7dNn+YXRQ70Lm7YzqncPoKE+cTGf8y0HDcOLIXTItFeuqb6HsisvQu
rMbkDpAv3fUWkaX+HC1XQkEmaFmsPbhYnh0pnJS5OmlCbWYYeyaRgkEWlNt8JtGmTQlcCJsuQfqT
nAIGjJt0KfpbnBxvl5C63M3HW7Kg2lOV10fCgaaHIlmfAkxl2ZXy/Ckwf85jdR6TcvzdMn9Zu+i7
iuBTNogzvqfRgGaqsXb0iE2aroeJ8PcNEdFyl3v2axkFDlzf5dmqS7BJmEZjUjVAPkpTFI0k37jj
JZim+WHVKLtIlmM159V5bcilX40CeUSjDF4xfwsMQSZSi61jRdw4p39R7iXVGl7m9JuMiksQwbvU
xZfJC2aSFOvAZMI4UeyDdODFL2o8jpY2h8hnt0gc+CNNYd0AiSQXP4hh4PTprzFxs0uv/jGT6b//
QYqe/+VL/VP9PP2U/9OX+geRkxFn4zpX/ZXhMe1ALYZPRDYMmB7/83vo16v1T/TDVTrhoYm9b//y
MZwsQM6+Dm+N6Aie+OcX0a/pclVvor4Ru//88fTv6t/A/pHMHZPoav0b//iB/jImwooKWB2Nv3y+
P8801lfXK9A2xPkCHfZ/nviXh/qJ+m1WGh9sbjDlsWW1TYLKvOp/OssmqGsN+q2nclumGAW4g4Jz
Ny4wTtwQDyoRz88l6Wn5mP/lH2Nx8iuRinzPaCoVDdUSy8z35gnRPP6MfjN917+jvzsE67IRgb3u
x9i5cafurTULEp9sO26hYjXdCVVzYjS3cATLfRJSBVumZCzQT8ZVPxKJDAASEUX2MGQuBUFLUzit
5xa+275voJPnKGdN6+TJVVzDIBBXdFU8Yk59dRi726KmWCzeGMeJo/45szUPvtmIjN1YLqXhcqg9
Oz6M9eRc49hzrvpRX0AV6Ba0kzRe4Nfo07iwVjtzr3FpoOIxOYb/+J6fgFoO5HTN6hlLG/1q0Sbt
ilyc0BdCcJKld0mmmkD5JEdkq477OicCv606aAFamLlmB+J4UE907goBKDARfPMs/Y/pFdafRyJI
smM95e+2h1h3yYofTP/kUcgwR6KAO+rqDyc7CN1LZ/P/BSxMJvAwLGZskVP+QqeMWyVdzwE7iPoW
QPm1rHvvSJEiDx15hlijSmSaA8YkYq3mq+/583XJErpbSZB2ucxX/Jpn3KGZUdZWS5SMeobdPkzj
iokDK/0NLgJ3yUM6QWMzIviX5ohedUabkixlcs3UP4Cy4qZjhmzOLp43wtgFnYCY5/OCeIlC5E7z
6hYk1hPwTNfoaE74K7Sd2x4mwK2rsVjrFb3eeu0yibVNHd0kK9/S318npsVEIWQH/WWmrnz96Gfj
3IgwqK5LcZ6MICENiiQ+0XAKynCiicHh8750zPFc91DAzKCFxz8iuRvb4hqR/3mNVyM7jeA2KDdH
DM5z1o0rijXrvMiJJKHeq7HfzDFPqOGBCCN2j7VwX/WF1QomkV4CbIpzTXHbOJW8XbuREbeztAf9
pWN03WFxGIOM5iJvezSbO+jvAxU4FgrAPZs0i2nR5EM7FP0e4gIOblACcEDtCDDN6uI85Eu3nY2O
WQWtw73vSlyaRfGWGmVxElGGeUdinWxlizZrfzGwO/j1ykvMUd9comzaxu00HlYc0GHig2HASeE5
U9er1E4e/fnmP77Wv5iZFXCL/vm/PF1/aXN6cMEa7vVb+zaz3jqltf6XX/jLS/95COv6pcMf7lD9
45Po99Nvv0rJx0P8DZvRw+/zLx/iL89vYcJt7biM6chIHd8AOWNbof4JiN7780h/mdt43v3L9/QP
htFJaMsSUtiONpT5bRuRZFfG/p0Ymr2xYMFaRRk3nPezKeOffYQDvSmbn97qfxAcOELJzCB6YG95
zNZ3F8Rt5rieGTlxA2HtCoUAJHHOnKNjW9gBRbm/q2dooKNdwSNwdH5pDWWoWM6ytt6MsD17mOal
2Gw4iGs3dmLFsA7qbyNOZkm5fCPtcN7Qz/A3G8m9QWuM7xUsc5Hu6soa0OnJDegA8X2xtLZOUKWs
EmtGq+NeMe7oTzgEdj4JqJZ1E2bgOOsUNOcCoaXpjMRL9rx85SGgpIHcu7H9PpVZhVs0+j6Mu2Qr
zVvfxmqi6btnC4veMnqDyqLY715/8vA23yHcYJC2BndZ1R5yRN7bRBofspajMsuEXjgHJ/yibaIs
LcjDiDF3ASHC10Gy1bIQbkzTi0mHpePNTMaltIXl2IVnuM4dzk9rqvCwc94ncPgmN91HjSJhi3hr
p0mxs/HA3zJ7sSkkBUZHmEATeILHSNMB30Br2wRdj2dAOJMl0E1vhUUFhoUM2T/CfzQ4DyiksxN0
o5SkghggwO1yNY3mIEzFj3rsoBK5R/pXmk3xmRKfdpAm08M528VOfbuAZB9xnHj3Yox9vEjZDGGm
my+g8FEhW3TMebFLDbRWBIk+1xhzoM0jG61fvY94HWOctloILVye1GLew+Iy2YCb9FG++kOBmVFR
Hyej6rbSHN47j4leOPs/J99sMVlEbtCjda69eYOBN1YAEzMFWzn5x3N8BBsHC6Kjts0s2YW3fjA9
1H4NSQ1x3dlawPym/DROeIAVmUtSRf+2rtHvZAhP0LWIlgBWMdPBO4cr0RzAXLctmckb82KtY3Hb
czn2aWjupimkaShmZbZQbQq3vnEqUBsMsBGwxOhav3wHxxgmwuZlSXh6+aMibXfXmXhHuiBYi0TQ
m3lXsyZPtzQLxvEcQeHNxIjBFAxTximiDS8ChqSDZxGum+KDqdTyqKYJbZK3t+nEtRR4SFhCYEe3
5wINapwljPFJkj0/ImgN2eC2FQr9jRuB6HuOWpPDlzAxhn3jzHD7MzwgIlEcUxzIheCJphvgr5hJ
SEEsOrs8nq/55AsQlvCYANVnYXCw8DazGv/VgSeKJ2h8GlsCdzE9wW/ZS2/8Cqvu0kdtWzbYut+0
dl/sK6u69xc+o4u1R+nGGytwnIOMs+E0iOmExc8gIqpsrPx3wjyN4Bqvodu/eCL9MaNDg0OE2hy1
nTgWwx3OKd7G6NP64KY5FUiAuxHsTWO3LK7PpDd8IRHwNcu7fjfWRbiPW5TK2Kt6ELLDFVI4VRg6
bgxxIkkP2MWxc8nye08JrpuEiUFqYipZwzZnFI7JSYqzVhi/R5BfzlM3v0/Ym+2DCWQ19YOrMm4K
+vLeNQNz3xd9srOm3j55MxOaOWnJ/GO0FK2ZvZMLnzurOwG5SKZ7GWJSlSXmwY3zV0LyjL2dgM7b
dWJs7ZDjMyx40IrMOOK0nyKJwIE9DWKYL1F3q0qcIp62cMKKI7MySH59592kXgLLLkb3Yi7rjgSq
2xX5SMSynxs4QfQVRl74/0deGFyqYdzXBXOlBMbgdlxcc+fBPNiUcfBgUMmXMC22M2w8hjyeEYQn
lzXEyOyUQgr7OcuklIemc1ND0EQA+WXD0julvsT6PI7xqoYlfCiH7N4aCWVAh9IktoXlQCEP+N1h
ucLZyFwIT+J/U3Zmu40r2bb9ItZh3wAH50ES1VCW+3TafiGcaWewbyLYf/0dVNapXXtXoe69QEKw
nJZMSxRjxVpzjpk2n8K5ybof/trwtkkYR5M2vbNjBf0zGBkIW65VflJj0ka/eFzQgK6OLc5gC22S
l23NrAQDabs8K+nPF7Je8cO4w6kLcCKNOT2vxXurBhJgUpuJOS4NAk9WaGjXZq9GJbuwiJGWUD8t
gsY+9Kkk1OyOFnu5kop9kBjS9/aDZn+KPgITGz8pXvSNuAdvGJ/jWdCfFPavhBYGzem0P1rwPVC7
EWkOrnkTvFlSnmSRsE3X7HdTk1k0GyEbZJSyRfuGqImeXdf9alLRb0te6A3XVewa63Y0MccLge04
5Iv0WWJkgUaDLWwYCc/Uy5/YD5BjMV00cHMxHCuz41gx3vShT2XOg0CMbOXWzi5GeZiHHjOLkdI3
lRVtP6apRqXfchbcWH55p6f+YzXmF6E/QiG46PCFW2TdidgIcIwVYIFat9/IyXgZHd4GF7hXMKW7
rBAvDkGhh4rW+GGoHht2nq2zxts5TY1kEepo7qPHNABxe3EWzpX7bpd9h5sjOGb4ryFO/TSzumY4
Q7BG0KZnYF1IDOll7oZ62xI7MPbuvVLAUjQrgR/GmMSeieK+bzC5h37rPjHaf8grPn5agmk7r9Rn
UYnjmBb2oZucn+6S6I+29gW18NgrEeCTAtG1sBuCH3KwWuPYOMOrzCgs/Pl+NAWVP8HVFfoAoiYB
/peJoERetnVHJ74hVBwi42bGXLRbmvRrbO03Fy4Jok0u41kT5+GS8eNxfC5q+lpMJ3gTNQ+gG25k
FsaKWQSX3capP7rSx5ni9imm8+TNA8yNJxvs4kRjCzbTM0Bvwia+NSUjsaXBJGTP/b53/dfFbYxj
nZAXZC53dc37CshyK9g2bFNneu9Q10OxmrOj6mgjTI9pC/BHVD9doG4SN07b8KzakURx2r84qp1O
45oIjpAG+u3gZ+lJJQMa7RwqVmvPy+0AaORqfK7o0VR6/jiP1Tvs1OyYdkSyD7M8dLN06MSJb37G
dP9acpm5D75AskAbGbvTYt37Lk7Qwqhi9NCKg234+2p0LlYw6Iei1ep94IAswjG6ohH2jNm5fuiS
MWPOHFst3+tVTzLAOrMmXW2LrgnuZn9GvOJY58HLj6mVM18egRm0MlgO0xCTni7j+6CYSBP85WDl
2k8lYh1gkPbeX7CTlmXyve+FDefcfqp6/WVOpEUOMFv4rL8YRW2dhRU5lj6e3vOceNzAlbzMkhG1
7Z/NaazOk+mUGNLb18BjUS0d70vr6i9hctmMXZyCTcKILFF1FialWe+L+LYO7PFuLml1aCvSu7bZ
fSZ+eoI0i9zUPzJzpYzwM4I73LG7kQ8QffQdSbHGrvDr5b5f7NuuRdTotf68q5vFPbdN8u1IFs97
44ZEDVknbUT8aAsj1MtgQryybtk951Cv9JQSlMCWdTKmvo6PpmeLu9Gydjm8UVVK9ynt7V9mqQ+b
KcUtaXbzhH0oxeCQ6eqGuq7OjR8JRVNPcHLYeBIJSuuh3mJTugdIMS2XHjFUy6c/gmZE34E/fc6m
w9h7DN4DqmuzRCGzKOppC60gUjnfcaJ6kVNYwcY/4Yi/6Jr4VtUtDIAFsheEnGTnueWb5sxPkLxS
VtpWD52AkY9luCdXYUXc27n5s6czs3PMBeynZb7gcTvLZQ52hrTIxtLvipV2NxsVq24PC6xnUUTR
34nmdlDDmmVOmrrt1HZoNe2N6TvHPsPjKpZgN0/QVEcAeRsnzzgP2/vBTB71wC53Pmn0W8wQeBVu
XKMaIlst/VZNS1ia2M/KVR/gBdBDRBmwecGpHGtMZmiVflexCo1uXN8KdjjA0W9xdsNsarI7t0Tl
vKDNzYVzT+v97JTdxUg4HIqqC68T0UDxnZnY5t7tfHisyiEoSL00ABzyxn5pLZilRRcMu0rLHwuj
x1/YzE5YhEZKmkfyXowJDlyvGHagE/G+BzGtjcM8jY8pkWrHBkaz7rfeeekzd0cUQ5lFYCnm3Nzr
FpCq3jPHvWWwj3ElgC/kUrd9X90WaprCFZPQNDO7OfwqR0WXP9mPg/kaQIUCCFMmYWNBgCAPfTOs
Lka7Fn4YaOZn42oeJIIEQiXN/0ZSJS8OstzmJCeezkuas4aa6FjGzCKFE7wM9K6/u0nXRJPlL0hJ
UBNV1adVPPVtPu8swUi48/PH1GzScJbQoIh5tneN+Fpt3gC7yBSq+m2fNdNO90onJJKEzZcs0hCs
UsW7WJX7ukqPU8mi6Gb4ULS1hdUdmd6XIbseF+5fip8EklzrBl3YT/UxVjQXXC4dcTvk2yFBQGHH
d8KzL3nmD3vOZOdEYPkzw9176St/G8/EJBeB9uwFQu1cvWYzrU4r1i1A5GRD94SdeFyS+ezXSbcZ
7LhkaTVvlsL1MPbZ/XZWBEhjPXco82mRCn/xDmwrT3YnfsX6UBzTihhCmab4dnrgAR7lhr0EUdtD
fbNdrsEDa2GI5JpBboALrq/hLytogSph01NmpnEuB3li1sCYQtfYF3qAwbt+387Zs+FaFUt49zjh
zA8FWW8b1bv04lDMbDjWgSCTnYpZ3nsvGnpV7T3sUHunQmhRcEIZVnP0TLDyInBm6OF2Gc4jVh8J
MgQ1BRkUwWKiPYBgi+OK0b/z5QHHPzejeEuzI5pZNNeJne2T3nnvgIRBpBvYYiBKTD3vYxYN8tii
pw6G09rL+Tag30yERgaNCXkmOc/BlleMrQ15LvMyHofJfSY1WNsZPZq0ptNBCnDpb/TyTYiJUqXy
X0Qse17jim5NoLVbq2fzrFfgFfumPQiVPDTGcqJ+Y3ik6zjU2neLlrWhXmTBMNbu8b4uqTbzFr3m
M4NjIbUf+D0osifrRhltG7IjIdxu75et96gVIE3pvkddNTW0AeeYNoT9FSziBQUtLMBkwuCgQVE2
rfGjblS5T/TsBR20yDpxkUlV35MyD/SO2jys5EvFrJz1hEaOpxX7zm73TqGzfkyVsclL3FktuWmH
YSyfLRH34QThFUla9V1Z9IAX5C5LvnyyFVwcDEwVQ6NmLh6wt5PQYGSs8/fEfodOp9ODmDD+9oH7
YLdIhPB8DOXwLLXRCz0EzuAIG4KFkfiy4RpC6wMqf3nQWhf4G9yc3WIRr4LR+pn09OFk2MFjv5hR
5U2H1DcvEgbyYVWQUMmzV10TL9ALM5x8oStab2y7e+zWDyn9SDivhbatCjsaO5GeR0Q3P5ZBrqca
nHRjnBnTWXEAaATFWK9hl0zsA+bto49vCruVN6/wxhKio2ccdI9BeWa/jK5Ar4Z0CDXy8msZLRV2
ms0HH0h5+zMWw8FKxifEaogDpk9n6bGBz1ok/fY1nrAiVjWuuATuDPq44FeJQ3PftM77YhXGkWUT
S06hZuy/wx2nRReWM05e30Iwk5YC9vW6OiKpv9cZzG5WULgSN9JvwCDCJ0xjAA59Q7C8yh903X4m
C4HTS6mSnr33vTURaGd2BfXUwPIq2AMvPwy7NmDfy3NCzjkVG1tFIW0TT1wVFrab3WDHAttG6Mg4
1nfNGq3HgXuAAkVC97h4lZbVhEljEKO4aqYNEw0WPRYNeUgQHMseg6hexpHw5pMlPUprfZcJ+xOj
8bMs+rtCIxm+zqePCrX7xiAwMHQtIG8dMfd8QDWhiqMGxEf9yFpIi61lobSqYCAyezXSHoO5rvST
O31SY2ZPnsu00emH8+LXp36QdAGbgE35CKU8C3PHYdOW9pTPazZPVwwQ2FLvaxkWRJq2c2t6VOSt
UnReqnszYPCc2BpEXzlyaFyxG3/wbwOrNo5Oxp9f6NZnLvpqb8jis8sZgSdtH+88B7Lb3McMrigv
wdISYjJpJBIUXNDIe4M44OLOQatZ7tEyXXR3lqdaUh8ao39ofHHgAwQmbOyjYPVaE3K391PMZKhC
ODXa+dvcKVgFZGvt8RKfurTNInvIduQEMYOqfUTd+CI2NQC3zVAZ6Y2tXVQ2MFWR5Z2dqZu5onko
vbw+eLSOI2tYeZ7W9zoenRAoFfMHV96mlK8Q8M92r9nbThvvtdQg58CiIqm6/CHoM9bMUcqwH7t+
p0oNXKlBAK+F9bQ2gvuu0N9cZ5U5J/V+GOrgxnK/FVgKNoVat0eZD0BU7+FHDweCoT7YWV0W/WQu
mn83tsHtROgvbUHtvWvohQ10Cg6zX1pbq1AXzU0wUQVZG84OQPc6ASnlVJD9P9MZqKMznkzFuqms
AI8H5pUhsH+mK+UhqZ8sknb7WadJrlHPIk0MwSF6IbKYGI3yDCePLoOmPfrWcUQmt5GGQhmTlzua
QPTN9Xufbumhwm7JCTVS1BfWJbVdMm3kwfG7/gALW8JiWjzCxQo4owm9genGjWl3Dr0DsLsxHip/
PjsZaTYNmWuntJgupg9ftiFZGDJ1vdX1hm40dko1paGVVg9Lbn4wmzI33skEm7WHCVezD03pQuOH
pUnwQyaBeOTa/AsDC00UXFgI5M1hX7BRAgx5Sn2vuE/L+qZGT5p3Ai1yLyIVa+XJAPB0hI1xz+Qf
lFIG1ZboM6qG2KWRQxLPaWgxXQhIvEgovyctL9rS5bzAeU8uQze5dNKTFyoR/IGc1KauQ74v0tOi
aKnOGnQWtY+VPbx6s3vQ9AFrCflXW9vFlzeTc7KdUF5uY+n1B7TWS4SpjDbCIPoDqzjtTzV9eJwJ
DCSOnU7K6dgq9A52IbaueeNYo7HBdvGNvNMq6q7hOyqtIueasfPH/etXcv3vP753fYgvNB/v9vqY
6/3rV3/5mZQpNq6GVOejwDMQ6pmu7I6s2Gs+qSTrb/79NL9/6799Sh9T8Eaflbn7/UPX38NqyBD6
j1/++5FeVp27GgAMA1/2lHF8HHIMHtu/HN/v56k640YP9GD/T08rZX9mz4SX7R9/1j8d0+8fvP4l
ync+Evx/4fWpE1pPvBTrn/P7geujrz93feGu30vAgEHoiWccWfzvH6+o7hgVGV5wqyRspQERI5Sz
hPRJ3LKm1HaJ7tY7xDWS5h0ycjAC7FwGVszJNNlJ5iy6pmEAdmBTTM38cOtarg51wwxOmZUdXN3G
A9rRCZuX/lvBFS7rzB1ZWD/Z8gs8iBkSbgr8MCOjwEoBIo0B43sACRqRNLtpVlTzVfUt6NvjbKFn
cbLHYvgxEP+LwKQE9N3nt/oaUVdi9NzMmlchiL7BuH2GRfVzHWHIGd9V1jeXxlo+ckUuFS6nG4gd
hwAtCTkpG8/ZgzC5tcqJ6/0CGNfKBJrQocOvzHoylkRPWFxQMw+FgOWknPUjfq6lAeiZUAAGdy6u
H2ZF4HxrB1hlEMk2KcPUsnEguoeeWfyG2CvSt/E3uC5A8aY0z2NX/lgkL2/NiIsUtVDAZ6djqL51
eJjxzzGuAao0bKxiOrGwHbXGP9BIw9qF08KilzeP2is6HW0LjPoGaQ4UbWRJA9hHoCny0ORqDJPE
2jtqfkOWw86h28ekcyDwyvY20UphipCQ0rp5KQuMs6M17YZ2/hy9smODCF3dsiBFrWATiuyO3JDl
NRHmc11Q3hKLQxNwaJC9fu91uqDTQhabEZoIZLdSS53jmPdxWBm43HzJAD1LsXiUgX9o9Ybny89x
nBo73P9qa1sVHtaOq+mAk27Te4Zx6sari6x/bUfcQviNcbxSV7iEazPseVuIWKCR5jGOkj/mneiL
HzOLWqgh8dh3K20Ts+aNJwF92c5TS4uznaTYmx5T+XIhcqXTVjs8yKpOI6mxdDj4Noj0JX5oFGxF
JHB1OCn3ZbQIG/Urd1tpBWmtJKbHLAgwtRYismvyI4MXtTSRk3cf5ZTeLzNTSzvpge33bugYqFjj
zvP2V83T1TH5T+rD+9/KvT/F2K+CvT8L+lzTsSzbty1KJXR9fxb0JbE9F2lPc4pQaPzssBQjL2ey
kBrFfaGj7ljJUk7TEvhRVibzmSTeg7Bz4eXVBu6Mk5LmgRkKCRVC9GcSv4IHe1rxiV55l3Mi1J56
4lIgNv/5wA393xy4S14eo1XHcun7//nAyd2U7kyP9sQgOD9pa3BIRTtvTXVcE4s7WoMZSQVpkdzB
8Euj2SJF9f9yDP/mxaP/4VrGKoX0qfL+fAxpm2bulJTAcfpuvmsK85QbWXKi8jO2wULiew0rZB+z
O9BaSoZej9w7gGfN238+Dsv519cCqagd2Iap+4br/gXZl9fzbMvcE6e+ied94kv71HeM53UugqPK
XodF1Ie6cJ8NX7QXPzemY0qzZWjAU8dKuwxQw28o6CHH+eMFNhkAMzJosSIkY2gLLtMoQo1L7Ikz
OIkIH4q6NBp4rcZjHg7Ov91VBciPOjU+XJ/8oKluD3lALMb1hnhH74ag4tf//Geb//rye2Zg2ZBq
DV/3PW/9/38mjuqdn3RDIk6uYWKdV6TQZEE+h4bw9uB0t4m9yJuhHdlbDsvRMeFjTBXz/QL6ejvd
VKUYjqU+krPolMMptsliGSA/ro6i4VAsiQkxfnzq49raX4/8v/5EiVX/89/c/1k3syRaqvvL3f+B
jMe//14f84+f+fMj/ueS/pS1qn91//GnDl/1qi1Wf/2hPz0zv/3vR7dKkv90J7wKmx/6Lzk/fqE+
665HIb7q9Sf/X//z7yLn57lB5PzxSWYRKgRm9j+7v8icVx7uf/3zb/gXeXTdy79qo9cH/a82Ovgb
WLjA9kzX4cr1hzDa+RvMWRPYh8c3K0B6yJ9t/W+uYRhcJjx28Kg5eZ7/VUa7iKbtFX9pGLqPysr+
/1NGm3+5HukB55/BZYDoVQs+61+xmRIIeNu3IolwsZANL+gNVd0hF2ZNzKDZRXNO3o+Tx4frvesN
yiccRXp21Oe8OQ3Gp7OmWV5v/HrGNXL9Ume3Dwxluc3TcsdJSsOrK9wjMrL3TocnFYhK3mCJ3CVW
+UX881ZwabzoLWX9QMN+XucDEs0iD89u6EiQJGbuBrc37uKyJcrTFe2NTipIJccGJCqpDLPBwgbt
6WnAa3poluXc9+ye3dwNTrGmr+xe2JsQGZAWEyzkGngYglVHBkX2Ls9Dd/SidULzXZ+IR5/HLTqN
mzrnwVX8QzWuC/sivlkCdmtpv3cVrT1ii9HUMPffmv5c7ZCRuxurJ8bRhM+0ieNmCCeNCFpoCtYx
OQ0S3OZKutv62BlMDeOVhT2PuPVuT3gvVYyYDoYZ300i+SDImxVBEqk3NfqXZT4Hypj36P6gM2oz
TlOsPhsWSW2z+Iz6arsVYbE2Y5vhG+1AROCxI0PfnPd9fW4sBN+ZgEWdeY854tETbv5dOkD56ywP
/bS495v51BkQU1cqmMiRpq7sC8PsB2gbIa7k5E7QfU5D3atX+UB9bqu02bnzGF/GmHomWTOXGbnc
e5pnsPXuaBLnChUII/TUoP025Byxt/B6YKp+XqoMBwpG54gtS1TWj5nRLx/wdKd2/JqCND6B1mHr
6GKIn2VB7JXOkKAunpwx2MEP0bd1pWzwG/RWAmzKpIjUU7h4cDl8mcVEcMthk2ojciWtiJbpYfar
BMIz6oTcs5+DUsoo7rSTPfiXUjbaiZfm7LVAIYVjfRGSRmcM3eUOC5a11RzywQYOk50Dc5rDpPPX
yYJerkeI8T7oPVrb+YCSySYlUTQMAmHYzScGM2mYS+NhWQwG1hnJcr4GU26u1NZsLZRRhU5p1nXa
nU6+spvn4kQr4m3qHYYEOlKIYu0+GG4VjjPaIgXcj7pxQ4ZJfRjaKYkqRS+heJiTIljpE/MdCGWM
g5rzjU4GR286ETQtoloImN8NNOw109h2liUfXZFZvGkwzDs+Zz7yvxPD/vmxASHS+/ZnQVbpe6JO
qnXO+BQje2amYqBlto2F7T1Y1qV6M6qehKg0tY8J2Yl7VT+KZk73ta2OgVXB6NDIPTdx4JrgKyho
yj0cJ+tQervAH3n3ErAfnQ6TLUhqei2zuSdy8Dyk8bxJi+a2hk3StfgUullph7HeDhLoibi3Jndv
Ou7etQH2l/SGKIvXQQf+5EOH6KDxyLBra6qKBngaOiamqxTCTUFMQW8vW9MKTtC58otJ9CFKrjq0
t2lqjbfl/K1T2nJwGokz1j+aAJ2fLH78kvkZmy7/zSP6UI19uzM0jxhB+x5+Sr8py2A4N6bzQ2fO
ly51c3AV7/FNCuyD7RCKE9/Rg5NIv6UjEoM+l8lelOohJjmtc5etENQsCEo63NBDtS16rTjEJZ2L
0rmnDFjuBqVeYQJ/z2x83or0o3BRbQ3azd8jRNwxuv+BXoAevVvsET6HpljmUFTAOLRA/xA0vBgF
xCUgA5uNXEhn/ldCPnEfNJ9xPse3JkKSzchIiBYS2wI5ee62mZdkZ+pIymPUQttWEhGk6s3Qk5lh
24xaOnTX28IbkaOlR4Au3t4uDCLR3DsrjclGdEEb5/D87ZIxeh0EX2lrv/YtKF+zQrjP8OvOmK10
m0xLu0tMvTlYo1yb49mu4tK2m4GCJrS89/M8f0BXp+HaLMd48EBvr7HxqP8vlrDOdGAsViJU1SlN
tLYau72fl5EpUXgVqXkPn0Fa8THz9PrQMFVFlM6uqBHzLTu0bnnxJjatsSJUDbDQ54gzsTZZInCK
3CRjC3hPtHCli892SH9mlZ+d44Fuc61Vwz6Zv3td7ody9pFY+BNfEAtoO8uHTLFiGpI2BSSs4NDQ
Tto0Zu7gkS7GY66Pv+aprkMjty+jAueRdvquINVrO1SLFlaTbE8sLQ+6/dTWtfPpjWTeFa8QrPOn
MQ0cJHWsmjbqhm2hj19dUA6kvw+PDGt92AdsZiorOKuFnbJt6O+pvGHHQRxGHOnQbSZ20nIqkWXF
RmS4Ao5s0az2+QDjKPqdoOFV6obhZ+l8F6UQT3qCi1Iprirl7RygfdMXOKZToL9Y6qG3ZEFkZ1xu
0gAA84RDaRP8MPwF5RO2GeEjxZlT60mvy/zWTBIuzG1+7Ogp7leCGWmAio9fawCaad+1GX+TVZgY
hgMCTXV229AnEdYk7vSNYcYrocINxmu20yMyQc6P99o3rbDWuzcgAf52cYWLDNcbt12R7XFC7z0L
mBd5OTCujIUQiQQ060wluEV+9Gp5ZnZ2XO2Tpih6FkdXocwsFME+MwaUIe1tyhQUGUmcXsagCJ0R
xD6+p/vaGMuTqHhbvZYhYLV20zOAQC7GJlzcQ+TYSxZ6A8OSvHHYe1JsFO06BFUMsFhr75w2ifxG
gtJB9h3pZsEmzAIAJILmBgVDS5SnOraSsOEcNereq/UXug6vVspgC6duqFsMHaG24X/NrZ/JPJDQ
4dxqCkIKY+ADCUJEhCAVRj/onbxee2Sbcz9yGm0ddUb4ysc4VdpPElste9SeAz27E9YgENRj+MTe
Amk8CtJ0DpMUdp6al9e84cNrg32GiZ3RFa7U68o8wsYs493ks5h5Dq4HqZPo1sEg7C34Hlw2xV2N
ZV0RuUaLtYo0ycBHr42o6ooRbmSlwGCtw3T1Hi/oDuXspZF0jK+0o86IF0j1WpsdHE/A9mEHPytf
P5HGseCzhRLU+iTZengT742VbaU5xbeJCe/afzC2nqnHt0xGlhCgMrN6b8lvcjLBITzF3TZ51Qzr
laOctypYuFYbmnhRjmTaGxxs4VmHfqCIlHXFtlFPYBY5WcTHa21l49zGzHXSsblsEeOg5y4ZwY++
dWNjSwPelbIKNkJj/J9TkY5m/gDTja4JHS/dDfZ5aeDkNQR1qItgjRm9MpyjGiyDvZ1xmwWpedan
GBa5Y39KP6iPLjLSxaFiAS/J+YlXftTJqHXhcGCEiDSg4gDdeuPE4s2ZYXW71qQH7gd+RWl2ZPqW
nANQx4htWgoYzfxauVpg09DAMWndTRImV5WPp1ZMO1ENOLFHPMQNdhvWnAQ0lXBWO7IKU15P0i6Z
Hq6XzsKDIaCrO6ux3yeTcyW15XkJygy9lvNe+dgsgB4OzzTF9Z3Zszxe77ZMfTZDxqcRHxIrCCCF
rKc4nR3n1PHh2PVZDyySDCmdFC4k8elyM67piaoI/G0DbuTguVJwFawfWyjPhE4UUPGH9qUUKprc
xgmdtpspjhWuOL26ZB0Fu+MkCurJrm0fNH1sdkXlJXsnXyySVBc2Bm12divv3mCPsY3hnYUWbzmZ
VA4I/jTmJKxfhrYkEiZO76xy+d5otmIR1uyzQRKNiaVb1Ud/xF3luaBXvCw/qBgVKPj6DPdT/mPK
lhiKMJpTdxrLXRGYZ9vo3BsKkbsgGZDeBKW7c4FaWT10orRviZZEVafaGzGRYQSJ+EBbhf2Hh44W
Nsd3BOBU1dhD5wCHkNTrJ2CUcWgkFmI71GCdUbs3I1DhUOXyYHs8OVN70zcfJ7N/U2lAAon3NteE
m+l5goaqRmBdm4LIOi6jE8E1wOnAy8KIX6w04UgvEsTorW7wh/gQWh2xcJopFS7iHTnPHEmwnTE7
GDYOr9K3s4MyWVbNbjhwafwJpMF+KIzyLEvaxNRLJ6ubIOw2lRvZTnMUxNJ7MTF5w0/H8/0L+kaw
OAmZUfh6nrRs+CwC1eKKJXsp1R4HJKEvCSHyhzT5VNqk7/tWTjfLkgHqNs/mHC023JS8fwvomdDM
utOBcVxw2qH61PDNpjE5sJJYsXZ5HXjXPuYMqdiUV79EqGfDhfd8JYwZ6Cpa9D+dx2c6gfVgkvG3
L4jGoTe6p6PPqeScPH1EiS9NASUzPWK0FyFvOFMq4f80XUaKo2bSIHW5MraD+iYaHBAOZEWDD2lC
Uv3OnDmPFtKykv6mEhood5DXR8RsRKgYBJP76lHTcRQHU2B/lJlDXkMNfVarPs0s3boDqU8SKBkV
LlHRS8knmT0w8P6cWSVJ8iK9k51ZPHfYwzbAmxjcGJqMrGkAp2fG2FMsJ5SVTq3M67KFfuPtFtrX
qL6M+pB7CNZmdQdo/6lPkWqx3RcHXccMmE+IqkqW1bkmhnJc3qymJFPLJIkCAfE+NTvqWWVvi7pa
CytVkSFX8XE0FsYA6KsTNT+YAxBVbAgvpSftvcvmfsJ1sIc8gjiEEeQ0NO6e7vZ06EuB78Ylv5o0
7jCJx/GkFea4CYyfxHIVfE7LX6Qn7xOZpRdjGO5MNttUmblGo9VUpyEenoPccM8SuPYuydfpt+Xt
BHXBTWWOFGNlSxALSrHTUItL06gvZGAuqa1diEIePSIvdmZpRZj7hr6bGzoAQdW0lzZLttMoX6Qn
0hDg07ifbNfaG/pgXJBFyI6p49AS603HfjsVHohaGA2pSr9LF9z1oqGE1nTziUSkVRnuRUx4cA55
HrWORonlaWojODbetuEL0sk3NQn7BInCkuKsx8RKdYCBDnoILEZLdgUg9l0T9NhozPzRnm2ySed2
P6aqDOlBYGCNUZgYE1lyeq4iVHwoIXKdzXkNzUHLmTQ3a1ChU30z6/RrMXm60prZHlt8+CdGEH72
YZpORsehuxEMmcjb5NOGxJMgaNnYt9AsDS5HR2jCcJoo3lrvKvXiT6gEY/qm1b/DXhmSRlDczyB4
WnmnrWnluROi+UNFZvT3lWuaUatrJrjc2gPkvt5fwKxG16+uNw1ixb5CFe8q9NDaQytr5AZagvtq
vWmd1ojq9eZ6l4s3kH2Ixlv8cWbUrDdJMQIG7GRy6wLbOJh2go62CO7x/sSn629T6yFcbxo0GNEA
af4fB6F3xO04hQmZBIQp/8fN9at/d1eNQNorTZ289dj00tEj5X3UOlkt1zvXb08musV8kF+6NJi7
oy5DZwkq/3rE16+sIb0rKPP3xIZZ5e//1Rj6ctqLExA6MypFjzBp/crKKntrmEa+tfvMj5AyANcN
LC+L+uS+6/Biep1p72aN0IFeVuGVk1+vwP3rVwH9ud9fSd6m6090FADQrSWWIndEj0M120X0TLrI
UqLHgQnoi8kCUvBlFYpY6+OmSbEB5W1CTQlggVTpumqHaEH4+ftmQjcHjO4f3xxYUThLGJGw173X
ZD5GMRAyyki+CtabP75XUa0fK0Rb7hSPUecaf78ptAGDnJ8+T+7abvOMR9G6NZagqcaRzmS+6Ukv
MCfZRH/cGAVpZBTZTYT2EKScLlYytJueiC0jUFfLm+PM8hwVfdFGHjU6JzS6KVtqLe9QhfbQR8V5
vavl5JUw0l0VdnQIs9Ido5xP4slw3xhCjZGOGv7QJmQBWvUYDevN9ft+naO3JFsBR52/OGj+q7UC
nvshClDJRkTxIcDR8g4bYPlmZJfRln2Ug0xXxybN+kjzyN8ZxxGej2i66I+bAj94lLuoNOqperh+
n9+fRUGAF3AZyaMh6CxatF5FTaUndPFGskJxOhxEDcAHpAbmggSPiHK76I+bav2lyu7Q8V2/eW+t
z2AgxojS9Qnb9Sh6KHPU0Ot9qc098jdPIqyon2uH8y6zSWDRsHMIcJqdRyC3pbNNqioduJmY6n3S
vQSokZmKEhWeGPb7MLVQ3/ORvgjsILOlO+tl1mnMtUuMi9CXXsJ4fdWM5121cbR8AS7conRx4jff
qx9EIg+DPjh7Yj+e/g97Z7LbOJRm6VfpF2CC5L2cthI1W5Itz7EhHGEHL+d5fPr6qExUVjXQQNW+
N4LtCNuyxOEfzvlOJbz3idSoDRJRLYrVrqjQrU8AMqRRtWfVSmAStv0da88ATKrNmClvbVvu2wSf
TsQy3XZU6xhJBm+bTewdxnTnch5nPVO62EwvqSaRpxMAs9hjcBjRNOxjGZg+SS2amcWbQqRvoctq
XLZMUbEptZ23iJeIuZV1+lyUrkC23f6lpOsOnUVVqiVvUSIrIJRcL1HNphNZJhaHoL2My9lIrrAr
9VvPdbprXPBjXc2FShFiEB8xH2QVPLm4zu0VtD444qBXO/HdimGFVpt+wvZwSJnap9Q5LorJdji1
8jWc1cDvB/Twtmd/aelbkzlkSNW2tvJSGi7TLVdwzrRtMTiHxovZwsXogZO0ts9OXh+SuH/z8v7c
18V0rAraM6wGAuFV1T02HTpCTbxWWDfgUuIeGbR3uKIApYp5xzaPLjPvdwZ0BsgLuNqsfFN8wrNq
yeUgH/OY5fV7ZKUdvieb2YZmHlixf3aCu6pjm86myEeT0IG3uB3qFyZZK9sc2P+hkfcIgKDtTJ/G
0HJ8mC2wr7m/VZ4xbhyj++gtl3KvYgDV2l8sbNLfdt99Iv3E+OSo3+3sRKty1jzECrwZWtihkRry
37zg72Yab9yU5PAWqLQjil3Ym9/oTp8j5BWL0y0Mg8c5cEhn6Zh7egaZMh4DEMYSgPRJ/qjR/iWZ
dLmCoxHv4sLbMH6/5sM+0PE6W32g7wSRZTvsHPG6Dmv0f2P4gwnFWgkKcnYLy3Stf5orJKSGmSAA
7ujs9NJZGQRsTDKufNHgzbSScQWltxhaaoSo+cWs4NcwxtIPLdSxuJJolgS3EhUR8MS6jilHAxTS
ZRsCwLevWbw32DAQlZUw9HJ1yozH+kYSCfZHFraU4J+zcNutXU7A57ueQWiFAaoYzkIk8cYy0ZbU
Z04tji5LggDOOrT11qcEIrPPu1uR4UYFIQeRNZPECrW/Aq2DQ2bpKb09h1kDBIvrGYVPoW2Vyj9D
3hj6cMsvQiW3MerpNenN28aND3VeodGf5nSNwHmJ6SPTcOKZBrhQSa0G/2NY6szJtVpWGSmKio10
JxK8MucAGaBEvobExSGP7yYfS8T8vgD4s4y2FLMYcdQr92sxQz0EJGfTnlvX0oRKbsUBNjJGfROG
D1Q0vyb4mMegtMi/nMgUj5AlqdR4MgL9A8voLwbbOZhCTEtDeShdIzxxbUWs2+4o4jaqbu2NNtLa
KdxYPvE9pKL04c5CernYw14UixVak28M0dEqUCA5elhvK+5eGIKFvXVT7Y9FUA1WR/1vPQBgn0fj
rYiGeavMhUsjsxf4Y8hGEjSpKEm6jSM9e5sFo76eeubPiO25Zi2WJAbdoGaz8jpqmHCmY6ns1yFp
zUd935DDW3DkBUiKDwUIecir9lfeFK/5mPqJ0+Lyr5BLh261r0D9rfPE6v1oAng3c2E305C4dqwZ
IuR2imvk0+1Uv3Xb6cEU1oULFmm7Ec2NKTp+N6NJmsuLSt+sPrLWdl29mXMcHDWBr8sLUQca0fw2
9G7htwGO1mm2DrVpX4pJMKI1t6Wop326yFMj7y0po3rhK5k7A+Em8xCo51N07pMQOTPlp4TvDGzw
d6g18y7GirRKe+hmFgkkSmiMscad43H/L1SNIBEqJEmO5yiqm43uvXdkc0CdSvFLj8ObCqCXTs5R
HwTNSOkZO2dynqHEbOZJ30lzQlfOPoaGD7CsCouvIu2BEaORhY+Cxqv/iooBJGdt3DD9kL1G6FJW
BfU6K8Lhode7a5OlPwwDJcRItUjpeslcjL0lKQhEKB3i5Wv3f7g/RIugMFvwFnGYvjHXxNYAxxVm
CA9VRXHacdF1M4iNyFNDwPHyMoBd1L36lmXNsEORDiLlmPb4E+yCmuH+AJmGQMbl0yloQWoqI8Ji
FxigG/BSequoNFmtdFp/mgIZ7lDcrV0MDF2kh5uImSRrOhn4rD8r0lkYrkoSxUCsjvs0SM4ZMckH
zyuvauQ27hHDYUC1q8fjEnKe6PpEhR+NS7osmjwGt35KlNORmyTpUhNFrI2xluj64nD/eoUAa5cR
Mokf7qlifE96COvJKLkNQWvjP8q8o8DOfLThYrdWdCzNjklhBprLY5V1cFwKIbupMJe01kBubkG0
PBLazaSn2UkQanCa8QufZDgwEaG9CqcI3M1gt0ALCRoDoblItsyGVLOQstNeHu4f3R+GOKWlun+I
ZLY4ImdWenLKkRiexgWXlMbGT9nJ8kjKHVZFSQE3IU6HZdl8hzrUjlYj6cQqYHrcP6XVK1c2qcA1
CfFYAnmPnCD617vl9POww3j/UI1O5bt4TdZzHYMTd5yJgX2E64Pmbx0tv0qOObPzMF/NvBwIDZ/0
LNJ2QtrZPg4s3AOUgf9+EIQAHBszYpR7//D+LxMGzMCkXwBykZ1Ui8i0z6NLrsrP5I5c0cdqXidR
fdbywdn+l6+1dnPuoXJwotL52XMbbkdQ2cNydBvLt94/Yh/dHrr8bYhtceTKKY5ZH3ImJCtt0TdI
LwKtsDxAIilJ0ZNJulJB63siYzazdBFeST9x/+j+YMWjiXujAJ40NNHJ7LVdnDOnxs8qVoJ53lFr
dtjnoaR6NbM8eKX47SuXafNS1kvwJyvTqTnGllL//uBEBHSZ8FKgD5jHNnJ/iokpKbf1g8NqvhOK
MpwSLo84doqlDHfCxqFtGRkbLJoOFnZQvscGBk1XOs7asCdy3XNcKv9+8JBS7o2QFjaH1LKa+OYN
fqC/sufAAUwJsGx58P7zI1F55Lg4HKMA89ztGHWXRATtPwUkNmSXlIyWvT/he9fXA7KXfWvLdb/0
iODLOdvwSgLEY457fyPCBY6TzqQXrZrasbExMmdXFGks8SnJywLTzj31tELB27ICYkCZjdputmBm
h/HMPNUr9/8UCIdl0e+6SeKyRgGclcEt8DxyXZa3frhTb4Y7vqdpArkNxPBEfCnrHKejVkcZJizZ
8mR7iasOY8m9EdLAOvRJ8XG37CM9LY56ZFG3YmpbxzhgjssN/lgthv77pxJH/w6vwaFdmrye/+EH
QocEMEsulGLpBT1VRdw5OjqQBkpTq1g8uT1DYdH9ts3pFhOVsTWXLhRUYnkEPwGa4P75GPbMPOvo
VImevD4nraJDyVjhLsEZ81HhCFieYrEcnzUOKVxRPSpfnpyqPvAd1Yf7M0XxR0MkzBbwPW9hD8KH
Ncr9eE59lrPeNuSXFPoE5MXe33/k1EUcSvcP7w96ggVk+d2sqpaQdx7MZuSJ/vvzvhfNOpfzk9Yl
vwis2dkDSKymnzjMzOXo4ggx5rUiRiEYl4vL8rVaEtXisIXw73+xdDrUzPfXIdaajxm7NoxUuCjL
y6MecsQ4Ryft7GPbkD89wA7758m4vAr9VOEKBSXvowWhtszc3wFy/HQZjzTVFO7sZZSyfBZM0Xc/
Zv3GIcj9GLA+XEsVkBzk9Jwqy9O6ny/3T+8P8/IPQ6c6v/eYud+f+Thp1VYI88FrrEsoU9QlvLux
Yy3vykR4ndgmkKhW/dAd+ixLjjaxAhTC7MPL6YM7mAbrJEuRNNegcrZpVT4Lsvz2XtJdjNygfQgD
YF8o0UdmLSs4V+c+0h+pIBhGcuUy0zYl5BjNcFRB10OO2u0qQ3EOakez4FU1yQAomWuuCi+7uaX5
Ebf2p526l6o0PBI9E+TiJb4ux7Ie0nied1AwuZ3r7RGUwqlxyk+rI8ezsvQbYDcildCKryeFxqDJ
SLOBnt71ZrZJy2idq4CNK5PFXrjJjliu1246iSo4Fwg2CxMccWR2l3hICfdNuc7KczfgbMX684dx
fHPrmVX2sMLrUU23NND3LfUYslC05lN+cMhn84m4Cvw6tc+M6R/dOMDR9ASje9yUEjjIaEckClEZ
R2StQlXASm3SGFOkUqi0A6Cg4g9nJCmLBE6tzAjIr6ljU2tik/imBvkD24L8RDgpqbAiP0CU6X4X
+qPlBPKPCvBn059wly+oUXsCGdxBfwuldvUYXGxiI0kOmOb/Gh51faX6p7GCvNKQhba9n4wMnbs9
0XMs32p9N9ju7n4V8Wozntf3D5MxNA/VRLZliqJgao2rkc7a1lO5dxwzRz/8f63n/wSFKzDao5H8
f2s9nxdE7f9Zf9VFGuVf/1Um+q9v/Zfi03H/YfGjHKbEuvHfNJ+u+IdgaWVL4QBLNBEF/qfyU1j/
MDGfWDSEwpYm/+vfyk/zH8D2dOYMFspEU8j/nfJTmNB4/7uEnkW8paO/dnWk4Nxx/i8ZcoTLkhEx
FKiiBYaBqOYhqroXElLctTO+10PPWddU1boe+95X0oCKg8FkhsjcITHZXZ3MA8LoBtnFqZ4AQWKC
m+FbFJpxFAXrYy6YwK6my0QK1b7XvT9km2IKn5OYJh8Xq5AxEqCoIZOOpt8PL26Wxs9eom/0Ohev
U5ASWDkKbWvMmBVHm63LhHSMCXvhWyE6jxQc/pYFA0tGoweJ68C7YuAV780i9Uj48YjvCa0TTLiV
zWAswbOzMXiibGAUvhCWjcSjkQo7jiMBBaQ2sD/xEE2g2JvgmAYtl9dwsC/4wbZNU6bPaFUIK+mF
TeLGvI+Y1gCQNUp29PhVqsE9ZBGwMlONcK0gq+UpxbFm7brRxRE+ImiZvKH51AS3qwaeRxjHHvT7
SF6CNmZxwfFytIf8u2blwgqlncDNQCnCu2atNGNctJAWkdZR85EW0cPUa+oNwiaXDaRUIqpgc1bs
cTmqTl3hGKRuiN91QxnuNlV+MEJKRMN6AawrUbxXB+w2pE3TrLFTDvbQzcOjIQHdBZusGKevuW8e
MvEKyNQ7CQ3vbRwMN6HHpEalyO1sPXXPDt0WaQ2+Z2e3gGAkuvhGXodJZsz6Qu78+DTWQejoJ6vT
Tgya06NK2ugS9x4sBq987SEkbEXHLn6OFPeYsphWSm3Srg8egoZr6hAMuIrVsK1zWT/NhfGelzPC
39p5GwsSLJlBd/7ELuDGZIFNF1HeBKhMB1qVYe11ParggZhYu2XSGQXWW4ARpjXZ6Jl1yCosEtsq
jVHjlmpTZaRzBXZwEv8cmEbEgyh7Pk0JeBeauafaEcmNF9TXPHs/E9b5UuKpRDWitxsNAjGNPkCK
uRxIQUoKDJcJuNCw/jb4cynkbedRJtiCCvFZZgakfUiTZD33+ROyPqo/HZ5Qbfb2u1pcRPFk7fNS
z/3CSa+OnS7py2XIcW/3K7eamIo52iOCCjvUy5MauX2jC466dplHz8epVhtAZOpUGjbVRyCOCGEt
NsjCeQpK1gJmFh4MWvROVvVDNI5wSltJbQeCkx6y27QuNnHaBPZBVtecWm1+qoo+2c9eUp1m5t5L
jx0RkZtn2bM9thcTy+8TYRDfGWljvunoOu9rTrjKYjtWFfAbFh6Y2SNmFhXjfAYoo6+VTC0J5DRO
ZnAytF/O5L1UUV1dk8DP4soimOCg7pmzsfugeRi7CgOuIE20d0zq5FXPJMpcz4NEml/1pYtxRXdl
Y5Ze8114AT1+KuwxPoHg0NZRqOsbkvGOneF6QD2afuepcthaBQXeWHa7pGdc2IxmfWXotcZbAmgz
Vy+1+YZnZ5257uiDe40uYUgWT0xmx2hozmNQ2C9cgpzHYej+qkZQldHTraMiKzZ2NtmI1Knp+lJg
RFsqO13au7gCeOUmSIoMu7qMYYSQtPXQ2LvasJ4WAF7XdtpZut0tKxmYxJDUKChYxA5hh6UpBpNM
aC2RMML8ZTiSjTr7jp2uuu+GXIQQvhNpDWmyJ7qLsY+sfxzWLZtxSAy/1TW1GWI3ewSRlLinAQtk
Ggds54FAADQpIj+3gTcVUzFDcNIeZxWzUxlVv1HC/Su94K0WAMLxCaCX0Wy5K94nrYsuEzBq3tsg
4HmPyFhK5sJTdqvynyxtu9e6M1bFKH02O9Zel3G3kbh3DaCdo4tQL4z7Q40fBtYy6SODpWPKW+q9
gZuAcqljneknKPNo11QOVaBBtFNLqm9sMX+O+tr2df6Pl+cfdYJsznVCQF1yfM1RfILIAZPaWMGD
MjD/DHr+Z3arI0aw1mdU8Oee/WAmNP91TME/qXhdMDMUhkNFmxo7EoYEu24MlVGFqN8glb4Np61J
ZBypgvAcQNwgr0bXF82JIhbarLY89f3oqUPlJs4DUtnx0TWURs93GGtbP3ZOwe1h5sIhakT6Yzhk
XOaJapplNiHvf5dR+Dotlmqr9MRh8hq0uMNviz53bQt33Hk2vmIxV58M4X+7Kg2eQLrZcChuDSSg
KbGeXF1Gj2FEc+C10HEhJNAVkKyybmT0VCv8nOPEqVlnIoR5hN4UGSrbnMWI73hbIwnLdU1bronE
O6YGwl/0Rqh70oxYcp3IYWu+tph/1yGbwb2bx7/J+wgRy1v4EeRG40q3K3R3QBo5HcMGz3smZbVu
M2bLYR5nm/sEw8k7WqEcBQucEYZtc7UJHDnR4UjWEqJ+F62t9jDsDNBwEWtB6JWTapmtefFhnlFk
oZ22fNOCXaQ4wNIKslXhLPjS8pH1ffgKWGufjdVmVuG8b2b5PTkkJs8xsOhUWFx82r9T5hovOYri
IvtANFremPu8s/P+k9OOYR/nmMmmiBx2q7lWqxJ1zCGOdmSOakejqz9dO2FIDf7Q98qh9wML4rzT
OPZCucmeDbM9JAGCjYjr9xYOnfkY8AcQkGM8IfrbxLkWfUzJIcaYypDBTDYERetbuaQSWHbYvie9
fHZJPWlyQ330aPdzq2LLHnfWC+GKr1yWViUvybtjhN9K9gCOk6S5MCgijocKhnj5gpEZm25gpV36
LKOh8N20RhgI8HOnM2Un1K4JPkZ7+mVObXsxolz6Xvxgh6b86tEswU4eghOL9ItbRfoJoB39nd06
X5ZyP4Iy+FLsig86pKGXvCNitwgh+Kl6li+9U7/3EkUE5GzG824V3izbY2+nFD6ViQy8NsJiXDpj
cuys8Sazvj8LFkc+cIVyb4f7cA7UT6VVw8qy6/g5CdJu17sYZYNOWNd44PWwZIEBozbVXlTqUBLN
+7cIYy6NKX7n6UfBAHeUUx4wSxA6qhvbGdLcblAJcW+REexqsFtHDQkSwpf2wc5vSUbCaqXKozd5
NTlWHMSWJ/o/Y4Ei3q5ukduAUAnIJi8n0FRF8cxLRd/bRCX+RYE1KJizB5EixnGr+CsKGVjHldvx
prB4qo3Kt8ZIvdjx41Jn9US7mGlgk+uZM9/NqlfuvVtEjQldbdT5nW7durJ5NIdDUNTuLxIDBPXu
7D3PToMmupjzc0S5yrW6JRV9Jkc5Cn5Mbv5ruRA2yxwps7YcOEntghYpQm2lOZnDaSf+xg27MLbZ
9j7L4UVgpp6bd8lI7Vt03mcAm+qDtNWFx1lyg2Pzl8wWcC3FLDgs3kaXBFf0DuZa1yADNxkm4NGa
1WfwmIsI3+Uw/jCAOyna6s+pEc/kNP1uvLy4EaV4mGR35nrEFcQFUJfK6sEmFOxqcFiyeh5ahkMf
1gCUObOoShG7lZtiNuqfoOV9dJrIvrq9PM3QjqGs/hVBp07IgDs/XpRxGsLKxciMlNIBqjdphEui
DWuhdwbRoy39LIy0N7cDuUP0nT+44GqLQFMHY0i+SxdNQTMY074IxveqaDZVSby3N7GwRIlzDhi2
HWLH0fcW4JYxkm8kX7ZrpDl/hwxgCXUP04hOR+0SQbKhTfgW+bjCtN6d8gbuOVo6pjNm9AYxDi6B
PsxoofsFCMP33L/xLuFQEg9SwbITnnDwXA5a48/40Vb0WJhBT42u3nK9cFjfjN+uxRg/Ngv23BW7
+8EN3mxdY9xSCkwey+Tx/sD1+aD08klrTd0v0jk+Krh2DkecGbPwMoAcUICdEYWGm6AkqPmuVbk/
DET5kOc1fBoF2c0ygpQtoPtwbkiHsKQNBEQELaHtrVOGPggLWHrkUzj7utOylaiVUx2DIc4B+hH3
UZXxu0GQ1BYDPIJ11rKGxZBNJfA0sIWw82i6U+h0pH0oJkudVdn4obrpaLrpdByoLTciYy4sdft3
W43ahsWrw95+xgwbtC/VOMV+48IyF3O4BRJaLKwENsyTeqosxwZz27nQ5m8zBKuCcHi29vfMhZag
Nw9rbhFfM6uz1m00eOvAaE7FmIbYCC35MPbHKY/0XdJiLAxLqc5IEAguTmKGq258dR0d4gMYnzCL
nZXrOt6ZfOS3QpEiMiYyuiVDujMqGycSoVYNsfY3I3N2pVX9eMijUbciiRtYxKEmtRVeuXjCUdR/
agNhfdac69skdD9yk5VuAS9ghxWkGzglm7hRxxhLZDuI9nmOUfFoofsZw32b6l7t9Tz96FLnU8b2
ri2NB2dQv5Xl4S3I5LtWn5XEjoaNZBUAzYNiy02rJ4a7a6dP5FjbGQGCPqQwICoN7YlNas5yZVME
PXqwamlMTkkO3wdxS2TBVkNAkUK9QCu6G+iKa4XBOmfPtu80c9eQonUMuGexG7Mod+kBV3US2/uu
Ag6obFLQR/0q7dE5BtZDnw3yKLrqq48RZ4A1v2kNwFnyymAt4pI6ReotGdwvexSPnLuPeZe8B6K0
j16bsa7RL9J2Op/C/v6DClba+6pM9qxCQSKW3DhKdmNLQIblzO9mCKYiKDiPVe3SFvZtgFIID4q1
HH5dQkLB7DE+IFD5xDLBPAQ1ua5ZNu2mDFB3ldrHGpvILkm0az9A0baIafemrNo4GTkJUCucI6JO
rDGpyU7bcxtfn7pnLjxPLHCocTKKyCww4UzUtCMbMSzGrOwKd6Q+hbDOsOyPsXEoG6Edse6Gp9oK
g4PWfmsdTW/tOQiyuk6jCawv7ji52yhxRn/KRvh8ywuZaUZH1+O+0FlZRykq68hs12IL0Ymdxc8r
y0VdEhKurRvoTQGEj1AfhmeJvCy126vZIRrtBgyJhUYdRS3zYlQFkgwP9hjqfAjTCtYJuwDq+jCC
LmXtdNN6HdAn+l6v3bBLYPa8sYvFb9MO4OMcVkxuetHnFinwjK6L2+sbvCk0W7Y6h076TaYtsY99
LreaDplniTVNUpKmkdGv4GSUbByIdEYczHw6eEUxhnnAmH6G/LOpxuzZNH9soBXAKjB+Je5q6FnC
Jp2AdD65Ju7ma8aKk5xLlLajBpMrhRCqRuMUO+1vAyBvriiZZtPZoWl6jEPjF77HJu+sA9xkbEc6
ulKX1NZpdmAPdvG+GFYzuz1fxaLzhfHlMZFYYUbYtQ2wyzBZZtlTNUIx+Sm1yjtfOpj1v0wmZW6z
rrqs2w5MxkI3PNkNK0GvmXrsje22sCZ9peA7Q5ip8BGK4dqS/Q0mPAYFGLi7cTFMm5T667ZuUK+j
f4r6pjwCD7Uy3oxpia+zjG9SoRUjtKUHYDLCcWmfAi0kCAkSJPIzo7oO/K/YKl71so034H1XVWbN
PjsdQKAJWrjU8MBRyVBdnSYzmdMMiQ/EqvMDVkEERxb4ZiP2/x4dMGEpyb4m4KGc08ckrw7tWPxU
9LogNxjAO0jvNXi45St7u92ACS5T9ZunIUhNVfrYeCmK0eiXqTSSZqwULdic7KzMeVUtF7SCUchs
Xjiv8UeXx2zMfsqWw8EU1UkGSyxTvVCr+5HzKvFHc/Jndk6EeuVfOlvHCmBzpcfpWqXoTljOrUwJ
AdSSHSSrcd8L7nKeaC4m9xLIyxrqMWujtfPZcSzuCwU1i5hXBf1HJL/dWH0zN/RU/Ew4YQdKVvAG
1SBrks/BHn6a9iBr3jmjKrfssnZWYD2pkD+YRc1XoYwzHl2Ejixs0wBytNIOThvsQz3/dlEJjQg1
N2gHjgHmUnIF8o2kUl5lOoKDvtVBNgYluKz0pMfaY4mjlmnPNazjF4I4n12Fhp8r/JaQLJ/i6MY5
ghnyCYjuj43okLLSfg/78VLYvDiMKOq4xCWsHyNT+x0FEChlKvECxUfdZZMjucyHRH0H+qYxKoJv
ekarQopHREgw6keuuBhzqVrf4cb8wZb8E8/NayZtPCLjJnaHtyaw914+/iEpHTttPZ21SPwGy/E8
Y1juY1ZwunEjOowQYGDoSf7ZYxlZxQXzIzxUftelX6NWYlYcxm9w8qvAbDl9eB9oVC7SZGxKm3Dw
ItjMVmi8Cts6TGWCCRdpJp6jumw/i8p6GegChiLGgm8i80gwYEkyLcRqVtouw6msiFvmj92DYSTP
KxEAN5ISErwGVs9Vns90dF61TuQwtkFjZCPOioPm5tCF6H3FP8FRIY132TqWvxkDP6qDzL4XiLBW
12eBzIprFsq8eZg4qeR0LtrqNzLsU2BNh2IgoSAe87fRIt+hNTyCMKjLWoB0U5H+TPKQI2tdY2am
u3Gz/QQa0nC/62D4lD3Atdigfixyd2OX+bWa4dSKx1RuQGW95fztRdI+ehxTQBbBKvgB6q1qHnhj
oekQ1bCVockfIJjjosZbWU0kNrYDl3+UqYJn3ZAAASZ9pSztGeibvg5i+ZaIV1i4rPWZfxR8+8wM
GquDwTB0/MsyjjYq8V5rTQJ4dOdP5ZJVYgViPohYX8cJ0xZvUH+bXFxaCylJxVS7c7sNhIrYFyrX
z1XxMzEHs4kqjYQSu7xzCbHrbhU5Qkjn8ZHggbAymCoQ3HlHuluDYQ+jUh8cWk+dg6RRdOWsVOcg
32hRdM36gMKUYQ4qwHIbaVx6ceABc8iHXd3r4mCovl7Pwfg7TNSvvCox8ZK/hp+duEuGKkY2rN2p
PkJL6k4pqwm1l2UFf17HQFMFoY9lLtppNWMpiYeq1bApkwvSkQnMHc9t6DFrRb5aNHWMqoJietA4
rcy0cv0oq5jJGtaafas8SEOYqzHrKDyRG2p5/AVhcDiMepWAmYqwrCNjtMZEX0McAbkaWfbDmOzE
6K6wCGgMzEn4zZxjtgD5SrDEXW+9hgav8nCxLeMrT/9UQS9eXcWGoMapbgb6kshjoN93rIH1Y5hv
0xDYlpaS69T19SqITGoMg7mkkPiXqLTyHq8Y+p3bHHcEuXiyPYTVwsiN0B/XoYZZB9Zgjc+rRgp2
sa5z90cvBSS9uXC5y02UjcrYmtpESEjfv0ymjr1Qu80YLngZGEnojofaEVFmQpwri50BSXFBrlOZ
jDvui3Jvjp3mSwLhfc9ySnTK+dvEFK4Ow5fSSy30JNF70tZMnwawr1y0CO0zd5HtPeqVfDHUEp3g
quhs1zjiozAV67a3bmWD+3VSkrYl6QEZhnioApohdsi9GzJXLcx6ozfNM4ZHl6uB5/iOv8QW0Ewe
WjRxa5cJ0CouuUPA+ySefubsdJGkYOnXqUWE8h4lZljLoFqbiD9qOQ4egJL0m5AcD6Tr1Ciu+zeP
vWydc62yZ6DhfWWDBgIJEMXvkN/KR4kBGuc5mO083HRphLgQppUivQCK2BsFbr12gCBhdFAVFUj6
B4EsET7ma5g41SHxaMIsLxNXPZx/NVZmc1yL4tKrekuG62sWQEkU1hKKPqU0eVgotSz4KrsZp6pB
nlIPO5+pVLozEV2vkp5+u+rfmPZ3/tCRyT0dR5F9Dy1KFLNIVsS/fhKXcSVodmNjDa3wPqxisGt5
Qwq87eXPo8OT0p/Q6XPlYapfWwP18C/TgVEFq9/3jEHflBYDhTDhHMhnmMExbI0KxyaaaNmhX61D
LEb1pJcrCLTQZdE4jc3eQE7iJ5qGZhUR8hSsm/o5YKQTISbDQEADp0PByYbgSQuc50YEV8oCRv8z
frocTboeC5J68Hk05kCvGbMMSxgosIe4TTVR6CB5sT3r6dfi9kyIj8cOYE312dER+xslaz8kRDcz
wvKJvTmUu2yKL2VW/6qHliM2/bQod+1xfIgAiTL/XZdaOTEMcwiagoO5sP8HQTbgBL8ye7dHNocq
weeOU+dnTuFmo5ULPMZdYoel64logHe2i5usEX5tOkfN6/5i7Vv1lvxxR3CgeslPGcJ9xrEXiS8B
B95Msu8MjUnoPaH7H9eGWa4db3gwye6SdQD7t7efastv5wbJX5hsHDs8V2jFGweeZ9G8UeXJLbS2
Szc6Z82G0F3TtUJjTl/6rv0oreC4/KzaSs55IU9UrLtWfFRejYtuWTmNR4N7aySHXRDlpzC7Vk7+
4ZnT46DbN69rUO3u7Ln/ME3ngXfSG8ilmvId0mq/sYjmiLj6CHI+jJ3JJXI1UpnUBSwZLlI1wGVm
CDNGrJlWp5zOouRSGWXGszvNL1GTf4wMOlqBMsPpH5BDnsSAYki+8Kr5nKWHCHlHxz6kHr2rNXTX
5f3qNAa6WXzlV17g++iF/RS0aOdLplpz3Pcru6PXHodVVsgZV8oe7+JeTFGMZKfm1pJxZ5TM1ktR
V4zpqyc77d7J1+PlbrgDmDfTdmHaYc6250c7roFbFFvW2Z+xJRDzxNVT4z0BjblUkzrU7rTk5e1y
ymLgQ9YbiIwtvNsjRrlzVXdiVSbaC7oTjCbDUxwzqdLIcVohUI53aRq/jdr4zVZxnS7OTugZj6JL
bjpwwP9g7zyW5Ma2LPsrZT1HGbQY1MS1Ch0UwQmMIgitNb6+1r3OJCKjmdXvjbsmMCiHawD3nL3X
phYOM62tz6bANzeKiYnSN1dlb95VhEHGXfijSGm4hlXpUib7SO055EyIRpfgOn2NEPDOvvXNLxS2
zulEwgzMi60HREf1gn1OhlPBKBlExcDp0ezuA3vctvxGFG2CY6vt8eUcuzgEVs+Nt2Ls5nbaJ015
8ElVtxLMRDZdlxI9HjpiBTmx76KuSq3uyacI3MKd4bRLmD2sR06KF6yNIPjzJ/HDb5UYLTVVD65p
RY+GGe6MUW1qw/mcJuG5VrzbFGdi07ofaLR/HhISKK3xzAib01WlfgKPDN1g+pkbcB1HKC8Tf/mV
RkbZqugHZQ3B/8ytx6XqzaOu1vus0XAK+M861QfQTVQT9NsxQtsal19pX780ZLhpMT72UM/2zvA9
xzULtBpcMtEp3LgonFHdVvk2a82PLjM/TLr7oQmpu1OM+JG39vOUYAvA/2K31Uf6mF9m7hU7/4tq
+Q/m3PxMqvBDnie7xEoe6Dkfhwwh7USjFX2Fl8d3ar9XiurZDrsNTSqSUtJvukof2DaeciyukdV9
pwxzmFto0snXWlEf67R5yfjXK3l56cL4s14OL0OrgAIxjU2fOIeE1CBiG3Gq0PsOdJIbEy5AJKy6
SKhDJ95wjTm6dvBBN7T7gu/EcN0fvNZVNYTEltT7Ivug0kmzuX5WWnYfj8/0l179CfFaQO54mnxJ
S5pxTnwAbnWJ5vHWtdGcKPnNbJjn2ihfI6TzddKfLaWD/6A/wsk42QQDbCJ6pon6kDbRS57pJ5zc
1PMY4HacTPiDfbIUEe4XbVSKjaVT4R4vb0PHg65AM0VthztjLu8GHTX1bNwqMB4mheulG8AwTi6d
NjxTXHqquaasZjoihUZ0E8STtuCnzdnTAtwwufw9M/2+Kxk/PebWAExjHWSUIu2uPduFGH0BtE4h
dzp31gSrprcQv3g5qkLxY/H17N4P7jW/BoDkjjh5S2TMJJ5QOK8JkcopWqGi9LHxop4od0Vdw5S6
M4lj8NqcpEFgyQaxI4VFkgL5Yq1a3qXttO2cJyMejtZkIE6gwh/on1H6G/tspATkTE+OLaoxQ0cl
rb6be/MmnvR7Mgi+GWN4CGpcCtl8IUFw1czzbZY0XxA7PkIc9ELkgZi2Pk3uFwJYj6M1fi+Ukk6K
pt+2TfLo42MfPwxa9XXodn3dXIam+Rya04vTadss8T6GLn85pIqp2bTfJz26MamC0xbZl1BGcLVz
O2XUxXEExBspwSFxnIzWGJ0NdDFwEM8DeSRRRjM6KW7icN77CfdInDGAvPM1DRg7nJFICzQ3+rbT
csIlFLBz5pOmTGC1HO0D3a0bD8cT6oATY5xDZKYfTTKI6PkGHH0+q5QfSqM55FrNz4/Ck4VPyDBf
J7b7GjEjIIBG7c6uADCm9T4wHsAKfMIj/GRb1k7mZKkkLbVkqpUISMkwVJSQArXlbW3N/CmeN5ns
BxXoT1iFN6FGXbjGvrwST5iZ2hMpItEmCr0L7OFHdIMnhh0HP4w+6Jm+a/vio7OutfnG0kJifkaT
cUgIT9Jyz0pI/1nsNGbVp84JBC/hVW9CWC+Z/Vzo5UMX7pxwDbkGZ/+Ti6QELNcmybxvOtka3NVa
j+o8cyX3oEeE+JcAoW3MkcxWe/5ozN0+tppdiRq+idy1bVIUUbDqBtzskPehU2BucHEOGrEJCUFy
wzgcaqcngt2mTGge/aG5wyF/M8GACsJ2H8/G0fzcdxSxp+ceNMMYTQfX7e7M6CUQpcyheI0H9xvV
1qOd0wOFHWcHzrfK+0CL5hD46atvujd+6BPTblekyTVfwTc8+tgyUfge3ZwKTgcjQ6OVozTpZpo5
RZZZgtDcA3ztfMH5Cx2dDnmaFictgbaMhstERG9Co8kdZSNDDWIi3TgH9Ss6UMiLpTcv01/EKTMg
2M/OSCWh+2OvlebOdltj7cUqwuri4OmcHlFN3CAiPrTcT5wg/0pN4y+Y5i/C7ju257vF/z9Rnygh
kWP+s/zz9nX4j5vXMfpevJV+chESD/sl/aTcJyidtmUg7rVtWlC/eZ+aCgjUMvDEqYRKQgNlU36l
fhqOeBCCTB51FYYu2k/tP9FvarYLspcuIqfff4f6yfDx79JP1fNU5JquZYLWAPRivpN+VhiUSXfO
40uDAhoXPP0mg9HbnqL0JXaJglt5ItEXxx96bttrjFWI5ElhkMc/H+9eFVrfTQqh+CMuhTBTNSFm
djkxhJvK110kINn0JdP06mRQ3z55eUU6gZzNXa/XtnK283O4I2K7nCSOL4ATiMWkKFqaFhjy31dZ
N+ykmUJOtKbBpSZnS2JujlH2wxWeC0/Lfk2c33NyHVm3AXhQJaRW4WcnaRTJOZ+cCs0FoC5n29ks
V6C1J+7+sLktZPllUc4x1FyH/oT8U9hUpFfFEB6iZWJ1pBx3pnWWFFXptZETacAZIEnu5qi5yFWl
TxwbeY2URqQJopeOG5tEvnTVFwXpWE29oxzDtVo6Cq6zTocYIBkfYRTSKDWaqTpVVJuuE7kYE42w
1fDs1IrbDWfQqu1qbuh/TpYSj2cHp2NKX5+qm49gsf/RZtO90nH+tmfyNRuP0Oywu6tjNdhN3KS5
SOtWjgK2qqb1g524f4bFg2a4Vg+amz13EJeB/9e3cB8syE7VVi3j4B7dZcXoYCZP92yKOYgtUCs1
7asPbtUxFPLzBrS1Bq2yFYb8bFsMxBJR4IpTHHdBzHclv5vYrj6kcwsH7CbXzY9Xo888R7ukMd26
vTeLwd4ACkUYP3QxRW8gJ+S32K8tiNCtLRxr/J6xrYk57/fcss4oBxO/y+8tcp9lcXmcXKd6iEu4
t+5xZ3blYdnv/3GY95vlYQM9pEorZ6/bk3M948RbntOSL25ZXp7v319Xl1i1EkQQ12eUB8hqVAdy
bpnIdURCznv0lbvC4U7sr4/uzUfw7mN6tzjm8bBSO4hl8sEgNsp93fgn0r/zUyQcWHKS/16kKovn
a1mWm2uqLOhaxE5yy3Wn5ZFmNO+nlruPUKer8qfDvlu3PD1QEZ7v3Wa5uOyzvJq8pTYubiTxIfPa
5YY/7bccD9+/t6sT77KsWh66rFve27IuafS72rYnfuHiM6Et+aEg/pm7eSyGSsGkbIpa5VZU+Lp0
BQrq+1ndxavI3eld3GnUUu2qQVivwWHBaB6s5TGWo71blMdKnESYwMSTefzZcDuKJyfZ3jy01P7k
Pn96nFx3fbDcR76Q6xGW5eXR79YVGVCGpFaL4yBwMKX/xdziBCpP2PBKnJLpqF6Xo9QeYXiITW9m
rQm/VkrPEAXJu01ld8iMiP4rmptIxodMOSOqCL0bxQvO+Vc1jrwkvNkpkLvKbapwGC67ysXONhng
JdZtLBxvkgPjCpOenGAs5wwNXKvbzVPzINfJ/eScJe1xy7J88LK4HGYQiBm5GArFDcMMay1hOdlv
Qo5ctAqvX1fuDM1j2dCSvxglEyxpYbiUZJ5l8qd1bcJ5tw5WnfhMRvFbl3O6+AvKuUR6M+WWQBsP
pdkDREYiAs6Fm3e8xciJkGvevt/5+ji5VpE/63YmiFenVyJhOHKC8p9XXwb9GhckBmdxcZOTSBcn
RbEoN2iJgqioLD6p2FOOaJqbk5zowNegSsW6u7W84PMoPiqjmTHbCblEoFbIwlzyVeijTIxUOTlJ
0ZXUWy0TuS4soPnmI8nIEZL6BeCUW7zfHKaMBOYkSCGvSJ0Y7mtvFuVxEroKKa6gij/tbcyIoZqB
TfF7Ch2BOT/WfmGuyMxQAP3yq5HfL+44fj/+zA9Gruzkb4ciZnbCFZ4GJPog9645e9vl2m8Hehfy
k5AfDAOWg6nlzt6fVfPkdZ55knOhVf+am+yugMVLKE2WQThYG8LKrEsXM3eAmFgl+CgsMKaaarxx
p6qhidKgVTTn4YkPCsS7ASqiFrZhy6opOnsEAW8jkmsxeiBlJjoMJ84coRfOOmUbCTH76NIT1vN5
5Y7KsIX0hJFa3r0lwikrl9tlpVyWW+SEkBnu80o91ddGMWJ1lMvL9jc7yYPI5TRVQENjZL0+D/lq
/cbzsS3OivHkQmzdjbTu5zX4KMhOwjMgJyNSMb8cjIOWHWwtsI662C4nRi/snmKxgXzJDZdYlg9a
9mkVlS3vdl/2qe0KAjaZdHBU8KHKySz9s3KWXxkj+lJ4dP+4faIJvyoKAMPv9pF7/wvr5C7XZ5EP
8aPhR+AFNczev16OnFveaj/SBDah8K/lm5Kf1vJ23y3KN5ooe2t+aMUFaZlo4iK0LAbiCoJjglFx
6++MerT5wYpLC3kSXM2WHeXciI8XMvbvxyybr4eNiKnCB/rXE8qVCEM53Lunlfv84zqbG/m1kRo7
G2fZSq/5pctJGwBqvi6/mZWbaGb/2un9ng1wUc4//7j9zZHe7/pm+Tr75th4WvjXIfC6Hvr/2i53
naOiODbajzfP8efZPz/T8qKTSXuevDLevXkFcnbZ5c0h5Jb3y3Llm4dft795OWh+zYYhGDpH/c0k
/b2YEU1tVsoEMoU9lvXLAxxT9YWe6MuyyjdbnfCFlPg9OSu3dKmrXZ+iAOpF63s/cat6kpMRjTds
BSZJbGJGkLNypdxMmjej4WVPORemobbBciTY4b83250YLMvtbw6n51lz0oeyVNdyVm6/PpNcjuv5
eaYhvWu6ztO2y8Pl3JtjLi9JHl1u5ut+VIjr2GngD7Y9RiX5X1n+EXKRXrCWH67/C7uPkUwue6lZ
SfhuJEz64mI/9GQtrkJ5BzSIe51l4pLBtfaIIscbWkE/8z2tPcWClSInBEfp1CTFMsosCxmHmPVe
6w4IyuiJ8Wwq/hOozwrsypx1l8Vs3MXxiYCSfI+RqDk1bviFmx0qCJOhoI3oEHuYP3wu5Cn5PBRo
scFpT0FW1KeiI6kPteQZDgw9HTBwITVfhN/8hxMOU3hnrzWIQxbvTg7fl4kc4c8RTjkz4DKjdDmI
4I5cICTIhzYEI2AbXMwxOqwTiPWMDrv9YNofUt6LRbenMdudqnKLym9Hq7N069pEoSnWJq6Tu2Xs
KksRchSbjSBfKtukTj/02ul/C3b/il9b112b8tb/VLD7Vn9tkr85tX896Fe5zrP+E+u2aZJVbtmq
ZYrjCR3ef/0frIcm5ToSsgzH1RwDs/bvcp0panyGLszTnm26prFYtamn/RUV9LdKK+FEv5bfZptp
uvO+PueiirY0AkgdmFsWL+3v1uwUapU6+WF/yXuzHenpoFS+kb8hWb+Sc8vk318nf52eG/1V+/rH
Q9dmCLovIPvI3GhGFu/kcxWVDUJPPgjlDNxWJzKnMiOLIn3wBTkvFQw9B5gePesVAl+4Y8PHwi30
Yz4P0FMEgQ8Tz0tGS5JjlatYUPpycH2kjIDui0sBEfvadQpEPxBvVoQSyyaIRg3hNxr9vB+88tl3
w8+l4ALWAAJbQIEtwMBMkAMtwRCsBU2QNIkJrWR/kwIadAEOpoI86MXA4bCQWacSOpRu1NDhfGSU
ZaFuNeJW6d0GKnjFjw5Qw2FAqGcKzmEH8LCcIB9aKjfzCTDETFARM8FHpHi2QpOGDNGGU9hTxajt
VWfoCZGD0BW5s7jxBG8xEeRF33W6O1XQGNtopvnA8MSc6PfHGmO1ZucIgmOcYFlvy/yjHgeHxra6
o6n0PwczRPg75E8JVGrYbjAhfUGHtOiyC1okQccfA76oreOeEsGTLARZchSMSe0ASLqkd7nLh/w2
FyRKDyRlLtiU+fTDF6zKXlArTcGvxMx3AbLy0Qu4BSxs0o77+jkHedkGnro2YYDcTBER2kOR3tf0
m/akLM6CmFmDzuxBaM52Ye1Ms9w3TvYwl+5LL2ibpuBu5gGKqLqjH+ZJKidDqZEGjwuu0xDcTgrk
3/uomrbogFsQoeaXWFA+fcH7TO2P6oDaoRAkUFMwQTtBB0WiSdxlvFEcGFOoLqhMXpoUV2CMaB21
pjevp2qdAFsZSW+vVO9rb8NyzMtQ34GAEVJQf6Op34u+z+nlf1WcsNmlXB43SMJWRGZWF7dPsw1V
2BbTKt3SLk349oryrsw8e0MmCO1yLay2DIHv4BTZRAXB4zEyUPutAaxsQGQzuMU2sIuPeeEAz4X1
tOv6fiCYgvChzNg2VcYdTxWv9dl6HCesTwGOLMbHJgGccJqMsT6VFbk0iNQbfm1FAKedinlmq/FW
1cPbjMwXbAXKgVSvbs1LDTda5XxL6+xbWHUbIqJ6RqjOY9ymr6qKpSm0IF6V9ta2kE0r5tfcAbnF
rYK17fXp4g3WEb7aj7gf/a3RPpi9oa8VYfICrvVAX2ulB+mXJEyoK43fUBu9hGNVHyDpg3Ru868k
SsXrBuuoYiAopNYtTAMRNbQKqnN7Vrxvo1Y+ifPrCh6Lx5dmrp0+v/GqYTy0HZg3X+8BZ5rqHjtk
eW796KedZI+cHrezh7q2AHJGmic+F3r36yHU8c1szc541vPyuU5yn9os5U4x1LxOHAIdMbtE2YRP
jFyYuLYfklbxNrGPEM5qgORpHb13Wwfdp0T3TtJzzYcmqNnqmZEtzKDAPI0F/wknHpMNwYN0nbub
2Eie26z7HvPvQpSx4wRgWNqjUnQAnrJ1RkvnXNEuoaFrzeBlMJXOeKUBT09Nek4zhFfRKZh1fBkG
4y4Cm6ZLLABInFHmgD46Ma0oQmhI6nqFR8akdz3eYzqNYAA1zsGhsLV2kg80pUs0D6WBr8TCNuF+
g8gzXGrrMLrYk1S/cdAMuY9F5KbYxHUhCHK2VoeQwULtFyF9insbC0biTlvFglmP5GJ6wPWV3/mV
hbhhU6q0JW09fjG9HqAWioeAwJaVihoVhYq1Dk2CgDMXgh+JYSttfi0z6wAdddg3o5NvddP8Uvrj
uuluiNjACG+QJZ2UG6yU6O8JOyLxvtNqZx2RlbbWh472aGJlt0YdPWrcYFUTeFG3Q25Wz8q3znSh
0pcaYlqTog7QOQjOPcGtpevd5/7G75XglBbIu7gLDPGJjBTjJnsLMAF6XAfbL1R3+oy1w+hMYz0R
Gyb+WuPcDZfUsvF3xz/0TD36lnmqZz3Er5+D6yyU12roP3NCYi155V6nXbB3/SgLzBiedqkDl5vh
kJNuaKYPnkr6RVBcvBg5az38jHRulfOsfg2hY65af+BSiQvZn4AmJ+Fz3KJh6smXKrQAk7vd/ozH
dkTY625a1zEvkVV+zi1tmziQG8ld6jY2wBjObZgrFN/9ObeZscpDa4VHIzg2bU91jeQKBV0wkgA+
3dS6Ux3FvjW4w19PY1jg/NK+DaP+WE/TpQ2G7hj2U37p/R32HaSEevpRa02Q44nR79sccH0cTfeu
n3+oVDrPfuzx3yHT2JptfTf5OLxt9BIiF67F8NSQA+hiZTASC5ZsOzpAlV+9KG9AfCrcO+BMVWfz
7AE12+bu+IIfSN37tfHVr/y1yahqHTjdz9LDsgqqEVCCPV/mJnqYso+uHmC7Se8dc66wX6YB4Bb7
p5USK0QrFSEaBis/RPCCjvyRQ+6rDtcv/mVgziI7UNODSzJUyqXHPKqWyMwqaLMHE9YSYtg9Ows9
VzWd3fYRCQgY4qbe9PQc11kK+QOjEXqkDiJjhEqM5n+zKTXtterBS5iIJAe7/JxVVoSVIf9Jz3Pd
DGq1b7mlI6AbD6WHeaJvmgmscz+cJyz5ao2cyEQUzd0F8l3cV5uk0dKNWwEHsTmxBVl0jgJotlFC
/Q/Trc4LXsMeuOc+knSjMUSAmofAvoT4s4mGQ+uOX8Fqjiu3aJxdbwyvAW7nwjk0eeJtUD2+6ABk
9mPjdEgbXYKTUrPkYo9Wo9REfgwKuXWaVN+0VNziue3BJ9DvQr3rXDTu3dSie53hXm66QEX5qWgb
FGjexoQENAGoPhgjgNRWbdcNXxYRgA1Rc2aJ5S3GqmqgIeHziwHnVa9dxwmD7GV3g5UCWIEQumaT
Ft5WIuSwr5ANmYYS71snK+hPAtKi4LnqbJUfEHBPVMfZqzMZyQUAIeeigzpEP3K+SVxbE/dX2XB0
qLHuhtSDfT3602VwamPnWkG5shRcS7aib6cKqyIq9GBdBg6x9IjSUp7XA9a3JnGpYsSX63iD83TT
EhNQWKP6oAjoh1lBsqltDYRfHD7mZZ1cLKXUdwXDROAL3Q2/Ae5B0mM1q8m2Cki+L/P+h9MkP+ZY
/dbUzhN2s5RMm1EQ9LovVTi7W1lJJgISLTjX961lTR8UkO4HGzHnTe0bzx7SpE1RkMRVanRz+x/m
6GFNCoWXGLFcnzKpp3DPNYysjKg450b3XW8D684DGJmBqtvbpfKcZW75AOAaI9jRRU63AlqY7wLP
xWoRIW7UuJDPQdlvDJcM8tkIukvjjDsbQcq6gvGMxj1S0HDC7kuxKlq5OuwtB731NAhp7Mw9fTAr
/TNo4ju0ZrcJmryDZpjFQU2xrudc11QfqHtIVBYhEtFtXECInOHCrWUIgq1k/VotsSlgou3WScid
jWGTUxPn0PY1apcXNQYx0CfVqyoQNU2M9UvO0Su/M7D9H3UFbHzhQLAfHWCmQ2gZ66AYPilTRrJg
Ml1Mq7OEjk/kiLeHKZ6648BlE6FBmu9jtVe23KTfjlliwHEVt+2Op0Dt5FZOL4DqKYF/Q0zFuIn7
0toN6M9jqh0HLhSXunHacwpT8ND488MU9/5hTHxnNagOfYXWWCWozU9t7zymfUmICFbPox9X6sfM
Ne5jzYQ0Q/pJouMw0GMHJQN6v0k1zh1G0JvKd28yTiSdVlyaYlbvR4BHhjaFl86wX6AyQZk3ff+Q
jMVz1czuGaTMk+WVRLrkDvmGj43qzvczYsYt/plq5+Y4RDyvyPcR8hWCAHxnN7g4xTtbeaKNQRA8
I4td3uMuSVXtU6tve+7cVjXm0ttBzwtQ5JcAUdZ6drk5lSEOb9pRoqn3bp2bpN+jgDsOn7ryqXR7
IQnt/IAEABHtINdCJ99kcKgPZZmPJxntQOxWgmT793KfAaC0dTF+0FX0E9lE8mMe/LxGGcyitCQn
RRZMooqvn4PK+Bq1Rre2c1H7Uyq4t56XiVmYxafrclt9DUq6HbL3dG07mVxr0X+EG2lqf9OjQiSs
9EEHVglezpkTuXWw4oSSWUb4AlSe4pSZPk1VOQsl0KWB23wKhZLEFO21ZSIbLnJxUogxMa161zXA
kbsAE4ktoJTyGHKicmJnAOLsl1XXJ6grqOV9qGxkr04ejSBcil1ydlnpmdGhQGe3X7qc3GvhKpMd
ztoL5mOgXTJJHgxFQwp4PX8MOUtIKLTTJBp3U6jcyT4MAw8FPWtDdX+kfiA7ZF7nZ3xcyswQtdfU
tUyDIM6B8UaFY/hU+Fa3cgQ/E+Ei0iMxUcQHZl+SykJ0mczcMfoqoWmiEeiJr0rOjZkxa9sI5yFX
bVrhdANka0vOlarVz8CHnc84QCA+CkYoMQ2YYZE7YYt3aS+ICBLZewsB95ySXCCU5bJO1ZAEF30+
GIqxHgPqjW1l1Sc5Z9ZJd7DwOqHnrU+NmMg5yCqY6/TxpRe7+uqmbbPwGnshf3z4pJpT5Aq0cT/m
01qL0wQjIe824F5H28o3zpckfojol2OYY1vZ4ZO9vs6zxvIwwAQNY83e40WriOplYomeVClEQAMK
CyLSsD+IVfPsFHhQiIVJ8g+W1BXJZg1hn/Rgfne/crOEQmR0RCCq7c6b2oeqNQC4xeKXGZNN+Nes
WAaQFG0SL9OuHWIvUPgtyK64bO3KiVycFV8IgXMvv3QZw/BIDMTUubswiPN38oejMGTADZZ9DkOb
KnQt3oF8Q/K9jI9AmpJTJdtuk9RGLd2oGAKr7K3KZBpHgdhdIw+oD64JsMrXHy1zQFotKd6yGp2K
knTCHwX3B5aBXOgA5ETWvuXcJDVEy7JcqcqV1LCHrTcxRv79OFL31Hkrl9tOz2r8ShxyefTcGIDw
1NexFBjcyuR3d501K2IkuVZwbyJWxj3q56yOOM8ve/YNjeFRTOSc3LGHagG9nJ9NIGDdOhCt0gKh
LZdU0dOQc55Rf6661iFUi71q0qm0rYqDGClyaW1KJY82cYF21eB29voISfx+t0jXAMwUZ5XBZZAK
xP2vwxtGo2wSE0W5/Gzlx7oA0+W6QaDT5dyfdoFZYx36nDO6Jf6LlJnopxYkHGyVoLYPDgVPhtlm
dldgmuLaR0qbSj5uelUFAqTjlykFgtWk30RODP5nvC8mi1hOIQP05clJCv9cOUsZF8BgxTWhLR4U
+W124pt6MyslZW7NSDpC9Iz6kZMkl3CmhZebh4Q4IYkxNuze3ZaKSowHp5Ll5cvFSDKPxQa5GJbV
yzzgU9VFq13ClK9c5WXZHwD5u52yv74d0QmXcznnz7HXowNl4nqjQ564vmG50WqgzsAEzjdDMDHC
m6j9ibMKf6CwPshZQsdpaTpAaVIhT8hQLZ1iMScXx6BmBJoJPHiLMW3Q+mOPohn6PxPA5Li/5eyg
KYS1Qgv/+49QLErwvPxNWtTfdtpg3r/5fcvZNqIUmoCyBcTGF1waYbJPNe38Zj/5y1Zb7Vaz8O+8
+fHLfZbnqDT6Z3lWIigUwHuscPyf8lEgz004m/IFyoc0dkmWMkL9cuVC1dlAREE9JWMMZHhBKNQs
7xblBsTXzvp/OzL/UkfGUA3rf+7I9F9//L0fc33IX/JpjaYL/FsH24Jj2qpH++OvfoyOVPmXXtoE
iKu6hu3RuXFVlQbNope22GTZrAUjqbuInP+thoxlOu8E07bmAIvUdc+gGKnTD/p7QwZC1tjndWnc
EEhJhay2tgwd41XgYR4Lwg4yIPE+6zhTUcHStiBGtk1C60LYhYPtuv7gF1S8eytgyKT4BL3iEibj
r1TqggIPxPO2hkaCdxhHtzZ+1cgyCbmB3nZdo60HLIKwd4pjT1xPKrwnxeh8qDN/2noxd4Selt/7
TWHtNZdzfdDc9JSK9YLcorkuJ4BXUWyu1BnxSuge6riFIT5WlATNZ9cINEoipKFptRqs1aFnyKuj
pkLNctJIFMffPTYfado/W0b3sSak+JPhwf/Kx1vP9ZsjUJh6YwjIjUpZ+OSa1V3o6IC+LeKgIS58
dxQPjpQP7yUaHO3s6+YpVbvsXnHx02ghyDy9c88dnhdqnumDYiY4r7KaeCIVowmNIG0G35vC4QrK
F3JiKNtMN3MZQuzqKw1h0XByQ50A0TogrkCdH5LhxUKpuuInAbVrppY3zNqjF/TDSj4Coh4AI5t2
gO5yGeRa4m0wR2YQ+2gktaOdAr3oe4Y499Yclfu2IOqW6MYBPhXpgLuiMvmwy59dp53qQu3WIdW6
Ffrq3Wzk/s4zf9gM0NeNK/JdDfs8IGa/jYq1TSr61Fh3g9pmoBbvkEN3qyqfoCR7w0+nGV5GK6sO
CsDBII4cajgA0bHLbgTcd1PHwBaiPG2OMzEFVqJSa2OATpRxMpNA3FPS0mGAcgOJ6rnF8drusE4D
THD7U99l8T4iwHxlEL67wRwDol7R7st6SG6MqSaNqvZuAMyq2D4xPKYBCmEsJf59ECvRTQrwbCM+
m2KOlWeaJGWqQcYoCFcmJ4z/gTt1pMHllHAdPU3viXIEW1G0F+fJ1RMAfk1Bv6L7adW9f0OA37ec
we2+IbgL4hiF/9QNGeGV6qfAbDxwN4PJx+OfZ9UrCBOgM6ME5qonOODWgOc/ZEF9NhhlFfNgfEpK
uAOBc4hwDp+5TViRQmycY+4W17lvzhvNxC0vSJqePfRrrzL42eJk2/iZynVtbPZhA3DU18b+puZb
RIXn7cMIiV2vJOPGroz0QMA23HZLXflN7d7zqg+uTU8iGFKQlX1AuE+SfyJoo7m4kN/XjfFspGH3
UnX5UxrkH2iy9JuiT60D8DTobeN57AeATZqCSjCsGVjDmSeCZZjJdo+4WQ5q5atiRDfa0GCmUiFu
lhrnENfvD5qiHBPTUG/riGK6PysUOaPsky6qYZmOop+oCxFdQdxVSrITNG33Epp6dhCnq5wukVFv
A6owL2qq3bQQXF6rriwuGNEvQiS3o4AMFkHzQ8ByfAaTHhYbVWmLm0hx1X3oFy+6VfqMmaORxhyR
TVaTQHRzKV8QImJuZgXsru8lzQFzun+MSjO9MVKaRF0O3Ceom35jtUq/tZpG34Ai6NBChPoGIyIQ
oR6CtgpxY1/3ng8sYyCn2/c/tq0ZP3e4QovKhZemc4ucZETkFSq3TEEz3/M+28ngk9DpQUQ9sJEi
zi4htfvrJI3jm9zyj41j8nfjK1dsrVlpQ9sC5h9fuQu0npIgggcYU6Mvp/7c5SO3pS2Bj6r9hRqk
uXcDYopLbqgI6KvXiuYpG03IeuTEEHNd2CA6XZblXM69IhZLYMW/tk9CZSSX5fZl8bqnXOnUuNdX
ctObWblppB+xa0btXh5C7iLXvzsiSCtGwIn+wf0qhddSXv1Gv32d/ZNu+50Q+438G8GsUMIJLd8/
6raXDU6akm5MJuF6kgI++Vx/fgWKFP+9F4y/0Y5fH/ZGQW54MfSHhAGwkAW+P7Rclq9Ebn7/Xq/L
796nfMyIInc9OnVN9MZfx132a+r+iWTHfPfmXciHXd/g8taXh8i597vLlW/enTzGm1e6PPz6yDeH
lx8BvT4Yn8srLOlwbKwGuOEbC4A8CJkpyP3l8d+8CLlJrpRzpWcey9Sq95wCXwKr168PuO41mty9
+73oXicbG/DIzJP41k1c5Nq6CCCEgEfpdtVYPgCUK06OUHbFZdpw/52LkCG5dtnUMubY274i8HOU
wX4/RM5J1b48wrL1epRGijDfHJFGLd5XhjtjRZ0X7Ae8zxrCmYtuWs4qFRrx6/IUkYUW5pG7ebMy
95P+mBSfrrvIDfJxfoiEbFSHO+hlHucBkYSF+AHyPXJpTv1hskld71wljO8YEGO3EnO1GNsYHbk2
ZpvGGz3DoDnfRp4/kjbF/13+RUt5Kij1W7AHOn+h4gzRhctVgryVe+D86Dbeumn6V6d55UxOfnI+
fUmVkrELqqT8NIvJJMa2cmLT9v7j4rKffBjfBkmLPaIVx+kO41iex6ZxjmDPVkg3vuWhV+/qmgy4
lTdTSzeN4cXP7KeCdhGyBxo1i7JY1vXkYjW2a9Nu88M07GEv2SdXhO2ongJt0YmbtT92IBp/A0cb
MXdNsM3gKh/MIuCDIc/KExlXgA+BaYoJTl9tTwLfURnt8CwnA6xTAtC4mhe9BveNK3B+blJgXty6
uRtZw5QTZzZW+uA7h14M72RZU046DHClhuiuLErAMbi2or092vf10ETnyZj1NUggABulu7FTXzmk
IzJAAJtHU4Y55YoF99sugNrN3GzCAKk3la4RLwR4l+KkQhbEEKsbWTeMa5inKnCLld1XL1pp39Tc
kXA546uKx8dMI+g3xLetb43EtOgqCqpkaPtH1dhaIs9ZBlIjE3BMlCIOEkxkKKL4Jmqgcm6w6XnT
HjvIcjEBZuEq1VR6poxbrgnPlQimllnPns1gmzHBjcS/yu+AX3bVHhg+07dMaaTIz98RX8LQutqx
Sh9lTVAVOndHFgr91DioVTPs5WuYpKZSZhfJ2rRcTqGR7mG2HmTRTzpELPoR/83eeTS1z7dZ+qtM
9XrUpRymqjcKzgEDBsxGBfxBOWd9+rlkuvp53rd7umb2s3GBMbYly79w3+dcJ9tQvp1x1iigU5ZK
iwV75G83wRSaxB9kxAMKubQyUOZx5pfrW5sojTqiPNG1prGp/oc8/X4B3jXq/3Tf1BL5GY5kkZrL
aGgZBeHpwepvUv17yfBvv+tguzz2Z8R9kpyF926phf4eznKy76Xz+yFDsIyX7D7CR5YL63549wsu
uxtgfj+H5S+mv1VDInju5fL7Ad9/+uvmfl+b0GAcTOXtXvn8raMvxwyLlwKqudTR73dixECmA93e
vR/0XyaJ+6/3m/s5uP/EbMJyFUuWthSZ7pXvu53jfvPXr4Qt34YgIOh8Eh9g2mozJCpGrt8fFbqG
do9fmPAB6iv3wne8VMPvN//0Kx3NFX5aYsqWCve96P3XzbQYce6/BrJZAcLBtzQoI/riQf5uRTDB
QNXb3f0mDJvSG2EB2KTM+BtVJbOhodNPirF3rx/fz99fLYl/Ml4RfbJr5BoUOJLONZE0dP9yLqOZ
RKqJ1u4e3w2otDIuXTjhFPUDTWpQfoNcWQr7Kl9prZAadxD7hmIwm0BbCmTQQcJE01fC1SwLZMSq
dPwB1Zhw6ZGWGDqmRVLOiYaFhRKK5CqS4hFE8fMwtJEXkBKDghBq5W89PDFJKVy8Prkp6xTzkFT/
fhUE0e3zng74jANpWCCu3RJrEBBdfr86kKskK0whz3fd0u8n/Y+OGYOq+E59ykcSnmsfueK47I1U
iIhSoaBJzrW9sdwIbAaFqgVfu1R77/mOgTVEuxR8RWAROMPSehOJIVGR3UtXWpB36zRwqxTuRQXx
C1A1yT+UNsf1HA7xvlVBJhhNeakSoXbU2SBZI0oFJNEqSQtVB1tJXOhwNPUQdxS518xysgnFaCOV
DYQ/uWNDgGQLCRmSbJUhTvWXauv9d8kviAtGUUakTOejCBV7h4C3ihh1ltHista+C+ENWWGn2gkv
Cq0IsoxPaab2ntFY5H7VfJfq+nnQ1wrbXuf32dWCu9PEN93769DhV5xKPGS5QcI4gRHZiLanbVnp
AMrPGtA59TK7Q98gVE5a9BatdCglUSRDfbnv/ldSBEanbtrnsGMOnefg6vupT6xwQDia+jmrArjq
JpD2oDWNiKcbc9qZUdXTiWkghWQ5UUppG9tiMjfe/Y3RnWjQnciHwirONXUBD8IL7UiSRXjSsOrf
pCaYPHNoPT8YZASbEKJHsuiDZaS83+QC0R8gx77Vhu+iWfcw3cUnWrHRpv4V698r9veWyL06f5fy
Y9zTt0A1DHOMvTgk1D1nQPHyOkWuumj9db6920T/MCD2rdoYlRpsQ7cng3KRlQ2/xxaWvYEYgwSc
anFrNstNv6j9CfpJ3bRjmJnm12KqXwJMWGy25wUrKHF69OSlDXW6Ign+P8WIpmPc5qarlIZjkn/9
e3lkd8MudjwVN1dhOdmAgYTNZgagjZ/Mu6L5rzut5S+wkfaZIIbEtvIQeRll7z/9dXN/mP7X/95/
vz9rEuXhGknP/v7gvz3u/qMo69B6dP3n93/v92XQcaIc5leufSUi+FeSRCp3KNrAxZMuwCOLn/Is
mY/WLCUQ4vx5Ew+PcW0hDpShx6D/oYQmTCvFh+QVLBTayfoMhuxlLieZ+I3BdLuRnOVy7gnamKGI
k1r7SsjOmhQLj5KF6gGSRBOdB7INp953gW7u6RjWX/6I6HAorfciw/pfTNSU/L4CH990A5ocapKC
mIyYQGZIi3L4JcXr0VTU90YxRRtZmH82wgD6vSQQQpFE04dRR4eZVAQYTUgtKTF1K6nX+vdE2N//
PigpohNpSHcIBPynSuquWHbHDzVs4BVDEQTVVDanvOnye8nlAwHnYw5w8hAsMMcSHeq2BUbqLfWY
j0a0pRG8VGOR2N2BI97GgZFf63A+3Z+Vs8alHmnq0SL2+KxRF7bvfwC/egtjNXsaylreaaqfeNlE
yICIA+ShgLoYjdZ8qyRUY3mudZuqseaXAfLS/SCmFmBXAff0UDYVKKpcWvTby0ij1wzzkOBtyOH+
xZgjad+RTkh1jXcL68WdLT15y4R6XhtjS45M2oVvmk/BcTkJ3RSOwKF1eT8YqGm1BCXj79mBYWNH
baQ89MEkHXJlAQwtTzkZ6qYfNfllIql2Qz4PvfCmHW4ZUqj7f4Y4BGm7K8oO7F3yhMD6/X6/uADZ
s8Afz/KUKcdZbwd64rwHKSxOZipWVyqDOMfGOltJgh58aMPvB6xWXE5EU+vbfhC75yiZH+9POJQo
B3vNbE/hVBIbUJjh7weomflVFpFOV0iEPTxNyU7S4vH3AxSbvRXKw/sMzIYuvuJvZNHQrhiHDvdn
nRfIyP0S64jhOt8vu/uBq5X4RTVaflTFKdqHJrq1+9vPFzKfbBQvEckcUiYiQahApKIFty5xQIHV
mpT8KyfkgaQ5+XU0wUKyUQ4Iia3HSwDX7vcRaCq2mi7Eb0Kkxit1qqtdyYB0aQRN4juYFV/RqK59
LZreuii3yEFCrRMu1VGpAGCscKHdXwlV8WqEi3tjtSV7caCYO8nym4epNSltLs+jRYUXD0J/S+nF
e4KhZawf8vChJuidni6PCDKS8MTevzWWUXpJmQ3glyTpTJk4I4GC46lJG2qKqX0PJpmPG18UPI+s
OosoHX+fQ1+wea1mgnkzLHcEVXzIC+rQZJT1v4/oelJH57n5MBtNceNUbQ9E3IgnzSfa5P4qI2OA
FZsfabHEXtFPPDR6WJ7Ah2m/T2H1G70hY+X+ALGEwmi0dXRs2yXuoO6Irl4OxxjsMp6Mz77TM+Z0
ozkmJuDsWZdiSvhN+pX++xsqpNAd1UE5KupQHFNey03qQfqkrvn7firRdDqIVydfqP1DFLWdWylq
+pkJ+/srScBhnZyp7VT2iP87PxRdn7juj159vT+gmcbJqcVKPbXSVB7UJtPdNmjFU9Hx8fQ9ZWqh
rP/Q0qEUObQi/OawZG6bm0025/3jbAqD3RPY9afBOpGCcPwgPAcHd8RzVFyf+5z36IGtFl6ENnj8
fTYrfCrNguA5IcXLhvFlb0gCgX9ahIQ8NP0Pkw/r/tBEAfAHD6161Aq13xTwiTdKUWiPhU5D4/6Q
vBidnOLsh2oMeIGTqj6hLB/2iUYSjNyX1auYVg/3h/Ltee6wR7xQWsGowFdiV81meB4KS2Xlkzef
Cqg2dTlihU2trbe6cJGmSd6weCJLWVfiJyOgJJ2zyv+TcVXC4BZwWoIeDNxUaAKkcqO6bwNzxAPO
10ud1dP99Oiy+dKLNbzHhgy1MRilnRzl9XlsBFyQarmsjF7vjyTXUbU7gDCX0e+tzTC1idf29X7s
qu5pMBAP3x82BalXqNb0LsRlA2G+1Y4oXMLD2In0yHwjfJu75Hg/Fqu03sS+U64GuPfVTBDLLhFF
8SwZmNFh0adfUn+8n6CKnZwdzHN96Zsh2dL2n9ZtEmhPEWEdv6fb14OVSbvq3cd3tAScD0dDFoqD
r8Lc1aKmfZMyaX9/Nip1HxFoarvN8D8ZfpqtJfSG8MUs86LPGehGWG9fXVajBqiFG8kDvju0RXNA
yh2eEIlF6GbT9jMzL1OXaV/jkozTW4ZwVjJRxvahhityYLvXepiO9+cKW/FHiIP4mf6Cgbi+Gzfd
zNRtBNjwedcaHhprM06+9GZp8INnPRz38ZwH56wpRKqIvJ/7zf3XLrCEkylyMdGL7737vy3/f3+E
Evx/t+L3/2Vv3KK3/N+5FYf/sfnIyiaM6u9/JIyJy3/+e4vcEP9Vl4jHWNhiMs32f2+PG/K/IjnB
MKPJOv1zyfybXRGTo4gPwELshdmRRPX/6JbTSAcCZpg0tw2oYLKo/L90yzXlH3vlqmnQZVN0k1xZ
kZRInfdQfn08RnnQ/Nu/SP9TJXopqBjVNlbQrJNIx7tCGGXkCdfqkG5IjJnlVUWsi+wVlds9tx/q
FxjtF7Wg6ulO1toHgzgj+31ty33nr4GwI0RC5avVkS1urNjNBJd9fnhNQNXnWyLd0zWJk6v8g448
20J2E5nvhlfpT7W3XGNLkHX8S8f7Gv/X/8GiuQDSinSij7n982//ov0eo0WfWNNQ0egW7Le/H2Pt
y5Mkw67fsDt7Aa/zGEJPq0zlIR74ktfdjyAwWZRJdNMi6fFvF8R/4Q9VreUM/vOrq3xS1MVEA5rc
P706y/exYnUxb8yrNezFn+KxPquhI763q+wHKdmyrfwxntTHwnfVPWW05ElYmUfryTSc+VyVnnqR
6qN0oNLzkZ3mbXIhRLU5MdgPl650Go8wxw8TQAkNyScjBlnsFhuAnC/hQXkQ16X5HbDt8QSWyck3
qjj9Qb1RRyGZhgwD/gcStU0MCmU4Gx37NbuSSkdonoYVzvBYkRCWIZUOpVJcGwHVn0N2IDfmz4iC
f0P32qxctuWUBEy3fqpOBDxK+2Zt7hQ3ey+u0FHDr/iZw1mNr/kPgKpHQGCwSDd6Bwne7j8CczMc
ujOWOOgy39Mmczt3ho3u4wO0f+Q9NsTWIlNB2LLNbz6JqeqIJXazT8xRBFQK2/q9J3lY9uorMgV6
WbLsIYMKnpca8tVv1ml8mR5mWLbHQHcIvykuyTdd6hG98rF41tYzYax2/poNzyL5XbHL6QgO01v+
oa+GxPHxWv3E+FWOOutqicgsD/17sBDkV8PACYG0bSsGsHD6qm89gHCW7AgZScvLxYsqriaEspf6
fdjrn8WDf26Lk/yEqh3La19sogBJgmM9EjZwwr9/Cnb9vAke9D3s94kyNy1qp/xIdxV4+tAOL4VL
CpxHJk63ympcXPbwSdhLggAF3ZTuao7/JtOELh6i5zY8mnt1cg12B+jCvdbL9/NaXWGgJ+4j9sDm
ajfpj38syVs+zm9E0ltudkYJ8R4e5SM5k8K2ARWfO7NEqJvtY4FbG4cRKWa8xmPzasUQXEm1cNPv
+kI+zniSAfWcxZtM1/gx2Bo1Pk946eTFg1B2LOjhINoxGCOEOOAUlTfxR7etnewsP0oowK7Bp366
p9fa0at/NS/Y3Li0S6dvXbJBoH+esjPJhRDMlYNxIRdZSL1yk38Oq7x04k21Sd8sl/GEaRBD7tF6
sF5o2xTUv0oHFrWT8e2w0+/+pHI293L8TPJcdWbWPzeLg5ZZGJUdGfa74Y2yl3FRGxc/m0yqsZt6
7Ye+iTBO2JJnhc5MydMpVtZF2wWdHR6b0tEzwgm2C37I1r9oyC8HqK9yz9j2SI8I9cOsSHH+OG38
cqMadu3UJwi2uLeOSUxfiTEQ/84kouZAWe90utujLmEX/Se9krG8UW4J6Tpr2Z424wPVOn2N8FLb
xtf2fXI30ya8wnnAFY3gPDgbLXlDtvbsfzQ/AiXe2paPPSF+r1S1PCwc1qXzIavbwnqqtyKQ9fUY
YPmxzbPSXa1Lf2xvhJPptnGbHsVX0c2wxtnio3Qma/G/Hx+Z/v5xdCRQnREasL4kMc39s1ZLTmdT
G3Rskk3QQsmegb4br2bUuP/9y/ynQXh5Gc3CvI9Hn+rtPzE0WSRPnehL1UaThuflJaxp3E7B+I03
7Z6ZhautYor/j7XAfzH0y/J/nl1NSZVFSvG6aphQRJnG/z7zKEGl6qPVNMhBsleQ8b5HbF68KdF0
2rmuCO+S1tiY01Z++RIHFrZ98wMPeO76ZPL02P5o/03PhY+gZDZlvmq4I1edhu0mUsRD0o3nkcYW
ELG6WYHI0siVilTPHIn4qGWpXM0zwVZJ1ZzakSEjJfHBWpD9Shqf81mpDuowUbWLYRHrK79qmhe5
JEUPRQiWFRF9UpoXlLrM+bHN0IBzlWPJnTay0sO8Lq749LqnQGvko5Xm+yrGcZQlEKRqNSi3Vgs1
0yACGGCmAfm3vFk9lEjtnAaZsUq1ry4YnIrwI3xYAlF7nS0UGYqtdidmibRWxHlL2MO80hOsZxic
0IL4HYSA2qHqHTnDkPLdyPuHKOcQ+NhbhgPTzi2qGQh20JxkFT1vC0R7Lbg0cEtXqqOfrm6Tkzwg
3YsK8SnRffUY9dCe8plIpkKWS0xiAvbjaaNVNSB/snDECQhVtIQoksHJmzR/5GeEN4ypOfsMLjli
59N2CblHaiULs7pWq8ykN02WpEw4nBKLxrFtjCPm9hyW8MDEZ6jnqVaAjQnq52CNKkonT10Mvn5n
pJu+l4EatFqzxU5IDnT8oBTClyXzznJtftbkj4D3axdm9qcuVH+jlTrz2Syf474lOItqT1vo2kqO
9BfS92ZPxdY++KSzpTqLhL5Z0kYWmaKuP2lz8CSWNfwCsg/McCNM2oM0/qlGjfgWQVmrwfRKyfKl
HJEenzsxzLxmbB7HMH+K/eBZjpo/sTlWhKeVL7Pa0bdoXpef1cFDhWcCURbilZaRQDjOkquJpDbg
R9r0TAm51XkaO1c2meClZaqvWRwrCPrYq5baFYrbUYDi4qgWn7Qp7woAbGshVYVNXdRe3GNZUhJS
DutueMlL2rnmgCikDMyVMH5PXOqikD6PpfzHN4ignHJEnBYOJDFZCwn5hWiTkV93+gNa1QC6m522
J5IwCRUhdoCzk85HCg9uWQYrwvQwODgtDg9Ucm5JC1PFpZcT6rR8ZiIJBmP6baXBylA7Rwk1d0Al
Vc84Wc1qoz7otPAzSIDECJICU5GnVLlm1jmaRBzIiMe7Jsw6oj6OWUt613rBMQgpTFh45dp3HH7M
49Pca64y9lezGQ6WAtXaIHUY6eIiKWxmkNss0fox0veZUet7BcHHGj76eQo1IggD35A90LlMGnWn
HHyBfCZ856eZYlIxAYhvVR+gmQZwNpeqraznYJyybtOQD4HbkjouxZL6USAwfo0iIIAoENdOoYUS
WdE0w0tGPrtUzMY1eznYTOgRpa5REaSMvoPjyzMlMUICEa2Mhp73/Uaf6IOnUc2aTbbacF215oPf
on6gj99gYUTPoE5K6Q2hiFpQHZKdoX/EyUJ/uN8Vma85vYpdEWXp/n6PFlrJ70+9/MU3It7PGhm9
RoB/KatoOAU1HNiwTRk+Ryv1d2Enf5M+IKxkuY+8h8hJMcaf58cGi6zhsAQoN6bbHIuLhRlmTauE
JaN/k6/zRr7Fpde49TE9jkfpg4C7Zk+aim651sOMy7Bxktv0xHe/OtCpGn/qteThCCZm+GTe7OIS
mrZ4o56pnsOP5qCuxmOHZvFUfGZ7luyiDWJWfuMz0t/MffNEOJUbqWgFGefPRkk7D8muQ8ZLRj47
blpakqpbN45xEh/ovRB1FsA6QOVBASywMWKYxla6oKpZrIV2fZMapF4HbKP8GwBlw8H5qX2aD+Yf
c1uRs3ALocHHropypOMf+x/iWLQXEmToMk22YFFtZtXjJK2bnqy18VI8s5APHkx7fDHWxlo8R2uD
xCImsZyFhvKTvs/xOnfMz/k9nm1jXTVeQXrEYjdl2QwJ2G337Qb5BQLRfi+PuwIKQM8AajlmfMIR
VWtrFLlD4gUY1ofNaK4UVleDpzR7Sd1ihJ34trV7y3fEY91j1PY0AHxgQsn/BvGB/cJc1ueCN+gP
mkQakJtcKsamfeYNgA9XS0bgwIDAfOKg0x0rJLSA7LzgNW3X5MawOD2ZvHPCM7clqURvcrlWJMAs
TjE5iAFSzQFWrZ3lnRltuQF7DCKPBAci3lZmZevu8MY5Tvh+UbUS7VrZyJwPor66FX5szNBZ702E
RtBJ8KJLwdlidfmNJE8hfOCTIFo+nsomXZT2x8gwfrb0XUIXMcBa/Dj029G6CSeGMOukaTv9JuAI
33BZZMKWU2wA0QiejJP6p28Z/Ty2ZOgliZglns6ZWTOaz8YppzkSn8xor/8hLPEyv/hn9k/NjYZy
lT+2zyNZQ4kdvLP0fcsP5bb/w56MUEP1W1lFJ/2YfXSFIxI/8Tpco9EBg2+d+NpQICw25oBj0ymu
5ap+Ik4Ae7RJipytfGZs1mIXp31X8aGx3XSqaxV4qqudkqvGUnV2ZSp2sUeYtO8STm4g5d2UvP8d
71fsjmjJ+U6yhBK8kXgD0QYjQgCdbVTr6grkGr8Nh8lT9/1DIb0VhZObxKQcgoWx6uFW4iQabCRP
5M9oB4nM172/M9mBmuxr+KRWPEeVuHxAuSv6L13yEszrTCe0fZ12e+FTzb3oMZCo5BHAta5YiJ2s
85TRBaZFfRy3/SEhQyZYceWisRRsFEb7DqXAjjrnMSZmDknBH1II4jfROqQHP9+wt9V9kipscl2K
T1rdIPMKO2RtEtjGG9cVpu2R0GTQJoitNzJjRvcJeW+TE89wCInstQ265m/putUdFgNswECovkQo
y87t2s8cgZRKEskBtYTQSWzBdGj/0ngPdG84EFUPUId2J1cNW1TqAl76XgtsXJwRVsiFHTmOueS5
X7PKs55N8hNeC1Y449p0lG3jSG+gi9dA19YUc274K2amj216jFbKNaeu4BmHPQq9+WnIPIAool09
pBf2M7d2FW8BKqjHhGEscEti4BzjD5qfYJOdVJ63f0PZ+84xXNjpmvkm3JHWN9tByVED+oFuui0g
3ZwBJk81tNBVXqzEk/8IZJrwW3Z18B1ctuXtY3MWbtVee8I23L6ZF6uw38NtsydKzGOZcPFHz0Lz
wKjdP8XTylzjhPS31opwDC97YQptHxYUxWFcFafgRFCmYk+gLo4EmVlnjKcqy61r+dm52nEx5j8r
p+ia7FHSybtAAajn+UTCTQACNmlyKNttKT7oF/VoPBUvMFlYYEaEBQVgohCUbehvpCukDvt6K73h
mJzPbOlOzDCUQtgjRp+tZbeyjWsj5MtquGQJp6qTZW7p7zjvAJDeqj0tz5I285ukeAre9bN50lqn
RsclrHG2h8JmlFZ8TmRicyxFchHHQ4HqJnbYpPZUFLpVfqSsMgAWKA7sKqU/TfXJqsJC198e1Ev4
jJvXtKWVeZHX1hOdIdQ7hU4LjcxfBP0O3PjOrreoxxWy4g/RJmJFYJ2qUx0yIZ1oisNOMn9wLmDV
V+zgdf7KTvdhTvWCXfZOdQVll/SObZ5lkeVND9kaYOAliHaK9BkK4CguwXCM3omWG4DvopvBitvu
TbrGqX5k8CcJOkj2/vDc0YMMhB/wFGvT8Ir4gfHHQoueWs/JDtWwRx/9FcAQO4LhmN6oQChv0pkC
SK/Y0jndzqvqQkcZ7kF2Cd6ZlxgMFOXD6lcgI87FYwTU46tdBY2TvYqEOtI9pkO3gPPtmKmM8RGQ
AvOwLnnpdSyvATmPugOF32JuKVZMKhKj3S1+XzCGZ5l16WV88/0nWGAJC9CtwhVLGItWu503d7b/
HgR2AtxN8srP6lq8F/5BfSmjx/jBLLHibLRNfFsWnihiPkZYYYh8IheaWrKLz7OymZkoXqUN0bbr
zplI4qQgshHX5D/WdneMAOLU60pedd8meXFEDmkuxhSRAPCb+STOJ/8JUqXn37rvFhobq4DnnuB2
zPo1uh07OIledjWATz4UFxBIj+VhCar6gCZX/Sir7r2kvvEz7bIPWblkuHDY1KF4OPb7YeCStlOi
aezoYjnTQy+utWjb7iJvelfpJF4Z1UEZ5TwrtbETDP4npCvMIsrGfNEpU2a2daag9KGsxG9+kaCE
BFuYcCEl1nHtA3uovFRyyPCiernXHkuKJeEqTC/ZtzKzivWyb82w8+QyW/tEWtELzFeKcULl0D/0
OnFM7BPEd3pYbBU++1lkc0LGU/A20zdFbGTjKi8aqGdUsNjYDioj3SDjSQW9wRKoimo26p4Beqkh
/4BoBtlWj7Sj0zfkYf6xVn6a+qvGSfTAMU3MUVictsE3a5j8DEMtuiik8gROyiphZ7Qe2VJW4pQ3
DMZ8cOo34ngAmhoxrlz614HIRpBrz/0BgMnX8A4mKgmc+bP6ZtcIBKcgOemn0TF0srRmz4wxzNZe
g9FmzhJzR1obu/k4udkhW2esLt1Bt4dTwjKjRnCkrlFbSb0L7ovA61PkQdpAmK3+EbcsEaM1+LNg
rx6rDQU/hpfKC07pLd/Ga7RYzWdXevBAw+cKOI1DNiUzxdlcVyfT3Ivr8bv/Nk9clULgZM/zMTzm
X9ZzcG6PCLTUT2sbvdRkzWMesquXcVpN+Y80P0wQvlKHrdcUb3MSWuvV+GWY65I2hcVWBs8SF7rQ
uORuK05vBjLaiglamKxynsdKC3Z0J51QM8T9EKTSfrz/QRLbY5+1wlpsEEWiZWxsbM0oSJab++Pu
P93/zRigMOVJ0jAod9LeGiO8Tvc/E5BX7vzpIQ1aqABxeGlEyQ20UQHUItpRyDjTVo3qmmIte5AM
yPpTgnGdlbrkxggGgQY6hhafg3Dki50BGcpKKXJRj1wiK9yDSuC9gSlyBTUTV+hMtc1skMXq55Xq
tgkWcLlPMupHSJNQSq8gFbCiEowWqB6p0MaCf6xFilGWRp2TVHivjdublOihV3XN8CQB5YqyPF1V
MhV2cmt8ohZ1w638eGQnXD819LHdwsfLEgIlDIXSDSYCN9M6QNeUyq5sGbU3pDVFc9nPVko0hi9R
tNIqVYVUZ0j4w1r8XApBaICYMOEDBHGLqmgfK1ZHphK6FioHux7RX6QjsYtiM+zVjnm9TGYKKeaw
Dxdjol/BCxMl/xg2yk1XZxBujA9xl6ASIg+WRnr8CP1rZ5YGskvG0bDa94roSnPasn5khTwU/iWN
SDNQkmbXkijXF8hi9Zjxr5m1FTTBYSFMIGfZJgSCGfJDW4qoUWmru5OcJd4UEZNsTSwqslbdBoN1
DTNiL2JMGGFv7hojOJB0+KYnuYxcR6BP1uoPfvyRdjW2I0v6VsuUbVlPv76fYqKp/QUDIKzjTk1v
KlF71FF6C2hLKSB6blGD+ePjHFwyRFFvWffWCHSNR7G95Yu/VcKfGPvPlfaDl622gUW89GHKvFol
QCFr66fKjb2EpIjcXp/KCTk/fjahUBuJc5BNga3v/CpgUNy0o0IquRj+zKTQSzW7ITNA0T304can
lld187UywNt3sdA4lWBS+9YHOgzB8DotLybL7E4RtMuWn1GBxsRWE86qg2NSsWo5USyLJJnJG7Gk
PB0p1npOIFolOSqrWt538ysAsFeCd05g1LzeUqg29sVr27IZu/9vFms/orlNpJLBGvldQz0tMmBt
jql5TnW8mPUkPrei+paPyaarPCh1i0pCrJh1ptl6YVQO7c4MeAfGl+Q3r4U27MKMDXGZs0RVivaa
V2RI56rCWnuwPuvRlSL/k0jcXRL13d4oWDCXGR0EFRyBerNS6a3uqDgmsIQbJNxOAi8QccAqAA/p
yCEtlLiKDC9K07VUZ8H2MdQWpNnEjg5ayLqQIjYzCOrkyrhYk/EixOhJeqNmPS3eknL4jEdmGjP3
0UtTD8raLUgk4CoI9ay4BwwfX8kMwHCjMKSkIrvlEBeSi57Tgz43eYAZ2o0ZVTpZFZG+6yUmACN4
7kaSkQxl3bMvjdseCowgXkamqaaxWkeIllShDw11BdUnsmPNtt3KqUJ6dQPWMJUty1F66hZCoOTb
pqKiF9FBZIj0lKmy7NrvXFGh3xZ05dm08ks01FepmpYy2WTaUyNhb2wfraGB2iYO10xFegvtgJ2M
sVimG9oWfuvEQ0E7WTSCTTlRgtWFVSkVF4VTy9Up55taZUlLrAJ0raR7jYuU9UhKL4YxPDtY1Yti
skWT8vhmtITNqrE/ndQ8c+LAfO6H+DDrjYsPOoGzJK6Lgr302IO30QRhcuNkks8lfUBBxJCpE1yP
pVVxEmsObKB0T1DSKCmk1gfZQwYBrdl1XDLDez4rmKm1PY3Yw9SkOpWUGdrWhzCo4s/uXssihsQ5
4TnXcUR6SEnppavkdvWEAMrv4chCtmxvor4PpPJEX2NTGvACzbb5tkYa91njisDPDNIzi0lZpMvB
0XksTG2bVdWTaJmnsYR8NuiCjRpq2GZ1/adMd9YkfgQBqWFU5cGjRuTWk5dHsclIb4mwahK6v7UW
HtOFRkIvgQUPW5zp9qFP1uRoKJajJqwchPKszgT50HZURWph2auaw2O0RNAmcXQRa8yoqZZtlIq2
71iA4S6sp6COs1XaTUysSblpmnnb6tia41rcF7WAm1NMH8e+vfUl6MIqm1meyAGbZdZEWd5fCkH4
GPvOm0LlHPQ5si3c26MV8Gl0hEnEbCVxkpoCGLSU5DNHxV1g6yRrb/wETwxWahpnuNJRqxpuYWXX
Yhy4q6SsVg/9HgDaVTRGt8G9nTQYX4GBprRWB6q/vbxuGM1s3SQmq8X6LM3yS4qtf413msj4FPBI
Pn/MWrQHESlsY1G6QNxcCs7ldRhTNtF6+zQqVHD9wbh0XKfOpDLAy9ZaUZvENbuUfRO91kBlW9Ub
2rohBDSpFFjw5UZRhHVUUuhTUktyIinfKmm5783oSeD4XyKK50mRvOE8CZmJQ1aLTGRSjk0wtwZx
q/Yi5DX8WrKSUUKO0TEntRqtwpKNPfpBNpg+ovWItJBtjKUK+OjCR46jFZzm/gymbNfH2J9IocZo
LVtuOA8SzAEoCxMFINTfbA316UNN/jd757EcObJl21+51nOUQTocZq/fIHQwqDVzAiOZTGit8fW9
4HxVzKLVbes370kQoYOQ7ufsvbYXr4cxS9eEmx5n3ThkhTzacdttpWZoK1TQyLALQabZuBlQbGyG
cFons4l8Umf7C3/eWSHzMgMRy9qPtevJbrOjU9oAgmTOlD0rdlXhwn4bzF9D1VPGTbGg3/dAZYG9
C1ikMVOHprtoTLCLXR9uZxtfnGzvmkxS12zro9/JQ+pG1CBq52bIuOSWc3dEcHyZsIrg7bnnJabI
TRlwsaFplabRXTU1HDGN82SOJcjVJHtJfP1hqMNp7wiHRp33RH4khb5+3DnWAFvBa7JjH4hnGwvX
uom1jWOAjbJxN6ywF+7Y3MOuMMxnfCRoogU1AbnUrB0zvZ017RSW812d0IHgxO7YW8xrjADs4V7m
BWJPafzssq6+sHEmUMcvVxBeq13vt7dBcyxS902Ykb5pIB4H2fQrLoJwJ0UvVz5rqLDtbTdSXyMC
KaDkHJL63Ezraomdd6t3t4IAagh2ibABD9aOjdgkpBkk1drssZnmpvHg610An5OJgo06ovC7fp3G
0V2Sxd2OBg0iX4kqqKKVnfRIIOZdlCKxHuloTAN1jaB1L5Aao8AwSkLXx2nVeTc+vIx1O83zPsr7
q97aaRJTvxl21n6uc/usyQb7TC19uzumBTa+golrlbxFdIa2hlU5Z4MMf79Rj8l68raRHvxQsHV1
U/UcAZywSKwtGbX5hvmid5h1GpG/O4Xe7LzEM3EbafpKr4L2zAl7KnwhVtsAQoAKPNyMYAgRVVHT
TJm5LeS0PgiKo03VyVmMmAmRz5833VTeaBneeFJzxFkTT0CrTadwz8zFtalu8hz9SfviIX2HCfrn
TYS8wJ6d6hj/RQxSACEHphRePf02GyRVMcvJr3V/MPd95yTnaZXYe9Xt/t8M0vup/PjP/3j9SZz4
BpVoHb23f5f6CRPkzV/CgM1r+/qvT3nh5WvGOy+XwNB/bV6Tov2G0VFv/DPWQPzhLFJAALq2hfvq
e6yBLaSnm6jI+POVQmqTT6rrgoBQoZu6Q6vySyfo/OFZZJvS+jalhUzQ+P/RCeI4/jtVZ5Fo2JYr
LJNfSJyH8V3HhvCtbMTomud0uf+iZqUIEQDiWBybumvuv1hZ39lZCqjV6hRjei0XG4XGogUOZRVb
Yk/g8bFQeVFp7fvLANlaOXY3Un9WGEN3MQLVC7ZwBFuocGDqZhiknh0iq/eOoIJVqCfoiir/jPtU
9x3TP1lANvcdw6BjRWm7W2e3OY3K9RxmjwjiSSGxbvUg1Q95z8jImDGFR1uyxZ2jzxVOAzGRxyjl
RFU+NMF8n9HCP+fSf9QGkwFDBFt0SspdHEpj4wYyJzVd3gxRfLL9kFnAbBGEXBanClDfhlNZh4uS
yBKD6PJgqoBlZFGP7b16twoSHkzhXmNAf65kcttUwc2kt0+pU7lgxaqS/zDe9nIGt5HhjtSiiJmV
QzJ9jjSDK80vMW4ywk3IYEDbhNkLsVbZXnig9mU2XNito2212XmqsunKSfIbw4p+IB7A6zVkNwvh
DTtPepj1W8EllwvRj96DR2rZ5oDKDU74SMLk8oFt2DyNTnhmRwmjWOrhTkbxOhk4XzcBwdhZVNIY
dEZKXUVPKTW/LTRyvf0CFWHH6Sq2zsM2pwDIWh1dkqMTHN0rC3wQQtuXUsp7f6rujKq+lo374IXG
YyNd+l1DfPAyceEZIE+T2KTPc2Pi69YaLic2diI888NAdSEMqp8gEcdVYeU/KWeNpDEyYvW3qciP
7TC8D0PzLi2a3hknySCBz5hv5yY98xvnrAsiQsfKnQVgnSwydIiuONaMv5nm0HzoAZSgb69+meaS
NUBS9j7s0FYEN55rErtufDgMIc20vAcTTbsgn5jIhM6vDDuvE4sTfkPKQW47rsSSUz7zT1Oo2TBL
ZF26HTteHf6Ihmqi4VtMyHhaa+cybahSF9GL91Y6jDzrob7K8+dBBxXplZQTkbYzzHWKO+MpMVlV
8PSYSNlihznl3Bq93bI/Ea5+KHSK5QbD7FTH1mXO6XWUHvNBu0qoXPSZONNccWX2E+KK2ekZv0Hb
LSYfrPv0czbGy1Sg8w/a+KpDUIwE3wrXncM7jeymZm7IVC15hAX/ZOXeZQuDdt3p0zaINADnWYfg
DD2G3erXWkfhknZrlcDTKmV8QDebrMHDFewQtBLK8gFZ2M8OFyzJ5PSpep8c85qasG7PMJXiozeP
V5akR1UMKJNNKzrTegRFFbHvaA+uc9cvCX31L520OmRB8lQBaVp3yaG2GhtNj0XRNboAkH0/JMg8
U48wh5w9WZgtsguRPpZ4JVbU8YVG0baIB+Qf8aG+G3rKCK0LtQmA9jA5F85c5ZsuYRA2OMEN5RHS
//QTCkSHlQp+mi5AgqwoLadffMFLFtnXWkg1NKmjNzsbj3oP1Kip73wRv7EckS8uDlLTvNUY83uP
JaHj+Avj86gKbqlf991+6IlZgXQ4rBuHVoNlyoGDdCmu2IieEEFvsgmXWZLHV40he4r2v+JWOwTe
Ze7V922tg9gqqQ4bHNOM+K875nQ1vtUobW6EFT0uKb9a43srsFfHQaPgqxfDtZlPt263T7lKsHvF
P3qL4k7WiF+NbCkxU1+kljieRKrfeTE7M2q5CpfR8KE7l75Hly+QCC2jD/Al0LTT4ba1aAAleXuP
BbpD7YG0xpvzkOKE2MqZS0rY+Xd92L83VnGrl/2PseRHWnN+aUMcAKbv7fnPN1D2r0MvPw7xgNqy
y161kULCYG16034oIH809iyXTm9lUBDuU/3WX/qb/fTLMHOM4NXejuJfY5Cf4nFGslW22y7gagLN
CIhRgRcYXXra0fiyENmixzaLS/D8lCCcnmAEsFF8vCldFMw+lcjEorWXiS31jT1lSO9dxJwruvA6
ls77PNnjdgwlHxJFF55Mp62Tc/6b8b6syLS+jHr7FKT5gdCxJz/SP1wf4VNha9sQddU2tN1z3yTB
YBxO7kTiQp/N15HfnUYddZPdV/ymcq1nI/ClBRUJ/zy41YmcWWftuWWR25Jd25lfsM4QvHelQ2fO
O4sKe23ieEzT/Cbt048gXlyHRFl7/fgqrVHfyLG4huC2pkSE6BpfHohdOnJh+DEjL+sHZ6IU49N0
8+rNMKUbhI2ioVCbNN6hoouDHbXfJEneIRFwLylUvfc5saeIllDszW+tGTyOI510MBNFH5Oy0FXW
IRKkwjau/pz7rWTqRAVQk9NxrGA7uW5/NKv6fNSS6ylkOMG8ysFAT94eTR4x7HVnvjUyZF5VjDkL
sHUtRj43sS/IVSRnpk32QywOJXPVynGfxrEmtom93TNLYw8PDsEa3d9gNF+CAZF20KBWsDAfDQHe
7XjvZc95qMM+Ham4oDzM3It0sB7Al2DxN2jVj91L7PrtfpYkrc/WuiONaFVozW0VLLLdQTu23sFo
cGKOI+WqArfkHJ4kSqgVNRVgDsnOq8W1YdbEavAimd97lYcCM3m1oXavRBQ/ljM7oh7TJRDZCbdW
ByCv5Hw3OqgUkUAUeUHc0YwMKHfYb/oiAj3QEogxQ+6XafXsDBntPIfHS509N/enxaqHNK/Qubqx
h1h2vQ/y9CBK+0yQVNoLfnAZzQ/eCGRrQBwWey+R0UfHeBY/w4Tev1ulABy0Nw9B7Lp0rhzAIMch
sS7aNBQoctIfLYC2fVHGe9lQW0wGSTJDolNPr8gYJCz3FDnmputIhymj/F6UHOIiq14t2GJIPSlB
1dWHNTWU5KoHBIDeNl4qtnma0k5nPOQXGoeD9VD0HK5hKR8REJEw9RBhaseq7j8lSz/DCesXU6ZX
kyhoUhTxrcj8DyKtoDB5DJ/ceN7U05No5Zkf2czZ9YjzzdDSdRzfrLJM12agX5bW21wYzHTTe8Mr
LdTS2SURW4wFDFyJdcoZMbObe2nDo00z/Qk540IyZ0/wiWrvG96iF/KJxhtpQYa70nv6qJwxz2wb
OUvXkUtTCPJorP7OkOW7411bnk6XW/5smNWuG7SASSPp/9vIygkRMIviwffCEfmCft24TOTjGbWE
FSL/bgXp3gi+sCaD2ZDBlRkeaCUcOwTDqzEJXqjcvsVV8Fol82VoxbetGV8C+b2g2IriK9NPFhXZ
tqG/Sblu15gI7bGo4W5elDtzdTdL60euiVOBDJuqZ4rAQpwXBv9jAzUE5OYOt/31UARPTjFOYAPD
k1NZnHdppnP6Qx9v32tmCNdQoFbw4mZD1tWzE1Mjydry2mdgzb+CC2ISNYo3OldeGFwVjjmgAdp7
5sFJk5+5QXc+mKltuFy05PQeozzSg0WT7NK3ktNMYdk5MSKnRSZXEdDM5TivBv8+gvq/lq2+KCGi
C91D1z+HjkXE0U1hMamPG05wU5je+hqtYbpsfAF1PeoY/mtgh/dCzgxTct9aOxPlKLspnhID7Y+o
3vPGvqVcRNE0DV9HORCC2P+cuvbDnAUq1eIt8nK6FTrrKvTj206z0Xh1pDp7iFwoex8Mv7vFwbSf
nOGcxLOTMBdcW1D/6IJGMu6od1GxJxa1bOL4AJDy2Yyzk19Vv8KWS+xkpD9o4lBmkrRvGNCD+Lgx
gIesZS3fwxZxgZ4PF4aeXHkGlWo3FG9tSpEtd1EZJMsFb1xzHS86TL2B0k6L7CiFZu4nveLy393Z
hXyzSGVi3Cv3nHBpFwEiWdweus34v8OrM8nxnRPOLfJY2E43Q0k/HAV4jn/FLwilAsuYbNykuhni
nM6BVyxwZPTE8cNo5/dTEHD5X/uZk669jAJ7MlDtDJfiCzidEwOCXd05zqpyxmMkif8oOvMKi/rV
4OtXZokRdaqaY1uNTIIasY5ktuvN7rwqhjuzHsK1hhmnm01ar947mudbvNLIb7rqehqMR72UL34Z
n2v4/zl0OcAkliOBkA1AMzsvXu+BbLw+4phqE/GT3sVNosl9PSIySuboPMw5Q1Xeo2n4ARkj+P6t
CHmIjgy8xiCTtMZj4oZbIZ195RO01g/ZIXZxm/v3WNQoAqbLqNZGSSBiLoDRQARKdNE1dbiLrBHJ
cTEerIlzlOfR8vdf/MFojx0NYyMI8y0CHbyGuLTo4zST9M8WIepAQI+fuQ+WHT7Cq1wXg3tZsl6D
skM9nn50pr43KjINsQqb/UcU+j+DeXj2XOetC8VjYDPe9iS1NP3aLt1fVVLe+BLzuRuVxAiUFDYZ
IYUeJUnDeQf+fjSM8byOrkaD62XgF3tJ+jkRUHvDguFgMligNkxOGxBRQtly2oZFed9UMI9iQVxS
vmDPdNpl8FVes4pJ5ByOGjO+8CXETkdNHsEml3m4XOdtlNzSPKeYP4UfsbR3XXDvcN0zxfa9G8CK
jHbkHmCOfkYiKIpT8pWWQDA4Ah1hRFv1TJZV+7BkXx/nbMoOeTkQQjDNnwwthTvygqswqoZjm/cV
UsXyp3pfOoL0KOsq2PwWv1AsX5/72K8cQWa7eqF6DJ16t481gBTrvgNis8Q2KMZU3xOBtR4n4qIW
K7nCDambgSOtq3M4nblAjZVVAwlsIASou4ey2WoLTSXwIkoKIWXNfiBJ1lN8bZTR2a5NmjvFXxOJ
vCK2a9zNn8WYIUqODpIRBTFK3akltjxqN180JzJ6zJXjNMFGAZLaBRimlkooaAnnxD+pScRA+AeL
nRaPPkwx5y9qmLpfaEG+IYS6Mqij5+lA0KD6t9JGQ0L326J6NR1BQGMqkeBzcclLErlYkOt839g0
49pHNt4mT/OIAncpF32upQiNTuGk00atUrVWkpZrftMaVF2W1azWv3qHWlKPfe4O6r66obeCF68L
DxVhSe3Q3aoNH7kt6t9PdtQSWaseVDf1ODD79NJ5owBS6kea/RLXC22I+LOWcsfkVG/U0LeyScPP
9Wvnbj9vNdvaZZ7vsNdRAskRY1nhLp+LedOa0+1vWLNYuPuZ0LEgqEAP6syBDsHcdGJFaQcOwwJx
++2Lvy+6xHETqYUqT73yc+tFIbkDOcGBnwy1cGHadbTfFnjEZrxN0yT6XLkj5T4wP19HjcQHQ97P
skK/r0GrCi+LaC+1uaGFkxvzNpbhD63L9O3XGgaqhppiCRX+awcq9P46o/u2Uzy33q/o38/6rtSX
lJAm40AfEO+rX68+R71TLf3bx7yunFG5QaxSe0Ifp9QSCp/6D7/bHIV7IIXzE+6mdp/lBaKaeYHN
sLjE+6S4d2PnDIcJc8GMgCCH7nDwFZDo334v3fejTyeGTGYrWKnvVl+pfu0cX+Dtoj9vFQIniNqT
Fk6d2pPU3a/HCtfeLmckx5xR3rnVsAtdEtVUqMfX7vd1tP62i34uqhfNlEEP3lIHWVa2eqhpQ2ev
PbZNvvvcqnmFIdwM6uPXEa7+PfUW9Zi6Gyx7od73u6ZNWE1utFPP2WpnV6/4ev/3XVDdV1tNLX2+
R93/XPz2vLr77bHP3basBKpC9RSoa0rHKZKbskH+aR4MvNprvRd0TpdTlemRXBOYDSJccxdjepVO
w2xoOWFgQ3S3wsUZ1964iMP9Qp6btF5nvVgRc3eTS+sw1N3pM6oFkmq+hKqh7zM8Ey9Ekej1wQIV
V1Zad9Do7p+pG9hgiDGMGiWoug8/iDyHUg+GjVu4yOJM31jLvA+pglY8o17/z4u5pPE7SPMuScv5
mIp7NALhaVhu/GjgKqDu+6aAsKMWO7OuD1Gt7wdrHIKd54jgpJ4IAi4UQnY7kXGG/kbX+rr7RdIa
rZFVrKhZn4vqqd8YXt9f+v35T+DWcv2LRrc42LUZj+fOWM879crvL//8ZMX1+u1LPr/6twe+vvXr
U/7psa9vV8+OwvmR+0iX9lbjbL89+fX+z68zl53j28fTaQx2ZdQ+fH7c18r59rrffurXx7SUwFaD
yVzq66tidi4D7GOoEo1Ueslvi2TkYf/PJu/QIbvS/2q/GNAnz9SNekwtqeaMutuMya4D17fXu4UI
7S2s5GqJXFI3k3owSNBzNWOAhFxdRsKFW8iPgW75dT9BgrimUMUgVJ33VZi0uvmMpVb9Uq8u611h
GTeqM+NkA14kld+uc4GDI86kBpIjp7U5pqYhEEOrF8qhis/Gz55OpYYQLUmYpDrKLfNluALAHkN9
Gy2XomC50RGnFFEuDq7K1VIJXcmCAlX39SUlSd2F5/sjo3ewNVzEf2Zvs6aWJUYS+yGcayqVUbCK
SFLbBUxtiDPKsUdhYg02eTXD4tOrBpLLn0vfHqtr3WUWigCkWcCa7RIppW6ULvDzsVgf90mGL2a2
8drwgt727H1YMZZctme0MDvVksGK+VxSj0UKgOkYEWjxGO2Ugv6q9Jpx9hgIqy2s7ovafPSLwt+q
9prqvkV0RlBOLpv5qxs3kXC4ZnZNxXhB3FZ/RdeoLf3tMZInGgqD1TtqqcXdpG4/l9WG7nNqai3m
D7U51Sb+6sgJdSn6vL9cxMTM0Ctvq4NqxkUqnEotThkdEc7JLVL+qProoxIx8LJFbYWz/dqi6sE4
x/isMVYla501MIc18gbO8locAgddtq3fWznoxeU+FOJ4V2Xpg9MAl077thhOaKra4yReyCQjrEsl
dv1180+PUYEhgbsx9iqhZ1ri6NRNm1MGaJacr6/HpqX9HwdUlz3dx4q39Pnn6M0KvPJIDdLZDk3/
7Bgzx6DaToHaRGqx4xTikxS4M5qGff1rS6gN87V1wtpgkupOZEktQ5WvG9UZ/br7eVC2oiBbNflQ
m0FtoH/aVAD1uOgVZnkIKHepjVIKb2eXGVlly5H2uYnUkSfREeL+G2iJhC4hV0tFfXKnA/xHFHWx
GQP15qRxdDSoLoxCaSYk5btPJ2E7LOsuADF8lqI0SVfq/ueiF6Bs10Pmz2oVKhnF5/pe1qi6a9g9
c8eIBthytCDxlNsmkU/qBKmOHYz85IOoxc9jCQDXURTUz4iVnzFdynFtsfXX5nJmCDXSh/UUz3ao
AzodiUCnf0mhWT07L+cHH37aVswlMkv2pQr5zFmx3HzdVUvqMXSANB4YQKg9jWwTYvCWz/hfacX/
iL9kmxaghn8vrWBeXfxNi/H5hv8nqZD6H46B9VhH/ukQlowC4k/0krT/kMYitfAQxS/aCKA8fwYV
GX9QxKB3S8VV8MeBmERTvg3/8z8s+YflubohbcskY8gA2PR//8/fMETNt/v/yonH4WLUAlOyv6OX
XM8zpOk4rmFBp7AlKpLf4RD+oAV9mDvOkR1wAz5iIo9jRKfqNCvOjc6b1U1Ym95kb9yWHmru1LOB
mzfyufKwozj0e6jKBf62tvsjbQWKDTzvWfG8S2R/nRYZtZdh9M8KF7xTDqfH8eqb0oDIjmh1oZFk
5nr26bpZGb6MKPSOc3xZtPRhp5RusoO2ONHDrZtLjvr7vNiTGBseMmKYYdSaZ0bTmdvftt4/ETP+
YZWYyFkc1oppUWP5xkryOln7xgD0mbwU7xCYEaGvqXaZltGE0URD0YZnERC1vx1n6xKq3MGckx+a
IRy8lJSmJ/7TtsQM09EQnOPg3CthEjextzKTQuxkr+FL8sTz5AIk/e9/u8HmY4P9jfRkWQ7AD+EI
hDjCtr6xtPyQrr8ACXj0A/85qygFl1Z2k41CR5PtFftpNkhbfcqZia2nEg10xQTuaNfyqYi1Ae13
QNptQOUVuAWKu8LcimE6dGD2xBgbq9h1NmYTIfCu3voStYZlUjspZIA5lJpk46QnC1XzKkOlYZjz
Db4TjCha/ZE5aJxLvz1VaQQypxhPhOFQ1psvEk7Qq3CUz2YfPLhlS900Mo46mU0rbE4G6reTkNdB
COe5Kbtux+DiYT5Pe0C4Wm8eMw3xHuVWsdaaLRdhtCLeuEki6Faz/QbrtVqFon+f8rOukhgTeR8Y
/SsEn/W2AVyCmrD3gBn+NMMQOxODDYkA+xikKHFDsnBSWzxVA64Eo6k6vIm0HLTHssLaCiHjve0S
dKNu61yFaXdwTXeZ56E5pRO5JNLq53iuoPeEtEVRTh3R1N7ndPfX9YjSteVDABpU66izb9Bevgeo
2VfmgLU1xkDkTcZrMt2PPfriZLRfZXg0aKSs/Kq9jhzASnoJ1Rhw5irJmlMC7yNI45d5FlvPh9Rb
1JS9G3tJucmai8qeMaKFaDWc2dy7ef46J5NcCycjnXkGq9bXz6WD2bcYonJddeO4rQr4AzYZ8nV4
ysgEoQcCbw39COFlqbSuTL+r1gaOSt84R0XUUW++k2jZDynWocUjk80G/YZ+PMvc9s3HNOaE87y0
mHdhlL9qgh5x1g7uxtd70rCK+Yb+CgKUcnrJ+oe6n6p1WuWP5WT/qNvmzU2rbWx3z/CmJbD7/GeD
kNsM63JlRNFVnbSYUbv+CYXUy4wZ3sbk2roTPiySEQOJGdb2TyUJxqsR44UbRduxMC8qfYYiEZv7
aIIUkNT4IksjgNZkAPNYXFiQamng2tNRD6vdHFL0b/urCQFEaLbnYVHvWy1ey3E4Nkn97po3ltef
dWi3G8NPQSeNr5rh4FzqzhIr3s50QgpJHb4AlzFyxScYtlrJyUX+5aYbLexAnuUUC4twbev2k0zc
+6XcZWvzeVwyAwnHGAxSHCATQxjQIaHqo+I2Fs1rYTYvYdoDS6GcxJG0ysPuRysPFlOXVeHSecvl
oTEMwC+eb6xIXwNY43NiFfdzQenOTd8aKX/5/JY6nc5wlrxqTVhSJuSETtTZuhm966h3nmO2pxGH
V4kfnZKKbPW6ehgZ4jKev3Yd5913+Ady+9WehnrvGgkEBv9WxuVFvMiXUW3T93JuUxubmI2JzjA9
epXIu9dz1u+zwPjIOfJWMsQq19vpQ5dMO3SHGEcEAyZHR+1lzgX2odFfRQ1VkcYtbt023RlJwmeQ
qMJZA8NemVpXBSK/gpkan3wzufI6GpObWEyXOHZwK8DpKiXJSYSDbt2UlrTnUQtsLqcIIb4IECTQ
Ej82fneM6xCtkv9mOtm5lod3iOjqtZjGhzIV5gYTUr3yB/3683uTdoacREofE8hgxkyVuOSy2TdT
A22i5lCqs+gI9H0Lk2drwMKZ7eClr4oJf9j4kWYos+i/sJIAj7REN5XGzfJE7LnPCZJeMeICb/3b
AMVcM9R4tX3UN1L+kKN1HsiTnxzdxgsgKfXP83HSkU1VBrT30t8X6Qx41QPkWXWk3NG2X+ml2Bem
30BTxyUZhU6160R47w+OQQ+vOxKVaEOHo/vaGMHOsIcrpi7HvDWeLIc8wjrdJK57KdziKfDqUxI5
z7TY4xXNr2ojXnXQSxvCv87R6wNq84hy6IDNIVLcuKgFV2WHLo7U2XvSkhbGS7gepjk+4qETa5fL
GwEEEfAW69GKwkOaGss42SRM0Lau0rJ+9MPxWrgwUYLcfTTwJsVJg19/UZ511k+rQezQMh3LWaj9
CNFn1tfqqcmrbuHFnENa5Roo6R2H1g8Tu9NcpvkmRnceerg3NRsC7JgR2DjRwhYJ2nAx979Gq7sR
kUe8c/Ym9FE/G+t4QCkizglJ4NIejUsJoi935uRcBQh4sN9lyN67+1GDhBXoE+cXrj0TwDknMd6z
Cl6IhSDGRY4O88B5SUYq3bFvvpaa/wSb/cLyOyLvrSLfjYGOIUMsBPGLzGVKYkJkWvX1hMhtAnVC
3DAwPYQlk7yLnXGjSfcZZ4GHNcELNz/iMnqdsnnbCcd6dRiIxG24qzUTQLlND49iUr5NajgdEqYQ
heVVVWIJnCX/oG4FADUWk8dAOEPU1tf20l3TW3IZI4RxsrTaq9DErSszr7wQeaSf2ib4OUv9vhrh
JPA/jKtlh9eaBjQLfvZOhxHseCl23uKDtAPYckaBd5e2WTbFe+ZrR4SKbJ7W8rfSuW+DCGG/f3TH
FGlD5l7r9sDGtoefcwSNpTKnPRXVB+bl+d7WaJ4bZrUmFPJ+wGWcBPLMbBHXYpIOyfQuiOrxIQtK
zlv+3L6mQsx7h13iYuek8cXgd0+zBD9QFJlY4SQaWvsOWQtqsqR9WVZd68c4sdgeg+M8Q7L/ScAA
OOZQfx7cpTmaDyuIbE+Bkd2hBMDP1xrbBgKIW5slkKYIg3b6k0gPirWMtlt0AEssw8lLtWuaYT9s
Lojr2bagZuUPuCjQU6XwNqqqeCQiZAMp/zIU1bGbxK1mDldxWc/Md+8Zfp5p3YgvDoI78mVOTbN3
NLxVw7tWc+A8qP+Oy+Panhan/JSCbqlOlrB3ZgLwMxYfTUy23jS6j6Ub3fT8h8JutgPILOlfiqm6
0ryaH24PmzAlcw+0dVtL9Kqel153/dvcZ6jwkq7ZUx9BSG5tRTm4a6ehO5lN7rEd4W3RXUZxRC2Q
U71BTEGVlw9DO73QPOzOaJAeRs1mzpxOJnKyCWbKELlrdPFnY4GBD0VofNDI+1h55KGWwq53co62
VA3aU+EN16lrmiSTxRE2MrPZlKZ1ZtRE+CBL3jhdX54nNnIZrKS72GQGQ0biu2xjXNTZiNV9HvZz
lD2YWsdYQYtwltryPk6QDuUz1rC2awn71O8MUEQ5GAnfifddEXD4G8ORcUl38HLvIwpqf5vPhKTK
mBWfDEN0Ppl095NmATEgK1pnfn2JXFW/zfORC2EQ3VQZ3UhsPtqqzG3wd1nXrGGx0+I/jqgsNhpu
osavrU0paaaPJm0sHRhQlmKiqlztlNoO+EZSXzGS2aA7/ezCzaq7EG8Zkpm03fRheOpSU9sj2gR2
V+EPFrMo1sQ/pgeUS1TtIARmm6JBTtcusSX9cqMvOX5fd9WSMYlTLUg5VU8OGrGNWp6TQPT1Bus6
reeRkRFBJl8foZbQLPc7t9euq466WTHoHuII6D6mtQ+DWRy1zkWU20dUP3CBxdQNg4mxMjuMujGX
H6Q+SN0tR/M6j+N+Vy3tlVH1fdRiovvML/wST5IkL5VGUx5asG2cgUJfbGrH0jSwHuIRtFzUahEO
t6Nbe5RKSy844/Jx52KY7eLJv7edktWyfPzyMWpJfUWg6sXqwXQpLWNbwKPnc2IKtKTKDpNo8P1l
uOzHajiPmgAYpztsK7J3AN1jlfNqnQBUj2j3NJTzZewtMybLAe+kNQcZ2fOJXSa8qjUjvBplCAli
QvpbVU2+TUsEkYEBNSn0IZ6Pg1njC8P06vrwbUYuCiPR5vC9sUfXcRfuGMEwmksrQGTohjf2ojwD
Lu/cOKYRUdxPYAHYFSlnFJAWfb+1RU+yyooJTK0vK8bthBY3SaxfJSEFqr4gLoLYVZsm/3kU1o9t
po2MEvNtRfLtZGTVhY4v41rLGDzIDBnIPHk7jaDgHf5rh2yTMTgfeueF+sL7XM/JMcsYpTa1f9Zp
mCTT8hhloK+AXNi3oRFjD+1I6iVn91w0nB9yUv2wDwONaEIHxBcXJBnDgUkB+p+q5Txry97aVkF9
k9l2fTKN2t1SBL+zDXO8GGYmU3o2Nbu2y2E8UeoIUURcGWPEXD13QM/69rHp/fgGogEwGQ4Zhhr5
W9+ez4nmUZLjAtZoWX7KDUZiKNeah2CKCFfXPEaXrsaJIuzTZ9cNbgofybKZxDB7oj64H+b8l1Vx
/h5wTdAyaY/e4FtnUz+8VEk27t3BnS/YReRGmm3OZHzhbJkL+MOVJ0yz7gnUhefEt1NbUjxJ0eEH
iEma0puubNFfJ0ns7ZMueCNYdzqWhf2Wjm54Ip4x2Y6CoDB0ivFl67fRpWYNgKEC6FqdKc6muZru
NaEZmyTvOVum5i2E8P9i78yWI0W6Lf1EtDGD34qYQ6FZykzdYJIyxQzO7PD0/YHqtKrKfjun+74v
EiMGKUME4O57r/Ut/ynS2vKIj7aAUImmp27dO4V3BmE5uTIouJmxlqlvXstlM+g2oiWkybEwCLyZ
O/M58dw7bOIYZXp1aUlJvQPdcDOmRn7wra49R2p8zr2cDooghGH27vxNWfbpQ2NY4jrJ3UMMZwnx
/fQwTaCp0sYxTqO0fyZugwiuAD88OpZ/JNatQ6EUmdtSMKrq9c+Q2ciGQQw2lJOKYz5U2BwbeSNr
CHd2EdlHNwcW5lh30ZjpBw2FBUukvDvkrQll5MkgFI85untxK7R+pgn5LsrNaq+G6JSgpt/FRfi7
GzL5YKBSTsvB24N3QIxuOBwwY/41NJj8k26vKb069mV2tga9OjucucSk4Nu2njHfnLBnQB4aVbvz
4vJHuGT9eGW/McKmPY+SJahe4AT1OCGGGeAAwqpzRFVmkcFnCodHON44inqJ76r7ZDLErnJm4Ad2
5kAcZx1vOBJ+TmsueNBYO4fkMAz+tO0bfKRR3/9J8w62pkJkVlgvg2Amo+ZmT55yc99w5sZ1VJyM
qNrM/WwdIQHsJOlfQTHBAGUuYVKHSF6tpBoQF0dbrctOTVFG9+kkb0ILshzlyZIFSBHEQDGtUjtL
UqA3hlXADZtfZj2HbpUW5T5JsSr78KPjzlMUFJBgTd0Z9GJ/Xhpuzb2TFKjNZ4R3oQ9Gx51acDG9
JYG5lFgetOmW+XS6w2zjH0NSKbJe3OoI9xmridOIvOkmxNB7anIb23SBvTnphHvjuGhl7Kac9roe
nmyE0s+ONuJ+NaD5/agbQAO9Ir6NKsddiAjcVEwYC93BsoVZeY4IvSltUBWmWpw6TO0WPGjvjtmm
sFpzqxy8qq3yf0dFMe3nsa/PCl2O58w7pP7OhlrpDmsopTXXfsay3B0GfC8wPomazFNxkHo/BE1X
XjfZMz3rizcsqd/dGJ4mBJSdPBcVzYE5b89m1er31CyvCOC1yys5jShsUG2Lk7ds1r0kuSZzW560
WvNYGi27qrlmCUx8Whxrp2hICdYYkP8JCStMp5akNQoaGswCbOGEwQeFJrVTHtefpWZMW8zR5iml
Xnxl6ABVk2zCPWssPtWv3UQqi4pCnZ+K+uiXox7emnlubWYfaZfLvIT6YrobVTafAK2mV12RFtvc
AZkaQ6KJPZR2rDD8YH1q3UyteFHwbHboqGh/4vCeT4Nngj5fd7OqTjC1wM0tHJ0WEpt1z8QOxjqw
G/963E15siFGvvjKeLObpRG4pMyVrMOZ4S9Zc2QTWKx3yq/4uT6J/KBSYKmbZeJSL3FlZgp0U1/i
4tbnwOcydfl+2WXsJ+Yve+U2Twc7E3C3/8/Prr9g3fzrue+Hup7SbcRSZgYN3v2r7x+pPeazUQnp
7/vd66v40/mRv+0aCOapvkXF5vun//am9Ulfc4eAyykHt/bPv2B9+V//hfBhBaiIAKH1hbgO3avO
VOATl0Pyn37iPz33/UsNxZULCWInl9kiN0L4FbbK0eUu5k7Ndeh4VjEgiuXl2vY57OPSh06bhyQi
SBO5Sceijo0XJv2J4inal/WxvzypWgSV5ONUWzlNLN5comU37tAzik7aY176T66gS24uZwDX1Yeg
5LN1SMzSt5zi1Ym2Bi9ES/hn2Ch8iWb+KLr5tAQr7DXyKqZzDqggUDQWvpL1Ult/VeV8bIbxd1xU
4w4LhRuFl96Up7LARMTEggFyckxuGegfOIswPzFPd4ZnO8OD1WTyMUm8z7iSt8CQNpEl7iojeiNe
troyhowIGPezIYZhSO5qgm3AVyfeRtJ5ZNn9k142Hg7Hx5VnvbstoFcKPrA3SYtfWEXuDG8xneVB
q9VHVhTY4IHdbGKtt4EfEizWdNMF4vNn6DIBFsZjOdrPaTY+xfUkt73p360dhDLE7ZDn44cF9w4F
Qxe4pvzR2H98ggshjw63hT4cTFgDOhUgvYEZE8fdHxu2aGypsxdnJO1Fe9OIXs3lbwZeKIkbMA3/
DGQqZIIY87+Nm475X9rjvO0XvkBUPmpZeYatEcAEhy0OJs2xb02nf4GbYMUU0/P6ZZicB6dqsyuQ
Avsu0X63vq1vRJvcmrV69I35OasGdTBsHHeNqK67pj1IjQ4xc7csC7OTRIR7KMT0ICN3uBnCT6+a
mBbVYBZhDQFphgrTutaljqyc9GNUz9zUYOSGDfRx7C2jwWpAwNiz/OiqHuedf26YbAUyg8knqEOI
GlfOYlEN7JTpf6TVsCKfp2waPzFYIUUXZHmSKD/uahUejT68qdH8iUFcurLmNkl0SWKCzE6fbEPo
VyQ2PcIHSadL7diI2odL7TsHN5lQ/yK+JaygGrWPUdTX2WBk+yoC04eDx0x/KILAKMICM/BleqZX
XmzFOKbMXpMH3zTDje/K94pYIVhtYjtwI9lbqeUFU28lu7GG883ZMyInIiE1wme3IaJVW1peQS9p
QhQWFANbOgjE8SVlvg+crWIiHy0LGRfpyKaGIq6NiqAXQidadBrkA8Qaxuwig2wxpxxAORIhISbW
gqzUTz7cqekBCLseyNn/7fX5re1BCzZViGiuxtYMPAvjEu6XEtIcJcUn33KnreeEz0nlwc1uX1iU
HVlLuJBv+e5sHSBCZDt3NPnDjcS9zJU+n6s4/wM0moDRxyoXn/6o19uhkicgLSB0ZhiDoTBfW4j/
2C3UBqsC0EoqqoFJGtPsuUSPY9vdeNTvzR9Vjj2sKjwKQXlCR6IlgERXtYQmVmWHTBIoS/9J2b1P
WiNR5R7HTUTZz0nox15hkXKoms4cAgmheqPK15xBbmcu15p0CxYtJ+kYN8u/MJ3AkzF1pcBpbbOO
8VVzGoKfALeaRD1vRAMsLwMy21SU7OqcKkMzMzguvEC7WYjROrbaJIXIESPJL2A1JSMwy252STA1
o5uCVgGjmYcEVI/Q8uOJESCsJhKL84iROx9LCsW/Wso957bKIHv6FrA0BaqqwpNH+3bcNn72E9b6
vLUKQuKspn4Mcw/+sZ3fZi1hNaH2s1DQG+eR62pRa4Xuq0kuHZ+XA2mk+Lpnp7hhtUJXC5+mPb22
jvhoqIfwbRiv/j5qlLkN4Qmls/rT0YdssuwhEdXWG0s/IK7reWlI0+2CqdbF3d53830z1jigCzzG
XobHc6xRb4QhU3ojA/njOQWw5zE9Wj4Il7IAICy65c/vvGTjY5muG8uhkuft8zpkxWyzHlSWy3+I
kad19LuOoJ/tgCXHrON2n5pTtK31Y0sjrckLTkHTpudnfw4+q+HaQemp3aqlYI9nPA3K/khiXbQx
e/DGiwwoFtqHGafXWV59NEs93RzSlO5HU50vPuwhZwALJC0NHjbBg6qTR7g2HzVXUEPZWTOMlyGh
dNNNya9QfSqNrJOstIAMNTejQXtXo/SNh2zWKZ3q7mdGyWAnJa0DKjIBAKtDTPz5gZUTISosZlB8
+QCpoRpkO5saLGI9B3ceXeM0+7ByM986+UxFMCWlVUTj/Yz7J+MeKjXn2cuITZ25GkzDvNWKQW17
w37r2gWd2+dN0LV8przioGsYVsLSvU2zog/cshVXvuo2XO0cfddPAqYIab1+FfYTjTU8O4KgyrGe
OCFCvUHarj34i5u+kPCnO4xyFYaIvbJEtsGknGt/mrzOqRvQ2ekdTTGIAjktVA189zavxLyZ5pHo
1QjwqjQvfV8TPSO9bdbf6HpZb2WPuczqL0LHlI8yFijzzOTAzKPD2vD//8CT/wl4YpsC3cZ/o8rJ
8BZXxT9hJ18/9F+wE/t/2ZbBmWdahkA0IZC+/BWKZugWSBPX9SCh6Ah0FlXMX8ocy1te8ZDl+Ehv
bM+Fg/JfyhyLhDUHySNIFaSjxKP9vyhzTJZG/5Ry8ATgFBB1xgJksRalzz+0Oc2Q+aVyDVRfiXcG
I4SOYGJq7BFmSr32ZWygFqhZYz6hMKtqj5lvWHjOKD/GZEyUtNbPDBzcJjQ7x72TdaeaZo2e2vZR
hJp20m1EcbYNxzxqLOZ0x3gskzOTAKnDbbWG0AbL2L2rGtLz3NK6KvC/EMSysSfjIEg62Nku9qvZ
KsSJ7sIAo5xJjVm53km6zouk1hg0ZO9eNTo4oaGFFrTufW80O1Bmok7YxiCIClI1lneaVDRZly67
9Qh9KCsiOLZa9iJoB5zkFP21iVppnogJZvXmMDasD5nK5gER6Wbw/eb1hXWTLD+x7q2/Zd2bSqZx
wim3BjZQyCXkZo8sOPwChZGeF+d1oxs9ZuM5dA9OiiJmyY0QLYverz2CV8iciQPahKSlGl4HxGtm
dj3nZ3ph9KiF0O578Iq7hY3sE0IytHgBfAu///cmxcMc4CGgJ5mFGNBDuu2bQSzVBseU58RNrmkM
k/p0U7jE7datCaMfSgxLoOLOHP0PVzIbGWhfbF09/5nPLA7jRL76PnQmkI334Qg7TY9dvwIMVTIo
A8NrIm/jk3bc+zE18CHfDbVGeppQ8wHb7zVBtQlLz97b2Ko2L1FnGhc1TlBPs46usYhcfZc26UGP
p+yoAdPySC8n66A34mtt+rRKo7wMglUNn+Yytgtb3j43qdVfh1O/TTvzPRpJmE0U0QQlIrpLrfHQ
aLpwYzkVw0LjzHA3kHwm+fA4Ua1WmZgI/+3FtnFaykMaMEBcTZyd3Zzvxly0h9G2Dq0sgbbHgvyv
ohn2FmQ4sG0Z6QNOM06k42h7ZaPD8fUYyF0xXsPqsK8tt0P/otozsAHnmhBkd+/588v6mpAjR0+D
Jx1C/lrf4KaufzQbjeBO37pM/mRdjOVTd238MmiLHTRBVLu8Ni8bNyEMxXS8TazPzy6JwvsOI+jV
lJXzdTPyZ41uwvFwcpzE2oc3d9FunhipR4PsCmfqLy5cVlxHy1KUlBpv17rtP54bm19NnN0kXTQH
eRYXZ80U+mHSmp1ZomVlkdOdWv5zZObL7vrk96aMPSACFEW5AXZkCdBhMWz+57SbzusjcxH6Zzr5
G2oG8O/SkllsRNu6uZ+d6FklzBM5N8wzQgeELc3JUVwsteUCGzY2lg4BPZG5tsui4cbKhDr1ziyZ
PDX2xqwTJB4uNbSjr+4ytDWnpZAMZ6h4XU1KI7SNQyVYAXS4tPiS8HB87UoPtbORVeTuynwOPnI/
H6jgqfFkLpsxf7MdvjmyLLurkrrdCVwIx4JAtzbL1WF9SjQspwxkvtvGQhbGLQEX6MIcAWoY051m
1aJXUbFt6qzDw1C3zSlbdLa5m35kirC0eBEGp8tmWlT16976nPKHfZrl4BINYofakBrfbLgHQLvJ
QQ4CUL8kIcQLxZvVwNlvF9n2+pHmInozksbYfh3Jnho9ucpagGq+oZbGghM3zWESHtwZB2gzw1iz
FSWTVsWJzQQZcJ6OiTawFrOft+rZ9UUWbC0S5E6v3aMb7tZqWauXOhZXCxpmAq7DiYDj14RLiHhX
aO60G9Lu2Zon7saYa3dmBRAh5KCTWUVrXhvbAObIiK9IL+lv4zZ2O0tsRgrz+JsselHtHNI3uW6H
Ot45rMPLBZWVIAztS+egLfKFpa3mrmaNdXe1mn1bGpmAA/dP4ENWmh7DvcBUuJ4A32a7tqoeOr2X
EPLwyaweTdeB9Rqszs2wXwavHImFCFOErV43gSKGcaA1GaCDEveRlbMuiTprwqRhfpiep28dooZ3
1tzer5XRemytA2vWqf3ltH8iw2pPtPAmbACLtJyoHocrtRReFigjtoLYdz8TP2226zvzysa6iID2
692Qplgih8SzhODSvSKV5JOYCfyhbtdMxxrEBH2vkRoRt8OtT8FqQ6TXD9iLI0qK47/+9vXh8OWF
nKPL1Mb+12FoU/zGpFEf1oOyblbnoKPc69yc3seSFvacukRC4FvYOlQCEKYJnT5gQiBUHQe5Pp/a
bDlBM4fS/zRTujSp8MK2TlmfD+I03yjPwpqpGZjvyv7kl8316FRkk9BmuOpdKng9JJ5NaCATTVy7
P2E59tDonFKjUSedep9yyGUSzAL0IX7UO24QfQGWX6QjDVLl9dhrh029eGDWzYxdC4Pa4pPxHEw9
guggPA6EMV8huapOKE8RAiXhIXcZC2RDfNbiQ3ET+ffN+lw79/d61HS79fa2bqzltvf9kOWqPBWJ
Rq0i8ppNXEWMrb08rFd/pBvcDdbddeMLR9DU9xbdRXdNzjKreB0ysavCkTIym85AFWG24dc9qJi5
pcfQVsoS7G9rDrfYMcAhUzhc/9/1frt+ln89nEP8VKVb7BCWMyEUgQGd5hhmEnfcUE8siv38R+tQ
/19L3eumJbVs0xYckUqP7GsDkObe7ECCMf+CBqTFZ9PWNnMp1QEikRa6mQ5xgzMztiOikgaupfXa
/PJv24tczO+S7su9OYY1rXTnKh1oT5sjII+aaBt+MPFxh7YeCYtBbWVnUFrZfnXSrhbiYiZpHCcR
BXeitemsL2aQ75eN4tD2vXX8fm196/qGlFSwoze8WosNDfOrcxhD7nXLI385KCm9k9P3w689stSP
BBte9bUbGdv1uSqLML2ux1E6bjWc07ra44F29hZ/cWmW6mSnuX6dkpt27fTiOEigCpFXkA7blH8A
rBsnQ7OMUy0xBxlCoPOjhJwvXrB1L132ymQpHK+765Pf7/lPz3mtAluqRWjgl9/1vYHO2hwAImy+
n/rXz68vuIuDad3rVa0FmkbxZL30pCyS8XbdrRsXWqqvIJ2bFQUNxQ29p65d0+45KAsu/fcQ+v1w
3RtmG23z+vL6eB1mvx8WELeKYZ5OnSJ+uTR0tV2HHHMZfBD1onpdH4/LdUQqJ8A3KLlX8WLOWTe+
rlqAZV3vH4Z6DEZL9tfrRgGj20yMyEHuEs4pDamuQvzajMjcok/T1A+nEDFrewBXBoccAXdP9N3E
0XAl2X8InthVYmCanC9F/X+/9Ld3JX066luFGPfrXeUWsZo8zh53n+1qcGqXQWvdWzc4ydu/XpGZ
i7NvfZZVCxKQdXdeZCNG7FbFYd2dVr/m928xqXUH0lNDfo4Wc3i1+omNVcvy9cv//sz3rwwXyML6
G9fnVGv6x56wy+Xpf70rhsowfb3ytbv+718fZH3r+jipPd61Pv76H79/lZ6WcHaF2wG39oiJ/dfv
//4UXx/7++Xv3/5/8VxVnFOv1pthx0LoOIcTuJwsSODfmO6m3raSHGt9pEhWIgGZMSpulFHf2KkO
nWAsuenN5UuawJyrhHzJpDUwmSUvAbCSvTdC767NlPzJUviTKfpb58X1dsY1talnrdxVJm83Kpu4
D7QyQdLGz8op9U1P7N/JFTPaQYBeRQjfrm2pJ+eJ6HZd1T1ZVcJI4+P3nhlRrtxheJpHsFF9rf9w
K7IcgW3C8fHOUUmFPU6aK4AkIqBuNuxsHDfT2Le7XGPgc71dN07ZtmZ+GqiOlEOo9nAl2jIOhkbm
e1l2fxBMJ4vsPAxiffhldoqKJUl9aQc6R6YYAzG12U2zm5TxamlEBg870iN6JtqUx2aXbG2vd+le
zdUhazMsaRy3vLXPVdX13PoSwtG68iaOf4/Tey7CfWoRcTKk2rCLyvhHRzsHpWp8tGsWpGWlyJWy
9lYnbw0ZdXxVQJrbqP/tkuMgdeHszZCKBBykXdSwcuub7geIx9+ORkTgUsAoJsZWfhTu+vSQqXBn
ZTunQZ7YykIL7Nzdxrn1TvvuXlCaeBmKdxri254p1+3Uw2JpmOvW8Kgh2tzVWAKRClgmnT0iAClD
s+KweyRg7usM+Xljk896rDIkpHpuR8fUUmRRU/pVDRVDUIv0DvClIxAQe+F3b/rcxhvVRC8I4NNz
RuMpoHDSbSTLx21pDHvNzlzAMc5WUbfeJTImr8by31LO9FPKSB1gkpqxXiRPswJO7S3dBVODbscE
tGC2WjqusVddeBp1CEwxvfLDGBmP/tjYeyuvjjHBkQ+J7T/6Mr+BOMTqPSJvCXIihmX097UaN7Op
bQXlDJTnYb5PXLHXRiiBUdFfl4Ru/NaG9pp/IOiyrAjQjVcBUi7yVmyCGOeY22TCBAtSKvkeOHcc
GxXGrN+KpNHJFumak+6l1/owTbdi0qhLazn6GZhdLeerYYDWshGSD3W9gXTQbu2R5oOPUGSnTI/o
MxSZZmoHNtKyU9t176sn2IdlfxzlD832ua3S9skt2WxSG9U3ohzmRJ1z8edqMZDEMAWxq56BAFn7
evAeysBKJ32n5Ua4L53sZ205707rPNjwQH/KtvohuUUF00AKkl/3Osx3tCzmPA4XXb8keGICT7GK
tE1yhxA6MBzQWqCve1OVaOLoYo6Zce9WfXtHoA/m7MdqauligJHXSZ09e0+Eh+sie2hkhetN2RSw
tN8ztfQyCXd5HB+ExNXgpj7szsjt9hmIYtb5pEuVQ/sbraWzCW3x6Hh1e6jPfdqS12uTdYggjFBg
Mi8Y/okicu2Qy805zVS1mOb52FgXtSc01RYFEsLg/g+TXFi2yho3ITenqiDfDgvEPunpmhStOBUY
KZACpTd1aHRbN8peQUQwBmCRamNq6lgcMILUTEI76j6mLBtaXeGPIhxScIUAKJz8EI/6o/S08JR3
GagPR2y72j5nOuRbTSFQTo0x23lo78dOtPuQexRsU6J0k441rq1YRXftTQl4LRosF38BMFf/aexx
Ugn4VQjc9N+Ja56dyYJKMyZv85gvFFZCMjAlA7w1wl0phktoNi9W49Bp0adyNw0caPNlGPJPmaCw
9EXjHZDql47G6SvfKFPwNw00Kmwj+yVCdUDn+mTEKF7oRgF1pf9dzXG+T3FZA6i3UGm7/k7Q/PVx
ySAhvm4tTMhtlT8Mk1Gii4QJN0YdMewyIXadUCGZwumMDRLMEvVGlPSr8qE/zeNzRyQY9Sv8PS0y
gWR4RrIJBtFEe9fG50lTt6XpvmN66pC8BYmHsHFAJ13Tx6s8AmOU/jnGUt+MxvDpG+Uhi5fkE+EN
MHg4/RLp4X2R8w02SFYPfpztCLTGQyeItcxsnPiQd+G2ynIjrRK4DvOjDeqAdzlu/bzCRtUPeyRV
+JPrBjkbS0+foSrf56K/5Jbuby0RkdiX2HWgl8bvqUR7lyY/bRvMrAMJlGTR4b0HXxToQnJdkDKb
xEa7ELU35uvgoSANZeYdqENJ0ipoc9o3UZssnUIsQNMSrULia0f/RBRuhkMr/mU7l7kIQV/D74pH
UD122P8i+ehUsRreNaNz7l3XvTHK+NLoC05fAIhFq3NDvdnfpQUs4yiiAdlTHr5KANnT0jwwCkPD
6uxd6iXW1kxnkiJToEhp59KBM8tNzKTxCpStvEqAq7jJ4jGkxm7F6s02UQukfCNtm79gI1TMGc0/
ZnUXOZShbDKLN8qeuBW+uJl5bt9knD7bs/ZGhAschbCHhzwPpEyo5gZrGQK5KL61BuNix0a5d+Rt
URp3/gxGsBQp4Qia2s6iq4KoiwxsgtyMY7qH/WA9dzVA4j5mXKaA8GBr1rMXcoPMEqnfy6js902Z
WpR5tAe7QhBeYBUZBlR9fUegXVxhrlSpIqpA6Pu5a++yhgceqnbVz9eJXtypSqdYzVdWeBgUI+z9
oY2ezfC8s1ZGMZmW0gGVQiRXGmAszG6Z+XVB5HnPMiNKtIzvvKRuz0C2ySIFHSobhLGkFCUdun5F
xoiKU5+II/IYQkMvkUKGH0asnvqZ46jRp0N9jrGBcWzRYQAkETUz2MF8MBzr5ETpzewB8tOsbqsj
BdvKltBSDGgbTPnvOeDlnVM3I64iSG6CTFE0L29hOiQUUZkCWqK91Sei8pTEdGB5+5Rgvcipoj+s
Oaji21EvfjRa+SAk2SGGnUyUhOUdUdEjZmMitHPkXWsSPZDPzLR2sh8fWOUyUHPVNQZGMtvxKXvG
XOzgmJGuTE8s9h7x42XXI8ENIzqBAn47d3NxiZdlyFw8OKw6N5k+bAw/I9jOkvdGohtnjZ48rf1z
mxKqaTRg8HSP/Er8mfJeDA21Zp/k0ggNyRxJ2vB1daYkjvYqY3brsebTfmq0SmllqwZXA76JKvN3
VJvKuygR3u2ES6OrxCu3I3IKmczv6H+Kbd4r42ZoiDDU9RMujnabGGS+1UNJCzZP6MCMW29Cn1qZ
E8apSd15lk7CLBbaDTXwJOgTSRecyuTBdsFeGP3BjCh9lUV1ntrsE51jQiOYLoLelx9Vav9ONOZa
uYfIG90xVeNcV7ejGrfZ+FQyJdyblXS3bt4f5ajHQQWv62Bxa+CGKPT7sVPXcVbDViRNCO/Hxs9H
sWWapNHtJkWXNWxQOO1NZscNay+EKdVAgVJ46MQ1vU32Q0eOWWI3x5HwsL3lNoSkY+/eI55xUfAE
nZm4u4rODWPHe+8Wcjfn3JUTEwuG04bXKbIMJlrxZ9Je0tLYFYyvTCPDg1PIB8t99IRhPIUNMYXR
SESHT/ArUTdOXf9qBwrnfWe+2CaTe+FZ95jsf6Bi31DAuzd8ohsrcGtbZczRRrUiRFc4P1SmNmBE
Q/arc8SnGF05EEf8brI/5Oo89ET8OJ5OMVk9IDqF8YQocuOpk9fHqFEK866j0Rl0OvTL0p82g0/K
ew5dMdBCAqL1Zn7xvWVdEJpb9KIIQBD+oBdrYXvSmTPk3G08SdYVFgwfwRcQ9RgQB6PN2OVPU9Go
wEuK31bpkQeO14n1GDnsRgIYs6pNynZ/zLjogByHigjA/pTAEKoa/PKNR3cwQ+AGXRTdYerBX8kB
E7LKQeLdp6TBFhcC0xIAMA7gshb52Gjd6qghmHVlW1SNKVZvEpIxK7723PsDqwetE2ckQ3Zpzw3P
R0GIi8to+jdXdU/Ige/tmqp6Teq0jykoCGd02GBurEm9TSWYd0TBP4YC75DuLeHBJJL1M9a0NJ4K
zuxxSyHt7C0+bFpMlPQpABU+0Q+NtvyVBF056W1IQDp5oWNbDKfqPCTJu4P+HZseSmrHfAHZ89ng
gsag5+zcaPhjT/NNkS1fIEgAvjOWbXYJrreZdqOonn1cTFdTIX5ks7GX3vCnL9SzGUdHJFx7pvVv
YRbjWBdMlkvhPuhteYk19ZSR6+nmWnfqnH5PMM+0KRdsvY4FHLfUVQWCcjNY6lJF46kKAVcq782c
ke7KMRLbWaLzT3CkvyBaJlghqozrXjclLcpanTv7htZQRFJSVl7Fc/GsZyHHaeHoWoW1mfLplrUL
lSBHwwW47bgLC8o1ete/zBgZb1ilmJgRCDLkkMkJ/2DZ2Lsp7j7o237GPZ6CdqbwGCFddxBFc5f4
TUScs5OFtTeGqObCiM2rTnDXDh2fxCecJIM2MIhGoLXprBMQQGtBOMNWaPWLG+nDbpNqkf/A1TM6
krCjEaHe5NPQy5Pf+hwTrl44vxCvtBPs1jIjy1gk76QwUfTjnGw9NJSKdjXpabj8yznZaAbFxLap
PoEMkNcZT+iEp3ej7MygHtJjGC4fQB/KgxE3pA8jIa61n3200NpwzTJH+GF11mODrQNF/L1vJLci
5Vsq0ohSaoGoUsz7umN8YiFf9xYuhSR+jjzs2xL8sRVl/imeSKRztZgVchzdCbMCFlTEzPvikhlA
3i/5hEXJDBy/ITRUPDlmoFA+WbmYsEcye+9VyQFZ0mRt4trHyumQ9dK7iSdgwfpU9VcJlqbrjApD
4oAHyr3xzarbX36vBQViMHpkOMzzMX0BVxCbxq+oQIDUtdh2YPXgg7aDZDDaG/KVvVyjUaLci2l5
zlliyUXqFl4hp0DBrJ+pPuH+h1iJ9UKvbwZsGXbfPyeTQxztuJB7KGOY5nvV22Rt9IQXaizj2Rsf
JuntjE7Xt0OWfYqG/rRW66fQA5DWWmSIAihkrmmNCNAmLMFFZ1BJnLxNrlUVWaQPqtKe+/FTxFS9
XeN5dGpSrDFVL6okz2WUswh5tSvvEOasFukToUjiDuBF/P8N4VIBza9jLL0bR+o1WXKRcV1OA29i
plqnNjMHRKOqkklgIHtDiOsFhd/exRpNQWKQuD2kdyKGAt7r70YUNnvcMzXWP+58fObY8qttTc/c
YDraCP2yrFHxdYYEpBo1FyR/ktLVjx5M5pWrG7tUWyIuI4fpt1vDZsf63unJVhvzTU/swtaYxTOm
ss+uqD4XTYlTJLdDWWHJfWZEYMpbJy8xmsmNmcBYSgj7dLSfmLCxEWMMvHjJh50Xd04xO0eETQg8
mXdiS5lIh7Queqs9Y26mS+yCixhCorxeirAPFEsBbsZgto0u/tAGIk5q6Ees7lHxyicGzYsl53sv
4vQsttbyPQH/EME4WPyNYBCCoTaxy0ecLXoMc9lLzG1ExsSgiwdrNH5V6eIiQf5iuUeZuikSY+8x
pgB95duXzEFikIc0B6P4jnocDt0xA1hA+xSZRd2OT+6UPiXD/KBUQqz3dEw6edO1xa5pbpzM/EWO
WBAOpN7UHxLSSTRqdy3+jdbSrtWitS5nb7csTGfyFblwmdBGxq2VRW9maD3jwDFQi/b7niCGNPZI
SGaVQJovoQLas08yhXT0y9AL46pJFjlayJ/r1C4u4OHe5NuyQnuLQVuP7Ud/np9qW0Hk/kVTAU1d
xgmJETcdQOoWnDGNXVaBTz53R6ppojevs+e9omekhGBcdKP47FvxavX9e1m+j22IeJoGR6GHz7SR
7mutDgq3/DT5sPksPyOEr7nzv9k7r+XIkS3L/sr8AMqgHOI1tKZIkknWC4ypoLXG189yZ91i3bQ7
3T3v/QIDQDIYEVDu5+y9dvkEkHUBX+Vj7Cjcbz7n875N+7eCATbRztySknpOV1ZXvmdJc2wa90sR
0yKyMwoF09GeC8J5qy9CJOem1b+6RvtldPNdhORuU3rBgzdh60XH8Sv10gciA0e7vzNbjYieBDx8
9r3S6So10uKq9TskI+4a8I69a4Y6x1mMw8s06q9afF8t8VtKBmUe3qy2QcpUVUiSO+9aYs0p++gu
ILen1iwsNOKXMPKWoCRZrDKt2zCYhLxWDlUkRtrozhF0noLuK/mHmM9emynUjnk3k+zLVNDFAZnF
j0v8vwlmHzlk/62gjyrnfynoa36GZfHvoC31J3/J+QzD+cN2SCGzHM9B02f/Q85n2n8IRwjH1Q2H
25/4R3aZ84cJKkkgAMS5Jyyf9/CXnM+GweWTEOFaHjZ9ss38/x85n+E7EqX1DzKTLshUQxZoCt1k
DqqbUMX+idpK235Jx96P74vgT09yHRXN0QHKQUF2PswZ0I6yf4msOjhRqO6o36fP3hT/CPWoXWME
JklXqhs+F14J1DogyGpyhLHJJgssENogtWhot3Z1SX3LFcxNkUfT+urkY3LSrlnYm/QoWZTSXLXk
ibnpcKwxx6yPjmGU2y5C0pzARNg70wLJJ4yQG6XDyPQ7J7LYGs6BZX9PMi24r/uMFojlvxQe9vFF
4ACiyYIlqgnHmfD4On5IvfwYMGQ0Jg+cbZtfRZ82R24p32InOlXBop1DG7lNrY3F7gPAqXpJjTRU
qzVFEXTM6aUaqTHVpUMtpaj2ZLje0kFP6agkBQ1qiqtT8B3MkXMia3nelhXxI3Hu0M70SPwZh9gh
f6TfFQYFpUouyJexaBS/j5htzzWzqk2DD3Ad8mm05CSkasCSC0VFVJtqzSiKpymlHhrIY1CEjnbA
sLgacD+e06Xt8EmSe0lY4uaz4eVTwDowtiQCBhbDB7lS57/hrqsyEmy6eEtZ4Gm0kksS6dl5ns1+
M5eEa5hN6p68PhIbRuB3zFylaRsLNQoKyOwM00Iz2+QUdDG36QNZwgORwSOq+F6qheLOOYaB11Iq
LxoeqhI9LnqHCI7Rbc7BAmmbzAPqk6G3M/PQ3evuYBwt/59f/W9H4vPolHFqb7Wm/2XZxV5nJH+g
kYuYypuqLY5F9B5ygSap2Xql+Knjockg7Len0EEA10tuqSMvBrX2uZi0qD2ZGVhsexY7i39/Ugv1
gX7bpNdTnxBn2vgSAF0Q+e4s6w96rVqFxn4/Zsy3Y+IzbSnwoChHX1eufW4qbu3iNlAukJCqI80z
o/w4BdTm58mg1pZ5ot8hKDmpK1JdjO5SMKNV/Fq1U50dqBNerZwCpGqvqq/uc/G5z4qwsaXJCQZO
8UGZzZQ+wpLSCEMu1E+yZcSPU414IqW0QDFK1WKSYgF1nedKbtCmTOKFC/ZCcWcbS9oIPzm0H9uE
yDtz92CT44LSSPaMI1r5TImz9zDV+1M3lCi9NA+pPGCjExDBBX8uC7WpFiY5KSSRyQx48ZYg2qBg
v6+GIj0gZrM2KCURwJoeoh2lQcZ3wCoap2JfTB0JPsFXr6TOVJr6xo177eRZ1tPsLej1ldRPvSl7
20EPPunyYlM7SC7kS5EL6+81temDWNmDVNiTLlmcZvkHuHHMPRP6Kw+IDUQx45hCwD87Oa006L7h
VrPKhc/NQidTG5PsGO8We3qN88Y/xVoUnezlmW82BbZgozQILBZD5Pf49Wvu2pGg6dSF58a1n+AP
5Dv1FhUdIsoZfk6OmW8m2f9XPxjiJK9fXd2vCZytHeNmjMnTPHcwEw293aTLQ+vXMlPOxvs2tLdk
mb51DVppSxsJ0BkusEVIguRJt8ab9SP2jexIhZAUqbzbmEHzJfP0+ACB5UW364PvjRjqCv89Jxlq
Q07Ig7/r/SY7xbl+GfM42xU1v1HHHeV6AP/9CKmwnbNr5RFk7E3T2zQuG2NK34h+9o/WlND6zr2F
iurCmE6eCtN0ZzX0RY1efwuIBNuWBljHqe9vsUn6TJlIrn5BKEA8xO0+5NMxOK5I2JkdOMfontKo
uEATz7lFDPGF7PMVSrNchPlV+v0oOiwEMmlof+34OHfm1agx8EWtwUSe/EQ9d/3VmECCnHueb8Kb
Dvjkzksy9qfKk9StKWrPfjq/kLBFWzAhTc+Lih8pICliiPrvGoqo01IZpMJ7GSEgJH8zgSdLRIu2
pj88x0zv91Uy32mJRxTCTBwApBAZIDePaybfdxZuuLPbivxYpB5B9YjRs4USWU4GmwhSaCv07UDN
dIhUyrPW+BYCthpdwtTW+7anJWu1QbcVcW9uwvGuDNHNCrvu1iTqrZHRBLT6l2Q9COJhe4uJd5aQ
8ylwWOOVsqydZfWQGPL052ws+p70y6eeAkwGnuWJqDxzCzEAkYLlgrwjyVGfSSByKD77hkmlNoHn
Xle86Nxm991CyjMHfjqbRaqBpyGh2gp/RHPm3LxMyzZ1UFFMCsiRr7ppm7qJsUMu8WeZVCHjcu1U
WAq42IX3MxHgVufpu4U+j6Y12q1HVMbEia5onw9iNQgC6tGkt3BE+3kT0rNyvd64ehWoFbIksZMz
TvqWIctRNAXwu32GjXY0155nfcUQHvXgfkhLWgrzWEbDRtfjH2lI4Cm52WQsuNqVPsLamGsSTXie
H7qJC2goojcKc9VGX2APDiBUjrCaZpldvjVTR7vyZn649gxIzjQ04ppRXC8/SCu/d/PggYTSa5rx
nTp6+Sf9zjcUbqtg8q9jmZ9sl+s2JRSO/InwNgKxPpiZS1GcSxVPRof5NaICGPSXNjfE8+IG2m4u
qYAI5hYOCKR0ZrojtFPfTMbOsbV+k+nJzkySmihyRGE9STml43/PzITHiY6s2tOFdluIC8zLZE9O
FtekkS8YVHWsVtG0RnXd3/tSHzD4wmFkMH4PkQ+v0ixIDkuGsKY7Ro7xdWx1c1Np9huz9tOILwXZ
4nMXQymAxPQLJph4KJqnZo4ukHGmrRt26bFJHYS0dmGeinLg7SbBobWwMgcizbeVd2g0c7qXUCne
6H0ch/26RZZwTaSxcA6Pbe78TGbrdalCQr5r/WLpgbe19aFZh1a1iSP7hlW529Gp82EC9ARo5bp2
zYMRaFQWn3Wr/lWV9PGbQY92ZUb8ZWJoxcqiMkNZsd4yC/0GeuEu0fx6N+n1FXBEsi2HyFlPqXHp
+ulGiBvtiyJ9MF3a+XqWrtuhe7L7jdVGZGzGzTly8lXj5tQTyQwjRW4wVqmB1IsZsFg3Hr5nbv3h
CjoO/IeKMtowtV+Jkuk31V1ckuFIeYb8K+mZcdpsb6W9dvUkfU38CWopODdBTa56BD1J56rvasrv
eZrejy5DGd1GTWMw8i7ab1T5s51Lg3Ep2l3UF69RGDMSXyjiZgiOQcV+jTzk332MvnSxEZlEY3/o
K/2sTSAIfdvHn6bVPwrajEe+CPh2yV0lOpD8WnO/eDn9zXXkJoKCOz6UpeJxhPFohYIN73g5zVBm
Qv+kDKRW5a1MntjnGSYft6f+xrM0XFf9fYPeguZErG3MwuSLnYGtOiTuUpcoD26cMM3Rh22K0jCQ
ZGuq+ZR5xCDZ6XJbrYUpa2pzlNzJWWNIJqcvasHYFInn35s8EosdxpKXyaa8POQF2cR5QTwBCV6b
RM6G1GKUY6PfNst+EsdwQm7PeM/iaYICbP5iWY2O0KnCgDS28dntadhUNR1AJZ0Gf5cxS6LmTU+7
IZEF20ORPVulPu80v523mMMZ3NAD3fVZ9F2Jv2OpFVcqcbVIJoKUVh7DIBiewSavc+TjtkgkVpfm
g7Q+FFbQnTK5MGho7eMovjQ2gA9Kiu9pqM1bC0d9PA7DXu1ujJh2rDkccp0Mv7KeT06I/pI5BoYL
XXQbYeXy9EJg6Xnmjxl71NZD9M5oMK4E1vxTL4MBPhedHJWb5NfJaR22lX8pp5VoOq+oz/kKc1CD
41KC6c4Ws74N5bafBfMuzd07JcPNlbxWrSq5rZLlqk1DIuQxIMiR/Zh2+Lgx0tQn7l0IP3QGhv24
z4C93eYWOlZsG1+EVb7Qfh4OPEWoVE56eA2H+rrYuf1kh8Ea8BOgqZKTuzS0Ozr+P/rISvfSQkYX
sofZUKFaC7pkugF7m25wXH4umZPtFFFEG4kCMhrmR0uEYGmTDYa2jwL9z7iQPALnexwCPrBnuFio
4wWZcJwioMFrSrW5c2cM8yEoGC8UkfPel7a41OBUsigOybutmJrmCNJSjXQxx6En2Dbm+8SUyx3b
8pFmZl590YjhzrXmq9ElIUF+mguDLBYbZuPayhaFeB7QZJ8c+g/4VH7NuBmundGZKyBZ4TaV80Xd
Mu2tLfA4+a7R3EV92NyNjmD8qZeoBBJx5syjjRlxy3Rio+CqLAn/ix0Rbmwtmq6mPz9MWXslo+PG
gaBJl4nk3jZ+UkpLb3Z9TIoFHmFUORurSBpK0xliigUheg6Fddf6swRGxvNdspD7ajhkw6YGgIpy
mh7y3kJqPNXXYcyZ/3PCUIClFVPVitFIspi+YFgK8+Y4ATkKCru5+XPc3voSJlJFYRZ9S5xcWwd7
gz42P8VM0cAPgz1cwHrpMF0hC51m+76NvRII9YjgUGMmk7e8dWGFaxueMvnDiIEZ34OZ0JczdwX4
XgAqYXYnJPaYJhyR9kdNJDVkQDxF2hjstCGCnFBj9p5jMol9Y74fgbECS7+PaJwfZ6QhGgzIh2SK
op2XTu+NH/6pFbN13831cCuIXIIapl2FbgV7v6f7jVVtDzzMRhOm9w+WTmdnFsSmM2rZM3y4DUaR
nQsxMJ7z1gU2HvScJHaO1mhRE+dOlaBxX/eWUd/l6Brd+A4p/gWLmH1LTO2sI6M82FP+vbMwns8S
qRN5SXIjbDTEQZ4BVqrD4kDoM9UUXE1oFi4ukWU6I4rtAEh+vTSGcWyyV7JOmZ6UHNcMM9cm6qES
9mNgbqKWcMyOTwRwrXU5uaphH0WeDxecdxMzgi+4zezbZbbWtAb5pFjOaIMQCELR4dDXydfSYSK7
pN3FWVVaGjygnnjEam8ceFkAciH0UQ8cq6014BpKspM5bltgV+mdGcOHioPg4gWTBV3VPlFPfqDO
PF4akrAuao0pCumOWqJvHKcp9hlpEquCYSrzHjDfIy1oZn1XLQKNNyPxSqSqJNCT8+BTA9LKRFrn
beNUIjSzyxgvN4aYleG44y4BipSMw1av6YCbjn8i8dr5kqZ99IhsYvW1TsUeKY90oun7VM5xtJCs
cv9uAjxEAX54jqZAf9SLt77j+gL2vKuHXL8NDiEq3F3TddF8M9CdrrFZdGjfdLylZr7AipOMh6Fn
TDYaGUHWYX7nVTj+svbbqIdSLWw1R8hZ4RMxiidkv96xbniJLCl/jAbMdM8BlhvRfIL+gGasKW+6
LfYJArdV1NTduey6dzczrIvfJ5ineqx5iSE4qllA10i0/UGU2o++cuddbyNd0wvnJW3KASF/8qXv
/OZmRALKmY3+Qd5j26V9DJEmHLVQjDcjyZnez1hA4BOeuqJZ62U+n2w940ToI+TbngFVdgyvvTB3
Vtnm95GlAz1p3trAwPbmTQ+uRxMjLjkDu6Bf9RVcINHl45ZEqZZxGsQwYgrhq7r+Mzea7Ahc9MgU
+Hslmuw6h+geO8eddgH56fvjgmFui+rA25SjeTK9qN9lHoiNXPeA9XGP5Ix5TXHsMsTsEI6axl2c
+gaOvsHaUDV2UFzifNKcFNVShMuwMpu7aRn7R1lNnQ5Zn7jfSb3dk/cJ/NvAmeDUsJxKGDRxW5Jr
/M0edZ3LYTgg+jdOk/GNIcZ4SIsZQ6MQcPQjQgQcD+hB39a7IqVLr8XTHqPfwc/cnwnD9meb0X0P
NnBNP9HBggoyM6/JhpvfEzcTUC64lJwBgqxNY4/Hihk8p9fcF8eEfOvbkJbigeE1pIsmTbbx2AVr
CXKgKeL/agkwIIq+6xjqojh3HQFuWQsI+CwZYPdG8VQTJjcvoCa9iAx7MZkeXSikklMMi6c1GcAu
DqN5ZbGpAVbvxsa8qaEYXVBApYJEUHxBLx393U3UlAYxjdZzzX3aBsuI3LAn7rsKx1VNIjrKyPJC
5zC8iHGCNz1TjGGw3nXUrUXglegR0BGasAHNQEMZsuT7sM++T83sb/J5ABRuvsDs7s6WZp/9pO/g
lJg1oPpm5cKJOHpAh556vZcaxHd7JA57zBCAVLNBRkyKf3dYAGaiPbz6+cyg3oREn0f4gkGD0F47
F2DArjS7q6F0GfgGww4G0vwlRHiWtkCUKUVB6EDIuS3bAHVenEW3TDD2du2FtG2mr3Wsr8jZAedc
5b8aHRcZ0tbxXTTVI2k2+VbU6YCbJ0DpSTLrMqcWZU0Cb1IwE1efZvVW+PoFEUyw1V0tOi4Mf9AN
+MxazS/MpH4Niz5d3BZBMjPGFr69+cvvTMompnWESrmF4BJvwhSsSeSVuKQ6Ch29KaxtZcfTuUey
5TdItuAVFM/oxaa73gruHDgdSdJ/tfuEJ9uSNavOa797aRYZYCq7m9ZFVKLIGTkX7byzdHt4qBt0
yBp6JO4wdrAXaaNt7KqhyNkajwUPurDO/QvpJF/nzGeMWEsnusbCDcr6nOsogweb2GCeM7JzmvI8
nMB7RehiaPRl2iUU+kA2eNsQFzIeKgNxfiFPWKsBwmtP28KppqvttxB3i+pVr73mUo6k2Lm8+0lz
yzXKLxN3UmUcsiV4z8OqeiYCdBMP9Acj4U+PWg0puNLCL0kAAgXyzCYv6H8YCYKkpfXKvfAwPfpd
vxnz0d5kTG23uR6KdceDZhshOKdlAV4rpcV9GP1iOEcNPgke89om6CzzGsv/QhsTc7yx8CBFnLHx
aLOneYJVuRPGk0U7e+NM7bj2aNYwfaiRVyWPpVP424J/uvaG1kSWwgg1rcubF96mrBHnJm0CFJdZ
duzS7MHQ8P36IwfA9aERjiHCLXrRPACYYq+9WeuPsQkHPoyyK4WJ/WiDaqAZ355x03U7uyVRaSCa
gFaQaxw7p/yOJRnW9+B1e5KqgUYTl0yWgxEeGBXtMOPzjSzogePFo3RsDtVRlB7ztbJpNtQgh407
ahaRXVqxV1+0EcGjMIz5ptVImqxAP7sV42CmZ0hxdksR7+yk9g4dxIIgdpsHQ5dJmRW321FQ6vpT
s/16XXjlk54ly0GElkZUFjLZ2eyuZT6+DdlicJdF8xxMNhXFvF/A11JGvYxt+mrXE5aIfLEuQZ77
+3rOv3V52iAl8V1oXHpGPbKgc2IVl9hhcAHovIGX0CRnqU41tAre3ETH8pgiojsKnaZTmdzxTA7P
XhdkV+IP0Sil5a3Tu53FJ9tXU8zEUISPAbXNa4F0Ix5f4yIeL15KPLsTWPXW9jrnlLk+k7RSexRJ
4p7VwmuGhJdrkrVu2fmdqCo4HSNsOy9kCFnnXrOPR9e9onEsrnxsr4+1Oztx3oTA3hjIrc5N3ibO
hzOT+oECPveC0XK+5q5W3LBTlIgdTaBoU3NOYjKNZ+asWzedtpU5j4+FXEx+u82K/tEfmKlCt27u
amBjrt+fbYEqjMmDedFcVAtLjeQ6zZL6vMRGciz9dNwUmXFvImD7giiLc51IgE08Lci+bBknwoFb
R23lHrU+8daxbu8qQcNyAEC6jz3Grj73rnXdBwngkOUOi4pxKMvpmz3U8cHkoN4KEle0fI6v5Kt7
a/TYBq/afx8nYT8Axtj4PJK/DKDDoky/aejebsx5jwsBT5catTpuHgbn2dEuRUtYuZftmgqlYNH2
dxQIoXYhHqG+badnp2DYKCjcZjPCeq/ZIDzgYcDUFEJxuilS0RyrnJtwjkrv6k/MWKg43XsdJ5GF
Hpdh5oV45frqUjqMBUa3rLKeRmGeyXT29loSxsfQQ7Bn1h3Nk9pP7wBW3YH2G04Z5cA29ceV7Zcx
WOWCOg0W6dFGu5pgRmgNfMI0MP0VYSYUmYkog9+YxFujLCySodHqFLnPdT1gZE+an3ri1Hu/8L6R
VHIa2yEnpQlb2Zi0PYLbut+KZrk1gN7WCzqrdURxelXRH97P09Tt7YxHfcK0aTfmsJv6oq52pCLv
vRrJaGSG/UsumkuvOdbRcuk3L7Nb7eccWaaejdFZZN2j7vXVeig73uvEML3y+qcq8L0LBdyn0OBZ
griHXm+Mntnp3aMrTQp1dXSkbpk5NydHz+yNtI99LqjtGksN28nEXtbV3gP+ufIwCnwMmqbZ+GtJ
qC96Kkq10f60wqk8F7VLnIsoD3FSbC1JDWn79mvhlG9o5OA8z+N73zOy9aZkqz5H79WYiBf36xgV
nMBxmB1Go3+OvKHfRiVEy7m7W4IXZ7JD1P/1wi3QoUDs07lFTIuGvrOfqvRs2Pr0isQ83oyNDWFL
9B89PtXt+63v97kPlt9TVAMnpppLsTeXtaRKNmL7ttz2Ad7oMrLXi4eXluZTsdH8PuNOgFlGgSKM
Qs/XmSs1CGo7aVtQcHl4pHgIT9VH9mg5MFqMMWL4btvTCcF6to3tGDKKHj6EqMzI7E7ijerbq/Q/
xlDjAcEtGvAYaYKev+cW2a+Trh385i5pkCqE0gOsovngARMNH1bkjjjGeArNAnIpOUOrJME1pxZR
ltyCrov3GqWaUzsD77AnTu6cLhYpKPC4GdI8cLE0K2BrLwJgF3OWGL0Yc5nynGQGWMAcIqrue5Qx
HKOqiKSaVzAp52MmIbehtZQfsYKuimlUArcFmxV10Gcj0Ug5SFDG+mBzyGSCCRJHeFSZgoC7kJ9E
LXz5p5ks8n3u0ywz2aVz+fxbHzqwGCWlzEaEhAWoT67Wygob+uemWnOrOdk0Fp0kpoeMgiXJQq15
f6+pzUh+YaVpPi1dfYvq3Frn1QQ/IRyy7SwiXIdy4UPuxwQHVHCwm/6kFoKn13HBmeFJd/UCDAuj
vFytsAl9LNQm2cG0vJLSh6Y9XQYvnc9tuOiMA/gy5HvDXcvZt1EyjFSJFFLuzlTVaRrTrWDAm1gy
TcSL9m2lvxqzpeGqomgKG7s9papeyhikPfmueIEmQWIJneVTLmEuai2VayTVChgUyZ3aRSNxOkbu
Syc/Thknfy06xXMZsPup0E+llAkd7wThnjwGrfJXi0OwmUfRrECYvcrwsGB7+9disMpLD0R+P0Qp
qhExxMyrZEWY5qCx9a0kJZLMoYxIJTOe7HvbS43d/xLf/ic5jBZPdwBo/2/i2xfostH/2bynZfdv
1Le//vBf1DdUYrZnMNv0LSFsR0LV/qa+2X/oju1ZNiw4V8rC/qa+2eIP37aZ9PueiTTbtdB2/Usm
Zv5hewLem4N47ENc9lv+4n+Vx2hYrpSB/VMm5iNQM3UdPRuR3bow3H+Xifmo9zvE+No5ga1EE4fC
C+GH/Ro4f7ue2vTYhlEgM3RePRGQNjcHp2RqX5dcu8/mwMXJxbNQslNssgJ25gCI1jhgJ58zW44B
cWHSVHRjQqpk06XxZLZ4QOZOsWzgxGU7KPdcfYm3h/g9r4AAITbPH2l3vMLC2Yc0TaFNYw2fin1d
e/eGBY0Yk4o4Wg1MdjJZ1pnhv+mN+8XHugAE7Tba03evwtuc2T1sl/lsF3QncGT6aXEhAYns74jp
KY7KtW6mj2VHbG2ygF87FJWGKExvH1MhPWAQ1EAr8uDqRLlukmybmZO4GHim2jjeeDmPpUErfhGl
ugfueMalWVQ4Atr+nqkhBR1iVIaJYViA6hnWHUyxuFp1to30295gSH3R3NAie4PPLJDFpmP7gJS7
RGFeA54Kze+LYW/njmiPtDYf6yw9IUX8QlFvWllVB+m1xzzaaH92Yniq6uKdvJWhA/xOU9dImmZt
WuBO0nLZalPzbOg87nXQxgujHNHjt3Xicd2HzlVzSWQ3phc9Ga5DSeggvYmryPm4Kd9Cq9F4MIrh
HpRWuaaWUxDbFB1SENhJ9dgVE80yE+xzn14WDCZrDzAKsM74vZ4jgJ9zTAqQl/4os/s0FHfEwHyx
+3Dn8Bq7tK8o78ZxsxkR45gWooVwCFPq6BrUfOpLsZi+NXl6IUGAqUSWxTt/eUQGWznfdWT9Y5XB
uOFLmMl3fJyn4pDgwd7637w0PmtVA6u3D57gHd9HHGsziHHYxQMzIuzs3lS7R8NGYqNRhGoMxPlR
Fj331ugdoqa7ppVZnSt3eCo9m+ovYYvGItLd4FLIEC0dFQ4mN3VcKHNifM0RQyLah1wUeunFKWtM
ac0aM/JDy3PiINroZg3kb1lu4KyjoXjNveoVxu8Mhe7FdtOvFTDedTpgnjRd4yUtiu8z5nG/uJqA
Tb0U5giBiqasB4OEmrDRlV/K0Xlccg8hAl6LuRp5Numb1oFQaoXBvYMhzSxurhZiqIrF4+KW05oi
nlgQjAmr6bd6t9C9Y2hEcXeNMSS9fi5aJ7Y3ZSGthB4T1zZNCy7ocX71PeiFhrENvO5nn1rED3jU
a5asxpJQ589VxSEyeSTRosaPar/V5BMyMkMjWJAzsSHvDJGi9ZB1g30IdY3Skm79qIcm2dBsBBIc
HQPRFbtGIsIsSdkfZelWrX3u02qDQij0azRqatFLRJ1aU7A6eTPeTrb3+tcPEywGtSLs9/bnuraQ
UJH3dNA/fvaPlyPeY2VX2FMqE4LUNHY0cpCBqi1Gep21NeKEBrVZUpCfAoejg5lV1hZ9ap7RgHYy
/u7qDlPUHlDEgfHJjqkgQbIwNUgv8w9RUkJF9yUqHpdtdwoXhhRqbbSq+3nmOf65S+1nCnuLJ5iO
n78fyz9SvzbzLNmAJs5pG9MUVXFFYEv2+eKa+0blLP0WYaR+rwgDWtL6Xm18/qUKOopdmakeM1Dh
5mac1L6PV+rU66kdSMseQ38gDqvh7BZD+aXtRbBLi9h+GnMNSSmRHmnyTv/ezUx0OKFnvY3lc7Dg
T/Dr2NvXpVvfG23A1K6b7HNOk7mvu+SMSfppnOcGfn1kHhyjuCnMUN/V4aqpivjINLYYkKpG4fI+
RQPVyo1PMC42cq3aWTn5p1ONlzcHszjNwxNQrXJbDKWzChA1bOi4eafGNeuDGZbPrUfyHh7Ti1ZV
/bYDFrzN4gRRMm3h5XUyfDRKMzKHYHltLCxMQntbLA+3ntYs+2lKuhuI6WNq6uWpWtr3ujXcg1ZY
7SGfy2/QEiiCizo6RPT+nmNw0rnjpgcQ8c4WulMOyDJ8q+f+JxGa7aOjB+W9ieHAwjnsal3/tBR9
fFrK4r4PJvw2OGq/OlNKZF30SLmehmHrNNsqcqRnTH8duoimXlh7p9TngdvSEI3ooGALN6OHhrOL
KbFEN8yIYI2CQf1c9PUmQF/DPHDFZVwhWQqZe9lTHe0dMzgrHpaqoJN0VxcHte0NNMAH/ziNZD8c
BgknUgu8GXfDQNeK0UR+mmKduX/XKbWn3WMNGgRBcK3MfXel6jdLTiQ6Ua2DPI/+F8o0kxHKAI2U
wqpFQHf4lKj0+M/tudLNfdXPpLCUJj4Rqa9Vi44bMIINzlB0vu2MMx6zmCMTyyupaFBSDyViUGtq
3+emu1QvOKc1Ktm8hqJGzSoofSYyPWascDBkinos89TVT20ZFRabOOXyTsZGOAaZw8UcHzOJA1ML
AZuFWqTcVjoEzxJfHWfwtrMENwpGBSbG8qMhw98XuVDyjc9NQybFByF4ndxzmPhNcmLysRrJSZ/a
1kZmownh87aKoXeozycymV5h4qhTEFefgak5jIu37iKX2fgM4tRPyLdXx3UhSwUklpSviAoIRe34
O3WUo4TeX2lWh0GKhD+Pci+F8p/ERPWDbE5pkuvl9hOYqFCB6kRQa5+LpSb8qquw9arjrrQuaqFQ
impflbuMXoLGCXe5UxNDwwlhG0v817lhMG7AGae1r0HRii0Axeqox98U0DLQA3uThgX4Q/W1yq9M
aWE610q3vcSYf+pj1PcdJq2xF1N3COT0+XOhRCyfm2pN7Vuct7pMuqNH/BzBLfI7VaebWktzMqLS
wPPW6iz7XHyeg58nopvZR50Laz9oMkQlzLy7tIDt9qk5UnA3oQojaucYS9tyXP9UKqOPY/dxjeJR
JWNKPhbJP+LWluK9/vvAuaGGEOM/HUOr9xnBQz5UB+gD7fhx5X6si6T67iaEJKkD83mI1BH7bZ8L
OgUaaAGKWR4xdfV+KHrUsVPb6ifwGnFGRfqLISF6Hxdv00rJuNxu6STy9Bnc/MiwbxUX8NFX6pJR
l1IkJfhq7XOfERp7tzXtvSKYtoHFOLpYC+h2+1bqjZT0R/3s4xfkvjKEUD0ISAG+NAXo0gXg/r32
2z6tqWmtSzKq7Ul5eczMYedmMamcEQA2HyO4gs5ZUl6m1go/gp/gN3+qQ4iH4y8pmdrM7YAHrDqi
pDM6hzYh2ftvBVnZRuQvh6HBnVKk3rZPyfdtDI/b6cd99uaPdfJxSVqOi0xmSQL0jlyXTmszB2th
VarL9B+g08oyHookJy9W8mwLRXxTV6taBB7PfPKZSNZJ+5QZiBSz+8JmwKiO9D+2W8+he5Zh/puL
iXPuN82WrnYSc0GviySI33CSalNxJtVCHXq1L6A2HxS1Tx/7X7fLLFgqviSJWPxYRRP2VvghnIG0
tXe+fMjk8sM4cwrpzlMfYVKou4+fAYZAkyN/YzIYHx3UqvoR47C//lZthqaOzdp0NJkzH0Xfgi6l
mSu1aIPBiazWPhf/aV+hadxFP38nzOVX859eYmKuskV59ku9TKb+DivQWQgr3v/jz/7T3/62L42Q
VC2txeko36v6qZ657+4oxq3aKidScloZvNh0P4xRPo4Kg8sHFMlfi6Hl6/7cNybyYjN1bac3pruf
xozQnD4HXCGPhfqzcIas/H/ZO7PmtpU02/6Vjn5uVGAeOuK+cKYo0hRFU7JfEJJsYZ5n/Pq7MnWq
5HKdqup+7xNxECBpcQQSmd+399o0CXka+cfyzt+eRt785W9Agq8tzGNEyxLMWBtPWqi7a/mvPp7u
49/25QjIyOXb0AzEiPJxubHF+/14tMfUpGYcKIpZMkw0A5d/zMtwZej7DvvGJkesxwtd7wieIZZJ
cRqKpS7TgjzfAv+CNC02o7y4l9Ko0hZacjc/FmKWoAhpaCXnC/AT+Qn97BmYn4WbmDMCaICPtm9A
cQf+1S91KotZ5Of3k4LBn1JcficL0HIjb7py5JW3Yy/TBKCGtq441T82ctiWu2VrcAi5wiHj0pwb
jO5HRpN6zfsmf1RsHCFFlTf/KJXnX13HyJBEAKs0xcjTq0HO1+ZDxeGzyLvkB5KbINYAp2XptvWs
sdw14sIFjJBasrg0ul5JAIy4BMriscKFgaWeEHISWpbQ8M6nZehGjH2yXiqLpHKvabPwruNAFAOo
larfrGE20Yig62zERu4hLl2ZEZqeVgy90nEl92oKt7UGN/jDPSaG9mTQOQQ/6pri9mBCV5oAiJiI
teiJiPHBEYMC1ESTUdInOm8WGH0xWZRV7o894NKwBpHnG7O2jsXndEXhXO6BbfE2MUzcuLJCfa0f
feFv+qya213YrXLf6halLP+Se4b3Q0woSNvW1GUVknvrdsQBxA3LuCFUNiEVwC3slgCaszgbJyU4
V1aB/EcOpcI5RHoJ4+mHWasVaHHTv6+8YN5Li5ZKPYs0E2HdkZ2MXFenLbGUJBRxUZd+LLnHb8R1
4fNOUMbKqquhissWzecmc2NnOzcOEPS/mrekZasN4DW0DeSa0rTqzagoD/LZZJla7n1uAnGktlrz
1OHYW8snSuW1S+7aY8YXb4JuM+re2rUmi7EDxvVuh7MUfA1zcLmp5KFmhSsjBoOuIg1HiC0eVQoD
K1hbvciehjzaXC9DLSxvW1I4HLZGx49rvEDLPuSSgy0PPrmJqBFC4MmDd4p9FQ4aXeWp0fDPObF8
lWhmEP0y3qmqidrh83YWVCifaH/IZoZs8hR0qHCcI74kD0E0NqIo4s1Z+RsNC7oeHgKgwGcjb/7D
fbAzFQ9AOXz/Xs+LL8jshlPnQyxo9DXzGgpFlPA9kGmbOUMU2trKY+/OMbJp39mEum0vXa/It06e
ocybs2pDbjEx0qo7n7XsAvQBcwfmc3J4H8tmdg/xWFzR3uODiOggtob9DW1leD/A0q6LWT13nVbc
kwJT+u6R6XZ87CbVOIAvXWixwwkRhOtBm1r4S+YydY0zokP1hvU32Sc9NLcG9mEMuoYqDAiKXqUT
m1CoHOPe39X+/JD4U7SrGqc9IOy8h7bn7wZUxuCArE0UqMRTYW/pHJYfUxNXO9sJceYMCHO9sYGz
3KSnHFD3GiU7AeqAHpFc2t2+7bodPDiUppVlnQJAyNB2FErB09NAA2o5OAM8FAfJjqYg7McAjQhE
H75Q2apE2AO9fbHXJdVPkHpIoqqmvDdQWTPJpR+VKGNIXBe+ASxYE537mrBOSVMP0FkrJC8BITSj
U5oCMtFYjW/gFc8iIQyBQ7GL0xBZCZCGuXe+MJwNVxBA7mbSCRvFFEFLM1eHbYAemOY4xhhk5pRB
gmZlxaA6arSAkxF097qbq8u+7ECGmToBW0VUrBTXPRp5nW+cSgOvR23GpJdPqfDBKpVrSqLA1nXo
mLcUUjOje7MihMeeTrjzFG479K8Ls2Pjt2G2MkZvbfr9DyAbOTFyS3ceSsxUxtXKs/Hol1gj0ER/
HVU9XFdxTmZU51p3ZTi70Pq67wV6kkWXa4BJqaxPsfpqNxRx8/5HGdAWLWeVCr+3mwlhWBp2d8wb
Exm4Qc+zNlQqwWl8qfBhbI0qbDd+Y+BNtkb1oSEFtR7ydDWrcAKJQq42LlcKQDWYKVpIeqlnIa3A
2zFWk7W1CPcyFVzJjgURENODgdS/mO+DKegWNlP/jTFlw76c9WmZjbi2huhHT7A4knR8L7wNJf6p
ajALO6Z9S9joDsHN5aJxsuJoGAo56hUvXFqQrtJJC0+jQqKTjdyeYnThrtqOZgZI8Z+tJeabRtgu
EhaYNCiLVZc0XOz1gKs5MhoqENk2Mlo8jbm29UkwXhlFqq98gGzAa7zVyAG6zBv3Cwqbg4eA875y
252altk+SarXcqRZUmhGu/q/7t3/pHunW7b+L/Oazj9zlH9p/5JHf9e9++MP/+jeOeZfbE8HlAdx
yFDdXzObXPUvlgZXjYeRXFuGpn9273QgD54N+1X/I+rpb907w/uLQ7vNdjSXHGmaf+b/CvLAEuTv
u3em65gYLh0EZqZDC4/n+zvIQ0rc75yV6rQb0xJvI6ZqP4sfTWyfhCliOqCQEyjaFypAVKBVe1i4
utlsMlddNvSvd17lpJcSG1AjSFrtYG69ua3XVP+DdcaEe+GMrPHstB/vC6d5GDyKAJnSEosTjsLU
ikjvPuttd0EqUoaMjf8N8pgDY7yMA2Ozpz3lPjFHfjSjj4F8wnMRzecayklPw/bOPFWp5Z+L17ju
I/x9AFUtFKvz4IU71A32GhYzNaLcjFdNlZQrkwTB7eSApmiS4MkzUqRUQqLSeRQJ6sGOD13Tfo3D
CxIiBD0eJoE2RuusO99CEJlbDb3W1ATvQwNp1cA5DHWK0ljp3ZsFiYQ09pWFkqZ3uGlh9goVT9Zz
9apo7WwaxrqFmlOpDiK8Zmlsqgu/06bVDP5tqeJ62zt6/YrJ7j3EnbcqDOWr7QAEnWOEod1EyHuf
uvsMewceGP3o+KlPDc6N95HZHBPjOIzQtBMQ0XlIMpORewP9zXlcoXx392NCniuCtmo/6yomOC+J
TlM4ETRIzHJh90d45e1Bs1+bsEnuKUEcDcVwsKBzWRoRTa1rhHlbkgoJKbYrdKajk2xEVrSJanjp
TJh/pzLlytzSGexVk4DKHLStEUdPpo4iPxyndolRGIFpGTargvkLcZPNlTXhoa+HGQQxjTMiHl18
D6rSvvla8VKTtbEYZxszgoM00ITm5th02hRw2sw+2+OcpsqefMEvVgHsyolC/eQRGT4W5jdHy9ov
SHLuyTEpD0qP4h2b0Q6NRoqY090ahTJd/U4M52O8jJPBO0yz5SwGSB9p4EKk7/yvqAqzpV0QGklN
JKOFZSw2JIMDc0pwQOo24U9uUOGBt03sbK4+7rq0oG3N6nlbhT9qUiixGyLQz5oeh3+2sXLlJwCt
ZpmMtOOQfqD/CYwLXKVwUJx9jJaUwGwo2E3AhXjAGaDaqXbPn0DqbTlOAHrRaqCsj54/OHc9YZTD
qHf7ueyhUffO9xbQ504duRClpR2sm6qlM92qzyP4iGWv02qlMH8EhvxjyH3+ZGwePZuLVdD430nH
AayUP84hTeouj46mG6ClxEyaJ4m9hhGjrrTeeMaO/9jMeP+JVMKB3wBQ8hU+alo222Kyj8VLNNvT
oh/HfDHpj1NEiT/IhwdPwQulVTtgHjpt5izYppF/DQblpxvRI0lGWtWGNdF91rdOlTxONrD7rFWb
Zanl7xmJ1SxFWjLZfYPjBVKX6mxcLajvLejvC3pIBtdIxi0CkQ68WeOBb/k1ihEU5ZG2RCHT0YJ3
Xiun2ILLrL4Ynnettfq+qcm7gYUTr1D+toc2+eol9f3gq1uzxNnf2nP2kHzXxv5HAul+MY9du5ps
/NyRyuKQVroIEhrpp5PlMs9z/OxXGrm/pBnDLc/nctNhBcGe7cNrNw++2xcg3eC7jAny0akyXw2w
OncsGzb52FfbAZkwCZ5tumEVcs1tliOaE5EIkOCtVTGc4IsHPV9xLlUarH/hVJ7TfoPe+qE2SKui
MJ7tdIvBSDOd7TBHuwYzUDBtQel6+Vc6ad6+yCoAvQe0AtsQxK7CRI7cga3p6vqu1udVhORpnbnV
s+UOwFlSo9oWOch11XgqUiBV7dRF8H6ncDcQK7uwNAub1JgQz9n7K6yoCJ9haFOf2U9V7mD1sZrb
bDLQDe21tWyh+XADmuIMF3MWHvpK85e2IRLHzAen1zdDwSydlbOzKOLpa5nC94mc1r08z6nhUh3v
5vXs7qe+BQTDvHtU6T+NUMgm5o8wce9YJqr3ubcAc3Q30EM8zVML8pEawTGxaRO11lslhmuvM1be
lNH9y5w3xbOIk8n8raLjl+hrVV83rekvqkTJl1B5FBvnj2P9MDPtooJDXyAMU9Y1olDbngnzLKLX
uSXBvovypxYGiL5QYoeU2UCLVyR1rVrfdvf+zunUV7WPqnVrhFuikggHQfUbIBVYeH63p7JdL6wY
5YrerozAeK/s/JZYDBi40rSFUYM+1aiLai5T6c5SYS976dGfk4teTBwKre4t/dp4NPQI5yJ626mq
OhqKnMdMRLY9qiIq4vSjGyMW4J+NJXQ5hmC5otYuiUEsiskg7u7U9j7GB2yv2NOXhsdBBDe/8LRv
FTD29dhM4QZ8gQhX7fctGRfUgsC2Wyj7h9R9VAuthdKsQ/FsBYxS7fczjt6NUTpcilHXLAUZBtps
hLN4EdjFtkJluLT94KHW5n3O0sIMSyye8x4jnEatuEuXoR9977EaHVH9s9RI+CgWdfoaMvmiQpIc
eMYp8/Kd0iQsLTSNpHAPca3XusPCG4Y3t69AxbtbOBIvBDp/9SaPuK4K/K+VscYHhJdU01tCT3VF
MQ255jxsNc9ctUFCFrWzx2VhLyvrKZrcNyvMNMomN/q/8Mnbs2YOTwFZMqu4aoBv3DMo+GJRd2ht
IKu8wTYnZ9rsjoopMEq2yOJO7H3EUpGsjXadMxYsO9pLXNumdetXJfldDJKlvxe6k7ry6FjBnaKZ
/AolMIvQ/yZ2eAdn+V4rK6YjiHM7PQ7us9b4UvT9LZkyNBKjSxQiBxf+ymPhk4Ydk0WyxL+/D4ri
qe5E2Z7RbemQNB1pzVfPw25hTMkPDLAuxR3jS5n3X2dErxALkLx4+DqG0dEPQTttObjXbhgoVEZK
fveO+UpFjEaaXvIo/JpX1Q80hqy78pE4MxvaR1cvUvdqeiRWc85tfXVa2yF8INZH5cJMamAli5K5
VWmAjckskj46m04HkGxUBPnXwFUHY8eVHdyqqMvLzdBa2aIjj3idkPRY4rwBgwujd++Lyg0N/183
8j4ZcCUf4ABgymn3CIdEXVA2Dz47CLXKKasEm+lvlnzWd9Tl5W1OznQPnhkbKYpZ2d6be5sMMToA
BGIW0z4uH7OkM5d9BOtSJuXJFqPcJKLuJ/fkA1Y52Cv5QRRZ2fNFvU82TWSk4NTme5F/sZX3u+JB
uSc38l80XfVmiT7b511yTz7Hx3N+Pp1W0vg8lFNS7uPqVcaqFf1jEKne3gbivS2V5BSS5oAAFzv7
nfwHzjypmBb8vfPZ1XE/CpKiQCm7PH4Xw87kmvXRmq1FkbuWvVi5K9t9n5vf7pPP8Nt9PtlJWWPU
u9/u/7zp+lG+jGMMqEXBQB6KwupvrfnSHhwQZrKijSo3LSdvLdufnz+rjKZKZS1dNrXTUaRXysft
cbhlEEjWubxPdYJi15joxv52TMi9356wFkAralbRR6CU7PjLjZQHyAafvBkB4gEtnU6Lz3SsRB5j
8gk/dgPffsLhba9lnJhszMm9RDK30jYTF5Puh+ztedjYICcNnK12TlNqEvVgGhH7QGtia+HECEo+
frYggMX+x7787mOb0RzbFiBv2YOTEXWSoyD3Pvt0g5C4EUivzyZMWdl++9iVVIXUDbYWyax8rPbp
Q7cgqu2OE/MrlOKMQus0rVyMfgut9CxMGDQNjJyTaJpoF8ibcg/TEq3XnrriUt72+pgEebVd+zkB
4UZZfFM8F6xO1NNG5R5SS+ozd9PKLOurRcYhrYG13k7fm8rH3TyPF625N6c6ubgRFaLaf6596FKO
MkTriqn0JmmrelM6PtZSqvK44a95YVgbmIAPuUFOgUUi0jYsJi6XHbwGxksWc3YEvI+iFiZUypCm
RVcppDi0qNw03jWz/aZrWrzraXEYCBNxczhkBcR4hbtUW3mR4S6b2kN2OTKLCBJl7zZdhJegSQ6D
APdqvZ+ddL3gCmnTr8MxTVeBeDiQwXBrKW59UfHj25aqH7qx/0bxGItZmeLPCOpmHae6saqCCRzD
kL9zhl9hNZX72mNdpiiIMTtVTTcZPPJVOmBjI3WhbTAs+rYd7Cdlwj3q+kvok1CWgz466QYzQtgT
GBxlPliiIyadwX4xo0DHI1ukAAYycGM4nBdy9/PO3/6NfFR2UD//XdHAQ69BBmAYOMrHcLUSFih3
5x4bRjHqZ19I1WYXKp4mNvLmx4ZlCXnKCdf5joYWdAcNCc1MhGiobu1yBEDrofqsbHp4Su+dR3Xu
N/KJZCdQ7tUJKoKknse9PUKb4fnlYz41+1WvJAOiVO6rxBJfneyDfLATfcTPp/i8icIE1vAUoa2V
2reESJ0dNd01gSA51gShnpG7n5sUTsF2sIc9zdRCADUI5BSnAgc750iK/YElqPZx3+cDck9u7Nob
kLqQhLLtcufu84EgmV70JiYsTjyd3JRNaS415nkEIfN9ye8FDVu0JbUQ7LWQYJm2eU8GnbuRXW/5
O2Dy5gH5uwZZ4VFBFVdjXVyXVERKmoGsqVYJnZabCfjXnR5SwO9rVES95/irLuOj1Vag3w1xqaMD
nlay7cW8HCGRaIB5oh/3232mDmRCH3QvXRUAaQKhYsrF5dcb5Ecm5KNybOR3NBiKLIr2yowjGjLU
fpiOsvMp+YJyr8+yaZsqwy4QXUJo9tPW6vUdC9dgXXNqLFjkIBOS72CWA6JkLMo3WA+mLnI9w5V8
9RHn1qYojZOkPeIka/Zu/30SULcBoVkpFGeyjYdPv96gAHn45HTWMaFVB3l7FBCZZeNDcI/HIEqb
JSENgLth45hkvu7d5OdndxgXk5ntOiHRUWGxNIcgnoqtp6YfrT7Z72tagotqh69bMhnlH8sHOkto
WT+YjbG8igA5nVZhxrH1y78ST/75ivK15J//0/vcJuSa8vkMck/+3ed9nzc/n+bz7X3eF1ecrH5A
zaxx4pv/+czyHzsygvfjvX/+TZi64W7WYFP9rZX+8U8U3aFqIv37pYHNR+QvQi+wN2UNo0OohoqJ
9kjHpZclPqey7AFTvAoLumac7fLOYh6/Dm0bYuGN7d08QNgWLXV099HKrA1tgV+MQ0YeufI4+dyM
jnuq/YgexxyX6np4iA3RURYepcjl8j+IHvycZyCm8gINXiuuw6VUMknap3wTat0/DjrRdC682CAi
BVnKExxAbyvXBeztYkO84yMUddveIWSN9qFZxw6NMz/eSxNSNGlnQGVetOSSvWj/JnHgKk6Lepit
dltrKeNS2G8jcgdrVBGL/2ss/I8aC44tQMv/3BZ0CYsfP/9j36Qv+Y+/o0d//OFfGwvaXzRdBeNk
0CjQXU/F+/OHLcjR/uIK84/HutJ2HevXtgJ/oZmujZ/IVG2dh/5qCuLpTNqcsg9h/W9aCvbvfiAG
LmCGqmnwHnhfhkNf41dsdFUHSOKx0uwQzSBODcLvVAVskEVuq2+FNhmeerueaPbDOEQ9N3gj4TV5
zHRE06CQOacYmXd2dqv+6haANHXrGSt4uDCie7cRCW+a8BO8ZH5ydAp1MygmTJ9jmIFGKk6GFT1Q
bjoBBS2X1jBue2BunkdDrypcd4sZ4BKNGOi08oFuxQYNVYKDf0hIJgh2QZaewL21q9YVwnyDVXmV
UIVJO/XWzUendqm8j+TzVYp5lxgpPIgYy4aKfKbXrPe2Ug+5QmBdCHAdYaIS2ycvxyUB7mlB1Rg3
aERgWk+RKtfj93gaaac0zqlMWXrqo3ZOUnqPpvOjp8Rde2Lh3sCORI6384zsKNAkiW6uQMhtq7q7
ttBRFlCNKI3/ROl+UahhzGHwc7JWDhQMqIZo2LuB9Grl0cH9SvZsf0z84hDApKIxo6zyvH+Au3iM
2vRY5Oauywv+hNJMBQBnmM5R7ZyUSD0gkBDcyrPnq7dQsXZGPp2xUC9EtzbTbrUCETOpwQVPRDmC
XGijd43sIk+JnvxmukRYn/XQeu4SmkJ3jd+sncI9Oca4zcbkaCPv16z5MA18zCQ/Dlp/CVV/rwd7
LwHWQJOW8CGEB/PZjKdDDJ3Gq5O7wYvuahSP/RwfI9pRlhYdS43sTaL9SNpoTRzotAT0dNhabQKn
zTsN6H8Kx36upmbjKNNZne1jOz2pKeVLzwzfoc4xM7SLw2iFe9/WDn5l7oY8WE9YiReKqdIVdrVd
xytDQ8FWO2qriF6W1hrPSQ+A2Ervg2HtAQUqQ2tXtuFdTMWU0Ls7tU6O4hfW/OHWNZDV5uSVddO7
FYTvVTtexNdYKvOtcjmozfmqVVsmoG+T2jH3T5fETW2n3F4Qp7VCGruvkm4ZGMPFo9m/qAvYsXZJ
AU2HMWJ4CBWHM00T5gXRXYaKVbNO+N2Q7/MNluNBC7HOBNMhCtN3N4BmoxLUEI1wVk0sPNZ8E8fk
XFk7VUUvZZEpYAk/nH503fWYjFc7nC5DaT4Dq7ubhfWnTI4oh17ka0xdAjbZODcQCKnrp8uuCt59
5J6LNB+3wZi+OOp4sLFEmfwqIbXRBPWEyfHXTude1HjV6Nnq4vc6aRgk2k1G2KAK3ZfU0juD8xwO
ws4viBuuweOSwZD1xA/G8zmak2MyENoUc6wq9WMCYiEet3XVX8y0u9ZKBsmN4cB9RWx78+bugv6j
CMaLzk9S2+lL03/zJrKHhvnmVPNN/IKdOh2UNCECL3sRX4w4HrVguDjRAHFrvjVTt+oJDukH6KN8
JN/owCbXuLTMHT7ufIFN/gyo9EzzfgtYmCb/PjBqnq+Gb5lgsEBD48aLYbCem7FZk/q7Izj11dPI
OGVMABX02CnhShzbSTIexHtLA8ayAeZnpI3LeNa3cZwf44ihACDVwba61eyLOnfWAblL30fTXEfR
80DOphaNV6qzG3EweVWzqSL95rcEIGY30Fdbo3eex5L0FXKdbqq5bxTvMSibTW3FCBqR/BqsuvL5
7NTjObTGa6ZaqzZfl9l4Vrrp5sTD1s1Jx/GL6AXB4hNcsof7ZrROZq2+hWRsRn6w6vWAzqRqnwxn
fPMs/2tOPiaFwPc2nw5kjuAwG4DqRet2YkZFfOIaTvfZH4p7o+hX9qChk2l31ZyIdB0weYQWV+qZ
MLdqFLvWzjLmg/FKEOiDWsR3bW3sKj09ZpVcMYI1DTkk+KZtmrL1d4pKX7puPnhle4WhTGqas4j9
8UBJA0xjclSiaFMgMDM4vEbMqVagHSqre2v88TxybNZmd63gqCxis9z64UwjgORBBquo4bSatS6H
q5EKrehVDNhIYtANxV88rmxtPN/Ai720VfVV928EZF3BBaAWwXuqhz+byAP1aUM7S45iTFA954Qz
fiNOokbnHNM0Egv7wH3uhAdSy7nSeOZz1Vk7rokhUqv2Ypuc8wxUi6Q/08V+aXmNNGd0g+0RUioR
jBROtewl9gbOj/C+Dk/itTLdOckzThtPmg4L2VfM7y2WSg2M8hqJ+xdqmYQ4xawv8UWSFUOTNij1
GEkmKi99Mgh5g28JyfPJjasXctfgrcXaWxxQTqg8ClBUaO9BQI8s4+y7mCH2nkAweAwTVE4SmozE
seF5tl/TaJ52cU/9L6waTDDJM+zuswel9jCRuo2m8DsMAHNhYCek8IvJ04eMnHOdbRU0WSMWf4Df
+1S9jgOuOk0sxiIbS57ck/dNczRth6zdd479EIWxvpGVzs+ap7ypmPUfJVDUFLxt+vhiwSnW4nIF
7TnBU0/Q4Ko32ntS7Pw71fMRBSmpv2Q5ERlLr54hhYnNMFVEsMUmuqaZZTLIJVYieMNc6BdF+hRG
FHCDFqACatqAdj+62bQXSr7opjlauEexRL19Zgjp1F3V2rSBlPWc96t+Tta5qaxJ5l5wDVgUyrPb
vNs1xfcReEKOWWdqVzBCnGo1OdzTArWBugtykhp71SmiHFygxRObTh+RA7jVvKNLf3JoEW6YFLEm
IVc7JJcxVcJzXpjFmvnXDS9Qar3MFr5ErgK4MtyXOtdcMqB6RNN5950OxDJHQLzWPDKZBFCms0eu
xql5s0cHn2Q5CJ6BTUSlRf4SC59FkHNgz7H+lirJXZ9bJ9csCb4lWDap3V1RTs9dKcDJnOZxzeDB
KZBP3QVv2iWoJ5rc9XrymejAIvmWqmgBQFiBlyGPGposw9+ow2aaEufZUeyTlQ1XvZ6uiVmcUpt+
n+9uZyt6icydAlfIpNL2y6T+/OGP/4+8y84FTpnm//2n9pttnmmyp2PPt+mn0lh2NCbwv06To5jD
MB5AdtJ8ea+SPYDEK5rEq++OJ1L+ZmU6VMyjRqda/5tXJiLmV8O+fGWP1YNhQewkovG3XBfPHLoc
EUVOC0U7E+VJiz619+nKJvKQStQiwhk5Ii1RPPskpkr/5uWFougXXoB4eYM8GYd3oEKOU397+cFx
RgOEe7HTWybxjDU5Cj+lKilbXBJtuNhG9NIU+3Z8iKzsUJuMakxsw3j6SC56G/87+Fn82S8AOeEf
34irA0JwNTgJzm+/QIBAJnQbSGjix7fG/mIxM0mVg0tW0lQyMQDi4zjICipr2Wn1Ok+7Cw26dY7Q
P02ZsHrmjsblunSe/vVXJNZo//jOPKq1DmIvzTHFO397udCSFUfSf5VJgBlncvOd17GEUvODERoP
SoOiFR48k1ALXVPSvcrDuwQ3HKXTGzOxa9Ccic5+Ub3xzQgZAOT00LXmc7DFl/JUpvOt5dJFFvnS
xhkr5nY29S+nGrdiCmJ7wzaJrV3ICSBm6SpBiG46XrIwvnMz9Twb1q7mtxgCd0VWIgGC/SXu6rVm
PoMe21Rc/HwX2D7VrtptLtU07NLWIteV3DfkVWFPLrZdb1TqnpVB9zgLbkpAq3VW8aOa0HMNPLT1
2dW6iw9MsPI6nj5+qUkY5Rq2RMFGQh1HzSJVfebErP+ygvJQN/RXOIz5R4Xinx4ff3Z4mOjiLMAW
qqX/Hn+kp5GXFbqZ70K9gaiKFtpL77L0Vc6sx5vW1vt//bNrxp/97ggFxardJXxJsD5+/d29QXNZ
m3JmBjZMmjR+jLONHRu3uBguDRe+jWsmL9PIoDaLGNSuv7LcxWiS3RnM69Pe2mvzY9jk+7wgnLq/
eB6dOD3/gv6Pg0FlQpr209kYfBYS+pdGP0QtqFA7R9LScekY8vuZ8RAI+kE87+Dig1YWVm/vTCag
YlWQciR4YXan6eMB6tgSDPGtZ1UFDGsN52Y5Zd9tUi7wuG1Z32/NOD3mMIij5hXYJtOUpFt5Nr3/
UUtWulPuokmnoTW4kD018jLMUlkECKJ0ckTqFAS06x99F2wqa/03re2Q+/RXvSrJjA6+5Ml4w9x/
jaJu2bMEYwZuPOsps+O6WKeW8a1mOVqk0YuYtLblsI2t9IRimHb39NbrTMfyiCV7eKnqfSSIFsGe
si9p2fExUbNj6JrPemHthv4uM6f7UYnfFXysemCt3KDboHV70VL/ziGIyjiPpbELJ2tHr+TQt+6z
3UOEY7nHjOUwrbFpm2BI5TqpsHd6NzPshndV/jDqXLT4HPT0T54tEhgK5ALIlbX+gC/6zXfNk6NR
JvjXR5r3J+MLmj/kbtj6dbK9/v44mx2lqMjlzqleaiQLjFeA+8/azfHLJ/GRAU3u8n8z2v7ZqG+p
TDldF5StpYvHfxnSapofGFUnBtuEBVnDwrT495fUPzllHVvTTUC2Gi6N38WsUVglbaqqOMzdHvq0
1VDESedrPUJVh8IHZHwBdbm6zDNzA7chtZgQzzB5F7Ps2psPMTHrkeGtPUsTlZadp+inhGVPr5vP
DgOhk6d3JF0dmqJeNnH8iqGaeVOfHMlSoDqPhY6BOMnGWxfotz5mqK7rJFjo87qcMkjgHh3K7mLw
+3d+8gK9/NC27aFAPC/WZY4x30LPPCWluRsNpuTE4lrOZR7GncVCR7xJi3kIjbDTZNjXgqIF+r7e
Lb+WVBhAWc/ReE6M+OgN3VVzrGeMgAfXjo95bRxDndigZjqIZVMbRkd1dlbg/O45PA5z8MX1KX00
1Av0miIC1b3F2BdPWofCyQ/zdUd4ykLVo3eLy4UysSaJkmM/kpKDSybll3RTg9BYcg94ObVmoOnJ
kMrt7po19TqpnGd4HKhC24s3kuPAe/H94SpGcJP12r8+uDX1TyY4HGIeDjemF6Zp/VaBzHWSXmjP
EmObcvnMs34JT6UmU5Z1E5FHNp0z9VCAMFxijm8Xyhhth6bch6PyiHAqXZFheapZ5gGuPnSmfepM
965pbxZ9mYoVuli69f25ycZLqAT3jaujxY+/eUI6hWt6QVeXBvvT5CYvsc7zOzpf6ZB3ezPyNwWF
vxxLGIRaZBeUAHrOfGajYlJBiMql862TGFWruX8r/AZZXnOI/OHNYeQn9/fFMYqjWfJKk3un4Cgs
nXGrUVygeucr48Vz+4vWdavOGjdZ8V0sUh0iumpl3FpzuykpjjSGIAoy26H+Qi/0hoX6zAJvhL1q
UCwTszE/6VcBizkiRE7wUgOtw/zcXDKyWKYOljOTIKsRJQuUoDFB8WBciNDbdsVwsy0+MeDjo2v4
DyUlutZ9TSzlwtz9D2/CP71A/8koxsRN/IcUnsr2bz/zEKA9bwfSigcYmA2YGLN0qGsO5DBwkBvt
eDZt7JXBvzm+QAX/4/DpMn3mCq1pOuKF34bPyjQmA65LvmtD65bV6VFc5wDD9mm3HvDuFGl29Adg
SdTPkrhfkTy4q5nwlBOFFyqcOieK0VjET+tQsilZMclOKGvWpO6IuRgibGx8C7OoF2K+5FIodehB
U90grem595qNcG6LIWOIjp2ibJve3qJBwtFEsDEKRj+b3tCLnELa/ibFvXiqEWelMJnUmxh3Yw66
OKeEmMPGyix8lusmzo5AP1d41i4Bkx7mE0U1v4mOmZPza8bmvY05ALXlES4Jkc/zZUynQ+Ywbohz
ODCSF/GZjVm9zZp6i4EcV+Cwm+RVcdLjhPup42+TqCXbGD+qzeiL6kJMdLAIHFoO+4aV62yuuio9
tXgDLP+ZeqAIy3Gf/z97Z7bcNpZu6VfpqHtkYx4iTvUFAYKD5tGybhCybGFjnsen72/DWWWnMzvr
nPuOcCBIiyIpEtjD/6/1LVmhiEcVToJgujWvsbZ9yHKIO843JSvzr1Xj4Uqdr8gKBPL4QcRx2AOh
sk1WHcu6vpOVYUSMRJni26UPkJwIIq5KuaxbrfJtJaCjm5YbSGU2ox9QDdFIKpFHkg0K+Sw/L4Qf
CFe9qnMqsalzjdL1bVica1m1xuYB6jg9L2SrIZbYyyIce693+UcDW3zUM+22UZKz6lBNS4d7OcMn
XBvTiDstWm7lfVC0xCAQkZef2yG5KiknjxCq0OKjsYBNnGSImyJMBX1uHuXoKytrFftFsx9vCLXZ
NrHL8Ogu07tWpQ8rxRnizR6Usxx1B4rkapRe6bQOtDV9Mwmm0MqBzaZ4M/FztIrFCE31tRhRC0Up
apcYM7n1IittBfk9LVdvqVovTOGQKJk+WF3W4iFtbLDVPFe+PKPnfEnxA1YRVsVsfR8FUx2ribEs
EFmkZ+FRR/TaENE86S80PONQ1tr6Pqe82OxRVLG6Pdf1crGd8DQ95DISjvNxnvg8Gb1MqgJmWeI4
YANGdrWHvoUaIlED00lOPqXZs4O0rsduDMr4XVWo68sTTlZfUybVembv0BF2BbmWFgTlhc4Zn/OV
Do8gu31sGPzX8TA2VJ0ZjmWdcK2jb/9hejL+ZLlx5W7TAmtu2Qwi6i+r/Hwx0kY3reLYOct72fFB
rtPJiJ6oc1HwGGAvyM2oOxSXlDHp0UySQxHI2rM8sTqIqztQymhEyfUhdC+/z8lvkMP29gSO/qVJ
WeC2yQeajPfUVSTJ6JrJ+8HLvADpFVw7PA6X1IOmfXeXId3dqRVp3wlSDXNkzinJ7turOX68eViO
RlMT9zYMt4XDJh3KwU61apbM7npVVgn0S6pI9splMtuAIXD0v9Wth0GSDvfOoajRVtRC+4rapmqA
BrouKRb4Nplnsw5OLRVUwoeHtF+evYYt4vihtkbtYw/5kOOLWA2kvylwbAg0jOq22V/sdQYnOeY8
oAC+Bo9Fp1u8qWT2ueP0TDjJ/Zyax74m11I7j+QayDk8T3rG4S4EmBU0E0s9Oe8O+RWaplBef53j
PWjGw0hfI0/VW/lscpkU63JrnJyzG1I99hU9AXlWZA6+I57Eo97fUl6WlQFsqdL+c5Y7DQDjj1pm
kz2xvC8Fb4C6fbEQlOVp4bGtWQVVw716mTQOdoplOowole2yJpCo+8j74dFAciQv6N7519L/f/9h
1vxOcHynBtaCU+9/uft/HquCf/8lf+ffj9kYkD/uXSXvbdVVH/3fPurwrbp+K751vz7oD8/Mq//+
7oK3/u0Pd/Zbx/xu+NYu9986Ynf/RaKUj/zv/vB/ffvv9N0Ng538T1eqfIXff1P+Cf/8xyOGvm9d
943L+fsTnr7+8x+//9bvTXdX+424CBCwusbcb5k2K5Lfm+6e+puhWYZDL15zDJfjv9vuhv0bDXeu
K1On3AYskzrT7213w/zNc+ngexQCLdfAJfg/ab3T///Tkkj3PDCcpkoRQfW8XwsIztIaipis8iQ0
R/E3ucomHJlMo0ef/7xhFCpD52paVXfyyXDK/R+Ahe3HCrkTCNUlYmG7v3EWtlvb4Qd7oRwoTc8D
lULH6b9LpLaoYTWGu//9/vebLiEveu71h9KO7CPW/92WMYxBiyRiqRnbDsOmMxuGlGSyxriR/Kmz
toG+tptTVHkr3TL+d+NmkB8B9UszMB9WltKGdpMMxLMpp8a0Y+y0cbY33ezZkkq5BoTwzpJD5nox
gamYCyC7moruZrdGJCxSI9H2jl1eJCvO9qJrSAlkNEpNDzWoiN+0mXb6MtdPGIymXZ/hE7kxTPVz
gT/peqHxYbF3CDNzjY4CoohfDMypdZ3f9Op4O5ki2xO8WfkkjQJfJMwzkQr4ITZ8MUJ6GNr0oNIX
O1omGI14TpgTHeINBqnBFS91a1wsc5yGkGA1VizoEGLCBGFryOyrQ2JSYoNZ1KwYNKenTIwiLKya
qtgM42SqQ70wP+Ehe+ymft3bkQfnJdehHcyOrxXFHXmCZAg6uCRNpbZC13twY22Ea6FjJNHclxLX
SV23M7mgBKkuqne5jCol+oJ4SnWpEMl2HeM1oA+CUmSbvIF71x/SSl2fFHE/9ennHF5LmawrZCn8
Q5GqBZkxaqA4h4kAB9NPBRGck6vgZSEMiQrLQ+Fo5lFN2h3QwRusPmbITEJtiEE8Z1MXoIihySPc
K7Or56Npah9KqdhBmejeucnrWyNrmzs9I56PUXuRO73Fhn6tOmYIdbXFCYWOotS0wafpfu+QuRFS
NtsrCz6OJPewNYBpI8cUS4Exf9YTVL9ZlWjhTEMEpIf9hXwMEm2XqyydX3B09kcCv0bUAetrEukJ
HRlIMvIKWh+6vCqChVxJtaTSDmXBDERCfq0pzPe4t2keG04G4JbTJkrrU4k1FJB8e+ignvu9bp9h
jB7aIvfIuKHhr2LVmptIbgFcPPHxQvPGCGfRe4GduUQYj8ae1QHAlTEJrXYiJWLy69aeLwlFLoLo
ztOzExkvQemOo2+31oOejF/yQYHjt1Z3fa8SiysDwkinhUusoo3Tl5MwSNTNyJuLamxAwFmBUHb3
ZcvCbJkTnyosbhbLClKUIDafRmmje8BMoWFUowBcNxpN3eyxVY1yD/3uQl2PjUmumD7QwM8K62hX
6iVYAmIKTbqXsyT/u0b1hbOj3MUDymw1sY3dQuYQYkto+Aq5Usbi7TiLQdW3LyPlOziDh02xpyGY
jPD8XmjqxK5jIdqtH7QdoQqAoNYB8Q1rLNAp+06JDwmxcTl6eKXq2gOuBS/kBLpDXcAWe3npJk9y
vw2ieuUba+h4+YMRE5cu4u5EkF+h2a8ZhbNQCxNLDaZGVkDZD5SUFvByjViLwglWgPNtsJz+aLus
fus2IiZMNzFMZt2nnNPs6Bhj51P1Z4QCXKKURAiSz7TvCnCU3hVMfb6eYoeMaaZbXh5StaoPwvO6
QNHnFD0Mq31n0r42y4lAupcsHkh1gUt0ZAA55CaXhgBL0ojyxpYvUjXFYR0n8gLRBQWRzPhSWOPN
rXU7qObX3GJMpcY5UE+ax6S/BsVMIG3bEoHqPZAdGz93joVYeElmhJblidxeXx0WmwY6IfJCZ8m5
ED94GFNnt1IMsuTKcxrVdz3jHokyb7Hit3jEKT4m0FNKsoBz9snifokj5aALRk5Man5tOUnQ5/u4
qzkbBUEyDSFEnmk/GzMMY1as5W6OZY6YCw0iBqRHabbwldKJQ6d0qv06NSe7x/K6RBIC10zRhdAJ
1J0wwk2LTYa9+40NshmO9oIgm36rX58GGMCvuQ3xMWKmctvixTI/lAKDs6ZY2I7z5ITGIfar+sOt
yJLNovGotNpwjKf8cS6iFMZi2x5KJEEBsA/7FpeYjxCIvbASnVaNcXP4WjfxeoxW4xmq1RiQ7qqA
hphKmLmejsvEGUOdYao2EUDky8kBo+KCZFGiwXc1rfMni0hP3VWmU7n0mEm1YoSe/GWtKdhnRm9d
RCmQUP11HJtXA6TJztSGLmgGA6NfBtDIS8sveJvf5iWsC/pKgzLfEDFMjKzqUeJsSMrxblSHwPGl
zHJ86dHntlKnk0wc0yehnaJCHCzKvACVMHfmxpofFXDeGMTxg7L5BT+9FrdEybhsF8xdpOrRvnCq
7iQWG6BoLzdhF53GJQlrLQpakd4tczr63XNbjHIbzYdXr/2ISAHXqjfPqJCaYtfRYga3VXEK+9mK
fKMUk7pDcffYFMxFqz5FB5q92KtLBo0pQ2A1QkqbjBwjzwJsXB30U0erviYIZ7mqB2zSLpBZe80/
uappEe8IbVwmBxBd/VF6toLXraXCIBo3KJlU4m65WTJqynbXU7RJl8uRVgzLhoZYK8O8j7Vknyqr
dQFX7YJx+jqxCZq2jOa5RRF8WJC+KGkIj2w+KJ16A2ZA+P3YrHuj4proyi452KZ9r6Cy84jOQges
E5Nez0iTo8COi4tUU6+d0nrgynlREQ2fcd2hackEaQPoiLdDxkIi61J37xB7Y7lw0jNISmJi+TCS
FNCIqsOhCLWBrNETuZnquZIHQ+ivAGfTQIUjM+Ma2FsZg/pK4pKAa0tgmvcK3ogURtrWc2wZB5hz
M2Od2bi7pLAe1REdgYiWz6pLps+EQUpxhZXvarXQ97FbvkGNgbWwJTZkCsi5vijuVUpkmOtSP06R
hxDweoRsQp561YSR9zUC8bK3NHalxMazSZ1cF90dNT9F+cKY34We0tzE/WiFm+/IVkwDn64H88E2
mbM8VNVEz1S+SdHGZ+M56Mg9Uqu7K+H9RoVCoNSuVa1x9VU5fqdTVX9nx+olmouma++3wNgJEiqx
JODRcfU5RjAZyMMz495OySJVJD6xldYyVUTQF3jNTvKni74i1FPhyjtQFr1J8Ms7ECeOm/sNGNuj
AUzNZ/y/Qsw4nx1DHw9zl1IUE1Y4zeJmNqrpTGhb67PLpt+Kj+dYNbW/QULJw21CPXfvy65fT0by
sIjnuAUMR18Q2rx8O7bXyxFWnByvQLExIqMniT4gzZEaYKtjiNd1QnrJySMVkDWhp+chcI7HdKPl
Lqykw2FWrqAhWadi0CfGPZOKAyv2WPobVVzTe8LDvjWWgvymsMUJo7KPvAQfPXZugksQ+/TJ2ARq
0sFHjwb8rAkUvg2/WUSvZkfZA/tzCNcnDrhIVMO9x7raHif0swZVwrCPieoCPTZ1hC4OC4QQdt/9
MdXwmYIqDvvWRh7cqecO9URA/2TctXm8nitVtfeOW7wWSdvBVAMOLDGuDuso6ZXDxPXajA9F6n6b
EsYLQUpUSRr3odLzs9cYTzNohqzJHpNG0eEs4RcYOgNkWmq/eQn+wnWLIQGdx8cQNUEyYV2VASRa
nD+v3qDxxk2fiPgX1oECpjlm4NJOwgzFcq6P38YskqKdcxRnk7+o4qOf8wtNemRq9bF2ybaLewPL
h9xEmBVkOLuzqIDUrT+Q8MlqVHX80kOuy2lEGn28L1WZ8FVjAijn7E5prIYIsHFP9bqBeYFFJsqr
zmfRV/s1ZJtT4d23i+2ca3mY4nfSc5bTGq1FqDfls2FoiJrVVfMOIouPiUJjUolF6yOG6A4GGzdz
Egbw0vozKwpM9gWDjYNJusfX3NQqAZTFClNiLp8aBtvQJh2tXsaLJGkexkmQuTc444Xizv6yukTS
DkdnzZVzl/RvrB6esTwlXFbdBXlypHqmCLWzUJXhPYBz1B1g6iYYhGWeByBPSQMPrrMGEvIczIt1
ketn0smIVKo+gcieaQYnqGQ3/u9U3OmNXvqeZESTCtbQ8CL7xDYropByvHRRXGkIiF+dFA4kKgTc
r6pCvvuQX+YzZufUVjyGFb3a0V3j6nbTUmFHGB8jqow7AoBJkfdisPBFcmBndUXvJjkvt4WVD/7U
83SOET9WC6aTPu3FxVCs9ol0XZZ8qXqObBr+nnCeY8fQfOGsDHjSfmM1RHNBeWtKH6Q+rz2geOwH
YhriyKEG2HnPTUJzM/53cvciVNhjQ0eYgf3ZSfRXkWGJHJf6MtW1C9swhr3RrheEzLIQsrRdUqMn
I/vCOrcqS2rHgt5VQ6jM8hH3yGtRet1Or4oxaNwPfILKeTuoqpCSO8u4m4qVc1TuXU18MN8PeT08
j1U3o9C3fv+vxlYLbN5jvd8Oke3Q4sihmSEV2hbp+xXCLBMpaHEJSgTCpe0V0H7IOqmlJ4ntz8pM
vRKLSoBPCd+MjZoP2o6Lgc4mEouSBPF0fSjyZvZzpRnD/lPCYAR6XTXPSVNY329lE8mypAqfSuYh
5CUWfcqY4LpdqRAEZszgEPt4GuBmmHsQzWwrzebWK2NxUO3GOa6NHTgN5JxR/uzHYfu/PKUVHCtz
vffkQ5qqiM52mt6XGhrSeaEBYyR3ullg3ymj5d2kruIvkp6WVgQ37Crbu26UOD4IW2Vmlka5HpUp
ZVn8PGaLCpu0gpdJunboMKAerkgbJJXoWw2mz/hcD9QKiswVqD1awcmM02zztf+w4UZyltQEq920
6dfzdlDTkfySQQ+Mzia1061YxsrohO2grHeNodinbVr78d86cdgW19BSWCoGNA7rgFu2Nz1Iz0Dh
l8R8iwAthVqko1F3OKlSoIT7laEYswVpTWs2XZT2WFQQUsgpI+mpYaueh2RLnmJF8SPdCxkDVGYX
QVa8KMzb7VAo6hd1qB6s3un83tOeGmqxTJzRPmlJiMvS5KJqIQKMel8f2k4ng8EyDx1hnw6a7Cva
PI5vanGJG1czL9XU6YjUA5ZgxJ/n8h7rFX05/KZlFQfC0ZI3cxxUksut7iJaoztRts5DXbM0UF2/
FgQg0iaybiMvYVwV+de+VQ6RJ6WPNbFcBG+Q8zqTwmxnWeX3rCIeSXq/sJwYba7JxoBKeHzR6q+r
WuDv84bPZZeOGEV2VZ0an7o61dGxQrshCKC6QMDAhxVnPlF25K+46nyyTOtbP+SPQi28o4VqPZwN
5yAmtmeRINlkxQS5luUbjC3tnSTeM0WBTwvC5fs2J+3ZSksTko8ukPyMOzZP83WdNF/JGYMCIxtJ
RLthH2tSRCmVd7J63bmiqwSdq1hmAj4m7zKpv2ggYi7qmzkvzHt2IHrQVsUUtokXmIIRsVpWQAOk
vwRxrRX+Gg8j3FXWE4tdYiOZnOHA7jZom5JIsaiV9J05uozN9N6a0DyJ7FU3SfxTkWiks/GILerN
/ZRj/rxmVoyDtre0R2EpcHU8/TQT8LCrRblc9lANwxWsy8FZOu9SVPBC0q7X/LYA+xKDnyAIlK6T
pQVjnaGFMz5aiD0n20LPvrIcYQOCvDbvosdqXVjFEgVLHqE5XzXYXfZGb4+BcKcvuZJ0N1bZfRJA
XHwhPakbDWLwYiegask6UE7CCivK85Jk4JDULsQvQASRp02+J4d/tADr2W3pCGP+e9z+i7XQcr5t
ZIDZdlikZzGdDMLP9BXyj6wxjQ2A3F4eFDBOHjD7zKVHbCwrHBeNEzDX1CpMzfgpkyN3O3rS7irC
H0zuRW9v2dWTuSApDvpWdK11+6mf6WhunILtgPoK/rjdhBVJrGT0MuM0AqcHlIvvMANm+jNIGRjs
pWCtUECh8m29Y3G9ZW9s1PLtoM9dsEScvqo6drvBFm2xs6ggnLdFD7jH32/lWpoTBqI9bzudim2N
UwiNxAytPM6cKLamfdUactjqpEApbXtHxa69Cz2WJIiRgqFHWSXSdMotS5ke65gvb5xzm1WuNxz5
8yiKDAcumBIBg2D8UG6Rphn+GPUAFKgX7MzZ/kYStXaxmO6FS7o85T9JsQZzklf3IqavqSER49kH
rAMZODPCb1eH6nGiFyBNIpRuddXcpA2vNTamxsG6jfU42o+Rjbl3maIrzlaYrEvFECmDwvdKBrPV
XcUNqnaE0eOhgkkauzlgMTzRlI+mwKvlUBPfDoZzm44mqQRZHOSNrp9ALNxncfpBUSs78H2TRxfW
Qm33+Zqg0KvHpywt6JU2+Jpc6SSQ9MqWr2DXouxBg1/qe7fTFlrV6O+Nb8NSlmyOSM2aYtpsenQz
xPMh8zIqPV2ECcJLfZ3iIsPjGM4NUzTEfBSfB4oaULoUNd1RXRz3hhXN8EVnYv80nbHcXYjzSfiw
nbUpAofsT/A0kshp7czJvcxwMAbD6nwpM+9EWONlgZ6UlgZ/vrd+sibnnGb7Rp+zm8bLqdHZmhXU
HT5VtQpqirwBr8ziJrP57UGOYStinkXLDs6wPswaDmUWr3isE6rXHZHgeWPUl3pWUNpUUu0G5GlQ
6AonqJvAfqXYq5kM5bY+ocdgpZV5zZVNrTSHEDqr1HQnryEnhjK60RavySQ5UkW07NQcVmm/Xmsd
FFfDNXZNrzxQ6H/YNxH9l1p7GTvKvnIZW05vKrvrXaqraG3W5CVmVXTf1fzZHa6mndkXFJxZDiZ5
/MBGIDVwrxUTVXEBjK2GKxQx48F+9su6eLT1+MphTQyQWVzN8otuFrO5dFJ/xliDn19/dxp3DZ3+
ufRy7FmF80Tr59kyO20vBtM8EHd7hVobK7MdZSz86uuG8FYaC0rBlAHQSkTOqROafgTCe0XOLdUy
JYv8QSXNZ/40pIlzUrTl0SVxVrMJNK8Zs5jVWsDnFuCCAXiyMfcU8zUAaZrwhZJGx9yy73WdhkAy
ekSC46dbNfvKphTXdSptk6Juz0U3IevKI/jB+AIVEuH0VtsTzx6q0TRCZjPLYFEaCgGTtVdQHIJu
JRo0ptVTeIYHnPWb4vVfDV0QcVXVBMRXOQvjz7G4FUMcnRaSFKkaxnSsM21H4YQCFmRAV1LLeO1L
rTB0X+tQXQBh3rGQbviwVAaV6Owq7avVmh/ze0mXkOTN8kpZVOuyiMWnMn1npyoo3vXZnricYe1z
GvI6WzYimxKCgVaPqpWphHPR1Y+dyQnirA+Npbrsl5DyIMy5GJJXggW50khrJ6n+JdWmifKAEfbd
ghEpi9tgyO1zndmBWldLOE6UBEyhlUxdhhZElFnahj+lII1Tf6G3PgZpZjyZvf4lMehBNxhCkUNU
z2VBqVwj+3SXaOKiHdoq7CXPL6OaWC7aI2jbpl3COOKaAxvxGCVee4yc8RKFET4KkEdeupaBPbL4
KTz4hukiGCjKt1gDhVdbBPUI+DoGnRPYE/cOhZGJVU/XG1Nol3mFFuYpM2kPJfVxLXF/uY5yr6pR
/yBM/VO1eJ/LrJ6pugnv0DOkd8K+JqLtI06BHi9TbOzI8JMbtJSeUclsJFhBpXEH7t/FWuvkrD3g
l53JuQjKvQ5zZZioG3vEse1tA0GEUmHlmzSSYaFhprs8Ub50SnewIjz5Wod6RcaoODMRe25LgpoD
K9RS3rnYA9GSgG2WM1FtKmyLWCi+o98YxcWocaU16RO8ZXVntzUYQpVmRRcjvs2JhmXPDCGtvgS7
hFpwlgW8DCp/1V5mcFUPUx6ypkG47e7bvAWlZ4iOp7nCxIy9Tssemtr40FssO7RMOHemz5MDEjQS
3nAqmvxKPBJcx2iITRC7EPEdfAweTzGKurmKlGnXKfkr4XYsVpL+E00Ey28M/SalOHhKKwXvGyoz
1JGub5isQPL+Zhai2jHBFz5cZSdE6ApTGvaSrgQyZ7oVtt875DPPpUFnsKnCMffeeyAtMBxr+ypO
19MoL6iOGlGktPXOa3fITNgOWDWXCPNERxgeHRsGF0sHltzN7EGXAftopjp713YDKJbDnm05Z2GJ
U8p5pbr53pDdgHW43s3TydE89REvMO0g/H2GXCTGxnuy9BfA5iTAqAlWjJm2So8IH9fe/eoctLJA
cFKSyQa/j5KRBDZCKBOqepPr6RsdtiZM+n7ZUb23AlNJH9oqs3eWk92PC6eYOtOwK7mkiUtcyn1e
E/Wclcjf7W5+NJ3qXBRtGrrNPEPCpQMpahXGVd9ydQkGVcetYPKhWHX9lb7ROW6dkOQoMjIX1pUq
y3VId0dWvy/gbzk1dTtFh6xdJTQ4p7x8M98RuxvXej1+VgYwPa1VmScLqPs6OfYeSYK9EyXJytaM
MXfAJMYY4/iN6uDSmscLUHc0VhgzDnCHgAuuw94tvC8VJSpnpRVMWifVHveaXi7uM1k6rEazyt1D
P5riEMk17o/DlkW8BSb88n8/7irQDJGryUiBpsQ/sEVZlFuUxXYz2aBcVBEanxZOjc1AAnOY2aqz
sYUVyYCB749vI53+d5E/1duvb4/56eb3p5MPr2Qxwda5PDaUiGsMN9qqrXTx/hWrsf3uj7vf38SP
1/vpqbcH/Xj499db0CztY/iW4RylE9rafwUwbHEI0wZf2V5as4V2LFbUfzgfntSVCBcnVsvQjPt3
imLLcUDLRM6dWx1LVtf7OrXfSas5juOnpKmYDQkoF4uorh2nPedN+Tldp+VVgKotheNcuvpgHRUd
riGbJdouGyTn15sbwaZx2eD0wNu3DAXWTzxaHlJ07qwC5M3viR7bTaF7MLm2m52KSbuwqPeOJlxR
+OQ89Kefb8/nbEEM24+2eOnt1naw9fRfz/T9P82VtaWNybtmDv7xuB9v6/tz/bj/V4/5q/8zld49
OR1oXmJLLBkeMUm6kmMuRrDd3aJMun//dLu1/d/20+3udtie4Mfdv/rdv3qqAok06za+i1Y2R36J
ifmRstLI6n3MR0BhUD7IqFv2HD9+XsmfJz9+vt3ffmw37H4G94SThEDPgVOafjU3o8pZfr+5/Wg7
WElAiUw5/fj1X17i+4uDW/xuQPn/KrTHpUZL9va1SMogYbxO3vs/6MkAsCFT/3/TX56/tQV+j7/4
nR/gF9MxQL8bKrskyWv5twbNMX4zDRN5mm1qttSZ8UolkB/xz3+Y1m8qzBfNxWfEKu9n8ov+m6N7
+B9Ny0LOYZnO/0SCJi2TP3k7dc+yUOSTN42uFbC8+ovLx9WwTCSVa2Fg897dgdk2uVu1CTJyDFjg
pw/mL/ybhnyyn14Mjg0NVf4qJHTwb/6ko42GsSFlIY6OS6uBBHQHnTXYTGGzMSD5AXtUv7JlOOFs
a9Tlyivdl0aZT3nB+jYZ6Qs5oENzEsPaqZvAbk5BNi8xhHjyat0yeQIq8ljntIRt28BhabF/0ZsJ
2mtHcy1z/Xl23F1qJZdV7B6BPOh7ZVyATijt7d//oc6fBMP8oZatYmfhm3L4evkgfvJOCTsnHZia
DsQ4xNC92+2M1GX7kFgEdpB8qeW5byX6u6nmH+zY0Tm3t2pSFn4fsaBPahwcUXGkOPhRmMVlno9T
4Gaoi1D/7LNSL6i4giLWGWz0ip1VW2ifskGQEnXIBsIFddc4jTbI8jU29X3VGwjQMvZ7Na0vgmxl
z0rRqTB5ELp+KseLElB5LQwYIqywc4C+O8XxeKcmb7sf3ZwcFoRknnTtO3H/sjQ2S424OQpXeyqT
RcUBjnDC9dJj6nbMA7iK+RXQMulC0PZ0S1y4SwnCwEq405b1W5M3t5kaf9iZ3u0Icn2o4RnqE1hb
/iw3WMzsc9VU8Y7K7BtFGCmQgHb4H76rP1nQ+K4ck+9Jyru5Qn8Rd6v0XY2iR1MkBCURrYkeUyN7
9dBojOWsglFHKN2WA94LM7WCsaGZVbUTOTfWsVOcikCA/qChoYgzkJBOJtRjy4otmuCl68lEvkpp
763GfZk7O8cRywJZRSuVipSQTzs+tCj16H/2cegud9qnUc2JIonxbaUeDPXEjDH/YxJJK877ZoRc
PU3efjW9L7kw57PRNi+5KMkyqFy2AODQ3WTYkSl4Uej18zCVt0XFiQdme5ct4yU7jtfOKm9h/AAA
OlfjdMLPGehafp1Gys2g95fYHvMZe6raIZwZawAcOnyHgW+RlBsLR4V3p2ooOKKF5FORwsbwlsAx
0dF02YcL5ocvCks/Z8x/+J7+YuxwHdvTgFXhFvzV3NuZCNoXZ/KOCZr0oJXJXG5sLaFmVuz8H3oz
e/n7F9T+6iJ2XWm6p89i/Umaa41aV9Qar2jMlMltWzIlCx/3Gju4cvhEguO1AdGRuJjhJVs4g5OK
b5h6oAwcdU8IvT8ozMRNDET089+/t786Zz3W9pwtKFo9g3nj5/FF18A/oITwjo5+6XWVOICsLYi2
500UFmj1gXgIv1yL//Ad/MXLIlRGSe24KKbRy/7xZb1W1918UtwjzdGP2XIf1ZrxgMbTR9cM0T7G
tZl17uPf/62aKp/2l2nD0vlvB1WG8ec5Ko2xjsLPc49qr41+Et/EE30pMeWXUa2CwK41MgrHjHrR
U9Q5j1lqSq64jonQUT/IcyFimtQHj2mJyw6LUVpdNCmDTKTSPkh4mpym+cJGclemCztBZMZ+ndto
PO3iFudrggwl+YTH4q7En1aOfNQLil4iJKo9XtJ+n8+0unK0F2mNoapVb6lGIJS1u8HP8uIE9K1j
A3tRqpW9q16RsqL9K2P0e2JuJIsQ0hnSGttt33v1KatJGIiG6caLwF1Qgs13a0NIBJvZzOKdTRnq
06zpUobFjPBxl9LVYF3QsMsCKCqjD99n72Y5uFnq9HANFznw5PN6acZMBnRDaFHztdVNqEhrCZwc
i73O8miM1dOgyccytdIYX+6hvuSQ07BxDQkE2pgLL/L4cK3GeLGXFbWFnB0WWnFT05QBnT/VJcoC
7euuGmi/zbSWaWkW/n84I3Tzz4ZRVQUEbzm646LGt+S1+9MEG+lRDjypnY+xhxlmMsK0HG8Ajq0H
Jepom3t3dNkW7CT1lWGA0xe9c0VaIHwXGsjLzFJ+3OcjxV267u0uctWj5k4DtcoUCFPKRMRaBRjd
5E9DQbqZOsSXla49DSl7Xb3ISJBBZ9OB9R3SMhDmiK4VGguK2ndM0zREEbovXaH7JDEgLch7FG8O
YZKaQ+V6JQuhikUoigWIko0hPVED02K3rp5aMWE1mShVjKSrV11/0JGGXVWr+TVT0JNE0fI413Bq
GLP2FadTl2FMWx8MVVzmVnnvNi6NkbkldrvKrF2t6S94ZqYQEkNoFYRh5YNHJTNVAosYWkoVLLFi
rUDQQJYDyTahUpZDKEblk21b6KnFcnAL46lbq89RhUS17axPLbnoO5ytD2lKCaehAmBHSpBGbFxz
qlp2p1w363BCV5kEY+/c8bq0dBzvCGbw1BcumlAxPRgp1vwx2btqkSCEnq7aJR0CvBq+k/NRmc/9
BEl1BgZWNtbH0iTVoWjrsKzbQfKn0Ss5vO8oFXeChbXvWL25szMtzLy0xhRG8vyM926OdGYnMMd8
VrJfQxSOQjXJTCiQRIYHJZ7FV52d5rngTOZ3iYNd3liauVR2Kez3Sy5Xp1poahH9L6qdqyZcYpCa
8wB//gYlfRKOKzDzLG2DJjWq00yBjrOBUwIcLu5OKo3hlBosAY2i9rMsRdae6Rft/2XvTJobB9Ik
+4tQhn25kuBOLZREbReYlCkF9iUQWH99P7Cqp2y6zbpt7nORZaYylRIJICL8c39eOvqhXhZnC9O6
TzXSxrfrOMyM4n1y0D3pYn+dRf6c4iVJGDikbmwCN5wErKR4X3TNngEI9RS0u3vOLra5GCZkJt2r
mGs5Y8Zlt290tNDIr7q1OQWXQLgkHTSQ8S3BudqQ14LbFRCidYkHT0PXy06gseevsju6GV+GpcTd
1ZH96jTOvas3+K8NrKgZPkKqMZnEjdQGZMyhd3o8rH0HGHCVXMEj4HlkjDdUOsC2vL4C7vHCOcjh
pY2VtSo6apsLU+5tTByrGBsaogQtefiv8ZwDOi8nnihTHK/72Xuokvo0x9bD1HebWtO+IIhc2LSu
WG28VWKZ7J7GAptcdINoPwmd97+QOtW6cjy2HnJhzw7VYbdS0XS+LTvt2Yp4Ms8lj1hblPuWIVue
JpfUh9fX+oA7tL5bM3glbaqZ51m29Mkb3NUKHviUUX/XrMYPi9tmNSK81tFEZ8gAgyJNeUQXO0TT
D2lV7aqFHL1yi4kerAjY35hbX4E6RnH3t+Fpc5AD9zG1iLvWie7zpnkuoWpctlgh7+rJMle+Vt7B
d4UnAm3Ji1+zov/BqZeACiO1YtT37Xjq3OZDNd1L0JqfGYRLihubycQ4HeCtzSYP+pMsqWvxhrcc
Y2inIjbdaudkzf08qpkXAT9P2jN7h/bM/L24yrz3YDAEX5nfCKZx43MezCA+PFyaVuGuPDoq8MMF
21KDSKJkPocTdr+NyCJBHZBBD4uN88vFOZnn576MXpg+rWkGm0l5CsxeZv6Rlrw6sf1a60NxLiT6
M0Ng8G7D8AaCiQh9qmeXWqMSBP9xQwavudhMercVpwPk1r02qgJn4Tri3Mhof0IbNUmL5Da0K77m
lfqbltNH/9TgHU9tbua6AnvQ2OrqBeVFU/UDlut0SVTgH+0YY2LRaVqrWbezd/U432C+KOxVPSY8
I+d2aYOKsl3rdwdfxfmGPFe5CuL0K0peZItlc5h4aEL8KRkALkYJAvY7NaKsGnH64jU8SVPpAg9U
Lg+FiOwJQU/Ecn2j+qYKHc/2KC9mmpT4OOKH4VoHk7OCGoftbcZ+axySoWK5nci6jLxXWTB9a8kn
dzkEw3RIQycIXrs2uIwGa7UIsmtby5090m+mdF2sLjo5n4PbFrusSTycXFOFua+R6xrupl7oZ53x
65p9JMjMrl05s/VeB/YH9SNmXXRs8Fg3k747OS7oc0v8sSgTy8WfwgYjUDQgI9lNXVXNJFYxoQ1r
ZziaUfuma8GfqEj2bj1wjIi018wluItFPeSsT0saIRSAjfZ7D8ar4PEC1cp/SD0mVsrLcXsHYTZw
jCTLTZnYb8qUdeX4km8U0MUQMAMHKrIZyvi+suL3SLyDx8lJ1a50mGBodsHOqEcMKLG5v/3bgYRD
CNps287BZhpzZ2UFbA0Gw6HimD6DJhvXnhjeYhc4pNSgPPakY9bwJ3AIdmSjunybDH28Z/qahyOf
L3WeuQrLeu8yTcqzYW9MxltF0iRsdGdjYh7Y6HZ7ZNpToEUwDE18/zTK4Hdc/rPZr7jVcJ/GNXOE
pha0/ohrbHJcs9I1wLsPpVU6S+c7cxTnXZOXNNGf6N6VG81T2srU5mCNZ5t9qyyKj6zSdgZr7jCl
6c7tfQJgdb4Eb4yfOEXe7aavUrmPw0ByyENFOGj1+E4vwVkBv+vLHguXFq+J5l2nybAP48L8Heqe
rN1iGrYJ+rMM5GHn2Y9ZfTLpNrEXJyZFK35rbyPgWDtQg+0/3S2cAiXNx0v+u8KEqFznwnZ1hkkJ
jM+n42bdzRq6zojlgtRkQ4EYpL9/M/9uv719EItfsEiZxGCTJvm3WNx6yiqmkvGFu3RUWAsI3F28
z2qu7qcxm4/xzSVXJCmlAgiqty/k44KiM3XcNY6AN0NmzC+Y9+bq/mb+yTDRSgp6tjfXHqEwVo4B
4kDsMS7NUmPXWeZd7RC9AexfDiaCtzLvUjPmCi2uXOIsu3ZmwY8kttgJdiMO3vNGo95EN9Vp9nvM
6Qa4Wi37YcLzOMwF01+//HGM/M6LQW9w9pgn8RhF4x3bJGy0Xvw4VO21bJkTZskJLfpHDiN8ZTs0
fPPL79xP++gvx88+gOFRVD9mLh5Npa8NkxY8SvAowDWSFbuMO4osWNe7K/HPH/ZQp75Ztil2HKb6
zNKHGObrGOknQiuYSniYKv6XmYzApg6KT8590/Hm9xmsrtz0XstXdUkjrhyH29Us7UOvEWao692/
205cc4w2Tle93jpIbm0kGW901jonUXCLagme4Xbyo+PtQzngJ8a2cs++O9r+s5mHAkc7p5nvZo6X
OjPVdVJIJrKyekkz9adV7FVu7+7tV7drJZmxhiVTxD6b2l2mW0tq9da2c/uVb3fUCDdYJuM4WDo8
MF5IP3SK+Ru/LBghTPGJ1D9EivoDrOQVntWuXAQNPc1+6UF+4cC0txlG4wFzzqYSV5yMyW5yA8yU
OjzYkdWthF+InRfKz4S+I6CerJNeUZ8VZIe0YBOXVLFiNsZh3bYUScHS2Tjm/NeeKLddNEyVkpsg
FhCIVlv7lcGBjT65WXbvnNrYHul0abkzNgsqY/iExXNzMywor4iXR6r0F7glz0tH+xn7NFhJyQ+g
TOBgNS12JH3Y3LDFPHocLyW9lCCAGSU17i81WubDIv3dDolRTVGxCxnaLtTerzBD3Y7cc8/XNhKy
kEWvDrVZQPRd/rsksq6GMQFUhs+1SHg3mUsrgpdGzz8JvLKvzRif63kKkjX7tcd5g2mFwg5+vlTe
x7pG2bPIKb3DqUybi/6Umj4a28Bf8qYHrWesG1SsrkzgmB3zPNzAXdHqxFjXo5ixWdKYqAxyJC5E
A5fGEUWx5jCxhWP4zxQ4enZkuU8n7JHSyvZe3n0VLvHEpDcPORL52UzONEn5YREROyOkto5xEO09
9FQF5HCpE+aKGefYDZtFx3Rnc1PE295APZCqqDcOrS62nJK1oF0WGYG3ElRTT5xMzw+jwz3eLbIi
FuBgaYu8KE/+jVwUATCop9oQ7Nd7hAo3bd8iv8YDicLh6NWrQc/z2oZyySs4nCTu0pAKIQ6o0t5U
FpsmNPcyLKRnrjONb8rVFFHAQ9WeOpB5m9vbE/OkSeJE0deWfireCIqXy1dTZymjJOxzcKqHlJzZ
KqNePdSi4Wm2wRngnuP2yKx7zfIvOqSLNR2G/H+B/6Th5ViNJJjWileFlqJ8Ra/OR9IlFy1C671d
ddkYbwpD71fRyO5kACLK734XxIsdY2dYhBBaLPTVbJEmjVAcmT/ohJL8FwpXCaUun+PU1nBBHXyC
jssbQPEYR+pFifEK5yKl/YeCQzQeesQQkn4SMBOl/Rz3eKKnONjeXtKEgMCGyesiVJJLZZ9DxeTt
q1XZF3vbio1PH5+9YtFxFxKJ2+J95wLfDCp7BmN7n1ao833FWa4A+rzqdPqegZFAXSqwU9XZvkRs
WDksFJuZC341Kt7Xm7hdIsahbA8Hhc0DvwYvr1uUmyrrTAbJJGmaId2YI8JwVdvJnuG6QnTKkI0K
59CpoSFNln4KGxXG0M69gSgh0+q4OHcpns22uOlZjmPv1AxGvCk1cGdp72P3pYmrtUu1D6LnuCWq
FkfUFS2zMI5fZUfQ2cHCvs0HTgpzMB4M/NAStIxg9MCpAHNRGR0xF3wPIusPWddgXfDn30K/quUC
dmKENS3IsM/hnJMRx+MlD5ehmxlSvwy1tyss1Dk9RVaCzkpRVYdkwYWHfoHrLTvdZjJY8n6RV3ib
B/+FrPt9PjuXlgTihg1Umxdq49Ud2x0scbdrbLbLAYS4hUu9wXPRS3Ojd82lbSGF4Rf+1WeetJ2k
D9clzJgUtHJPDmqYYZ5M0yYnsDN0ujRNMwnWI7HFQm/R1TRMfRmAFj3mrQuwpERRdLeouFF2Vs30
RPT/TS+4qUcXs0xOWwFe1UVHYxcsev/gRk4cTtzP/ITtT1Nncj0l8ckxSJHXzPj2qY1AGqTDXuOZ
AotzNtAfGLUVAkstYcNoMyRPmTt+SWISLLFhZE8HDvznYICVqXOjgFNklzhyzGltopum0h5EsC+q
5FA1e6mbTUgDc2ZTRl/X1YFJwVtiq4veDvtqQS+YKYXpfgLgjGMHjpmY9+PVJdJHfYMgCk2Fk0Hq
hfzq1Z29vVF4X72v/ZEKb5U0NHttsoNrrINrsC1M0gQpirI5yfkGljSwUlINyTR+es6gYTHKDr2V
n7PC4FxT0k4b5D2Ya7e9jwJzjyUdwjYx4jkBCJPfW1Ny6SpMWHmRnOcgdVdRLveB1MWpqdxvo8vf
leCwSOvKJugBA6fkXDJPLwlDzz1rkfNuRLPYDm1zrwV2s0OyTU/FnDK0JwZuq65nJ5zB0qYi/Oiq
S2KjZ66Sbj/NxDpAiv1Es9n4az0i2onOTJeWVc3H2wehN6TY/v17GSBrNszotbbyT7JZWu818URt
2Xw0CjKLns0zpB9hS7azs+JZ0oQWzyWKkZd8CLFoCj5dqR9vvw/i6MGwyAjRdF2gLlrlOWIgOwNJ
Y1bnbXTEghWMaRJjA2VYmPZBUljGUWXZkvhaflkvjUy3X90+AM1iYsravcnVZB5vH6IujznjYhNS
cWb9889un5jj5IzmP25Eik4oK3+bCutZdJR31KFoyMdz52WVCW2i7zCOMp9EMuVo3B46liPnpAf8
RxWrNijvlEjU//ngBDVeSwzEmxgg7EnDDH4Tgv+/KeF/NSVY/3MlzWsiaST/v3vuLef2j/7TleD8
w7Rd/shkvIWv1WCE9C8yjm/9wyX559mBh8PACSzGQP9yJVBmj+sAJo6u4zjjiQzO5j/JOO4/+GqW
v0xpfNM0Xff/xZbADOu/DZv4/y2MCa7Ft4Fp+7/M0P3erei0FcZezc2FuWCzsrMy3XhnLI1sZUWK
ONKVoJC512fvpAawxb2xcwuHCUVhRWStliPlgNOWsMN91YvQMEeO6CNB4IoCqX2fmRumbP2xqLVr
K5PN1GvX2QD14gBkDDgf5VY+4o6mZI/QSGTAE0WrEp1/bPT22TWvs9/ify2BqHjVXW643caL7zP2
NvKtjsb3yKv1rRWwAE5i/Bzax+SVbbiBf+E0J4QdPLP+TFvxPS4J24LTiKjdp8R0ac1pjdB3LbwJ
h+k3aWXISDTaipZoP+yeftrDil0nmUkQVBfVWpgl+8bSfWCDah7byrb2vteFmRO5jMZA3awoGTrM
NuujS+U6mAKK2wKKwJH7fz16IaDLuA+NDFCuCLeEU9d8pQtRvM/SJ6m/5sFfy2HXlfQUVwTXEbzj
6tZLlS99qLx9T0nUy+2tkg1Jlh/GWRVait3AAdwmi6X4tUMWs5VGwXbMHMbUy0lnPaFvU9MjOxwD
Ip1eHEIiBUqnDQKof7JTc2Svs4Tv37QsdyO57K+4l98rpEw7L0+Mnn7ZftbnOnFPecOPfUs5mshM
+CeTR7Nr5dqJqFDoHUznBkv4tgzE3ppE8lDo6m899N0upo0ExEsUvE72ZLxOrMs1YQKzYeHgHG3s
SXygps6iwGviGns/vdB3QBg/GLZEWeyHfpLRwV+a36wlC5QFj9NSXtBp7BRnC+GkLq+kdtUxEGML
Sc3gW7HFqU9Gk/4MEPdyJFIrR41/15O0XQJYU89FY3x2EbpsBOMRC735Siw23qKUtccEFekwuvuE
YtO1n+tMmRZNJM1/nCF4gfewG0T1d/a1b6rXq+1gZsNGjya25DZLJ5kUQhTw5BDy/fIsl1CSaZTV
Non9o4/OlsytExb8WJggsqeKURx8wR4Oa0FOA2MPneA2o44pPmWSPXovc2NducVzPacQ24zpexzN
YXPzkAZdf2ZUQoxjudWc0R5CupRgoi/2ytsHWYx0oGicam8NfxDGQYM0kCz6JTF5KzuzGa5h5wWx
sBzmx/yD0OCHrRfnSDLOUbRGFOpP5vs7oTIwULJUbHt9j/PQuNDx9JkVPv9FDyJ6ulyySctAr0J+
sCn3yr3iTRY6mgPgkq6Bc4nXBMcFs4Mhcla3srbbhwj4QDLRLv1vbyHDwdmK1wy7qhAAHIUNscaE
BPWNunsvtJYXBhLJXVpIUjyk4CU4XZ25xwaeHduL22JZCEoZSqRfICXtqdLbi+zcbEePxT14XmSt
zLlviOzvXBoUtTp99BoJF9GJmbHg71ZCDMebPdC02UARoDuoKtgqoasD7I6HOA2adY31BBP/iBI7
wNbMMQTLVqv2XkdY2m3tZt0vlAdODdZW9vpDw4lklbgCwGkX7//5fSbOM/S6YdtX3bwudZwXVtXj
Hh61TTzEX37cIq7yl6hPqY+yyKb9gAF4/otuMx7N5QP8lJU/PFH7g2jeMR4i5VE2c3u0MCfXwuOl
hUeQVWlxYFyybkdvggnMhdJoBvt0fCv0wddYYqUgF4p9TCu/hsIqtgSFHsWAfbzjUbCWZfs9MVfd
1pgow7YzHa6l5gKVwg41j3cJHqcHvoFwp2mm01Pu+2e3m+ntKbR5pw7kbeQjcwPrnvEkEqE3n4x0
43Lxbv1Rese5Fi8yHstdTjszx/jB44mA2jFMBrFjG3WiRQJ3aOMm1rChk7UModdUJ9XmCSWm+jae
ssNtIRqlfcdYpA4n0K7nccyeyyyKdmRwL9iM5D3CSPUkg2AnDClfJ1nx3Graj9vvRNymW89K5tBS
b0NpGnem0dr3nLPkuskhJVU0f+879vbrkgLtp4xyjVAEusYUhQyt0Zg/qo+PhazkJfPPg21TUOOr
+cvEmhzLbBl7WPi9BslRhLgulhdAlh02/Emvx3NZwKowM3XX0ZayhTrWLYeYGunQog7cjQxBCHZI
m7UIghCjcr3zyb2taPvmqhupFqL5ZNjquRbtWyZL67mCa8CFDyGkJYLGzFk8ivjbpnPlBP08306y
Jug0do9ynn0e+U3CZTdNKwZ9tFGN4ruOUp8aEXT4zPAPjlN5RzPQ3KPLFhf7rr/z5FAttIW3Vtn6
2YkqBw9EaZ2pSemB+zJMx3wEx6ACpxnlEeNAQaMC3auv0IYYvFrtGA5O1BGIyxsqbnIf8kT85jLi
PotOU2h0EVyNenD34+SbR1UpHy53oJ6ZjdpR3j7g73uIg6qivEZ3d5nCpQJ3BtXOoK2yyP+WFqsI
PY9z2GT+aUjs7mAgnyWDoe8HdmQ8JzpSh77h7PMl42CUIr/T+VqkKvgEL2G5HJZ3PJQYuiTZIweH
x3Tu+ufSKt1d1YqnTosUpzc13btBWd7Vkt8levpEZ16yxaH9IoR10DSLqqkswi5mDkiXWX0njXVP
lfNzb3HK8ez+6I9zFxqjoY6+BwZC0suqD9oxnttiYwH/2KXw/CCV0AswTk201WV6Im9AR2tfu+PT
YLVgkrRHCC7BxR4wYzANk6cWSKegUJBpIWK/1e5RPpZQhWQbZwT7wVcvFajVTU9JO5dV/qV1wRMn
/eIhc2FtOH1zFr43ncv6DOKOs6cTmcfOG+881UPVkoG9rYT9QEfOsE2yh260xMG3e9pje/7S7LIv
q6Pho5t98WiocleaTbBxyHWUhJbLqLeeeYsY6bhndqfqSZvqeesa2jtiVAFnoiyuhbAxW6Y7gSfg
DKYdDNTYziddPmNZ0daxOeT3dhTr4VQY1cls7Wc4/CjChdQeYn2K7zToFiv/cyoFcVENP2aWReMe
zizVYSmYswxbTa153bW3UcCgEVZwF5Pu2vmZwzOTBsJ5bogfcrdNftVcC+N97gwJ7oq3hxBVEUvv
zqgcjqb+xNthko4Oc0Ap+9SZnxU54bPKyKIqvTLfEnNH1MI9BWoGNOeNzrlWyUkLTBbfThVnWtzv
orLXjnVrIr7GASrsnBFEaPgWgFvWOxQt68zgDMz1GJz1JXxpOcq6NlxfdFQ70yZ2xZfkMAJdaSg3
gaydfSoodGytodwNVVKhzRb+ZezlQ5BOl34OJGk2c9zgjezuMk8Tx3ibSi0/1emUbs069a7SMj95
9K2Iq6lrMqqtJTh2FzFXHLuwYjOPAnJknORnryn+pKSl4OTV+D7SznnPqEcUn2aGqyhmi7iZKNfG
VUBFocEK+TB11lMwBc6GB763AUS3DD1jd0vrsIJKEsmd1noLx1rYRzE66Pu2knvEXaorM5KIZjsZ
zyh9KszKNrqMlXpTLbksXXj1VTdHvjFyOX8d0C9JX/tXOVP+VWRrbfTkFegN2bhx5KnezPUHYVSQ
+YYmTrjyIAThnQyjHhJfIfujmKx+5Valsy3bBmcGcWQj/iYN9OCg/SVLBsWucIBGtGOERsLwt/MB
LQDUYwCgOOikbvcaF5l+iKwyDx2HFiDaX3YuTzseU9KEE9bOd0n30zLBJcTnsXliBmipjA1x73J1
8LpqGhpsWbBJjuTbFBkSK5rgKNdp/bbXXOtASQHwaOrlzTR2T8SFs1DQqcsBz/Pf4yLCzc0AcZp6
PHM+0TpGC6s0KPJdBn39vgrSL75KdCIfh3TrVc4XVXbE92I69JJgoEtnJJQajca7WqyBs3gSoyC7
CfwKYSxu+SH09mAYvO6poB5IedNjvmCctbIVjODjgmSmhe0BssTOydUvmKf4mX4/APw4K0qJP7uw
2BzqEZlPbn8wGdadb0B4LjAdsFOj6mFIoseeBCwUHIc7R/stwf0dXEKMSHUi7YJNWWRyT0RqpqYO
H1+iNAhPAly5Py2gkFa7M7XpnLJ8wp3rHjw6mRggxlNI9XB+wgHahFhXtonuanfsvh5EFnMywkC2
otznwCLBsLZDKywd5zseZmPbpq63Qr5hJiFab5f0SwaRMeIdgftL0qmXIUDUphWWGsm+DjgFi3Pd
MA1QFNvzlWduCfTHduYre43160QwIRrm3BCiyxSb5sB+g+Tlk0xHOFK0D62LVAX4JyjQUFEaHUuL
bhlPUPigscMI3Ujcj4Xf3UcfSBBgtOF87gtEDFKE+APwZFgHNXmXpNXUnmirh/AKKchzlyx1n+Vn
0M6zg0WGlcnctF1FK2jsvdPdgnnMy69lpD9ods+1GBfneKZjsGiynT2TEwx419I65WdjwhFWQwlx
Klsy58iqlJVX4DB7bvWBJX8osnMw2/Gpy2Ze5GiJHGbdRfO4MImiJiXCtVWrn7mzm1NvZnz3pfsl
RYYPxiY26ZVKP2r4b1aDPwQHo19IahHAo9btLtlYfxixOa3zOhHs+jACGdXCyUwJVvdYbfYFzoWU
TO9+guMT+nU/7skbJ6TFi8ck7v1NXYGgM1xfHevZ/6OmoDo5ZK7XXWmeImcxhTTZcPai4YHJwGbw
Zqxhedrd9cSAteLJsbr4GWdocod/4VHXQHPVffWkyYqYBeNIxouafTfCL8QpOeLj8c5V7AYPsUMw
a7ERFA3TUGXbJ837q9MSejLpSke5b3gvc5Br1TN9dxbwDD4VIWt2bi4O2JmTg28OHLtNcWqF5oKY
s6IX28fP7gXVZpzrTwX3q0iNR2gu8UcP5lZmDShV877tQRUYlSzpT9TTtYXhZRvQcBv6y4rrRVDb
irEY92rSqzX4osvotVy9Q6rvhQ8MxgbsEMM2WjMa9xiLm6e+8tUpTazQqAw2iH77MgUTABQFPNDN
4Xjqi+vJ1J1kUzLQ2Cor37degGXQST9ZqhkLGuV0dCHm6rHoDnFrhymnwINhu1cRl92OLKu2cs2y
wDEMyN295hoRlYqdS5Pn2zGwUITB/K6DLH51Zc62Jud+Mnm9tywBq/p7yMR4GWcHNkvf/zXG/iWu
OnuXZvT9Do2zAebzgwPwx8lHcwdw8o/jZvIQw+VHsXXvOAzTheMuRYLSNV8tGwZ1EFzNoPzKhsjf
zwET9NEAhuh3R3N2mztVAlKw6R5kpljWxDm7+is22mdeiXe7hekPSIqtYHwp5z1wVnaIpp6/x+oe
gNf0FonZOXDPwSSmAOuJMdshqMR00Lz03PfdK1QOrFV2wHIQVw8Ot/hJ0xYrjiQKP2PRulRY8lpg
MYKeoD98COc6W2dN7T3HkI6BKW61ge4bUpVc8f2Ad8eMw5Ht0kOStGZo97QgCmQnl1B4ZvOKTjid
SWHID9fDyhBnttjEFtZCj7KMUkueGZ1DIgXiuevepzbtOb5320EadcifpRuEtnatlfVW17bMPYet
yBz0QUX1jlLJDBWk2sdmr9YF4grswnnClD/4IW8TxXAugl9vfDVzUW0eTW986wcagryxWnoUGM91
s84oZpjuu8G3H3n0O495QQCcHvgpdLv6gtPZP7m6h7tT89mRMXluZJ18mHF/4ECVf+Iz2NjeQmlO
mvgOkELCTr0FHj3i2p2bGAaiRIlpx659MHT0F58fK3Tj6C+RWgZ20iXvIKnYnbQiPfSpupT+TFOw
ZlnrxgcqMVrIHnrQdvs55Yd2mbtSpzu1bGuMeC+55Ii7MrSysWjXP4Xg1G+IJjRs+h4AbcWPtqAx
YsilYvUH1K0HiXMXMF7aeBOTD4XJJQcjJhtxl5dLjwcLeufwVPZLnJVmUd2bWXROcr064aTZtVZX
vDDE5f4H3Nd19nMy4B5oFHbbpNv0gfNCRUoUFscRDrpLk1i/fIhdyIKeKnAqc4Fy6nNFzUh0VMD3
AtbG1ngItNDrjnSZY55vGHUKRl39JO7MxQo9ZSDGXcaXbWVRVZJxk7pBsZay9taVxhVW1cm31g9r
J2jejI4mAqxYI4g3itd3MsKYMcryQeKsAaDKEytQYZz31pVXuZfIJA+OWX+Mkb3PRrTugoAe6yD7
HJyApW/dOUx0kTK+4V2wdl6lEzzWfoyrZbBWZARQn4Xb/toJHrWqirH5MPfK2fHAhDAfmGVSnOXs
uqE7IVvLFUUYI+4VFXIfX8UwUZXQXOPchgeVaNcy70nJNx1cCFAOqzkGSjR0H9Tr0BTs3HkgURCx
QGzkluts+wAWxZgWb7ilfETn6g2kl6ux33AGfLIEkroyJnM18q/qav4wk8c4ZqdQ5+9ck582OCL0
R0tsa7f9ULGd7Ewjeg2i9E82ZvYu0/RTPQElYY1fA59akSNYaTTNh7M54V1MjSdgPccCjWLluiNx
wdxDMeJlBfBOjcaTZzQ134rlnRDfXsXkMtaLyxqFwKYmojB39lQHK+GnVxvvgZkDQ0fQXoCO2hxS
ZsVEQRs3XQu4pEKzrCRvn16mHx364CqzKWWce2utBn5YVcy/uQYkR8whXEM27IQ06rPr07xCGS95
3m7vtbmETNh8d/747Wk1sjHyQVbzqKVml1iFRsyDgbghQNmpNlg3qMlybH7cJPqc3XYO5QhTqMrv
u9T3iOPYJ/YMJhFy6EZ7w3ZOpl2ka3vOztSdZStnouKrMLzHKkOl6aXNvEENe39gjj1X7WeU+RfP
yBZ4H6d3I2hPE+MQw8v2dnBsAPdtKmQWDtMQnlMGhG1yknX9R3hs5ACYbRljl3eGR+/g/K3nhRai
phARSTGSDsm3sIf2kFFpgH73mOqTcYAL5a2aJA3tjmeU71lnl09ZriEATVcWVPL2J2rgss6UGReG
+DOYdv/OTgULoUfzWuLtBqrBPfbcDCspttEjdnaVxUsr69FZDXXXfGbMi1ed5mUPalrgPtrsb31+
tlUAt1Q5KN4kgbiye6sPTVpTxrkyV04KPYMSTWut2+a9IIFzLpl3kK1/XYrk3P7gMSH+1C2slYX2
q6Umrt2ZK44YqDg4OHsxXcJ5hQfEg2qMtvNSAz95TMWdvrvGwYgrsW4fCeoi2pj5WVmaf6QacWHK
sTPLFRcC443mxWFLOxoaK0fJabbi39h9hWmtxbKe4CPdgYl640gmP1K35tw69to+wtAbOlpLJCLC
wEFpL4aEfuz2Wjbbq6BQVH8556CsSQhgIOsetTkKQpqHmp3hocJgg4EcExDccOMGfhAHz7Ev78t6
enJHxWTAJPHC2TMsW/viDoLHTPGizxDCoMhghMptvJK0BWxMDYW9qbRHqwKvxIPXxFnWddUDyLqn
WVc1nIosW6f3hcTR75BAC2PXj09tGj+Qo4Nm2M+fGDO/O7MeuPI5JHGO+eZxY0Ao2eEnHVZW+y0G
I9/28R2W5WVR76etJ5xq3bZDDRYOilYTWXIbuLGHpZt0fy7yM+4sSjjZH/j4qLc2LuAJZlfeCozZ
c3qwMA+vVSm53Mt+ZcroN0rm3ymz7YujM86hVO1CApcMYMaisKhWtjuBKUh4BugzsQxHahjBP0fM
lGtnFu+xI1DdoZ0048WYfOq8TPPLlcI5FYn2WGYtdboUVOW6oUIbYClOF+s+MOtvrogC91Uf1fWd
rRHC8HUjuysDdhQMlrACz+o69Evsq5vV2crrw0DTwKB8jTRpM4dFJV/TgK5xbBVrv2EoVyhIlY7F
Dt3Nv8qcRCPK/OtUuUgAc2OQWp7MbQ969uzVYPSVd20b2reyqFL/wd6ZLMeNbFv2V8pqjmtwR19m
b1CMvmcERYrSBEaKSvR9j6+vBTDrUmLmu2k1r4FggSZCQRKN+zl7r70y1azaloE8aGq44VmXIoRw
Xh04gs+x+j3z8Qpo1AO2Q4HuuhgUsR3RWHFrqtxtsWug0Mc5qoPI+qoVyReLmvPKdar+a9dBvULd
HLjBZkzk9y5zEdON/qNoC6R8QsFlZhHOFSCL+C5Ke2X2SXKxEm9LW/KOPwTu4RKldvDcMqw8oWpb
DAo12NGMiWmlaOZSRhgTHDiCER5oNgJLIayCzGyYlBEgJuRN4R7J/FB8CV2X51Ge7klo2w/kjNHT
xZeRI50sdP4nXMuQ7/vsZ2ropNabb12OxjHJEddmkUK8Wc/Qv0guTcFvDAKNhlgj6AeGhfSStk0m
vYVB5pvakuKQuLlC96a51VL9PvDl0K4B9NKt7g1aMziPRB2uJq6qtuK+hQFnrZdImwxz8tIrXXmO
cVDZJJP5srkOMqNUBdoFpee6jHYmrdetjjeVkvq4NDu58ei9IbhMhp1R5YQNtiTFds1XpwztO10+
VRWKtLq3vrRj9ijr5sEMLezpFWZnExxol+y8Vo3u81aJ7kOGhUiEnQcvb9UDKttT5Jvt2eC2mmmm
cqH3ZeanBDHRsa15yKpWsLN8HGSDZCqNHiF9TjGW54KbNy7Se0w99wy1iyXY4p2teOJMCGS0CXKe
VUnwhAlJHhOqJqXhqvdcwwyAC55bPGgWlZ4zusAdTyzTNKEfEOWVYMswMyw7KNNLIz/b2H+6kVk3
D1ayo3dmXFxbTWVcqBfPzY8gUdttOprfDccIcDslYPib+GGQBr+3QEWLACwWOaq9JHZ9ZWeUKAAf
LNGzwqmdgEcOs58xITshRMFvDPJaigCXIhYEQsDoUiTtxlb481RbEl6gb/XNyaHFQM6Nuu5gp1ll
nO/tSBGrBvt3EDpwryza/mGxjHPaI4WvP3oO2tYc82cSaYfQYuilDsdxMrgVIfpGRnJQB614Uwtu
db4xTTqcqDwN64Tb+rWup3t74I8btS9AhsuSaCssiyNdANoHjOE5Mf36NcyFWFp+us56dJmj4A6d
iao7d85rm5MMHY7DFzPjRPG0rrtrmVTqkfwZDwxjo5H2pK+YT0b4RxNqP7EuHHNwCas+Rltogw/i
h6GoZweYRMcQ0H0nrKvlWQDdEHGMVGid4on6WrKvtfrJykW77w3jEjArpdeSaBcnAcTfuW+RJaeo
OYM0IQXae98R9pdE+HONmxDcR6vOfbRH+9a75IQMniqPud3vpNnpzIyRAIoy+zE2IVOHETR0a9lA
8mW9ybGWdi7D3cqZ9MhN/9IKcynaHD+H9dJbWCKr+MURw7a3C2cK/kORmqn9EjtPsWiCMb+zGqEt
NC0wljBCz23iLxxZjXQbLrbqXvkNrkHlkTghiw1e4m1LiFDZoSkl6z1dcP5iQx7qe4SCdK4Me2BQ
nS8wcUraYYTojdp5GDJrY9nNTyX6iomECjAx0KWpnceoD1bNhLK1kGO32pXa77PA5ORaTC4rYmf6
QFmCEuR/Ne5TrE3P/Vh2K7NFbVnHJY1qZvUbO1W9RUI8aR3k57Af35QMjbA6dG/8QAZEiYZYkvKW
qenNuY6j1z3S8Fobpp2fzNo4G7QQh4gYDltnQguL7RYllk2xM1tNrT0YAjA6ZFRsOH1OZlFCITBA
i9X+TQQeOb1KdSc0sKSYgfe1jxImCZHKBk68a4JJIw1cuUXxGDT8gUbGJHRawcu1FLD9tNjTXINg
6I6bxAQVZ5MfRXyHx8S/N+/ChLtrhitRmIW9msSjoYVgtC5KJJqErqCILy5t5j/T8iNmGIxf5CjI
bKxL7BrXQsijomq3pogYZOpkdXrIGISkFtQk3hcS3WFeBYt8kOgy8FELKB4LU21J3HRMQJqC6y3l
caQQcVBr+XNEHPVh0jYxdoWl11Rdu8paskmUoVyTR1eTNqoS91E0+dInOmbT2wT+mUS/Ly2rA3/o
o5lE8bymaGIvme1FR9Innyu7PmVYKw5Fgr/Gq1Fo1+beC5CjCqZdOmRWyv3ZQZh1RX5M2d0JoZ+b
hHRWk/7Tog+dbOGn1ffGZ/LkO4A7Y5orrrnrXXRJ0cCTxW54avbOnZqnL9PeoOtPemldCsU5MPFa
UdoDZfUU8s1NxLK5SUWiM9e6jjjH7659XT2ptDZHX/mS1W13jHP5Rd2iE+ZJXp6ERqsC2Gi6w369
CCvz5gRJ/8WNlZXwo3CJ+ClcF4W/xs/T3nleVixzr6U+0HpUZmuhLEG9NnfWkJ9GYKaraQgsrbmX
FyyZmg+X1vRpinkvBZPrhTY0+D3hLDWGDT+xBT3KIMlzdHUFrgWjKdFcm7gyiHiIQmeV60iaIGaX
d0NSTX82VV+JLlBWFFXGe3J9ThY82LWL7n4p5YOB7GNFTbxYZm56cv3Kp18kMfgx7EqEfYcVapG2
CKS6KCPOhRSenuk94srxKN3+EPE3mUzla9ujgq0BIO0G2s6GTjGmsvts19owumGCAyNZASXK17pS
yIUGfbfCnzapvhU7IoHJGQkv/OZGUD/dOFppoQ66264dEDP72G9MnnIHL7VP/uD0zK58dzNdtQsd
JAA8XjVdhaF7qVPjRSUEVhiBcjdOk4ahoJhdGusMRuod1gVzN0W4ls3ZFEe/BJaNw/EFYC8+AMAG
q0iPyoNUvUsTUtm13finPozkpqn9m49GvGWqpoWts4F6j5IUt+LVVLY5IqltJgd3FYp4G9KEabOy
WdRZusB872J/0OB8miqqIyyiaWvdiInZBIy4ln6DI6zN8pbAFLJJsKddEDMGOyiUDL7tYVmTT6NR
F+PKf5DaVLrx061W14dGszdVTFOh7X2uE5nrBP/EyJAzvpmFQHZPee8hdKtiYxaPzZgOS3Ww7njy
hhR6q5NaDY9OYjyGknLhENYbBAXL1qJoFLfDFGv64mTS37av9WA+D3Qf7gId+U4XiBtQAggyhNnd
OYH56tsx7iYwcqsmK0jcBK8/NW/TXlsCYh3vCmYjVpY8Vj0P2fAEeLKwBb06r1K3jTPu4sBcpbSX
GWmlo/FCHNqwUnhI7EM6Xisf1yrlr/SUQPJhpoG4Bdj+c4SvP0/Dt9RI9mXnWQfNpOvkMAjseVxV
1EFJ2Iwwm7TD01CcqnJovxu+AS06UpFZ7hiLObwGK90b2alQo6NOTZ4K8wOJGFetkRU+qmyPdYmu
tYdL3/E0Jp+Yo5kkW/Y2azidGHaVd9qQZy+lEuAGQfVvcPfaKYGDN++P0A71g0o8K+5LtVGMnZEj
3DQT6WMZixtuAmi5IjmuPd8ojz5JPaMQfwQ9jkkan1+E6lI+MK3nRm82QWKKe6E04p7qHABoj8Kw
RluY1t64cGnJbaivl6u+w6bRtyTxBpj7aN+qHlNuWPNLvTO+JSLoYE9ee+cc1Kn8ynOCnzs0e1zr
WD3JNaOmYuOchm+MyDHrVnoNo1MdNhHcxkVO9tRSVA2zJYjkd+jORoj32lPdfieVBQ2IWsaboW+u
nEUJJPZgaVXuMVZKBqfYlcKaRlOV3wftCD+yrFs4QohBozL4auULQaTKI775S02deJ3it0t5zKx8
2nkLz6xhSocn/gTFA8qo+8EdCnyUGB2T+DaY9qkFWVhb8KBMp1xEBqyFOiIx0CwYEkuTdtSAIrbO
p1QdeJpujuAqIfZiaZU/qjCmOz0sGIbvSSQHKwBGuB1G5dr2EUPI3KHZ7Uf4GLS1MfmbdDMOwEFN
MwO9isnochhgQTip3II4xBiCNl0ehkIADdzxNMLL36rgq7jyCk5slfveYGwHKxmBb7sMViWYUn7h
pPghOAR1mr22PPD3I267WHGCuyakvKvL9Cu8LZybjntBjQJJW/WHLVWDqoTi6RfpduajRyb1DBNU
bpiGO5GhfXHqi0oQIKnaKcmRhUFrzU3WKK9eE78tNpHULHBdLfdlft1aSblJMlHHoK9Uy9w3fQTE
ZFU7DKDsEet7hJ5qOdg5BRafS3Bw9FMKCyKzHGPptSZ3AkM5VUXy0w3JZGIm3avfSn+kOwfzoixv
BtFoh9Iq650CrbfMWsb3yWguuLetAi0m19mx9W2MMAaQWhtC/s3gHi2NFIM2SUlnv24RMVJH45HK
BC5FlsdpR54Tp2VCzhstIGZjNSOXkb4ZeWA3CL7Mu0gJktWLmPzBsx44nmLmxilSqJrChXydwcqQ
T4l0U/RQPmn+UiIPAp1AdjUUP8cpqMjTJqly6Cb7gTpVMZjdTslrY5eU/hl9m7lGwE3GU6mWX2KH
IKR44pqWKufL3FBrERB6U3CSWvTLaIpSoilLqFJc+DsD0/6MbEQZhRG1oDjX+0968GAJMdKRd2/a
FNY08yJT8ptit8KzYoPr6XXCnWaxJU+CC0ERxtqxo705RUFR7+73XGEnSs8UV+r8yxyv2g61AOZW
IZ/oLnjWq43rUgC/q+pO3ZdQY8cphGr+OqRcUJNkdRmFD12Jr5kejr5MrAGT2az+niNisZLeKHZD
8MnNDJZbiaWyddVl2wK5WWjU9BAjjDDAFaO5Nm4+bAwGAVOgVjFFa6lTyFaV8Fc1B6KkTOFQEncQ
oHmpJFCUfC7yidDxqsGPHIZp13FxmMBcF7GPeciZAr4c562tyNuCygEcwwQETWhVTybYOIWDVaSE
NTyHyQubRKXZpLtVrPQFdrJcEWFOwlgLgwdPdLgiT/3bpMSgTWN9galqozpEzbkQpQfR3Mi2jU+A
WTUq3wUVCNor6bUWrrHsprgzLtuTxA9FW1R+T6EekywzLaaYtIC8tNwnOE33GMM4csS8quPEychX
M+UtUnN7FeJJsacUtnlRkMnGBddvxsnu3JHXZpLbFpDfZtbRoQOIbjZevw+nXFEDPrCF5sRjE67C
/lLa/uNovWi216LqsKp97OgbzcDJlOvGLhLyD09pHR6zUxiU4wogeyF/ZhIKqIGRWVMgcZrYDQwk
XZhSyAdx3RrItomjetKk0DYFNznHalPIzsLeu5Fr7zFxLGVqKbg/BQkZ63zS0hLY9xpjdEPCmJJB
NnBKYErvF7LOX5jifrV7QYpTAhFJYA7X1WYAq0iXH5CXvi7q4oZ0ulsFiXVzmA4YzEiSrt4koOQB
LFPVHIb4QOW5QO7E1Qf+QTxUffY0wqCB+aI8m1UvmftOBtr4ZVYOW4w+3rXOA0XUjR46VyYODJ5g
7USTOaAeo02mNxfFcbz9qEJp8c6otVNEmcSohYyFPW8kIMRN+wWNZn1PwoGLoWyP7HStGlwJDY9o
2ltiqTiUMnPDKNelFj/MV5VwqYbg5a9WuerjQ3LvNT57NZ+Ws+p5XoxlRmffvXg9NohauYJaoSsw
ffMsLwjZsocnQGHtmkHH184CzMejx1sPU6qYQtwZUcHqpqsSsW9cdHeDeuS2jTB5+rZlhnqlmM4U
1VXDgz54/lINqY33Zjc9HYZvviBBSSk8PsLA8pLjJriDDEaKmltcjJHpSpG5z6mmnIicCrYa9ySz
TW4x/oS18EYA1rGv8PO13k8n7XjOlXj9BgTOqEaTNTDIhR5KZVsX09kdQorx+Mok2uXMqWFUSjhH
qknzp9NjCmaeuylGHeWlBr2M8RSFuR5nXDMSkFovYfBNyOWy6d8okPPcBwHgTclH8wXoadwSFNnR
yVQoVgdTqFo73eRk9NCQAQe3I66icyOMZlENPcKwwLu1EQ1VB6gI8o81aRSojvOKy03P0F5ZYGX+
ESH2iSnnqNqU3y00qnIC38vkPvoFIOY5XcPEvC9RqIc/R0N3l6FhEx9k0kwayCkDisP5K20SyxCe
SEoodM0GkuQo423+M86MN/3ly+iasA2Jv5ypiDQ+4fxivx2gZ1TZVlWRT1uETazjIUFyFKknmRcP
zEiIbijBcaK+ohREuIWotXRZkVqMbjnznrLsIeLSOlpBlB4nJTSl5lvuR9HZpFKWtqRH6oNP9Qki
Q+fb6dKSvnLRGU6GVkRZPAi0fY3RdomxoDq6uoWIsqbTKYK6XNR2OOztlIFTB94oIN74VtcEiTrj
mcDV4A86969qq9pbIXMfXS5SIx45DRc8/Vg1Sd1FrTT642AQcjV40D8C9Ypln7t71xq7OKJrYGSM
7XWD8Y8X89j0CM2660Kx5nRUvhEsYGjFjjxNXLqFcpY9zcLE7wPET2rwdXQYWppxukI6gkPF93ah
abe7Rq93rpqbFz3In2UJaQiqf3YINCY2g5velLy095QhsBWUrTinNud5XgbcJiesTqtNT8zR1i7q
1F9MSTZyQsV7oogSe/TMmXVra9sIz51lUYWp6EogudU2cewiaMtCe6caIHvgHDobya10ReEH2zG2
FqKC1OfYGJObYtg3vYjHU0YxelnnsFqLIG/vuS9VG+RZUy26fI3c1Dv0qH3xSJCOIGSsHKkcvvGo
EPto4GuCFMP4Sr73QXe1TWB1/RGCf32XDXV/QimoLBLduKhdkb2SyuTd2VeeEukLQoMAB7e/pWtp
QKbCKWHL/Clw++io0KVE1aZz3uN+9vWRBz2lxSyR8osEisPQMfyG7WRr5bG9QtVWoxDUx6+Jg/M8
yOM/tFxCBUs4mfCjDOino/LJservIhYdtU9KYd0QqyfdLJOd7ib3zbQWmm1HsWN6mXJCnTRZx2sC
dKCN2rBiOV+skYog3X61bzDkeZbs4UBx+PyeIKWT1QwEKM8HqpZiEWYxDFvXpCqB/Cza6zWW1AYv
GynHkiGpQQS9h4xu55NZdqv6EiiZQObWV5R87Cc9RD+Q0oj2bUtfZJ5FvNYQP2RDVpwyx1SXRKGq
XJXUUkdGUqhA8NdyTaYPVXdAO5Tcq4nlbXNTg1VhD0cHlvtdDBtL9WsTG3VRrqVS/iwU0G6OVfEE
yKhi4PYiKjgr9RvjTVTV7iUuOPWbxp0yMaS+9jIXOxS/2Evdge5wusg+qRPnK6l1cpIpFt7QnxOA
AIp35+oVDW8X114LzULkIfAr44/Ca+FkoaQxCPFeVbjOVygzDUhzpF26GF8iuxY8DlH4WmZILXCw
Xm0vK7e2bPWj6zUPRHHnp7416WOKfh3khIDUeYltsRkp5WVlTPwHNzJXJxnGoJADWgoNjT+u3N7E
C+5lez/VzqGpdnsty1YxwLlDqJVzjYmI6zYBfpD5+qLuu+5gEaO+pDldrhGMQts3x1dKvOUCsV+8
UYdsa8d2sDQ8yjL/+eb8FwosBlDD1HWos4auYov99KCISiFJfVKzLYqCBUPfcqGLNNyrZEUdjU66
TFCinyXnMY4ZErGlHRCFMYLfcww1OMpWuYiCiVJKQNwTvZY/qCb+w1eUkxP2Vz7q/BUdU8fFq9va
XwjGdmlS5EMDtQX4pa0qD6NGZ9PAQ+slD2oMqqdJkvCny61cjxI4drFkdGpoyn0bdkuhXuOU0rtP
+RDgnl1v2rK3TiZitQkMDpVNExS66VdRMyT5hAE9pc5M/sNTUGAd/vRTwNq1HWCoukqkjzGRyn95
IucKUnp16DNkY2lx0j3jHgPencnkY2kIIz1VyT7PWoJWMGSRDzmR0HQ6mgjyuPt06NvzR70MgqXT
v9BOQjWXFQp63QRP2H8+JXTtb76pDhXFkcLSnL/8vrEhKm7mlijhYTIuJLGXyypXza20u2XqFThk
qu5H75XXorbL59r8ARKpPlomcfV1irHDdhMCPdN02bst8bWJ8zUtrEOSDv3RRsS9KiMe9UZZEKQY
SHnXu+B1zDQ39iB9EDbSAL3L4fFt2q6USydJNpI5xVfX7H+240UZ7P6a5x4a6FjfeoFj4pZF6q/W
lHciC2EElf2AahK8CDp586/m/xvy/8GQL9SJhfzfhwT87/ilil5+zQh4f8efZnwhnX85lrSpFFma
ymCUm8y7GV9Y8l8QjzHaMyqE9Gxy1fzpxbfEvzQudxWjvm1oXAJcMH968Q120WlnrwbaXEUn8//i
xWcQ+tsJP30fIQW2f1PY/KCEzfx+adoYzpmTq/rPsar/KGHuo503gnPbwMFjQDy+BMxyI1GHb8g8
JD0piKJlWFESs8hYysoMFiuoI89vx1XTULwjlSB7KMu2ujYBFhI7zh/mhdfUwKvjBJ6pN+QPXpHr
J9ow95YloHrWE+WsitR2/34w5qV9o1MjpukY42yJ87UWtN6JpqtbxdnpY2EhYD/Zfu33pFkjnqo6
Auw+ds+v5mPmV21rKUcXV8j0IfPmVLpPpZVwq/GUbklmnXiOLXE2irL5KcCdDqJpvgH6Spdtb5jn
2INZGKlasvFo6D3oKDuovsp2ZY0gRsFAl6dEutzkoLduuZU8fmyat8+Lj20FzJOKUiJKRt6kBGZ1
7LAbaBl5YjETOnwvLOhB9XjgecWZBj6xTP6y3abNCnkqp4s1Hz0v3tezPmLf/EHBxCaNO/SI8/HG
+7vStMc4otFcKGEelFlVXb2O/qA+AA1MqF0cwIOgfkZvlRDT5KGl/PzSDZLkoOeUphx8M9GqTG06
vmnSn+ZXI/Ln4Q70QXiY9s47avD/m9SobWSDiL+5MxbfgtGdHE6ttwd9aD8jASe0O/8G+8nb9Gjh
LKfpz36fTCNJCzOFgPKT4lI/2GGjPwmZLawuL7710oQvqpUMnafD6C5cM8AJNys0u1/ezkBJXyga
McI53X6LqbAI9rZd3L+vukGkn+Ef49hilLkxUxVXsm5fTFO6XCB0mtq+UJYF7tML5EvnYkwLJM4H
vxH64WN740NasqR3nTfNi2YcnYseR+0ySLo/PwOfCv1sr0/WVRp26GdZtKrRImZCPa/0E8L29x3z
IR/bqiChqeYTJZWTO3motIlSWhVf57Vm1CFRzi8/r/tKzK4mrq1DTPIgcbu6hgaCj5gXECjR2hut
/HN93hjUw8otPBDDdVDf5oUKfbZkYH5OyOu9NbmoISEH1yJxwjeA+2eC1ZMXLHviLs4d7xGItrYM
MktemFqOGzhxyQHiaX6wAiItjcxpDp6aK92jXzM6XrkyUc4+mcdElw1i2yP4B4I2LeIUyWYs9r9s
mrYrpKPDffYcpi//99iAMu79m+x7/8/3TnuSsKLfmMb6IpQZ5OMaxUAonC8tP9BtXuiSv3NDJ3n1
sS1wx2naqJ2Spq9vJdVtUKvK+5vcIPR2VoBEaMikfnToGQJL2swrQQgf5H37+0t/qPTj4FCx9Eoc
ffNB3fQ2ijpA1HTf7VeDJugtYFQ824OXqGjTTiHV7ROFbP9cT9sNT7DdtaldpWgXN+/HNaP75/6k
Ut80Cli4jOqNgkX6VpXxcLOW8+v3RYeP26uGqZIcidu8bbS4O5IAfMymTT3OvWNtRc8fb0K2QV72
7x/qvn9A5rUXCOQaf0Y/vUfRsBpV2ZzckbX3TVFTrcPOagHqsS0m+uDeIQn549iP7Qiaq3WiKKh4
uKb3yYhCftRb99SF0ln4vZH8sLOlosTokWuzWOJ1i05YiDnA+POp8M8HkLGRwVv6h0ElCJ1PD1mH
Ua/ElcU/Q9fk54dsVpkiq6vR+Gk6Fkm3k0G910pxlIbTmmuL5u6mSOpHRYopd0zPoxUWk2yTT7/z
xlaWQy+Ni9fwRxOtke1IyMX3N+2ct/meQODZp/4eI6JxEvg5Er2M7F0ahq/g1qB+quUmH72XSHKG
xi261HxI0fayNi+6dheb+CveV/LgqPpjcF/7nfLFqCnoq47THOedOabFRZqW5W5eVYv0jkxABweY
nV7i2FD22jgoqzxWw68jETBIGcI3oQa0mRvxmJkTTQA+w3oQ9pGuGdpKfFr3QahbmxK2wN6tWnHS
ExQMJsl6j1iR0BdXsNWGOGiWYSOjvexwGPptq9+UhgVyrha4v0VQaB9Oq218Rl12nNfmw+wKQz+W
Ow3XmaXf3g/bNQIDgy+15B4DmL7pzVDZOHVgPRLadEGt2766HnmjnF3j/ViU5NU6nru0kz57dakM
Ue0UCT2vEZErpMfIPP8yiLx/n+L9j7Th0yldVP/1P6X8fdKkcypYBNdYOpwmk8mT+DQys0LZJzit
vDeSecQybsvo1pJgd9W8VRTKNloULb0Pauj3pj0kaxKca7QePfLsPGFKQpkdbUnYH7Qi5gwYdffA
/UQ5MBaFTpkogqpz6x4+dsyv5m3zcfPqp20f7/204+8O/tjGCJN+QW8hUJDEyge6ccp1Ij6FAX41
avX2PlHAs/m6oj8PVvPgaJ3+B1qEO4ov3g96RAJFvYeOvZvwZoaFwZD+mQ3feVr3GSIkkJPY+v5y
3oo8rdpI4BDvh08HztsdCZUvCpr42IVmuMXRWu1yN8kxn2uUCyPNebaz+jKIzAU1OWUuFvkucXBL
CadTz7FsxhXJqBWk6oRVvB9YQKeXfUyudG5G+/m4edPgkiJiJPjXOOUTHg3Ga19EDg4ArrURdzIu
s1YD861GVw8B7FXNa5VtjApKPYuuGtrbq637sL0Dq1jM2+bjqAko28SGQTyvzosOOd2+CYfnj016
3yYna9R2Gr9y9EGd3PK/hBhyyJiNSlj6vWke5gX+g46eEiHi6fTc/9gxv5q3QSHAQ/R3u5sSH2xP
1Xn56X012d+ENVfaywiU5mg63k897sWZBGTjyUI34mle8EWgK3yAW75KmH3fclXBf+xo3kLUvng1
LX3rerb8ao2JQXqFF++IcFUfeLj8mA+QEdBjw6geEPMWO33Q1XWuaMrXsrE3et6JV8cFOaFJp7uY
EbYcnj4YfKYd8cZLo403krmV6pq5QEronSJqjKfBlPQW0W3uukp6yBxxzRZufQ/YV8U5a/oPCAKc
bWi1/mLeOS9apbwfSqGe5rWPIyDZ8/bpXf/+jPkIiEju+2fUWNNpYtFALUAUUmac+n/vL+d+oKLZ
bP3lZX8/Ig7bWOiHkcE2ypPb+uOSaRz2UN9WnlRNQ6pr8zSY95plDxvHVh78KFVuXdJsjOmoNh2L
fyj1yKmf8VGw0i2VB52hO45NZ84xmdf+Pp90fYSpShSnPyPpUO6WbX7XIZ16zSP/0MKC9e+iswho
86O8aTG8W/LRbjJ9T27JEeYKGttA61WEJXG2np9uxN1oe6KB433QpqCPwrob1qMFLI2CbLf6z3fd
KbDv968P6M42SFlHnmURDzU9yX+pVCnCI/crtrQfnqYczJIYVbTIUbuNEju/e193At+/r3AHYH/D
r/++0SaR+4TCdmXVQ0QQmq/596M6or3AGLGc31JH5LCUxL0suBLDCz5ZUn+pVC8BnISXedu8wIFs
bqpAze/mHca01ypRmrbEugzdPwxOpvrD7z8xhQRD1x3TECQ/8Xf7/Sce4qRwRrN335QuPBVOmj31
wxTda2vPFfaqXYo3Cmmnpj+HKnP0ti2YQlEi+FJkCTqEXH8mSD3YBhmqxHkVqtlbrFXlvWYrdFoN
7+H93XlqrfXa9+G089kF4rCKJgFF+rT7HvT0tr0krw7qXLufX76v11YFUpw9kVGQ8WHkQ3XARKGs
soHYZEBfIRwPh34jkI47+B58Cb3ZRbbRluB5AO0EsWW9L8K+6uD0T+tdaBM0nEsEYAkq3fl5r7se
WOraftYFOsBeZj0m5rx84K7xNh9Qcj+7s1TFvo1jbO3crIzWVe9U32KD0nbgRC9V5UfrqOembow1
DEFHpd9d5Rotogkp+O9VfQAKE2rKQ0Kz+QTH3T/Nr+aFj/CDSqLdrD/tCMDUvWM2f/T/y/uZ/c0w
Y2JLfv7zM8vXSKi0Ncuk0vz7n19ATlGdPjSRfFBsPtM0gbtglqiM1AvxWMNNc2oWloNfKyDNF3XN
cJt3xEqN5Moc3g/zUOHvfI9oKiimxHqoOyJSa2lfQ1Lor1HpOwe1SZ6w3rtXfezc6yDI0TU8B/JQ
nFnhQk07bIA0wDfzO+YDR8/7yiPKOMzvmLfTX5g+dd6Qero9f+q8Nr9j/tQEyMLi41P8odQWRO0E
0CD4jwP62wUSGE0rjD0UugjSx/xyWsyv5kWHlGXfmcx4cA3xsgEkqJaasW2iKF3/59uO+FTnn26b
lPpoPxEZCnqMguHvfwaS2MlXCgz5Fue0IQK3iC5JGd/w2MV7uMDRZV60g4gugAtCbMcYAeZt87Hz
q7K2tFWHjGHxaUdfdPWuRTD+afvQl9E57x4+bY6m/1164bHOgAB+fP58WKWEGhkymvL+v8/b3hca
ptGqqUEy/Pv7/vkOkAGynkCav+8AwBKdEM788oaP/0wRMMVA3xzmN83bA71O9j4xKpuEDCYmO3AY
xzpycJPM659fzge4KKDIXpiO/eXlL2/ztawQRHF/+rBpvVZyZQl/xCFndGqbqLF9ml9ZsHz1pj8Z
YfMQ9N6D5pX2sZjybOyuISzcr0E8ysy3j/Mek8LrcV4dqMit4YRPqRNIEhzF7x4rKehzA++i5taf
rakzAqJc/RYnpESKNhLH0bPTL3ksD/N2ygfhGtNfvoVwJL5J8zbItnw2qctheStxs0/v/ptPpfcy
/lN/ahZT/P68R2hBw8RE4kAJe576/vLAJLtSRF0rkzfKPPyFTbenI9lI+xR15bqGbnmY1zLCNNSl
L5N4RY25puHJIb/s6cJt78bF+yZIHlNsmoSDShwPKa//PrgfPef9mCqPkuMQungj3Gajdty3ZIS6
V/T1WQBiuNKMYsRnWTRfU+c6b0rrtNqjuwpxE4GckNMiH82SWDg09vO2+biotrHsmWazmbd1GNAS
RiA7m2CvQyo64zC/+ljM20wfHxW3aJrw03GWLLB8fzrmY/WX3QjBhq2CCWwMXP3z5/+3/93HRxUk
fh4Gc/l3hzp1be1jfkdoinvlmFmpcpxfQc14aiND2Xza3k+HfWxDxloCTNenwRiV84/3fzqug7hN
O9E0lp92ZFkxoeOnT0VPBNWNb7v4ZeP8iSZFwS05YWe/MfSDG3X6gaJceBgJcqmislorNdvnnXYf
BeUdKevG+3Ef7/g/hJ3XjuTGskW/iAC9eS3vXft+IcbSe8+vv4tZoylpdM65gEAwDVmj7moyM2LH
2sQbr66LxPrR9bhM3NPX14H7RDwb/Rb/lqUMwOG1Vo0PbQr2Rz2ef0RWvqAoaKkf8Avwl7pz6b14
WZp28WkP9kjBVsmeqimsg19ZxgLBmfnhEJoSgQ4z9nNUKnL81KsdDhQFVNA09Bf4mrtn1R03uW3l
r1Rre+c8rj8AixavoRdBsyuosRPNJvCtLbAodX6fmzTqGociGLXT5K4EqQIpPUP7lzbdRevDcjvI
5rjODZgmXUYQP8Vk77vsfCDzqMghKCRhpGDEPnC0kY6D3CkjbXqjN+Mt1y1rZgJX24g+I6SsZQjs
+wWii/RGs0r9ollA9Rpv4k6up10d/O+OYkbbZ/wPEtRD7VlQBeWExMWH0isX9ydeb/Q4QUCP2gxK
QfCCJ6U4iNHHk/ExEPFuMVQi8Y+uTtzk8UB9fNKjT8xWft/e3Shb8d72xpH3eO2g3hDv9Xt7eqMP
ikEWR3GPj67H61/5D6sBMe+xOPjjdo9r+RHEvz5NVzr//1ksCAfYfzxyDTZX5vQfcjMyi3/IFuDO
VqUTRtU3vfQocwxyiqpcddUU4Y8evpq8MooqP9xPPeetBicIL9uVv3mS+5zxFH9VfE1Gq2E4+wpp
ypEFLjrkMlMXMJeo18UpdKZWZnsce815pswCdrBsv6cKTLXW0s1lT7EYvLXmC+Qy8xJnXnylkOGD
sP71fy+MphzoP5en+KAbjm7B5lRkxfwzcqo4ka32AKW/mVMxEKwx84Y4FkNp37yIFnRxdZ0SuZjH
EpXo88TMrp7CZkyMJt1U86QmJbAUS19FRejPI3d0sQoo3L04Q9xyphiJQNTUT8bTLKl/51QcJuAN
cgl513mGS1LCdMHVtuW+jmp53WZ1ffZBWCO5i+JnnCO9eePk+qwpU39OobrE5xqBR7USByKpEpJi
zkTfqKvhtrHc9aPrMU3MbaLWQygzXSGV072CoD15Q1C8sAgzVpYdpJC0C+m1HhJ5Husu6MqpiSDx
TQIZdBYtWV0U/Vi/Or2sXZpivFZSGm7+968Jtca/fk84bJvoJWTWtqryZ7DSlRS5z0tD+hpIRr5u
UulTi9v0Kg6u0QNhiMML/0yHsE6QyMeA6g1K69MrvtYpSGQPxCewK0cqXA+ndM+8BLgsBG0wkFX+
YnQStRrTDam0TAmJNaQS9PL0+Awj4Hdqs+AS9xP9UlC+UGe7qCkMuja51/Drd519AyZtn4X1iBYK
qXgcUrUbdC3Vdij5E6yffuKDvE5j0/6idiaIGMPxnoYQslarpO5ejqx62Za4Sulmdnqkg5BC8U/V
lOjvKaKSekbH0KhlJ0U0OCm0D6X4jxdB5JPjecAFlH9opP1IPUk2hePTp+BLqFA0NER//wRDKi6B
gY2t0IMmSdFgaFKegkhGHTpJRPmjGJaAoKKlaCqtk60Io3g9Hn2DZR50t/yRRnl26bTAufaa/QTO
1Hwvgc1ggMvbL3Ub873wgce1TvjUg8QFZIQHLQa65jty02CpD3a8TV04vWEE/ZjIXbbXh3hl1p1E
gfBfB182fzXLun9xo5YY+5OvthS2/z6orq7tqct0CqqjK30bY0cn+sSUoU60PQWVyjqacKpQUZs3
9VtptdqbXBfDMSnwIBJNCec71OGDuTLLQHsreUHOcPryTr+uybxCvymeb66B6BYnWwMoE/O/8a0y
j6Ocy58BZkGdKbWHtmyyJ3Ngsy+HQKQGEBPUQuo7q6uHF8QPm4Scy6dG9mUpaVGyzZogeA+RIYj5
ia9Y/HXmOgssLncM9IiS/gGpN90QyG3+P9Gzosp/xq74q7MMEbWitMy+Z6H+thQ3vC4vk6bMvtoV
Oxott82zMh2K0e/ndSKHK9HXNXlJMlFWN6Aj88Njnm/n3R408qHotHpvEwqZNVavrL2hcd5acENh
i4EsbM4K0oLtYUzvDjttSLceVSqX1DB5IaUm4IeguoiummKAdTtV2T36xIBB3Ro0h/boulyJN0FA
4VSmrAxZZWuUaMguSBd0e/x4wau06EhE0/MmfZRZDtSvilPRa5rIKHFkYf7fevOcnE8Y9lsxUE+j
99nT1U6JCit0I3MPsphAqeTmT3rvB9Ql28T6YCfdvNKsAa5Y9dwIrWEV4qB5EAeXiYchp/qCREa6
ePSJM3sa/a99WtRFe9d8fswSU8mRDXNbxhTTzyuZFCR8NEkqgB3qMajZxnTVrTFtVtxpK2Pm9apy
FSQqU9dgxdlZSuCETy3RVbVpvCMxgU+M6obg5zpe+2zL8K0dPooy9jY69X+rJjepTQj8vcpyipLr
SCftB9lATOMXY8xS5NynLnW1W4tgVfSjhkHjS5n9VjRVdjjhmHwYSBIRMMHKyaJ9aFRAbECCPtfT
oVVIwIPJvvf4iTbDBC7f+WZpnKM0yfe+Ue/Vvin5FXCQdH43sd+Fu1ExyydKPimkCsHiiFFMqVA3
yEO+lVg4LIbQC07IVMpd1ccZEryouamjTLm6bbpfu6KGtKq7P0yzeCOnXb51VWdQncFFBSUVc9Mz
w1XsBXAt1DJioyROYXgCkBcHiTz8XJxSKOeu8xDDP2LYmDNP3itkoXC+1jF7XedeCmJPSjYit5O2
ZBwNdE5rkfhBJw8/MUJojyrnjUUElb2jE1Mibo9PBDRP6bSR91x8AqNa6hf6aIe4KYzWxddr56BA
vhCtAuT9RZzZoC4dLOdPdhyQlbD7VSTjijgTz1w7GNpNrQYf4rlrpK7za0C0p+rBccjV/R/P58DQ
bl0DSgvyZ847KnGXwMy7K4L3bOGVavACEB873SjxP3RAOBZFVt9AWu5aO8Ee2OmuIKfaeTN5BZt1
61JXxcEuTDDSIBZkqzW0+4AkYYqcpcp7MOKpfR8A9K2e8gIhaurIB3cYOdiJArmKpo3tQYO2gXZZ
mdWmsPLLfd7UdR8Vbf485PslYh5fsYu4VV/F56CMwfX4oQ6MRG6fxAH4CTbR0s3MyEC5IY7XHRhN
imiYgEA5O+ZK+yJaDcXmT0UZfjViHwtOjRBgbhvuWRycIqwWuLTxpv3d15iRdO5cZ+UllQmQ5K+5
VmRNe7j2B58knVW5YAfGszyZD71BTcTUKSbLaRtuyzA9RVZWbxGCxKBunU1tJOS+CLFemib8KrrD
QI+o4K+blWi2fNFnIQ+zs5nis+fU0kL017aV7ciiY2yo2PE7zn3KfIgAW9qKx7bPzJTPTModIos8
CNJ+cC6UeyIpU5zyi0utKiX/vndF+4RsASoL/962W+lDS3WlC85THCLV1OBe/W73ElxxryuoP536
EjGMI0ID7ADfVAWAzbaJVWlZhFJ6sRzcpCsKwL/jXm31df+NHG8/192gOWewIcisNrzDIP29wnu9
ipmBKr+GnWO/GMqAw33sxjvHl/+4l2frsETN/GJBRt53YJQoRJpO8RPQipk47SEQ5nnjbWXdVvZm
+62x+M1UzsR/88zipUigdZlxF2xa0jwvshuA1+UNsmLZWr5kw8Rt8CtlKUYdCsPWo2vICzFq2QCa
KjPF72aaXCU80nQF5xvR9Fs5PTQt6xTRTPmFWbFu3jwongSqWv+H46DOcjuQPpSYHcgMWJ8whb15
oNjp01hBaTBcxeVvo6VglFqXTafM1YYK6sg6FQN1O52Tqc8AgZVZbeXDl6qW9zD3pc9I1beEpr1n
s/Lty6gNSyLVgDgyKfpAGZ8cVSn0n6kVbfF61akRSfV0Swp22GcGb5ghOYiDQr7vfiaajWIlB2A/
v0ZFn4SEeYnUm1BQ7Q0rZPZLGXnnXhyIA9d73Q8p2qhtk/ROYktrqdSbjcb2+SwOGX6H2zatvzy6
xNkolcpKDzJlg39NvQh0bfhMVOeMECd6rq2g2It+b+oPZeksRQPo11Lb4zLNfhfEM1WUoNIJr2KM
MZ3JIGZPkBt+jQ5TU/SJUSdGCtNRsAUVl7JtdZCNk2b21bEkATSnXKT42oIlHnMz+Ri8hqpyNWnh
FRTqE/baX9SRFTBy0Q3V5OUJ+wNqC6YzvCysBZtsc07kiN+TZNMpRnCJIbnlgSQQzceAuHioMM/U
rCFdiwHRd7+DoVLxzBJtrUNgcHiNodANzujryFkX0A5Fc6i87t50CVxTCJwfurJ3d9lYDvs67yD3
wIS8jDkUdGTz/NPZLs/Mpm8uVW2FiwhzPhKkofaCwX1BhA5zqPKfTak0u5WL7fAh+eLamFTMikR7
ltUs+Gg1vcedCkWxXsfmqi9qfZ/FMi4RzRCsY1vOr8g1NHC2lOPogY+voVXE59bRX9Mglbfa1BJd
AVYZ59hqwrnZhOUqNUiF82NhOPGjYmkr0w+2LI52bsIe6lqMYExLXiFpbj78JEZOZoKJCFrrkMsx
xjFJ0UJBiKVZ3wT9MVDN8YmquKMDv/xDTbNk1Qcq4pHpcvQ7M6lNw2shhWuRuBfVuyJZLw7gtSgN
/l3Wm4kM/2OOHrv+IjWKJUwK/UnVw1Ubt/VbzN/nPkFuNXd1v34LtS5fdb5k30f5VWJvWnQW9XyM
ymk1T7XEfoYy4V7SAl1fOMjHTAZkTCLdvZCkDI+ZSTZ3aokucUjTj6E3tbOOUPAySk6+jWLnIlOw
vyhA8G7doqpeVWzXZjWQ9b1oxmr/pR464yRaqatS2liEN9ECBOlZffMkJ2ZAVRbWiLlpHqqhw1Ej
t3GWLKZT0RYHaEIuiOoqBqr+10Qx8EezsTINbVj+t/s9bvLH3P90z7ogIyh3kA1k1HZgqDzqbEsK
3gMCK9EyZt08D/QwWcrR22A25ve65c9K1wJvRjDtXASUKlYOXKBR07xbN31b204egKbmxKGzTlkp
gxzhgUHUt1fShEoOktMUDQ2fnhGeS0/Kn0V/4Ae/+lMlPhsskW5q+6VOAv9S9ITdqFAvv9ZGcbLC
3ns13IrFesoeDBft4bUk/iAmSFDVefrr/RmYh3IwR+hLeuBVX1OINT3atE9AoPoS0h+1y37cwfIM
w/u97TD87gGyeuq9StvqDVUjFd/xjzFr5+LeGpzoeV+POak53TrluFdij8K/qqPmxAcAPCPRB7kq
RAsuVODiIPTfQiouzh4Df8z7oykmFwEFwrbZe4vHrcTZH/d7fIbKgh5l3pjDwpLx88iGflMVQ/1h
l6usbaLPytSQwMb8mkLFjj4J8sxb1xqIhWojioaiAL/FtCSrD2Cpu2e89AIMCyTc0eqh3PedVe4D
Oar2j2Y79UW21LDAmU5F+z7x9yWPvhyg3iyLShdc3b8n+3UZbEoDVqWSUQEbaXwLVEd5BoXzzc8p
iNKnFobtxjzqjHEDmF6bSQGvLH+W1Yk1FwElfjzGwgAQ/LeQE9i3fRGYlANPESTbIfIWVsHbPYL0
uODepuh1X02T5THHsQY28E5q5Tn5LjBZARYQ97OpT9LD4qeu4VkSDM5BMy22JdNBNB+HzEP4Xis/
Hj1/zBr13piPddwhc2tg/GfVLZq0cQNaIuR8dbMTTaWWdBaXILKcLk2fzdJO0V1JHyEeDbNCm+ih
WawcJWhTODo56UcM58UHxfJ96K1XzfS619QzjaVeUiYXJpZ8BJMuL6oYd3YIntJOhSe6hVMEZlsD
YGnqFPOJQ0+94Kxj17I2ldi7iL5a6kC/NCvRGEIdVwgLLM2KoN2uAj+a1iDCNE+Ofij4MvhO/LMN
/B+BbJPrkSJ2BYDqjj6pqV05dgkEii6/IU30QcPo2dcYWJa4iDXSpc4p6pIrPVw4qTGcGxMhudaD
HQvKlQ8+deFLY/21aFdC8RxAVcafrghO5qTqUyjLGbIxu0KZ62aqnqpf6xHfIbx4XpSaomxDxoCa
jHL5otvurUrN/LO3jJdRTrKbFbXpTbZsFgqFFq9FUwxIZbVJqMk4iS7JSshlkxartTd2y6gAlPy7
ElW47LkUu1gVZjwOIA15xECDrWE/x0gi/aZnexur3O9JW5CydZToGrtSseWfXq0d0sfPfh0GlNcy
pRrMtVYr3QelHCZmgZaLabCKhxmvu0XTjvWH0SYb8bkExPmiska95UZpLqvU7U69Of46ZIid9hgw
U07xV79j9yHBpBCFf8G2CUbDX5Mfc/DQK6mvVtxZExnXAKjDGsaq/8pST15gspfAJZuadmUDTeF/
QjRHBdPS0I3HnWgaEWjEtpIdXLs1/9WoyfYXCoBOMRrU7jsBaevEozR4ZRt8yuFNXu43Iu3sJV50
ExcqlL27Hfz6ZuhxnJ9e3gmisw546Ey8tEVf04XkEEvz+OgS/YjkuoJocm16WzZ8YX2jwtNfI9f8
otQt8tFiiCm+j8dvCIfHTSNXyTkr+EMpMq14hdQSYulWOd8HUq7qkCHhKLTq1BBJ/gxSI53LWD7c
XHfaCEpIbU23S/c4S4TrXEnrK1F1eS4jOMVI3cZ7wB1QthRorXPHCG/i4DQY66ALOt1bWDeeSmxz
zDGO7hNsyRjXcOKauVVP9qzqTjKi/igOLiXkw0ycDs57C1xurDz3NXMtf99hnURF7Oi8BurgrNTU
8lc4XDuvTudac75ezlaMwhH5nqe6fRKXGjAkG5lwGYGP/KbFxn0SuEuYoloEwGy6BQ6C8SZNUogf
1Fe7OkuTsdPLQ5cNjrIacqtY9jydwNtVtsKuMKgOcphRlSaGMidTZmK+Jn4FyZArCy9OYKyzEDor
jd3uQi25ilZmePX5n/2y2g0Gaz/mQq3vxFzNV6v7NDSrf7uH6BddfTB0B0JVL2B6lmIzRBYL4l1D
RtlSk+CtHzHIFJsnuVeX+POWW2zAgrd/zhf9bZllz6XHlmMyZmqgmu7FmZogL1dxyMIcg2B5P0hY
hRQjD6bfi05DJ7kxdsVedNmW7VzEV7bEiZ4M37bIC6kkvdK9/dflnRhQa+NHXik+66J/rCcfS8Em
AqPZGk08q8x3gibdBxHwFl46XEdravoQ3IiPshCKQ/XoVaR6RL8GjXIulyPvNtlMn1vW+SX7DU/V
XiQ/CShy06kuSWTpI1Klz9JtjavmaNEpcOBaiH7TZiHH1jwnoOW0SzVrTax8HRfei0Wg+3fdRqVY
8TyG7bERQlfWG9LFVQu+5RR6iNqPPJTL1dhBQhB9iWWoSzzMoJoW7UQYUy9lXxpPYYzTkuGUxZof
r/FE0FzeF6YWgVyT9Ccx5fcFPeJGtsqQsXVHTp57tVqOqhVc1akVlTwTsyR8xqV3nFWVtcPIlLBd
WvfuKbESlzKj5NIb8GXI+u/SOK73rWeCQc/r4zCJ08RBnTZekWG9u11bbUVXOG3Q/OlgEtSao3+M
SNCQwoNHD18SX1gHq6tG2WkuRn2iKeKHOuaEQW5ioTNFE8tR5YFq2wU1YO6aRZD7JA4IHN+03iwo
K3DcpzFSAAfrmrUsp2bjsmLRc+lTj2pcgLw8X7G6Gi5ibhY4zhwPRel+Ny2Y4s4W6FvSrNIT4C/1
afwGGxn7QWkAVmHqQbvr6w4yWOmYWz18TVGr/JRdalUco373fJwErdT8bgaYAqlhwvY6iGqSGLp5
kpWwumKCXF4Vv7l3pWnLfnyaUfe1dRKDYtrUZbv4D0wGYezxEJRRDmxTap4Byg2U4EkuwQKwoAET
o06yBzF8n1ko44iBiwZv9nGlmGR43veoAxvSE1a7lZV2TXR9eB9ltvqEj9qVaFIv8Bnz8LpUwXif
hVvixbJrZOdYnYkDaxq+jCPEt0df6qX+lgxpQRljrUszOR5nrYzStQ9ZlnaYSACI8PeiKQ74gIIb
RQA6KzKsre4TlVjCe0SMRyhSzLk4FVfW2DrK+aauzAJUX1vdvMKn/la32u9exRtWV9uvMmD9Odvn
6ly7TbfzFF5PbmcitGulT1IT7Xc1VEFsKdckBmyUeEnjrZvWIIUekO2309I/EqtjQYU9wEXrZHw2
ylR7oST/gD+XfDFSWXvpaUVTS4x1VNyIMVAd97G8jJT72L+vE2PKpAj+fZ3uAPxtffwkK6ww5lqf
klEb3GaL5rpb8xrInzINJ4tsEveYkjfTiQmG0BybJNC/dqiEMAVIVOwd8EfqIhCiCgr2z4K1WT5q
XzHo5lcuE8to2yA6IbqccCEMKBgcmwpbobLjj6asfG0XGDVf0MLiVTjdOw67c+9JwauvEDZROyXb
KHUk4TFmRSx6dWMXFomxq+L211lvZhsXs6YNbN9JBjNNeYyKs8dlvp7L1JO54Ynl+qwvNPPds9Rh
nePAt+6d2H3vEwXas5584TVVL1UlAcjH4/mZH9PF5MGHXw+clCIc22e39JFqRVDWnUFqn3Fu64mc
V+lcjLZyRT0iUQYttVwQgSAiu0aLbuB62mfq5AkEy/q4f9ypslBvZ9ONmQ8aWSv3pRs1h8SBqQeF
GNcF0awsfvnTobVN0Dzi9D5x6oyk8FXhm7QW/Y8DVoVXtGeU2uflK4/96mc5xRyobPjOkredtWCw
n/OJbG34TX6o+kDe60EYznOpP0Wl1QMHTYZrH2McYCAUEF3iYICWAYjWnEWLCHZ/vY+KC/ySFUIr
1/PHPbD2rY9xMfENua04BLo97B2/fBWthEfJSclxQhSlwMi1rX07lQvX0+HRTCTvLZDrYO2JimIx
gMpdrlf6VD0s2uJQYb+HonrilXCDP+/6t3YIQKxQdZuCdCPZKEhqF4olya+6igzDrBUsqr1aecUB
GiS70xu7YlTi7TAF1z0VpZKfwmyJAd6++JYzruMGrqZvpvFLmBbqFteFaj50cvzSGpF/wC4YQp9o
+lQpqU72IloF5gsrpyjr+ehExb4MtWIvzh4HKbBJkYh2SC4LU9tpZoXl+D6sa9y280ZZmlLz7DoG
3ile3b0EVVjtcIeP5qIZmka8T9XUmBVy0r9k/oBQSNepB50mWz0GQ20fw4Izje6lC2zjCFLiWzq1
UsIdJ9xjX8VYXcSw84P8Ii6MPFe7wKTbi7FYD6CbW9JKjGV5bt1cD9LAdBcn5Y1Xp5OVV/fSY6P0
Ar4V/+pgANK3Sa1Efxbz0qGZhdB8n8RnW93kfYcVg9/gMoGZbPridsMWszTrgnY+exl94pOZU53E
mB0iilVDMFRikD/zZJ44ZbgTo5IVZHgp69lGNLOWOEHa9/JKxxTPLHN7n7p5cMz/eRiGRSt3ykF0
YyacE6HWx1/TQgWeIgiHReMFKhzW6VI5lJgz1uO4idXy+qspLhTj4uqwAZfk+oAbicg4u9zs5B3L
AWJOvLKR9BixdtAau59LJNMXtatBFhSdXVG6qDDFJJgvC10eCS52Klaqvw8Y1IJ/C/V4h8IPt3Ba
YlD0RwPxb+rAnXLdYUU5E52YSiERfUwifh4sq7KZFjTSzzZH3UbKF91qp0SLrDfjgzj4HjLp9l6t
JI725OsrhpIivQWDNfE4fs8Rp5IUJgeLH3ZmDf05soBaqoGX7wo9rF6Dgrd77xge8RiapVrcxkgO
L6KlN/Fi1NrhidULW40MS6wCVENZZAtXJUEejJI2PbH0K4zmYTUEibfAv8UP4YOj1NLaLFtFOt+5
eWKRafdk8mb3tlJiQpnY4yHRVf0q7mPnvMBT7TJO98vCoD5hBoIAm48QXZQfjbshqn+Krnv/GMMs
8XH2E/8I0QdVnbLeFrqz3yoZ2OYOnuK0i4pGrzp7+LZEoNeOgISrczkdRL8EgsJXZO0opupF1wGg
tn71PaaJq37PFf2JPRQHReV7j5398OliUyIpmfzeBxa+pw104JDaPtGPJ834bpdjvTFk/EwdHfdT
Fir+QS/Cbl4Xhb5ukra9gUDubj4cWrvWr6KHFYq6Ic4pAZp04IuFKZ5wkm1UW8mz2puOiO+isP+/
jyIIohQnwLNQXOwn0Y8WYS1E1CF6bfpi26eJeoWaG1FYaFLGwYNCSQL7xf8iOqvAbp6w2Cb5wgVp
T7giM+u9GDNZ72OxN7yJMY9w7VFVK+CfdaDe7NZ49cbyu+pm7XOIC9RTbq4wh4Tgy+1eJMeVjvo0
ZsYV1jdRVm/E1NbWxjWwEviv02gCnv7w+z7qUIn7hGDOLl1A6XClqGdt2hkV024pT7UnJey0o2h5
ck0sCBAZVs9slpzALU/TfDGYTfPlyvhzPvHbbikGXW0sT9ag40/kI1qK8XQY7d7embkRzfIu12+8
pPQbuAKMXQcn29alb9xSRfXOQx5sxKCY5k9OQpVHOP5xldE9ZZRuXcU1aq5h/Q4UcP64qFfKm+2q
4VFc40qZvbOnD9anz/zjg0XTC8MDEOMX02yVc2mU0Ooi330Fl/LTKbXxh689Z5KGV01O5bFiq+NH
HXgNahUN8RGvmVVRGuM+ylwCaxKboAyF5DWAYDzvLNt4dfNk46Ut+Ic+eaqmQ+l1VGAAu1ynWZw8
OTYLCTUwDqIlZlhFZc0cB6KjuMppga+Vg/MV1yCMvTorY8scFQ1KLavbUg2cz1SAoqfW7tVtYrVn
FBEgRUtxDFzHOyryh5hx76IQMcJJkisKskwo4+S9MnWJfnNkc5KGMKTlrGnPmYbLQxhHxQcOKuWi
kJVhV2FU+9aVz3ai5h9jJ7ubrq2bpRFEBTHImBKRaKx4hEryvHDy/JZNB92t5Zk/+vlW9GmKQsCX
bVBjezfK4bKbSxAWdUfWzsSYmJUDeqBMoTgaXaudtelgpHirdEYdrkRfpUTaGZiEdrZ868rGRd09
ugoN98lAuaoV64KZuDxHKs4ffDLnL5oCk++jGRkHcZBsALszcZq1BaeZ7g2LhN3R/DGp6ptf08n3
GqxA/2pOnrc9mVnojuE3nhs/emA9xD3H8aC4fsBfcNY+UfCLRwI0yy+paa0VVZN+Gq2zkjy5+DqY
pjbDm8x4GvzIWY6ShZu4Vik7jBFAbWe1dwW5sAsND52WsdD6yvrwYyxdlNDo18rUlEjeQUky3mzN
tbZhq4AIjkiyZwDcZ/HoahsjlrQ3x0tfKLgzLmqfhs8j2VXRXUV+uJd8yLei6Wn4WyRtov/Pi7Q8
SrFQwjunJzg9ma2bvqEu8rrW+GsYvDOeRzMaOf5o8oeOU9+l1Q3jVhTuQXSXGC5uhrLE6DSIi/cU
MuMs7zuTBHMfvJKJuV/dqyphRCtpLrGNnSnJmA9CMRA80Amt4nzw8OT0L26HJk/iMXomjI+3wNQP
7QZIY69OwU3P/yjGFUC7/N1PFZOFxhjiTtu7bF10ZYne8iC7BFBadozHVlGxB5+y22VHCGhotfCI
cjZ65vWyF2nuMvDbFQRBYy2S41R7zTuyPK81qvf9kJdAjKdsuEYtDFVgZXrWIXlg6268i9sWWZQs
QSAhZZo+pVnajVt8VDE8Ksusw6XIrLej+0FmuyP2WVU8UaFLipuOuQQAEnXAthq+Gq0cDjNFG57C
yNc2OGj22dpXbRzhqAA6jAZ5hKipnbWMqyhlDXVbn+qWEoY+7PYEVxWFb57oy4JjjRUVtjQsHXTs
7FgPR1vJHKR9mWdwtLrEeQ5wtjsbTnwQrUjTx+eJeTIN2S3Gqvgh1lPYgtoaCtYOWUmePmio5nMV
HUukGIshUJ3f8taQvrsulsIhiZ9ZzULH7srhG5wRjBuCzniFHRNMAqMCaW7fLrugL59GCQePkrK9
e7OlTvfiyP5iUJSa8LaGWjOlYGHpa657ylUb1RrSKh7kt6DvaHTYxkcakAMxJvl5f/T1gpJFBv0q
YkakfI+cITpElBSs+FySWpFWz/OW/cVYJPo5b/ADFCIwtS9+pvKQwA8gqWaxwF2IfqXtVymb/jel
rPKNphto3nrN/CgzQq5V9YW/4n4Zw71f8mj9qWJcRCV7EYNwgXe0qLSBJ3AUsAjqrZ04UL6BIFOc
MpHTbDCtHR4B/x7/29TH9VrdtL+uF53i8vtwWRMvKFL1akMrnfV51H6xZGQhlpxNYAK7gC2BUNs/
B47kf1Fh5s8KaPbPABt1Np6RfMa3VoGWCTM+ZTG4l8LKn2nYBu3KxHCvIKfate/4rJj72r2KPmD2
UHrHQlu1qUxgOG75Hsbwd9J8LNYNkuf3oTS/2BCWLoDm7ac00dY+Dwh2q5N7yGiiROa5Zy6bniAR
Kobm4KpVZx8HUJAbx+8WxkACMkX7casRSWwwCMw26G6kGxaaACVZN71oEQ5Eiobnl0ZV5tuY93jq
mkZ0NKamhPkV7gHBC8gfJKatdRPdddo72yhP/IXLWuGNd7yLKF9rN2LUdoyfFKk6JzEoukSzzrq9
Tv37S99342Yi2C71rlE+iIgdm9Y1ntRU8Y6WXz1HvW3NMrkNJ5EDH64q4arJemepTk00duWmdNOI
0kyaFCZIO8klEw7gKnjRgtw7KT5xfcn4SDP/TTYG47mqUnWFVixbVvwAnjV3UtJaJT4klWQ82yQn
TnoevsRd5czUuutXUqkdGgPoTDspPFMANQh8w2g/TBpQaFLedoxxDhSjYl5Y40HBAvAqWt2gQkdI
kFzahXNFJJzv0NmZFx8pAN/bqv+mNAXbizT5dPXQX7K2Z3mj2vKpycE7ixk5VDl8177VRK3mlU0+
Hm9b5WCVlrrAqN37UuG/0UnjySyCg1tW6bsVKj5qsajZGZqbvHe6jVcgO67GMttTl/vkEPhBvLf/
x9l5LUmKBGv6iTBDi9vUWpSuvsGquqvQWvP05yOyp3O2d3ZtbW8wwiMgJRDh/ovYcJfMRNW1Vg7l
zPfIjyD65c1GBYhLhllnjDzxR4Dz8tzSNekUguzc9TmPGa5/40n1MB1Fjj6/4roSbhJNko5Op/ze
YJj1YKDJsb3Ha5CXsd7X2yHtkNjmP/Yujdm5AeP87SbRojTl+GcakNEzS8BOcBCjVduwTpR7udub
Iy8sq4n5UOeI76oIt3xauboKVWP41jx3N5CN+VGpyFDLg+ccDAMdfAkHqpkM2fgl0NDuRZoHN8ep
Wfqmif041gGiqU6uWX7iGivwaeULhdtsYSn4D+HwXb6YKgkjUy9I7ky9TIZg8db8EhLJiZcRzGtW
5NFVnClv4CBkVfcETGd4GrRsQryVL6qmphs3z8xz0/cfALqab9fe6nJdfVEMTmZ9pOTPJnSaZTXo
mDApJPcNP0nXA3neqwxcco44ffYR2ehUO2b9nRTGtiPR8iP0vXKeBuV4jdQAirOU1Ls094ejLuOC
OLqN+qxNpVob6uaXiWP8dDS3AFxFI/mljmMLMIGT8Y+DIY5Firvu0TG4GA4IYDW0VkbF9wiMv91J
6ROgUSXYFlZd7lGrwcV2HKyQEsnk5iU2ouveNNUAUJWNbtm/jkljWBVK4WDo1cjZCd/L7FSBOVko
ZYeOMunpE/klIGyiW6kwQrz3BKzpmLEzRvTCanl2WEnU/TazeRbfNkbmMTvq6lXRxeBVp46ucAFm
pJX6jmCWu21EswxDGxVCAKvTENnAbIbcY0vxRQn2VMTxhRC7g6dMu2NarTO3Pd16itYN9i3uMv5K
7P5rvG+fB7IoV0fHqJbsyOsoa+mRmiKQsqkZYMq10TRuDorbeq9yo2qoRnvjRvTypC5mY9Z0R9FL
UR3lLkl+NIaieJxO2deK9CJOGTT4RYqmOGVH9Wshmh7Tm9spRROthLWhF9aGa1DeCfsZDzoWImUy
2uV/YmKvs9xxZ3Rln9x6RPCvMf8VY8KyqZz6SIVHh1r/XOcJ9GittS+NZ9kXG0JXbGbj4R7X+15F
zRzMhBjB+ta+xBMqsSYTS4Xqn0PVkq9GRSJ+Jsb1O12jKMv9OVp3fmMfy2lPQfj6tidiLJV+9/41
7r96ASXYt/Nhh3J0UXONItXa1T18QpSIYMjajq5jNzft6vrIrEPs3gaIsRTz1Jlv47cgmmJTiuPF
7r8Oolxi7XLFqBeDbyUQBaRyE7QAdZO49C5j4nlwNhSmlSUwnSJ1KD7+6RgiyztBJp+LYfe4E6Ex
y/0CuD2pansmumtdPYIq7vb3cfiTB7sqGN56w7C2tevIeG7I/U6NnH7XGjoS26ItbHACOXP15b1f
z1P6xVARvI2/tVXdU8EFAgJF9WkWyufUTscPLzPLJf7a9c4Pgu5RVeo3EXexLTKGoa9UiOpM82LV
865JpeB/jYj8kj97vSgrU2La4eOoTekR20CvR3R2LGpzD8ryNlocwuTSOUf5k2hQ++OozpBWDiWu
o4iJjYZhyQwIL3cV2cfJ0K6m5OnEkp11VYoJD/ogXFmptGs7jIYQvnl2taS+5rJaXOM8etHzfHhD
QQB1wlXh5/JzjRem1T5Xbquxr0Zt+yywzr/3TQ3hycQbz9C07XloZuqqwxuB9RWySUCWvkqtsQ5q
EPdPQTk5e8qsnoLQ7Z+Y6nobnKzhYky9UpXFx2p0PkVnXGgKU6Q9uIQY4/exXCmad9aGFkSjXjhH
sUkaitwzwx2QdJccXC9F+94v9qyi2WCYpu6aJpKbdS0F7iJPya46Yd7ujZZcxcx1pWYv2tYUFHt/
xexYRfyKzCQTMQ1BDVUH72NrwQEDMewd7e73xrCQC+7DsVj91QFhANWnwpZn9w7ye9450dPwyP9l
/ldcnNP1s8cB5YqtaPWm2h1Kl0TyxA0SbJ9RwQnK0DO4Wv/QfkTcYJEGFe1OJGLMVmPcPXTbs2EP
3U8nYuKcf8aK0F9nV30PQ9UCF/h+jCTYzEhXGG6zcaIkxPotaAbKdF022XVG0y5tsZeilDrT4uCg
+jl3H8vVTgha6SddHT0UdYaF0kr5yRxchIiVIFUWoRSmgO6nXp35Q9c6s2rkjwJWmU9XDsHrgNXp
JtXbZCmaqWtkC6RMii244fBVU8IvdYI2ic7IeOAqsZ4Z414oMF4KRQpewTI6O7NFzlAM8npcK3K7
UEE3cH4u63gOHrLai8G97x5LytFX2zSpp/GfEOEqMUpkac3g9qZUnbWc9OMGfcjT9yIyo4uANDBH
qa5EYPDElzvSAQz6X5FMeQ+jNroAFq5ueIn/83lur1MZb/dzdD1kMejKuwZHq2xGotnfl7KLkTsA
eqBh0wZmY71Ix5j7RJo30BWlJjwkEFYPYg8Tc4LjOLkqqrXPym1qi/6gUuvf42+jxAFRQkUd4S+g
uX+dRHTfDgotPzpgmcaKaB85TbVuG+eJBK+09/XeKI9iN+hSD4YVwYELkpsGpAbQflYLxg6iI/+D
AFtLI3SlfUB2ZJalp975VdtuuJjSiLg4TEVHUX7876Kk6AIQ8Ls8KWn+qu7KdKc7PXIhEFQLdUKT
lqzPb6Jkt/af7krupO70p9kHaFLPhFKZghpQtYgjbOcLI9pjWVF767uuWa0NtxcIDaospz/N2xnQ
8+kRj0k6SJ1jd1XeTcPQrmJTmmpzDHGSHzCqxOTVr6RtYJUJv12jXdMq1q9R4cEYkVx5fo853IMx
F7YovE6nEh2ZhS3joFJhvMdk2XxzsDPfizOJOPdVPHdj0ErTkZqShRfJKm+vJ0KlraeUZ5sHcUxo
Qbhta3UbsMaCvJ/3B63mftW6eIoVHa7EKYIdeGuoXchWLg2KXdOAATdAKQ/7nTcdmItBYtf1KDwq
oV0t7xOxcprF3Zv/DxO2//uQKqqwFwb+supbFj4j+Aav8cqzC5wZteFpY3YXbzD6XcNj3gCYRqzI
rBcysPpWtKyonGx1leJsOcWv3ihAVf8JiRGDilVgg6LvZjCQIo7aXDqishpMhtbDazxCp8Rotn7o
u8RcxrnkHp26VTa6UsU7fNlIvNmjt9ayurxIutEtwiRInscRA0C9NeyXuOnbvdTI4KMokNjANNl4
SZ8c8mKvpIGDt7JHJ1LBvzvFCFUdwoOu+jOZhbEcG+ElmwqLYYBDp23izj21xEbiLrCLtfpXO3hR
CAw16Na5U2BpbLrmojJjfVd5kM29wJfWWBzbT61UsmhN1X2NF5FFSfviBCfLMCLEENlEPI2vNdK9
iW3VZ9G6xT1nx1pQOlCAGCeuXfXDNQNjJ0bIcRxfbcSXcSTqjI1ueRi3Q9AAklCVmCL9ObucIATa
pRTO77Gswk971OJkIU4jTtgUzYBZn8Inmo41pk2fRvU29/1sdnsLGK0xNzCVJ2yGMPcyUaY4+nW7
vr/nxtTSS0b69M/ri76uHxCQSQDNT29bhNBhv326e+jPJ7y/g1C3KYmEnrm5vWTKcgOgCtOH+2uG
Fm5WWkoF7v6qbSC5S6hwvz+hOGEZpL8/4e3bCnwbqd/p093OrRoe8x0+nRgtzi8+YYWM2P1NdtMn
TOrb73f7WrocEnjU//504miMhnaSZ4OKmr4IcXSWpD9CtTR299NblB1nfSmFuBl5xSO4o4nvKufH
3GzsB0plj5VqOe+Qb1CcS10AlopbvGZKOs9NKTllqqMvnRErAaxtz9yYjMdUJSPnjy53mSCi6hnr
GNcr2ofoFJsCMIZmOMNtPG5oxqImAboS9dAu9BusDKNf9/GOQv6QZz4TTlteNJrEXK+YZNqTvl9U
oa08+F6mPqAodbD7WjqGU2sorG7nh3y1olMMM10k65lt+6hCMsTFw/6s2EgeT+cQG7XO+2XSWvm/
Ym5UrRzTqs63VxnCipy/q87Ey4ijah3rxtHMk51o9spQnQA331riqB67tUVhFohz/nm/vtqBPlDs
iwiFCD5sUJDI5vf3i2b4d4aj0l6MiOvQP1pqdXunIoS2O3nQPvKp9vGBREx7j7y2uX0lgP3ztRwm
wPi1H71z1Nw0PVWSAoF18IKz2DMw/J6BJso3omkZMUruhQoCIdBxOv1rtBPJ/baE7Xg/gRghNryC
mw6/X+EeNqM8hIz/zyvcO+IC62LxKhkkFPTjmQ/JLRrJsp8sgTKT2mbSsVINSYNS70VbpvOIWY9O
v6fqbFNuLwvMi7FK6HE4u+JPXyyo55hPkm9781ZL+zej6vyZ0mvDZ5jVx9Ju3W8HN2Ylxc8PjiRV
ZaZmeGvaKvMT2f9p6cpXbXnSm584NupcTfqswuvBEtfRr1CXWJpqmnzi7Spr02+tvSW19tZJ7XLb
S/xztcwSNizMvBT3JxfXcACqlTezSmwVpvy11iZb0dNrzsQ4Sqklz9Q2GQ63KC5Qs54HwRJERcpP
UPMrYzZf1eT7JSVeNQrTk3mRTuVs5ZpGlf5QoD+0Dqp8G2AYSc7U8c6yAx4EfLGEHGMbzyM1qY9j
ZcoPoVw9i7jtRdoiHMt6x91dgVOpLdLckt7BsyorBx8yCskc3nfHTG2QoO10f8uloSxFmBXivit6
+Sm8GqNvQwMz4xopVAee5YppIklIKr7xvuv1eF9VeQ1HedodVVQrbEPZdYqXkV/0F4Hd5hjapcmz
Y1I+a3rMEWzcw58x6bJ2Zga+QzTbBspVmMnfojVKtY1CunMUR6L5Yjygkj5HKZhn8bSx0w3IkvpJ
NLooX6PcXl/FsUk4PuteIJ9Ei0+CLq/rhwcxNO4AATak6rekD6SnhPXnlj9pjtF5XgXk6tlovRLM
ZWwPl3hZ/o6NCXwuFK4rgMIGaT8xMOzVf7qngWYz5jsXW61/xXNjSjS0csSNdHyJcFsBVl3Er600
qMj/8+QXTS0n56mFurfzAGm9Mgd4kY0ivEBXH18aYyEGKakTn7W85X/MGWw1hM9kKswEpkNi26Cc
L7mgBKbeQeHmiMWhfRS9I/VvcEje8wC66mpo9anEovNVV+xgP9ZBSTqeg7J2zFYmGIuVOMjIZQmU
b8DiAYeVPer97sqLoGGKTSh8eZwAH554suwRQQ0sIdlRpGBGrywfQ9JaQ9So1ybSSrSHg2iJ2W+w
Ep3dYLtnyo63lgiVTefNU/xKtwjrlY8OJe29UhtUvPqcAiSyoM9S44UsEzgTiWBnG0IuAMH8rRjV
J8oOwH6CiSauW/kl0gtjbbrjxJnrEQGUeGQ7jVk91qruzJD2zj8qC/qUMpXRlQazKKBLP023yGdR
ksnPWKhTatFVlUS27mw6FKK2jjROeJI8WKKsmj1XMUsz/pTdT/Jri9uZijTa5l2rf0Q6TAUTYvhj
U5P1quMgOWpyRuUu6r1NIFvu2be0bGErUfIamNKvxLKMr7i/3s6D6dVVwmrlvTG6GvBVK10dVB8W
7jji0tTHzyO2Vk8BfhBPbYUTVGSlDyIUVvo4g7UBsnrqLJqkWGWk05eil3tjdGj1Dojo1JujLvxU
7+/noh43ZbWi+iD6LQfD7MbiTya9p07TPg1tsiiQM35tDFsBfhHgMT41tdywVqbfFAhZ19UrKzGs
nKIe+oToTdwVhY/2UXGT8gFq1S3cm4m/T7MJHT2NijOuOegj/XqQG2PfSXU80w2pO076FAu58ru5
bo79UcTEBihCf4ynzRjW5gJLJ4ZMR3QI2Q5gV+kRbVVGsPTeLWKiFzk40FOpuZerOJxjd+meKtOz
jnVmYWyNa+sHKbgd3u/jSz5i4JC5VbGGkxm8efqIt0Rsf0gQmhepOuqHoFXCCzbSCrRe1fpIw+FV
wXzCo7Ix8920A9fYBZf7xqpdvAj7fg+ZsbBnke1E21Ey/ZkYEgfW78FegAaxLqfHyITaNDNJ1c0K
o664/kWb1cWqSPh6AiMdLhWCZruxA8oj2AHtEP8sR5SVBHOgpgWkx0fNCVbB4AQ/ZbMJToIdMPXh
nh2c/j+OE2fRjX5rK2VwlkeoAlJFId41IufBNzrnwa6Aj9jmVUQGmaQPMjn1QvSJmGnXq96px7No
xUYUbaoO5TIfE7h0brrVBdHa/hhOJ8tc1V6NuEgFqmE++HisIHqfsDDRavNBzUb7GlvAXOgTkco0
pKULn30RZxWqjWEULjUIIEcFVLZdlli6hrjKKhnGp2JPxKBZNY9Dn8/BUAQ/nO5bwyPyzcrNdGtB
cFuKsOsFe8dqdIq93K2wjkHKIOmCH+Eo/4Sy3179qMlOgzZYMzG+SjWkIjKrOzmanFxdVf8SccPJ
XeYBhYlsDdeZYxcHEefeWqOdmTTb0Ei8t1CnOD+9HamT4nWMBNtaNHl3xp93h9Flv8ymd4HCzL5o
rN/vrmUqNcdodFUhpRJibP9VWMqZjGz2NoaZsTCjXj66tVPsC2xkVl0XRM9jC0SBPE32BRt8HtW9
fm40NVk0uuYidelhAjLt3TdJIw1rs40Ojtn8Oy7G6rL+4unY27etvldiU31z+wIdsjTyj4XSQI+X
3WypJq712qvx2Q1s5VeoZQ+g4pJXzeNjdWUmYe46dkfUKWCO6n71DlZ+6zH3/qW4+Q+sufRnuZRS
7H5JvmtBLZ86HN8n0Uz3RyR5SzEU5SMcnZy8espgf69avfF2MlT2M+pRGDcrAxfxoLdIceMVvcVc
xtpqobNhgREJsaDXMS3rWTcO8Q8jDz7zpHI/ySScMgQ6vgp1XMrc9v2Z0x4RPcnCWWMifwNjZAb1
Y6VnSfnl+PIFM7XmU2uDr7H1jY1kOt1Kxnnk0QW8l+WPyEVkj21ZsAAdXGUlYu2ol2eIY5s067Lb
COQKMZSNddIYOMwNWfDgp6FzzgMDFPO0BxO/WjRxFixrGzmRpY/iGL+Asy9VitI8Xlk3GkX0cOut
XXhJoV0HS0w+6abwz3n+OeQW41u9HSLO7yuZsgz7oF7FdivNQimWzq7dqft4ACgXeVn50YYv4I+t
z7hs3DnS28qRH8w86sgOz8upoxl+JvCQP0KzC5deyTrAHICo5DI+x5B6rc9Rz2FkNP5b3kXtKrBD
eSvlhvxghz6WUdOIvjWfNDiYz0GqY5VcGjbgPbN8bhLlUQxAkiiZIeoH5KyqyrUqBSpfAfUioJjA
66o3C0z2RoqTfFViBGM1kf+C/r26jXWnW9q9bPwwh2YRWOnw6pa9vrFVfENEvJQ/6z6I3xvs3NYN
8KO14gTmjzhJjB+aTUahj2VrXTRd/D7En6IvguO8YlmtbbBsGV8HrVqIuGKwUA2rRCXn1fsvJJQ3
4iXI71iLQArWmhlL89LwsTpjLbEXe/nUvMdEh+6X/9uQTndwpAcOsfjr2B6k/Q5VdxwtkfgTmzIE
p4yPuPavWJp02Zk3Ea6pFOBF9GdwPHWg1m+jOm38+iuu1lBufa8+/hV3vSw9NiD+28gc5hWs5XnX
da+pUZXXYmIu2mj47P+EYL1XV8xpbiGqbCVJJFixEstaXx+URY6j3tXLDG1Z6z2CJ63jrHJNz48O
K70NrNh+L9f8npTF3a1nOvk+yfx2U6HyeTRcFHXqKKeCIeHiF6GFfPHDCk0At/QeE6VFITZkMhqq
8gkYQHYuTU1emUrrztLUcFlY374LedigkcDK1DTTs4iJPTd2jB3MoJNoaU7oIWWU+MWxoiAVxF16
vsXCMsFCMJHjhT8M8iNkcG9XjyUAVlcfCtZ6/hwAdHcVvUZcFwsrwB5UNLXI7g75kH1mZSI/VnrZ
nBBbPMSei2qvGgZUdI1oI5q6rnSzNA/dW2/QjWvdidwHqqfeU602CzHKHpm/lDrzeBm2IsAvtGYG
Y6RO2LnhwS/1+iXQy3k0aMgxW2QKR71tlqLZ1NEvuPHDxU7a6Jqy9jTqGJCoo2vL3CxqdC85KMGt
KqNispEz/F0t06geSpsssB4Hx2bSFIlqIzi2PPxFn9h4HQbEjeqXS9NUxhggdHPRDVNeeyBItmng
JmexUfQiWsiFiaGdlqW3WFCPCWwlz8cF1ATOOA0WMbEHg7PcyA0FznvMlXx3gdqLMgN5mI/LNu6p
jUwaPInTJLsQUtM6pn3hOOTs2qbhBuU8O6rmfgfxjgeG/RUW7rfa9PJLUkojsKTKP9dZZW/QRw/Q
WjT1U6fA3821vHhRQnzlQwjUX2B5DU1zvrUyfAqf0lLWeUIN5m1TJxYKdW1yLaIMS9P/Nd5OnX/F
yG3gP9LMYsP/LgyvUk8OeGYoGfK41AEWHLNRU8BGhl9YEg2ougzDXuzdN5ahJGslamBRY+/mTBuf
eQisx2k31MqnVqVCfDd6E3FVgqcvYrfBf8aJ3vvgvlSKZSzr7kaCjbbGbHUAbWQGr6oiSWgHysY2
rLzg1Y+Sj8B0qjMP7uBVn6rgcfXiuVZPajh5FIeMRaXuKBl2czEoZgUL8gu2B1lYnikDj42xg1lk
9Jb2bIa6skiioTrHihpvFLlIwC9o5qEI43jll73yYEESm3fQSd670XogyT4B+Zl+UbSauTDZA5dp
iK9r5Ry6Y/2gVzxBkkKRDwpatbvUlrzNWMjjOffTYTFgZPrSdayS8zfuOclBN3JKAGHVzUhwydEC
eGt88CaalNNAhZyJttgAyQtBODQjHo3RPz3iHGK4GHM7RrRVCcXWrn0fKj25+pP0tdJ32aFPi7MI
hVMIBIJxDLt6LUJi0+lqcyZXMBPH3ONiT500sW8xRtyG/jk/0mDr2wnlhDxdElVn20+zgxgvj4G0
co2xAoilOWuDxNZ+LMJiV2edQwq+8Y92pWkr8G3RBScre8HCZXjMBqOmYKwV0zM3x6pI8xZ2A+9M
j3Rlj2ILIgbJpBailHW0EsFQSe3itmt7KDS7ZNOGvTyoQNAU1tOZ11SPbReDBNddktWJnKzlpkMY
sc/17ZCUxTadMpMhioyr0SnjSy6JVLbqPelylsxNuSre8BH20QkltdgiTAqbM2WqPKzdaRE1A1i4
bLsCqTE3s9aWPcyMCfDRFlKwYwGO39vUtPzGncGXkA5hnLQvf4Y1FuhCu4cxk/na72FuZbqYljHM
4WwiLs5mTsPAtfx7GLMQE5zAGB+iui7XUmxT3I8G9TEwzfLqcwc3a98o5q4KKaBFkWBXOrH6aJmp
usk8Ayb/NNjG6uUxhdozDdXzJJsrYN02Yqgi1/GukYBri6Zu1RheOoW66SxKQsgGyY+Jj7Km4RjR
S+6x6mlG1XyrQybD/PzKRzQiJeHXyi8pbZlzxQhtk6uY2aS5wplXrllmYLoKnmZZRUlxlaRKn1cN
VPMybNFoahJShxQBPiCRHzO/IW8R2huvzOxv6nPPbh8W73li5HNLKvQHDZTcqkZH9WiGkbZthkTb
YJrWnsQZkfpJEeVyUc1ue/+jzJid8uyacse3MxYJ6J3pjHrr5PNhEinUgUVtxRrnv1ZBf8WoiBU7
PyG1PRobH5JimOl9it/MkCwT9IdQ6Za0PLkGdZ49F03xnHWaehrcNn3mXWaAGw0yMlPnKGVI3dla
uRO9VlOF6Hca7Ub0UvUoUHdyTfw5OZY0rLGqyHX3VXMCQ1OAf9fidzuQD8bkQWJaLE8813lLdXOS
Gw2akxNWADNbxWV5XkMIi4p2VmlW/TWuXE/Kv8o47gGIIIkl59071A7n4Erl703dVMMyzmJt9lfH
X02zrFhtQY4U8THI0A5xsBBMRt05+DVpaMTXWbSGBiv8Iuh/MSNDkLnvvlE+fMFQ3H9zEnSC4RV1
5zDujU0FLweui52fEwrCC2S2zbWpD86cxxtf+7RpIBjsTcVGR67XsBcXwQxXVIylh4jKtOHy/BqD
WaB7+qGrKvfJ9brpQlFrjBlpJq1TLsvGwPJiGoxLgLkeNR25janpNw46zpgh305l5U5z8qXmWRw6
sip+QPBobk1Dzbrp5kx9glXMegJepDdGizxm4ZlpUq+9Ngm3n2rBuqH3Z0CSe5wfAkQHjEUeDd2X
nCuPKVXGD7c1q5lqmc4Lfl7DHM/d5FFu5GCJ8PTeSSx0Av0BzdZwzLY9SByUTxQpm9dlu2OqYYNn
p1ex9HgtGXa8yCI3fUymzUBlgUrDVURk1zs41riV6Tr6vukcVSUzRny7oU/LppssgAh18kL0lwMZ
4axFr7hq3GNIXn5e6L09S335KbJgX5lIMqwHyk8r003LuVAWEsJB4USArbN8so4H1iqPFY6Isfpi
6Xw8O1LPoiWTQgd5/YSnanVR0BzelVlaLrzUMt6HNvtlJUZyzZ1KOiEPTdHb6LiO8HmYspFXqsnV
Z+I3vwy+s3ceLg3el8ACQq0J5ig2X3Cb704ZJKZlYNsgiR0Ly0ylq7alB93aRW9ywDsHux15PHC1
/FBGbpD4gOD/VrfeynRAWKL3Fvxy+GG0UlI2kRJKGxKAn0OJsHmiI0BeoIf+m8uCQmSq5tarPuju
GquTdG0WeXP1zfwYu4OKKZfG0r9Mfso1yi4knf2LFRbXTvLDbd8H5h4RbxQhp40Rn738Iyv82pt5
HXzRLGi/O3Ula/K6Dwrnzc/cbllrcrm3WUCcPd7iPGyYZGkoOKxw3dbP5dh4845cJGyhIkQp2vGj
Wd1EFrRP+awpzfihTBariKekM9fKc/5RwyqT7Vcfrd1P2w5QVukgnPFACddmiTKKKxvdq2MC1yp1
v/3pGcO69AoKd4321Ka6A0tPunpmuql1xBYGC9GRIVLndY3JdJf49jpCk3yf9VW/MW1p545ZulQG
Zz/GVTuTSXqQiGn6VRto5ipzmzffSmsc3u1gVqVD8Iku08U2Cusr5+JByhkPWGTQV45U1zukX3cO
/OYTAyYzcxgKp3QAlx4BA+k9P7yKDQJlyl6KUKWfQpEkISuW2MaS2o5y7KxBOcpd/tbb+aUwU7Lx
WfkEfTw+I+wsP2eSgoCXYp3UMK+Og1FeuhAoT56E4T5wvkK5SQ8yohNO2A9bz0IBBXh/ph+kk9vA
VPTN5L0DlbEGm44009SUBvM8ZbYeTLXtTo1ZQ1yXALXpUhgsSrnx96rTHJW6sdGsnxCHEzDRd9hj
ivAryn0wUgPyBSIuNpCxwNOLIaLt+NUPJv3ponWH5x5voXMRh8+1klUnEq1cSWNHha+r2hfZTsMZ
JItkXQbtL5tKyBWbYO3Y9xbURt0P5sw2sgN7V9GJaHx3bXsLuPIYfZLWZ0SnGMPWCaJ8dmsHqtXP
hkqNAdWl7TLv7eKl0MJmiSlkvhZNUzN5/DgK+rLeCP/NyYd5V0MDJcumpfvbrsWqde/qMP3mE6hi
H3n6A6Vgae53mBD6zi6thksxhMbZTkC1dvVSd7RfrOuKmRzWn51utJexTig7Zch8lsH7WHIdhpI6
H5qw+u70x862UPmJfOdQUGaaoULVLvoI8kwTYkUeSI27wSiOhBOX8yVByfOSTnuUoS+JGheQOAmJ
zjaDKNV13CtFU1b15CQp5WcEqifD9+upjOSWZxCyUKJpBd54HGySZTznnsB8dg9Jk82hQZhPeSYn
swCYAIXz/t/eauPUjCONp65vfvyXtZoYITocHg9bbeDV/zi4WShlD0H8Xbi5vesLtB/tBn8bWDfJ
JtBhWMHPhJlcok3GkntYablWnEe7tCBbyg05HO/i1EW2yZiq71ObupzP5b/hGUJxLkNKAcHD8Ywo
c7Z0g0B+aMbIwmWok5/y+FqWTEAnu95r24bhptVxhA89pz4PwVR8ceLyXXXTo1xwpUdxj9s6cCay
XNrctLBc1xpD3zTuKG/ASuNknqkx6uBWsVVMzga4e3pkdAWVaealsJaXqlyaX3aePCoDNkFVJsuX
TpOWnRHm36zyTj73wnev5R12fpQh0RQ0m3KoTzaX0jpS7W7dG/ZwkS3bW6ABrb7KFChVMwm/U/NI
JQvoOBfzxexr693y0TktWqV6oMDUrIq4zsC6lGCjSWMx56ouWaU387Syos8i6+d+VsZfsl9igpAG
8bMJNHDVIn2yH0cNlRYDLK/vdAo1/eGo1rr9ZDuOwi17RZar+Ah8A3qnLRc7V+8s8ITdl+JF3Cht
Cyi+UZkA4ZtwjxRxuCRzM5wSx8xnrWF8hkruPUFFHDYKwqlrRE+dZ9boSEWm3k9kLAAQpsnwMCR6
B+2nlFdl2jav6KLuxIjArEdYa+Tn1K7K1k1fbWTLi7doQphbhfrDgd8yovRXm2ekJ5xFgJD/sulJ
ug9qMBxS0r6zPnDcJ0PXSQeV/W7CnnQaCsFFD1qwr+NjAFAPRk1ZL0sDm2qP73Jh4n+55eEivTTh
6M/s1qb8PfVWjY3jjPE/rJ3Xkty4srWfiBH05ra87ap2cjcMzWwNvfd8+vMRlJo9/Y/O3jvOrwsE
kJkAS9VVLCKxci39RZYnLlI346Go5oe0BFKh6W13bBqy16OtpF+d2PrRgTS9F06o3zPN/xdi7SkF
0M4qB0e9po4PhgVHNo+ISA37vo3SJ0+dMtdZU/1pQp6VBI3yg13Oj0IOrNcC6qetokRf7aHMN5x7
OvdkasAsw6TK2dHBNSVVgvOjUjZjCWbJd0vnLgIdxwSaH3KIvdhyqTfJ/nJjmVYRYTF5pbs9rz0v
FpuI6zS3vu1INkuev7WzPL1KXoUAwRhD/NRq8QXUxTcLwOQ10Ixt5lfPUFAHa3VUL2PlnPWEPK7l
2Mo1R9R9PQ6+sjHquj84caUe0SEZbvnUBId0IOUCyiA45J4TbHSzUT+bA3z6Zd//RTHc6Hfs2KG1
ei3Jt6+q2sm2HQRJ3C5jbzxxgrD2dclAKCrXDvIAiC0uTIVcjWcd3EhK13zk+b4q8RffUaGBsRGB
0eR8uIwUq64TjePo0NT6TWdEZOjlwaKkrmnaVVQ3z5AFJQdhWxqqwn6FVLbabTur01Y8jVx1jgo+
21VHGsbSg08TG+WmTQztHjm+s/MpznYTY8+J1HihwCg9eAaKN51awPgT1Neu1JJnGBV4rkZlD+yV
3h+FTUmAvsAuCxxUsu9sBawfikoaapzkyOwnT+MpGbWJ77IkDSdfz8YTeGzeHZcTjICi/ksD9ogH
weiLVHHs0FGEu20hYD4kRW8/ysh7ypbasulBaZ66V3KlAXscP2jWsZcEFzDD6TEYSVjYwDw2hTWq
G813XMhduiePbLhjmBzhj6FkXmsQii71ao9S5mWPPEtP1c7IRowmT00e6N1XEyEA5Mh9HvLiunxF
5YskeqS/8PkxweisYXhP73Yz6Qo3rxbFyHcyn8ncFJxLbwoYwrbDFCUcYVG5D3X+pxggdCpvOTCN
NpZVjncYppyVptQ9pyzaeJ9tsmHu1djWwb8SIhzsFvSbAURysuRdGK1lAwH3WmrKS+9YxaVp4p+9
GKoFGLqhYYT0GpCyiJm73In4XMVyu4v5JbyWBuq+kmzk+0RxXKoqafgYOMemtsjfp+PVKE1+AJLw
sS6kiK8/t0WeYC0UYWHoRtiEEpLSsB6FrbYzEo0VtKWhrbJNqlwO6cjqgvrbj3KabrJieGigA7rL
MBusNdf3Hn1e9Z7UXMxpYQdrvjfebcBEF750Vads4BXU+Zl29bOTq8m+DvWvrd9GV7/9F0nw8iFu
hnzn2C5sMQEKRJUL6abowakMTY7oLk1tPfRFP5A6RX6kN2UToQkLvmop/urCcfLNQN5iZehS/Yn7
vbKuQ9d7LuwSpbawdG+mzIciiCDtCaKz2aDNqzYGPy3TUDQdpB5UQTpZn62ES+3JW6fdRupi9a5V
T4EgZ5LNGHke3uCZu0kmHXekKozji5GiEna96pTqQ8BNECyJpvAVHgt8s9kpnqzNBE5l3SBG2qvw
C00UTiKuQ9cKvmjzEmXwCOShF28aS9FPdUC9vgOY60XxzeqJ7fRK7pPsBebHLTBJ6XF6UHebSvms
xU5xKZPAnYdGniTrcOjCHQQuaKykbS9tES+V9jEw3adKz/6kdAKMWNp1J75rwarjpOrRyCLwck48
7g3HBXBVSp98tK2euiFZ601ZvXjDUL5kiX3PIRN+yD2pfHG0zli3w9Bwh2Vo24q754gi3Li1+2Bk
eXdt88F9SBFbh58z/OwlYXkMZD+ncMOLPpsRuUnykMFBeCPqqMHIc1QmvK6EcFUaSc+yrctP/H4c
hLm32vQS+xnIJjaaACRHH/IGTjANrYo31EOYr0YcQeCtwh1ORZX5mlTkvgGayRt7GhqDrOzzjJ93
KbKM14QqJSChSrwVc1Wn9fYwfDfbeW4Dcphfew2GX4J5wqt22eh68KSxVNT2AaTt1H+JoYpI5RZm
fnkngtMOTLoO7ejslb0oJXXj5/t5bt+7Gwh/5L0I1iim2JS+7c7e2KyajUWZ/UEEy0EH6KmdjmHF
dUdfWut1He3BjR4My2lvrTdYuyQY84sdnTMydNTYrVtF7l6mSpqXpOw/cT7nXDOYBQ4wPMCur/Xd
ranjIyXtztnSJNhYhK1WvhcjlVmzqdW66EEHqeDKuRpAXZrqZ05HTnZndzcRn5ZBvGH/HCBfjrqJ
lXY84gWcE8thjEAdZxeJ0v+Z5kb7Pc99FZlwzbhRlx4eAnijao7D7o0RvTYyUmGmk6oncurtOnR6
73NJ6ninwXOwE16lQvajLmLURSZvpgPpq7L27gW29qn5XhWJd1D9DNLyjrRdmJjlppKKcg9ymd8t
2xuHk4NMhbENDetXN566upIU6vpdwLuunij5LpqqvTzjyR0675PJf4+i5WEjQQP0SePT9ujGCBFN
I8no9FvoDU9iFI5p9lCAzhMjMFbGRUOhZxVMfOpjCcmT3ffwnU+rItCp7SZ2rU1oStptcOWfjS4d
LYmSw8XMA39+il3AlFPQYo91OBf9ITDXHxyZF8qrwk2G/RIsQshHsNcx4Zp/u5zbsmE0SkV5RZhg
R3338NUeTXcz1k53GZRUvsoq6a5GBTgYskf2B8gmgklHSDTFJCskerFmTDwYCMOOFopCwqa89eJs
OmRukaf94BDBwgtrL6If08piGpq/HjwKEFlsR0DU86oVuWVgTxxKNSuQzJtoGNNTVgU/G2oD0xOZ
7/QkeotjiVscH+L+g5BleeBmEN6L9Zd5YrjELFf6D0I+LLXM/e2r/O3VllewhHxYvvKkXy//t1da
lllCPiyzhPx378dvl/nfrySmifdDaQf0Hf3gSZiWl7EMf3uJ34Ysjg9v+X+/1PLf+LDUP73SDyH/
dLUPtv+Pr/S3S/3vr9T2/JKnQy1DtHfg0S6Yvoai+V/G71xR5TMr5YxwnjWPGz3K3o/nCe+m/eMV
hFEsNa/y7+KXqy6vWu5Qodkunvcr/bv1/t312cyw9e70kKfz5Yrzqh/fh/fW/+t15yu+/5+Iq9fD
eDeKrt0t/9vlVX2wLcOPL/S3U4Tj3UtflhCeePqTf7AJx39g+w9C/vulbKeEOrfUvg+SEZwbqZ0Y
EgGbneO3RniiYShOqnYXZmERvUpMWGJNtwzPwl1ygHR0YmTZtM57yrRGX3uVQW1VbUiPWRBDoFb3
L+yCIbKdRnFOJWELvmXyizljoJsnTt//En5hd+GJ2o0ljFjCJpqqhy3D1AGB1ZDtX6CLvkHqEd8K
W4qPne0g+NxR52ub0dzAUBlf8xQG0ilKiyKU5IQ3sCTgbJ58mW3CrUb6jxYAFZmzBmoZsVTu99Q5
56q8nQNdWCU3lRHY8CQb1JdkIxI77OzBYSKmuvMjtFxt+G4M6ue74qaTNODcPqS6ZxoOgVXcCiUu
borSaHtPL4Cui9mtVg0HtwDZ8G621TsAk9PmK+SCrCgmVmaOLJFRPy5riaX9TqtIanrneb0gKZpL
mMbQ8v66pAhL+66/qjxYzGH6yBbNUg+OXPYUMaMX5E0K9bNYPfTIlKi/E65vZOqvxqHbG/zdzoBy
vYtfTVr2rsEkYRTTF3cBTsSRHP2UdA2oCjsvKDpNYfrIrGNeWP48cJTAAQ0z2XPguBBckbyaZwjj
Mk2yxmjNoUe9fTdnjqyGctvFSXr+OHFUBv/YhNLjh7XE0MjMK5lu46hUBlr1MUJro9x5D0GTeA+i
B9jLQ7e19PYukFnOtfEuDhHXOWN0HaksnUKXmfNCWvtk21FM3jTQT6IZSZ2dUEbWT6KHYNpwTKRk
JZzJW5gYurrupRScMCOjOBqxWWnVOjLwMtTGfIjHmkJ9aCVJeRDWFjG5LZhabS0cs3cKF71ulEl5
q95FxC4RnDiZOymH0gO8xs/YxRsp/jMiQyoJ2785tTHTD7pqf1/sJnhCFT6tNOOUx5X3wrNczEHD
EFRdB4XJ9KrfXtc8TCnVo9TQ3ooXYVieyjtSJjBs2e5JNEaWoVg/t4u1i0ysGTUhZAun2ARkC8LX
A8p3Y9xJ7xbQi5yEQdzF0rzgPOndgmUP16sEQ8NGhRn9rE9NGObNWQxFb2k+2KjTgzaWjdh6cfxX
CyzT5muovbPLoLZL2fiU/SVhi4gCsprcfdlP76GRsrsKEZQQDvJtERrUiNRO4pTw0tonSgHGdCXG
YE9/Gi3Df0FoQd4JO+gx57TMWGJLIWwplhFzl5gPw9zrqcZw6uMoR1+lJuUkIzdgctPD6DkAoHa0
LZIGMp+wz0WrHUQEBVwOe27Hv1sTjD3NqK7LzbgEUmVB4T/BSdoJTtIMgHryMTc5epy6wlhPHtFb
YsSUqt9ZPfJNS6gw/9MwEBCVZaVYHh/cth4eR8e463XSvRRsuE+5rpbboYzT755ucKQEwIrU2QDJ
23QEJUful8IAuBoV0K+Fde2upHo4CrCxQCGLpq5sd20YTrJdbAK2nFJVt03Ab62FY4Ynu44b7jWb
j/470LNXt9ER5sU/5sCGKu4qgDEXgSv35BSOc2Lnqqcr0RUNXOwGEIIKTfvZWlKm3ReqsdOWSMhO
XWQ4pxjOjZCJnRox3S7qAIAlaYHcrHoYQ1MI1eXRq5HNCaqHMof3WfREkw8J1bapDqrDrX46orde
7AFygMlZ34tgWdOQg458OFFrq7r1afwpdB0L8uEYyKkUD+iG/LKFHGXdhMOfer+zJ336KX5bI2pf
SFvml9rJoyvc/9G1Ka1N5ZD6hNTrp0k4x6IbwZNUSn6EhPYij/bQrURM1YGg5twTZfjUiagPnNZK
2roK9qIbN8YPO1Cz/TubuFT4Vw4v+EX0JVKmfa8lEN3pzimZmt5UYKRcxqKHTjC6JGZ1+GiXWuf0
T7be8N2ThOgTmu5TzLyqsIqxmCOadqD0ZC08RTHIB06VW8NU7rru559q8s2+DJDdjH39laxHbTb5
J89LZRTUO3D9cvZJQUL+ZnTms5gR5nZ8LXMeGnOdbK3ZcKPRKbk++6nvnkUv6fJvg2ebOzHqhsI9
exWQZH7cf4WEb73F1gEzRQ3HRX1i8i6OebJYR6z44XI11TqbtE4mTvy/zVuCf84NZFQorGAn+0G2
L0bde5TkEhb6wom/kL37avS68hfi2o6hc/Rre+FzbEX1V6eNONIJW//JD23umUYonc3ajM8f1mkg
/Tr7XQnfDR/iiyJX1rGTcvJP0A6sasRzLgHyEsO1gRVw14ZAL8EimOXnMJKcbQxb18oiUc6BaRJt
Oy1vLs3UcFj3vllsIkSRlW1U2tJxsYsJy1CECVuaa+ZhjBy02v62pJGP76+wzNdCjiPqJLm7hkEh
VIy4gwUr+V4MYzlPHpwkfgBgG+XrJkXNwvNR2/K1Gp6vHgUuRQv6FaRaHQfnf2sy9HrRezXg9oaT
CVfYKfBYi27uJajAFqTV3hndIjO3WheCcnOqZhcokTKVHPjPoml0CCTQun8UI6+AAGeJ6KawjojA
Gn9F8NQE/lFB3lsp0mrDsaN3LQVJUlHHPLa7Wb8VRqgz/esgCJHiKUgYfx+zzFliqol2STjCUPMO
Mlg9GIRy7RWukMhV8te2Qonu1+CXp5AKaZdSHUUxzHTf07xsG0LlsBa3weWumA0w4/qTY7HN99HJ
oQ8uifTptiqaZanFsUxbllqCMwSbyNcmKff1enym1r9f2Zy4n8YIvRg1sTzOWikpii23KdYVXCV+
oz71kxNiDHvdKCCzRWwvmcY5qCa920xrC45VgrNdqsFNeIOcv0iaQGMuhhYn8w+6109CQvJzOWxb
6mMqkHRAFia5czvTNm5j+scUoYtLYsHCxZ4ojzaiC7H4UK3sDGQnZajlrh7SvloVmvwzdPYvU0Wv
CyYOhoG9ihiSZaeaqQeEF0nZk0218YNba8rLwKHnWoss/QhqSnnxS8uG7d5zUZzOoQqT9W5tTqev
BpKvR0Mr/ixG2Wa7OtnANHqAwJryOE7nsKLRPUU/BnX9pxg105mtiA0o3fnH2GnNZbroiXWVTCqP
sHTF5z7qCurXeZ5SeB9ueglgRthahWrN2nGd/Vhk0kNOne52qFvU5novX/dVopxG0cQVAKdskhNc
CcM71+TP4Po4eUn7sydC3kVrUfAlzeTyAHqnPKkyxJJvaoNCclAMsyA7cyzin4WpFqqEVcLRmSmn
EwX/L31CEVyaVM5JvQr0GMnCdzN6JT8bpuWd5wWEZ1llTKG73ry9jKGtOCgfvXhtBPkPjlLzZ06g
imdJir9x1t9e9GmkyEZ/ADKJlNUUkRdq8ZwFzQbq8/Eu4pViRIi4p0RKOCXDrB7VmtT9NF1Mct1Y
AXCE1vd8ATtOrklqUNuv5fm6I1WyMiMnO4tgUATjUR2oFBLXRyFCPg42x5IQV1ut9rmpSu1qScBj
xdDyIFUea6pyxLBwrGol65F1TT1J/vxzTtsq2lVK4Bl3C0f7vMzhITa8q6p79304LQMr/iMBg3PL
poYjTOXmq4mx7Sf10sUmHImeoZMQofIjhqIRIb4ePPegE0+LSfSoGe1NkjPLOpwd2ic3hfL37XJz
pEqtuds7YF2nlyCa3tJhUE/9fedK9dlg75nDNqDWZ7UvD2bnDQdbqWvoaTHFqqlRtSLGoius8xwx
3aw4RASKW1RbfwT/3NTZP0zIZGo+o0A6KA1bCNHEreeCuprGlSyps5Fyl5/uJfCDbZxmNGbj/Jws
3LoWq3sFXP7HpY3YsRO0Pf+2bE7py0Eb4G+EFyTeRCjOfFEap+OXVkek0/SyL4r9Cimy9Qlqs/Ja
hUgGWn2cfkndId/aHuXlbLEhei7llZXJysaZkPlIQadnY0Juip6wjQDRgRVPHtFkbz0xhCYNt2PE
0PJ00w9v1h1lnpkv8FI3d8VP2ruqGO6m61C8WWymXHjXKnf3wtRRdAnL7ETpqg12fxRG0YQQQ+xN
AB0Tz3VzXxrzOazd7A4602KraFDEmVWlA+CeCxahKV8TAzQbJaabEHrNQ85p9aem4h2qQgPJ4UmJ
mfpfqqvdpj7r07CrQbBSIexehNe0/e/d4AwPYioI2FtSqsVd+Gw93ze6GT8JXyDVKxA48YviKM5r
h/wwDC+OKb0EMOXdAWxW58wFkTqNEqgN5l7jxIgQKG11FI7e8Mq7U9rNASYtnkem4MXR+NJRVvQG
wQvCRCw4Nm/XeABTllixOiJyReT78+zZ55fAMSRN2Uqe5+6czoeHIPaym2hkA2mosUZAVwwRNP7p
qPIKahpZ9nZLcDp5kZzoNn6UQz33tkrUK9nN81Vn2zU5AkFvDjHD6MjahZIFGZMu7UyYto9cxzym
CqoxEzmlPAnoIcuFVrCgtVzGixvhQggvxXio6+JQ6RQv+9G4zzj/h+XJa++upvJ5m3padA3RALxx
pvzTErpZN2V9+AOJgMnR5nVJBQNgUrLFW1eKqdMPHXgCIaA9dk5t3YepoSoXFeCS7FisBNbdTwzr
biiuta/7yFotNl2RlAsVTmdhElNFLDQ2qzpVfTCKrCaciucF82UW23IZp6XiuIWb5uz4VnukMJvi
9DgfP5s8cm8SvSEfOQ1t2Kgo29cf+1aqniPd2nuyOoI1ab1zDMJ0HYihbkXbuPGqg/AGRf89dKej
etA5rwWfXhEFtwrE92wIEa1g6aJS0h20HMFeDMewAEWp+M5VDJUSxKeUfk41v3nglyqeJ6HPAvMw
TA1bEZVrhrQqS/D8YphaEHaqCG7rBR9bM89QWoAO6FjlVrrnpqs9c9jAnRwigX8FJvTbEOL/AUdg
v7aQ+r59iNXhCUCLhdg0RuWdx8cNxbvOppZH7dxOjeiJJkCK6mwVvlvAgY5HAm61arWohnCTYVRW
T5pTh5+7qHbClzxt6s+53PxQmmBnW0XxmHey+kJZOvDIsuJJMfC1lx60x8YzOncvvIHOfh/VEg0A
BsEDyt/nyAUmFU3BJTnEOyXgJ+EU88Piz9hmNyQsfh5+9UoJhuspWsoh9h8hlpcNQ97EfNWeREPx
lWz4T53R5k8Uc47kkmTILkc3itd2zHY11XWIUd/i6zbba75hPKiW+sNNECTrOyW+dRl3Sh4nYccH
jXhrpkY4+jQ1j16fvNZm8cs0TUhTO7+WZrie4xvTO4X+eG0ERWmNVKLoLU39D7YhMf5d3DItDPn8
Z1Ldb/TYi8BKuzDuDDoVw1PNqVr5KoxBNKLX5pyTrMT4gxssaHDwA/ci7PMKYsqHuMX2LiaHq2PH
9+GHIhcqDxlc+N2Vlimi9/HVpDq5oZ7HutVvA8WKy9oiTvMlY1twV4GpG42AdWfDKs2nNsp3xsQt
LcZQmwSAhwE0Lrau19AwejeeJjbCKOYsTWlb4SnPO+kR4KDx3Fbpn1JmdBcxIuWq7tibGZuWz80z
wiGHIMr6S9rYCio5VGoMZqiib5qqN2ETTZsakFzaarYVw1wawe4W7XgkZ8vnvyn9T6ChAyrUlAat
wCzd6c7QXKOocqhTCbyTNDG/siiJawBC/lh6YNA9/yZ6hsqvTaY0sCP/3YHKGNlj1/gs7OaYhNBQ
TCFK/FfVcZAk1kgy24ccole5zUkmCrLUhs4Li9hy4MDA/TNGmOSc1HF2tvrwMdCNZB++mYS9MEs/
X33s9lS0Y+WNnmcL/7ugt9WE7fdL5q7za/U69/aAnOyt0jnptYqDFqIFKg1yakxWgdn6P1JgnhQR
/cVf5osGN9bnUcnqjavY8S3LYBKE3E89DGah3Eye0TZm2+RrSvcdDh/q8eLrwLN3pU8pkVVZ/ead
UXRFo3kA1Ntac4FrgdkG262Ol8U9QHHfrBqXtwnd5O+LI4AeFiU2NC/lJHvi15bbMXSkYkSlhH6u
svGrGImmy/XpQ9OVW7UasidhkwOIYMrR5suNyUU0m6PaYCt8+mSC/kTdj5LWrBdbktT2amgBqy8L
9dEfroKA+bwq5WAnyuTClVhD2FIHblk37sOdsPFwFKwLNagP8IzcsnxA4gOZpafWMfsrvJnXcBpR
Jl88DbDw7yBNGzdiKBpy+D8AyodkJwmLK8O5uZx4i0nCVFNtvYfZoF2XEENTJ9wPIMlcpBn7XL3F
oOP1fAwe6mkk7Kpv6meeHU5iZMujDkpRHYq9heTWShjnppLVm6siFaY1MM0Jm9/J2oM+hKsqKcOt
6UjFQ5AbnM5CzXuILUV74P9tA3i2lNfW5ABFbnX/X0OurBPIUCjmbvVTqgfZd7+gcNWGlQqyI0na
RmNhXXQYSk5OJet7i6TIvaUecgMFi/zZyII/OOEq/7LCPYoa3o77TLm3qJ67N45qrrPCw2Y2jbPK
eDa/NLVzEl5TimC8jwc+4miNmgcZLOQxRuJmo6mleaFs/geUCj4FFAqS3pNpaRabCUf7IZMb6s2J
EHapH/IWLutf06jd/L8s909XFbbpFbLvUrceSPlyOr6sp6aZTl5FQ7HRJgTwe1lMIsJTB2XXqDJ/
0ClW2MR8MaQQ9Am8u3EUo2VdqmRSuED2GeVSpwZY+SSznLwUbUyxqPUNKnvnVnHCNlRpcchUOXhI
u5rqX0MzH8kGoTzluJAroUO6QhbD+NYbzXMX8QmW+mptdJxxsss/z/yq76hWRXdwEnVbFjqlMhOz
qqoZNKI3NSJknNhZmylrHYzJX6OaDzfuaNBc9377B8Uqp4Kyys8e5EZ76svbQxG4ITI28h8Gn7FD
alvQ72RW9qmnAGnv2OOwFcOqr9stQk3pXgzdsQs3sqGFRzF01In8CqGL88Ct8pMHkxXlRlBvFbIs
XdF/BtecQr9WyLb62ivpz2E55VvF0IkcFyqy9qdXDJN7rm8HT/7RjqMD86spozoU62B96zQCHd2x
gzEVFEv4z2wSqZWvYiSaxE8mIgv1R9hpabLtraNqkugnbaBRDiNrc296WKcwpug4BKLQTDh0pBxm
L181nRKlKTouDXWbqx3cs29upzC0fCNWnJelsnY1pK60rZGKWbdxm52MKEEnELnYzQj+/A/ZgIRB
db5JY2dsR8UPTk1pp89apP2BiGeyzz0PnE7jZVfR2G5fXzr7JgZDVRTNZnFqkqesjRKJpb4pugOE
hp/ctKCY0CnVlaNa0kM9CYZwGuDd0hi2JUPR3tnzIvX0VWdDPhnUDXkDwsQsGGjb49iidMnxRfi1
UeGoNA37e915/NBFOTzxLXUZTVe3cEZkzndogr4reVs+69oQnXhUUrZQPHffIx6PY835rpOp46Q2
l8HCqsqTPto/xDz2Afx8U3by2FPxyHlEo/O7GxgzJZncP+uKqXyjohTtTiAiR7F1FE3CVsi3cn6m
pt2kaIKCsk+5LhAITy0bpuF8tK65Y27EJtQOJ7m21Fsrbi3fqiiUb1nlfi0DTzmKkWiEM4zcVUdt
3HWxa6qqX5pcGwukKuXK+WSO2ng13WBYtTKigiMkc1tH7e29GCaS8Yqq8xo1VjQxJtoaXQl93jXV
v4heNPpJtRJdz7OjarW4ZLtm01IqIMOZ8i7wZxfZv5Vemw5sjmN/CafGIwuTbkqt+2JlZrMXDtS3
XKRPguyzqadUHOalX/G37kAPia4/0e6Ek6jF9INzmZuJyWcez0ENR24KWl8QYk2YaYGKruBzU9h+
+hYao/BSS6SK0XMd1UM9afdUwOX5VQ+1Q52o6qvcuj+9UN+Fp6FDGY7nBHtFLZ33x2hF+zLU9b9g
2D9WYUOSD5IGto/u0ays7C4S+bFajCvZS/2zGHqK728LGWoyO7Jeq35EHykav5mune/iuif56Fjl
l8meFerwjZJZaFn5CHO8sy5ASJ0yuQ++6HYEmbFTvTQDLJBJ0P4QZjvp/H2u9SsjOZjs0U4wd8PU
PPX0vw8Hqe8m+ULcc3cO94FbIR0Oee7bnA/rzNEK8gLpalnTc6xHizqIfZla3UXysg7Be6SsjE65
NWiZ64j5YhPeSO67i2iyMn2Res/aR1VouldhgxoEDI2alysxA5BJQHp6WrVIx+igcP6TI/6K1jc1
SXnc7aK3Yi7+gNa4El4jCL9mldwcxlpRqWqYZgR+zUlQbgZU6b0FiiowKH1MAGbf2cZGEdSWLQ80
OQ8hZc0hxl4qI3OXw2cG27WqyBvPq//Kc1L5UlygE0jdC5UVv8Te+b8i+950Px1CAH62TQwZHxx2
alH8uiwjooVK/Cwc//f1/2mZxTbLx7/NSA2YVfju8mqC6dUEkzy0iF5eq+GrT56eaitFqooNOYbs
jsJYeremHvgCCpjMm7CIZvRRkSs703oX6sT1wH7oME95W6EvhoTbmNtsxUyxtG7L7cNALkuY9KT1
UbwwdNLIgR/uxtDwnJXC7+o1t7utIoZiXpLHGceZsr6TPcrGKfNrm0sAInR5ZeLq1Pta3PDHdr84
nLppzxVJx/ll6PIkAiZtEHK2HhPSTo1DolQ1Cvsxrhz9Cu7lJHzyZMo6C6IObeDpaBoKR5033bZU
HGejhjyHr9nBuasK/6QGbc0x/FFvJuQ9F7EKd4XmETWbxQ/2rz7C6nK17OhgB43xUBtZzO9rwhGo
UslAdGA2eAhH3XgQPdsrtaNX189znJjidfG/UjcdDwn/NBLfzLD4ShzqSgtW5rSqiFuWmnChg5Vn
p/mSClwZAVVZm246bezaxqMEL88PYojWOULABqVIYmgnUH2UzTOCAfYZfQlrbj4MhUPYWicMdvng
hzAPgv3Twi5eoW9TPqIxVz4GIWdeeq5S8dUNJW8zDXUm720imF/BehN3sHWIoYgTc+uQZw+dBPM8
98N6VeXX+7yiFltB9fysZ+3Pxmmsc8dDAyXwMC1RTPXLMUmWFwghQMdphFVW7uAuh3MCmsFCKbyN
WOFdVywrooXHhUGELxrSSKOMeBTim0hi5gma8HXoXCiZJsnWGail510ib+YxVaj2ZY4aHA8GC9P/
453HEJOyaT6s52y/qRPkMTzmeUUvXek8UlXI8xWNEeUSMsyc+kHooyqnqM+DS0CdK+zz2ilM4p1H
jvMQWpRVjXlhnDizNQ+e3j1JWkeVNazIK21s6x0bqOFbRBaB+tPhi+rBicAnpN6VcTvbU7McZ3uX
qO/sIn4ETjLH63EjXVFVhJKlhz6pK4qHclLXjSO2x3U+BKdx0t7tLKQFFAT0dtUktquxcTnwjfI3
wutBzXpxzYgfqGlukQ7mXZaCQzPFIn1gn2zP/QSF6fhYma22qkpYe+CCW8HYrX3XlAZ5DK8NoDPX
KXFVK3UVh0700AZ5/Izi0q2ATfwrMKt0Z3qVBMGak391qGQmf5RT7IdGOwf+qCYmV0o0yyvU1QgI
FYgAdXY5mzzTh6CIk/zyqpQSubQEeLYIFjHCIYaiyS3q2F0PRR7PnzhflkDRkyZK56z7c1lemMUi
i63zg2+N9TXus3FXapWn7IrRpGhRYru2QYi0WHMfrXiMmlxGGBWXvtG4iydOGO9IICWr/2cWWKrw
pDnaZl5ErDcH6VH7WZG08hBqYfCwNGYGirob1osFeqTgAR5LtBLGwHghJekdhW0JEb0qt8e1qyjS
ZnEog800sqbe3mgT6g6ni81G0c1KkB2wN220WH//KjSLVFyTN9/tMupOnju0J0e2fjbCJobCsQzf
hYSFFK/ejd+WkUZXX7vIaq2Fd5n827Ws6cJSnfsHNJuPUHuM+6C3/FU5UWjVMPtDBWDnm1xytHPq
O1BvCaqtCNKoa8T5znowApK9bjnIqFwyR874owyjehYh0A8EMCshwOR5uXHoY8vi6bGUvnadcqRy
DjZu2e85/Jq4yyd7MRY/tAimjiD01Ye81k+V3+w6qT2FlZH94Sd2xa+kJr0GoV5s+krq7qZsBHsL
bo2zjfTEuomHHGk7FfL7uv6eVFb4quWSdc8oJE6he3t1OY95ybyTcIkG6gcgzXKFbiDRPFc8VtX/
EHZezXEjWZv+KxNzvYiFNxs7e1HesYpepG4QJCXBeyBhfv0+yOoWpf46em4g5MlMFFUGyDznNeYC
z92PCq/gxwRzW5wrlKVsWZgZPToDPzI36VYja+2VYyxsJUoegrATD8mQxSs389ttmtniQS2K+IY7
4LPslIch8L+6rBZPsoUch7NtTLibsUpaaMnF3PlinhP+cbGpSbstieCbsWsp+E0Fa5hZxEegkA3m
ZG6ifLJ2Wn1bpagBRZHS8xD+04lHGuNoaYOwswW+9LOjaso3bF4cJJbJAihZSJVpSG4l0gqU4aVq
s+RWgrDmvmZuyb4gji+NmqqLsWXV4VhtSbkwURdg9ct7pzCLe9bSkCXyKd/KpuwwCnjCceycZaix
RH3SW+fxOn6eFCizXWrApicdRZwue7N9j72gO8ohVDLcSzvZy88JmtouVW6Sp0YzF4nDIjgpI2Eh
FZz6ey9TLnEdKGyWAH6esSwT56xvqP+rKaQVHynPreHAWcCjqN76vmbwJvrNsrJCSmTzwzTVE7SN
Y2x/5pY8yM5iHvE57J9jo8CFb2gg9ybKurBd1AnZU7vIjazHOHOPwxBWFzxKqiUurdnHfx+RcY3h
92t0WoUniVEEuypJ24dmVF58/sZTMbfqvAt3Uz9oS0UxmwejGNqHJH3RzTS5lxELjxGcDK1+I/ui
0XPO5oBOUtC0d2msA2uuzDN7U5y5MyHeex7ZoaXEL63jGZvGM6J9kaj2ueNmYPeuf6x5zNXQdTkd
Jk9ZuyUASFzfXeQwJ8yWplZ/GpFeujZ1YetPnfCdX5qfvXLw383Nyf3t0LzNJr09yYOnonzAQ7dA
yvHPmDxTOxQvSAX7VEHyGeA5ZtjqqihLrq7BbkaTxp2zy2xjOkwl6thSlL3DAYlnkvMotEnZjaID
qp/r0ataGUtEP8N3gJPAwSL3SXdiLBJLMDiJQNjViM5Wr+jnBAUZyE38TE5ZUK6vnXbcOns7UL+E
UBoo9fjPRcMtwrOnbiswsFkV3mQ8VqHZHCl/iIVs6oiD30ZNgklPrXRLw/ii6WX3IPtqBBYSpQrP
sqWVY7l0z1PErfwWDRz3OCZKsgQAgL3IaI83opqMJXZL4btjOBtWStYX0ZaoiugoZNmjEj6XsyHY
PEDOTGZjknpA0UnOZGkdvU+VtclHx/rS9325Fck6DJD+nkAM19+iCp/DsdWUZ1v077VVJxfZUvXn
pmvVJyB13R3FtZs0LXD+7nwqmXoaLGVTz/tsCxTYXoPTe8ngx++r2s4nUPbKtCtBXespqSF1Pljh
gObUz7MhQymDzUC/kR3yoJWpfR3nIPhxRDRs+Tk/bSiiYH/UNShA+OHGyXHRGtyOnXE9JmevU3Xu
mKl2j1Jzv0zKxuVNn4JF49QmclzGsCzdoDjaXVW519PML4uj5lqkoJ0SRUblozNQ5ybhVmA1NAAD
H3lKFUaPLU7X9g+6P3uGZ2b8kfr+ktRj9yOLxa2JGNXrNPKDMY2qvG29pNyJ3iZHqGX62YgrdRVq
FOzR7H6Tk0Z3X6JC9N2x+mwRqnn9lAuM1mvHF4s6wAGc+qBAUZTfXDOa9a5N7O6RnMTsNQa2XfbW
RRhQ5DE/ZKdTBN4Db4zskgfszp/x7/ZuZMuwG3dpuD2Is/nSSBf/7bVkZ6VM7u/XijA8MQ3NuzHn
yfJasf4YpJm5kmk3YXUp7kZR+0e+7pe2GBR3mXUoDjXz2rrV0f6Y0IPZoRVhPaZa7GwqkSfrdl5r
i7hG+lbhDizmpjoY05msNXVfWopW6g9Dcicnyos5VrnHwaPnmUc/BkEVbK3MO8prqcbw968UPJVB
xKPHCPzrIdBbC+homESbTjTdQvZ4ovqjWzavY9Ss0fbgPPafk+OSnUWAftBCGw1uozUYt6Nu420G
jJVaYMr9dQ75s+y5GmpjhC0Tp9fRWQS4VtHiw4REnupqr5YaAjNuO3/TB8X41ZjQnvoz3FUo7cqw
6vxt+LfR8iL5nNP7bbQMh3H8zSvQNh5UV+zYOVnbBDX6R3MMPoRdjx+IhNwrCBA9m3psQa6yVJib
NdufbpoWcgQyi5teeLA5/bAE0N59MWJtWBpU4G9YTaK8qiptcSPbHbjxftaF8voPltbYdhXmjzwo
z/jKuK+9XuN2VJHVdsinbmt0dg5O0yknITx9PRV984iweY+uXDN8FLUx33jMHySGtqgOL7rcmx4F
wBb0SVQwXvO7ZtXAPf4mjofaTWuW6mPgogXbW9Yf4yOMoj7Hf8bn8WIe7zuMl9eXb+jv4z9fN+A6
fxkv/57fx//N9eXfX89/vzMW64ECyqPhWd9Do+s/OlSgpyTFH8ZdwKSLEPy38h0pA/0D//RvQ2w6
B0RuBQtOy9qhHhRvfNcfv6LXhhRbrXxxdDSPqzmOefH4FUWepfkznkO0u8bn8ZNrih3Zk3aRYbhy
bMykrhdpptjHqjccDDyEvpI98iA7PpvyrG4Mpvylu4i7QxcOw+4zPmq9RaYsVB+wdUaXKUv011I0
Ty5V1R/o7WaKg95YN/W7AY+a5YAMyyYtvRppPw74adUn2ZRn8qD0lMsDs21QQuGRpEDRKqf2Rh6S
0mtvovkgm741WEskXtrVZ6w2O/LYsh0oU7wxzGBayHlyiuwYS1Rl4XTWyPs76quYDKze6uCpcK3o
JHpHu8bHGImTIbWx01RxJGFvYJ5Fj/xLkmaHyulwUU9Bc229HONutNuVE4leeHMOVOTJmPXv8ulh
iNjeeAXbLWd8wB1kenDxLoBSKjBfnGPQbkaMXVlwRDY0P1u/hdw2PrSDhwQusAyUj726WgaDC6Mg
1c+y145mnhUosbVmhNNDhxDXvBtmMdkuDdXwXuJw/KKhS/gjTW4dlAyDhW2Dj5hmniCy+usuZd2i
F8AOhNp91WG49Vuc58IzElDzFtPosfJFiWvYqU4IMkBD2E2tyoNsDaRGLvKsujSiGq7nCs/YlaWn
vGcDQCA4/LCGsgDqeQUz8abOy6HY1mJkyYyg3pLi5HBjQdvK0YJC6ccQ735TLIdyNNG7LZV1oGbR
IdH66b6xYiRnEZbbDarlrd02bDbugGOspgTDc5vMgo9tHu71uBueRzfWFmwAc3wY6J2qhCcKBnhm
Fg24lFQ8MX4eMIH8o8n+KD4oXoUePVpAZ2hQ4qlxuiVrEaomscZtIwnwxJmb8OwRvRP5Kh4M/kuG
M6trFmCJScGv7bLRX0pl9hBvEu9Cwa0+mqBL8IZSBHzJMNxw8XZRtbAjctfV7+SBxf3FUDWkDAO0
y65xZAdMpbxtQG7fFSnElEifkN3+c4oZVT15w/DlMzQh0rlTDRLan5ehToqxDU/G69QGYcplOnX5
SvMxQq4B49wkk258QYq/CtT2S2HpwdlFzHMhw2qi46Bh2i8aqpbU+90NFuzgphISiitFn+HKar6v
k9pTVl1cs0cqcnMzCS27uEmQXw8ZVicYQyOBbQNFORcgK7eqgQ+b1XTjJQuEDftGc74i0bwpzaD4
XvTtS1Frw7PpqP1a0ePmhMNbfyraolr1etc+iirzV5TIo12jRdMz+QVgNEEN+aLXxufQ7b4qYE2g
CdJSA4v1TdY/mHlrPqpgp/h4p+ccZ57bcPLu5aBq/srAedAWToTSsp53W0Udkk1lot8H92V4MoR3
UnjuvtkuOpjGADgninCdhJKJLt3Qt2/VCIWucFL3bkBZ7Nhr4ABGkNpvFck3w3PKLyjvp7vACaJt
01rt61wykgNw6UUDd8zFoRa6/qBH1XNH3nUbkAvY1bPwa+tp2uOMONoktRMdMP2FBImY1RKzL/19
UH5UujJ+A1DK3Q+++H3oOdHOKCNj5za+etcGaHsjPDZ9Az+EgJbyUQduCu6m0W8DB9vqRjhYzgJ1
yIsmPnqzgrQ8+OOknsD+ZJtxhlZ8xq5nLiLTbssX6tpjzQNDjbfYMUyCzs/r8N7YGKFir1aV+XAI
JofU4l9PZVsedNMcDio0kv85SG0VlbJz0A8HK664CgDGEIwQUgkqIDMj0sQ5qCPrrqwHcRt7b7Fp
YKueZmF+Ckb/XvY5XmvdhaVQd3UOJrWHUhAvEys016KwNWpYcztAZXbJrblA9o3hnonGY+luswqV
v7HUtd1UU5KGzO6wDtao+DQT+G8MLEV32zQRsH+1P8sWgrfdbWm7ZJjzRF/LmDzMegp4FWhnjEy4
lIy1vv6SaUp7uI6wXvQsOJChmNASFXC3CrAWeMfM+MdKd+6o3seXVPUwmQndu8yonLs8s9oDntrR
QjYDZ9AvuCmSwhPu9NZo/WHQQbooXjLtWsU0Nyw61FcAiMifKvtmUO7IPIm7wamSg2vp3iLwgx9m
mcxLvtnD2nqwK9YmLXWzxYCC8pOexOmq8auG108xAgAleOM0LFgcB8q6mtXusQvVhoptIS7+bFeA
ROz40HWgBEdTyV6CANtmx0GozrZRF4DnfVf6TfKOi1+wEJmJsUePpFriNjpmEDHQDEdkj8jF4oXV
xc5dR+JvPQ7AD6GNa5u2amBjADzY2bluHAWL3n0geBtddb5HqHa7M6c+uYH+za3IHpILVos8FtkF
3I2zmUkVlNMD9mYq6REM2QbHtdBeGbQX/BMSGIf8qB2EbNvQqb6Z6rgv81mE37dgDHcTFgdZOC5s
oTlPk409btTVbKqDGoa0nqy8JqhfQCDhDGEUiA8bTv1Spgv2QsHLqNrFCSmRdClHpQ6cbyN1sR2Z
JyH5snLTHFlUvRFnq/FrftN2jRVqpTy7oQcp0iM7UejiwQqUpTqeQuss0jLCs2bIDzoWSh9GmX+z
VCt+VTXgi1Hs4iur2dRd03QCKGsjdZEF9Vna9eiI9ju2W5XGQu0bcXFnGplk0krGLVhMgRy+uHdn
Oq4M9UmAOksq9IPnpuXDBHfxgMm0WFR1InYDmLgN9kjqJWmjCP0K7SxbIGUBpswHlAvbbYI+MU/I
wIzXldHrC6XM7HvkWPTFONj+V9FVF1wg3GDBo9aeBW151ZsoT2COVHm0yY2CJ2VvJArgqBRPVz12
IGa0zg1pKmNaBRCuWCd2p2uzEr6+aS0EmVzK0nwMcbxxE01VD2rS4LOFzOgi1f3qRh6yuXhT884P
12CS71CvMU+yU81M1EfIka0rCzOP1AUV0ppBfE6NbGMrSN+P4MD4GRfmbSw84zYsRHWGYIiq65+h
Zj5rUZj0h9E5fsaHRDGXdiPKjRYlATrRGHburpfjjgh2Z7Sul5IXxnK0OzV1/0NrJrT1h7D4np2b
3m2/K4nVLUy3Gh/cevL4n5r9gZ2tt+rb4p0VgI2LBiVkoeYhlTAodrL52XFtUrxKvCa/+Ut8MDt1
FaOrvZLDPg9FQQrDzG9lxHSz0l0No9YtddPL14N/UPVA3MtD6PLW+rpQ97KJUrmG4i9KPEMj7hW+
hffIXObbwHVxl59nyRhqmrDXtdg7yHF9C/ElmfzNdcI8rNDDfNNM/riSs/raFPd1rT5jSVqcZGhw
8ZoVTXyWk8DuFbiNhLuSCsVZ60nEjRrOlUbdk4xFlp+7p/6qBFmwMW0jOJBW1u61CXlXOWJwmney
W+pDo7r1vraafuO3eAWrRbxvitIyMHnR/XPVwvfvPOuEKgkSrngJrCxzFqnCmnCFDGy9J2/pvtg8
XKLSMZ/DSItPPRi0Zenb7osRNtwK1Tpml11Yz5aP/Unmhsu2ADGvaW6ybzJDO4FPi7ZxHPeXom3L
NWqj6j3ZentpNk38XFWRhr5Mhi69PX5VMIT4aES8LxPD4NnmjtvIn3x4JRy6kJuzl486uxuy8baP
sH46vvpW6i7byZuOVSKcpyi112E5EUd/ZatN6KZauTG85jpZaYGsq08mAhdygxLIPH0sgIWF5VBe
unKq7/ywf5PTS1e3V5mFLLtO9TqJshuSzcbe84Cad+Ugzobj5OsQt91Hq9IsKKx59NbYuEfLLU/d
7yPR2z8QOXiy7KR4jYqiWqqNpt/nwxhs5BV7th7XKzrotp6VrMd8arCLx2oYLKD9WvRmheJGT3Q2
UVwxB1XxTaPiNX7M3jOGHrqvdmTwefS2cTKy0HwIe2AYfeq89gZQFgX1gb2JivSDGqTsIhEomEo1
x9Arv6Logtzsjtw5uqVE0YFq7ZZj/u67VYQBle8ua63Wd4FHsxcpYkl9j2sy+Row1K25jRQswmXv
kLBDC4FkL2WvUUFqd6AW4u1nHRVPd1doFgfvabjm4a+9V53WYtqVqScratLLqJj5TFUbHmeEWVno
+7qxxyf2+uUh0ONwLYFlv8ejOS6BaL/HS9YLfxeX45WhrKlIZtZOTeNgk3laiAW9ET+FwlC2XYL+
gePHyVOvK+XB1jG/lL2FlirsO0aeSHOv5+m4qQ/pzaTNRZy2eZdwD1MR6aHvkSn4RH/IGPVOyvE/
0R/KYKYHGZMAEdnRWNQFGsChjoHQsYdD2407GZSRlVh/rVzu7I1uY3lSvrY4Xj/Xs4A+SUAUzuah
6Xcr2XQFqEaZKTDHzjzLM30+Q9D/MihTepChz3iR2+22/zlLdlAQ/2Oq31q/zNLD6Vs9NeZO17T4
0mWJsyqg+6ysEpV1GZOHAGrDTi89XK0g8VyaWnQscOH+wfMyl2JKBP/Dn1NwB9t6Vecer+PktXwf
0mQ7E1d+CSqqb6+cCbxDZzWRshJmUe9qhG4XqdeEGG7Or5DwCvLa8jrX2fMrmKVwVpmvkXcyOu/O
njSYdtpQf/OM72URD+9WmRtL3obsQmnZOoQYhG107HYvoZZYeKQ1zlrJPHaWmsifbVXAzqn0bjfM
zdyqkV5O3PogexFzEECZwv40qlH+bHXZVy/u7TOc7vzZjNnK86s6tCFfGzXlVZtJLV/B8CFvFJrx
OVa87AHm0EXGLbcoQGhAGp5wVHp1+nI1enb+jO27eSz76I/pfobEWISK+tmw07+dHgBqebWn4jod
EXbzGDievnQyAzSGEfnLxCPbkxgjewG3i7803YuHqNFTWzfKbZBSSM/c+EtnhO6BFE+Lp02ZfBnY
tW5UpwEtxWey8BS72eqjj8OcUYfnocWdfUAfeteMWCQpwShWbVhaz1Nk/yhT3Cmq9A5qMkvsmYQB
X2MR28XZNczhJJ12pR/vHOL7jh2H9adF789QXeFZ2GexD4S17vZ1Wt3HqFOrWzgB7S9NvGO6PVZR
91WnFucwqWEY+l62MkwTBcT5kGXd1xS5lP0oKowDxzbOLhqK48vYcbqNbMpx6tyRjTpFxNrIrxeo
h3rlGSkoPGGMj4NPFiE2mhccCCsq5KO1Ao00JxQQ3EaTO70ZeKg9W226SKykfTENWz34g6ss5awg
0LtlZmETLXvVlxF5vxcSLdEpS3FSg+PdsnqPs9XY+OWhiVR7RVoz3IiUJzgaA8KGx8gOzDGvpwVC
3Q2A3BP4IbIkgup/EjbZ3phlclasvd1F29c839EoW5J9jJ/cNgGZhVfq96wBqefb32JgCKSNnenB
yLGhHQYzOJoWfDakIqK14sC5t+oCv6KJdDPVdPQRrfeeuzClwQBpS2wTtoNfOnu42/a5ibxq5Y2p
/lLr1kW+kBmFuwQuJNZwPEhLdQJqUPjxRZ7ZTfVNUUKHQuBv8apuPQzscRfPSH3uBoUNp1AtcRJ2
05/kWZfHf5w5vaUc1QioOAM+w38Zijt6f+3txKyrYpckJhPKZkkXZjsPK6tr2aznA7qp9PhFdpYz
XKSIFmPqpo+y+OUo5htLpfxGduEfkK90/C22spMlSHq9VhV5yiEbKCeHiR7cYmJnrTBqAtoUwWaX
MX8+I+++VlSdcjEuhdd45evNTlC9XcgRnxPSCGkpzxkqUJp/XiTK+FPcCJGf+WVkXM5KhGuuvAQ7
ctnxy9V5QfMSxWp5x1aie2py9yYaBUiQueVq2ZOiRt5Ztpym+OZnsybHmIknB0d3vCbL6WTNzRI8
86Iy3R7oBDNVRGuWeuCJQ9dM4ikR4bjM8Mnby7lkvLGWjM1pJ+cOKjfssQ/N7fVv0FAY8QWuCXKu
S5Fr0xlqupG9feJbQB9nf70KC846s7FQFH357NvxblJ156ttKvYqBfwAeSgsH+EP3l7jqHKsEvbz
J3XI23vX1N9kXF4nGhvUOb12urVzuNeindyvQ2dq3G3b+hJGiXe2dcsmDaGhIdhmw6oZsJWs3LC/
hYXZ3yozPb/mMTmpHpCzn3FLt8IVhUuLFRojZEdgaZhV5CiwzKGgVBUPYdfxkmNWcpSxzEziBXdM
a1Xt2xjwt8Yqfl15+rhPKGw+9sV019Y9PkEtucDRacSj7UBGxCHg1M+tayhEzaRGc1a2YvhqeJmn
/VE2Rz/O10Eajhs/AYPodp29ySVzRw39blHOp5jHb8xahPMShlg3s3s0cL3lqo1DQDgzDlebkm3m
TYe8dJTXlluqlbEiZ2u9Q2SUbxeIyNc283aYqBVPPCSaIwqxs8MucTSCPkZcb1TtwerzIlyNt2FV
aceIZfbRgCfjdmTIdW7aC6sf6vtcyb1dOMbDdojT8THThw9S//ZHbHMfQS/hS1Ga6cYFeXEgmR7d
IoGLnIyd2B9ufm+rQ/fe6lj8Or6dnj0NUEDTgHpVnMw8oo3QLHzWPdzmaMqDn/TmcU7MAPefg7+c
ejJqdFW2oT6M5uPc31pasvTmrSbL+yWGBP6J/LXprnpHjVaRojirLmudMw7eHXuemF9LWFY7YRgO
+Bo6AqsBMCqsAZIiN+udDFLRcq/dVhhCNvFssRhQ6lp1GnonqmFP93jnWtvZWAoLr7HNuBsP3zF3
qbFpiKf7wGPDicjKWbbkBKqH6mqYt6qqUnYZC9tuWaVNfSuH+DzD9lOh2QsDNeB7az4EOuIbQZ54
e9k0RJCeQ3UH4/kWyj1p/frZQn0hWECcv1f5k1/DIEmwS4qKBxXuylrNsBgoUWXZO/4U7tktBefU
i/BDIvfyEAaVsuCH334VVfrHFXVqIH9esUE3a+tNubrGKlTfmVqCpkVd+y8IMX+vbaO+DWESYPfo
PcvwaKikV7LJ27rzqNIxtpYeaY/stidM33WLz5q4QB93NYDlPuBM1bzk2Ur+G6WnfrANtrzQ6Zyi
hIudDr82cbdUFhSh7GU2Thgt9WZ9ihUIp5txPhWzFZA8NFrl4B3CmBIBlHYhg59jDJR7t1aZqcso
J+0onYE1fdzlLYWqmN/kwgKj+TQ6qU4daIIHHBTBuq9b97m1529Q8QVjMe8c9NGPawvQ5q5htbcK
za74MlZZy63Vz/eBr0Qr1/fFRqnAXeseTl2Z4Enl92LLV7Z4yRE96ebErQkFZpWUCfafCNHeWYGT
LLA2m946kKQ8wbL0Tk+SlPJpAFvxp1SjPJOCi1dVxmsPG21Wuf7mc5yI+2wZ2ZmxzPHm67u8vx3n
Q1q55NGD8nuXoQEiWzJuBBEs0mpkLYr+8nWYl9bVpbRe5KjPcDuywLH0Itt9dlQlCazYAcAoryZf
r1GFBt7VyJO3sg/WJreGc9oM+Fx1Y3Sfg+VZ6jYo1LEGwNCHRfVV09pnTC+j77lBNVTvuOt62jbv
tJItoBkcdLfBVEqxvhtjaLx41RiSwcmGR71PhlVeVuatQAJmozdxc9PpMEr03pwJnb1YfeLlRTh0
S7f0oOhRMKPC0ofNjexu4IPiDNN/b9ggbivSwUjxFAk2ccXd1Nn46GjAuHKlJPee6Ji/YTTJpx21
hw483gvMPDk8Js+yT0QTLuumL3bcpZBdbGJzFc43XHlo27gMr+3EqvN6YTQwyf/9r//9//7vx/B/
gu/FLamUoMj/lXfZbRHlbfOff9vuv/9VXsP7b//5t+lorDapD3uG6umOpZkq/R9v9xGgw//8W/tf
Livj3sfR9j3VWN0MOfcnebBcpBV1pdkHRT3cKJZh9iut0IYbrYjPjZe3+8+xMq6W+hNfVHL3rs/n
YlUqxLPBecQTJd1RQE5Xstlpln6sMd/hLacXZIJ/Mfz4JFt94zuP0N7BG117DVaWSF5eZEehD1Cr
qgJdMxehLlOk6641ypfAjdy9O6XtSjbRGsyXtZvFp8Esy5duBaI6e0kMikHppKVLOUhNhFh5pEL3
Zh495W5+ntqhvtVMv9x5QSEWmlFAH5fBvHKhq4X+SbZIqda3taaM67zxkpVbZfVt4Yi3f/5c5Pv+
18/FRebTdU1Ndx1H//1zGUvUUEjNtu8tyjlg6oq7cqzFXa8UT9IU3sjBFOWTZW+kxXws1Gc5it1E
ymaaHUGg5d/LmTMjD5bQOjx9ku9A8+o7PnLicdIdfo6y5kzJz5Aa2CaqvGq3LIN4eE7RrZh8ygWy
BTYYMkr0HLZpd59PLmRexgSK35xjyyQrcvtf3gzjr19Sw9BVzfQ01TA1eHjm72/GUPtZG/SO9Tb4
/tqY1bC1+cD+qWPxxpmFRJEPwuDPYOUO4aqmyPFLTI7uqPEfk0Ix4YzPs2VbnoUD4sDqlJFCnAwE
otpuQw4jZSFgJ+c6TNPrQQx5jOq5DECOVVXkFBgl20HtgQ0PxFHOkfHrEArBT6iSBOgiNJq6KKwc
VoKBXek/v0+289f3ib2aq+ue4Wq65hrq/GP/5cesAw6dBFvq96lu2o1mdtnGZA29J92bPsV9cXHN
WH3L3YxCVGdF5P3D+BJ6qbKQHaVrPqFB7D9Ay44PIvPGdTJU2BHW7QMmrVh7Tml4L9o43V+b4Vxi
kXUWlcT1tlNiDHrCtIOr+rNH1mJGdO+THku3z8qMPNMVw7n5nCtnfV70l8HMl68rR3zG/QHYLxKL
3BeAvBzLfAyODoz84toODew+ebe2steeh3yOQ0gwvM7w5IzP7jTOcnvZG3rwX+62uj7fTn//WXuG
oxmW7sxJBtewf/+EGlVr0H2HBC+UqNr0merhsoROkutBPCUdw/4dC7lz7NfiVLYeYgaiaF+cRo+O
Riryu8iK8zstxSU17T1zL2PXg4AhE4Qlxq3zOBlDBDgjxyO6rWx2o53f9aXukmxO280oX9z3S4rf
RSXWUGd85EKgcyemkbeLoVbQrzYSTiuYB6SS3WaZOFp58tISvtAvpy3CzLt48m99tYEVEOe8431q
7biH2adpqJLt0BvRpYhTfQ28tr+LuXOsMKxMHgNBKo9shv+slD1UvGFSXtMwfFdUQPqK7p7Q5Z4e
4azd16bW7iYAZKSDu+RWJyd8K8/gFH3jAihY/gwVLWKQcZs9m940uNcJZRXAYM3Az37ObwX0S590
ZaRw1ypmYbzJLqrkjfQTBG4HMapArZylafX4IesW9Oj5LHEmJO3laTNF3jUomwDyzUP7w0qokQdL
MO3JnDZN114bAvWWhyDZme6o7CkCJyh9K42x1NwQqwTEBk5YBfinVGnFkbw8QgG0ZNwOavYav5wC
/l6jWj8dPscUHovblWzbuv0em0Gz9Yt2H6ll+BSqXbmyqFGcisl0zx519KUxFwW6bDbeTK0XHsXF
hiqruce4nDqy31HXre3xSmeQDIbBD7AydKG8zoSHUXjkoxtgWbITkHJ86Wt0ESx/KpdmnY2LUY2x
CZsHG61HOTqPvjqG054mr1fPoEr/OOQ5Rj3kBJwt+/lJXzQiU8+xBnwRefuNHGdr39WxDS9Om7g3
Y46F/eDb4Vevhx2TjBbbMtFYt86A3p1XGNHXWhQQtHw3BUdkKg+U486m8P0ncldi4cUHamnjWfFr
NVgLPDYp/wK386ryYijwK5DuxWI8m6qjjOVgXtEE1coLGZ2nvkRjo2anHqzZCpMAAwO7GxFzDtal
xeJWycGPyHlyijzzwhjCUcr/5vNak4twfsqPZZ2GKW9sDAZvbU5+uHLYVqy1VmeFg7r+GTZIcbT8
2r40jm5fxhjU4T8/OeRy4rf7kmE7hudatutpuunKZeIvTw6rinE3VuzyTTHjfOmQFdoWVYm3KECm
V2GhYIeu3XPhut2RfDL6BXPcjVFKVEtruqST4t8GlvmtL+0Rn1r2LywnmoOlD+qXuCoXMh76RrQj
G1puZFPLsQgFwfFI1s44meFQXy9baSUL8lbNzpMVZptU13qMF9Joo7uByz0lcb70yBslMyj2L/Es
WJplV3wNxsRd9xgD7VN0F79EanEFGMdolV7juJl3X1LyyRLo+5fxOXEJGPYiJUbH4RjVbvEw1yVX
ZR6ZG9lUxra4wErdJeS7SoSXdRjeoSj2cVeUDxhkU2Fpm+/jqGjrf/603P/xnOcZ4lAIs/i8LJ0y
xu9PkbpqDJcqZvj2/zk7ryU5lWwNPxERkPjb8r7aG90Qahm89zz9+cjWTEu9J7Qjji6IdFCtKkgy
1/pNF7Q4QWv582TV3m2Ulvalz6t+0Zht/zq0AfgB37VgKzvaIxo5Gyyx+1ezG5Kt04pwaxpps64D
kC46+JKjNh8cMmtHWZUl2RaYglyNbR8iEWc3vMeRdFFZcJV4Id8gFohd7MBD05dqcfK0sT8VmGU8
NqN5DapouiJKlD+6wvxBvqM5y1owBymbIqiPspq2Yb+sXLvfV/OZpc9WzZ90eyt7Q3Djaz2t6o3v
ivQQzJAzMJDtqZv5RNasHd8um7qvT6D2gFrKFtn3MarsBTLiDruFrEZpqo3670xm1pzfS4VFfozY
5h3zc7GLo5pgSqISwohVhupxNw+tG39ne5Aza3e0zzZSbtPCNHL7nFfGpcrNcV/OHbJXtmuNZf/L
Dy9/2N8fU0GM0tRUW1cNNmva5wVejxR117u+/mUUfrXKrQJEran074eYGx41EvcpryJrw5YiOlul
Y92mE8K7NgKLskYePLmanQEclC3wbCrVrXPPCBdZDa5m7JEykwe0orKLYzOn+Y2hsMjCc9xBdYpQ
y3DpWOrt/35TG58X+cLUVW5nXYUJq+u69mlpFBtm6ehapH2xNe+5htR8bphlfjsMPep88B01FiiT
vUgRlz6DGulXRua5N2Uq8k3M9h4jJTRIzSz3DqUTWgcVCM2uS6bp7HVDtSmwZr6BftYven1sjkWo
EYs3inoH6BqUUDKtHS/19gb4vYMsFWrUvZey/5b+V+9H28c4Emvxv0zV/3j4helawtEMRzfdefP+
aTPEwmRizz5WX6I0/ZFlV8Lz3nmIIusSzlgeic8xRRqvUDwyVx9tshS3jjhpGGy9n1CiUbOQxWia
QcR6OW7kBeRg2YGSzRz98I4jSevxF9S7Q2GgDMYArRWnP7/Dv2VRHepZqmlM1j0xUHAHEEYFgB64
YaK+2lLHZG6zw1Y7vw8B9fVe1echPporC7RmR2Rg6+ymqtMH4ZjGQZoN4USc3fiq2exMRHQhYFGV
Bzk2T+P3sSl4f2dhlkG785Vh00eihu7rtNqiHcozSHnnS6Am2NM7gPGIkNhsYs0Xo/HdL1ZvN0uY
C6iLaL1zUyWIsYq5A7EhwsF5kF1B1vjXYvIQ3Zw7spG1S+ONmIGbQX5uB3UOD9ERTcWzASDy74+J
LZ+DP+YAi92wC7DVth1AiPrnyACSlYmGlu0XawA5XtYhwS/cBdaR0ttPpeH1K7OurV0wV5UeDLeq
N9lZ9vLqxr2XqPBYmOZDxtJJNo8W2Clebm+ogdpPrQb+w8kNdSk7XYENi8ejwmHudfLboO8fcCcq
L2Zp2mfTD8WyRVn5DZg7jCp9fJnqAtQfrin7LPSLh0qpnuWATsnqhdWOzS1yj/Ex8KdknXiD8rUJ
F3JALjJ3VbjBePSKzMUn3uPVP18aP70H1rfWA6sYfTfoCm5kknjppBZhP7/n90XmaKtqUX07zgfo
P7/aqsyobuUBqZTf2+Tgj3OVqKvfx320iQilJNYUf1zr8/VLG1QQ2yRB9vzettVLACfkNdGxF4rL
IdvntWK/9BG68bX92jVw6JJOrVBr8qxXu8QOHMoiC9MOXAkGI4ic0Q69EmpCnVk3XTageZ1ADXXd
ct8VJP4QCkl4THQfu2jo/hH0uWrEwqTN++DJzZt7R4B9EXn95EIQOE9G49wDZ9PXvYu4W4gb8f3o
Vx02d/geRUhXLFm4gDAf2qscO0w4eCWV4sFaZayvkQyr8ilZyN73Q94sDTeabhM2RCdz0PSt+K9Q
itQ7+SR/8iGygpH2tMWK+eajSZ7w6fxP1U+Xa2H0rUpTWAt5rpRZ+bheiuXYQS2wNMrtZt31uX5j
FlpDgoOP1efSMLfJXrVwxXvp7+NyNMM3rkqOzZsx7paEu8uin3uPemsZ7x3EprWTKxHysteZR8tS
MfiAUxgXkyOadEgQE2sxUNRqdCsPudcgZuCF6XJG07y3NaYx7e1shgvP49r5oDYt/JZYXD9OjexW
uYipXfbRKNaoGz0ajjve2upUL7W+q7eyKg9DprWLvnPSfdcU061s01LgwQqkJ1mT7cXo7nOnGM8f
Ta0ZoZ/fRjeZbjY3ZvbD00gV1wmORoRaxxdsvX6Qb/RvXEUz7gYtuDSjPbyYpaWDpkG9CYeU30f1
MTMN1MrLmBbg8mEMLqNRT8tl4l88pM3uXFUZ7ms/YhdNynDrd9NwL8pRP838Q8ftspL4JB5Q4FxA
CjK2yxUHMgovJy2+F7wj0OUfb9kGFvfqkLZrS+vFWlZHNw5vs7Fcytr7iLHUloYvlC2MZUJnPntk
hL3saqN7hn4MRcfqr8922ETaO9Ow+novO+Qh6YF9blxTn7Ws+mohR8uexlbPQVKUd5qLeHbZmP05
th3t4rUAkgCRlm8JAmQpso7PeZpm2ww9xZ2p5sUj1l+3csCXUPj2IbBrJUSNDl6H2xjnwXEGYirj
cIUCm14gAyzeR2isZI5KbJw+RshhfpHhomY1IJMN1WGxXDnsjgOsyQdzmL+zpDpqPiLyQUo1sRpv
n2W9vkatoURZk0CFPXjpm46AThlbw3eMigAWY6l5100+8jhpY+28SB2Zex37fUjCM+da9jeLpLJk
V9xkWTrueR+nKFY8tzC9MOkbEACs818Hd65+tBWpwc84Ey03INzcRUAu9wWrvqVUDkgrG909FSBm
VOb2NVB5LUvFgGlM7uy0FKei51ueih7FZ1Qbv0zOTFnSlOGSqoSqDMxEhMEmFeT3smi08gu8IdBH
gZvDpWnbV6i5VpKVXyZA/luvnoqtrCbiUAwe8LBhLHfTaNQbeTKSkMscnttzryjIO3nxuJbtQR3u
mkgzH4tJ7Q5Jb5greRmtsi9qQhjMy3qkA1p0JxPTMmALesOrgY3xorSlQdE03mLk/kW2az7YbfDd
0thgeImHYzAPF42i7lwM+9ZyVKGaV6O2SPmCgD7rVqGg2NkPr6PZIAFQLmL81pZ97JiPltrai6Gp
p5fGr2PcnsLxqxn58NYr8V2Psh1pEh8QpvIzhxsZEai4luzYgwVp7k2fp9WP2E9vlaHTbyc/zGBM
m8NNBmx+CWHC28SxmLV9ldbbjaLJWesNQb32omRRoZ94dU0l8xa6BkOw4ivdxJmPSn70KgLVZYdV
VsrZ6zXlPNjogMWiPMqmj3ZZUnuv5z/FgvNThxHoynriw7bVYOHQNcVXJwmR7TEU73HM9AREs6vc
uHnh37LDcRY6FA4ysbRZfp9dTBHckqI8RareH/VBM65q45tX/ELiWZZtLZvkIQVog03L0B5IRRKZ
bVkyuKoWPPYxgFugLzEokjZ8RKnDvsZdyXxFp+XFw72v/8jLMHwsVFGtnDHF88gdmvMwHwoRIe+Q
VTvVy5qz6tgc5pLslMNKQy+WJiS+tWz7NK5MBmwvrQdIO9qpEup07N20xECnjh6mgTS4D/jiR4hv
RmN4PzozCBce0lPkW/1p7YMYez8JAl+5iRJtYQKVPtoC4VgNRlqHYKXe7RSjuXmvoipvnMYadZiF
vTbg2z02GQYGVcFjEplp9VhCFFxjDBZsHd8qHzMdOUtmdRu3GKqiNDASdXJEL+dqaNv2LkBLeimr
TtuVBxaY0XsVRUX3CC8R/NE8OJ0s9SwK/3siHrx4Ur8CBf8WAdF8HerSW/iVaT8klahXuWMFt7D/
8k3UD+p5UMqB4PWoHpKRHymxCiRW8PNZWqpob2DYxjuVf3tLG5sLpDxz5Vejxia7+65pQf+TR0Op
kuRnxMpuEWON8FSGY7CuCiDCP51MpKvYSngC1MhyT30pdtgs8gAUhvWUlZl+KLxxvJlrZVPwTflB
9ggKOFkomj4hYqqmj7ZvAIn2leoge10tQ3MRXXsg8fSKbuhRuXOnjaySNY62PQG99TRm6SN6VMYi
bZX45OZ1cBVC+8lk2D2HQZrvCng2awthymc/dzXCfoWKKgu9bhecRNDkd03GDGL6CNvMzXZpVEfY
zHJC7Z4b9G7XxVCrW9nLzYLKfVIl4LO4ZN+vKmBKTwYyele7N377XEiB6Vqeo7fDRmDPaKldfYfj
WA40ucSyK7bCi4/U4sqp0voZufRnmEncn1G/JOPtvjmTB1BrPsmEe7IdAhOr8PmkwAGppWNr/DwF
yftJltMvnapw3vw+RaDCjuo7f/6kVAS/fxIguPo5q/xnS/GVH2nZ/fZJsHp3k2ItmEtNUKJzMl6m
6OWhSpvNv2zy5lhHLpP171l50kPCUC0CZwCQ/hnnaTOvCBQVPoUdBTrCn218FFUmnlIRvU5+VF8R
/hNPgR6DYK2rh6Fk6dOP3koOgouNrTFQ6/dTgmY8RAaoIlmdAZNbVOh0fjgu4QxKv0KbRN/JKyIR
CcqiiEk+zb1jGF1jLGhuNHblB6I/4SXPvWwXJPgssFpD+MOcwpPvJvkiiNhS5uEAuzQdcMZKrAc5
wh+e0Xzr7mV/gO0In91cZC3UeBWlo5ocRjd4cmrXQjBFZzeuWluv0pUZSOic4JZCD5qrtZJFuziO
IvBGVN2kHJDXdO2drBqNBTO0aMQxcMZ7JuIn4VjZnR132V3MlgMkJhH6ruBZWPoRD2+YpUfZC2Kk
Pf/9F9T0f4SzyPC5rmoSq7FgCZmfwlmRzWxS1k7PDm8YtwQIJ52s5MTE6KWIYzWYaUfn1lSNo1Vl
3FT8XyHaeSRQrdG88bI3oTrRXVHl8V2JifXeic2G9FgEsdxFS1RFmHhbq6GyHvOie1E7XsxtqjdX
v3ZQWymmfaKI7mXq+mk3mcA4A8ThXkod5Y2JENjFMnDIAR/+fjr0kGbv1Dw6/Xy1ooUh6zpWee6x
J3kagWfL0+tiyg8F2WEMuBhWznCKzEirUwr69Nn59ZmuW8dHx82MpRzlmwj6acyOR3kNNJFI1o0r
xYmG5UAk8EagMHdTYL7gM71dPppcE0yMPiDaJtvkwcOKZ2Ogrvt+KnLO2skorWcVE92Tj7/iLtdT
9N7m0kfb/yr9fZwdub+u5/639OkqceiaW6DT5BDV27pTvG0UhOGSDdo079KmWy0Nko3Zdvnqo83X
2mnVtZq+lqfJjs4Q5dJI7W770WabDoJpoyg3Zj99BweOPGatmTx5vro3dcJYk9mjVF2Hzh367/nS
yoL2VXTmA/ixABCOsqYBApPqlBe97Oovf7+//5HI1nX2CAAyLFjohG1l/28Jo8xikxOKJnhFqCaM
D5a9q/XsAYJX88Ny2q051toX1XfMZSBs/Vqiqb+vgsnaQvbPTznq94sc4OAChBU3+XxQkPVfWTFI
UFkVdXP5+5+sf86a6LZr2jrBTUt3DMcwPwXOLE31w4Cs1JdpHFaRO9VAHzgYSYHns203O7bJ8aJX
vV9t6mBj8Y2f3UKkRvdqZ/URah9wcw2KFWkEyFNp2r/64PUXqZmq5x7NsHtlTK9WqvavRcUPJLCU
2aXBCtp04WfiPDYVoc3BwF87T3jJW66jYZtIjyzJgxxIBr7HtyrM/wWCoDufJib+445tIaJs2QZ4
GhAqfyaPYNGDMMhm+wGLCdNMyvxEfsafjbwp2vMhFX5+8go45wSw95/aZVWO+Bgr2xIzR6s1MfD6
my/yadxH9ePc3IW4A6spQhPW6O90xM2Pgem+QhwgBlIbIwYNtm9uHKOmdx4CE3Q5wJy/kU2gtYY9
M+mENi2d8iK9io1T7YTGDjm64U4tyh4xjRszyrmk0nFv+lWLast8gryI4pXBAliAf5QXgWE2XmKs
42SnWbfx2it6QyZKjgkxQpacpOfj+SBLTW3kC2SW2/WnjixFq30hB1o8KkuhISRbtYWNnF48LQM9
7B7sxBovfCF3bdqh7jUfyuEVxlR8/95vERplkVyfZB/gDJFlzSlP8LyxygYtVz/Q8GzQ1VOilb9K
sk0e4rn302DZJnvrxrD3po86TT/5xVF1W4IPY3JrakVBXPw/B9k5OQjeb3JjLI6y/tGtRkgakzQY
SNK6+O0qk7LR5zevNh9UcBmR1qYXZ34PAw+Jz1OTXfv31zAg+Q1mrS3597l3dvNBgjMjkwhaQF6k
K1P11mw3sk+OCtOp2qO6OrJQmd/l/+tTtW7ch57x61OjdFCXzmACRUinCQVdDBoTJPdea5AssNIK
9wpx07nKai9G5VX0RPF1BBhO3SCya5o1X/EX1i+oyhsXWbI8gx0gLhlWWRhsEyfAJbIjYp+PjURd
rmX14yDPqNB1/WhSST4sWi1GJqXplTMAF8TYROZsAtVSzrLt4xBYfrD0izA5ED2Oj2h44QA4l+Sh
VrwxX8giWatkgzbqNWqD5BT5GQpYTpGtHX6GVRUV1TpFZgNVCfSgCXINEN/an36Zo5/Rd9l93RC3
7kehrt+rddveutgGCd3w8qWZVYReyqLDj47Bgdu3lyyaTgR/krNPDg/ZU9NZeI2hPw+DsNatWU9b
Wc0xB1wY0xhfy6D2nypWLJqbGM/JNHYQlv84y+puUkgyLDebiLiAqN94mg8joLVnz8qrbd6z/cnz
oEDRMryTA1B6Gxd24Fk3Q+h2R7PIkRAe3OINNOh8AadQnFUGIOiIsJC4aUdjWsgOIFC3REqax87z
C9RlEJSNM9DroSMOcoBZokmtEHTpHPxUi2Wcekb30LtsWj002tg5V5uZhPN1WCGcCHgohsDGklnf
eaEwnowayNHcHTkxaG6L/UraV9baCczhMIOL4X0hPacEyrGUinODuspsxLMkMcMv4n1QFym8XLc5
Drn/i7Ahhu47+YTiFg+08VKVJekpIJivtTGttbBRrugtjHejS1ypAEO6izMx3AlUFm9b4yT7ZEul
2QWom8Bayiqxi1vDMKwDnorBvg51fROrWv4yZvVGfhfW0HbLoJnqS5qUpPBG03z/ehFiXmVZnr1q
Og81rjzqfgiG8t7E8EmemWkxEmiFCSehBoCjGL67docx+AJX4/2HEB4ie72DRqeOV8dVTcpsaVUI
IygdkpeZgbZpXcKTg9xauu+FURZwEnov/LdrVP8/Y/75EVwnq9tqXhZ8fITiC/NfXsvin29lnKl0
FfCmYeuW+/mtbJp+46ZWOzwaxuRc46S9Yt9Rvmot/pgdGi1bWc2Q7bAqQcCsIjO47FtCkGO/8nJf
6WK+HrtYZgjiQRJUIiDx/ykphu2yyhijrSy995bWv6QmkSn5c9s6r6xIS1o2BrlAiPTPex72DnVZ
gKF+MKoe4U1Ud9VK13a2gRinLH20uf+jTY5z8yuuoYtRSclKoRmT7EOC04duKok8Jq536ESxH7Mp
0rfa4NmbseXN817HnWaDnjGaKEPy2rVNstLryj6ULoKiZn0f2UrCqszK9mEQpkzPVKOx+477onYD
lUmH9Bd+l6OIAKRr3cHJTFYr78EG0vJcABfcdLVTWZdkyEq05sLiWbSsP+qgwf9xroZFvvJ1r3rw
08m45fljzTcDdEYb56XcxXEzYKfnxF6yDVByuvZkeU+2N2xkbYxb9ypLVeuoqIzhpxfbyE8vZKNi
pa8oaHn7j8HyfKJUG3U+9X2sPDdpeRvLxm7AdTz0dViyuuZt/VAtWav0xTMhYBskQJEc5P8kct07
MpcGwduwe+yajAgv/yMLv4IlnPIBxa3MNl+LNPwaRFP6LZyiV6PKDZb9g8cN6oBsxBzyYR4Q8p54
DM2Sqa53AVvPy6X3olxDiTHml9XGtl4aOn/Ex8Kq0trCW34spVAoxXMBdtx2ao1044RTuWc97jyQ
Jr7V9VD/WphejGKir190PSguflnzEpo72mC6FDxYj66a+Xs7rLpN2TPh1NE32U/qOVhPCZb0RqPO
3gxev9ZZ/l+ShHVFr7nFV+FGz7C8OmT9hHkgkausZDvf+jLCHvhl1lLd9q1db+3CVV4CxGvkgAT/
qLXo9eqAvnr0kIUEaOYLqr5RLZ1xcs6wh/VrXXSkZOaO1iPhi5KVciu82jtOaVqurNR0b6Iehgu6
pE91ldfIlxX+o8neoPC18bmz7eI0Vgb6SWM2PkPzCDdNqGcg8ukNC4RVFayfLrK3gvNkG9kzKkvD
pcI2gS0Jo+JwmrajryCG1IbTcxO18VLF/uYoT7Jdf90i3fag1L1yY2c4ycoPhveyt92gW8mTMF1M
Vo3nWHskzepzFaHNMo0TwI563jWFkf74UcUn6le1LLzqSGjp96rsDStCDvLcZnZXCkufkG5K7tE1
SPybgXcI/c78VeTV183+1KV30KBxK+t/9MkzFM9c67GlggnZx5nnmS/lUFdIdiA4BwCTkH1MgqYT
1j7JZ2k6r1DxlbKjYzF65n08OXfv7YlrEXUDIes0g3fLavqHbK9ZkizTGkEASEvJTdoUzSKYoSbK
iF1LGjjG1ZrK/gL+Ez+ICFndrgVYgzjv2s4a+/BexK/GPsi6RzJmi+0mGjm8ZBHDMc7ZiIxlXWLV
895WltY5VCfl8Bu4Zm7ztdsRqLbHZMHyFZRbF4VvVe/f2ZEX/uj6cotTcR4sivQtxSA8WhTtlZ2x
GSzyOELRwp9+1KN3tSqnf8N95/tU5dqrmIwBVTAE7gbC3gtU4pHZ9WwbScGEHQQENpf3kOqhp9k5
BLnmohwkS7Xe4BXlOOlStikVlJmFEnCNVF6DDEK4Rb/zp+z+OM/psR4Lgilfd146LFxkzuGaxv5a
sUrjwh5Xhc2qafvMjdozuC1k4sygvlcC1srOVHVfUIq7ej5oxYWy8rOue2c3hTOpSTKbJIvJ91Pt
GEwgf2b+UzNiTWHpab7oqsEGgMaBYB/0hwLPOtePWIhAZhVc/gYFte7gB/WLNvuzyYM7M4lbPz1j
EK8cZZMcagWIQnronK4+xtoBzoOaGeySqDJXQoz+VaTNhHuVNeJMlxjnJlK7tXDz7AFfLAH3Vvff
9AEITM0aetHFxSpG1udbPsSzAp9mPLoh4ofySpWv/bpSPhu06pYitpZSmWdCW7kZBmdnriQsQ89p
PyUIu/VluKltZfZFoMdOjAgeIv6cS5CQRE2iZkchPQ1zKdLK9OQXVbPLcSB8LwX/bfvUm/t1v1ah
8oMOUA8usVFYJXMxsFT1oJgcZFUeTN3JrPX7IJQNTYHRBkOd2NKWuVaENx3Sm4mjJ89AfsTBMdp6
JSyozuhloAwWEB2ArpbeOImOD+vcgR5aserd1jmUfuA+VUm7TCxjwCMF6H/Wd+NGVsF97XGSMx/w
9olIF0MAS1DfbvFz5atm9Z2HtfcF0/ZwmeazQJmiV5ssCbMTsrxgmZHd3ZaT391q7jQugwD2upqQ
fNDnCJM/x5qaPjT2TlY9fzTJklP2xiqc3QxVDH+0OHVOOJI7bPrhzaE0Zy7FXJVt8jAVrFwWcA6x
iHQQ50Mx6LYiALbUyIchpFsgpSDr01wfah8Uk6zzFv9P3U+rZ0PN0PzK1BcV/HBaqdlPNoiIdmYm
+yWABkFsWHdgha1N4BTh0bJT/9w6c8JJaarHNs9Qv0DZ90f7liRx/jMTYEirSjiPCtMewIGkOft9
JQ65ncbbpGzLO3adSHykZfLWYbgpz9K64uqPzFYA97wlU+v275E/Yf5JuyFLaLi2UAkLu6apq9xO
f8a8iFEGnaMW3jczn+UPJt0/psT64Hb8FLVfv6XxtH4xW2SuIwzWl3F4HgXWeFoNrVgxtfDaimGP
ExKWf6WnsyLLL2FU1fvWXel2EW7TIg/uguwuiZtrrvvGQVVM/UC0AEOXvEiWYdeCgDEgG7BrMla5
OqL6NSQqUweXg0GLxuemfdYMxVg1I/ptxO2aLbQKwsl6BVWkCbC10A7WDL6xVVhBCEq/CA1xrUx/
iX6AnNVvpvwRMzoXpA8KxoL8Js5RTnZSNU/bplX7qLgTRkU+CUy49uaObGq6hFipHO3onqAHqt6i
r6/miBOX10GzCVGRPiqqTcodhdRFhk/rJgWZuuo9/KmcIFl6ppZvoHCpm95L9M1kfmsNke07Qi1r
m/j40kTIdEMEfFjaVcHa22z33hQmO7i4YGUmcEOxmS+Q6IXQiYeaEvIn1zk5nthEwzktF4MaTvc9
otGRgnvjGPDOh96LpoiI7TU4JmUN8K7YjLojFnHQk7qPm3KlIsiG8wNaMkovvsY5kn2dlZXrzPey
haKU6Sr1RXEXgQYEUiDOiFiLcwPHKdbCFkeGYInCzXAAcOwecTBE+LyGIEXOMLiPIU0uk0EQcsTX
DRBiWe3R4Vuhh0kyP2r2Ezr2iDUUC2sgYhBN7bdULfUT8Jk3P9C3dsCaySrzKFt43VgeiIb7jZ+e
Ut14GiJLP/iNaq9iE/leVi3+MtLcBu9IqybH8sCuLj1B5k9PJZP0GCD62sLIqCKvuA+M4sE0m/Rg
hqSqPeNI+PqKLJb1wty7DxzM3fEdd4LsnOtW9FwpyVaz+x5Tq7Be5qQjbw3AdF1lLJLABv1QBBjA
4aAHUzZadF3XnFvrMAGDWM9qnhtMfc9t4kznIAegothkxaFmnQoPl1kVRtbGHgzzUJTRU556/dkb
CcrGaGY4WuXt2lHcOuxHF0zJzh7ZUkShxXCvRVV7kQdho5w4lBkWfEEF6KpU9aM+1kDldPtUkI29
9iBRVqMVIN9vY0ML2HbZe9OiUc9+6ZhP0A8XThAcS6LYByVVhv3odq8p/PGzIQaw0To/ow7AdSl0
jIXZ0QNuBD+56ioEErzJEduBlewqFfYyVPRval+uRSh4vYzDcFaz9KaBk4c7PfhaSPLIY4x6s4qz
FiP0NFgTsHC3iW/nK0SUV9bgf7WE3v3LtKb9ud1mVjM10zahexI1wALmMxIYJbLMdis3+w7sSDzn
I3gqvGPsToGQ09gKmy5Iy2hIrQsvglrfmcVPfDPsbcAbDZ+UGPv0OD7EZNnbsBthDfNs/8vM+2ci
mz/RNogGAFfWBJkI2/jEVNFUkVRpWUQ/BpyhkPTGc7BX89sy0XI8a8d+J2xcVAriQMuCveMm0eqF
3oO0kjLCxYQqRzQiKq4nG12z6g0JF7YtYZPe5mrmrtUpEJtpnmuzuA+XrpXoayM18QDKg+dmVP/t
G/8zSiO/cYDXmgn8HlLIP+ibxDLdPIbZ9j1F0OyA5qJ1BLGzwkc+wpQpQQ8LsxZvkcF3XRCu9XA+
T7A0Fw7MQ9NZ/v3LdbU/wi3yr8GXHYlc19VINn/m7g+A/EXHhPLdZReC7klbYeCd/+icYCYtjc1q
Mtx4YUUotTiD81NX4m9t0wyntnenfW4421K12bMQNtyxNhwOnhIAOGtCe6MFJbryE2qSbRe8gAFT
L/UUXOLa1gB3dOE5bUWybXHiMNcy/IFV5bOSh95CFNFD2Jb3vMXctV/0KY5mibmtVP05TDB6jAxU
2wwrRjVuTjBErdvydSFC1JaWutb8bp+mtVgGptotR1+r8OqyoRHN1cqyknXd20cf6he+D+kiHXCD
RKjzp9uEwdYMm1eRTUgrFvld7hjuQfjaoQ+Ve7TBoqeYp3ahOe5bmiMWqI+tegSXY+wynxdIriTR
1vREdeRJqWZcc9v+NEfjynwAC65K1mOPfmzlxe1JqE0DptbFtEEtjk3ZNuckxY7Z8vN2iV5xvIhV
JyROpN1gnqCQvwlxKq3H6efff3/tH6sa7kRSeCZPviFs2/m0qslRSrVL08++Z7Y63HSVW2Cv5Rn9
krzOfR0ItkUFUXUx351FmQe3JnPB3/8G8Y97cM79glHhRtRJqX7OA2uKXQ/QWafvWp58w9WtOYHe
SFCXS31QqijFyOS0iKszQI8tOzB/H4zasCakDfy5z51NaIo3jAna84BZLtIwo3JM0BSIxkxd9X0n
TlOPLejf/2ztU6hSTkzYDBiuIzR3zoV+gmdoMdtJcE3297Di5lNj86vb9mKF8SAiIZ5f7jPbAiIz
NU9msCZ4v0c8Xf+SO8OeVzdkVXwIWYQU/UXpigXRV/dQ22OyiBy8CTAzWGr8ZiyFHe0hLDV1PQb5
Dn0oddXU/lFz0J7wsDC06nSFf4q1H/ypXhE5dba9Q6yvbxJ0VlL8QjFnmmW+k2dPGbKN3aPGHJCr
PpbAR9el56HE4ofdybZG8jmkkaHiYkna5lG9KKPxLTPIbQYwIpexMrbr0R/sTW46AfvQvFvVUVfC
hhzdjd/qmyA3q1u9b1K484m9HvDt2niGEbEicVmtmn5PdG9q4Lvp5aoy/GbpFSxc3egrxMCgLt8U
wzDPzOzmSlGw79UcjENLaOoLOwpHYmHeA1Q5d98b4c+WdR+sJbl2HsY9ErzFrqgb0MT/x9mZLbet
bNn2Vyr2O85FmwAi6tQDwb4TqcaNXhCyLKPvuwS+/g7QPtfe2qe2q27YgSAlUiRBIJG51pxjUnXZ
MGPQ9jB0I6DBr6pBrC+AEKPuydUq2nAn5l6byXKb9MuIhMnQ3DVDIFcDCDMuAVb+4EJl37p992aB
UsyY1OjaVsMQdykbZqp3CJBY36noZvf+eHT1MtmG1aAtxt6MJqoluWdVqTcSfX4xbIVY2QqW5aC6
Yb6gc6Fco/xTbiJgIIlCyw7kbTI3zLVlMHwDNp49NIUptmbfTF5LCVq1tAuA+znmCDdhMbXNby4D
7wxB3w9lE+yDTfndBbv3zhDWqb7LeWn7X0Udhcym+nyR2Iq7TlAgrTU16mg69/1ZCKs/m4FGvmcc
HIoUazuTh7U0+4d+DhzEufiY8aX8/Zn21wGCGYBruQgONKHbfwHMGPowTYkckrch6u6QDWsPmovc
vUZh7PmM28uxq9NLCw0NnUTvafqII01zNK+1mMIoBqneTaMVz9LpUNAmtoEIMu4f7OHRLZwvYzCW
jwE9/9+JRdz311bmKoZOJ8YwHNfkzPvzilFoUZM1RBa8KQHgmwmk4lDYT20ac+ECX7oWUpeLUPGL
HZ4d2kPIYh+gDV/s1N3nmrB2t8VUrxonpZHo9fKdPpCWVXSsdzTyKRYB6kq7HZqToZW7mMLhRnOC
GcSBsQZimruvh0ldGH6zIRrodUQp9tlIHIQrbX2KM7/eUBtOHrO+pmzG6NN28uPff3PvFGy348ox
Wbw5qqWjdXXf6WWmrIMIIJP4zcn0ZuUmIuB64mP7bpyrEZXJQUhNrPBKvY0KQVGd3CtjYx0yWa9w
LwEgHsKTIdX6aGVhCd9a+2QTXH8xHGVHYmGvtOYHzL6kQWLWWKJejBZVk/YeRRWYHnFQnafcf+7U
jkHNZ1GFz/XJx9dzqDtY5H//WTl+/vJ9o//hEqo7HKRCE+9OonrIrMYJ8vwttSx1iZJ2OOMGdgna
7gN7FzHpucuiZIlOJj+5U/BgtuE3v5p0L1F1a52abnC6bQqX0i7kHiAGFspK7FZx1yVXhip/VzrN
ZyKY5VGh3Ou02SpS6jOByhIAA+VR3I1nk/d2MQEORRxbW9cMyLRPFfMiafedk/xzZO+I1EhJsyTH
AR5O7hoLq3Swu6rGUyW6lU+P3khM7UAoOVr+tlch7ZIS1qGbybHHlzbXEupeWz+IQ68jNGTRBPnc
/GCJNd1bWb4YTaEQapKBAMGgcwfOID+2M/UoyNyKCHuA4GhpeGNWp3xQxrRa0qK4Q79YnHX52LZT
tGXJGVCnF5i6s7wkZbhPPYTgujcZT0xQkHg2w1snuoNb1WT5MFoDA1/QVEzuUiZ1iwlB6yom8WSR
zRx+YdVEFVf5mRmke3BEER1oYhWLNjGtrRb6cj864zcZdTpdh1zb+3Oiq6/nb2FXgXCgjrkgNEAe
S1I6/Ipcyha2n2QoXFtMU7DIUfBQgdbMpVDTmitwfW8viJ45yL4GKhanH4RZk2k5J/DqDjU3NEN4
Y7RDE47Nyey/0aBv71JmDwvwGDtYb8PG9OvkA0L/vV9TIy7GL06qBEcWPdVaBlC9a6R1i3iEOkRt
XD1Y8waH9IKE1vIY+OUX2DtvNT7wrVZYZ8DO5r3ZdXJrQ1Md4NLe6RGSSmllr3lXn0wBlb51gstA
ztYFWKrXaNk9yRHFNzvgWijO1Pbtj7k2icVI6+GQq/pZWpr+MGrhZnTK5DKw4oF5NrZbhiXq20M4
ECEU4qRFr7cVEaV/8KRcjMvMXcVcyg8o3sdT0FGqmhy3uQTkn/1mfmn/ZY5rC80yLNaPtquhN3w3
DvckU3LUmd2bID7GS8KRaU+GL8txO8ZQpgx3jlNxQDZrnSz3chEHgDyEFixDghk3IppeMxlZmzQB
OB9bgMefqXrYCzBZ7i6J5woV83iuf0cSIjGDgMJjiAtOeDMWicgH0l98sdANbNLBMDpLLRjB92fD
eFSb5yTNtwaiz3sQAQUBgnl3gl5lreNC+3ajweAa2ZBdYuwsSQ8IfFnyOWv6dIl1jKtIF7Iw57WG
LLLWeGL0DeYBvKFBVBwGoFrJnPeZN3X30MW65k39Y0bnC+6ajFdqDhoonPI36aA0ErJvN4FPQymZ
D2G/js593I+nSFiXdirr76v6//Mnalxzo8i9FmDFEIO17+7+12OR8f8/5+f8v8f8+Rn/dYpe6UgW
39q/fdTmrTi/ZG/N+wf96S/z6j/e3fKlffnTnVXeRu147d7q8f6t6dL2X/S7+ZH/01/+x9vtrzyO
5ds//3j5mkX5MmraOnpt//jxq1mXb1jA2H65sMyv8OPX80f45x8fX5oQcl5b5P/maW8vTfvPP2hG
iX+4EKCYbjmuYVkmVR1ggbdf6eY/EH8Qcs1R8sd/5EXdhjD63H+oKkwWG7SXmAFfnAINqaXzr6x/
kA2hYXnm9DCZpWh//OvT/2D/ff/a/j0L8N1E0qRbIhzOMYwHSHpx4b8713BHVZ1CyfuKPzVa5nWC
Ua8Ndm2AGC7oMliqhuUxE71lUyUbMRSMImqxLgYt2zelw2KgdrcYRNWTkia/We3+RSHDu6PO4dqq
6pqCHfRuOhJY0kztsDWvQqNkPBXmKZ355a2jWLsIWVNh+vfUo5k7EFuIQF1JPcYWbdsFDXO2DH15
ElBd8qlsQzwhRniiv6OS/bMwtCG86/yI6lLODF30pCL4X345EH7s7F9Bi+/RHfPOnSmLqkpMiS3+
oo2pgxYAWqGZV0xb5ed6AqNYkeJDL6GkADaZ+jLQQhecwaIzhs8EnbWXVtMPmbDDI0uc6KgH6b5i
JUqsd+o5CsmrTqs9uSXrJEyvS9Sm2TrSKUf3uGL0GeXiB9qi8AlJN0rVPmZKev3NZ5p3+S82FT6T
TeWBQdl1+Gzae72PbkQBjdfUuHKg55u6UW2vr+0Aw1mw6whUQ46nWZS+AZiXieNs/aKiWU2SBmhG
f9hETvVEBHF1AJLKOrLSzsg69CjCqhJztROwe+DcagsJbfA315X5pPnrW+fcMTmjOKve107zMve7
AOf3VStRyQglvh+1zZBVc2wmaH476MNDPrF6jsbk1HepfC4br3XIPLYUojYj2vacvtGGlbtcG12R
LQYqkJuBJQxupehAgsSJWTH5PzbzJaw34Z2DxKItBvUQmi6JFzainDhK3L0PfmvNsdFBng7pKzi6
wSFJinyb6e6qQmXjJQO4+Yp5z0YZymKLot4KSKpKTaLIJxi+RGf5y8qHCdsprrarxoAcduGebpsE
wncvso0lws6rE/UEcynaIZRgdchV0fRVBHVBMT67BfAcOu4fewUARqyY6YqhQm4a1aclHGvx2lRb
MqHmW0PSX5K4TaAeK809FerirFb+rtDA/Fb60h0GgdU4gc2O3qWWibbCEt4uxriudjjG6uWglF9H
Id0dUbqf9DwYFpDazCtq3K2VNfX2/+NQFSQzWrDBqZm9r5U6g4PVjGTLq6LDDbI7hw4yyEK/IROg
Q/zBuvo8GKazK8bmKYwsY0UTdqKmUgDo032NPke56VwKO0k9HUlSuA4IChKSiwywa0sYfif8Ku5v
1mDvbRa3M0ywfBYsTXjn7rsylaD9Fktmv9cJxzMDd3gfJOLOsJNsbnk76yrXY774wF3ACslPZtjs
IyV5aNwX1VV1bHXRN6Kz6+3ASo9kIBezdYiyrcqn5Rh20e/q4/9mQMBgYWAwmL0hsKn+vGqmMZ8n
VSK1K9L36qKiQnHG5Dka0mPYURx1nJzFQu7sndk/OuV0IIL4CRly+xuYkDEv196NTChnVBbxKu/G
up3+v9hT/NFuuTTxLXV5/1AlmnmsUbvF4lhExiJUle5D1n9OCngd0ZScAl26Xjvo+t1tV47AM6Nx
gOpJfORyGjsv8BQkO7uyYqU0+3CYCCtHvpwBWR69RZnZOz3q7/vELM55Ne4HIpPXga81Xm1X6lFR
5sjXOP0UJ6Hym/LPvztE6AabTCk0G0nm+5FMNxVsFCqJj42MXs0OzsjAMncx0e5fprF1PzbJN1E4
V/qecydIps+0GU/a2As6WsZEckbbsQBAVB/aJMS3mdovJkVuJpf2W0XbdfH3p6L4cxNlnmbY1IHm
awb/6F+9W2prZYxtzej1a92w6tXRGtKJ1DaT3b2y+LDvHMs0FhUu7UVnJ/QXbLU4ZHVMlc/Ql11i
XTRCmlZmIV+tWRShhUmyJLXlmXpv73EBHhhCDUTTOjjCyQAOLnoDN8dH0YKPU0MkeXSHKK3yCtuu
MfahK8xlVjbhmi5Fteg1O0N4MRJOUHJyB8XBRjnNMt85tizWV05ca1sFb9Ai6SHwOj0RA/2Oq4Jz
Bxe8Xaq5fsmbwPqmxJ2XR6V2VTqSnjH374t4rn4FxlMmCQDQ9MLcW/Q+b8m4vjAIpgjr1U3foddG
v/77/W7OY8W7cwIRhD2XvS2yR9+3C+I08DtndLWr65bp5NlTfz+irDpMdk26vCLkveL2gxcxvziO
49QtwmHciWJ0Vz1i3C2mAZ8cCHNPm3Bj5sq56wilsUxZ0aOhbxNX4TJwivGAQBEYo+dTWFuXFdhJ
YXS4ylvmhvloPgRo65Hp4ixVcvHokMKS5vphMjr95BQl0RUj/WI9IfkH53XpFOlDX2EahHixzsIO
uQrXQRgEdrnKLBj4eoEB/O/3lMZk+y97imwZx1RN9tdf5CKK1Lseu4Z2lWX+0UT9DzAu/JSkHIhN
pWFKFsq48AdSmmG1ZAdrROpHuR73tywPVOvpYcJNyY3/Na7bEcD0TIeFg6pZqqO9F7KAQdZJ3xqb
61AaxSHGBXFB8pIv3OTJrxTnWNvKUZLrRYJiVC81ugQbqlTwLOE/eLfDt2SxSthHjXER+u6ppuC4
iLpePY6+e5r0QvECMhk2pl4qFBQSFBrNRKZhFwK8NrZBZ6r3g/FxEFwXlWHScJMKc5vY7YuSp8NO
o/mpTHR9UqtaFSa0c5mWm7GaAHdUMGzMRvUsci/ha4vcU8GPeRnaLOnTeWwjN1xrdlEj9U8wDgbw
doxMlcvBMpa4pLFlJS9xMnbHqFuVKUMzcw+qXYX+Ick0bd07xLD0ZZmtiYqtvZDqmdcEeuNRv5hW
pB8QN5FH6e/GX1Ij3h0uLJdUTiiDUU03beG8G9Bok7o2nv/gqiRDcc6UCYsqCQR4ZULbK5SjZVVf
0aS3a3saHUJEor1r5OFjO8EIGawk9UL7iyPr5Ey+jwkvDbosRDqqGky9d7ZdE+83tNTyrcAEkCO+
pE3A2ibu/RXycvVcNNG6I0DoomqfkSRr94kvn9oeGkJXkIab3Km9EizZYeomjOvXqBObDGGNXBDi
Gd7TYRMPWavsE4Niox6DA8zNlewjuXY4pRfG3JrLRz5Sb1JZKyjbd26gLrnixER1xMFSQlqJ0nQ5
IQkJkYFuBbWJGMf9vkR2QlVvzDeEsKrLTJq61+T2cDQEVdDvt/TuKjNzjwLeWAWzqJTK+0pNCGi1
qmFFr7ZaGEptb+w0X5ZBV1FXVfNV6UgNMaJ+706Dfx3xanXHXAz+sq3ij9pg19tYL/aydovVlPjm
op5GjrR0ahDdZ4u0sqO7IHRcmmQ4mSAC4KW2VGo8hAIs28FnMdaZMFIsSW+wGNEhMek9V+mnsUZs
2oHa96YGNRddgH1fKTSRSrAWdbOCjJ9va3+QMIfKwNMAqZ5HHC3EhLhiZcjsdeoSQiXqkM9pmWdJ
aKeCvOoOBW0X1HdGFBJSBiV82RsDNUpb5ItMbYsVLREPAOkbbYX0oA7Yb0gG3AjHl1AWRk9MSnc1
B44evt50U2b2Vy3GklyHo3KahsqzfLU/34JC4Wg/N8YEBpy8T6LtxRXp+IJrhrbD33QxyeKo43C6
RHDfzCKL4KhzQMSmsibToNhC/sHVXDRfzVTXyRqb4jljWH2s2wLQGXwRvjbcUs5M3h61Ld1rcDNN
co4UOa3ikuAlNUnLQzqKS8mpspWlC+VkyfrH37h5eHSK7s3R6Au7dROfUm2cuIAbzZqQq+aMQQh1
fu0uaU7UaImc7KBDKaecATPK53rrAuFcTM2QnfyyOXWRrS5U05FXAtO6ZakrXp/zsQQVJTgwJDmh
GC3XUUT6SoF7FdB+ViPx6cSSYBIOB8hbqpachxT0DSeYTG13q6nV2eU9+0y5iqCRp9HwAyLyTLGE
oVvUi4oZOANyTUXfEIdWwN8eajoJ/Ij8oilosBxP2PDpEK/iUE2JQyiDVWGZJUkhc66RKj+YPOuo
qGpOaUBxPkqFz99P9Ejdlph2U72kbatexjmFI95ZeYb8pGUnUQHNZwyAvsjcMqdciva/hDLcFiaB
o6HAZZBEK8uetlErxR2o8GqTFg1aNEuxvMBBRQUnGONC7b6O8IHS3ngmkFLZ9HEDWFC2XbqwOfJX
UibT3pgCxtqwfbPbWJ7deWMTdEkUE0Uh1nb2wQ99qpgy/TpmQXCZ2qHdKbpPTJPvKdVkPhazWaD2
yfIVBk5It+4p59cfsirRH0QAyUEZJ7CWG5vaw6I3dDxOHLZfcCx8HX3F3hRTliw0snOPU6ktmIyF
nqbV8lBaTyFw2T2AewQuZEdh+7Mvt7lMEON3RJVx9u36jEQn3AZlhikmsQnRSg3md31legwEJJo2
fbEfbJhdwrcvXSGfK9HuoU6ED2ZirnxLNKvemD5ZITX9rCIIXOuqZEm3uHgczLuSAHaGL+2OcSqk
pRRvG518DDts/DXcCQTZWea1QvA0aB3bsFfewlYzdl3tXwy8jTSbO/OJivKTEk5yJR1/zo636pT0
p6Le/3KT1Tv3NwiC8j2r2WrfI8HZsywqv9/VG1nc1rnV3sFyxKhMmJQblXsrdyZ1NUnG6u/31VCQ
bobo2aU1t690+WODjuWk2429lgq7taus+pdN7e7VqLSg1JkcH5JRdmU7+lefELa9aTAvEraPOM6y
R9jgbOxgGvdk0y0U2mrbSou8isvdPhz6fqPreK4C0jWysX/5/mNy+EKhk2/V5t2+njeZ4ROnEmU6
FRNC0dMqa/aZ6S9tlvTbSEqEGKPSNfvbJtSMZq+obNo0fBVYL9ciTdOF7zaoEpDiroc8fSJB56kW
Xb1x+oTpVJ6lq9gxcphA2I8MOoFLo9eiAxAAulN1ry5Iu33QQwbqTM9SpkJgn6SFkqEt+JDJj827
u9MQk0qmVBap600MIpWmV9/kH3RlQNwx+cX+tpnsvvx+63a3JqgVbHbsuXFYsYxkw7W43N/u3m4F
g4EQ+3Y/lsW61pQGuHsOJUZ7iFMz2Cl0hsCP28pmYLBf6mSV1+CTlp1Ipk1B9q1mUgclFqdZ9sl4
URE3A+hoDwB4lZUNer0Up2HAsIu4WrCm7WHwOgLOdDWBrggqfylN5FttNcCNHMDtEMFApNRjS419
Hdh+slL09GUA0ElcsgU3WeAW7xOx9IdybQufcGuU311okcY9FuaiQVSPgROmtE29Yj/U6jfFVV5c
stQjxeb0DFnhJm26q+NhVUNmlk1iLoN+WNlMcY4QcPIdUu+dU3HtT02t2kb5S65Ea3gm3RL3asY0
Iug8peiPukxva/XUI2/2QVh0eUO/pZwZlEQDajY6NAMitgl6PHU4ILIBUV00AphM5g2XL9LX6mZz
+1GsVPn+9rjbrdvPfj72+3P/21///At4WEav7ZXQe/+aWcOQCrb1Xy9TVippXKM8/PK3k9tj9KpH
4pvb+5Le8493fHteOc+K/JDmYlPq0+r2qgXD0+Qlfcs3MrHWu/2Fn+/+5+t9/zBBqTPnD+Z2GBLd
Ou4WaS7XccwZUtCp5uxjgeQULeQSf6NIQ8W5M0xL3fUNmBd+1O1vm0nXa6+jS+ZZccuAP2prfexb
L9ecypOQ6oG6JiwvLVs9qCJxlomLXY5aOcWwUn8N40iQbhBa+7yvrH0ykDyxyC1XXStt+DA4Dmfy
7de3Tcc6aO/YLl5BLPuemxtE195+w1XQIs07RkgdT5vb424/um1udzMrN7eKhXJ+/iO3nxOA/eNW
mapUDdTYXf58AjP5lCsxnYesHGnP+5jXHKXdZUk77S3wD4gtVXSOgPNpJ07WNv4UDP6DlVnOivJT
gR3GaifvdjPPFLREDYQchrX5d7fNINRSXcUB01zgO8B/KgMDlsYV4LZxSbb8fut2N4z9jAvCrAf9
+RhCJX99zM/n3R798+7tlgwaYiwah9FnUCckw7ZOEUGfTwnyQpxpnrM/Bhhc1jo9ACZAmcz2Pzd5
JTAc/ryPb/zXX7+7e3tc20T5L38hGOE6ef/tX7j9gukA4DktqZZhR63j+6MzbLc/bk6G5F38fDHs
ei2Sw2xnEalnhLq/9Z3oX2/+58N+vqgSsR9/3r3deve4Wzfs589++eC337x7yuBWAAqNk2uUFwC/
FBy/7yTZ4eYqvdvfoUvctA/qvMf8LMmy7W3PQOnKM3I2EXBkiARu39nPb/R21211FmBZkbL9fvv2
458Pvd26fb1R0QcTRZb5CX1PvBVW32zaGHG07VWdef8wueWqQSFfsRDv5vEH5LA1rW5HgJz0uPkk
5/GQaGhGGzEHa2gVDgnZNAsL6OcuAbGwR+b/Y1PDqUpn2f+P+74VKJ7SIPkoNVGu7MlihcHBdfuj
4XxFtXQtoC7hQ2HJooWl1OtIxV1126u376Vm4gtNrngsWdXt/HkGo89f8NQ+pVG7uu3Ad7v/9rNf
vqLydph+3+s/b+Ll5bCJuu7Z6YJXW4noYll06ccCq87UQXlxKzu/dtI/SB+gWgoB877AxRIAODIu
qrN2lAala1zObEm/84jlKxZmMiQrso6RAbRts+nBr3jYk4hkxi94ogVxkpVefbQuiiDs08mvvmYF
u8Qdd4Ea2N5UBBCiQ+3LpDXmuSrUR2voo53enrtErYkoN6+VU+tbCi1fonXUWOPZtBMSRhiCuebR
JWqqelXoFSbSLnzEwmYzRTAf46GKN0QFfIGn3i66NFaxqfZ4GnBee6A1nqs6185FN2AdNw1/p86C
XXwFh0aoz27oiHWvx6iTHI1MPCCSpAksOj2DGoLQ+i6ZKuSI+eD5Kp73fGBBr5jjSzTJ5xzXBJle
VKBUlcUTHSaduYEr1nWTsMJPbH0hjULuXE2+TjSAiU9S3A3ewOCiNquQfOgZ9B0H4wdLFDaMAPtr
7mfjGjCnu/Ut0oVs1b2v8iC6t5up2pR9/NRnZruiOZwutbEMlsZYOCuQ39aL3lMwMxD+bZog2g2c
DHdBQbUKlT8u8qg4ubH6EYE4CDDSB7wokyTaqvUZj27nRXX+quRqfupLSVo61DrqoBcGpOpgTiLc
pRERT7Hod6lIrqarZo9dj6bVMs0vUh9VDIpbZN/FoVBse+0qpJc4+rjpRO8wd+njne8EEFoSLoVx
hfDYoGbA9/E62ca5d0vrEGFzyn1J2Iwef8sK6pTYNoWnNjlw/ipIF/uMPtAx68hHh0SA5O4RK7Tz
gvREWQR6pyM5CtKNDV25ld0xEQwKltZUF70ZycGEZ5I2mnusCmfhtArqK8WfVrBL7vqxq7a2Jsd7
4OxbqyMMx7a6q95KSigGgMIqc5ID2XFkPmF5/ZBxoVMc+wwABXFhTBMzzgMkzngL2mvbwX3uetM5
pn35IehtbWcW0a7q/XTdERK4UFG+LZHkk7Laj9ZBDspzt00T8zrKxD2mIRo1FU3pIdK+gLwYoD/R
ThgbfEfmRI61LyprZwhr4+IoXUw65mo9Ks8uReyVXzjN18wNonPsah/o3zCDZYW+1jTM4pNVnCVJ
CepIfCa5JPkBju9DWBr6MXuZaDl/aN0vegl9Jcr9qxaZz0ZlyksgfRACI4qpRGRnC1U0Cnm139UF
eKKxaD7UsrYe9Co5pXodHxtVvuY1NaqgC8UJHsaw7Ab6SK6KsYPm+qOjkLKgxnKVg8rZ5k3xYYCm
umN9ukMUoW4iQx57c6R/EfW7kr4JCbH1odcwZuh6zLtjB8PgNZVtOk5PUCDqx0QuYl+Xl8RYByJo
rsRsenUh9sQfp5SK6Ypqqc0UKdW9GIrapo5MdUPTRnpMNlHSKYF6dEJRADejf1DNcWxuJLzcMpA/
cV2tkxY6J9KTQzu5H2Wvp0ezmSav18HiqRM1wlGdsCrPuG0mXtLLIV5utQrUSWl7vpZ3npXFn/Bi
xPNqX1lYdftJKRB0kZXknxQ7fxvb/FNY2msekq8N3efoVrvyUMmuu0d68KDXOvUE7i5JqcItxKyM
XvwXl2zIc16SIxUmzW60lc8qq+IzLn5CnQlvLg0R7ZN0yo60XV91tXh0ZfPYBqOzDiB6gXdElVt+
KlB0olaUG0TZC8WVn1U04ssCKc0qdmt/ObcfNeNNjXdAH+oX7ZNOhvMJ9M+qrnel3WEXGJ8jqIi7
ojefB70T2y7u71srJlMsrrcSYjKWSaq5QOV61rKPDR3qBZ2GepeN906EAq+XQnimyDFO9lQYDbLs
ckMAqGDVCsBZedJ0dWvbRz2N9cfQcJaSdsDRqnRAuo5re5miBIvRgfk/AhsswnrdW+PHyayA1qK4
O1t9Hq+KogLfYz+oAyG7QQ7IE9rPUsa9s1F8VoCjYgebeFbk4X7DATPgC0mVk9UtzbYrH/TGoaRl
lHdhh0XIibTumE1fCmJNrlDNr50+PDCVE6uB7oFMB6DxTXIyjPTYILh7cAMRbrQwrvZVU5fNIh/C
J8Xwe3D3FMIm7ArjJDpEt6/wl+ovSiOqZVlNEYJRDlqqkTnLaNz0to3vrEbBTA0oKa9jyzXNSZvS
6+ZGHycEuc8TwYNmt7/9xAeZDgU6f0M5mG6F2UEvLQTkk/zomJaynRrmUDrBFBgVOWHKIt5EJa9j
xn15IiOzWw/WwHnRZQmlYRyjI9HBdVCE3ujA62rnyLV8ItF8cGs2Mr+TmZXu6yitVxwTXiP0A8h0
zmhR4hdpx6/Cas9jgew0GKMXRa3tXZDPwzZhSXgS0L3WTCqZeiH0R3tN6X6ccxrJ0WMOdbFFu9kb
amHtpKPYK7XH9KWqpKWliUCIbn7DmDV8KK14n6giQiiSRuDZgmLRRMFGLeLpErrJixGOxanpCU1u
6FPv26ti0wQUlbmOGeg3tF1Yypv2phrzgHp3xjWMqiiYjb4QwxOlFQ5fBbhCDdDo5p12hJjnSsML
xXl1k8Ys4fHHuyczdhEPEQ/nyhlgMlyD8jMvOe0G9sJ61KZPocC+OqohiC6lb+jcG6Pnm5RMffaM
V+YI+IuE6YWCQzCrfXuhJcnHIG19Ono6RL5Bh3IlRkpzuF7XpY/hQyWhFzdo+sk006d+MJnBUmJ1
/Yow52gQzAfkY2LlOuIyM1kPQ3Ana6qfIJ5L8lMM3KNOuh2MEbNdpFBcCQoCiV5o3mln1e427Mgb
RNLIG20lrOAtqOnM3ey4UipMK9vwaLsXGfRiqefpQwHpetlHGIgajeGfKQxHxTjdaZMR7wlKoVFk
N3eTZjUrEcgPEatmKshT9OiL7hRg1/Mqi/SNaQSp7ZuoV92vBHunG7XndG0REK1iuzkrSUuQIHkh
cWPaH1XzG7O6dOvqg73MrZzDpSvfaObcW52ufjWUiEKyKz5y9SpXyWgvsV3p1zK1n8Ipm17CQPgL
TIKYZwyiFGWfOAczEcRw65WycW2Utoo1uLsm2HMJVT+oVf7FLsuVGzXD3o+0CUH6pFBm87vjBL7h
WIrsDkwR83rUI6so7aJtk7DSqJlLH1mKd25iX3FdMPPy021HWOSGdL/rVEFRR+YekfIa0WXTymKN
O5MwOimWYWB2lIXJkgmzAQFEnLBQTmLxGfLQsxOCZLdSUR0HrceTJoOD2o4IhJNBhVhcud4QGBcn
z5yLlQ8bnwgheqHRgZbgllI2dRVz+ly5WXEghWzR0I5Zah1luMIgDBZtG0FVnXGPqcPxoP+320pp
mC2LJAXzlPFsScMuZbIfpob0yHE+IkqgXmxK8nuw/Cs+tuc2XZEzgRDJdS6ldMd9oqufZZaWy1Tj
gmLTVM1lf2Sq0PIOSmNb2vJrZWl3clyXg2Cszmz/UCXEyU3Vna5RbNGqfJdMOETbDOV3ZtmXKi4+
l1pyiLoSIJmmN6DrsLvGdN82DVxR8pLdGE1E2+9C1OcxvpCdi29nKRXnGxMe46DUpK/VLpEmUsOi
z7XtThfurq4GZhW9k1PClS+ioQFjzrB8S03uMrPZS0mGQSCaiei9Klkls7u7MCxOerP12lScSRDH
t5Y8W+Vov5Hw9mIWnyNDlfcCr3jaGZ/hm7t3tlt+zN0E565uZiu9bEbmm4NPF9CytorWHQqoWKsw
QuoX5lpGfBorYC4syC37/8vemS25jaRJ94nQg8COWwLcyVyYi5YbmFIqAYE1AATWp/8Ps3psqmvM
uu2/n5s0ZZWkFEkgEPG5+/HqAS/WKbv/nZWry8iKvDYUr2OpDjb5FJS2NThpSB1GYAa3gvW3JLRz
LhtNhpXGIE4rbbU31WjthTMHW9y2v5mN37Ks5s1qfD6+Pqe6zlsOayq+NVNyZXvUnwghk/9P1wdT
4jboyHkWFz+tvrXOJJ6sDLaWaFuqPZtmfZz5JDbK7pJtAKw8sYdNI7S9Txb9tOhgOBZucmqcF68F
LCO0diMyEM3VysbnMqfDvvHkNUxKoti4pohiq1MaiizygyDbf9ozU0mBq2OANWZ9jZiX9Igcboca
5CqKf0cVd/fNeEG7xsdIOxH6MDEQn8coyfsoME3qCZf+pwiayEGgvozBdDCDfj0OXtNEvAsLEvAK
VzeT8ec1jk02plxCHSc5/caGuIcww58l34KDpEQftZCr5cyeEo52O5R/tKleoT6uJpujBiwx7lEv
qcQt26TvWWBcUGmah3T+biiMmgFDyCcM0XmctjzvP78UmF2vbbV8mQp/oNXTqi5r5R6qAL4ien4V
OTlOpDIgeOks1YHjzWsf3JMoX/vOwSoZipQCBZXsHHwj22niDPIpOzUWhbRTYl/zpH3/52igNOxj
Whjnhv84Fxd+37hbsJuurgovNeeRTc7BOS542ByKMPiF4n9gMRjObV88t0UhzmnuObskX86L7fOB
my4Q0XBao6S1vFjMxs2Zlj84X/cHY3E/rBlKFyCN7DBljQCEwcHddb8i8NGfXmQhhlzzV7Mqwglr
bexMx+3Pw5Bp1ArimWNToIgZ/V1aSWLzDrTNnYE6boe5UMMM3qEtLXImwIy0prVHRsDWEURtwWx/
dvAR0LBg+KHk6VY0275uxihH+NhzIu4o88M7zNimPNfAsSiIWJ+8sjLiu9Fm6NBuatkSnAtnzEjb
GvfVlgzLASHC/uI2v8yV/dHSTNQVVx1hOvWFawbumH3TTDWeiyJ8MBRTGg1FdjdkhKUXUA76Tr3k
MpWbNHWcZzc0zswXNr2T19dS27s6reyDZyY5a3SQ7VYVskVIBpIxTF5PVm4M0Z3hthHYunZpXem4
d+SXnpnilYaAJII8p+8DLglezA/32WIClQsouDBIoESAGMozf9niJNxiS7scvN7D7dZRI2rcBySl
7n/Ro0G3n0qfrHR8hIoVvs9aYFGuTXHmuavhaQb9RnJaNDEGnmpKTXE5ONUhxCi4tQEHbh132KL6
tvA6m3YPXz+PDNLZW8PO57iBX2to6+Ys+R/NhMaa9vW8LxJ3uIRVER5chLKo1uK30ZNk9HtaG4au
fZymCaqFlKeVqzSaO2qT6YmAdXwXt7OkFA9Gdfhs9FFIXhghzQoQkzmDAQonEHb5yWM+Y2TTI+Hn
N6Vg3doLHVK+0PEQwrqfxQL5KnQ2ukoBstBYabSdGXn3A0nauvlDtQ5f1iHb+WNh/ZoIa1VVaG0S
Z7De7rjBUHvydew0wu/oP7S91X4Pq3HXOeVPWBop53HrpXUNSXcrLgoIG3JT2UP1PHjsSKCw7xLj
Tr8G2cTOXIUMK+on7Jf2MQGi55eKYsP6Xi6lvXzrM3uIcOvkMV7K+5FhGmSH5NlbGOj88WrNtI/U
jbX1Ey85dCpxmGUhnE9dfeeVLJzW75uSXAii1oozAvIlSrvqDm2G+XKVmB2VPb3a7sIrROZHMEis
7ZyTxdDFCYYh2ackiB1rAEE/iAEFgwhDrx2Jfmf+CNlBufcaHa9QX8eiME6Da+U3YSOGqG3gdEv0
GUkIAg4vplN63K9pHY9p+uG4xYjMeEtZLh4yo/5dLVZEI2F+IMWIlScLq+1CA+emh8YAb600o46j
XoSOYuzGUp6oqigiv57yS7A8GktWc26EBONlYt0H/ZsBmmJbBNI4IsHbuJmo9dSJpe/1g4KxtuOf
Cr2wTSsIgepGCgQnZ8cdXWOU5Ebt0PIS49GqZ6SrztmmuQn9AbSxm+FuKp9SPWdHdV9mp8VxIu2T
Q23G9qUo/QAT+NVGwj/g864QfJ3dn/M1s7/lITvqjqTe47JyXACVk+/Ion5ZVKe2qRVAMb4Tvezp
iaeRvBi9//VzBFP6cMJh8YlD8c1uSoGGiyGoiTS32+rMiIijGfdpMeyN7g/ZuUQy5QRtcxx/uZV3
Dkv4k31u4tQvJ5euLffF7WsjgsyMbaJd2B004fMYiuVYAJc/pFA3mZKq37zsZ7uVb1WdWnHPyDSy
3Y6TpHLZHFGuAxkHC0eWmN+1gJoTAHHDdquhINkz105We4/WYJ7k4uzmtZN7hYk79tZ63UHoa0G0
NIz/fHbWtq3KmyXKtwDocjinzjFN5QxZhg0IZSzVzgwbZ9dU7sPc+wPgxAhwiNMky8lV9h8DFosL
hEYAgrmOwxD3hDTJ+uK/nSCCGeAFC55wkp1KvEp/5pwsioisDhuMO+yxV+41K8bqnBfJ41Sbu8Bv
3B+TulorHWY2aO+oykmfuPn6qzA6qkXuxVa6Axg6SJmw527++DTDJ3PwAeCy/wIiCFRW5gbQS3mR
288+AG9aYtd6c+d5+k1nR7RwYsIcRwRyFB9suOSjXi3mft1cXu2geRo9ybCxgX+VN9hT4U+ZgLGm
qJqIZTb3csRU1DfmtkDnpefH7KbedN6S9y4N3AOSuCmGo28U6HXnNiUjMfiO3HZlYm3ynv60pe1x
PAQz0kfnXbzEixazwpOUN2cSfybKdoi2H6bZ64IkgVUXf0jdiChvPTfGVTwcelNc1lI51wRb9ExS
xVleljJTR+BK6Y6xEgjn++iRzPW6MfSTVcxM6Y2l2Dk6pzPELC6gDN/HBP0lwPMJgEU99vJuXgyN
2LJRT+tJpKcpvCk/98+fX0gtc831ZFDv4PSicP7IOKNiHMY9t5mM+seSP7BLbi514c1ASH18pxlI
r4x4Q12Er8oJX2hImM5pH269Przf1QXDuLlkxFVk+hEnXP9oqWAfJmbJGr81A8auBiEbPyx/t+Fo
bn1FNXTYq6tNB9cZkUUflxWYc9Zk+uTi+ReFcWnLoXyTc148dx9W3+5r2RRvPJ3FpV5ow+ravWNY
+YuJs35biQXJRjjLNQRNY6wFiM6+DDBxdFRa3mcLortxRDEO5qTkfqWvrs3QP8ygkwfz1wyN8tyO
rPaFbbzUmu+swY0XLcLrUhVHCDo+lvuuPRGA+y7bIdiKquOOCu7w44ApL/06m4lNLRxXksC6ZoaV
0c1d0CDCwEYelryC0Z6J5IBDBLvQUjFbqoIggn9WxxxGvJi+gxfYHvN+Ig2rs3vfjr/sbY1Xr6GV
sKqL75r2PGgYqr/Vhc90bWqwnQ6QUGGHHPOaQaGQjT63RrZvZssEWNy88xYo2uvZgi+2eLIzXn6N
Qhlhbq92bZB70VD7TmyzI97j0e1OAROWbG6w7HnWZSmND2MavX0dqHXnN129U/IdMNp8yJJp2dBD
BcHCldekBh+YlqO+lEGqNslMtUBXfADIjOG1Vz9yVtONjX2FxE96VYWetrVl5ztX5KxGHn0a7kyI
w5iE/dUdGQ4X+kvRlMmp7I1XW2n10KesW3RnJPu2E3E2h+tzN4/1UzL/rhHlt2PG6YKRz/LkZUn+
CCBhY/r1185U/akhMoY1z8RGI9cRj2wNNq1W1nZ0OT9YwUZMI/ncvnTp+yh+VmlbHptgMR4R+1/C
EumDcV33ME+bAFjIyjDohWdOCHq88s89zZV9RjEYKc3DGN6YexcvhvEbzEezRzMcI+d+1JlUcZmZ
jFxLs8SJk0qutlxmF6+wH3OnaR5D4VcPZf/25zfWyHWBJTsyJIY9D6TY2bAxrBr15Gyl4/Amczh7
ldbERQKf6WJriojGYVGbqVv9w2fgAtCx3Fg9J0qkomYP/wBpygsu7YhkZaVGc5mW/MsA1xtMiPnU
IFj12eBtS5qrIl+JjkmUdfg8KfIScP3mxsHvNZ9vznofuBqDrefvLbkOkW8uCWd0hndzPj+5KSfO
NHnuMjE/8i9ghx6A85ysclskzQxvEYMTH1bEnobCWJo7r2B4f6xVPu7mAQtHm8I7dLriW3pfT3w/
qanoNJ7Tfszxpy/zAR+jEbON9A/w+rYcqp/L2p6Ap2pj305zhsyB7Kh6HvuwbugsI4Re33esNdti
LDF3vC4PB4ZdwcYgf7GpaZkDD9OcTcNj+MRzuBUQTDO/3uZJf27hUG7hCUzo8OTNeE14EvW4DwYG
cuks3seGY1k7/WSAWRwWZ8l2yVQFkVCdv3Ekdn7b0ja9l+KszJUWiBJDp+1LNyIbjhZRAyiHBMHA
VbvilYH+yKSbGevB9afl1cmd/DllyUqXBVOLv7xQ88XvMGWAr0xEo7pvz6SAkUeRuMZpuuYgrpaG
cHzSDfhyiNCAFLBefZtXioW3ciziNTZj3ilQf3jAKY4G++KHms5mBnFwLaX3nfIA3/fARA62ZmEa
grO4L56VDyrG5HMzWivq1OKx+RNFDF+6O1iNz/yOhh7cfKRoMxeP9D0+KRkRImKdmrTNn0bmGREk
RkwSOtcnhd0CTdN7UAHkmZUD16XzLColvs+pp9/5sN7kFEzoFd20ce0Bd4E334EtmbPLHOtttJsP
x4LinAR7qwp7zs8cgFQSsv/wqtuaEUieu33tDuqbBZeQaP9LBfhlawyeBtBZHZ02jxoXduanMleU
3OpKTMFBi4VPz5IpDxxLPFhOfvaX18HBgL40ZcgCWS6PTTZj0PKmb25g8yJDCt8a+2BwUrqUzoeB
HXefDmmMKNHy2Bz8GAUzjeADZ2fdmPdKwSJ5rzJN9QTpkVpAeK/bddrKTjINSXEwl6uTxv1iq31d
MYLV03lYxunpNcWsdKbKYVPl72yd2hgzc84DuTO3g7ceAiilh8Hw7KNF5yBW6flMjet0XlCK5h48
3zAV7bXDsLIPg/XDt9P6bFo2/Wv3XzWuqs9TId7TtlPUjDfrKXX48vmrmd71dTYWZkllf/UNBtse
QVvt4hPoRLJEsI4FWPgU5/TQ3CbiQyjJfMz1CH9vzkMTlgkoMbNYxSutll3UQtSLupSKs0/cc4d8
/xkvq5FXX9b8J0asR3rUvW8955UsFN/U7A83u5SU4kwt4Xe4XMoz/LNd3EMFkmFg36xXa9TTs51/
x5bovmhQwA7ISQxmgxlV50b1kOoaC16M/t3I6mvGzn+P/MBUF/c6D+XV37G3PSGZsf+qJIDz+atj
VixzGdSfMLA5RFb5j09/xJwujKcnSQuYA2gFpzTu8olWiDYI1D7IxtcMDM3FyFgpGUP9GPiH5Hj1
NrgpfgvtthvX5TbuTO/uV9Hn0XHeKzHfsOeFcZo3P3O5VnuRGDEYXHFyV7AoSdDEIBPaY+gMMUAv
DobBeO6Qi85hUoFWoZhkUsR4nYZdt60H4hphc0IzfkvJvZ/YJnmxRuVmesrTQfvr5tMnC5zrQarF
3sm7cbk2AoUcWOqohH0cKXJ0W/zdwa6vmJ7ASDeiBcSw5atX6KPtNg1YJWozIXiOOhXl9aKjYgDq
0s8MzLtQMFacdEIsvci3PaBOpD2KbqhAL/GnQmm64oGkvbtvEeNZ7eGH4UiRfslstF5+YA1vD6Z7
Sg3DuzLKYttvwZfvTestKH1KIvFF8dzcVygv1dC3uN4DSeqSme7qujwHluaAsWo6TFgQ6ozBczse
7Mk0D0b1QdCl2Y+NfMwYyG5IlvSHvve2vTftiyH3f04HONRbiu2GW2N1j0E2dXHnGnR/Dsw/AUt4
ED5HO86KULDTtsRjC6UVwOKK5esrfdKgBBzHZ31RamMpX8M+45TnY5pYQmi4hxBK6L73/Hk3p+GM
o68qwaMPP+dcMJdMiqO9+G+tQCJp/cKgtQyqnKOraavvrHh0CyKCjQXWPRRXDijPXSK6E+WC31Lb
fLCaHkiqa+1sOaXXPhBPC30MDGrLJGYhBDeaEqg3axM9DP2J89/d8whPz/HNY7f2t888gXbEKwbP
5qg1+yJodC9514yHtfbegRwCFVL+QkrF+OVOPCmqrGi3xhKGxG0AageoTpFXCvtSa/0j7Vp9hnN6
N5C6fwaf/4+I8h+IKAJ7DDHT//pv6sj/IqIcfkw/pPwrDeWff+S/aSiu8w+S7cKFHkk6/39QKJ75
D8vxHMwyKOe+acNd+ScPxbL+YdnCt0KXbKZDvSZxvH/yUETwjxDEN/Fm2/QF/+f/j4fy9xQ5iypZ
4xBkgGcGHJ+Ce070Lylyyg/LNXdT68VUbEiJAgwHg+Y17mtxLWRhfClrZE01YQDSRDXIUrA0hR3j
gkqFe5w27z3tBHFJu/fWkexjMM7OJ21WMaqhcSag3rB4iw7vX59EjHaruxXwOA2IWTVkz9sUGPXF
LvpXqYKdqSVVOiT1Fri+JzMpp9gAia9DA7uklejtICC5QrLqt+nUH6Bset+DMMs21MfQsBISNgiC
yWbAQrCZLnB66Oqk3oaQCp+IgKB1e42O2WMUuyIYntuUHfBqams3TGWxYSsXXPWQbtk1vbV1hpm7
f2mb+eB4idquhnYZC7AHGyBS5LSmh6mPMYPVh5n6WYDQ2nEtdZEpk5T6Vlrbk7sfJSOz9thT1Mzp
kb5L5aB1qQGe+kRoyvA+NM4TYAHdw5T6z3g51OOoO9gNwOURGqpn2sxLikt9NPP7uLjR0uUAlMdO
6+svfZD8btUwbrwirHYzBQiEwUq1lVDd20rE+C/7gxUOy9YUfX2Yc7DWI31mrpNeqzkh0uyj1FIN
AKV7/t1w3HqcBuOrIc2nvrFWdEDsI0PRpy/sF3f6vn/NWkddR5oXWHChSgDO/T3xGs8yM3/mOvQe
Or/M4oTOnTg1NVLvur62sw+XTWe0tjR++wSYWf6HjKr3Ny7D/ULGNOFzc5hmSCzuTr/7y4VME5FD
GrD3Xmq2n4WZDAc2t+723nVIjGlMjq5QesvPzaoy/266dewq+i8CyGl/louMYaNioxF+DPVnjzVT
PPuwSeN+HalNorM2TF9FQ6SHhGt68tX4LAtz3K8Z9OaSmbYlauAog3goRaGOynGj0IBVPvPETafW
3wcofQiZvoxtQ9G6F06w0eqtaRD6aypSmwtAOOj3MvJ0+dNXxQ9/pK65x2DC0Ph9LAf3limxHdfp
OymoNB57LlV8QhEJ/+YxF8utdxDtILUssZ9O1muHHLKpbaaanq7Cl78sck9/hur/hfZj/i1sHwYk
x++LUICqCff07ywlRT8WsoeqX/y2GOIMrgHi8LLFSGtf7RROaeJ+qdMsfSwvVHeMZ7Typ1mN37VJ
xVAh1RwzR8E+PHQ/3YG6ab8cgY0xDbosd8xdYV2lkPkuDyxsDvcv6b2kjj0eI2eOfqd8ZoTcYTU2
htx+EnlzHLI+OMn5IyVdfSrV+KUvjABak6T2qiAmKf0sXoPqvcNPAE5VvlmqEejXbX0xLJvjZ+qf
yo42i7Tl2B0k76kzW/uureXJ4whDf9w0Rj5qBYqv+jaZ/aUsVb2vhtXY4+GkOxjLTNPpbRvOeTQG
6ps0++DJw1MDl6o6mKv9q/aGC3UR4uCzuBG7IUg+ijZq67x5X9Lp4iR27FYmYjn9E7GNWjcEs9pl
GKuhuVNTRb1seGbqFQ2TSVYoa2hlrDLnBEDtyHPoocT7sRELUF3GGPvMmsDP+JHAikS93QijPg+/
4lj92VBrXWR2clHOW9U3khq78Vho0utlTwI6tYs9Q8QbPssgWgWjXWPKw605pOahCod97tRslusO
01vfxXlpPIxZLzdFvrpn5Yk3zHmPA1Ip3uRijuHxWJuylxNhSjq0pOxpvMr8iqt5OaNtWpElhyBW
qj202FsfOOL5mO/PRhbwJBm5pddRLedWwgtV5EFwhzH+SoejQzyesylFsqU5s4kzglNN3eYmFWoA
z+i4LwEzCsUw57Qs6XUcXc5njfqlvcLadNZoYNwOsR0Exc866/tDVXbWCYjxPXx65bq6x3Niy1qL
C4HAOMvBYQ8sJpZaa+JiS40/Q+ySNk13LRABrCbPdlY5T8kg66hO3D1kvnU7LK7ae6GvGInxxWc6
h1u6PQFpbME/FepQE7/ZhK6+OiXF0esUfLc5KO9Mevl2QnkHboLigAIVh4vbYz+kxq+erPmQk9qn
KSMtTnbvRpOV2ojNUAwXxlZhWqSXDKwSUzn1pL3+59Bl03+gDgF1/hc0AOSIgC48eEO2ANKGtHhn
ofxl4UW2TWhE8I1bXuLrmjIBTLAm2R/6xIUoTz+uIcOjog1OyzxhZvaHMGLGlRm+PHKz3JPw4XKe
JQiHteb2qurxnbCZigSP9+OYzr/W1HRfJMkQ+pzAQ156ysGBL4DYMTx0JuVuK6X0yaAAvspsDaxE
fZ1Dh5jqOg9M8LmSqQGXd8LA3VhUyi2DtuzR1L6/tTgt85FTISsx3DZ9r7eVJQwiBPUfZBKGc5YC
UkLw0ptGJeOZPBfpQItpW1pfWtofd01XzhsnS/j7Z5lvXdOCrh2FVvIxVzbuKNOpzl1PmqiZywN0
45NZ+ta1HVn7J2OUiI20Myh+/MbVhrVduLEuthLQekx4sfmgS549pbPXhl/FA7O0nbYZyNq14Z5b
nPRjlX0flfzwjDTcW2MahaZH9wsauqIJZTu4+MZ7f4oy7a27OmyDLTwQKwplPZ06Ulc5ngQmXKVx
9oAsb9IRLItM9ERTm3auU22rTbBU5rYKF/Zl5B3OMuXj1XMO/BWzLgtAsQfhGGWW5DwXquJK8NqK
u6Yk7JFOxQU17hdig7dvMc0bEDAgfmJRvFO1LOTMS9l6r3aNjbGpLqIO9nSvgqdZ/fTp88thHoff
//7h5d0vyv8BxdwvWniCgW+yZ7Bc2qIhFP71op0YRxrp2iW3PpnDOBzT8IylJTyv2uoPpmO9qw7n
i7HOt9H9ma/hAjR1JwyKcyg+aX9AC9sDA8Exb5bsgq0Z95jVWLussOYL/Q0a19gNVHB+mjV6O0H5
Z8Mtl29Bzfg2CM3spiq/jmSIToJNaCNbfAduYI0RZ8swCoNujJ26mq9tw1pm+926W+VcAsgD6FcB
gdjzz/jwJANQ7VLsM/frVvf2dZyf6wThd068PvJqphQgiM2bm5Qdm2g+NEJL7yFDo9VfmeXa9IGx
E/QuLgde7pynnERb3CQlLAq3j1s5GLt//8Y7/8qd+XzjnfvZRniWafuW+7fVokZP6kSW+rfSWzUK
v5gfWsXq+dUZ1uSpRorYmw4tWmQsdxNTlBABCfrHcFGucHCSQLGrAFBlrrFtdbnsaGb3ICapd2Ad
7nlsSVh1zogZhsk6zxV7g+DjPtSdSVdIVp7hPBRHukTBC7JkRJzgMbZbJWcCd7wTG+ziVZjuY1kE
3+DZNad1zAio4mBHWyAJwuP8RacJvluzTHfsko+G0yenf/8eAfH631en42MFERZIWAuU0d+uzqqT
HWMv98YekSdmXliPUjz3q0k4PBvNPT/zqwdAMPLGeTiZwzpzXMnB8o3COVYjS50BqW1f9INm7ztj
VU8qtrXMyWLlq3aL+ChiSpzPXhquVzMEY2gnYCEo3vaOAY4cPAny6sMZaQbTOTT9JatG/DfYSXuV
ieNkBZQUpcNOe1W4D3v/Y8lwkLEqrq9+2G+62Q6PGF3Pa9DLyzhWMQhC8thmjn+EHWNsBTjARZAv
D6XDIldInPiG7HeGuXDCQWEHA1kHl8ps5AYqw0DSaUEwKh5y+u2/GgIvY31n+A0doByHgtQiu/qe
DaMCpMOrSdAJA8rq0YAF1ZaNBAvJCR2fESHA/UealcZNNtIMZM07xzB11GI1jkKVB8S93a/exG05
cdbZzlPt0nBABY/T9OlhqjyBndIT5+YIuKbcpKFnHNDX+ifhTHJrhB2hcl1W1wnLiZXh8esbgGxD
Odzkes/sMqXHL+Y9rE3iM2I0s0voyq+D3bNs9DOgnwIL26x/BIUV4RJYN62bBAecI9T5mP5TMtq/
4E4tMxRPDYUJlcNxQTJ0zv7zCeRk9dO9PvTSmC0jR+OxnETwiFjb7SizarYgOFdcPQ+OOx1btJkT
ntGo8Zldlikze1QOK/cNoDbe0ay79B1R2d14i1yeZZudOo92E7mYXyqSb28TYMOi7Pq4ZnTNqdMQ
0WIBthlHipS1EdTnPPCftHqDHpA/ti2nHEtnOwiAZF56Vh5G+dIaqT6Chl218JqpTaAKtpz+8AWD
fbOB9wziiVZiWmBebXnKpJFdWvwNO0V6nn5Gvg2okPQr2k6bqjkSivpZc0tx7IWJNAZhyzXD2w7H
5cJuCXDDpF9se6l22YIn1tdABZc5Na+8ucF/IGyxmP39Lg5tgm2hgDH0ObD524k0wF479NCxby4m
zGiusE8pF05az0TlgYfSbfVY+vHROY/MHiEtJO7Ganu1Lae53S/wt0lQ4L5yOd3N2F3O9t2MKJMn
o6qfHSuvX11aUy29PptWnh2kvUCgcjLrLQwIZcvAg2g5mvW+sdSrzgN3b/Y8tz/XWbujA0OW99Ys
nLNRmg7TIym5X9Ra3kwIIa9pCi6Gj/lhLDAHWjRW7RIGKBHPzGDrUvgWWSN+DXa49H2ExkAxsyh3
/dQXsU+W85AIGsbmzFtZwBO9KenJ6IwlOBtrEAD6huk54BVGY2hrfnBaP7oDzulFJhydQsxcdTp8
w9pwzPNiffUE1WRlambbdrbcqFbPY61dBjJN9mavbXsoJD+3NOb8tUpevPD+u83VuOL6LJnl9yXm
GKxzbcLqZvrp8ygq85qEWMkr00ZII/gB+53Jh2t/6T0BrGqx8KqSwjuOmVPF6YJfMxz8nxVBjxsw
cA9pV6YoO0a5gVUKoX460wne3yjOXJjchH6sRvKAtMMYNy1oyWCGsO/DWSMI8OSS9UAVKwe6WYBr
ImvbIvON+5rNHnpglTyQ8CVbZXogwsxcI3d0FV5Oo37o54K5xmS8y7HBJXqvEukWwRrnDRwz2HQ0
jeWea+vVNLP27DajuyGMi1u2yTFeelksSVJu1mqCNQPjapdQ3INbxuvu8LIW1UwN4LlD8ixZmn/J
8rTatLNpx+UA4pXcIhUsZcgZtqcENfeWZ96H2O2LnxOt6y+wVYu9S8DlJFXdPyJabvx7ub2e2uqn
gBajdPKDgvMlTjR3ZCqm8ljc42JAE86Jg+NHBvLU3M0qVKx8MLARlK3wnW7Dc5iut7Yt7RP5Aeu1
RGHepsJxdp58r3rDeuwxfDwleD0i1RXlLuih9GDKDPgIw+IWWJitiobjt1P8Trrpg/Sv95y/W7ZB
JqOf1t180LndPEvjl9RZEOmuC85ZCcwm9Wt7v4wuaQGzCd7wf1R7pohM4fOy2Rdox7SMeO/0pZKx
QP25FKkN9QM9zs54/s59tdBPVMnXcrFUpOc6P6Zu/abSBhvjXRxQ5utod2x5Glt+C8bq0HZXvaYN
URA3wBOofwk7D85LZXU7H0jaZgVZl4pMPpggv5+nVN/RjN4udYya5VUt70XCZcfmKKPF/ms700QK
F6+OK1fU0cIqfqmg5h+cGtmv8snRIfxbuUuSUjVP/tzgkAJo9KSc7mWAqrIrCfADjwrL6zq0I8kg
xpOjJDWrjH45pUP+pZaWuw3YQ0VDEFb7qqZLvk7HbEOgPfsKYYTUDhbWp9xVzBy6X8wprIcsVWE8
S0ndfZGtO9pQvT2sFyQTKXYy1cHroWZvhEEnPBr1KgigZW95og0yeocy17hHlylnDOZWZw/hPB44
P20Gw0kOlRH0O4ESGtu5GG9C7SrTbbam7rO4rDMqcMhGPc0ug1NnrMtjlYIFGYh6n5yiIjjlIlL7
AotA3UuLVWcaoa5NL2lTllcrWOa9TZlcRdHl5nPbvLg/dAmlmsP7y5osRbQsIeX0uMMfJFpZuOzV
kP8s86nc0ZZqXqyWHAk0zXjycUY3TR+l3pJcjKldHyYCVJtQ4aVBsmQza4rgsAr7m1/7B9H333zi
YQezwlMbCjYJhcZ2hLVsolWw/b4yLN6aEAU35A5uaAghb1r4xM3SnXLsXQ+lmntmTfbvsiW3DsZ2
+eIs9WMKKmfjqJY1zSk6oh3eLgzfRdjX/4+7c+lt2wji+Fcxci9B7vJ5SIDWaRu3SBC0adoeGYmx
CctiIMp59NP3tw86XEpKDY8Pi25yia2MuMPZefxnduavGuz8Ofne9IfPV7fjixLf3VnK/01madaW
/0fbQ3/Wif+u+bxJC70e+u3+zfCwD83zS4eEgu79K4os9ztmATAmIWjDr3L6MgaZKkvJPu+3KGxa
Bgzcrmnvr5uEJoBko0zOazPQKMD9/LumSZA0rcg8NXYRk/BNM94cPvThsIKHfSZ49HZ9YnQB/Zsy
91BuyMPdGznc/oLG1+3neULL1rRSeeZ2SU/1OReyLE/KgpsFQACx7Z/4hnd2n7d/cvua5GKDu8ru
qGlj4bIG20/NNIaK+1jxvX36k0p3r5KqLHMyoaSQzILgfPd1mdQ5OKdKlRMOsrKRHYHG4C0yEcgT
O221znK3SZCxOROyLEtgEm3ai9IyCRGJjAlg0e5wPlwPqDohZmM0kOYdz7dfqySvK50zztTu3gtd
TGqwKdwrefjuNQUL6AEqEhi7atZCCzYwQTeALBgDu5zQRcQEbuGb8TKyk1Bw3DnpOcU9x7iAOqCg
QxX5pC6iswg1ILeUCZj9lFkHSntRWJyHqkjgT5lrpsraFZ0oAL44PS04D1XCa6ZLKUitXUuzmDVJ
SbkOxQdeacamE6vKnGHRccizhEncDCrTgPhmLZhQYT2Z2+LmOsVlEZhFBcIu2r3xjNK8qqrC2/6F
Wawq3GMKterKn5PozgEdb9J7Rgen/UOVMCDP7PI4F2qd5DlFbjkDNe2Kzk3U1AhJuUCQwBTaptA4
im4tfISGk0DtHnFCpFxgNImZMig6EXmaZIRJzIr0XFg4CXWT8DVMAWMYysSluNQCj1dLHUXiZaxC
Y8rO7nYZ+ItlgkoEzqKU0y4nfBG5Sop0rFQ7Igs57iDpDkbXmbWMnLANKQPSauXD6vgiJ8ako9Jl
J0IllOuWBSW7R7nQaLCVlErg1P/ehesRyQJj4sxwaxEXsJRMlcFAVF4WFn5CUwOxACWBMrkT49ge
ERcYiW0GNom4kFdYwpKsIUVRboU2Iks5MkzeVvGeCCy9VC/oKikUtpAQIdx+XaAWERB45LgTnVrU
FDs9gkJgd5TWn4ijmcadADJQO0vJsl1W6iI6ClkD0CE8CjpNqMcmijRlLHPb2GTADEx8VROkHJ0Q
qCwz4whlmgAwhVoehpEdh5Q5ClRR40EYP8Ks+KyCqfSWcqEALDG44Uzrz2WhbBKF9TGzyBwXopMF
zT0dKRe0JorUTY5cHfUQ6pQTQfAEyOq4EJ0sKEYJSdWiiaWNWSiWWFKJl5iBPjN+zK7ookdl8gPS
kwB+riiZLjxgtgRXK3AWc6XCYOyRciEtcqlRyFUCYKaZVQtQMlcEbL9MsYfATG77Lk6NyCYSxhyM
SD+RZj0JpBj3MGOcacWFJbs4U3MuANbgGRgPDKVjlvPKI+ICDawzafCcGwSdYewUvTt1uAwV8iTj
XhfpnOigdcVsSun2NVGxAly/A0gW+hAEhSQbGlf5bGx81kDVpRRcN7iyInNP7wsnBLB1fhQoPMB7
NIBjrMkmZEF8FLCJuqzIp/nzboQr4AIpt6oi7z6ZjfhkIavMNWWZrwyKjuLPGhBkuxYRQ5ZyJJjS
yDTE6PxDUDQtTjk2iUbroxM9crxQiFlWohIKbVLTlj/RmQXjJYuR5Zz0MrFAQdbqqHEEO4HbcMk7
YzGZRRPKSU+BTsq6KDMA06OnwHiIaEtlrzqbT8RnHXWWiblAfkGzxYIO4XYtNGJFFgbTqdIJUo5P
I2C8xX6yiQjJPHvbd5h1rRIuvjOyAnzdrujcZS57ictxKEghZjbDp72PcGAXyiTjSl9D6GwPX0Qa
gXux8qKsDLBY1znAgDsLC7uAj6SpS0MKfF42Riko3at5eBkGMSPYAPJkEIi5c0QRCm4yyASew2Qw
8ENiEgKSxVLgwIDpoCM0Zz/uHFV1wu1xUhfcPLMruqNAYiWTCoGmApV75lWBoZ3edSALpJ3paMMF
U68yozOOWHUfzwqOQk6qsVD8WWhCqnC40UyPM5ShXdHVoSCfpkWAKE4wQlBrkkfeQVrWIjUcFcwB
wxa8B+kCk5gUAl2dXAj3cCGg9kArXSHnXzOp86NgS3WZQk1HgviixRwHVygFOWg6TX+oMfFJxAV+
4kA0bKavgozp9WOvpGESkAHF6kCIGIVjmpBkQonPhFPk7YE7dffiwj0+dHfz5fyq36ztnZe+G49d
jTn1genGy+Hv/YWPi/XTJ+ZKS/BB067NfXdnL+OYfz8LgFZr+Ge/nBwB+z3+v/sNHn518F3TrqYf
vui7Xbtb0cTIfrV/zFftDTdnvt+079qbNugDZwthvj7J0yfBc87E/z8Ij9cLuiYfJ6a76/8ZtiFh
e39ATvi63Y7tOD2ieY2ZrUqXUj5vN/17GmP3wVO7Cl8x7WEz7Nr1MH9qd6VGTnm77Vb7fnW7D4jb
mlwp8ecdQ+XbXTen7Oq+xZT7kdH1q/3Z8P7snEu3N+9CtruqWum3/ATX+3XwPglyTMQopfxzN+wu
w0f2NbBSyqc7Pt5ppIcd9Yt1exUIoL/TJn3gi82m3w59eCJdDaiY9Hbdtwst4uoqxZSHT6FYuBI9
KdlfD3WTq3oTE4bA7er6yyS5Vu25IiopaTqE9OMBm11tjpT2y7bfBtqDlNtjmJeX7e7Lpt2u5+zw
1QPyRx7HdsVt4455FiF9m5kW0+9XtG9ow6u1rhRIThpbwKiwQLJ9LlVOm8Fb/P3woQ+Y4lKVj0F9
uN0tSZvMl5j0sN0vdIhy2SQp5Vfdu1278J6oNzNJSznpj21ot3wGSE7409mLluFtV31o1qFvcguP
Qf+Xbjd2gaYCVjOQ/WMQf9l97leBGfMY8GMQ/5tB0tNj2vhAUzY2/eBoK+c7pOFbTvYrunJenZ23
NKXrQ2vmQSvxs9sveN5eL8++KzaWkmcyXshxV9UvJnu9wSMJoxoP4IhJ77rLZfcCiwlICb/uttvx
y+ZjuwgTlEvHSMn/djWsu7OL8cC2udowKfnfh9sTgugLEB/nCw4F0WdupeTfwP1uHLvApfDXceW0
P4dRpc+tSOn+sW+vJhVidAqVqgack5J92+1usGwTIUvZYb9iyj2RzUK8tUsxSEn/2WJ3tpf78Gj6
mjcx8W7cn7099vAODxPT78fVQEuewHPzV/7EtL8MNB65DN6muyPwbcrHkKa73NQh/jT1TDn230Jw
zXxitena3bN/AQAA//8=</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72133C9-E7A5-44EB-81BB-299EBEA4EC3D}">
          <cx:tx>
            <cx:txData>
              <cx:f>_xlchart.v1.8</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97C3141-DA8D-4840-9E81-2BF634A9DF52}">
          <cx:tx>
            <cx:txData>
              <cx:f>_xlchart.v5.12</cx:f>
              <cx:v>Sales</cx:v>
            </cx:txData>
          </cx:tx>
          <cx:dataId val="0"/>
          <cx:layoutPr>
            <cx:geography cultureLanguage="en-US" cultureRegion="IN" attribution="Powered by Bing">
              <cx:geoCache provider="{E9337A44-BEBE-4D9F-B70C-5C5E7DAFC167}">
                <cx:binary>1H1pc+O20u5fmZrPlw6xkABOnbxVAUlttryNZ8l8YWk8DgluAPfl19+WlxmbRznjt+Jbt6SkFEcy
pCYedvfTDxrwv2+Hf91md7vq3ZBnRf2v2+H393HTmH/99lt9G9/lu/okV7eVrvVfzcmtzn/Tf/2l
bu9++17telVEv2Eb0d9u413V3A3v/+ff8GnRnT7Tt7tG6eKqvavG67u6zZr6v7x38K13u++5KnxV
N5W6bdDv72/uiuKuru/u3r+7KxrVjDejufv9/Ytfe//ut/mH/ccXv8vAtqb9DmOJc8IpFoK6XNw/
+Pt3mS6ix7ct7p4QSrBDbWHfP/DTd5/vchj/KpPuDdp9/16B8XBR9/99MfTFFcA75+/f3eq2aPZT
F8Es/v7+Y6Gau+/vPjS75q5+/07V2nv4BU/vL+Pjh/vr/u3l5P/Pv2cvwEzMXnmGz3zafvXWf8Cz
3VVjtiu+P83QG6DDT4SDGXHES1SYe8JshAUR9AE18vSdD6i8xpLDoPwcOcNk6x8lJn9ku2+7fPc0
PW8ACT5hrkux++QQMPUzh+HUJgTb4FX3j6fvfoDmFQYdRubHwBkwf5wdJTDbXV3vbuO2vmsacOi3
imcUnyCGieO4zktcGDpxbccGZJwHWCDQPXzpk8u80p7D6MwuZ4bR9o+jxGj9fRfrp2n6565D6Qnh
wmaYoh8QPHcdhOiJ6wjCbDrLMr805DAoj8NmYKyPNJJV6a6od2/oK4SeQNLnNkE/XeI5HgKfUCKQ
4zj8IfeDSz13mT9eYdFhYH6OnGHzx/VROsr5Xf9uc1fVd+PTDL2Bt9gniAhbOAT9YF7P0WHgLIw7
wD4fnEnQp+9+CGivs+kwPs/HzhA63xwlQn9UatLFW/IAegL8C2OOHikYe5lvEIKE41JHuI57jx96
Cc8rDDqMzY+BM2D++HqUwKx1/4aoQPq3GXUdRumD08zYmSAnwAFsF9mP77svUfmVNYcheRg1w2N9
nDnfv8t2/a56yxJTnNg2Zy6wssdI9dJTmHMC1adLCXosQWdp5jUWHcbl58gZNn5wlL7i7TL1l64K
9YYeQ9gJVPeuK9BjgQ9x6nmaQUicuECpmbAfA91Lj3mdTYfxeT52hpB3nN5zCQpNPWbd7k0xojYQ
NYDokYbZ9gwjxk444VwwZv8g1s+J2mutOozSy9EznC6PE6etuo1VtCue7uU3oGtAphllgvHDxQ13
ThixBRPgaPePWeZ5jUWH8fk5cobNdn2cUU6DynnbqNu2eUN40InDHORA+f9ADOYuBLIO4cDm8Cz7
eK+z5jA0LwbP0PFujhSdTFe7728oCxAQOQV3HKj6D0KDbOfEoYwTF8jc87Dm6V+b8ne4PI2cg3Jx
FKD8d3H8YY4eQtqL3/zfrg0IIMvEYbYDseo5JxDA6BCHVQH+mG9mwMzE+r+35zA6s+EvLuE4VgI+
3VW5Lt4yfFGoaxwM/8wKGoahysSucDl5SCuz8PUKSw6D8GPgzEM+HWfYelpFe6f/egdxo82/vSmJ
hhBmU8YAogcUZmIAEDQbuZhz9lgCzVD631p3GLLDnzLDz/eOIsK9sBqWPj/f1c27T6qK1Jsya8g9
sJbjAGk7DBy3ofghDHS4RxFuFulebdZhxGbDX1w0XPOno4RqAblVfd895ep/Tq0xP3GE4yBMZsug
HARqzgjFnPxQe54ThFdYchiXHwNniCyOc63t866OoVOh0W9Z77ATihCwAw4lzf4xC3kI2yewCke5
TR9cBwj3c2xeZ9NheJ6PnSH0+Tjr0f8HkY2dgMcIm4vDSiiDyCdAlKP4MbLN8HmNRYfR+Tlyhs2n
48Tm5m5401U3BHIn4ZSjnxM/I9cE2gdAzHlMSbOF6l+acxiVx2EzSG6+HGWKWd5pYAK7p4jyz1MM
ARpNofznT5M+i2acnFBKCaP2owY34wGvMOgwLD8GzoBZHqevrLNMFVrVb4cMaJ8IGgYo6AMPeWbe
oCZOEOUucfjP1YXneeY1Fh2G5ufIGTbr42QB6+K72r3pEqg42YuZsDLwgIyY0zP3BAQ1brviUXOj
T7fFwwr1Kwz6G2SermQOzHH2DZ6+dV8HB1pMIZLBesD9A1L7iwzDoQ8HBBzQdh6Ag2D33GV+bc9h
WJ7GzVA5/XCUOeYUpqS9Td+wowOW2vbNnBhWO18CAmsDmANYlLoPgMwc5TWm/A0kPy5iDsqfRwnK
RazeUHmG3EKhvYlQ8egokNWfOwrUl7CiBqkFP/XYvHSUX1lzGJOHUTM8LlZHiceZblX9xlnFPhEc
qDGfS50CwSoo4tBy85hvZl7yKlsOQ/Js6AyXs+PkYdudKu6ebtZ/To+pA7sA9t1MzzLGc0dxxQlG
LqLQe3MwgP3SnMOwPA6bQbINjtJVzu++Vbs6fcOihcKaJmYgT7KHDjMbumafowLLNOBI+4rmcP/m
ayw6DMzPkTNszo8Tm63ab6zRzVuCs984IxA00D5O/pyE0RMkQLeEFsInP31sRH+NLYdheXYZM1y2
x8mML9IMOtDfdPsGrCVzAkTrsSSZt9II4Gj2Xk5mj7Im1DTPufFrLDoMzs+RM2wuTo8ynm1VXe//
NUY9TdE/TzSgwzAMzYI/inmY/uchjUMzmuNiaBV47BX4jy6aVxl1GKEXVzQDaXucRcz+knRbvSVC
UDy6DFb+H2X9/0g6sCbDGPRqOI/dnAcQ+pVFfw/Pw8g5NsfRtPHCaljSvKjuojddkSEngnDopCWP
VeTMdx5WZEB2JpCKXsS0XxpyGJCnC3hxYXBdx7mHYwsNG28qj1FY9Id2MyRANb5/zKpLZEMwo7BI
45JZJfMKUw4j8mPgDJLtzVGmmHNdNfE7f5e+LTODlUtYgbE5bK95eLzMMVB7wgrNfm/H4ar/tVYd
hujl6BlO5/5x4nTX7d5ywZ+IEwJLx0CfH9f1Z9wZIRdogEP2TQFPAufzgHb+S3v+BpvHcXNUjrMP
4/Oo4fiA6CnW/3NyBptrwF+g2+xv9gtCrQlL/ohS4NZPjvUcllcYdBiXHwNnwHz+80jdpX+32uUG
mjLecp8NJScud1wEguXBfAM7oB2QCqAn4PBRDvtNf68y6zBIs+EzqM6PU9+8juF4iXfr+m2PdQDh
BpoBsXiiyGK2HrBHCnFYOIPtg/cPYA7PHem1Vh0G6uXoGU7X66N1qe3doG7fcHUAtkdDcwxhiD7K
a//B39wTBFoB9NjMCPXeFX5tzWF0no+dYXO+PUpsPja7+On+/edJaM8NMGEgqv1cvHyuENzvu2Ww
SoDdWeX5KzsO4/EwaobExyPl03Bf/qmr9O3Q2FMCIjBs3Zw1zMCmTpBpbMqh/rl/zNaY97f5r0w5
DMjPkTNQzo+UDdwXOd6u0tA6s3s7aOBkJ2DIhDmw6+wJgeeOwqBxhjsUMWgEuH/MdOiHQuU1dv0N
TrPrmqPlHWUw+6BbKElfMyv/y3O4QLyx4Tgn/NQVOEs20Ii+7+QE9ebRn2bB7fV2HUZrPn6G1odj
RuvNBQQgBgRWO4FNH/SsvYCACWyXRu5M2HmY5V/b898weho9R+g4pYPPqr7VRa3esjMdDkYBZcch
cETXw+OlvgNrCNCEA9qBOLxr4FUmHUbo2dAZPJ//P/Hqvz/u7sepgP6u2QX3xwk+O/Huv797f/Vw
yuFs6GORcpDkPdQv6+9w5CAQAyh4fhxTuP+QF+XNbFfMf4y829XN7+8t2FTFYD8cnBphczi+gNoQ
EnvYJgRvQeOOC209CI7Ho1Bpif1bxT4f/f4een5A+wOpAvYtQBu2yyDt1fugDoax/ZIskH3mwm4u
LFzx4zjHS52NINb/mJXH/39XtPmlVkVT//4eOwg4jnn4xf11OhS2rEJ23ccJONpKEARWmNvdNYgy
8Pvo/0Qj7bMiieJ1bznJgmN9l3dl7eFeXdSsqU57QrIgM9qWZdvumpbn69E6S3vUnneLMabuum+7
RBbRUrVT4hVFGvoOzS1Z99HCuGynkvCiHewi0O4QyjqKhJeWJlxmSTzKPgq3yj014+T6o73BZBRe
FQnLa3GVBmE/fe53UIGaYGpL5rfTirem91lkVr3dYa/SabmA3s6ga4g/leW64oNeU2rlfjdajcRF
v2NRnJ9R3i8St4g8FA6nXZRNZ/00yomlwo/i8iLvJksiUXoZ4jJOY9lnGK1FXMfLIiy2lkalT5PO
DRD+0Ma58knadgubdtvMJtPl4GoryEeXBmXdaVk3SSXRmArPNEYEAxGV56A4X1KuS6kjyw4ylbbS
4OFD2jp84Si/6oZYjkWpPNzuj3CkksLZmheJsJWfYRb5JpFjO/SBO5pt1Q+tZIpZvlumTCJrSGSU
NaUflWUHOKlFr9pkEccm8bGJFvE0Djek49c5r70adiyvB6fJfezUW45yiVa5wTem6fozO7ZuEEbB
2NSf3Li/cmjldb27KF0k3WqURVX6Wn2esJJKjEFpW6e9EReunrZdKz7azOxoEcrOjK1MSbVo0rHy
rYav9++SLCpkEzMZFfXXPhHac4oo8ppcdBLOLz1vVNVL223qhcn0KRkG5ClU9NKK0Spt3E0fNZkc
SbeJtJOdcrvb4s7+onSdnk0j5j4ekF7ExJVFaXdSYSv0M20aKVKKlkk3GZ9wp/VD5DbLhNYL3cWp
zGvcBRpucNk4ee3ZJXNOW5WVXybiVU1x2jBWwQ0Xab/kduMbNPVeiXNPjzhaZnmkPD7cNnl0Y+Pc
LBCtWr+P0i2u4kSGNrk2CJ+loXOFM3Gh0zjyyv4rjTIWVCj5Upq4uqgyWw5q6lcWCblMWyYdNfCg
zas6sGqxUBVy5WCl8VntdDLPVLzoC7RMbTzBTJabujOTpL1YkrEd/TJ14yAiVr9sozDI2/YzzrJ8
HYU6Cdq48iESgJsNxrMtVktThWdhZV112Cl9VlYXMem3YV0tUd31vqbEkTrXQZYzHiAVf0hranvj
JDqvqZEsDTtvaF5umeoWXdP0H+Mbis21qq55jq2lpoUjbTN9T5q8kIXG3x1enofhuBCFDb5I63zZ
ZlXmsc60cpyqPtC8ib/0zmWYuc1KDMryu6kmQROyVdx54DZfkuS6dDIl2974HcMqgKPjzlmVlAsV
xV41fi7QcDdaHVvGnXNeusO6RRVeMFR62uHjYkqR9uOhuxzHOPNb7RRex3Ejq9byk75doUyUSzeM
riBUL4QdXtXdRYjrKahEDJ+QnbNCOxAAXOJhg42EAzdKr5ucwY80yT3htELGyl7Z9U6Mk+OhejcM
be4zm/ljZO/saQ9QNMUe7ClYsLBdsi6GUJbU0criRec5UXXbYjvz85zSZVZN6xILfJb13ShtEl4P
pQg/xnm2KbMPeVzqoIGabWxj6msSR5u6cOFidHxnjB0g0ZML1deRzAi7IFHYbYa4/8QEyTcx/RS6
SSndIZNdz9cqjflVRwaZmi73hm7KPS6qyBeRNkEWx07Qm+Ys586dm/ylLPdTNjVK5qNofCfFd31b
yD63ezm64ygtx75heV4HfX0bKdKfE0ensOnZtmWX6wUBAd8X7Bsv3MjLRx77gkDAaohHEl753EBk
KvW0HHQXyTaj0ZW7RKytto015p5RBtCtVL4MndF3m6qWnSUsSUv7LGW9LFJyOpjWOY2F8qqYfsyN
nUgSm9Kvk/U4ZWoTFkpyneGAWI3ZRMiSuUL2IsYRzDFrt2UefSztVc3Li77rl4Mx3LOSIvI7yJJh
FeKrXNheSk0BXpD3m9qxOh85ARxU6NeWwLLDQxD1HYe5GUxQprktXeT6fCw+VFk1epmIkuWUiq+w
A65b5X+JrPmScJp6LCuv6tEMa7QaprCQPB0vMvucZq4LEQ7CS2NaP6Y4lFVDuK/sKpN2VC2Ja3Iv
FGXsqyw6LZ3QvsxaESQOgXtHfYJcUHphaqdLZkXovIvJuqsgrfV5eUnSml9qRL3cKqRLWfFlwDQ+
dWOrhByp1m1TGD+rGn2mXLOtVwVxrQvaRDKJ3e6c0RYyZGefwvnMH1RtkY3urPTSam14yvp8bSXu
Kjb1yklYgJr2w8TKjw4VN2kIN0qUfo51weXA+8+w1pZv0FAuetOOa83KwStdsswja/J7ItalMtOq
q9cQV8vFaNUbNZUXvI+7q5Sfmp57pGTVuehHLPXEjYR9ueWimsRi7MTVRKzxKmzLakPH6Xs7hplU
Q8kX4GpfTdVft81oresI7n9Rdl5u4MYEztGvVIgbbxrJJsYSA0kL4P69cHrH1zo1fluI2Ne9MZKa
O+3QdlEO+q5sR9dzy5H7SOWy6mi1UE6PFrrnmzodi01Xx3/mA7mpWp4uOkqvIyAgKks62QrRBnE4
StFq7tm5vQ7H5qyu8twjkI5UZY1+Z6ceJIVuy7ovCqtVOA3cz8tRunm0coY8v7ArHsQKR19LxuqF
Qla6srsyhmmJP3Y6dLwxx1/jUC37SUCCTzwh6uGzW6UmwGV+g1L22WmHBXyw5250b4crYlAclE2B
V65o2sUUAaAaoW4xqJ1jTf2Xyo5udYyKZcXTJcijp27Z1+BAMGO2RZCEcudjV7Q+U9w9w7DjfSGi
HvkuE5DGHPwpz4B3uW62Sxq7kVmTS1ZGrXRK7XqW1V3nY/Mpa7vJ12Uc+boJfTaV6zESzVk0ZBnc
qN3HUpBITglErrq30q1OCHwKm8xWD7SWreTYfLPDkpyTwpIOcxt/UEOymcZmnav4SiHjnKbG2ZlO
VQGqpitlGamcyHOn6MtoBETE8qtbWTdp0lCfxGEoaYS1DAerXo0s3tY0rWWcTVeZclpZksS5Cjn6
K8/jSFK3k0Af+LoC+uRVPUvWsPwWZDwZfB1+Tvc3aoWTBQOc18BWsjOOBqBIEOtUH1aLvC6joKl7
E/DI0Z5Ku3FRjgPcX9U2Clm2mNi3JDW9HPrMLPtMZin+ZllD53XY9J6F7W91hL9SrN11bamLDLLo
KcoF9fPJlNK6KGwI0UU/mcAai+uwLC8Qq7V02uQ6mc5LHV+FNM2DxlVAKTNqZCG48tBU5dLo/Ib1
kdQ1vRqLCvt2W3ljaZNFVdvXeuiK8wa4D4uBogsOeaw3sXTwPrgntFxO+6qhvXbsHnmDrq7gtPEz
njfbMJ2o1N3QrjLLhfQSlomkVl1Dlp2IPwydtYKI1AZTPVV/5rT8DJQXuF3dtR7pNPIKU1+2xZjL
HlnCozpeG0rKm7RpuCy6pN2irOtkTSwO3g3zzVgsDYyJxDAsadd+HBjqgJZXhVR8CBdTk4+nnZUo
nxIi04FE62Yaej9McLvJrL8gxiTAydv8q9OtWYk2IWk/VXa9sBIGJJXi8y7ixKNwzbKfNJbIVOux
I50/CDbI2qlCySGuMiSAm1kTX9QjJ7KxWHqRhPYExLotv5ZmcGRBTLuawgnymhXFgZuX1OvC/hNV
bDmxYjuyJJG6yfsvoUluOw5sNEmHizru7lpSEy+hbuSXuXNpQ7Fx5rQQUVTiD3nEJQldtI72b8H9
p0Nar91efatJd2pzuEdTcAA/zvC3ODuzcge+ytJqEffl59EZ73CZXteJbfaMtZDtgM/qLbWcZVEW
2wJRsKmuqe8kVSpri0tmx9+itJ0kMJGveV2tuTtC3rusErWpW7ODKurK7cZPvVUtbKuYfIxP86z8
2lh9s4wKVEo1ieu8i5ZOSCMZNzK2E+pPUdZ507VrxLUzRDvOI5jhKqicSmbY1n4V7UKrXYsKeSA/
LyIobxjttzjNsAxR64tOb3TGN3bG1iqPlcSdu3Ro7Lu1u3LD+JtAH4dpCiao3rrB/GnqxEOu+EjZ
oGQdiEHchKO4Bfb5J+sghtDQ9izzJ0ZbQVO/cjOZQGrhdga1QXE5NRD+WHg5Rfi0iM0nZXWBsXo5
8fqSiqiTTcaunWTys3iqoVQqEhknaSmHxOMN1JtRt9l/VJLlV4Y2fueSDcrT0c9DnEtsDReOG5+Z
vrpMJvylqPQq6XvP6ZpNEUKEtsIgc/SpXUTn2qljiQZcSogLA8wm3I5uuRgifKVt9ImU1SqjKIOk
7XxLOz/UejtZ3JaqTG8EJdvEVBcjsy5xmAW1+2drdGCl+iziocdqyzcVDSbo1T37UqkiWUBnzU1c
2Ks2gaiM1qHGLgRvejFU9GupzY1d421UhudtGmDLAlLIgmhIv8I5HMD3Sudbm4sz4L/YS+OBS0Tb
26F0FyNQnDSMPYMyPy0HSAVABNxBlkDt3KQ4Z7gN8jq+Fc5wlYUDKAIJlH2YXTrc9YnpbpTCXpmD
aLCHplCF54h8kVcrEUPxnkM5issPiY5SH/WpZAMTEvPeM1a+GTTeNIKsYmI8OBX5M5/a3ksgtveQ
kfZzbvX8ptJ0KaL4JjTbrjc7Zi9VgUcZdq4rtcP8aRSXLe4/RZ3xTN0FIkwMhCAPZJCPQCs+gXqR
AY2C6tmKw8vU7RZRogpJO+p8uDZuXJ0WFmqDoUmNbPP0Mh0stSY98ClQXLZWattnyqmXtp7qddNB
0DAxMIAJ6iidY8kBpsx211EnZOLWBgplq/QI75aQ+9tNRJqtiuyLoQUFABJXImuTb93e+qA0XljQ
TLKyQnoJYlTlQwVopM6aIUjH8LSIhrMpZRB3RR5UurzTLhgQjp0HXbqLaWDZRV2yzyLvupWGKiJ2
+0kObd3ALSFaOVnTeZaEMrXCFW4NlK82/LUToHWq62WY6TyAzaRnJDJLUK6AxkXk3ImTdsHOXb6t
SqAFSYyhmI+3wB2/sY58s/p1XQGNS3rIFm4jEg/unvNxJK0coESTQ6ZWk9HfjOr4Oqem80Dg6z2U
94tY1JcmKmOvsfRn101OB2a4DGv7W2X1442tLkoeRlKEhfbCxrmhEd9C6rvsSGJJ12ZLNlo3bmdd
tKT/hGuQYHQNapVtxMJS+II5GeRFPX1FaVlKQmK6aPgI3tau4L5c4MouPZOLSPZFulU25+cqQqdp
iOMFN3FQTSreWGm26MLUeLrsQW6C+85BdbuMDf5KtAYSbW5p14TeULl+ojNnTWwWJLBi4OlU73Ro
Mtk3fjaxs1RgfW7DH2O5KVS6DkUSxHHVnGagePqOHW+iaWn3MZeqcyfJapJJN438jJjTAoViOUQU
6nbUf8+T2ngZs3IZT9WqNhA2YB2JB3nan5G+Q8HA8Cl2oOTQw4ck7nygW6GXF81X2G+XyAaITZ9V
fk+tce0go73IaU7HGAS2pg2/RNSVZWUpr0/tRSHq2p8qglao6s+1QgrqURAn4fhtAxXFX3kHDtqy
EipJp/viNinUC/2HLLNyL6qqViqdQBQXUJX0GSOnoprcBTbWVZvhwoffToMYQ+GXO2w5kCZdYRxC
dTc5K8ipTGYcgyDQ1VAlADkTCSTbnjXZOnWc1Ti4myrOKlnmLKA0tEBHAXkjR2N3PbTfNekHv691
BZm7B7WKbMuW8jWK7N4XtA40boEX5MNZY0CozEx93ifVJRv0EoEUK/uhG4LSWqSovHVCkAITN/k+
DS7zUijoPGCityx07nKGikWfhZZsOUtOO2N/qES9si1T+7SNLhs7uiLKOg95B3e1YLlHxxIoXm+A
Cw6tt99OL9MouTQZvVW1SHyedGdKR9sJhYsUV3sXJblfsTLxtNGWF6XWusA34VQEU8fgg7PaG8bs
PLNBviyS5irT5Ka1NIgDo/W1sDDxc2Zvmo4RqMbc2ItsaxsSYCaWWSjbLT1XAW+zSbp08s722LIK
m0+6jkCPjdzAiCQPaNp5FJPaK3JQRosIb9o6iPtKfLds/NGdQJFykyj1cqebliCorsIuX4UM6g5L
ZaNk1VBsokYtTZRoIGR5GRQMyO/Qci/uhDfhdRmeZaiWTVXeVhbFQQi38r5kuhLZiDds/xTVBm/i
JHMWLqovydCglUqQZ6UJcAvtsk0f148/VVE1BX1f7OOGZW3AUaAihFrHdzhon/dPeZy5mxH+7ssG
jyXcgPcvNkKNHibg6jXEzE0bqXZBQLBaJwSXm6hF5yDIOAtd5vXGFHbsgzSDpauM3tD9E4miOJNN
F+nNWAzwI4mEkqDCQLGRoBUd1bgEObncmKlb9Xk+LklRmA3pKDztf+obIDV8XGcGEljmxutWX+Wo
VElQp9Vp2AsoRe6/PUai2hga+m6hReaDJs+9+++9N+b+J5DENcAOtvx8DVioPyQGr2oHQOzyUste
sNDvq4l7OAbdB2RovClc/PgUF1C2wsrKZ4LyYjM4DmhduRajd/8j44qlsoTlvg1XYb5RDeSfAjtn
pbLhjZo6p51WyRI8z2waFZeb2HShRKqlHipgEu+fWvCaoMf27udLcBTlBliuWZa4BUnt5xtmJI+j
7l9Lxhz5YwOh/ecbvYYFDFICmdMGwltU1UsoJfXm55OoSJSBdfCiUk1QVlh7iQAv4LVoZI5ba8la
a1PUUeM3EU59npcfWBbmWx0BH+4syKY9CNhlHp7mrLDXnCqZ2d0UoBYh3+5y4ldN5cGxhNyP07VG
CdCHtobjY6FYSYRlQeBJrSVkgqu8gMTfj619nYXVuTLAkRLIpXLAE4Z82qszlkSTzCcQeV2chkHc
uXcTtpqVKbo11ATOWTuqZdXwPDCgSlnDBxyVjZcDuwUV0pUR5Tc9uKGPLFAVR5V/HJO6X9Kxlwxu
ytOEkluFIbEMDigQ6ZjcoDAzZ5ZJQaBncQAxejNGwz4JRArqzB4HOmwvaSbqU3uKA6THamGKYjHx
MoR8Q5JVA9KQZ1i0mYhwPQhz2pu6FoMMYw9entqrwh7bjQ67P0sr/2gPNQ4S0INcvWn7/ArqROLF
jmHrLGyhXKqYB0GSwHrQ0kpaeNJA4nD0DWrf7NJYSC3cMBOwaOO1Be39qjDfS6wvavs8onhVEihV
yLjMGOieufMpRU0n04rc5Zb7oYKiOivNaZaN2ZqMGqRPGno0S7ZwYtPHtBSjdByZp3zt0raCxRPl
yP/L2JktN65rTfqJ2AGSAIebvuCg0ZIsz/YNw3ZVcQAnAARI4un/lPfuffqc7v6jL8phSS5bFElg
rcwvgdIsT2oNDw1/Ml4PvcWfL4WmD7Ec93PcnEm9ZqMYXiDGo9/v1wWtZP+8Uoy4drCp0eaj6uL7
258dIxdWSaeSMBhJVtXNL6y1kxgo+DDi1rdCkLwr/CpxSPeIFXNfqQMHx0CUbSvy1muMrIOVv2bp
v004QtZAGJk0Bh3tqfdqhYY9eI9yuoXhgwRCZZjQVb3eji6lkBtOPAjsNrbTZ2jK+9hBcT4wvMsK
wxDqicmcmzJC50aTjrCnsUD9Y3F7tGPbb4uRPItp2RrPokus9S81Tyiv0OdCAcdc6e1HQp2jmp68
ZilyRroJ41m090S9rT2ZY2zELC86mcx195tT2sIxMUPWr0lTDzKtSonZki3JWkib+O76NHrxd1Ay
e1QjNChXz33KVzVdnDWYk3gWqPsmhu6+klActkxDpo+ckKU+j8xOVHVw30PFHJjtEgIvA+RUn3dy
0mlvcQg9nL3bRwejyP8UfM2N73ycuwFdqlfAhAg1e3OCOSun4NHVzRYuJT15sOAaMzlp4UHzLlwI
voU4ycCvk9v5kDCSN7KSceIM6uSu0auR5BNjpZ/1g/9uBhmhl8UxC2mS1qzfXK5j4rR56clyO83t
jJflU0A5BIQ1QGHjX8p+HDfzLOQGeg1P6obduRDrdkE4kEM7NV9rH8ELUdc6UH9CDiHUWp6s3WCg
CzpzWse2TTmMCIKzmPlLmfSV/2HHCKcnjlJB4zsbi4dC+7/mzshEFdBcB9Un49S3CcU3t5fqOhQJ
5+qXp0gyRPQlqHGTFrXB7Ti8yNC9xKuZN4ybOZfU2bbiBU1WnIIUiNKypUFKZ9ns46JMFUdL2XXs
CY46xUUK8TeeQ3RuvgO1UeR+w5ukVgalc11n4p1oKzLWFZhVa5ySSB5ZOLwSh51p3bUZZISmsq/K
iL1H58vklpt6CvCXvYimvNZ7Z2buzgTVU1MxsYkCeStTYd5FDt2W5Yra2BEYOJtb7Y5uK/a2qwog
jHga7fsOavabU/nlpogwmR956N5JGXwIlGCK9T7mUp4VY/Qg4uArCuHc4LLpff3bG+x1FPehN+Qr
hQy4FLgWby80jMMIFsXb7YKXlc11HecOLfc+dQ6LGiBOaHrlPMyctflUptzFwbDBW7OZDqDFxTO5
XwsoMSgWvIyty3M1jDJtuPPQ8fZuNF9OWcgkMtPeMrJfRUPTQJZ+Ql2YhyzKfaVTy3SZe2PUJiKM
s8J3djxYz9CprkEY3PvtdO21k/R9kA2tf/n5u+vUNgnhvEK3125kODxUigyJByrBtSi5KalxdQZh
kaBAQkXE142m7XNYLTFc11KBJlh/O/G0HSKvwsxz6xEZRDbmibzRDyrEvWRIOKSR7E9xXzwELs/8
dZbbjn7G0HET5IW+R4xb8wrXVornRjRbJasj652zH5tDXWFUXOL7CGqSP0EoKqcKIxj1P1W7Hpw1
/Jii6E/UfpGh4Am8s6ce7INqmoz0oZvwAa67JDsMrjNEYSisC9nZWX5AxkWzGDVoI6dtj4HW6cVn
U3YPgCkuMmZpO1K7m0zRZqYLbY4a5K4i5YHE9AlLor+OAz6zDgeA2nJfr2GbxXgvgFFEskJ5H4FS
jLBhEgfyKWryHO7roWFBDjvwk2hIxrodnxuzHEz9QNj0TUrUOB5Pp1ltW9wnmGi37WQuBJOBW8Gy
oet+HCATuxa6ZDS6XSpcuO3SQRu/whMbG28riYXEPHinqK7zldA3YcnNvSqOQzFlPegEHa4tukR4
KYSloRjfG21eFZ9I6tX1xa/kmExNfZ2n/lcUQUHiVL9FrcjVpL7ESj860b/0LcoCXT+LwLzTkPPE
9MsVtUa/Qf8YYgKol7Sd+Wc1+ZsY7kQCuTTRvfxiOJ9FtHi4GcJkGdw8al2+i9bHsnGmazOQu3HJ
PCJECq/Pv7SF26aYafoMfZtNGW6lwc/qEGd01MuS93ONK4FJAZ9yfIOgn2ERYgLDa4Iv6fLPSYAI
KDBRwBbzN8EkTqSDX0zxwQAnaCo4vPBvvfJdOcGGrOLYT6h8aISZEgjJEcrrPXNIlYTVvlno52w4
xUf9FK3uJ0SzNnVns3ViMA1+12PHRHothlKkagpSSGxj2nmTTRcaPGH5lb2pDEafAC7c7K93LITT
FsmgSwIvXDGU6l0ZTuyiNEcD6jnfg8BvYc5Lj1GTKKGToEPdwiR9BRqwo30gc2yWtO4rSMY/5X44
/fIC6FNT6cgkdtzb1HzpTYFCRWDItP3B5dO3Q/EulON+KVmm1pkzG3e4fPo8AMiTepLFwDrcPcf/
2zkH4dbP3Ov1phw4Q2N1T3hTHzWcEr+72WYWjswAg3QonuI6eCMVfIGyWE4rL14mYo6BinjuCnUs
dKXwV8bfq+gxZHj22jd2G9a8S1THjwPaIagKsEKmSCSh34BqCj99VduEhywLl8aFkNTkAV92fefm
FA5/6g5lkFaQQRK4B/N2cNirsPW8F6qDSufCnwzrV+HZi0YRuS0ijySxx68ogcAorOEbwJudtDJO
UW7JtCArjsiHx63X3CW9yFt9XiGuGi0WDBnBxwK5IrcDxhWcXLrpnepBiFLkbjEUydxsgqG8DJV6
82zj5vPi28wBmKRiH0poWG5dv0/w6etDXE7TAe5NGsJxhRl0HBW6ikGxs1uYcOtHyzMuBYnJ5N5j
87wH9nN1wuZ5Jm0P3RpTbd1jIhPFlDfLPGTAw0SGYs1F1YwjxxC178EOFSt0H6Va3Cq4V5JVcBR5
oQNgKoj1Zm56sRvLvbVznZRoCInwYc/PsEvdic7QCYL7eAUYMrD61EK32sJzJlvj8gc2+l9jyZs7
wvYxP0s02Vft2uNSlf4eltlELE7J1KGywYTVNYYnrIzsno52TkbCEjs2YKWg5o26Qx1ZkUTGy/ME
WWj2+odpmO+E8YIUHv7LpIYu89lbPH4HU6gyR9VFQrz6oavtQ+9DppPwLFdVzg8Fv0ZDebTQREIH
stgA9T7Q7bxprfNHWgtLqZ4DDMtLnA6e2TOm/3hxF2RtsW5pQ56p89Hy4DehNp17rz/6PcgZ39R3
1i1tHpceQ/nu5/Xcnz3bvlCGy7qPRzgY4Amsyrqo7TdOUAUbPZa7WU1n4y4ko6sHcXCaNkXl1jn0
6CjxuLCJ9QnGxLXPKh9zCM4aaptmr/R68wOrdG2L1A7xNlhotBv6cBstL5BnoBEGTriJJvPVe7Bl
urF4nJfwzfWWF8gRz7r3MMGJWG6dLjgvvYYWvf5yJRTZVqOkkXBtyjao004XAsPE3o5Eb3mk58Sd
S5ZhDsVl2qr7JqBVUmFLqyzkZjP1bC9iaPVl1HzaFl2b7t7mFvhToT9UFW+wIzR8+bEQKKjmEwzx
07rAOSCiDK7wZkO//x30Jkp5AddD66XJZrSfpe12yoaXqI7AnFnjpium7F1gvQsrKQotSJ3M31Sq
3prZ48m4uF/z2k8pb92sK5sd5r5yO7jPOqZdCpsY8Enb9RvfqZKo7e4bVlWozsw17r1HE/5STZdh
zaUqRbX+NU76LWjSYpTdqWUNahv8s0CWkjhs221R2DufaLS5nlJJ79ED7O4dr4N8ii20dEV26Poc
6H75jEZMLnkwdM91rZOq820yUulnMbFLNlVpofs/oudDHuvSzaI6+KLrMia8a4Lc1O5DRcm0X+Ye
Q/MavOmvaPCqHRdwkyAx6tAlCVtbyD0TWq5+3FQFWlo+P0dMnCovqLdRFCST7deMiee6UGIbd/Yx
8Bx+qHH/ouBrm3zyRprppVIb2WovByWz9aYJzlq/c/1pTuFvPdqy8HCzXpiEsu4W9WcQefXeeOai
HAZ3ftEma5euSat6WTNL2TbuTfjgsDUNAnLXOP6cV5BXgFP2qR6kTuuFAldsdzBzinxYZ7Njzs4b
jb7yEu/MawwIPQMPtxxznyy/fujjv9Hof0N7v1F+SbBsf2/W/s/D//kEk33ofnYP/9eTt73e//UI
+zDJn03i/9ufwoK/t3We1H/+0O3d/PO7/rVP+Q2O/mfT8v/Arf/aVv7/wWL/ty/+f4LaPjIOPx/V
X9uq/x+g9r8tRf2Ddv/1P/4GtH82W4xuOVaXedhFPsQv+xvQdgkS/FhhIUSixYsjrLz8D6DtB/+D
xgG9rQEYxi5xb5vP/A1oe9isHls7Y3FTclsj6IZ1/6+j/7ezCDL9/wJoM8qQ0/zfAW0Xuz1h84D4
tiMxFCMg3/8OaJMJ8IsYBrKnjUTTrMyjMCjnp7KDNBAGJ6wSUSReMT50t64ptutdr+Ostiw3K37E
gy7mFxasbQzQOJIPPus+pYIM4JBwNw52UxED89bliR9X15FFj/OEFhGMI3o7lham0klv6TN3giEF
dKrumC8/e6IzB8KgwIy8wLPC9nyJX7sHt0FToMdiJ6N2E2r1CrSDJbTq7/h4YxAEuwpfnZlcIiiL
M0ZIQJ6JI3zAaoHKewUtHkgUW6ajp6cyK61NpfPdxHG5CbgXJpDWku6GYoWul82QntrW7XIb7mWN
6TUEwpNH3G61q186UifW5TMOrN86Tv2kYlgJcwijRKMitmKeIOUsHjTNNcUMvYkK9SEid6MlvdNh
iJ7Xq/ZBiM8j9efQHFwJtC1cD8CDO1RyDt6AB4AZLZ13gjBOjmET/fWILsI7/TzvQlvZA3s8YWc2
92xXfM4QzOLtwEuUIR5VKC7c5QhsDgT8Yt3MC2KgOGwo7wvflveDcLb9MFsgzn6TS9ipWcwEuS8t
s3nU6eGvh3ooxP1KE07qGHTlWuU1q+lTaJR3GEKDJqAz1Qno12tZ9M6FxOW4gVVg0tCJisvPF4yE
zmX0hkeYo3D/Q2Bl4QRHuA3suSsHfew7bzvSDs8RKXKnwFluagfduQ9aLrFcDShgBigNjedWx7EP
/RShAw8uKY/u5j4M7+TKkspZxiMzS3gXz4PMWvweEIumul9kWJ/ruQUPqtsIoLjWqSTesm3n/j4O
UO0EfNWPaq2r7VrWCoUzmx57yejVJWcT7yvqymfiDPhCPkrfFo8/DzwmN3QezH3IADfMTfBsuggl
ulO/Ae9ojz5E8JQHqnlDhTAihoDOFabd2zKo9anwpxdTDOarASgJY5jSqwkK9zCIfgGmRzCbaKKP
UPjP4Cqd3yJwcAEv49kIlyamjYackLI/xL1mT17gn+Ogmc4BmesMmNTj4gzrr0iAzwbyCHwK7LyL
wup9+EF2463kFE1LtAQP1cybDxeCHVimIXpcG4QiShJWGzUHMbQAY/dtM5VwiE11BTdqAIhF7COy
5X40vPgy6BIgtF/iZZqfVTjYXVUtziZSvnrjFoh3EaAUKRAsINAPtovDCnT5c/nCeUQ3I2TFPFri
8qXjfpQbVpLNz6vx7G1dDWy1we5oOw5u8zVU7uvKneFeUdjui1R8HxVg6JhS5lf36bhj8cABdadL
JI5tZ+KzWjrUauBntu1SR3eVCz6O9mp8qgINiRh/ulWuk4vGmqeokOoQGO859uiJjm352Tm1SGRJ
LRBWsp4Q35hSr1toguaVH8Xoh4clsgB/2nh5HJx5eew9b6dZ3Kaz6s2muT0PiNQCpF7d/OcnQiXj
nTRKJKbqUhN265XLcEEeYppPfV0f/vUUziXflqQ+1igMErX04ysZ/W5rI4RCfh6uq7ckY1XgXXXl
Uc6mfWUuvxQDV1cGheN5HYBu8vkjEJE9zaLqn1Tfnmt4OZefR0s5l5lXoYvjuCcW1JtPGIHqtOrW
8m6tOXntSJlFkrGndZn1PXrbF0ZcIOdB+zC4XnvFtivbflY0pfACcwJS6ETl0gIHMSlaQQR/Si+4
VZ1+fSw8QPz+fBjqKNwMMIwfRxpIKD2F+F3FWy1g9hoRelmAfiC1LQfYJZS84Pw5cBpMBbyh6Hck
Hl5KwHqPTu92R43pEjxSPW5CAEC7MYAuTEwN4cW9RC1xvpeNdoM9HI/11UFs4KDjlgAXwMMMOQ2a
SfS2e6lo+Nbiqmorl7/e1nk9hpYZ0Kxd9DbHFiAPLq+knkc/D4NyeNM5pnz5RuxcHNsaYos7Tn+M
g/vJC9zLCL34JXB8Z0Nqt9tLU7ANQFgwhqVTXHuXDUms/BvDAXU3MoLey1UhLkBwC4s+GgDrdn1m
NAxv9BDjS4jFbtIunOrjUvfnYkAyZra6gzMAXwlvuXkG2oEOqF3fvCKWSIuU9WNHBn2NTJfUlFSP
YoakzIpg3LFhaO+8ZrrjIjL3lI8ObvNGv0rmbOA39IfAgS61wHdLQWwr9KN1/exJwfOa4Ih+XgXk
HnIHFUFn92VJoAcHobT3LNBXdHr6+Ndzt4egIYd87MhLMdrpFN2+/Hw393g/s2Hw1BZuALp45vjz
HW+XMuV2RHdSFUvul5h9lx7DE5EKmHtdVxCgIVM1vOuSLgZlDghkF3L1B9FUdxsbDRqE+rCvSmiw
NGgPdV+UGzfq0JrgQ8D1E+38soth8bY3CuAdcdd5z+tyBx9G7zswhyuI/C3UcVQ5MizuRghNbj81
Z+8wcnnfOVN3dTDKJrrkLvrV365FQUQxKWw7As2Se0ocDR9b0ATkcS5qMHxN4e4sAMgsjGQM0Xrc
+754L+Nu65bGyxfD5x2b5RcGYQulwYkvSNCpJBj0qwh5czJ0+aQCrKkeIXswzA+ag78Y18fatHLj
mYImPpoRw+UC5JBOBz/8DmFgWgRY4pWnM9JOiZLL1WW2xDfiT1FD79CSZCIAGK0m996ZigE8tfnl
L7Dd5aISIB31ZnIY4BnaiF3UhDRlVL1B80pIoxkm0tbbhMGNra/HIqmqBnzN+F0qjkhV0b84E0Mn
5+eIrMJwLbs8rmPwft632zmnKSRnh4CV0/QdhNF2dqOrHgQgxnb+HWqovkJ06IDq4LnU6gVC1lYF
RQALnRMc+m8+qiBhLVJ90/LKivHbDIFJY1seUWqEPihwspJsWuCsVdW1tAOw7w1Bwi8vTPExxA66
0l83QzDkML9gWqptqQuTEuluJ4Ro1nmtUtYylZq6/Pa4hJDYsesIiVC033Uj39DAZbY1234F3gP7
7g5y60HMY5dY5r4OE3ksQv4wAL7fdHB6QvIHAso8ry/F6ucj3PSxZLvCcw6lmS6FdQ5yhd/TIZeI
+s+a+0VFkP07gBiV8wAf7pPP6kpKsldcZ40TAA4fdhwjMRD05Sny/DIdgNsg7TX0UIhBXQY2HUpk
b0z70Ifzk1fbLrORW2V+g+whH9GrR8E3DA5AXh5uSXhRAgG+xIcSsMwd7mw/uBPcz0oqnodwSqYY
c71/qEdxEWCw4NSoO9RPIGaAs9wCBou7nBGQjLOWziqTJq0KBr8bfPy2isOLisfEl37ah31x9AS+
u5XdNcEA05VvTBf9uY3Ne9iJ42D7734i41Y5oN9wP2aTRKaAhv6u8xC1hLqRMBAL+OVuikYsTCHP
37srLFt4ZX06RQX0MpweWenHlXfHjsBX6SMCgd8H51JId4NLvQKvFFRge8kLGfwzJ2GfLLFf54I1
71b4YaJaHLeKyjQGfWJjRHDAgr+ozn9Xt9/juuy9lO3Z18WcrhGvk7X6Df+wA0Mtvs1Yz4nS8F6C
57CLP7Ah31cT/cIMcF9Iibc6wkkXSBcpeDDd+oVU7503qSklfQf3t9b3XDHEn9ogq5310/jRy+rS
3yaYf6+1uEM+BOQzgYSMOGpf7ZnCKWdt9V2x+jrNsBYGNn66IAruwmrF9AVjlWAuMvX4ETS4ljEP
bCO27IaqOqFgfoMk/1pq9qCC4ByN8bX11vthQOJh7ZZ3EunTINSBCueI0giAm6x+Va4vfi7Ajq5F
0g5qY3QjoVIGF8mDo7ZrXrIkQD61hMczgD4ueo6bUva4SOC4gUXEI2e+d9zmvhnpByP1fYn5N3B6
SMqLHTZG6btS0Z0wfpWruk5JkzWyuzemGLfahqktYcoizXIpA+RUEbGTErkPRyPTIeYqG6MPymO4
etb+1tGsEsnFUQVnp4O02BRFiqIhgnYV8J1/iyi33rQNXHMfwSgZWvlRxHo/QEPeUIPAX6vUpl/q
kxYA46bJdbfILmQuRbJrFSxXDlDHPtB7Gi5u0t8cWfT7G1qOEvUGwGKKYCumJHwGsV2qEwWAusaq
ug9l8QTL/w/cfD/RBiKY324KSqPv8qF5jLT/GMR9/cQH/7UAVpYAA3Myp5gPhqlugypL7VmMS6qP
9bKzXn+hYnp1K9rezdKDoF2vfMPnfJGZQCu3i535pERDHpz2qfYjm3gMClcLMDTV5oLOj2blitEE
mAcCoHGNhBOESjeAAClMw7bOAiFQ0+ClmuohZ1F/CcHMbEysVUaK8Mhx1o4OjlRN1R4B2zIfSXtx
nNnLBIsu8xypXUm6TdDEoLapjLORwM2NMPSnvrMgERPqPfrEPUTIIrdR1O0k4+91Ax5adujie0V+
uZOUuMmdKJvjAYkRnzYoiNdN607iTUFDh66ar2j8H3kHrMkWwafn+9BhB4x9H8wBwBhVN5sSm/5i
sIOYL3yoaUMdXqu12KCtBQsgo4egu+n80n8hHoKQSkI6diSQoim6wO++rgUG+LAlJ6VB2fdNER1j
hJgxvUZdPB0iSdGgj6vzrIo1dUyMaHZcv7G2hWXM5tPckz/V6oPbQepyN/KuhOtD0ViX8UbdiDEZ
mPHQtBV80X89/nkSXNEr92yY/zw/w089BOrmn/7Hz/08bEh9QDcmtj//FTomDhRixH/86M+LpEBF
SBdy9/Mrf56aBRIlIoT0HmGiLfyyP5JwhS/VDRiW563y2X6Ww7lZIST18++qQzE7reQNgscJ+LQD
wR641n4ArEInhDIg+yQ1IKReB2+sNl98tL/DZv0tfKQPkaXLYP4AMp9/W6D3yTBUT5jEjl2Vinha
kPBGrcA8ShJEYH6va4qessrk6J6GtR5S88vaIdy0LWYBw9w7MQYZxQr06aDBI4cTcrcKJjBGTthJ
WIcVntLK//7OtshMw8wJkZsP9U7PBMl/vPjzBV5Et7Eze4Yj5OTGqz9/CEoytTszU4F2FbTuAuF7
8SYYaQOsOUJLkv1gen9RfFGk/2b3fmA9ZG741F4H5pItJHYwoWoAfw41aY2r6sCDts99hurMet1r
S22FUJbfH4R1kX+umg8bIaFifOQ8iPHdv754/3wXQP9DKVXiJl7gFUbG4/sV1G3vNY/tjXtU/hl8
ENxPaHDkcfLKl3Yuj4p32VQjWsLkd6WK57BedjA/mLecYfrMvLubfYIIRX+grt6axp58dx5glXt3
pSNyyhyYHCSrB7NFIhL9DHImaHpwbaBJSWEHHYsBSycAZc2RSEZCtb6aETH8VSMLFsIkcD5gz2Nm
CPtzvcS/xhVhYlUktxKBMZSzElm9uIV1xo5hLw+TuC6lPo29ODuIksUwulzifEzFnEH7Q4kvcgb4
R+jqw7XkBI8b94gtDTS6AmqKnCA2kPuoj0VWPfTcQzhRz+d48W62IwopJOEUPRqQMkOFwMB4R0mz
7RbE1LSA7xJ5F69oLrxcRLo0OkhkP28NGmqAvxyHGeIK7kX7NGgIl0N7YLeocPu0rggvIXb76jpm
WzgN+ovlEHsXGsp5Q9rpq4hAN8mmYFk9tvdeA6R+chPqj3/4uKZx6xyiNVJHb9IHFkARiHo0P0s8
nEcM/Mi/QiGJhr3XLyt4NTPuFevyJUIYb9J3oDafhzEgGaFIgglAJsN4WWkfbSV9X4vi0WmrPsXU
dBiae80qrLOgxhBEYsVQN7oHq6dtByw24arZzEP3WugoX7B1KiL1FRTWqn4a6VZ3YYdkDboAFBxJ
FCk4qvLRotxPonhCRj0AhaPo+lwxDN7UgMlyxHsF2SGyeYGOKemk+qZDeAC8Aiimbr6bATgphFso
k+ucefOJ8vZjKbQ8+AoXZ1/KnM7jbgqqCplbChizqH7dQhjnmqJ69JEj45jG2ih+bTiYoULrpwar
DYSBttCI5jfR1mkztb/nQL26dN023H5PsYgTjeTRhnkhRoZi3sMlaj3kEmOinZQua8qI8xzd1v+g
1XCoVu1hAQB2JPUWuwc+AD6/lM6S9NN6NeXo7N3pjVK1c6ZXHdYH4Ib5rMWetPSh6dchJaF7xooo
ddqKWqWRYX+k458cF0aQaC4DrGZU6Ke2UC7M0NWHhnJWrfkNE/8dGL3vitd2oGPWj0j5kj7wN3OA
EY2xaWPm6i42RXnLUn27Ad/7yrlbqL4U5UuEG9E3qEIiH+hqVFxd5M6yEqUIYPNHocgrZc2RLf1j
6XWZamfM0fxoRZsqGT52jdzTafjkYuUJqQsXTABShxPX7xWNq+1o6VfRANsIo9XCnByeqoo/Iir6
p8JA4VnxZ0QyiBSA9wnGHGBliypCSJhftl6+CgwKrtv9wW5Jp0mPhzUEMNSMH9rG6DFlpiiyMeMA
7d+4Q7eZXQwrHNhfDafsXdKl2cXWPqnIfWwFPEya4+56Ri7o2kbRx1hwGP41opuzjpHcg2oWLcsu
Xp91N0Wbch0O/a1ULcb+z+RMW+Jp5I8L/1liCoAveaGxHRKiB6zS0m8GG27WGq1gY8sTpr4N1LZr
6y7IjHx7mMLGAvkg7r377lmjegvW/jzYeT8t5RWLijwEFEWZhVKsIXtgFY1g5vd0mGccinNZpg5L
A/hNEtNT7ZIlqf3wUSCWgYUq9szHEht9EUGddv+LsPPabRzYouwXEWAOr2JQsuUcXwiHbuZcLIav
n0X34PZF4w7mxZBliQomq06dvfeqt0n17kmv4vDI9NChNlQT+B5Tp/c7p+TjNuXKt13k9EMWKugy
tBMKnrWZ77aveKzaR69EorcZESCARLpIvxTWZcHSNpQ5fIT0LV+1HQ5oIiyLtuyG3HvSZ+16wluz
qzX4FmvP6Fmt1tFCUHazLzlYy7WZpd7OspTXMivfjMzdllZe4K7Fc5+gIk9PU93Ahqmym58LSZSc
+u1vio+nKnMaAntlQKCbNZp729kddsPFo9uu6LrvqBrrjx5Tgzq/ODYfSo+p2ZWVxaI9Mk0W67Wu
sS6yiyvkMY6F5dTgjGFG73wdtWufjupnnLaBVqS32aR9lo7LIO91t4kmuO6HKVyalqtS5wvsczrY
23K7WcDNNIl2hYGZhmDhXfjvH2Vdg3JJaIcoMz4obNi7seADJu6W2sFyia+wD2LryeowyFgd3R3t
KU5pcMjpNzUu3ukHa5RNlJH6jye7CTi3yl1M8m6H7MS8krnKpkon1JHLKcbjtmPR99uabDXsJjcq
5uU+aXl9Qu5j1I4mE6quf1YEMGEpnfLFiq+tcXyaSoT6Qe0ua+eVBzFgWhzUs16u6660WWhvcYtq
XKDYmNSlA80nFaaR1BDdVn/NOhA5JdgSZnRMqrr2tmof1ZQ/L0gwuMZj+gzbCNlhEpzlh21gV8Da
R75YalduSR1agnbZcar0uNoswThKiD5mbpUzbgVdxzOOs2Bh/nH8ztF8ZK/IHklg9VaOP7IctZAG
N/CX3K2CVqTaPkuTW0dJ7TBbxNZ6LdyTSF0CSlga8yx96kdjZsTqo154L6tK/mQSXyNOr91srgvX
XHLjlN7doNMlFcaD6OaX1vBIWqNllJ3ySsfWUmtSfXAmDpVCi9JOM+ZZJrQsWz6zdDnAkcBnWPS/
V3ut4TWwZkXn85eZlKNwmAgwyYf0171jnH3Stne4hFaa6cKvDf1t2LopTBvfs6ti2HL4x6VFQdLV
lxjY73f2ICRkkeY5NcewEbwBmarOTvabZxjag1Y1yZViucHocYprzaZuyqQjqmHsO1NakdC8L8qb
p2RllTusSpCMK8GPcvk9p+Kr6skHZjjsVS/b0ss2C8g4UmujuUDbeNY81k/jcDNXRO3is5PQT1qa
6UZpUiMYJULwgFm87IsnZyWxnQYUS6N5cexuPktVp0ubNNpVCstllydx+qy2BGm7KfFCFDbcvMOH
uRLISvB7ObG8rmeTdLy78sWl+JzWIWJ4xq5BXBvVhgXW4O0yZX5Ui/baSRjzPGLwwI2Wo+MBj9KR
k9LkKKqZJpb85bbEY23WTVqu7yateponbLlZp9KFT/PIsttjXag4VrXlsjTDr1rprGhzQJr0+bX2
WRPo0nbm0MzLss/2PA8VWWmp7pV2n1r5jV2R/SsW99c4wGWQ6Ho17Wplc0ImlYkEPYW8NeK/m+1f
yorcW63u8pZUSa17L/bMN94n8qMmz7LDpuZpPalQY8SK3ajhMDh3LGgf03j60AvX2S0C93KNCVeo
xltfOcs+FmPiy7l/x+GLOgm2CzaRiZVwHJicNEAjWQDKpfVTl5HPAGqhtFkELIyEA+dkgZoS6jFT
OiV7exgcDxGntylBS/fQrgM1OmCiSipDZNvfk6me2tEhKAECIIhVeDS5TfhHDjnxk2rGDZY/OpCX
djqdAL8nSLyzaQLyyjqKQCCRuQJQF+9WnGa72aAwVmM99IhU+dAynhNFiRl7dNWf3Cnz7dpdAuIz
X6PDXVal37pjSmR9PiUoLwGNMe6d74U1rqGTYjNIm7MkiNj2IEFi2xW+pvXBUmGrb3VFYoNc75fB
i4NFWwGidbUIddeugilTN1MBxaT1EjvGnTmTq4kzuoSu5kIZqt8aMF3e+DzmIyY0kmCHUsba2QBz
VTtdZOojte2j0+oOtCl1OVVreWF4iDJkffsSl1zJKE/GIXcUnHGJqUaxIY1onJlkWrBozD/ar4zF
n59idkw9K+qbhiF7p0wVuc8FN/U0TIeqXEHpmRDzPKa4vO6P1NJ3zYjYk09Es7EXHrNyBsTkodGV
6jEptfWwupQhtmn6jo7F1hvivYK9zcqNLKoHSgSznyNXElcaMuJbuc2CfB2U16Z3TlkXF1HbBkNH
vD9pZ19NaKgYvYuvdMnJ0pVS7GBsMBY13hAtYvnUMU8QopQB6lkZqNV9lsyr3ynOdTwWMyItF0ai
hk2TF1d1nD3E40Th4fLOoGntus3zh1R7yNIiylEnCUeO96xjo5HtGEItR6mVtVOeZN3sVwgPen1r
1QgLLevsneKW95NMvJdYnOjhNK2lfNOdC1dh70tof9rCNGN6AzguVwZKLrM9r/eRypZRU46M1BVy
vNmCl5L1p5oD5hnyJFhThzFWMUS40BExk/xi1fqJKfS+deyjdOoqsMSIl9BsGhKz1JuxbeK3dUaa
bc4X/p/6YJGkZ1TPsQEyR9kN6a9GBzJg0fGZ0CMTR/uslWQ4j61y0xF7TB3nyV1UNPe4LG6U3Lf6
Mmr5SIekAbbIsuSsmCU4hIR2CNaIY9HpPpaj1c/V6nYZceQ55N8Qd3aqGG6rvkDqgE2k6Y5kdoAT
6EgBoahgxdRj2V+L9MFwa8Pvkhozfdaqd0TQkRIVAypOcy9TMbLsSFlySgPnXBetJmk7E9HxKLc0
de9NYFQ8UlxDJYK4Xm9L5WIqot5z3l0bhXLBVIDzY+7xhEr6EqzhMO9k3clalY8uzZ/cVxr651J5
nrDvGzjgAOFZOK09ph71lzHJmaKgfC5qXLL0glAcxg+VxZfd4hDC3nAnZUOSpuA/uRozlatb2aFp
K8iDxvQidRf5rTaiBVgN5pb1kC/tnVwSHPaJVwdFJead0dgufST3knqmjEh3YCOu0+uqL52Lgs09
yTfaolHQWhvfMtxD+6V1Z07zmEbFtaqkb3QHWYkILOM2XAl9dHesKGrf7NMQ5cO8lMACptFnurAP
8M10v0JcVgiVyyEQOp1sptuzRKTb2A2fdmPCGTI7YkvylbG9RZ/UvjWoYn7ukDGv2AEorLzxutq7
sQymPj3ECrbxuaD+BTG598qmozoMlzFjSUVTvjNqPUCzrAPWdJ4P2jAOtYIR2yIJ1ksa35YNGaAD
sgfkqHSYs6vz3G4pybFTwRdVB9MZfidaTpur+G0S6Apa/iMu0JDQ7rLTiCWGeSByUvMTG/GNZykn
XcvDeCEc62bySTT5Q27Stkyn/BSv09PCp9GleF+yD2EJUHH4UMJU1YPUdurIxJKJHVLlVJfT9m/K
74VR2fsK/4+mjbex5wU1/zWW+9VDYc4C33Ja7mXjQIZsim89ReVR7eYxjucDtom3Efl9NxQMRF43
fKx5SqpppzqrcygTid7dNL8Rqp5XGTGU8/p0bXdxMj472nwNTSeO4oV23SQr1a+bimxH+WEvhs7I
qZ89Xf2O7ZqKltqf+tZ9BPuSSsOOmnwCGNhdPE/YBFLTA8aakcR33fpTow97l2RZARCExScVcKk6
3d3YmefMsbywEkXUOUp8KjX9QYgD2coCoVDNmbTjF4SpPqJZwf9GpDSc9DwoBvJQFZOnSUcDY2n1
bruOCJttWnLTmXHfO+XM4/5Y5vu2knAimTGtmfVkC44CSsnwCykOLpWB8SoBFyPp09WLV0K6M072
jLI9IXbhWiJaJTnhODQjQz6Y+/5sOx2dDtN7UNISypkcvrF2sYgqof3p9iL2i0GqHvlqIzgBecwo
NjXteVWV7z6ZzdPQNsde9Yp798p91Oa0Pg8JJIUmt+l3Jg+28csu8+G2yde7ZCT122RBPKfzZV53
XCKsuIiN47ezyADa6wKR85pci7xuYIrsXaNV/cxNoNHaova7oXlhG0D11R6s+96wPhureE0qLcbm
vqgRo5oEnEODdW94RX7GGoUTfOMusc+adQ0tjbaU6fq0mfpAdeTGlHCPc/tSDOt8jFvCvarVfTaD
7E5Va/gjGWLRGpiydUrMZqTh0/YKWV3RBkli7VOBRXIZ2iTsOnNXK+WFaEJx1OSygNLKr8pE9Kc4
69Wjvao3NA7oZhMO6Zsg7zawTzp2B2FqA+sSoB2CDj1Zw4K03zRQYE/DFbn0+DutkNjmrg1z29sr
5Ij3MfpSoOpKOHYbjKrI9rMVXxQlYc7aEsKuzAGbkAJtYuPeBP/qTb0JmUN7yNCiDsB5E0rT+NRY
traviUhIhP0TUONrxdHjQJ21J40OoWXKNSpiVfGLetKgiLofeUvbcenNMloqC/GwAAGgwYoxBbly
cxRc723t4+8qzpBsn7V1SIPYFeTZTG+Pf9qvbVi9S0+HLE7FvjDmwdfAPR5ZCEuSyN5wxAdCzth+
L7FU+NVUKxHaew8DEhmIW2ScMvV26Cos/5Pmr2P5Ia1Ou9FGSf7sM1at4rmMy7usND6tEkt7Wyk0
Y8H09nFIWjoa0+m+5FTAUStg1f6sfpUgduxv0YsXpYOhmNl1FDtphWSqW/uOeVlt+287gdDQes7A
OrC9mYTOTClPU9OuoeySI+MUq6k6fZlyhdHXwNpXefF+3lac35kratKf2VvbMC9XtKszpa535VCc
Kk7qg+GaJxVn0tHoqK2nZh6DnmgB5dOSrO8Gi+HZQXZt8yJUG1SMTLzGep+FXiHeBgAcfkwLz6dC
/jX1bbkvhjr1PSGGwMto2nU1BfI4LUXoOFGlcL6u0zhguh0YuXrerF57fpJlPe8/R4Zwzi2DjdOY
AMg69UWlug8cKR/BTopdt7WJzSaDhdiIxyrzRCQGe6HnZBmBlY6gNBicZF7Ep8Wq1SAf0idwC5Wv
NybeWd2Qfr8qdaSmjHx4STrotctHL6rfophbjFLObdOr5t72Visq0R18jCvPRUYJOK31M6Fq4EfG
CBzLaS5S7ejx6vAf3HZ6VKVcD12w4RZKg3u6eLAKH4nqmHrJzAcFculVc8VVDiPi5xb9FMya///7
dFbvxe7vA5ftCH8P01IKAYBMITZq5I/8nwf+PKbtbIx2P7/Tx3cX/+8rguvhTz+/Z0vKn36e8F83
/x7/z1/AOA66e/x/vos/b/LPKzLfwbD973sSM84DpzPH8mz3BufH9ql/Xv3PG/l5NT0l63H4+8Kt
UlBC/Dy0K+y1//P9/Tn4z71/j/JzS3VmsCaSk/ToyfcEJMHJrYbmWFezfhQatA/NzeBsbLfijabw
z33uuma4uv7zmByTFV21/zzy51ayjdR/7xvi0p/j3Dz83P/nCD9//fPkv6/193n/HMYibOMThtKA
utFHDzMQGdQNyc3fN9LpCgrEz7H+6ybZi14N/x4NcmAS6bP1VFTkrGlpqkvkjuoNV2F9+vmRL+QV
0+3HP/f9/fXnVi2cK6eowUH/56k/t36e/3Pr5yB/f12pQln71IJ2Cy/29w9/X+zvfT8PKWlk0YHf
Hv3PsX7u++cwP796AoyJNlipTwdk//d4fz7uz+8/h6rHNl/9fw7z50H/67A/zylW7+TBANzbjS3A
GlOWaaYiWX3xqxNnyGjbj39+VWcBguqfP09qlANTzL2t46L2//dJP8/8+fHPfWoD8MWYTcv/+wr/
vMzf5/7zUv/rcZoX857+Hgt/YXfqT+vP3T9PMNsJDfCfg/7X3/95kZ9f//2z4lXtYcnH8H9+Bf/r
ff3Pw/w88O97/XnMz30pDrJwcoxf44bCweeLjZA9l7BLTALpQ6uMXtwmYsqiP8PFZDwr1lDG63Wq
t08/o0FDCw8cUgOj3yiclBmc7kMV6gVRYJyvMrINZZvEipAL7gOqerNH/e3PCzaks7XdolvXmyyx
7TYkoUkqq2ovekHrTHWrRzUm/U5IeV/M8hEMPi3HDULpQCnazQPuv9FmT4KYjJfWXFsrEwdkiCkY
quV2aeW3GcdBkeInMHLB2gMdlh5gt9l1l0B1QY/WuhrvK0399sr5UWu9Iko7TBHVDINb9NZuIUgW
6mwmEEGAr2A37foMwkC9tumVjQvqOtl0mMYYUEGqS6XhBUDEtgLPrjEEUAqjorcEUkVMIHA8zuri
7JxpVe9M19ZJ8vPObJars/NCacLSRhQaFnYKHd0dNmjEVomhgcuKpT7fKZBcfC9afsOOPraP5qOE
MSx+ykGsoGRf1Gl9MszyCJ/jGpdu62eD+dZN3alpljKigMpCi7mdCuUK1ANtz5S2Gyv2Jhjq45KO
V3QlWGPktAEVtRmChOyyaqACxMJkC4KO784SxiF20/QxQUNcWx0EYuwOQcvCfHCXm0LOvweHL8aV
3huaOvKo9K6SpYDVVnKcOldPWtvOe7SzK10CryqNnHVLn7508ncO9BYOIBXBDIdzH4OfU1pxEDry
t9K7+8y0+aZN2untMLE3wzw9U0vO0dCpjV+K4dvJbmFLF5svkOfatJL3QKKXe10BtTROCpV5ufpO
XLwP0ktD5Pvq0Co0CFpI+pG7aiCJQEm4eDRC3eSDJ/gaD4V7N2def3AH3vRM/BcNqVFOas0/uo2M
1PF8NEhj5yauimzAtSR0Vvap8lvE1Rr08/V2Bum5La7hff5CwqZMHpAHOhPsqRNfoMB9dZU++zqX
35bMl7t5wSqXpk7rmxv+NCZdg0wBWIhsiDkMM0zHKjJM+E1roeJ3FgAlacii4ejiJc4KzPwwSfGs
QbutNN4wr2XjJAtqsUpoSHI59aOFj06JqmSI7xYNLmPnfkJkMXeJmnwsUomEqyj+pFGXacY1/YT0
nNZEubz0W9mcr82c0tee11evWwDpmAdN+eV4hJr1zIBQqanA83P1bhUxIG9CoHEqHxfNJZ/mXY0u
1Xej0HktJPA8pfgqOg0KdUdhTOOxjRT3Od0qaCuvYlJScKZNWdMLUZqrlUvanwSox0zTbhKypWGF
+jqqH1ZnUvYsjgzH/mEouifM9KXP3qSh7bVvGjQhNDSYz4aIwFM8N2oMu3fI6YzHakWThhTvSvB5
ByE/xj6F3JE76QF2Axy7Tru3c/OZFHpnElsrS9ZIQ9WpQZ3DTXO1BGDleNAMDJeQnF4ST37ESdej
Gjff+fq66sWETS39UrMU7V5/crv0SZI+ONeZ0KLp7GmRakvvYwPSgbOl/4oZL2d/mZ0d67/rEj+1
ar/lk3XBl/kiS+/K1HlYpU3Xhor/TqxmHkosLaIdrmL8IbSmln2RQt/K1jo9LJ+23EMEeSzq8V0b
a3QhsdyauRJMI5lBm04iIQnGbhMhrJMwF+qRBmsPb4hzwu+BVbZF/iH5knZ9ixGGmMURcDFRazgu
vmCNmKrU7A55n4HdPtqor6z4DjeKCCcok9A4nSd7JhNfjwwECh2HsnydkhEomEeifuhpRwxD9dJa
oLcssRDXLbIgKaY1sHuVhsyMIobLPhyU8tnO9Ts5b83pF2mj+nZZQZQSQ0SmfzdK8V1l+tfQGXQ5
elzuqgV/06lIzIyUa1VcEOzFSOOWqFrpkrxquBTmCl/ntDQPat5dumGBVLlctSONzoGGlT7xhlMQ
5wPRO1Vs9CjFpq+ptjfoVnD9bPDhTsK6NZlBrTEpVOxaYLdg+nLaowL4fK4de1R1Z3AID5XNpSpo
bBnOsetsgExtCNL8NiX6HZhqeUg16EZJLEQwTjH+D3c6CZT1xK7NoGPWDUcj3whGsghsiGCbuQ/S
j1XPGzrny+0Q+GI5743MQBmY8Cg59h7V+9HUYFeIymQrD31vrdN1kdZP9axGUIAxoqfYQ5aufMss
TjOlefXUJj9JPwEHarXdPR7gx8oqn5dVgPvrh8e0X7+a2X7RG3w1tIYr4MJ2Ml+vLtl7Gq7agJVV
s+3rpsVG0wwoqQ2ijA2CuohxqGT2fmJLENqQ++wN1f7dS8pHux2vZtva5eqEwbU8DGb5Bpob2AU7
yegjtYEhr9IVE9FCzo3tEqygaPXbTOkDo+f6hCpilQdW3bgPS7S+jP1u2Adp8bk23xcxvycDmqBT
YgkFu7ATGYpvVXxNTvZkdPOb7NZfOSKtTIz9KrPjaFaP6Ksocmpz35IqHTMFdbzQ+GGkD+aKIaVZ
MxkWmjEGFYFXEM8fgzsck5FYDt3NsHYrrB/C+TWYwxoIZtjdKLAw1OYGZsBuoZjTrqtVYDFbRkjU
RMxVVkkYI0JCUZC+vONbNeRbg8w9NjMyPSG1xFcWs4F8xtys6OeuHFkvxxjaTUc/bD5qdmUCreMU
Z2F9qRXBI3V6HXlTR7V9yVp406DCn71eOTPyPWR9DF94dPjqk4vG9i2Npe9FPh3mJo6gStNCHvha
GCSwSmRErnYTMuF7uiAMjk57ydzNvSCGUAUEEMzeVdE0D+Vo4GbQoZNmXL2TG/8qy/nUFJPl13P/
givkSvfE7eiyZcw43bUiebcqzASjRxsqn8o3NsPDf0DY0x9WmlqGSW945dwo2JkLLA9lQ68BzICS
5RrqFZfk3hyX9eiRTG6qC9kA3DaEgcjMcLmML7agLbeWLmj2pLkpcxokpHz4Nk38nEaVPDZ2+avd
giuVKCes1+MT3P/y0KeoKhh6HFILZAzwndeJPGPdAi8/xu/EYAKGXD2yqy5yBnlt9N61aKAXgoGw
lTIj84W0bij4CohQVwXuVDdxFGh8Fk1+gy/Z4Wt0HBIEFS6rYNShUA9k2OmzoKxWD/ipW845zEx4
qHfW0Gf3QrKLji0emeCoJO+8b3UexyttEf4gGuvgxuJR2Tivmje+4/ndLVBViMuO7z17ECXSRdXI
QKZ4WOZKmjQ9qkjZNJBVVYWLhyKswxPYJchnaH0YUqviAOfCPbpr+eJQ1LfM4FAz8YFTGy/wx/NG
MhlmVyZ5LJlMN7OXc7p02T1AGycYRq61OC6QCburJGt+O0NGe1xDLi+Mp3hwLxhOPrUZV8rK/i+L
RkgoztwIufd6TLqzTbGY0GSTXnKhBNnlvXWtZ8Uztfaza8P/tRINf7Q+f9GVQmxx5XxxPaYaewmA
hHwkLbg2x75Tkpz2uN1h3e64OiZQZPRuLVmhNtllAUKJGswuzShPst8y8kxxthqt36G7s6XYPD1Z
zRRqOqyNpVKYWx3WwfZ4SwwVsZdtUgx642iun7TE6j0y203XscPUvKZyjy/XGNC3Nbd+wkH0yUq5
862iw/aqofg7nDTKbz3WP7IGMLONOpil4tyaF7a7MX0vxUxcVhSiKzzRYChc3yOUk6/WdT96j5Uy
/kLaYbvPqwzaIZb3YCEpvSNqFAoYZbk0TUwk3dvc56exXu9XYyOztu+dqeBW9TCNqU361JpYRuc2
fnI3nGGnJtSdhPLxyhIAd/FygN6KMacgr7B1i73sstr6yEeYSnJafDOx9cg0lkddJbyUcwWmfMOF
mSWb5ewX6CgoHMLZsUZMNRsnyPy+zid0n6fS4SqtqqkDMcj3ZE7mJZkrcEwY+1gk6ZRjw/VQWC8K
jAGTGBl2VfmqD2dFi2x1RgawlAezMSNpshxjkGoIBrrkQJdnd8vuTnHYFgUDm2KcjXR4Y7+cT91W
lijW5YMK4WMRWu4vsNj9rKcitDzO/kZZwLH1BB7KtKCgYueGDEtfUxi/DeQKdloafyFq/4ybMPMt
3V909S7DXb9LOycoPLR79jEi52bpH5br/srQl4gKNkdDnw5y0dk6T9fuO8vDOqUBtPUMonNFY21P
CLPMEmyPYB5mNmAxLX3xNUyRjgbEOcHP62seFh7MHa+5xi4csTgrGBS7BtPfsOHZyvo6Ve2TZIe3
taF+ngAL08xnLwC73CJ/ebBrhvVCK+C1Nb8XLEltteYBghU5sWG8c+rpzRmmr6wShxVR29a1d/yd
VtAaE9uKrB27pPTE+lYomAMnT2s+yMK5GxFDd0teXUsSSwoa5a7Jvbfcwn+C/+kxFvejqSKEsnRn
9zl4fyroX0QlQDbmlamhfBaJCO11JqihOjctqw4JWAIyqXrrmdOTLpUn1RvrKEmXexJuMgBtcFfF
HkJ4Hh9Zar263r1Lrx2TSeXsoEUTWBA5BTYFpu2QS8r1Jlgm64RtbCf7cQ9FHv8QqefyqSMBelLz
GMri4EPcM0IAXqzEJIY38gZ1qOjsE+aehoTQpTaQ80syCEtsjqfXTjh16qtSlie3H/V9PC/7hj1G
GlkSeumcEUuV+Eq7IVgs40h9QSacAmNieziqSlZf041aHKmkraOyOU9k5uGQkTYvA2qnZA/F2PBe
687Ag+fm3+xO85qKNFwWAsmKHNkBxNMxXS0vjZmVYazvSzAku1rWG6gsgZK27d82vhaQs3cxaieb
nPBf8+weL4w3kXbUiHA6Bx6Wb+Yru3iaZ2Zvq8HQ2k6UHNIWvueCykQEqDEJeSez+W5jJ9kVaXsR
SRoZhZURep3PLTvVAII4xBuy36IJTjPkK5uWpwIXW6Q0nrfruOJDT3FYG3pcStM0XGr2kQMUtixZ
gtcTyHdcJEihDdywLg7NUra7nJAd2Ct6IVn23cTllergaWIJZrGst9rdmg2HdG7EzqXOZtc0/Xsy
CHWUTxra9R7j27uDm8WBoe4vXnUsjPYbQK0VOU35nZdEfSeYoZ2eXtYEo2rHD3/Y9Ht1velT7+Dc
zsymXIoXksofmR5HuiV/g2S5xB45r4wxSnP6sJLOs6fN56VXcHJ0rOIbo7+RvYmvDPXPQb2Cwr9X
tlZ42i5XpaWKkJ26xyjDwMiGAqCk2+mZaxQ3iNZicplMO+yTZc/zoE2NSVDk6VEr1ScyqEqQof49
m4CZ8RfHdyL99uaXzjVe8M88OhXE5RHqioXPwh9iqKWYOnAk4aV0WC1Q8HJt4tltun3X25Hxpto6
+Q/jea5G0K1Zf9/w5dEUNO6Ukk1IhGm8SrgfGruhBTDYsEiy99kVEYLHZLUP2uZ7M5MUqtgALB/D
iMsalpQs+S4g8vThSD1K/dZLkzugenEYJ5j5OuNqTuVdabJSs0Fh7/KJ/f9M9TXtB3236M3FKqfH
GZ9CtKTZbe7IK/YhV0CmluykBiKbReDVRMx7XowH7QMr9YdDcnlQOTEL69lJ7QfdrgPy+dept+4L
QQQFBOfQc7UkRKfd+TAY6usorE/FwRLC5zoSqopI49KMyZn/nTUz4LfJYzdeis6+HhgAPHivfi+0
t3hbvLpKcgWfetdpzVWhs3mCIoevtps3rwA7XXV4GVLsWhNAHVWFIFXFnC1UMSP09MOqkqayUJCB
XX7WprxrUzbRcXN2JuxHuN/mGZMF27hCc2WTSJikKJa8MbZRMav8FwWAhiiji52ZN19plR5yqzj1
ZIvVwvpO3Z4+FQDRwCyB0c7ZXl/aS2EXs9935bEF5LmOKpvaNdZHoQ2nXkeJ9awszAvyt7kwPtO4
vuszK+QtnMf0xoGGMKzTVQ2pclfYWDcy8BeTcR8DItbj+PdaK4/6llkjsfOoFO8Sj4O16r6SqC01
l463s2L3TsH+BaM46l72ABEnOTZ18S3i7ctOy/dFky9FTVQFWJ6+Gxo+czZdlmK6ZjeHByIUH5QQ
H+pmc3YaGVnt8g69btq5KhO5UnmFn26Ex1V3sDePP53KeT8zZAZQByn5M/2Ea51uQvoOzDXbNNUr
sLBnXND3lTuZO0dV3taEPVQ775R69bXOEA4UZS8aNnKrJh1XjYCpl71mZW/6vzur/bKM8jNuW/a+
0mHmKxAFnYrBxSYdExP+sLvzWk9hTOzVpqNXFlp7NsrqATPkrnbwkNS4X5aJCFOqxS95jivWGiG/
rJNzzlbTQKbGTK80yd7u6slXfTaryncOMEr2b3PO8KQ/bLN7xzp+I6vYDTPOU66QF9IOTqiwC1Ld
XGejm+z1PvedCeIujFvYfetFietTXbJxQmcZoTVC+mHKU0Kr9F2dqwsXJfgzicN881PPLhG77UO1
hnc/OzRvwDSxKqei4yyur43yGYIMW0o1t30qXlOJ93U7Bdel03c15RH7M3Gi0Mu/EPfb0xF/ZZ+G
C53bm3iIVVYJOnjxTgutHCy6WT2IVH+rZttkoZdS1k7t3vXWMDUFE2OdPeBeYB5WacrQPG4PrMYe
xFK9tiL/YvX7OLlCHB3yIEa9xgEEgVerverb+I3yYDymKSVKTKP+SnHNbRNXXDiLVYBi0mH0mbT1
8sWgZOiSq+r/sHcmzY0z6Xb+L3ft7MCcwMIbkuAgkZKosUobhFSSMA+ZmPHr/aB840a7fW2Hw1v3
oqO/r6tEkQQS73DOcwhKrmUj7ug136aS2e7Sy70Gl79DaTHS0yPEwVDDZNwp8mOlL1UtWBDwA2BY
AUYFXTX3w7OTgm6eFnHX0JXD1c4ZYvoxMN2RppFcLHtuxbbJEN03s3uY29K8EQVaZrWomE2EpFHz
E+NQRuZhngN1coWPHH+GnY0DrHwUc4umBjLH4e8//vd/F5XHjPuS9c1OkrqKFrixeFZ1Lm18WR+K
xN/F1fSLEIELi59+70k8VbDnSW0scxwH8t1jjmxioN5IuxdH3s9+MSlUeydi0gfRl9bmdSl0exio
0PXIM2zQDCDT7qmZ6o++AwGVejx9QLeeHHMIDjL6kZK8oLlgNaSYGy8tQY0Zjk2kr8Vv0c8AwW1K
e280v3EDc9NQYZdR9GlnDtgcjxE64DRCsImgMZBgaY9jyVc3OEfW4blAtOkfZST/JIGF+WUF4HII
R310spf0bDhMrLrAeoME2iNFwCN8UevLpesGxvZMIt2S9zHwX30HIoZfHR38N9thzs6L4T2WzX2T
gWFAWfNUxTjcMTKddOMw0pT3eBg3WvpfenIlD0NIXm5xJayLkbwoGRtOmnDNeMQFYXNHBBVsY6O7
6Qd0j3BZp009I1lD6MZtbZ+qwfkODJfuDX4KOnGVJ0xCvajfmLJpubJsubFmjHcgpO51NvyaypZy
aMqwNdrlz5gu7aXLSVdjvA1BtmEOFvCAnYGw4KoKAzj+MKAvQfyDCiq7NfTqRaDhbFK/4njMnsrx
NbKxpQw+PRqoVLhWWL+njiSBqUaZEWT0zhJZHgyZQ5Ya5ltOmpWfd0DqckYs0KDcg5neOj3TF29w
7uixnz2jfGsBj4ZCYzAYTBAUsYAV5luHdJXCZSgy+RIh/Erj6DA5ZEiFTpOxJ8ZfAPIW3zEZPupm
EdBC3Tw/oAzib1m3NruwPfHtHwuGxHJkVBkNLFeGmL/Vroy3DoBlLWwIS1UB19PzzDBahmezqClU
bYWzGNLPBuY25IuvPFMPOqjGYzGv7qICz4jlnLqyI+A4ZjHVLgyfpMw/eoZ8PG1qKOWKiVlBOGH8
lyBbW79dD/8r08r4wJ/WD0aJZmm0kLetq6foXTFhwbhE5mRCNCgzy62BoTKGRtlTjFwjMC9A5hh2
9oYIDsPdIFYETdk3YVC5mpqftYc3jP6pV0z80qUn1AyM2p70zBwGh94hngN+p/P+qkqWQK3b8tWM
9S1z+UvswlXomdtMBXLkkbEmtVRzygYsNHRTh0QRR8Hy1bh0rN1xlHKISUvisUkvlWPcB41jHxyj
V/thrk+LyjBo5BWJSlBYie1DSx077e3IvD33sTQQWvjqEXbIFP2FrRnff7UAm2MiG6VtdlPUjNXp
W0uMr96ttod9Zdh6O6oqPXeS/akiDgvYwCRuNVcxDDBggR1yTxqIX0FQhZW71p/kMNwukHJzTtIi
rV8rb7GPeM4yjrB6vnHadSekDYDVZolvS+aaurZwN+TBDqGTcFmI0bGgQDMI5EajzfJcEk2xjZG1
FG19Z1tZUCLcscE3yy3aNv56S94XEy+Rz9zCdqHdreM4Nio6dcZf+9Z5fLaR2XlQ9nI0NNz2u3J6
1R7vmARssm9yDGZT7HGssZLx/OGNaDwTKXh59hlK3sb11WCEQku2hjwgFE7yFsojSIQw4rXNZt7b
iiOUeClirNn1hJ6PEjyLh6ND474xRClCq3eqA8tiO3GrfYAMMyGaq+3Vh+E53WNpReGQzW/gGAD3
ywFqQlajp8RaUc2siBYAAmSb84fEj1OSQeO68Wdje8TA+qTJsUNlcBhYgQZgwdjca74sKP1b3AkP
w+rU9SP/tUgG/4hPaQhj1YBsR4O6s5Q69tWtrriS3QjXFDcSZJbm4szEZ9ZTZZ2khbOTssLlmnMa
82uK3Q/D+hkmwn8rdQ2aLHRd9bC0nnEDa5k5dPSBdo+/7Vgg0ovnCLLUbmo4MgsqHk+Mw93Ijpmg
yh3xZGGbiN+BdghqNzUg9jRHUuAIGRaL/yfJHXY6rL22KGOpNRZqkZmKlb72YNWcleU05zse24Q0
RfONhxVnk9L6OFVPMRvX0140RFA06VMnCmOv/QfLERSGxvw6TACqWoOp8KRfuoGNiDfiu4srErXG
ALzOVCz89vElabvfhceKzP6xhvTBp9unCeapOAzTm2PRDvT41TbkJ1GzH3XtJvdxjSuhtlkbUKuM
LXreevgNPAJNd3TJ+3zYOP3X6DPQbzJG8EMsnjuGAjXZ9pvYqjyGH/bLENEeZuT3hmhBPgStu07k
DDksdU5lll2FAznbd6HbEMxbE+HB/Noc6PmgxjH8b6pvwx4/u8GgYvHGo8nZc8irGtZn8YmjnEgL
F3OJ8OmMLakfeUdEMJD1x/jFLQ6JDcaTuI1cZMfSgC2kI/tBtUF2U6NLhpcPHwkvIFm+t1xH1dZU
eG2SbhzvGqxZDphtfwKdlfQf81zf84TNqIKJnmjqFCZqhQ6k2c9Z3Z5xljH1D7LmwViar6xFC9Il
2ZNlBNE2UYxeE3jE/C8GJxjo+vsKzHcp/jBrH99FfGT7ioxdOHdDy5ptmao/UsIHlQ6tkW7v1OrM
yUxjOcRQ7e6JQGnvXaZvpQjkzd9/hU/lz+AyeWhyj3fb+s+AC6ZjiUB8kyOBYECU731BGpCnhzXd
h3M4asznrCfmNU2Nt7ZJxp1pWXIb20ffwzPmLMFbnCZAZTQz7botSUKJaGTKcaEW2uipVic1tc+D
bJaDhQEpHIApTTm5qxxyOKx1oQ7cPLiIfSxKnY/312QTRwnHGeuhsqfzAg1t67a/G4gcKSo+0GrB
r9qY+q4LOkDRKUhK/j4CeNGx3lBjdq+jmSE/Y0YchZ9jb8Iklazls958tT0lUXe8N6qKDsmEwZok
yEDL+5KN2A4LO3JilPNRI/YDK1azEC2BION3hmkr8gas4fVNrkm6Lksy+9LoDijZJfboVWjL0MGS
jTmKNUXRRA8dNCRyptM3Ry4wNuk/mLa+qj5nDONB4pjZfzo8l+KioxPAmxkND1mEazx1CfjtqjLe
iwL8mzL9H+kOeA+714nQDRxclBtyRmHbzpzP9vLlTP5R29BZsx/pcYEuZfFHTZA0DNlR+wlU/9Uc
345286JzxBQEKKRW+zzlLWGFKHzwaYbozF/MHK6BDJw/DlnvFOImaLnAsgn/kWcrbjYF+5dwiL1T
gOTnpsmmF3PBwhc3gm17zQcgnS+4AYc+EVucIgWcex+eeVY8Q4hgbypx8iMjR4M33w822wPXiX4n
DyhQOFW20Ug2jNXtxKAvgMeKA7IM0o6j+6ZlQSyZReTmhFRH8jOxQb2Vlfutl+nigDegSt0lUUKq
JX+Cq1MgCGr3JHRwda/VGXuUey9LsHTnLYbNwT4qtzuZEJP6cnoS82JeerRAVuPyGEiPcClcinf7
28ptcMawIkTdLcy5ch4GfG4kNpYK0ZP2k9uOXRoztw/L6boz+k9Oe9IBRNcFuxaOcuAkXC0pkYVw
+WLO+lofWsc8eQPxMjmA5LAwm3fA81jrJuxKlviO3f4jd/LPbk3LYTpxGBXfi5OOW3xQ+d5bWnC1
DCEzYguFyNig2fj5rBokiIOLjQkDG1uXj3lAs4zwiRP2JuvISbCbR/mp8UvuYuYFjGkZ+reBge+Q
tsqNv6d2emwt+d0U3Zs/t09sIaCQZsSoCNmxd8ZdpiLaAcdc1TvsUQWea88Bb2Qkgb/py0XR8hNk
gOzIvm2U+WlGI5ilCp3Yus2quhjhS+EDC6ua0zB5t4O+mcmRktxBFeq9koM78sQvu09/tIUTG5b1
dKgBNY8R7nn9Xcn2LWhiptFVfa+cvRnx5ORMh1EfHEtnuEwAJfDOjixPwt5PkdQZTrOPKVRVI4vQ
XW0uHD5f0vpmoUnq/RJcJiRpO8Km/xRlfMUsnJDKmxAEuPw1lF9IpJQU7uXZAxSYV6o8dLNrhMjm
CONi8NNX3sEcp/jcdo3ax616xAcWGi7hoU3u3Gia0rhTAqM86IEyUOSkxhjJsu8E4hqmhe5EvDzv
G5yi4zHFobylCfPiUMwjFogkuGWysZ1aIPi+m67Bp9Vz0ugHuyfTHKgDv0a6G/HR7nym5VvNzM8D
mLtRrMu36QxDT9r5OfPUNYZ1S4BRw8ZqYokBr55hVXFQnQBQ0tx3i2FCbR72uCbAq+UUZU1LxAKo
j56ZMAkyfHtTFfrJcknhV2+jRFWh0XQ3sZ+dothAqI7iyATAGMKveUtpFosJv8tAAhPLdzhwFP0A
IL5iFnoqA6wQxCIl98n68Dp1D+v/WBKGGXYm9W7R4Q6hrhbbqqhhbY8PXUy+hnMb25yaUzpK1mE/
ARqH2nEhVg7Bt5y7D4ZfjvJf2aAcpipmV5Lf2jSlSUwZQTD1vcym+2REUj32qD3MUxMX5d5kPOCV
3sNkYYZjPKUPjTJu4MqANtPWWzvBu1EMTN0SzEo3ZNug8u6qxX6K7OzR4UzZ+5KwCE3WXEOKO09y
x8+2fc2CzAOZlGVMI7HAZVgkLDUR3bga4jI/pthp0MW08IyNrjylNajqwdxLQjFYoRD6RsLmphHF
2Zn0V5QNX3nLriJbNqZ6LFTfc9PMWGHqX+juv9LJ/e6HOowgndtG0RwMMbEvmwEZKrp2L/lkJMvC
HgMZwzNxb9fLc+LK10xOR8OyT5gy1U501jkdxYqXRaPT80B0W7y25x+01KEyGh4Yrd4OgbN3FU9Y
Y/xEsv5Q5J+OvQIO8hND3SuWMIvvr35bomCnQR9gdTJfglqjRgp+Jz3SdjadZwEmYYPQrkc4O53d
0n/Ca8WAu/RfDD2c+6i+/4vy//+pB89z8/1f/+0D3Vm1S9tOp3+6f/v3QIQ1w4BcZMf4+1H9L1IP
Lh9p9f2f/I1/Tz3wvH8Etuc6xBu4HnEFgfMfqQfS/Ifhr8Z4U3qg5l2bPIIK2WDyX//Nkf/ATy0t
XwaGBWXPsP8j9cCx/0ErKV0DaEtgOFYg/29SD0ziE/4588DxpQxsgx8U+FDxTI9fr/nz8ZhWccub
/y+dzAzRTWI59oRZstuiFN5QSBj9BiDtjX7vn8UJYzeF/2mMN//0Qf0nkQvmvwQu8OK+SRKbbwYB
78Y1/+XFa9j7kHaD5WhPmK/T7ULY9Uiu4t6jXET4p7Y+KOHx//VlCaL45/fMXNQdNIX+Uf/qFWjv
+14cwr7gTCQQ6tZtEAv9H16S/Ip/+ZT/xze6fgv/9CnnXqCJeOYVO6yNy9XERtaGPNDndNdlr//7
TxW26//0cr5pMvqUlmXQypjWv3yubSEaRgtKH+kLoxvMwQfp2BCSAlYBla8uaZsnhNCv5T/BUbvZ
BqcclGO+SaSL+NfKLxKEWZihIN9z5QbbCjQEkx7augXtKDIZSju7NZAFSwMQBMLTmhYKZyLpQ5nz
NQAFYwjsMqmT1bGKqTC1XWI6xNYeIbiCL0oqqsBAVmZwyjyiqhiFZjtscdXOU/5+4D+71jgl3ZrG
UVuPfbwujGg6pmmO4Sch8rG98i7iLMSOpHeVoxltMnMR6fRi+0TIk+H3xAYkerr0qTUxkEyPIwJ/
4GkA3CEDEH/XkgqkP9p54sqzP3DCoJyu5hfX8HjS9t2WsdNN6w0Iv+32IkfqRNe9qZL+NFrdH7sO
7qwIjhZN67db9hfwv++Qol/GGQxE216EO77NFo9aCXJ2Q36X3IJqphDHzD+u9Lx2wvnkDmHhffZp
C1BqRle0DGj5SU56mVqEJE2j341Y8cWQQVylYo9UDHpbzQjfm/An2PVR5X/Myvq214iQ0eabgMC0
8yx+lBXTTkEIJUt5udZmfWhGCgSNbBX8fnIUav5VCRoKUgO7bvF2mD7NsmBnn0LkogsPHad+Z0Sy
ZSgWyh649EKApIfVMKYr0NMLAsNkW0CbHSoP3p1cvm27fImbL7KbP/pWFYAFfPQ/GaM+Jkx4DcpQ
js372mgISdB7Rd6B7Q0vblN+G2Mdpix/d+vPKe3pxZjd+7l+8BQSnJyyn3nuNm3YLPhkN0Mnfoxd
jqtGTzt2mvyRug4dIlOWNKq2skQj2AvqltKbclhWtIVly6fmN0yZPeOntXiPp8lnrkzewjeNETSc
jtqDSQYgwwf2XHRxWfqDmIsf0tJMJgKdJtp5Zm4LpWChf2W2M8GybL+CGrWMSCR1c46tNOdPi8X+
NoBDbAoYHpG1eCAnGHGaVLbK5xdRjkcWV7UwUAYCy4TCuhRoPJRHmZcofmfZVtfA1I/OwmVSmOYZ
sQ78GhEUIapylhoiOXWFEVaW6eAA4fpReTdioVmxWyAmI2SYSU4U7DzzFwaFt4svOvA5dFT04Qf+
Az8LNnbHGR/xYYwWlRuyf14d91cyXuLGus4S7eN6+YLgoelRgPEyj+WxX1xJQ8XsHrfLpnP8x1yv
TkAaWZIviAWo8bFvbJeQRAlIb71uprl6xoV2h/It3tpF924qlNctYNgaVAfbWxINRKBntDwgUSaE
GZXbfxdinSAlxnFA3cvte8t4O8NPsIa+2awbcv2QVpN5gCUNSb97gUGPOrnn4/t75RFBigd6QA4W
N++WxfsgmaA8ZFkUIqqNQ3e942rJMlceDJUwdIVGhMEDnpZjZccBfndvNWEeM/b0u4W7k4CpjRbG
d2l2T9aY3SESY6W4Sr7W/7JdZBQtgp/ewTcceOPLIPmMW1e/s5jXoDn7q56RV2XBfPCrGDmWSObt
8BoN2gp7F8VR2eEOYtEELYDK3IyLZReRaLdeTlhbBpSDHGZxl+5kk74U9qtWUNkZlSEHKr2rW5NY
4HFDJoA+yLp47VCrbCKDbz6Jlv1SceT//T6Bqc2tmRPn0F16t883fZH06B54U4FiXs6LZLHz3bUc
VMPMN1Ks82os75UVPZJZwP/Nl+os1rcuRs7iAJ2E7T0mNKQev1g38S+roL6mTnrVA2MNXb0IcPF7
nYJvCijm178/Ld1+DegNrPFFDfOLRjcHvPne8LicjXRiYJZNLz3jnFimTz0tMofq6oJzvq2a37Mf
1zNGl+8oIF7opwBIyg3x7d91Nr9YaxfJWXYyJvuK54/omvJKD/kTLMCHXOIE13Rqy+EbXSY+rlbk
e2eoSWUBOb51VRlvI0yMjihhb7QXFjyAoNYEzj47t4gnMfRwoUxoDBvps3vt2Ii5OeCReIQjB5dc
Qh6cLroQPDWDmPZFW98piLNtmqXPRXc/9Ae1dK9zfpwGzk8R8NboBtnKifnUBvp9/UhmxSOG/PWM
0TbpDnkB0ndY/r5BU7AWAd0KoIIL3m26d8Wapgpkc2AH3/KaONF4jhLXdpCMqHki40qxklBnfOFB
hMIHAs1VOu2FR/t7Yse/dM7kK5VYwCGUneeV7Snb0IQbewgI5d51lo2Bp/hcTK/ZZuupBjGrBheG
qxAsldoUC3pmlBdhNI5b0Iz51R/1fMRk0G67Jsq2o2yv2Yxyog40Sa2a/j9x2flD9zATjZByLK+6
4qawphG4Y3LXo8VRFcLTEclmsT75cB5c8A1eUTP34GuTJ57Rt3yFESi5+kbnVrz1x5dmkuUebeay
yTOC4xAA/HRxdUCtDS6lJH3IBC/W+ryFLknrXeKCfwUAtRXcsTd+WoEh7OaXQCboaVFSccqKQ9OU
TAqg6O1SONhze6vH54UEB0Pm9zhPmD97Clj35P/SSoIrtwJ7w3bNUvieSnPALEvc3LaL24IZBz+K
h+pXS7hUUzoPWWaZPACnM8HS53rN056j7thYg/U2Jhgx3BIyE2VNlPW3Y9b1t0wluEpRKxIWdWbV
SgA3bBNcTY7aju5vT3IpY0jhpSbrfWSq2rLTrBLsHrVe+tPgqbAe4+B+IQEjWRLBGet8TBEuy7yI
2aaPLT4O5sYb3+ZNJTgl9g70Bqy9+TMJrQpCCU6PvCg+RZ33PJGXlZRExEjS48qaExCwymEJV5c2
aU4xtBKL32gYu1OmoCcFYvQQ3F17L/p05iLf5p14p4Wm1hEzn8Y8HFNG4zFqz6nEj8nB9ygQueug
8xF94BFqGxfyx7RnLAG0c4yZEGkQkGSA+0BV9Nla1L09ekBRQGgiYdH7YYLcYS9Z2DikSg/GEaAn
mFGzAcyTMieSNm65FjCjMhkrmIubHgd//LPIBle3vQZls/QbXH87d8Oz3/UEH6Hx4+lQcxEZsB8N
n5kcz3TtjALG0xen3XjrDdOZjCwz7CbIQf7YP2cmQ8fUZQuGrAHg7/pLpORzIt4DsXNvieVMVtu7
uW6ElTEym7RRqppQYbEv1S0rsMAC5kL8lzDeBGakbdo1R2TphFA33eqrI4JhIiiAUBt9qGlCEYI6
z7OdPmKKLHcS2TlaMqfaIZEzQzuIqp1ZU/40A/ObafJR7tnUgfYN9opjpqL6RLBxE7ryNNUS/DIZ
H4UorQMwF3OZvlhTWJgIzeaSZsWJA5iioIsYxHTYtxgfGThF68eqWJGfqv3TcmuGdfOVllwQyZD8
QSCJuHSBMJIV64I0WnYBFS/L8S4Kp2aXu9MXOifmdyihKLQY4FoL6TvrkYssmGQ6m1/+7xXFQZHi
fuF+iS54v9gpTQBFiNxA0FnE89kcGw8GN8hz37GqI5+EvXYSJrouIqzBLqbnSUQPhfsVF3zZrVez
vKyqi5tDlHN6rrR2WkLmxCRh+5EK7TT9zLuhCJFS0IFkKzbNE4B3kWrQ3FLZ+Ig/o6pjN6M8vZcx
QLPebO2dsIyXFKFkH1t5WNB9wUpR8oAD56MsB8KpWdn7engo05ljAIqHG0c4byvM9S3bb3vsfgA+
ULhN+SddEctli/VZoxxq4ZKoVrsP6B9inugYgrmMs10HAInWx2Vxb726FpP4zixWSyPgE7O+Q6wm
tnaC2DhFdLFtkvyxMRAAZ0NEvkKfHAKTyGiN5WNjwbnbDxnnEWjPIMHU6pegPGvXPjtp/plUY8Wz
7QSNEOxTYWEbdhz07O5XT8O6laogb821utCn3dKO/CpjjJTOgjDSpbRtkBFuFNpDBuTt6rFSJ89t
0fviFQLM278V3vAoGwm3EQ0UjyD0HL7mKrCi7qrRoQ3SXDNDszsR9z8EIEah27C7qOfsheleshcW
EcjUqODpir1VoN5MfdTPpjWQgEFpge1ToIum2cyzkJrSY5/XmkhYepoNm0uaDOAdnQKE4pSAHBmh
4ZwGMjD8XxjFiXN0BLwf+UgmKRhLUZK9biOlGGUMBwW3UIxCRumWIpYsiUMEgXkgEdl2oyfQ1ZXr
PrZ5Tc5JlCe7inz3jPGgUePuYC2M0m+h55Duzl26Ch3L8ikXlJMmYeNjMDhhDChil8xks07DwXbe
An/sPqYigAY1dycqK6QZk4dUIUpgUgaSI3x0zxTC5WGAw7ALxjVKayXWMjJIQNdsvVZXOIF8f98Z
1rNrOffCnz4dXcw7SeZgX8R3GVnbp0pTbRfeeCib6dN33YBDkfvMBA4XjlFF7+7DJOLT5XLvxpDQ
a7KfnDg4dWNJR4drke0aBn+n7c5Tt95umR6PHrBnoFQ+QqolWLtNLk8IU9sp1vtRugJR23qlFWDu
TNcAYmCFvPZ+xPu60SaY7ZHTEkO8S0Ep7BsM1qdFUOsnilXTmrxZxzsmEEcycFzIw8weWuYNVR6K
AWWQyOS2q4zlGPhronhz6bAQQxmeDxbRAxKv3o6kDJBWyb6ZCGZGP/O7IhgTyX5+M5TFJ7jd9xF6
KGmxxnLjUNVsGld9QKujL5jMm9x0bpQRnXsLtYw/HdjaSGYk5dVY1Dc8y5PDI5ggpjXOOTNmzn+u
X+aFeGqr3wY6J7I9zRPs5Wudio8mxldBnY04xmDLOiOGGUyeaZQ5m9YLHrsEeN69WXvoUbT+wqqI
GbZBXWRVJvjBFFZhLtWu7tc86/qxd+lko65O2JDln5kdQ86qHAJ9HJSUvMxT5TA5zJf5GKE78X1n
5/W2eYZPj16EYG/3VbBxOSyem+wjs7yzEIceU3JMk4jY87JCtwwjqe7TZe80/XfZNo9DmTwRg/Ra
ZTHpQAXMEz+pYCsUHKpSkCDpCmLQHH1K3fqt6VxrV1ReTUB0aDGPAm2B7TlAsKtzf7ltFhumLr8B
n+550va1TZ2LDbdzq7HPHrKGAFI41yfH4bcpPP/o4HQBfrQc6zi7CPBeJOqQfFIs9gOrBH7LeMYB
hftcz8I5OHQouGlh1hbqBe5xs51wHEdTBrsLN/IubsoHr3U4mZkmhXNDe9cNBPz0FPZIJzkE2ZaD
AhweOnvSTIc4xHvDe0Uw1q17lW2pIT9Kp/dubd84pQ/C8IfjnIBfLLP+x0vWjelBIlLfVg0fl9XG
1EgSlzrKGCyZIOtojgjvUiZEvAjgXx/tijKvjl5dA+325UszE2K69nc5qVHhrN4sJhhb1r3bFSjg
ZRmwB2MOtk7CO1DNXS+5HZO5SM5FRvkzO+KmNqzHAomXrLo1mHzJtkM53+V45jhQwL3aCGcgGuJk
d50dsJFqO7YtWmH8Sm4SpRDOnHZnJyt8fGIJ2U0TXVui0Ccs7XHGv7ifzXo6CrRmgc0/1ZCp3vpM
nns1IsMUujo4zlLf1jlp2dmCPNAgRmBws0cZi/KEh+RqK9u+rSiCovWoJ83qxogwu0xZyz2XUbHK
yMQpxeTXjuNyq0TsHgmOxg+0oLBv9fPYNveWTOTOjjQoyHm+JWKPjDmUJNzOwWUsF33qx4JYa+u+
QK1/Oy0WngY1HpqSp+u68dNDwsBJ3XLg0Nivz2qP5MXtSJuWJXRNQcAD21339XPEXjyX2CrHRb3V
S3kooSNwI3CyTwstvKn7YWt5PpWcjB4Cu0ZMSconKbzLvrGKs2ZFBotgvp/G8Q2ZGFIqy/BxZSc3
TSAollnTndT491zMXob1lw9MJsVEHu9ajRZyjAZcRVZZhNph1Kqg/daLHVoT+mFPfwF2+13kXGdt
PhU3S85TAfVliCiTQFxkj2ZLWUF26r6BLhDns0MQEUG8lczYf3H2mrjD9m0VvPpuu1I7+UyrvG3J
S8r3pY8oErZhMetbzy2viWBq2AY8MUdUMdsu32VM2lYgGdENktsHVq45Iz+Cq4t6yBDwZLN5PyNt
J3CC66vr7RT1u4+jlnCccOTKKQSU5rn940UO4zrXeg1i5rcEyrSIcna5jmmNfnv4l8/YeYoZc4LW
pxoczU03Mnyslox7xSx+Ks8btvlfJ5VLWR71XRe2Jtc8F/d0y8T3y+0VQ8GC3wzF+qWwxf2Q6b03
TeeKrM7tMllEGDTis8I2hX58ZxnNR6Bxtow4pI88isyb+N3De7o0yLILDuC4RXyd1ElAXGuMch7u
GrZNWiBsZfOc4Fspj3XLNcdbocrqx2tqV2cIuCNuZNNFOZ5/VRPnO/r07FC91MsUlrJBrOYa8D6k
qrdqomLLofNMWGu3NorwbSvLM95exnMu15+PsNeVyt5kFnYSWQ3+LgUjue2MJAmXCOu71CV0d49J
UIBD3FDxyJQWQc76k40OBZU/d+Gk+Hgt/P3jhCNzLq/p/AEYF6hQ1lwIOhMU5QGnSYEfNwBZUiGe
bRdzg3ogQBGzDgGRXm3qUd2Plo83csQHV471y9gBg42Jw0XUyVPC7NfaGqmhNr37UTCA7oxTgRAa
sMSz+HKj6HZZAExDjWYxnrhXNZOX1tjj+qXt3SHZq6aBNqA+lHuaNfb+RNGSt270iWx+H2X+HcUV
hmQdLgErWTwX6Fo8/82e7FuvaDcQ7hcUHCY2eMbYqt2XLff7yLvwa/2RazRkWcBxymwU6nxY6+Er
sBgpE3J/5+XoLvOYwj1r57B+nLyz7c2CEf8kws4tKRHXtOVOR/vGa8+4HxF49+azAN9pASvaDWuT
kQjsqy6Jj2scnoZroGqCh4yc1DTwq45SHwhaWNr04kqF+tFYGX6I+S2L/TN7gmtrctiN4qZJJcxr
S39M+QyOtamPXspbQ6/2wWDwLZ3s50U4z2NewEgaL4Kd4ya3keDHDXt8rvgPXIJPjqh+O5p/kQuo
di2BSLOLz0YETeiJ5rFoEuTgPCzzxRXhPJnQlsxfnQIH3aTBGWEepbxd/7EFWk7YGwROwLLazq8Y
9N/V7POxOFbIVpMuMScxVNac5Ahstgort1tpdAjruaBTeuBCIkKej0aE9NZRWUsfM6IrI4FuCMD9
0tYW7Id2JfG4EKgfgYkET3bU/fWW0icCiogwqUwtPmCNzLVzWbPAn/K2Q2dhkz3N3JLbgGS6g2Fo
0Kw+Kogmy8ZrPaijlNO7lUU7Gm04WYgEMrLut403PdBIEvLuHquoZNZkeRcSv5fL3Mq3xfV+QaNJ
dxYmpm2SYHl3qjtklQPPaG1DJaBzN+KeorMBc4arc+1WkBSuTV6BscHEGcH1n+0TkX4iaZvuWpdj
PyWRaVPGGb8DvR+qGSDLUjbkUtVP5mD7VzdnojfD9IEhPDcny0Kw40VdcB3Lg1F+j0PwWfn2g7C4
zV0yZKeB06Jb2Qj+s9ATr5ehASqCmVVyTNgihRHoeQNx9Zhy1dvZzEx5bWzhWLkR+HFiK+4KG2e3
LK8+DKldn3FAEi1x4+ce3X5PWSJN+YxB4VGrngHqQKrh3Nz8LViUYkQEsKm4dcW1rTJ4owqPKNqn
88jG4eqBjbCN13IkzbXViE3cKX3LehXfCHOVv802Zlgjua3Z1W0M7b24anSOhfPAWCA9aFTdtyQQ
56vCVqkGQ1KZP6LKVncIMk91V+jD0sb/jbD32HFczaKsX6XRc6LpDdDogURRFGVCCknhJkRYeu/5
9P9i1o9GVVb2zcFNxE0TIYmfPWfvteOtKm1jcxaO5BPewmn8agRwtQJF/z2HPUBrwCCFMYPLLNCC
8bnNd+OML7cp2HQDHoTsk9S8fGamUZDZ3de3WrsTwx3sFAyZrvBcge2XWkoFtYmQkvpVtZxTf+2F
gcA3iOVHFADsBqN+CjS2bPSiJwWu/QoNoLBJNZw1pm8DqDFtoTRu2mLSr8cQ4jAJrZEPjngeaSOK
PLxfCz2KBawVA2ZWrYS4FEYfv4Yu3HWu+CJ+WdIzlxNoSNlvEH5SSeUgpFgHMTPPogRZMEv6UzQH
TpU1Le1Av1vpZf+mjsaJtAgKCss8577yo9Q8dzn+qCP8PmlV/nRBuDF9vq3VoEGOy0Kx/SkEP8Ro
wIV9s5bXSAhWRCdsRhNL6aIqlhMRdcQKEh7KuYKeGN7SorUgutLuRbjhjlHBtyzZzcK4bOxYmZ1O
MpF5SprsybH1bqHp8iKCkcrUnHBJcAKIDVRYotQtC1EMG0al3kHQwaVTrwqFRY/Qdwp06YblByNi
ivyJ6nCIWWtjIUpjaKA4o1jJlV34icEzeNIUdXaeA1QyDOagks2cT3iRMvcNeR4EtxVyKNxcn7h7
cXIUhY05ij+RVErYhFAq94YntfoX1F+LvC+ozagC0HUa7Xj69VXX9JLNQJVo6I+RY/mgdTty0dYp
R4GIGGugvP3gIkUi/YPT8bqEcY+8rLxrbQJYOXHJZJcF5mzcZhhdw4awvJH4p8lktQ6kZznyMfLX
qSf1EGjikDKFTAjtQykq2EeHnqRYcAJhHHDrYX9EtzueAUobFCxgL7Vi+p2q7DKjXuMl4vgIWyt9
qWJlW4vWVknV1yIJx8uMh8Txo3NIZcYJ5vgrFw3apNjpEdootoplR+vRHMq8/HWZvU1grChlp5wa
jSNkrXnurJWgk1xtWXB8qrnH9R1Vz3lCpIjJZQp6XNQ0YD/il4lXzpzsCPaquduVgWVHCZdWNu1D
ARmAuj5JB11VRluj0D8HGvCanDJnS5IWNTNwcuS7r0ZRnYdlQ5u1B6WsRTa8OFiFStwT/FwjMIum
H6wte8y8ALtgn/fcI1Za1LzmebWl9P/ll9GRdAAJIp9I6Y0QW9Tw9DWiYOZ2GPjPQSsIbwZJbQpu
63i+FVVPBo/RfCO1G23wWKZKvbdsjRrJM6UWNe45INNatdU40p3W0N7kSJ49+BYQE1DSLQyJBwka
TJmHNJHAnu+qMgF2UsnbXMaUgHvHKRQaWJLfvwtwgW9jRynWQnlMXeueE4W1GyJ5LXNiXcMqUNai
Rf8zUkTPb3D6URg7GQSjupoS4ETE30gVfOxJ7lXDDUkwOfl0d5nrWdkjUhT88EYWKnhsvQetkk/q
zue/ogbsDKTE18WA2lpseZjLjySWQGbJpPe07ajgpam0HRiNdsrgdcAWkGBj9PU2AwNPql9yUJLp
R6YhYnf9NHsytaWtmuQveUizk1hjikN0+R1Q8L2vg+uqrB2AIn+ray2nIzJ0cHoz+Oa5oU9UpHRs
e9q7QieiNiHlnPgatBP4ZSE/cW/Mh2spToWta2yhHGysNfL1nWnM1aOhboCS69uusM6DTKET0AaX
cMIPcuJKnDbuHxJ1kLxyzsw1FdcNllmKKdyHApJjHSmFyGEEoA1iK2y8X78U7OKeIuWhvEFp8H+/
lEUGmNSorUh9WNWdKm9O//qn9A/5o19/FwLorLz8+g6ReIt9RImIFbhZAG1uVej/Nc+RejzfNs7a
CDu+fyf4RNvN+fGGk7h+SEnroMkGq4ubTbbG6WehQJmti8UMWCslWJsxLC1XspxEgCw1xsGDFdbC
+6M+FzVuGss/TQaDJZc/QPJ+J5cpEKRd1CI6LadF2j7sE5ABZ95D5IklaOxY2xhmRJSi2FsPooyJ
wDKDDcEV0SUneGqTdnARa2g8GutYJqoGwjYgPJBs6qvEhj6bwtUfVkoCww+X2S7X2sKJy/I1ATJD
JWF4jTPCUbEbHEU97LeDqWaoA5BKp5ZyDGq1daaUZ6hE830sUcnS18fF3UXJPsvGrRXxiWRlxuUl
0/pjVYANAwvvlgV3PZkjUxbnTmQp+zrygeZFyWOWFbVDuuJ9JNaHUObMm9F9sTaPPMGse24L/6An
5XXClrIB5nTWa2g4A3E/G7+p99SkcvRmPTyqtNcw1QssMVKi7hR0f0R1wU0KJaJYSNdKjOKH0iKH
dC19tgrIVpHhDCTI83i9OuiolFarQsKEmi0zXUWeZylj9LhkX/WDYaxCKocbKSAvgS7+rlrAPYNc
OO2SMJQPoF2I8MAKDnRCn9iFLaRgBCOYjmEoDS5fTlBB054UUUZhPVv1Ukaztg1tNaoPWndHpQMV
dp6cMJLLHQXA6CEULRf4W8uN1IMH9D3lZvKMoAJDsOT1Ibi/vEH7EYV0m6t8GtdIz3ktPT5C3ZI7
B3M6qXq4oyoSX/ckw9P6KhN4LL5OIp3A/E/K8msOFcMpQ/OxLAcqEyVd3GqiNR0vMqQ+1OK9OkJL
z2rdm2QQUlEz/Mgx0vYiw1NM786Yi59Y0Z60YfrswgpZUaQeNEPb03uzKQxRjCQsfKksPSPLCzcB
NgkGsXZSgdxygk5rtw1n9aqfTSHqLtg9uXYHFCyhKSBWJniwKcBr6NJg7HISlwXCUjYp3S2vRo/K
VOlJFILPs9WMlKIZF3IX5Lu5jykX7cJGsLy+961dpRBpOmi8DYZ/tgssXdkXsGa5g1jyQe/8eYt5
QznGfkmCntIjcfbpsMchedmqf0IPJW9qORbPhuTj9SQ9xQVdYaBwIfekLZrgUaIOaWuS1j9SgYV6
JGjCozKYNp7ZJQ8QM0mr0lqvhTa6VaqgroW6Em9kDE7rAPbVHclOTdBdwQE4BMMDgH/cST4XKpj0
ERFYfv00cI1ZZ3FSA88DpKBpUfkUQLtdj2KXP7UVTaRy1NMnyTSx0A70hUWg/WvKl/FTs3xTGeDt
E7VQRHNSEjwRxQIXZXFQjDkigjS2zDsL05L/Whp35FXFWurV+uwnRBdMhUyFG3mUWaNI/PW/cHzl
EyHF4maMXrpU10Fs0FsnspPWYiWcw1jTdhF4zBMJQv2pbeFoDHmpHLAB4cnn99tqaDelhbNATg3t
2Ejtvo4NV+p086lNzHs7oIvM5490JL6M3ChqIqA/NpkZEELZEjobgiJVA3L09BG/h57H45JIUhON
nVFb73kQwlhINlq3T/qVJL5hgqBMratAR+iN1qI0HWXOJRRGEmWTtNk7lp+DKErFmXDNYTuXp2FQ
4BRUiXGeecVCrB9IPPSsuEofM43lmA5wRu2VnJKsJ4GFu63rJzVh6ANmfKmhI6iWKCXUXFsEO9iZ
irCmAC5swKTo6AKMHr9nT/dk8E0P0Y5i53X32Abxvq0LwBjNQLdGS851FLldPcTeuGi+fGKXVn1P
P3lU0oNfmANQDs+vDH1DYZ+THccpNoH2LRcLIo5itdlkU/2FyZGCW3KSl1U7SMvF3dDhdSK7Sigx
Dkf+cq+lS7LYxDUWdxaRvG8OFaiFtQ5c7FHWt3OAEAshGNG+skyVJ1QsMnoxZShFw4E97QGEENZ3
UDRdP8YcNrk0WY6pTN1eUgcCTSgBPxgFPIOs3zd1DWfINwunBKK6Y0EYXYafxgt7EPqxQsQ6O0Mf
UTw3JtBdU4MUxJg5paWh5na6zp2ekCcQ1xKenZ6bQ0xjUY3vDSSFc0D04kqhKMayPW8VEnQ9rkJy
ED3Ncz8/BpQRDkaFtiVXRP/YhEO4Vkje62D3ekjiSPZRoCCHKUtJUK+JPjLsaaQmwJucd2nYzmdj
luBCExwrSgkUCN2Bo6Ie0qjnnAeU1lN7PVp1wHdXqThtsbou9zL5ga4gQlVFeRZiaERpfQeYazCy
pge9pFk+aqCPhZkVN2zAMjesWm5KqAxZQtRquzo+iH5DUSDGmT5awwNCC1CO3EIWBzt7P1w5HZSl
OPXPxUh/ZBKhvEVdDpdvVIc9iQ3KVjYeWrUDwh3SsOlKOfOEsIc4HIJBRV62M6d+wItSVAdOZqdg
9nvS16BwyXKyVsB337jWSaiNsMuP1ui1o1pTu++bbUk8Je3YzuFmQuy1QbLNMKHEK4JXQbSQvVMy
3k5ddYZ0zNZQS6rLHvoiy1yDQsVcij9ubdQnSxZEOMlp7OSVSTpNAlLL8hFXgbX1wB6weZb1pVG4
AfccCOysG6ih5sRRzuNIL9YXD5xsJgZjfzCM1hnGtCa5UX/4dXHkk1zVmS4AGphdA4cX5QIUBL2G
ByqA16jXMvgBLd10vB8nlY2jZiDHTfNe3yQi9+hKlFGGC8FpzuTygKVv3gjKRDomxjdUHhZVQsR4
62FJvOzj+EkJfIJ65nyni7K+t/T2MMVa66pxfNaKiSpJGugYi9VuZ0QDd6GW2D68950EUYD+IJwQ
CqHL7/36pV++8mcLWZpWTxSrgW/YmW4obq03bqAZ4h4Zmwnupo4d1a+ynTJO4j5a/uDXV3JOmz+3
tKUi3vq2eTRrR7307RbYCWZjlAq6F+Fsonl96V8G5O43vF+7yJbO+Yv51n9aB4l2YfiM50+g8Lvh
WKU+cV1QLxUDQd0MF3M6+u+EFrfDpalwQLF6r5ayCuZC1SEOWHoNeqfcxq7optt8o3/yGw/FVeef
IqOXuG8Uq+xJvkTNaX414hUTA5Gdds6xR1G+vhuHyJmPwEkF96nGAh5T5F7NDxk2rBstQvHD2Mmn
WFkr1+RDNxy1sGf4D9sRC5udf5U3ULhWdTRKWMq2fgme1Mxtqo++PLIgQHhR2EdoZWJcazZTulJk
uwsczJndEWU0QT+UrRlmFoB4GJ/E8sUHMpSQwsiP1QfWxI6gxqNp3AThk7eOOM9R7jBfkfZQYxq+
qh3CEuiE4TtMsPFEbDde5dIrt1Vyy66culXg+NJGRK7I2nHBQ9Lt8qf4SXhDSkApCdvDpth22kZ5
Uj9SeS+LRE2s5/C7PSp3cr0Yqi7edtVwA5qJq35fHdC3pdUqfuvfs36lXELbPPPmprX6OW6H53L0
+pfw1j1JTq2skdoegRoDgZuu7GpIiLbcOKUNcpH+pBoroixTVBir/C4WNmoS4RYLgMFWY7/pyf1r
T/MD3Pj4YBFehIYSRwJsJW0NObTx5ivkWVrjJEWyhG3obu0h3fBsJg8W1pP0oN3ATKn6pQMojML3
qHogbPrOG+lDXMWLcYNBIDNwhJ3IuK7sl87DGzBTGwbBdcj25pHCMRfJW7xLx2UEBNw4Jjd4pmEH
2eO7PlavwmX0wK0q22w3b9T9HeHkhog/3swz2esIaqgmfzYced9rm9rfCfID5f6VBlvXTh5ANbRv
2CGeWYAzZVeUGynaDuoWJUbLpnqydiHi62Zt7KYMj+iOWEMAT9xkR8+gyMxUtbtb5eQn7uFoCaa1
IHrhU7roqgl8xnxLh8duDvIq9oLreAeOeNK20c641/lZi3Y6GMXAfpYu8tnfcTYFqpw/tzAsv+t9
BpNkRWbLUlt1AtitKEFfsau/1HufMuBz56i28AiVNkfHtmrdMHRQk4Sn8T316qNxLrfvY7huDsq2
xDC+qmzTHp+TNwwhV+OCxqV4AYhFLTogYcKJgk1ortuf+AdkG+KJplohQjyJyrl1SUYNV8MbS5ny
QZ9vEdSjAN9S/U6R5Z0UPhiUmm5+tT5A6FRvxV1Y0zIpt+qt3ePUraA2fDRvYrKh0WptwCTtxG6N
CtRaQ/95qXbmVcJX/0lWmF1vu4fsujh6kOLOK9FNrungCjdqRXHLI6UcJN5UBzr7S/zu06baGFvt
MsNqfC5T27xyT5x/JNzCqZsdxKtysS5hvKMM5u+AdwknPiEu67GXgH7/EFS73XLcyDe0iXQv9IoH
/WVwjDf/UO+Dbe6WP40T+uv4g7CPqSOlaW/QPeGbr0p11cH9Klz6dPvOeEwvKbUupxdW6Z26/Yuo
rJMHfO8ahyacNi6UGMTISOuGn0A8QimJO7bElfGFjhM4qmmeBqQ1yhoOYH3Ds1Cx1zBoSKaD4mUh
zbM1zp7wX5Qdn/yqfArfBQOv0br55MY6bsC3o06kGQsRctO40jlEfbyNwbvvu0NU87AZTDkGdbam
RfuwMh/KiwhYEV8yW1a0F4atoa0RQCOv0zeN599VwiOI26sfEUSO81m4goaYHuM7em6BUjAsYXzu
G+k4uRjvVJeeabtm1f0MTuaxjO3eJrLuIFzHs3WYH/AbJ5wYjtYh0I7+N6bx+CA43BLxYSg3dkSJ
s9uLdjPOxmtwZUt4NXbKl3BYcJyrmEs9BQM8q0D03fqp9hADRShF1+CDNpgZ1uGr/hPskYnjZKfk
+QrCDyQ6HYmeHqkrnXD9RlsauZbXBOgU1giARcW2rI15rTO7/hExY3vxm8gjfZR20kPVvceH7Bno
NlW7JQRpWLVrbm3IZAqb/ynah5SlbPLdivVQJPdj14AS2WWTE/9Y7RNkG9PWBrZMFff5mkavgCcf
pAbLIepau3vNdk3p0lJCU0EKrbgTjrRgUVlPtoJYhgaIO1/CfAsKON8Edjusw42BNPuiTCvZaZ+s
oyRuS8D8tmasqu140LcW00R6EF6SDZGStFXP0XdwjAvb/BL7nc6aep4k0NIOrJ1si06YQ5D6mbvt
nh4nabZRdYcxAohbztfjHplvuClO+av1whldOlTCyiBPgin0Tp0fOa7/pZ2SYSWfE5XkvBk9y6r9
sER0egiMj7XPsmALF/0a9BcdPuQ+tZttsw4wAG2rY7DqP/Jn+Ta9ZLRRPij9hJ65z0+Zumlew6dy
2jSfTDkJuv5e+RAe+XQdbNcQvOlbD8S7I1NdR40d3ZLQtawLGTA4vWXaaEATSKvn+8FjfxYjTzc3
Ixing7TqXWk7I9J4ad0W5a65KmGQfAEWSEa7Wevi3hdt49j/tKILDFiWqQVt86cGweC6v0Ny5JMm
QZDL2IO5jxT6TQRoPqb7NN9D++Xuv6oOoat+qNale0CYSFzQenKaT2Bx5AtGTvcYa64wOM0d2gL+
RcALSFQzPrw9BsVpQ7J8ULrDg9Yd9HCLG0M+GD/kkTbRSgOTd6Qnr106tnvhOnHeiNbaU30ZkMl/
5GguNwJOj7PgBEhqUNYaKJOBWG2YmPkW2qELg7meHxhhzTkrdxKp1yKoG7prq26ftraJFSn35Ef+
vgF/DLdBv5kex35vJM6irQRrjmcSslfoKLljah539ki/cFKIi7uuHsmZADjDRVLojhzYyu/6sbWu
bez6HEPf4mwnXVigkD/J0Z2iYP4IwuYhx1PpDcT7XbvnpNomNF401iiMQ7axA6DllJ+isQ7Z9J+0
B/Ib6snhVowyQCcz+VQlHsU5jnOokKJT8G6+yUSCrtLv+NK/ke8eukD43opDtQu9bt++qo/kHk50
hNGUXpUiXHXYpsBUzi55KrBLDdd6a4ndRVGU7QtlPeUPuWFjAQyBTj0E8xVW8VsZ4txYcfWLTI7m
34FGtMwq/8HblanfeMumF7yL2LDgLKGSQzi4CL5x0TvGQ01WskeZ9JbDp9s3V7qd/rMAtPA4/xQH
/Vq8xObad81bwPHLy5/woK5JFgU1lx5LoNk8LKwj+rpisvKUGGyXSlrXKFDW6Z1zXJu/B+GqoDR6
HKnrPfM6MYdiHmD78hJ03aT1PtJx88tnrb8I5+yKU2aEUso049aBVPQDsef8zcZWYYzYBxwlVqa/
F5/RrVwbbh0eSGwQyf7JdBsE09QV57V20Y7o6OMnQOicUT8Y+ILXpx7nVgw/JLCv87eosuvv7tDY
ElOG7QlVHYL8J+IYBM93ObfY2QWGQ21rTuGRnrSLjuahxAtmcgpeG8cQrvUmINhhlYLy9gi4R9XY
iqvyqs8wapzFb5ugYN/U1s3HGsNo0zztZMCQ2FNXp06huj4OPvA1zAh5XV5p/wZvEgsWJ6rYxliS
7xNzmz75Eqjzr1fhrRzfxOLSE6/8QtU5EHa+wwkq2iJRQEjN8QxG06hWW/MRhp4fcKxv8e1z9iH7
54uHwa6acIznQrOTV8Ixu413EJv9m2XYtQfXjir7Fwhk7Yahhe6kpNrzuabl51TPostj9B99JEUD
+90+5OAnA7IggsQN70zQAuW4o3rZJYC66Zisn166Sw/Few/nZ5/egtMvihZnJdg48TeFgEf1g/4M
F1EOrOYGm4x1QLEMdhuxuBed80detnQW38QLfPUN9kyMbxF3hFe8Pj2KZOTs+8Lm4Qr79I3aHReF
9Lvx9whIli77LfhiNc4ED0VVezKfMex+xD+1G9PS2xFf9ukfTMyaZJDicwDnfrQe8TJS1ysPA7Hr
a81uNuEXqBKu22BiySdkHtVeDBlnxXjpXigVsF93L5Q+2mpdY2yxZTt4UB+F18wRP4lQLMn/Yaqe
oWdgkiLJ5ti+EwupftYgQrGE2+0Mv8oedrDqlI3/6e+b56Dex4h5d/JBsA2PiLQqtKt+1Zk70ale
LWA2IzOUD/sHCb2grSwPH4iBVoI0LYeguUt9ae+IOQHp2AX+R4SfzFUUoc50CN85VcdwebZSauuR
nX5MFPiC1XdPZC27grpBn80u3z53l1A5pF/aC6PzMXonTs614NlHtrU3ThL+wi96C4gurPkppIC5
MRSk8Cv1TTiILnly4DeJULBZ/fU9rRM7PDKsxmYT7xovxAJ/lq7LYrOIxLjDGTvpXC6XWJMOw5Z6
XnCa7tLLSyXRlrcp+9C0xXPOxggEGC37enTUEwOHhxRe5H34jf0VSlexin7iW//JJiBcJSd/zW9T
tiUgR7+QZ7szrqxRTArji67bQTlMHmgo4zUB3ZCu5yvfbHwlEqGbdypMUIVT2jrccSL2v1GOc11H
ext/wxDLOBmpKCdX4RF7lfjIKh+AhVlRi8QDcytOxTtydOuw1DcFuj4b/zG4wj8mgu45/WYM9y8c
oScPPSahCg8sR7BHBCxnK9pdzXPzrL02zyyP4aO4x0hwrpzhmbureswPEFr2u+QiboyXmtlGCktd
OCyeLJbaK2fre/82uHRjnss7AjXBntCRej1HaWd64cIOEKg5lOgkK7txRFp+NPueLI/R9AEgTKAs
s04QheX2cDNfwN1bdn/yP4fxOW4cIdtqIqR97pYrVP2ucUqW6CCKIhtWwAqoqLQSX5cJNJ6qYV/+
+I5GFqDqwHMbO0es3GDLXyy22n46lQ+sgmgOLW/ixdbb+lHzxi2fgHhQABZyV8FjHK7ImaEkMQLa
oS7ERklz67Qcn/ESfhAwdgo340b8qkwY1xsW8GeBhXwRLqxK1ziW780LdgrIc6N0Eci7WQcQdJhK
nbo1EEEPVup7JOv43q+vklEnyDkpF3iWSN5szZRGvI+h6S1IfB6eQmIXhYYI4Cte2VBM9tGv308Q
YZF8UzFUrGTfEGOxiWv2cTxPvh3FGKaUOSU+QWkcsMS8bx1YKxG8OV8GZuLhOKTjF+MuiTh7oVJG
ITp054S8LkBkvJ6w7LE6T0yGYfklRnaz7uhs4PFe4J9Gc1ClkePSWPz/v4xmfezUUt8meph640Du
cKtyoEzrtPKsb+u7aKz+YAkdfB3kXBRh0SdsslLgpvLrF30mt0QItjQXKGIiMCZqpSZyD5ryMyLL
2g1LDuboHrEgUnhW8Z6i5KBEO81fohZDRj8HVCyGMjARDUhYn+vToMpfciI2hBpwmdPNi8/79aKK
9l+VdXZRcefyBe7fFu7uKpi+ldI/+q0vc4QlwZ6Eh1iXG6aKiP+YB9GpsoteGabaMLM9jhej6Qjh
wWpBZYbGmV8+qc3zpKJeXb6OzBECUdR8CXF8s9LyWo/NYyvMhE+SC1eM6fugl5RQp+epFJRtqwLn
7XVHmoxzMgWkKconhYun1fuPALuu0JfnlSHDftUnbiy14sqpf/Fp7myG1nwqF/ByEqAG8sf5Pswy
ZE9wg1Wh+tSJyi9TWOjufWfX4vhpyuTbWD5h2/DtfaU+NPnY7DpcVqwzaboDuMyiNbqDOIWnWsB0
ghmDfNiq2/ZiEK0jdeliNsbRTK1x3+ccMq2eYiA4I9pAMJAsS/6cKBpvTBnKaoQ4ww4kH//o89xp
P+qA8FHwmXVJlzraAtHuxM7DwH6KITMdBMlc/8//8b/+z//+F+LnT+QaEED/CXQxES8Zmm6puDP5
ob8BXUB/ynkvmLU7qPAhCgtMQc9+IfvRrsnaFYzDba3GYNgJdSnr6f7PP/6/+S7LT7ckRTR1OkTq
b3wXY9TGViuM2hWT4ccfVVtsAkoHMVUMYREo+bVOtUvEK/3PP1cCO/Rfb1uSFcMyNZpbqry8sH/j
2IiNXo7yKNV0WjI42jjFarKCjOE86XjhZxE1fVYfseEddcJGoDQjto0LZadag/eXl7K8xyKdgiJf
sEwaIGoZXZchKyo5a7yi354AibRkpCm8FF8EixBXAlgIAS6ciSryAcBqSX9yAcIwfEe6Z/1d86t5
bXES7oPpL8PB+MNrkSW0qIqparL1+2vRIl+ShYKAk7wi0yWP2eAXrEA6le8hXjQffv1fnoTypwEo
Y/EwsJiIuqr/9iQSOnZzWQq1q+eU+4whuxuKhk6Sk1Y3t4g3+fgNqX0j8gBgTL4FyqhWI0d75AC4
TFJPSaG5KhTRRKy0hORw1lc1/pGfONhucVzV9ZOJBqScUKa2GY+37GiBV5AjuBAhDttEZnv554f6
p2cqK4qBRdZcqFe/jespUEt2paBxzYyNUAcPs9Kr4S+T59cg/X3kKDJzRxPhbxmG/J+DeMTpPLWW
XLt9rd1g01z6zNgPBsXvlhlTUoI1hvwylz04BosvBnM3xtoR/8eIfR1EW8iISpvyPBx81Tzw7Lel
CQi+XZgl8Cir+jhPADRKvdqCOj6LXfhT1Fnt/POHJf8XPYsZoMi6BujWlCxJXYbIv01GS1NHKZAV
rgMWR9PAKKAV6GicaLVMGc90rqPMzQxlN0J7Is9gW5tOXqdPgTQgcEwgjOjjd2DJ32ZS35uFuQDE
HhjGEJz9zKz/Mkf+uHYoKo27hTkm67/+/N9ertJYemFEvFxG1rqToNpguFrPC3ZKyvp7Qkt98fS/
jdo+VqhdBgjgqMlA7xfbv72WP80ehYVbVFHUIwz9bQgECEskwZxqNyG8his/4TkLbWQKqQlVcrUN
NOZT29NiD2hjDGH29c/P7o/TV7E0oKNw3nQG4m/PDr/Jv8bgiKDIriWZInMfIRKd7mYXxytZKVbN
MvPwZSUAQZaH08vX2KSutOBkRmxy2NjHb38BosyI/ddtLH23RkLBNTiWaQm7J+WWbbXY+6cbEeIf
cCL22CgpmMa9t1CW2gVD9c9vTPrzJ2vqBruxTFj27+sSGlQGkFi7JM1qHSV2XcEViGrNGUHNtDFa
4lmydimF8xjyyz//9D/ti4ywhXgmAtxTftsT1NFXyQRlT5gWTo9AaWKY6ab2Q7yVAuMeazkFkqH9
y3v+06qlihCTVPg+kOx+w8klI0EwUzqQ/jfyLBHcvOlm8fbP7+xvP+O3d0benIxPlAGLyO846/VW
NbO/LL5/HJNMBkkhmlulyf37mLRiWC1yy6SoJEcZaAFMrCLWyACDa38Zf2GCVJLKq+6IX+aCqYlm
PPrhND2kfrWP6v4ISh6utyzZwwRFk3SOiapU+BaVgdM2KIDJZZ1ggU33sGRvnhZgVGA8lpH/sQDH
TEKv/vJwpGUq/+dqr4iiZioma4+FZP+3PUXVyk4h1ozLG+L0Vcs2vlJTwpQRQa3jjGlmNOkddzct
B3A3xBPSNSk5+pYkfvzzM7T+9EoM0+KwqsmS8fuiU+mGaE6lUrlV/iMENNtDmfq10Ur0cafLWLf+
XgFYESr7f/65/306QTVpIqwzSGMk73r5hP5t4bUCqZ3rJK3ceQ5tQ2ZOwmfHBFr2+NFYdIF+/2V9
XUb8b58578/UDIzzmqL+fjq2migil9DEHaaa8CNQZnOUfSnr+Omf39kff44qixIPmNVcXd75v70z
nTucYtVG4ZrUbmaC9cCirqPK/8tZ01T+9H7+7ef8tqgJSqr7CEcKFyRFK1iqjeabW76+EkZkAVKh
0ld8JMxiVzQxAbZT+arGO6OKb7x9ag191zuCtWiulIz4Gn0jKaHoxJyEVnOY8YrzyeTPIB8MKNgq
FcBNF1AzUq0R+30p5lv4ocJm1EQUvdB9OstEVOEH1yDDByb7XPNjZadVTeDMvVNkYXYYyHVYSb0B
RDtQEcAX7SYs5k985sJu4EKJZ3JAHkkvv+w+e1NEXpCEJPZU+MUAirwPhs31lFZbMLbo1cxXyUAp
AfaxxNw0tHaxQ4Yk3fAxemYQvg6ZLiJcha6jjeolKMMfESaenZByszI0kxrmLJHHpGkvxOTG85lL
c7UFcM7NiQZ4r2O3IX0EodwYPkXzfAuif+Fr/98Xtj9sTBwoDY3FQEQZRhTFf46VNJ0FhWta4cYZ
QAA5HK59ml+UQb6atfVBNaJfiVNywc7zbGXxubEgnovagNX/UESaN+XqFfP6iyZVGyks77OQvkm6
krJTt/WqSOXtPIUUdirdjsTgqe71nIfrd2tMidvRF7/qBn+1kVywtdGlUsOngrzclQAQVLE+0mG4
aq11mtvuKieUXHvfUeOchkhmneoq3KjYCFvSqwHkRGtl7OxwwMsZXzJZPeAluchtf8UyF9Rf8ZTv
FEX6mgJp6wvGCR4MpPtafu9yaVuOtB4jPnbfp4sVRSmlpg25LYgr8Cysl9cpq0NiN0Z3DXXp69e/
6/XD/0faeS3HkWRb9lfa6j16Qoe72e37kFoACZWE4EsYSIChtYf8+lnB7jtWTMKIGRvralqxIFJF
uB8/Z++1m6K5Q327akgu10zkfCqVh8Hydw5jwbbWX5u42/kDa5phP1tmvsdncSA28XoKzdvAsW+C
BDZEWH/RpuIatwvMnTD8EvbJSx2W05UKYfL4gXav8ubabr036UA1twUZgNgRb5NO4t3Kb7HGFfec
QbmmfAxXf15LPtooTAktleaTgyrTu1hM/AxqqVmPqKPBkBVBPR4U5NKlK+lDZsSpRpl8ixCwI8mo
kbPofOxJMzAE9a1+98lzmbfziwXUMj0b3ISE5SEvjyh0WbquL7NiBw4Eefoh0bRoNqpla4FernWN
7oDwXl9qZf86eOq7UegPTY2yJgyJSis6yNgWoYf7nvjrT57a76cOixOa7rqmIaBiXq7tdTB2Wti6
+S7AMkC/qxRIZRm8IC4Pjv5Qv/jZBJ3QM4mH9+BshYSKta3uf7KpzXDky7cIvi37mRAO/788K6ox
ITl4bMHLii8QAbIt/j9CdH5yQzB1LIZ4GI95ijjRKvb1TNNQs+fc7iSyYoJvhO5+d7Jjip2Atvxw
C+9vui58DfkTxhLTJvNPopwlP3I1udqt1aW8lkiZEOdgaxE4tvFJA8SykX6yeX60UnE+skAyOPQ2
TPNipWoSVaYJnioIre1JmZLRe/0Kg2rRpfW56vNz2o5If6wJWEzx+ueP9/cK2p53U8MDCe1Jx7mo
M5OuxN1kxNhRBOMm/ErEdo5nunUEbxDjaWb3k4Z46M8Pavz+WVK1g7v2CE+mEnAvXnFJhGQbdG26
KxIkn2gJy6R5ndwW6Ed84/jopHM8csNrFnvks7pvf374nyXgr3ebrVu8bNMgxdh1LguzIErL3E6r
lPhuZTNbBFIvSMseMUjRWr2JU/euwxzAeNthJq2BtujpTlSdvRh08VS31rmdvyyI2hwbvPzlIOiY
FOTa3FvtNRi/Q0zmz8KrP/u0fl8meOIcOijaHYenf1HZVQ59a7fNeOKY7kMLN/Ak3mJM+CAo7/78
Jn10YVg0/VzeJioh5+KhQqTCvlAy2SUJXAMPh0fgbTOnvfbQeWMZ40Sp5NOfH/P3gpmXBzHdAnI+
LzaXZZddAtbURIISiF8vy9diNM4gGVZ6aXz5+ZYnfra2Te+T6/H3stLWOZJb+lys88AXN4HT0MRQ
vpfsNGICxpSMLju5iVz96s8vz/joPXV02l2WgCxoXrZxKbuGKOJ374LcuXM7zvAFNxoNN7bK4qXS
rKvENjex7mwEbAG7YZWtLZxW7biPEAUCqXLgwE3ek+Z/dmV9sAjxHhg69bswdZcT4a/l0qCZQx7H
2H5rfEBTFD5YzsAa4F+pSB3b7sXwY0Q+MYwo47NLzZl32sv7cV76PAdIGDvNxWOzgSgJ5SjZSQe4
hI3Rjw4IrAXdK1jXi36vYLotMGiCa4BEklsBu7RAVZwFNyEm+EXf+dMS+OD1T+CtMDACCm5qy8B7
PGQJxBp2goCwutymYWaY9QpnHKKQkvByv8nvUxsT+TATZH5Cx1RpY6DHTYJPLJ0dbeefLAOtEmun
B17089sB4knYSUCfMJHTagUH1/dfVeMc6g4kw1Tosyk+2ITCqpawj0FyRN/o66F8G4D7aUW3A8Ql
l6ZRvQJ43pTzMeCTC26+SX97Y4WcWzOGkETc/fqhTjEM19BmoRt77asfo5cLnbU7HrIaNVoFEMV3
2gOJ9DaxRtob7py1VTa3f34SH95cRA4wvpAm/P+LhSSzK4qHoEh3eDqRVPGy9cQ4C099cmj7oN/I
FSxdzr0s6i69vl9fLG43KyesKt31FkMntImiXQ8zJrWpugMl1BnmAXpwPhtlOXdha17VfnfVi+mz
J/LR7uZSWApT0Pzk3f/1iUyxjo0YNOvOaOBetPyxGggyCl6TbHx2Zitn06Tf6so5zUb4THz7f3/D
eRdsNnRb6PplR47bwO2SkNVsTHwi1btdjb4sq/1PFmvz90MyTTBWRuYMtO/Ny7t2aJLcmApWDDdh
xCDh/C/SMkWd5d0lowHlgTUrttQu6ly56BVXOUDyRYfGxKyhiCcYHjg57CZJyTuP7yJbPmUwc0yf
sIEBeWBjIHD6fBn+aLUhncE2GDt80JYRbi1A+HUJys72oPXqoJXlK28lOZLm1ah/uup/+D6ZFqw7
sBfit8lNypvkuXS/duNwoxktSOSkfG1pm4KEFChr0uhbm36zAb/0GriqnorUJTk3RwDz5wvDm++A
y+WAD4ohr21YhJNc7HOyNQE8BVWyw2SMSwfQvwD8AIGygloZof3CJFWo5jakmqAkuJOi2erixRP2
OUNbUxDPhnUlyrpdQ7kUs0GCmiZxfOKPTpLG2A/OtSP961GZZzHQzCi5GHSrfCXt5lFa6iEri1c5
6FcloPpFg3LSrl9q4ayrgFQnbJSvtKppQcrzRGqPBa2plNEMHn6PCobtocisdWG6V3iM7zsLBEzp
1cewtcBb6Bsm/Cvf8wCeuk95xDGXy15HcTroYC3Nq5DLYZE4Eaydrz//3XOz9c93uazoqITFt1j/
bFe1P/zsPTqsrH94+y5L+9pv5pZCxs5WkdoFbEkk3aFnyLmab4i679EHhePOMQinHOJvLu90LI1z
XOevcVB/b8NmP+n2WYuoMlXPgl3V1QMsjtvJrokYpPuV1OH3+JshQY60IaIEd7zF4bUrYJElM2fK
S12U0Zr71nFxidJplp2F7nFeiy2PL+kQ8MFLlbh1OpwERXCvGuZZnvbJNvBRgWHoNsdIDN4E4V0W
d6nXDnEEQGSnKdKrh/w+GPyDHq+NoPpS1OOrXqLV8dM7WYyfnHHMD7Ygg8VwLpoZ1lqX9b5pcFfb
2Ld3E2lm4Nqegf0/eka4rmT+EJdfW8PaWbvx3Z2NZQ7CnfBZL7yrwrdeRace8gqgniiZ+pVzp2rb
DAgoTD/f0O/BUiXVQ1in+z/fqx+troahGy71PvXYb8fuDtrqUAdFsetjFG1evq9a+jtZ/1An+X4q
k4PeexsrxKGFSnPMeXLoSBa93j6kCnWEF2KdCW9Sb/oeD/ZzJvS3CRZcLL6QsvuaNPonZ6oPP17D
YCzJLIYz3eXua2uSxC7RFDvsdKfK7WtEQ4+BKo+6Ht0FFFt5OqzHmDQ34XyaK/RBYc1jz51n03Ak
a/WvOy5LXq8au+LaIjxlaXI1G4N9xV2zdYqVQ242zvpDOOlvZaq/0afeQGzb5r1/csz2AWv+IlFk
e7bApy09v/7zJ/nRYZcnx3HGogbj5Hax6mZ+bQOc55OcVPEMbmwzTs5z7MzhtSEBza5zpef0lgLH
ObmBPNhD8PjJM/jgXMUno0tLuBywxGUZWHp2pLKc7lI1dg/z59O7chcQPK3Usy27B11PHovMvRoS
cYrwk6HzKGLrOW6mN+UFd1puP+dA9jUb16xnfHJ3frAdGxaqGmnZ7Em/Tec7+Jb5RB8aJXTLubp4
d5zqnDZcQFFQ3Yk2/2wY/NHFYhGzZTqGiaTkciHiyvALs5nyHd2BTU0+Yg3PZAF5dVW64UMcjvzH
4ZPbef6ML3Ze5vW6Y1lMoG1TzivU3wYX5dQPte7TvMKx/DShYxzwhnvqGvXLZ41v76NP+++PdXG9
SS1OYtueG2USPhb5yxhMDUhdnHCM6LUaCgBsAlmjbW1DvTpNZeFhwhFHMUpuWneFZf08E30z29sE
zPPqctzrhf0EqD5jkk86CbildNqWRhuB4dH3jVaescSGIPQtRbMWisTRO5Ztff5JPkaimTF+hM1X
vtu5sRst6kKnA7sST/smNPZV7q3zorsZo7fA9NbkIqKk8w4CDzYtF3ModqoYt3olj2XdnWQG9EUb
t/XUnLS+OicAfFoNqykG0LS7zrpxb7W41Kr2Rxyrc9fwLIP8NOQQTDJ/enBSJiVkFw4cvmcUlgfC
Jh2mRflN7MOE41lhk/Wc+fozUTYvSePuapBl2miNS0Daclh1OiE5FkSaTYUf7SfhUvJSNjYqSdx4
9sFFE+TFQbXJBpTSevZaIs2is9iQg6WOU0AYapPn7CMuqZx9wRUIXmBrWxPpuzKIDtzBOEEZtWzj
oEe4qXrYdICi+jEmIKJN7tuMItGSNmCQVE/5FTN1H1kirATnFA5euIUshGScDvaCEIZnv0JnHUtr
mxMLJLTyDoweHh2u+knkd6DOV1ZJPebpw77J2QodqHEJfmECdEeZvEvsQV7UnEkMPzqifu+i4i6o
8zutUWgpfDRPNpb24nsjjCczxbeYJ8VjPOxhGS48F9wtg4MnDziSX2LyBlIsw13o8LsS/1on1KoF
HEAG+kZp+/mSGNzqTo7eUbgjJlKe5LwOAEnfom/dWgncQz+86qP2ufCCYZW34/bPy+WH94/heQaL
g4Vs5eLA6lZNpUaXBcls/FXtsiKH/e1YkniBSsge3XU7ySMv8ZN18KMihf4Hp1fEFGiVLh7WCUcY
KsGIi4zxj6HLU55k9PPzT1aiD7cjhwrTYmLLGFFePI6NOAh4vcx3/Sh3bd/iiYIEn+HWpZtSIKcD
uhneydqcc0uXlfF5pfDRis+m6rm8x3RhLw+OssyqrOwdJgp4ONIKxWmL/r3X3Cv+8wmhAIc+sfCD
6Z7Ffx1GKF5BIl7pNYBkQfOxJZBHqfo2MYnUEu7Rz0wmWA6wZJ8gmh5y5iIzcm7Bxt8Faf5WBOq+
DYMDXPGjHDtgCqRNdU6NQyGnmx8QFBJgIM76djUW7tlqwcAlLJftOM8IU21p1tBKw3F2Ounjq5VP
u3wicCf0lob0TlmoI+R/M5sEYU6HAZ9cLwKho/uqvKtFgYbdxjSgq+l1/jQLyGD4v4ZkJWL3kaNU
krlAG0bwWfFdDW8Jci+VyFdf6xEuzBO7kHXDgqO3MoKIRk0XXwuKVLIKYnAKdKGazFMrM+4Cugxg
HA0QwqkfbYn8IIUAgbpKy3eMVIBJddjcQweWH2FEH9hEGij7XA59tRnR/HvEzoJ3kDi0DTgUzB69
zj00OibKtCbqdcBj28WPU1JC38hmkTiez8jnAWas4J/vwY/2S9fiiC7Ru3Gpzvfo3/bLSG+cLE+6
HPohMybzS+amx7HXt4lBXM3/10NdHtG6Et5wAfJxF3qQFHP4wjk9djCJy15pn7ysD6tkl3MVuhTk
aBznfn1demWWRWXXvK5k14Sk6QX5OhyKzVy3x8b4YgTEi+FkBzf8ycv8qOqhS0NLilKLc9hFiezW
yArylOVlYOwLAT3LsLwodfJCeTRKPl/+/uc39uNHdOjkz8Gmv3UbgFOjboFjuKvjGgNYfYYq82r4
41OR1u+KPQSq0/rPD/lz6biss2Z9LL1O1Mrepfhnakqo/iQo7OIhDZc2IYcdGkfMlpKgUb1eTMp9
aGAzkQXXpw9CnKsEimM9UiPU/TzqK/CYqzuNjarB7IrPNFNUpBFhxSPSBkcroE6QPOJlzjFB9Eaj
y8cUN+3d0nOXE6HGgV+qpSe433pcaWQN0Ns+dnB0V9wrxyiCL8Xwtlka/kOdYoxTMOEyae2KzPwy
yOo213JSiunEImhehSqEJiy1ZGWSn0Bvtsd1PLvPqwZoEgJAQsKKJafPfAnH/yUWUCcc4Hh/flc/
vGq5Zi1GQYym0aD+etX2g09WWiizXV+V7+n4KKGNJP60B193Mu21alcxfsfps0bmRxcQPCAamTR0
7d9OBk2njWFputkOQvV7PPHxyal5HVP1ms0ajKEu7+D+nP/8Yj/a/Zk8oXjX5z9+Vtd/W3l0WScI
kiEfJmwhBbiapUSnNW/9deEcYmHcpEV1nuuTPz/uRyve3x738vwcT3baFY6eYWwetiLlGotFc+pN
46kuutOfH0t+0KEmhdhFJMaxlFXholWuekGgB6FMOyuP74eh61cRsvWAbqxZp4oYl/KHQ5gb06dp
O+ohXnYBM4O+ocEH7fuNt3CanRW8pQX0I9cdbuLAuoNVOWQ+gFMrReSnGW+BixersYHl+c5LjEZy
bZrI8gZi9xoYg2EMOMeZvqgWpMmUPLA2wu6FPLUJ8z01LbZo3CYNbm2S255+mktcEevEPmG7k6ek
wI1UaZw3DPDXC05eNIwLan0tPxOz0WAJoe/sG9ugc8i4Uw1pegRDIqVa507/0k12Twgcxx5DOVvk
XiffDSA598AvyTRhC1YwJpJlYMIQTqzhzk7Dw1w3V7X1JKiIh4Zrg0iFdRAOT3YwEYOlznHRnoh7
KNdeoh2HxFn34GcjLfyhTfW4dkJ1IGNWnZw6JC0K8ysJvZ9sMR/dNHIOoGbwwN16KepM07JBd1nS
Vy85XRXWUweOQun2k1M6Rwa+T4qIsk9WevOji1eiycAN4TEqvryeOF8G5BayQLipdzIB3iO79c2V
QQI7JNxoTocy5hFcE8md68dEGmb+aYjieBfE2UPdMtYsTca+GakdZvwj98tn9PaEW3XTjJZIjrB4
4SW0ANXBZq3TDguw4UCD+PN98YFTwMZjgc7DZLmhV3lxXwTamKKpTGEe+dkG/RQOd52O91AbJzvj
VZG/VS4iTH3aCH890ULC9qREmD0WdMgDjIiaVNuuZRVW+QOpeui3sDptSS3AiQu/nUiP9LGzNr5r
AY8vIV4qjQCKVJ+joXVyX6Mu3P35Rf2e+A36EdGAMRdTgvbPfMX8bUWT7igyZVrpbjDjdUVTHZSa
OKuCKIvaHDaG9MtVkYEOz0zjHMJX4AyfY+8NyAZRebKNEo4BUCtFKD5Zhz4SYiDaZnQ0Vwneb43Z
YHCm0u9YbEsRXrVR+qql1V1YYIx2bIzIioyTGo534wxn4I834aCuHUZfi87n5Kka77HfZGH+rhI+
KCj1yNyy95G0Aq/nV7S5OBJag9rH1n588p7qH6ygaCOQCiBwY7BzOdXUYz9waRtl6LNrgpQS/H7t
yLLh6weSn9GI8O4OUxHt+/Age9ADRZxM11KH3dCHb/pYmTcM0JhupxCDLH/O52wrVG/G+BpM3C5j
+o18yHzd5+oGOircE5IVZUmPI3e5W5yo01YxXFVyO7nZRqjjjojuWawAVOaFt0sTaZO2m3OWEtah
MEnIsUL6wvPkC25KeACgBqQvpUHRdTPX1H/Hp3j/1FRWiNZQamu9KlGeata9cKKnHBnSwmptY9GX
1EpCE1eJ/O71LMFu3L4Fjr7yHaqZvNshZFtV7leIpe+BHxyGAPZTEDurwCru5v2k874Qg/l1LgpV
aj01dX022vbNZNbH3Pypi0yD6T+/2NLVOaTm7/tuL0vFgDw8Qq3vVkHU/7j2desk2Q0CO062dAux
pNcVkSnSuyMOmeMjRECW2A7mV6l2UzpzR0f9a16M3z+5Fj66FBCkWTqiFQ61l1O1kWFC2igr2w1x
kYKFtBbgfe+zoBm2nOd4fyJ519kaIZ7z+oXPJsmMT5QlHxQtGAQFOnNn3tEvG7zEXVdVNhdosuDj
69Py0fVADHey4r1BTrqTY7We8JEuIljLn93FH6z+tEqY6dDGpUK87L7nzNjbPovyXdISIlnm8c4u
YJh5gO5XVoW9qsCMdCWcB4d7YJP5IfDQZueXBbnPoRJbM49PfluZe2ucIwA7CYSQXC7d2Xft4F9D
y1wRmHSOBMGh1BZbqhpqwrr+9y72v37RDDc/TZ/fi5Lg1SBUF3/973OR8c9/zT/zf77n15/472uS
24qm+KH++F3b9+L0mr03l9/0y2/m0f/z7Fav6vWXv6xzdDXjXftej/fvTZuq/zGrzt/5f/vFf7z/
/C3nsXz/11+vb3wE0IixPX9Xf/3nS7O10jCZfv3tmp8f4T9fnl/Cv/7itdRBRDvr37/ubz/z/tqo
f/2lCf2fAhmhtL1ZUocthi2mf//3l5x/urpEQObNd8Z8FvzrH3lRq/Bff1l0wJqi/fmv+j+t2TyA
AFFwEwnzr/95ubf/Pt39+3MK3ov//P0feZvdFlGumn/9xTFv3tL+fgyU2EP5n4OciW47W8LFlmcW
OZNtgSI1K4lOrrLFxKRzIgracQ9IndAwy+RLlFVXIP+3YxjCIw6B6aUTDC58Kl6YduuAMB0CoPE/
pj5dSKroYNfDJqU37K2JBTMXBqJxgmsMphTaSZDItQgKC8i6sH7UI4nDzKveJ2b5uqtJPG4AtFLS
T5donE+a1tGzQvXLpGpOQfC0fFOH1clKgOCnWYoV3VFgzJoxXFutOGXmcw+JSzkoWRvYtQu3cG5L
DbhRmzjxyrWaay0bxabWSLngJ7ulQ8DwsgdylnYZ2O/EfMsHByw3FRVahFCPejLzzFNe2F+NeqQy
LjClxxO01lh/ZYe49VOfRk+THzL43uPUwwxnBVuXhbjp1Byr5np0ivK1GAmKQelpbNG2EVAXhg9d
1oGrpF8mJLnBdSS+y0xfmQ5qdL3zsxXDOmAqlQP1Jnbu46Ti6ZZf0In3VxOxi3TX9nbfrbKmaRZT
NlrrtLQZ1o+wj0nu6vGXhdBIx3c71a7iAAW+Y20TUsPNfNpGg7HpYxvGYlr2jALgMuUUaOldQgSM
M1X7KjMmONykkxTTowhlfPDH6uC2hCsYQdGtaTMz19Bxd1apsWzrcFh6LoJ1vEPLcbbhDaZ4y7ro
VCfkdHX+Ss2ZePHWMsOtMznfpenvyHB8ygMoMoW7DVrne+KRxKOp8oa6ceVP9a3XKpBo9hWuI7J8
ARe6CcN6jnwQrwd3VQD+nqhGIWeJ+17ZLwQMoJUoCPi8MlX7VoLPSFT71Prx1WhOgHk8sXMbq8H8
Z66zxr6y4dkT4Ie/d6wpV6N3lY4b4YU2l0Jyb1rlm9/JrY29q2PrWFgjGYhFhgQe7PowpMEcPB8c
ezmuBaK1lcLmthHkQnRVEMwZVw8OEXq2Pn63nPexpdgfwLOTtUxhHtj6OmHYtUgTggIwJV83pV3u
R+Q4C7+HwSSKGAyPb2yIpDE3Da77hSjg4YVxtokaPyR7PYZoMjLLRvGnEpKTDOxvfXVU5qCOKhrO
A7DXHazfpdXAjx4Dx98jPHmeFO1aMTpw/BrAnjhcRKzZR2EO111nQdrSMjiChGRNXkxDJYBayvAE
FEtoHnWtZZzPh1n5obdt2lau9ZbLd/SbcyPacB+G1ci8of9qwGegcQdBA/Zehe86dIvrJqG60AJJ
BJTxBU3unKtOApkVH6p+mq5iLbpC9Yy+2nCnrdFNL2EnITN19VWubEA2/rB0NQhhyrZvioQywSNN
HTdeS9ZmpK1Jvgk3hLPfcfbRd8YbSS1yr7A9rgxzcMEp06suQh+ITeIeczW/6HK4FXncQ4Qgt5dv
2AVZ5e80V2wBRUt8TIa20ttGLDHHwAxPKvzMhjWdLY41lgwJYQN7UQ7VwzCK5MbVdbx9EiCm58wT
pK7iaxb5OXFy7JUz88t8EqK850STxgkXHuHo8caSEWnvTvC9UUm3ZfD62CNH2xU9byxDKswOAepD
7gq5pB1MrHBDRECGYnLMCrFoOygtKoABNZjlS9p6zgZOPMyQkqNYAZR3+G5PWXR2aKdPRh2v3b6D
NWEAnrMZI1ETG96S/vhVr1GWuRNdgTIAOKslR807dlVJlOf0Rlx0va4Mt1uXnbyOVefx0ybBnjEo
/l63l0mnhyyW7qOyLW+VsdB0FQbexkw2gwrr+yIw9kEiIbuUcOFk76Yr9sJjgxhxqZVhdePWxq4J
8i9WE8K1kd7WIvf2WIwNBJboKxsoqubJv4/6bIFibbgji3gVTvTXE3eo8XbRcJmmCPvZlGePKs9f
GdVdo+vobwzBhiKk/z2LcdDrJPKKvCYUMPymxTlan2YiY80BY44w4YvZxI9ZrVmMH6MjjrOBA3kT
baVOaHymlzeCy8B0O7ovNdwQjpQ7zhnjKuxyc93gyNuY8MrFEKSb1iftW6vo/kThi0bb+XaMxSEc
dXuDnA+8pxTZlgr4JfTa4mR4wWM3qkMvIw/OANitMhak3BnkditTu3cmdJJ1oN8YsroPGe0tpdv0
qHQa4Dm1d09jLD8MiqdKkKSBboncL0PUTA0bgjcKTb8VVTbQbxHIcYcq25ZyWhUx7kcVdcNzWBrX
bGgNzS0rOozlbV4QNjwmtoHjwm+OZNhukPEP5M/5zRaUfHMTFnsEPhBmmoQYS784pbHz2oKI32di
dpio+sXpOZWFuaGvKFszCIb9VRs04Y0fjCczKCfoptBSGqf4xl7jPk2e/WU0zyknkiPdPfT0pnzo
GCMuTGxPhI1/7yxfHkIGKiuupd0kpo0LCdecUKYw897WOhQoInAW9C2e4xDKvFHGp17q5aE/uGrq
tkDnxzmhNbkKGgAx5UggLtjxXuvu8w6fopnKGwGaZ2XJgSGsUWUH4rUIiCUhTMT2dZhVQD1LJOh1
OJ70XGJL1GrtrHNDL8dRvcQeEEO7wp9YY9xY4W61eGMDInMmhyDp1MMTOIXa0kusetGWjErBh0sQ
3DXgwDhs2LL2AL7N66Hut26hbX2uqn09sQeiTotObpruqo6k0klSZrCd4CFxj3TrqU5esiJsl0lR
vugybU/m/MeoE2PI5N3wN0MJr69DYrB2uGnLrDSXrg22ntGdsQQMHy9HwRmyLjLeGWlChS6zdJsa
8ddE61hIiPJhX0oBBorWXZYkCq+tJASdhntTgym+7fEZbnkNIbSzRwAPjfo6SlWsdNl029qrzgGd
8/tYHSXj1fVQAwYtIAQR32QE6zohLgiHNON7N0hu7Gw7kjy9z3NYl+5gQQKkFNF1clG6mD7MOGgH
MyuujTl2ufZUfaTZ+RoGgG6NcP6Mk7Q8VvFDVKdHP0j0hU3G194MuDQ9rBJrt0zfKYfg9QcV5olE
+Iuk5s2gM8GmOZlPNTAbUPuOWlma1m6U4lYhtq2uSXdXZPpgFz7oedX9MO18ZXjkkubhs50BZ3Qz
ZpC05aixCij+BB1qVF/dsKau9HdwfVqUcX25ac2yXiV58z0WVrDDYF3uzJaU7mzcRSQ9QpHvr9P+
RJN6POrQJ+7mS6ZMUudu6O77SkO+OSVk+LkYsFzSqda+Px4kF9vSbiP3gHGPjblL71vLZURMdYto
JyAPgVKf0NptX5Lt0Rqeth0TesKhmLkmOArrPF4lornTPWSumVkXNwpg52S0DHom64zf9Uy6XMBE
qGyWaFArQhbhGBkpNgxHEnFWpEquDQ8aOJpKtXXdwlo2retxCZTfVFAkx8GVM3OLb8N4pK9tEohK
lMU30v2ahcpb+SVOOS+rcga7wzPQqasxM18ci5VA9QQUIIDtuFEw3+oB6M6RTbprJwN0Zk4iXclW
MOjZwRDDTZHlOk0N72tHMqKBN5ognfgmUOmqMzo6YhiVCM/aD5QuWgZTPJL3Sd69ukWzx/0QM9/2
r7Uyf9cze1dVj5Uhv3k1ZLa83bamuU968c3vi/cQpLkTvUjRotCBUNxx3HispQO/97WLnL0WqC3C
4H1ELjK16Y2mE9cFq4km3c0w9Ls61FeBB0lRJdq1RRHRgrkUVrasR0J5Q7rTkVhWWrOlR44GRG2V
Oz06TJu1IjZXugV/librypimnW0591bjww3xvG9OO61EoK6GpnzgG7V0SXBraZZ3ImOI3zC1iKL3
jsIbLk/z5DfWpm5DtQxb/5iQ02wqmFuqx3ybt8Y1qHmnepy/ySyTL8KRO6SqBxX394TdXAliTVa5
bTwURn1sTHw5kSEdOL/stBajxdGl6SQOXNk/iKpdBwHotqTclASbLjqA9ijNN2UKagS4nKjLB1UE
T319FwD25oo9q+DWiSFcGmI9TcGxsux3175tLIusWx6wsqBQd5w75ETMdHB04ELQV04fK6xE8+Ny
oIZA2Vz3Hnu8NpJUYD/UaHqXnUFoskYcmBgQAug9nDmohwtN+Ousd+tlXunzDQK8CUK616/cMTp6
UbQvSBgXIcE1YxntEHMDNCz2gTWoRaUXTKhtwohBBk1mdJ2RePi9sMG4CmeRJ/KxG8w14XUvQ9M8
05a7gqQ3YHFp6g6Wedsk92Rvm6dSKzejM3zX5LifxFfa8U9+GCJVy855S8pU0nxt7OGkUV1H2XQV
1sAlhnCHc/CbNeq3xG5fuzUFC7pp4RLCbnrjQz6Iszvm1lYLzGcvSK7d0drFRrvP8Eqrcd1S4lDQ
r0UBALxHz1Ua3trJ07PTpbvwpqzZXCe/hBtojStixlOSM/acyJCIaHD/46IE7VwK7oZYbfz6VjOz
28bnSilNykN9blh7CDOaQd5kB4ea0isAm3PSO9oBucbusnB6YCz3uHW5Ic3bqjUP2O+QgSbrtkiu
Q1BsJcB1vQrum6znzVDDQybGs5iyK6+BwJy0m1iZG6d1SA1iljSVN3o1zpaLbJkWhEaK6lR5UOM4
hrlRtHI154rWwFOH/E6j3xuiuuHKsWCFRi9tot8BvPdGg1hxF8+iY9+7WvvcJIQTdsmy65p33bKP
tpZfSxKb4mk48UqvALztBhT/ukHcomedtFGcHLt6T4ZzbWS3lZ7RNTAPAZM9vdnW5MdQ3y3ge72V
AdkmlnEr3eCL5jX7CO6/zGYaKFcaaQXUbps4A/uns6emWXZbD8CBiZsJ8gSirz2+dGH8c8nMiSlo
Uhj+mn7vivBVh+3vZ8gK2+9FEK1113rIigbJSPFNJxNr1JgkdijYzG2YpDeExG10uHJ2w3Ery/bC
ju6KPJkPjF94rj8Mx7+Dsjhj+qUYvnqqegxY4KbExR7hnuvUfSOnLOD6F1+6zP6iG82bVNq3QJHW
4JE7Cv+6kPIqNkj+678HRJzpMZ3//83eeW03jkRZ9otQAxsBvNIbifIm8wVLmZLgXQT8188Gs9pV
z5qenud+KBZJpSSKBAJx7z3n7OVgibz0R5XWH63P5i12LwWdY7QX7174XGoL575JtmTvHmFl37pV
fa57tH7jgDQTFKYi6Ek/VA4iLQuK4cApJxvzrRzpT2UQyMeMfAcJO7n1Xwqmj9oILiObibL23geg
EKxp66juLx1kpzr/0RnpR8lnAqnpqavibRqYN5NbwQsOSjSVwHRManSve2LBgO0BUtqox21Ql4RQ
jvciU2tUJHtNwglzDdATDlRAC21l+JSm8TGFhRvZ023ncWiLcet198jOYLrxEkkiTCmJbJKp8+Qg
+2YLW4segqHRP/2UFxqNd77NboTmGBmXCT6JKXlNmpqs8ZzxWtbFn8qGKdu7d2RaupTtAALy0VtN
7JYaLJyWXwrSQrPHhtUV3ky79gI47cb4WeTpax2rdB+RMbLKUmKyw+FhKhWrW2Y8Ky6bq7Cobydl
nxrT2WGleJ1rjuqJwV+ZmDs1xcfKEpc2eKjT5iHzHMLA6/KHdhCWQ4rPxIw/A+VqRr9/Mh+HgKaT
0+wSod6CsXpoHNXQ+CI5tXCnlZPDTHYnQhqMYThExoGOHIQRlJUd3QkzpUU41kO7N1r906rEg5XB
/7IuZZLfFW1xFIa5t9rhjnTCuwJf4eKmtjJKo7HZeNmLO1QvpajPE8Cfzkk3kxWtU10SADw/wzZ8
chfvcjPd1jO5lENoQwxtUoSyKSVR5QHj7jbFstFrwMFVlIGuOLQsJoL4eltUe9o5myhak21w0xTt
e+zskcdQg7mPnjPcK1m+xzCrkvKcwqOzqf5MsEjTgMs0IBPMebfyjm2ye9YcI/jEd40XntJYvZt9
+lyvYuWSEQ3/YJS3tB4vc7Kc9pV+JfYKU7/+6Yvolg0wOy04OMB+ABE9eAqy6/KzSpP0YLoU5SRG
YBDGgy02haw+gRsC3L0e+PChDmyc+FRytRk898ukoo3C7lvb8lRqZwMpcmsH01tmDVjCnT2W9dgq
z6Pdb32z+YoyoVcTczpwA2+qIS/cmbf5HLLF6e+FkLxvRk0k1lisU8CqcgQuwOfVdNWPXvSvgd3+
LHQO883b13m+70iESepHu06JmjXpqZHUeVtOn7kbfSck/7Zm/hFKC9mucrNN4HSPYUYp7M4oKUJt
D8secW2lYIBL/vVEFSXcjh29Q+q6IZ8wPDxYdnvy01Su0rGZ2WFVT616msO110I0yMkKs2VXbuxR
HzIXK+UCy6aTvdIRrBKvG+ZdCU9vUW1yCNDdnBsCo5ltNxjDQwsKZVAO3oYC/Sl1f2pvuKNyZcNE
zrEvJ7geR4njptIZy1U/v6t+iWOq6j0RZltPlHemIX60i49lJPYWwdVnpqfT2H1FDbAS1b/mYOo2
Tm7YHLL5fnACzg2LvikRiPnGSJuzCukrgDm2VoqqfiNB+LrCvnTusEI5yHRB97cVx/Iphw/RZhB3
ZNJDJCMt3ygSaCJDz66umrZDIw5yprtdVeyxUvZHDNYBuiDOilv7gPaj33YGOK2Z9VNY7Iy8Uu9c
Jw7uCWJdLGwsdXpOkKhQwpMuFYWrwIOq2k0L+tSajlQA0Cv6liDzIG99hgn6aaxswGAE7Gw9HUFy
I7RFx9EzFcGvOWZQ3OhUHbuelnmUO2upYkhufpzA65sI1Wswj4ngPrQaez+4zr0Y3DutKqiUjvHa
BMBGdBQ9z3CY3bB8DT1UsF6bIf4eO+Ku28Y9pHU27vO8Iobdttg3o/NCpLFCWRBvhUVceDbo1w5a
6ga43JuNQWqXlCNpG9lKueLdMxy2P5R6MPNiQkkjY+s2j94SkatqmDN21+NzIRixiBYKpqae8u0S
oNWiP+z9YN80mncICwpt9vZCFJIMwC80R4y6zkuV/2bIgGnu4nbzunPli1pm0bBnD6XkI4QeZ9oG
yApWtCmDyeqJGyzn7ISWGU4UUIyXyPtpGmRrGUfDMarSD0yDnMFFd/QQgrN/q91jllseSWHN0ckb
fxMZ5rYNq+kmnTrJp0FYf6B9CEwp5OmB7WkE6mptaOXtY0nNOXIoOdj4V+grXPZQkjC1MVrZvSjO
XgWCp4Or0M94vwMN2YiXp0TLRU3cx2r8LnyUg95bUVVUANW8zp0XUl5fqxgcbOIZT3o5kpViLNL6
pE1PFkHxeeXb286HfRwJmhslzFMld3HGwaZmRIghl6eiA1IEomEs0D2q+zR1nonFfI1BLLj3iFrO
si7vaiLtM4tD1uvJvdDh8GOy/E/SeAXzVpHHDWg3osNm9zhX+ReW3U1OiH5nYbaYPGLls7F8RddN
yJE3EQbsnuu2+cUl7tYcgLFa0KZXrhr0KtLqtkJbMzi/rX1gu/ezX/8qSErufKPZ0FheYqjSfRbq
R+prLMNt/trJpXVYW/MK+jlZwM5nXjMPy50YV7/hbEF7JN4h9+ttWciNGRt7N8LozUdQcAKDzz6O
DB1cw9gPo3zu3f5HiCAMX9YKL93RFR78KOslTAT9OKDDXLKJqW+Sy+B31oqB4cGG/hoO4ydlFaOr
Lv8QWbnJCJVbDbkF2yYrf1hBf/TnYTOY1uOQJp/mAGt8wq+ZOr8IGoKkmrHXKsff5ugdSLN5dRKK
EinhEesXc+DqE6jfRvXm9G58DLny6lbotcuZTEsaXjsNux1HY9xG9GW9leVTXTRZevK4KqahI2Ac
Gb9kZJ50Wj96JLPTBFnF/XhhyPUm6BauZgJA41g9JHT9Bv+RGcqmMcOdaSA3nGb1FI35s110d1YY
svOIkVcuHJgQukBrovY0eqpE/Lj0q8utHbXr2gCCW42MQoQ60pz+JEbjkI2wx7F1yKRcqYD0xUrY
t02ff0Ts7zFveA9DNuzHviEGfuCHWTg+hq8cs40Xtu+YqO5aQ3XbuMifiIrORPo5lV8R/Cbyx0mH
aGmnS+8sC+vWILDHJjHUcWbi7Kfuoqwg4A+ZDiAzPzBkLdlsEiJD0m1qE6m/6P0njeralfWHM1Jq
BebMPibnoJuJw1XDbTQAHiuUPiNKHfdFXX8ZiTpNzBTVbF/cKn5IWvkj6IOXUOT72cuzVVElIPQG
NiMKabFR3PuGq1aFal+jhpFi2u+bF2C3d6lcYOYqPog5R+I/Vl8Yr484Ye/7ctomFvkXMVn9srWA
2QVIn4wMX48r4IuFpuxP1xvkqcOfe9eHxvLwH8/94+E/vu36HX9+XqL32eQwegIwrgvxlKSVtTNn
3kLV4OgPraI8BVVfYlyOSPNy5scSIjWGdR/AzXJzvfdvN/8Pz40MT/IV9FAid5PsiEehOk0xMm1k
ARCuy7I++XNY/bm5PgykbI9yflFm18NXQuF0ys2KH+CPMtp4McguM6zzeY3OibpkebnuWPiAJ5e7
dSFBTl3vzq11R3zvuAtJOeYCXYzF6XpjJGC2/9zTIQdrKA5OjozPrMGpeR2v9/oy/9zNlt9yfVxD
6qNhF65kjUyULZxC61SpU2cNf99cn7s+vH5B+lHP5/6vX9bLPQkPdM31YsB25hPwdf1yXb66Y98y
0UzqExO0+tS6REe6JpaQKIubE+PU5nS992831+cKg1zsoPvl1/09DpLPPDfro1AoyUM/uyHcbzjg
TPk1M765OBJhn9fG7TaBUbxxD1kwUYrSfMuBd/U++Qy+PXxhjR2oUrnxqXtyXTXn2pqmDbL07TSz
TDpeGW6KEWtgllnhMfLLuz6pp5Nyp4OlTBbXqb9kakQU60n4sZw/o1fjZuEiSLUM3sl7MwlUPfUU
AensVfBmAFnYup+2c4W7LxJHIyfnVjYnZ/TdU9AN08Uf50c/HbKT7YbtOa6iE6K6XyqNm0Nfhhm1
9SrVQ3nRTU2oltsErKjizJShWtGc31Zef5RNH65HbfFrFt0cEnc+/qJIdxGTS/akkkuVb+hLNRUb
UeiCzocNXWwwSRG09AUH0a1VoRqZK3Gs7bk6sg9fvYgwz29NDDdR2TqX3nacy9RGnP1gf0JD3M1O
/S2LLNnyLd2l8LJNUbq3oIzFngP7PmlH/0iiQHiTAUsm3GYTGuNPK6CNggX9S9ttcYvAb5XODF86
UgEk/099dFJuNfGuZgHt31ixUgf6A9cpiFAHk6mB4fVuTr6rDgRWr2ag1XQX0x4eUCv4VDwUr2sU
d/M2ywowFVIWF9N4Zro03noz4MW4zhmp0G4rZ2vc9ZYCWNba8ha9sbylR3qMkvLRjhpJK6uZbsQB
gf23Q4tgZsS2Eg2859IGokonr91MXJjYqhYzJDtKCfoAxdaqKTfjYrpg0F1NJYavZHklzJ4gK9ts
byxTAnmWfrcfRcSn0o0tishCcSUK8kvW2+9c78wDbTqSXqatuXyITJRQmjBQKZjJ8a/ikiMra4Sz
vT7358vXr3iFjDdjhybNJ/7oAJM7XxVD8Uakx2cn5puqwCEZpdWTSxRR6qpLGItTagAKH9FZjh+i
cb7MLgXfEt2S84KiojkPo/WctBGEMtd6rRwCUpCu/5T2gv4kKJERx+Mw9925yJ2Na5g3XstO0RLD
TcUA5gCUsCEKsHYS8Ars89Jm18U5rWcH6ZsED5WYIIUq2b+5lX3os5ZgIpNwuzbU2yAG9iVC9qnS
CB6bCDdTlcTuGvkkExSrfw64Vhmj/zAkEfOkYbpvLF3T0DpR3q6ccQk8aL3XIRxu/Sn7seRGK0Hh
aQp9bxVIZyzAgQdG22xLxmAbegB0hlS7OF7qu0LetoxRe2fTB3BiVJY8Efi7yTvaVr3EouKUWUvU
ev17aNiEycL82dX1vpBFsB0qp98Y1hle+0L0dr49artVY7nFzovGxzBh5Z9wBKdetJDmAAyK+7CP
yJ/xkp1hV+N5yGZ/PRb9eyecR3d+nGMOm1hF951h5zdpgGYjH8O1bWeruq/ORkLwSW1ckCiOLITE
AM5A3pveeIN7HzO+K5ntZoREevNHGHI6Zb169BeWb/roeRdW/OegLekOy/JlAoCIUfimaaxi23ni
wbfiY92mv13rfuixUic+M4vKB0GO4iMjq2M3SUo/Yr3LugqOignJvTHGkpBWRmpY2M9WtXMENLs5
CrONR52HBiS9mwkF2RQDb0M+7UfPvjFxKmXaPnYMwsaS8B3dBoBSynptjSTyOhQ5TkLigFPNSDPM
mWTD4baKzpJdHJpBGDh5kQEAHUd77RTNl4zcX1KG3op47b3ZOfQk0+Bp0smIc9cmI7X0rHMTffSx
Zb91Hg0XT58KKaNj0o3OZsqMN8u4NOzP6goFiquaz7yxWKb7U0VYLFp1Cn+TYEWV3wdsznobM+YU
oRUzEgtPsblSMDYgxmVrvIfsYvWMjLpdacc8Tx4jO1sm1VaoDm7bSCcimfRH6rd06mtyE0OPsixg
Qh59+hpYsSxLpGoUP2TMO9XdSDthZU/+QYq5OVDtlo9K1y8opn71bvqFntlxscP09hRuxBwdWHfd
+4I3C1Xqyi5t5HpU/MwDQJHVybSYUyW9s7bdfZhe2e0a2sutcAFQLhFbLcJ1Kx67bSMYPjYhusAs
c7wb7yM2QGZ7VJR83Hd1ZHk/Qs/6auL5TiSFfSwJKtqmoyY5o+hWKg7M7TyYnNstvULSOo8jTY94
qsGBoj8EIxu6ZElDOK1iKEkDMPQNwWo+6uvmIaf03Bq24vKLnXKr5LQNDP3b7ss9+PX52ZjTIytS
fIqs8uJVbbKPTOsp9tgz2wX0LrQ94JW75hC32FPDvPwajQykbgplCM1xRksXlpSHRKcKb7CJXNwI
mA8rLp0xrSAwLdovL/a30lY/u8kM9qJWD7RlgwNhh3cJQynlxY95Bu/JYVKxDczokZn1gc6Qf4kg
+3BE1+YxJT12hTAMpXPNxsX3AAhWeQXbcRxOjtN9i2Z+LYay52eLE4E8N104pa95dxe7+jMa++cG
7QEbNZLJBzPcqtCERBfe02Xxd03U0H2Gjs5q4+579saYkK1fysBMQKov1UIjvio6wCs2pcN2tNvd
aAafZosms++Mgf2P+TtsDP4EWR/c0vWxHaFxLHLaE0uUZCIagGiE5fKXrVUbqO3kW+HZiL5KLZHX
+ZmzYTBmnxOuu7tsZN6UxYZ/G+O8uZ1yg8AfV67NOSTytUiyA7aKiVGxYxxMqbtN5AP6bEtzOMmS
Xk3Nhyj1rY0wCTROT2prn++9Dp2OOahw2zTZr7zrYM3pUKy0i5Srn+u83BUiVRvZ8uozI0mRHkTF
aajeRsNLzn+eWZ6e1VIFxM84T+Z1aXbdOkQcdhaq4VIV1Xrcdap5+/MQzcleudZwmMLB3VFkM1xc
Nn9TxMQii8/Xe4Im8qH30u3kxeEJEzUSzuvdWdFwLgDQbJwS1uEMtv76/PVG9mG1S8vunUftwRxi
NBpmftYR0oh4uZf4lC4tPOqJfiqnYHk067k845KCPmuoYFWG5LKsWiHImZKi3todnEPpMReW4/xz
wl/CstWUZxb3c1zKdMsHdFPz15/VctMY4bCLPePt+lQWQ0FDWQI3pfXc7DjoIjk2BqF72g4OfqR3
qJn1+XrTD6EJlBIiiwy6g016xEYqUqTDMjVPQ+7Ck6ENsslHm1ZVD3508uBUgC0JQwMZVsk/SNNi
AMgX1WfCm6oz2hKi1FgCOa6LX4RDE4+bZYcu8S+dGhkuFgBh3AaWcmZm+ozc0dx0CqlAkXD4eCZK
vCQak7MTVQmvMf1N2crxgIr0PFCerMuRwUWq8AJaIw0TIRlPuVN9prdQn1uzQ9FBShLUHGIb5yBr
zn1tNhu6C8RQRF1ztsfB31dtdNOm7I66Am5g6Wl7beloWV0iBiHXJ2VabjikaIInhPLXplRbnxAm
RpUxdEmX3s71FyZ03BrvVI1Ode6XNyEaGRh0OrltoqA7qsTcXF97SvvpfL3XJlxbu5RNlJ7UXRkW
yYPqOdMs9Rv3CxY+Zr65nah91ctjW5njzgQMF7skhzU1+xlj7gjs4wUk5vhuM4LfNL66qUvtr2az
F8tl+2cj6IDpxsuWGJmI6YD44I3ezUOX3zLWrje+v6vQCUWGh1LKp5skRrz9YYSrZxjgXDGHT5SZ
7NwH9zEc2OtNQbNPYvHT6fVrWiCENky9K2okl/0MUtDWNMxlmv7xOP2PHeK/sENIXL//NzcEHdTy
63eb/O7+g4viz7f9bYiQ1l9EyWJbJmeDdctf7GF/GyKk85e0cUkSA+sv+QYCL8/fhgjX/sskAIR4
AMddUtIWG8/fBgnX/CsgxxOshYdVDgu/9d9xSPhXRMm/N0gsZrvANm3wH9IzzX8aNj17wj9REdCo
qJhi9OfrLmpu3IRkm3guA9oC7XtrfGcK+xezuFVdze227MjLyVJGXqWfs1QYSId7v3yrK/fObH3y
YmADRmUdoqz9Hrv8pvddMiNIbE0qqDtmcsxNY8nlQOw7LcPNANzSihUculLl7oEiJLjbwqXEfEkC
ALGTNV+s2HioA3jhtSM/9Ji9yMB+yAmVBic+3LqGooC4N7deCKTARoJhNZLNn8WLVAVYhGEXOtZH
arETnqpsY44voT/TXEhcMmYe+zx4VgysaF0+qzn+jpW4CC/91Q3BnRbxLdfJm7EtT1j9L5mFc65u
iyV/RGDy6NX7HNfPcVg99mHzQ+cKqzSKWhM7PA6RV2ZB9x14np4t7Vp4OForyu+odUi05W2Wwn4Q
WHKVR+JlyfuURbzmSKp3YNMksOycwt5jtd6mNDGWrYJpuTif3EsfpO95H+6hOtlrOseIq8pPhrZb
LkfHhBJ0FeoK0hffkoZeTTAjWQJcAEkCRNMoJjYETPYF8cMr5EN4ydhjFHA9G15D3mO6pVF6MNH9
RTYxvDHU79r0j8ipf4YEz4eK70vYKKxy6ODVUJyTsiCGPrQp8q9HiqGZDc6wEuYNZTKLawxyk57w
UTSISPrMfZgl7brasQ/LD07dkG3S8mkTMvDp1m/RxPtQ5067bUb/Le0WoXU6Moip8gcdNSdvidot
UtzhA1vBuvSOjGE2Q0+vF1s5nN/h0pVBQ05yue0afIFOLfjg5+gl01h1Q9n5m6Aqv7XDfDRPy0OV
RJdEcujw3771NUWP1Na6reSbav2exKLod5gbmHtV8JxKhckqusXNuNJU1TLu2AabKVLgYsmAan0m
eXK6N3rrt61+W1liPC45QlYORjzqatTCENsCgmuYdLsA9HZKyuTAFg1nIJQEzWsdPHnsQ4kFt1xf
T5YQj/HajPvtTCEMde+7lr25sSbnocANgPQoYFsbvSUzbRCGgZnFG0R8Z58oe21b0UPTlskum8J8
41IIpk3Jn1nvohRSLKBJlKP575FWWF2X/UaU9mPQtvQ6Hs1hwV6TcGNXBbPlhuZlHnwxXY+T4rG2
na1VTnv6K9+0TEd6B8uJ12THPOayV1Abj1P2PQYAs23iQVbKrt684RAzCw7djDPBfLNEdeIYhbJm
GTQg1Y07cIjIHkhQUfBZRaViPjNE71al/U27OJbNRgdMDtX7kBIMYBwL2o2rPucUMzjp0Ezum7q4
CR0Oh8R5lksCWl8TuG3NhED/yppol/nF2l5cmh2vwrSib1dZm44adU6ekxk/dGbd+3FMgrTkpGF7
QPI0/NysAnnqjjipivDc0jvd5jFfJ5HgF0lLIN3HALVHE74jv58OHR+hdOUzinP8KG7HPBkRcx0k
DFQbzAq5YD11SjKuo5gZiIcAP5D6HSZLvRayoVfWjftYTzdL3jVGK0Jjka3Xi0mblK1dUxCPV2fF
L4OFbJ1Cci1qFhb4rMG6ite5rb0tYitzBWxiVZsxPpTceux8B9pv1HSHggnR2q4HmoMKunqAZX8l
OsDoUyIvY8piWSn1YVfBtz3mGdPNfKMJGNuEDR7rrA6B6hpnn7bXvo2c+yyeSXNw7K3T8AcF8avW
LEfQItDbDM5NMqAyA8SiN42mYRm07k6lScnFAM0Hb8TKK/zbCDx6goopSJwnarDtiKBn7c/uyrXQ
NJlp9u1UBaxZo6x2fYz8bTF09C5xpmVEimlPhb+KJ//FRMlb0XZZW96quTUL2pRVl1YrsyDcO5AV
y1vBTFSiAYlihOyU7e56zPotUknEtJlPOp4b3DMMZph/ZxR8FEZY3th1+Duz5TqyrIxWaPrZlfmT
M/BpZSirWnwbs8TbWtWKIfZU/6ozcN6l9p57Lr5rgaNmw5wEmjYxirgCGd+ylkTafphUlm6ioH2U
efxkqu5z7MYXJXKi4NqWxUJE9zL7vB7lY3BoM+bqKYqoVjDhpyVc6In5p6yooJMd2ZIst6WLgN5B
pXi9YFFLJevZ4IVWhg7xg9D6CAOnX6de8svp67txaj+QfHzHNHrSuftRYfteUex+osVI1gStBERg
FPvCtb1tgi4t1HjQ/QCKd27GiNCD5jzqcO+N3r5htZ/CDkFwskTYiMs8yNthMKEVmazAITr7BodS
l3hbNkcs+LP5ZYr21Z+JZo/z6WF2igm0QPMj6Wa5qiMuRoZFScOoDh2l4Fye+6Un4OYXQzPKv6a9
y7T4MIfsTdXmyZrLVTJynaR5WJvml+fGoB3C8SdQXjK9Fvm4iD5c1+3XfX1DCkjcVtD4FI56VBPM
zUcQEINgsQkycQw6vlu2bbmzNGFl6EM2jK/XRs5YUkZWu+1qFp9BGs+anIqV8pk4h5390HeY+Lpx
3KEfmfZiFKQjo4pYmQ6qh7w/N2O4aiLEDzjwkvXQMe9LcWDtJ5LBcou5DJ9rbra7gkTz1fVyyMmD
q5wdR77svlLmjaNh7XuCvtdGZDzPU/s+ZnN2gqdMj5cCTXnug0lsUGKZMTH1XClj59ZrkfVmKdsG
w6ufUJvBIg9uHU2EUVbl5ibG2XGjrW1UGfFl2boktX0rtTZW0rYu02y+X4+cwGFY4qPf8o2JTDVD
0DY0oBtzidu5pcgYZzP/VIa+G/rwLUmLA7VsAyA9kE7GgeSWa28ksmyMw3t7Rr/UpgilYiIwUqsG
V4RQEn/Mlz9YpGB7ot4xov5omVts+z7eIt+mYAavLV+Liq0SIRz3nch2uP+QErV0xuo+3bWW+8hb
Tp6NEBgGr67B5aaZqvashp5aa1KUyWorxp7YLwvfT1tbB3bgP2LC+iEhtxuti+vmeDgpFVi0pvO3
3Bw3MbmH/MhHL5YfkfRSYA01LdFQzdaJ5CDr9OexqWnP4buBdFTPpM9W+R2+XdIOHfPJ9zt9qidH
n6yy0KdK7lpK/W3SWf1qcFV38jqyyesk7U7Xh9ebbvkC9rFIdyfh/hqsrD1JZLQn0bTVWkwDohhy
os9Z4d8xcwNpp1H1BtCuViq1xNpwmGrbMEGNdif8AdK5TLajdi9WEVt7MxEe1tAQORkdAgs8Vxfs
CxuQrNsyCimX11LyFpLxk794Ksh3zfULTcYh1ybKYOcdtSemrNFp6rbYEZfPE29QsCRFJRqLZ6cy
OiiXKWtN3E+RTe60Fd0gPb6pO7w9CqYgm3Yd3YRtfmNUtrl3Ykec/LzD8AELOhbueBBGS/e5fAq9
LzGW4ZOeCdfTQf+7qlRPyLfZ38wPeSwudcOAy8l978RveRHxz9qPxMmhp50whz3mLQbQRnHA+NqE
A96HGIWudzNps8UR+ff1UQKbhx0/ygNrTp/SQgyn1FJ01JZ7Oa6QEgwSUYf1OcW0uxtt+aOkTbBp
OFjXcyfeQSvpXWVbzmmIM+dE4HNAROq/PgYVsDhc4k8U6jDWoZIyg73edSG2TjJj7xjyewxV2yfL
CMk7wrx5LgaN5s8hLD0ZfaSZhX3TVL1xVqlbnyKP/tPyyB4SyqkgEuV69HsMUjicztcbvXz5z8MB
iHgShjtRtRKvIDTZqmiHcxu01tYeatTYUvTnwuypDSWbgKxMhhukaXLl2DTEJxVditn0zqQfe+em
IGTxei/EubdxW8NZXZ+7/pMOVF9JK98Sqbu9PuMs30RXjpNX1SP+ABNHhXcbDmn/VfNi69FUPzIV
lhvovuIyhAgQ+qDrz0MziNvJwP89swsnzOmJiCfj0qI3LAd7XDXOkJ8b2YF90HjQ7EpE++tDb44v
ThEzjR7Ym9WDiSkvSa0bPY/MsPock7dV1LsckTj2QWf4Wc/RXo6Q3DLPzrCBjj+KThavdRd4WxQc
ziorPbbnIl47He92LMXzv+sv/B8CDaz/lNtPL0AAtKSjZgo/cP6Rv5YHhj2Dte8ObaFB2dG2plYl
lsenI+o/d4pdjWNSlvR0492Eq9f/z+93IWrYAn4yRL1/xClMro3Xre4AfI0I5JsLnswOwAozpeyT
zb595VyI+BRa838RxvrPJAcaFS5sWYtEpiXB+p+xaGz+DTeZy+6QT9SJS8Gou+B5zCfcAu6iRTMP
ZqyjP0FQ/9P7+i96X6R3LK2q//Uv6Rv/KQrkNqH5pav2P4SB/P1d/xIGEvzl+hDjPFh2jkXgOHEx
f/e+AvmXzQnNMcwq51mMX/6t9xX8RazxEgKyJGPSIONA+Jfel/OXSzq4F9DUwXjFT/7v9L74NRyt
/673BRRWciRLQil5fQSW/ONodgh5Jve0NM+laVRx062pppVzBsHHNWbSPnF/gmrqKxzjOd3Uvsx9
NndhF8vnJgU59I06Y/A+qaoq48UNReO/DrVq9Xc0uXn1MUunNz570BqYtGatTrMzgzsZ6z7JVo3v
C6tB8iKNdFOhV9BPTDcmbG6e1q8Jtsxsm+o67g5j0wLqiCPFBDjwafj8ZlIIQzsXXDnPddzndxlQ
0prMWyOWu74yWqRZZjfGN10QNNW5KRNGqabPhPCO5nvoIIbwPXvPGCicVvwlUbIxu7z8afo+um+C
3rNF2O0JEKICSNeqwZ2amPscXsOXPY2ZXrMVRMg5xlGBNr8Z28Xj53bM4ZNOi5sp77I+vutK1x6N
7dAicNX8tnQy9THmksR1Lc29xPqQscqiYyMqpMWmzk3soEOWpURlUdbuw9h9pA+AT8lhEg8wSFrt
2pns2tipKsx+2XroqAvcII9v26gv0KvmEuMCZQGc330xx0R0wOIIwh/srXSyw/1Lu0p7TuGsp8TC
RjqMOCFIX/CYhgg5BfcdIoHhxRn8xnniHwb1p4jH+CUKhvy3OY+z3uus0dkmVaomH81zPX6U57Q/
RZx1pPMGoAQK3MCoCkLn+X9Tdx5LcjNpln0ilEE6gG0gtMpIRZEbGMkkoR3K4RBPPwesLuuatrbu
zWxmk8afP5mMjADgn7j3XGl5aZRZnkx2be4vgISlWSP9Gyf7jDLYfZaidGb0LG0NQ8HCeRT1bey/
D37DLklqbF/PZLUAH0lBNuUkvs6mRQ3KjwqG1ymKYWthQmxgBijRPJap97JdJmabdXrbNwLlvD20
zNPyet6nQwpEhmGtlo+wbI3gj8fBh7kyXMih2UyqYAZb1ejfNn7W+QnHa5ZkxqViVT5vK9htCEYI
vgiarRTaVxGA4NHfaJsUhkMejAjAsC6w4YrNvkruSTPM9jHP+sreA37rzXvTaAs3QGPnh7FgVHcr
FTL0mzElk/9FekZoH9mTB8E55oniuAyiQbEUu8xs+FSguBUM9MQ4TDt7ZqogbJ2diyUxvkGEmV81
c+4Xq+sTTNp4LnuEdA/Tn5Mrd0DOtNbznqzGhG8yqTLDR2EXb0bXj4dRrrAWyqOfraYwAAnkUeEE
zbHuycABXsAx20wK0Dxv8xKIdaFlym6Xlsq5MDBqb0DJTRpQyZCgWIxtmBnTW9kJlPdZUF8qv/Wv
EFGKQxiPFXplX5zj1q1OoDDGV9EmkMWVh9I0t2AgDo59MuPE+4KEDck/DD7vTl37263G+cfAZPnu
GtpFjYuBY9SLDabDks9M6xLejz6NxlT3z0GdDD91aTWnwWSIkhYm2fbF4Ke3oJz4g2UrDmzJrW+V
7LMjA+PiJGZulXJIIdCFWY0kOWc8WAUyPvZZQhpeCLOyM0RyTeo4wyYE/vMFL23w1C25/JCTC09w
CBOcLp1/gLcWrwo/hSUgw8hKfMmx7+z+6A6NfA4dni6Zr7qbw6V40OjRmLgV3kO7sfHDzuaJb1U3
X1AOqkcw5MO+k8a8L5l/Pi24HU4iN0ueDQIfl5e5D9NT+D48phb3ImB4mOa5+acycwlNsurRkKF5
3kCHMkGjmIgp3H4xvrL57W9oqcvVjD8L4N5p0TxSp/SfQ7BE+3lmE2c7CMgTrCW7SjfhLq9t7FiG
XtE6plYbO+c2Hyw1vSyiHfaC9UIkCCY1N2pu2M0mNjyVcgzhEREZzTSZxogpEkNzlN7R6C3y12DZ
OVeIyePWHIAl1WwduslD0tam9S7m8znaGS78uCqYzTbK2LtFjlMudZxzm1nTsSjZWQSVPd2M3Gbn
jrWd9pWRVlzhJpE4O351o2vQiLcZhKt83lddY6C9cJrDGNREPGQhLEomKvcAy/92nJv0Pe7L+ZYO
wbyD75nv24Woa5XDcQvrysFiXClMEdxjAkPNFlmdfRhSF/0fdIsvQT/khynIvYtKp/YG6sU80NpP
z3HF5oT3gNEwqFk0/WNdwxsxs23eWAIE/YLUI8aWOXeEsdf20uzNCjeTJDNlbyBGObXkl28tgV7V
Xxn8pDcM5xR8KAMjb9wrnpu7KfGdrVlr67gIHd8GK9H72fFtpPNlcKDDJVs5WWImww2Jd7hzbgpv
32eZjN0dGBC7HB/Thgzq6hCYoMAa8jO2RgWyIQjG6YQM2wVvQHDXwNqa0RWiIzHP+pQao3eUFRmC
Dq7Wq2GShVENefgV8aR4L7rAfjJYNzDoIDpzDMG1V0q5iEBJDeT25iGq5nhXKk6LxkPZ1QJWYw5n
JhcrYzFgLAZKswDIo+kNFnug3kWnbrXbBFQBzrSAXI1ZwKWqQFgNy9Jtcz2MT4EBPMwYKn231p3U
EueMqn0WDgvMpAPm3xISgC8BvizD3jMAy29qsPDHLGEqmMkkP+u+6W9NWGbbynJIngZCv53C2CEZ
ZOFyGHQHMqEclwt0q3I9cM1d6xOMUQld7wjnW05DPsY7gVCU8VmZb/0QVyRGrYAgEDlj8WUrM8mQ
azjrsPznWCGFxMHX5OZwSMdqPUDG+jJz3iETNj1UEqCBxgoGPtI9hxnWAigQQFq+Q8HKGdqZ5TWb
h+EFn7YReRXhLgteyZOaMzA1HpEncYvJLel4zPROaBz9kAk5IyMkf1IMB5y9OsSESQpt3TUwzEzN
PhJhgbspp2H0I6Nt0mctyuZUBgEy4Rhb+NdmIBTYGZfm7pb5WO4Ll7UuKOxxBGpV9H18mzJXWVsz
S8phn4KD946TNY3LFezFUkY48IR6m3Bxp3vqS4KH2ZeNNw51mlDHSinihDuX86ZqIc/sc3JJWnsj
Oz17MXldyWDM5nVgzfwzWTTh7fKffd//6y7o/yPUoU0MEu3I/9Tf/Eqz5If8d9bhf/ylf7U39j/o
kUB9wldeo1IdcKD/am/Mf7gmMDQaH0+YHjjD/2xvgn8w9ACOKWAzr70Pr+Jf7Y31j5VU+C85wLqr
/1f79R+zgf8Jfmit/8i/tzc2MVOAOBERuAEVr/lfcaTtZEyqLXvrYsQW5s62vsWLRiWDDb4ew59c
gN0Zrlm69UvmcLWdLU9di7AmXKz73/8arDo4V2X4PJed+1yl1Tfyz8bL3//yppKtm5VWe6tJfrmV
+VvaGNINw72mEijKYjUlA6I4O9sjQSnouS+0FRgPKXVxWFK4z15lUX3I9gXu+HeGa4LpmX7pqeGe
7E467zEkmY0xmf2ZHm4CyF098V4/emVML9IX2V6IuIayZXak4w7rMi6fjl5q90+urcQdQV9lJ8mz
5Q1YSGc5bDKvV5uSQfMPodpjBe2c3DT2p5h65Cv+KWx0nEC7bJLuSaU4n5hTs6Q2B6b8sXjo2DZe
K/BPSFxN6DRud8GJx4tuf4maYs6v3PGw5CUQ/Ip2pbXnjwQbcRQO9Hs+QUcbFwDSnqaIoTGxDmXZ
C4LQTJgU6HqTNgivAV0bUz3yXmJtLEc+PjwntNg4LrRi/Nd7aLbz9Bq4+qlxvaiTaj5ZytCrCB4u
biJ/z9bgX4exD1+DRUSDbdcHrQt/0xe5+VTbsQCPm1ZRpouCINxeX4USr8JM44PtskxvhCWfZF1G
BUcXkoeZQjgLrmM/nWUKN2/wNKol/vg997faSLpHZv/BCcDeNcxdb2szXAYjR/4RQ9aHWPhYUi95
DkYO28rXLwuOoxcPF/ssbHV322TaGcxmt5yg3nNYsssAV3lLlfFRzpwxSrFWiqHObUrQC0QwXDBo
IVo2m5exDceItCGY9Gzr0A/6XmRPvn3SqOuOgW3tgpwxnUvL9GDfP0YjrfjBxxKymZ2nwWrG/y0d
wfmvN5zLfRbwSDAD22N6wa3973xtap+xZPjfXUbhGzv0iNjMY311FDEbRGTdeoq8k+dkrwpC+Elm
/Xc3zvtt6uaYkhNcq//2wPpvpoWkgK//4r9NOGxEGyYSakTKbiBCngT/9ysystJpjAF5d8h2+VQW
WFo8rzEigJgvQ1G5J1OTxNrT0UbBID4qyzRIgUKLAoMDo0b3FWSq4Mi0dqpE7N+WkO6zKk4+2Dle
BbPais7ku8/nhiA7T97CX03ozVgYwvmih5yECy/4u7kVB8kchIkGmgqljUgT/Uj2e3oTpdi2dYjR
d+AvJuxsWILCuEjo7k9O4w0b118VFzB+nvw5v2kUv808+yfG6sFWNk9W6YpLqh1YHxay7xyt3d01
T1jdWYrrxWPdaPgHYaS3Dnv8WzIocuZT/+JjIEEloBU+F8s5kQ9/KwwrucFhKdiIxzh4ERbfCEh+
tWfjYwyT+QVhxs7rzC8Fir9rzdJG2Aam1S4+QKODbpKDLAxDzR6rsd9MkkQLGbn5ZJ6sZHwBDpOj
sFrVH3npwvubTpZB8oIe/1Sxow5tPrxbneDmzlZcvmNAXQ/T+yxNbmMk8pckya8iz2FrVt+rSiWY
FKS3c3GobVVl/SCjtd9ATBWHYhi++vACt7MqilOOKKapwvJk4FZD2kK2T6pSytoeXfpSXdxeokxI
6u7YFY5+lv6w62154iXVx3SuUVwW8y7P6SG9dpyu0zLYu9iXbJsHBAS5D+fD0p9+ONYRvkGDzIgl
skB/7khXmiPT8K+ox9FlgqEO2CFe0iLY9ji8TpbHBTKojlhZyzwYwkRymQhxcNOh3Sq1UL8hLUdK
yTfN13uk84wj4R/8dbJjNMaFjZ7Z8GkXobWaQyZdblhtp96OoxmOYBnStakeOa+buu7FXuY3fqan
xY9fXaq8Xe5m+taD7ygX7N3lMFn30s14SRjl11SQI444YDehm+3tuAM5aH/R7exFirsjMufY3wPJ
IhpCoSKrQ6xnponiwAmvXuw/pyIv9vnI5okUAeZacRhcyZZ6wpjKiC14b/HqnvALsHVy4h9eOKPR
JiCta6z0YI0QHov41YArEJWsWm4w3xHEhsUL+xw633orwzo8hBObHOl0sGkZwh8mt93VDYhSZU0v
AVxY3+AEQEw132Z2itKd5Mlw0UggNX5lk+4+UfdjpHZOvWP/MkjdAFTPz1lk8RvShC+wFquN4cD4
Y/LOAKuurzPRiNTyVt9OD7LP+2gu5L3JO2Mb21D6Ypl9gYHhRFo03A4paVx5TqXtp0uB0FYjQUEZ
UCsr3KWEPNJMZ/Lg2tQCQSMjFcQFINgCkjKnFPJ87xXxdneECIbArHymJul3YBZdZixtsqNHD2mr
6/dEzz/dZuiAgiWPvAtpwFszO2Td/DIxgTi0bvkRGmz6/z552qX7SE0iSHRq2IwQui9ahu/9sLbn
zVIdJglAZlzfh7rzLmZusOeqiREqFzJE4zd/+NaFJMp71kOBQ6QEmrCjDwmme4fY9hAIXS7s4zCa
2bVOkfqnjMSg0Lm/Gpgld+dXhcWQmqHaDi1SI8/6MxLOx4MRHViffkLhFLtwvRllHD9S0R0tiZfQ
0WN2GPAr/33GNQy3Np1LkdH7zrXBIHqZVXYsp9aIKstrz+7YfZDakh+NKhINtMzOVB9NVbfbLkCU
v7QywPFnY/qlSQqZX57y9c613fmMShl5+EgvGI9y71UvXuz4+8GENrdM3l2NEoDeekdWDlvAOcWj
6Xfnpqeg6rAuHHVH7slSN8+6o81yF0TRTEM2BOm1Ow4O0fHL35VNok01DHvLH4xjbDf3uLOCB1aP
8EGf28FmHQFFjRZ5BM5wnVmi8tqQiTB/QDz4kc0kFQSxU7wQWHxxm7m/lAklLM62kwqbOfLXUKt2
5TlSNr/FpJ/h46v2TrmAp6m3bZvZW5+RxlYm0r5hDHFBdKTGdkyNVVieA/dcWAsUI8Sowf8zjtx/
qSqWrQtz96Kl81vwNMbgHrQ7F5tiRLihv/dwnCHpG+MILZs8l0ngsQlMPgmmlM8EfxAKUdffzdjN
z50zPNd+oS40cdadYTtWj2GBCdYo60r3cCpdhPXKxNyPgWsnEwWNbBT3Wt4LM8tPGLXwcpXnvmQJ
OLpzfVGIWfbCITljGeY9W0QMAIuPaCgJbySKUJCVor+yqhshhCgOoyeZTiBdcVRuIWFwmwz4CBYy
7SJZzfWutpr7aKbtjcQDAiSS8ceA93jbKm5CrYAxeqzdMFWoK0zbECI0GjKPdyzCwTsCMcaEWAWs
L1A6ACdwwBYYBjeja7Teye9AqUFpQagWT/pKpOWzUWfrwIr/GgvgvPjyswNHjdwqjtjX0k6PHl63
Y+vp7EB82UZXCWrBDi+cqXmWW8l0QiEaP2MGROZ8cIIg/lo1A9N5DSxBTeaTaZrjZsntcLd4wY/S
b8odaVzDrptpS3Sv+LkTF+feRxOHalevD9hsfdQOSQ45d/HIG+JWOlnD/M1h1HG1g1jv3Qb+ZW/b
nOlsBZgDcsQj+4vS9AX01m/yXOpLYRsWwiDrPIRUTSUlLXVL92mhvCN+yro3jvXGy8mPssh+T4mp
HhoKBdBRPsFJQM9N2veeIRlUdUVkxxSrA3bJZavXjz0b7Qx51fSlGIdmy6MInPsuqbwQlpBxquf2
yXXQ75hOc0xTslO5Vl3D7J6nNL3rvuAwWKxfCaF6XhEQqokXFejdmZtwywslp3l9c+c8Z/4qjReO
LvQkIKc684GxeT66C4LAajIQTKWlj029+u6XbXdZE9eXtJUvOOI5Aadh9SkNLXUnnGAvnF4y04ZO
lfOwcEqCkQqcXqA+uj1xrM577zMLJNU8C2v1WP3kG012xv6v+ebvF9Yon+yM+ONGSgPWJfMlVcBy
dXXJWcZz+jPzsxd9GhTgBYOc3xV/oQH0kY16UL3UkRJeff1nA9llPkADIhQzDx31wLncZAu4ngXx
BrIprjAZAzbpHHcXpxW+xwVvWh7YyXEFW5ZdKvfNqNTWb1ijsCzI12kcSSNV+Rv6ZRgZBKHwR4F5
iiR1T8y+WQKSPBBmAwzb9aqskmR+6DG9FjAvwqZlFN0mq5XNa/a2N/1kMA1fXHX1vu5Mez+GVN4N
fpt947dfbbo74qdy5GAInc5BBpdRS+H+4JXx8lQzbomi87ZooxD26RmUWjmne9QyZ3999CN0lrtk
1XxKuzgRgChoQ5ttOo0rPRVHTS2dZevLRjF1r9crfTmGRvUzBk1xz7lGWdrfu+A0m/hGnYLSvNfi
xcEatmMCibsl/DUNtnl2u+y3m9U/aXFdlIKtf7TYbG10gLexIWwRh3q5BQgi9oBzi48RcX6JwxPR
oelzyHEr8/uC7NcZll4MjEU6eP5aDzp7QmKI1tZVD/ZPa6bKSVwo4nDrEeYt5obYqQXdUggGKotb
TPFuANCO2soDmbSthUAaqm1EQGnwHLt+wskTVoe+1/HV+4DDM8JYtF4cBhGAOdtNGUuogXVwwktZ
f/HqbIpiuUYKdr4D5/Tjb0LfM3zA4AhPCEnOZN8RyZGuahwtA0UcshIYcB3lB2eFc/7lW5N5L3WC
4ipsBds1nu32gFbKpLgmjOx7WwXda6HsVxXMh2Foy2syj/7V4c1iRl/bWztPCj4Y+dcObqHUcv/w
qWTntikssG0ozZPu5C7WuIewiAwbz9sJYsbz0OZf4qwWka0JXs3FeheEYmHIwAMgrNqfcdE7V2+A
N9i7/sUq8vmuwCrIAIdXiXopJbDQROF3tTz7Vg9xAWnR/xFPi/8M46o6DIuiSbQ980YSpd4XLbU1
oCFVF+if+w68Vcvt7cAS/kKV+8qIU2MMPU1S3akBAFV4kC6y/mm2nBRzXTE/TAY5lr/a4TPGTPDN
rIhrk/6/vHksNy6jFwJSCKeL17rezSo88oDWak7aqMKZcd/K2Df3nqBzMDqGB4ranRG4kx38uQ+v
ZmFEI+F+hPTwZcl2nesWT3Fqmbsut5fdwNIn8GvzKGQhDrk9fhY2d9Ko+Sdsait4mMbLiMj5Mnaw
K/t17JY16+BrCUtqBYY3YedHNBTWyahnfelWPx1MDrAT6EMv2ZRnl7+/aqFxxjorUbwpDGV1g+I8
qFtSHriwHAuvbGbmL8wn5ZM3VHRoPAgiuAQz7kVLbv1p+OEw8n9wrxSPyUy7rcNKYke82t5P7Oap
Lcb4GtsK/pJmFg0SKS0vlPrFRaKwirogJ5sSi+m5K2GWjrbC5AOr8teCZKsBiFq9MAC1jtbMSsJW
RoIHJMraykf6GX8nyLe6qnS9s6QIt+5qNh28NWMC4Rj5FbbxNhbyK5XusMaKoeUCs1VzSUZlWGNJ
xU39ZFVLt0tIsI300laXgtkD5NniBVbdDO+pcLAkgGCQIZCA1K6ekLGGr8YEamPCMjBI1rnZkGRv
ySS9s1S8FiMz0zee0st1rpNPcPqZ/2q2vv+atkhlDUuKUzp7OHJ9ZR84xnNgvkWU2Y6+mHVJp9Lx
bJzzLWPd9qNeHBAMHvTjhnXHwcCp/RiC+FXTse8RseTHMh2MCEaBcSoKjDPrD507xb7G7BSxd7o5
QWfd/l4ryrLIGCXYglr40QCxQczHELKxRXFZGGVs3dj+jIWGEWYRZtPG7ELj3WzK8UH3RfZngYA0
n7pNNgYz9TKoRIaBlMGo6NL2ffG75doxDbixxH2Jfaq01rM2LsD8vdWG7pVNnSJYM63R6PNY8l0w
qhqXOBVWlR86Sq+tl2X+pfbiLprD0+CFyU1jvWJKWFx9O58ikPswVIapwX0MrhMXO0iGjLVyWPNJ
9UH/Jikojt1UKLbBy134kDjTEq5EtQxx5NowttgF91EpnREEZN5szT5ot3IZKyxmGRRuHb9UWFiv
rFc6glWwUNiNiTtisX7LKmwu/Vjig89ok0p8JIcY7p8E2HcpJ8XizwbFMZbKv/z9AilDHZZxfPUQ
MFywgGMiqCbct2sBEhiIdRIYDn0/WWiCCblZFutU214S9dLE7Ill7kCV4rC23y7L+Jv0lpfJB/Qh
DSfiifojcVZbMbPxnc0JtQ9VALM+OfYMPTaudoKT4TH7MfPJ5+omD8h1vPYY53e4yP0X5BnvXWOy
wBzDd1ndbEFKpEfk5r1i4X/zDLQsJKMdOTLsjTHzBG2LPniQeQLdXgfPg0/sQegvxTVc2I0HmXNp
u+apS736MrX9N6eBlhCE401kkOriKXFPnrtAzqvfWDXv/zaSNYblA2P1bwqLNoIfmlujqrGJKUlQ
Nj9+PzNJrUX9I+uX33UadPuw/2pMC2wx4Z8cJwPIaRIoHVDuVOW0RHlO3slSGyJCIJQel/qcJX24
40Mmw37Sp8YwnWtt6GclIRl6CcjQzBipPMMf3triVWjm11J6ktBO4qxio4DXTcTbmFP+LEGHjswU
8HHlbmszb4q5aBGv4LphnD2wqlmdT4TB8BjfUEonFzfzysj37JaNdWuj3sZYP5bGbqBSfs8xGSCW
JjK4dsy3xMMWBtq1Z0JTs+VcP39KtxkmzwLQGbeaoRW7d3uhFSrRnVsCT3/ufME2rp7mqrxr/CtQ
CAO6+8S+LiXrhXlmn0xQiHObZbC3htE9GKF0aSoYZHaFx8wEFsvVcM2o4Kx8SufdWEAr4X10TlSC
06MHJNEYXXOIYQeydp3/jLZobz1Ppn4I6r3FpPOgEwPajjl6Z0zcOzeo8iOzpJxwPx6EHSxDSgLQ
I52Esu/JgBmBXvVcDCobnFNipJ2ZGl9uc4MM4mTw2ygJIBKhm6FNGDdtVzGpK/LumM28OJSngxnq
c497fW8lTDGpdLLzDgVechq18y0ozOXeueJFVkXHPC/54qWex0cbkt1qMN1TGMOPsAg+i1xv6Yc5
s7DvHKesjYG7AFqMJWOuDcN2gwWwz7krGC8FTIb/+NJqr9gyjNeB5Y6o5/Cfw5QhbkGQpy/NavBZ
NFTgalk2rJ8xJgHjOFdfRMo0HCMQzMaO0soV9afTZed5tvV+cOgupGH4Z69V1dZKm2O4mHQDvsQW
kMQ5JRZB6W2YbkUVUP5n7qGckPr5grGNcJnvMH8fdlWbgjZsRrkzxEcx9s65r3nujLYvnzXZ60nj
nam8XGJyc00+Fl67v6Og3HLJf2wzoFQ/UqXHj1B5bygHUR2xiMrjmzNr+Yyxcbsau4BOtiFtptV8
h9oFwQAS606WVrbVGl9KZr/hbwhPiauyyzTg94rHBXgf5OmJcRahWfe/k3tMkZwDbXt3VPbSCxrt
cCGJTdHmhjWYc/JJwi86DAi/Wugd4FNxWIzGBYcKabhrawplmI40p9oimgNIVDkSosP+K0m+IguD
qoq/dBO46BQDImoRl4fZEeVlfA41hR+PL2ZcIn2ViRVsnNZJaGMSQoYdlDI9cOpoHMNVZQBxwF+/
eBkaFDNRh79FS2pPz37dG3vCSJKLzaWjrGDRTI1UtU+sPud1B+0lb7LdOhNALh2K4oTmfYcOrbqG
6xcpjC8C2SEeLZi9kLdMhDkh7CUe1UpZz4VVpNve+RMYyoE8qj+cpAuYZrh0T62/oHzEslr2iX9h
TPqAeEF2TdG0195GyQGuhYBQ8WEaSQv5uCFLATvQcz9mXzn/f9atCl8LnlzsS1rk81SUR+w0uNxS
0IzgaggRIyEE+dU6PgrtQ8PedNM4vNDO187XdFG/ip7mm6rIOts5UfJuV02HqRjGXTih9AuGAH+B
1XOOC1KHuhm1w0Qq4kKoRGsH1UkZEB7VNLD/jVmxFk3tvVMCHbXfE0qndbxbiKuFx9wxn7ER4w2j
gygwWN76gKI/JzEsD319xMUaPFRefaBp2EMwsd9a97MPUD35iW8+lry9hmOGjcTOKlhIhKu5I1Mw
Z1HvAqLc3ukahh3W6Fwsu343Ay7n0MEW1g8IwZNp+YagDU2W982pC8GROjasaytvZyGzpBWnQAk1
clCWgWezbyJs1HvHNre4HFhHsqW9LqH7SMh9YSNrTl8xaP6JieHZIXslrFKDfuBR+k029kuSM7sp
JN4k5OgCskcIAKLJerRr0ILJt+LusG55BmQerl5BfDVV7QLrCW2dHSUyDV6mJBRRqE04EAXW23ya
Z+Ad6TdDzZgLdIvOpcRo2fSOcdalTzLD+pQMFRWmQE23n+K2+d4MZXAJYwijf/8vZyZ7UTNijCnB
SuNur1k+Rs1CP+ECAAqc+WmoaNLyoT603vxAwqxPCXEQNw0BI8cx9OA+zA7c6hFrMQLmYBy+x+mP
1pgVxuEYt1/A0ISeCP4bE9ab683MqUNq+UES5+MjMf3q1Z9zCq6VV8AQPIZkmJKLcUmGFFZIvsYy
jXSMRhs8074xhGUFSBb2sBPV4t6kUPtyJBF6M+R4yAiY9En2qq5kqBWsbCDwZED1Dh0+7qexqpyr
af0h+uefa23Q7d45LIa3GP/RazB+NYX9EAOC4J7HyHYmdlCXiul3tgQQwBz1Ook2vDDMeRjz8jkO
Ur0kzo4Bfrj13JakscVmxGjlfyYeVNuuBRJum28iEeHGM8Niv51c9LFzaBBPlsxJpCbnyUVhTDie
echyIH/e8Ora+pTTfOz06gYJucyFMD7Be0Bnws3ISphWokW7hiHzpuhteS/7vQXDxxT+eeq5fVLT
utDfYMRBmC1qwM8BUuaDT5ZKrJ/9IldIAGCEz7r6tLAws3sADoiIylpIe5OwVy2YasqgNGf5Dg0t
J7+9yjTrA4Nwa9kMzYaGJCubD6PJbG4ZShfIZ3njIZoc26tZFeSupiLEQcuvksS4IsMlb05MA6bU
0tFH9B3fxiR4HxOmBJ4DykYQt8dqny9/f/X3iwGf4KxtoPYTNqFEVulxUuln6zikFvXkLdyRPBNT
rmcEKuvvDevvjb0mBcblnGDbmkdCiNV954NKcajA7n+/mLaT7Af0OP/8vXiZQbQqNiS+O+V3onPy
O6X/ckqS6gGYOL//5+///ZVl1oKaoBOQyfdmht2MMzoApivqqxsGdGh1+5uDnEds6wNro+wl8keS
uqwnc8/3xwwMBvgI/SOG6uVoZiyFeQ5D9wOzDHcPxtXINAnhNYqc8kvWW3tpux20ZHIFM6I+jKC2
YLzF42vBaPKK8nVrmeGLADkWzW6WH22eCDGqUsBQwaPinY0MHoJ9UN4zyYTMicUHumjyrevsvTab
P3LMvjhjeqTzPzNPViwlZprnllGOmp1D52SM3zv3YoHK3eLsJXQRB2FdsZ4eP6X8LoT+gR8RghBx
dWN7sK0uykv/Kzxs1mppD9AGovbMsJjejqptpUGmkqwS9qiF5w8w19o8WpicbRC99X64GWrY1rMB
pj1F5FgX5g85QYtOPwbrp8++iE7KPdfj5O9IomFro5NqF+bF3bFlELlamBs5kMll5wQbhORhbyZ9
dN16ekKCvWr3vy9WeZ79APu1VSGpCPznUpSseBuUnYsmpCXC7bDpTGZrblyxjg4NsomalGKVSXTq
Dc+4PCBrKvBmKYlixnEqp/Sr4zU+uhXqg5yi0VAuczw8iX7KN0TD8F1CMjRn2fPYbVHZlhGjYw8j
Id/TLNeuEHw+6Z0bWf8sNdrS3HNq6FpSbTHwRbm/43WAybcKRPczqRg/iwlTYFKnayFdi01oCSsa
Q5Kj7D1bK+phvMBbe+hpfdefonM+lzF+p85bIIt7r2Hjb7Ml+5ysjfDX+6IjsDDPYGO7jf9ryVoX
SlpRHtJgfCmb4o6V/pndcRvZygakAgd/L7r4YiOaZfFBc+YGM4FpKADa1nsLWBOFvmLEk1okvabe
77D4RFnO1rRP1oGeA8l+aLKtV4tjlWAbcGIJ4E0SzDn29c4c1Jk//TrqFvf0yoHKZ4hQsidzoXRf
UzsjSherwK7JNSNQ02Wc1kGXL0AbjhnG9fa355tHyva9XZDDMarixBOeYXxK4qvkE5CA+qulfbE7
r91Xi7cPYhZJjoGu2x/ZKCQ+3scU5qROGsKJ0k9rch5Dx/QREj4mOlBypqcQXmW/fdfigwQYzbIy
2PtTvsXwkGxVbCoOye5ge/KpZ8Dj4OtmS18Fe1WYHywlv/O+Zs2TMxlc4IKLqgYesjPJxnIHSLnT
esbUjFEaKJlIj6nqDT6fGEnEboANMdkFNhnVExADv8tLgKHqhqE9XFMs8eOxNupyP875oxdrT1p4
VtS0xGKt4lB9smuyQv8Pc2e24ziSbdlfKfRzs0DSOF50v2gWJZfLxxheCI+J82DGmV9/FxXVlZUe
1RkooB8aCQg+ZLjkctLs2Dl7ry0a9eSYlM1NvytTIAp9UjE3tJpN2QAZnAuESTnb4QD9jlM5VJ+R
rSJy5TlSSQaNFLgl9ooVLvVCOsYGTd02Qd60TT04klr2UHmptQZkN0MU8Lduwlhn6uA0RH3JrKyk
v4WH68I4lOgDY5arwcFMSkLhlxYPbXIz2GeKqMkQ3qRWf5tSkPRFTdN+dkgYLMIXkvkOeUEvRRkK
53CfPnUGwAICAyrrK+RopivTG8qmt4wVDUibjFYxgpq8Uc4OmtpnOdHyoYOxkqN47QaAl+5z0Rnt
bi53oemNB9dt74CZhOvQoRFnTQVWimpjL/WmhZ74iKN+Zc4U8bo3ZPu+/qyQvKyHFnKhnJunCVwq
QnaUlFURBXbCH9UhacRqsiMHuw9EoX4x4qFa2SzGJeYJPwFIR277MwAyKcJPJivRpmUctfNG61Gn
XR9Dqu4sj5Nvkn0kTiPeRrX5ta6i1467LsUpt0ozqP2EAXwu/OK7izh7X1ensPeOUa0+FU5HmK3o
GTXAqFVED9IcohmhMJoXLRBLrb8aTRFzjA+TO52/RRGSxAC1BdFIWp3pl35DHfA5qvrh6LTej34G
8WKz4cpc2w3K01d/LU9blK7vxGmgrfjP8F1cfRh7/ixOk7gJvDSvw6BDBp9M3ocat90azWi+jodI
7M0l8K1TJpnGWKuyHPgiuXEZB/0NLuxkay2ZKxi8Y8iV2u9enPtvXpxto+t1EPm6QCn//OKsECNY
zCwhSBtPHNXS/nJ8NORubG1p0dPPz/07gleSpaNF4JyH9Q6DV+EwmNUM6rJhDjmiFMa57VCimtPj
b9491MW/vHtQxRz6ViZLof5O2tfHldM1fgQ7iGMeyn1FNVHGu2xOtL3khRMqOJAUh4mOyf+Avskh
nEdUl79+Gb9ojMljc3UdVBliY8+33v0NDUx/WoT0MEBNw5BizqALE1pd2J8rh6IzX/6YdYyYpMrz
38gb3xmCTQ9Zs+/xl/GEbiCWfqe2hOzn1qiDcfIvI+mGcWGaYDeyBz9fY0qAE+UMAwqZ6ncuaHP5
2/9ZVektllWDK1d3LPu9FdnwqrQCxWozgkrkPbKvoB0wfoWNcWijZD8NJBoazfhczt6PysWO4VnX
6VbtFSCnQi35UQDT2Ux+T/+tHOGAzSQZp6q/s+3qDeqmQ7tZ/508Vbyzuy5vGL5Z3cPdY3HJvJen
TgUtH5/KOBCdor+izSAlaNNUDB02mbD6KwYmJgUK+xdJQiQvh+acnxHgKhSg/QT7hLOzWZ2jjJm7
1kJf6JrpkJnqoW7r9tTp9bZT6Pdcoe2ZGyMin78VxGbshyZl4MBoYlUguDgTHYdWznWwPTQp6onU
3DOavqPwNp7/06vTsx0OZHjVXZMh4zuDb1VaUueddoKOvvGq4QZe6Rh3ZN99bASVYKJoABtu+kE5
mb776+f+dXXjuV3D9jmT2CaS4D8vIHloDqjfGycwdGdbYs3cIdLstrUbbtylbfrXz/brcuXZrm94
NnZWn2Xr3bM5rTAlakknSEzt+1DVL2i8Cf6ju58ZxY+xDr//9fOZy/Ly7h7A+it0AWnOw7Lw7q3N
ZCHpfFR2kIUYrxIN7Fmo9kYDq7XqlmbHMiJIKtr+kfZY16pE5iXYbSuPJuAyHpXKtY4iqh9votGi
9tN1KThVDeFGq2xrl7FgzW1k30eNDKih/d8sH+avC6jn2CxfvGGW4KN3b1mZ4H4ecscK4hTAOj2L
cp826moAJw9GXEwHw9A+iiVP0OflIqgizLqAcVAvcsSBJMZVDRMlJHgotyafcYZz52n1K4Y9opXK
F0jov0Mg/LrYerCqGe3ytrPfv3/PfVyq+lzbZkCrgQa/zbTD9mR5QAF4NMLKADKD0YFWeFTop7/+
ey/m//d/b67kBUjJWms57/dDl+Ytz12Ywbi4B2Q5Y1v2UO5gATsZgmk+PMDpzgAnt7LSllnXoqlV
oz6u0Pj1v7nab878d1ef77CeYdu0Hcd+z8Ho9aQUse8YQe5I1qtFPTQvmp8r11+8n+sXTuXccNSH
mqtVv7mz3V9vbR+Xjo2gzmVg8+uywqzL08tYD2pd/0RPsEY5IqaPtrcvRP44J4ygBSFUqyJcRjh6
CqE/jxiSQG51E/OwIAS/KMKU566y73sR0LnHJa7qDW5aY03AWo9zNvXvR2jxc0yJUYdWAMjWOGW9
7APbhjxpYqxsbZIN8VnOHPxb4xIl0VbQZ1ktTAZgvRDPGuieW5ib/ia1isdetIdO+uWJocSyNNh4
6UGk+87BqlHNGlMUr53YRPrVUKb7ymAvM8rPKQRuc/aaXeozKByM8EDgj8eFgo03Gs8E8sAgGyV5
ebV2NkQ/fR4HcdBSVElakT2qhZpNUXtuelLj0GMy7Gw4UaUd+VQWqNBz6eZPbZRduyY2OJ2R2fbX
F++/2bB9HSOU6bPtcYC4LWZf3x7xMDb/+38Y/7NMOD1OWmgH0WAR6pDZe5QGX8jw9h76Vj8Rx3JS
2YRmIDU4yDR2uyrT8rkbQ/uoz4rhMi3YBaLXml1OXPqSwIGWkWFJrY6dtCGhlNoKh4L5mxdu/3rH
+7rLKkt57HsCH+6fN5Eo75GtUAMGN5mojcZk1qYfXRTZX4pCfV64W3luu3fZPIdYn3Jm0mV3bX2L
SL6a7RQJTUH9xZqV6OcwBzLoOwL1IPh3hp3imEH4Wjnpa8S0atsz5dtbocJyVDNraBhrGf5HkQ7I
6w2tsE4iZ5LvIFMPjLG+3iorHPz+ubgiVmBh9EdzCzSZHjKz5ZNViIcR1/wmV19ViOh5M+YJk0KW
zIOkg6eGyd9pnyFXYEopErFBh8XvR3UveIfvixBKv8INdqhadF5Y9D/99VVh/GrX8cGI4I5jQeUm
Nt9tYbps4rknAjjIvYNPs+fSuK3cImfDX+QvwLW2wHC86PMy+GJBLl0D5AWiiMyHD6qy3wBujF+2
VEfw7lsGFiLWNuv965FJw+BSTXPAn3c4ug2SCiLBxkpXF6LWkf0/ZG1Zrd0a3eMIFj6eUaqXLoO3
JK6ac0esw+Y3b9Evqz4vycM6qDuOz275voDyZhNNNs1D+O6JQGbqrOjRMzBk3pDFBu0ZE3md6+gT
kWbWdHTyFt5ob54AYYqfJJ6v439F36vrz8X9b2XHCDEp2+W2/KXeX14LWmNDF0vxai+v9V9u4gJ3
Tt2E+hTYkYEvEHfCsWnhYTMGXA0Es1CumkhfmXtuWoeEWrfjtWkDzJOM8IFJFlfm+iH/prM2ktMu
h8kEej1o99+8ab/uTg4FxXIowdzEAeH90WyJohud2h0CTZn+Cu8kbvCIUBcSjjmnZd6BBiw2czT/
9yFBwJq/lxW3tp8U8VlLHgVhkevBtV/iSKmj6hMyH5RXnPNpuIt3I0Lfx1qOsEt9Ex5wWz+xQhQn
JpYYjoYFW88yXC188cnK1BKc9Cks2+/6jPyzmkRIchxRx0hxgWHFYOkIsbZoLi7C6ljCPug9G2Wh
0+wFSn2rccHqSjGu1FS429aUIHkxC53smNY2yrSd1XkgHxo4lb3hlgeaBQJ5kOPvZgISNh3pRPfc
0zCp5iGgNxoib9Q8Mq5swlMFY+HbQ91O7Q5olbW/HUAqBnqoX0V7nnFL4g4pSUuakCCAYuhc88WY
KOfTLHopzPpT3nDEjZJ8Cy3UAO7v/VDgHYJekP5C7+Uuiu127XSdf39bRFOahifd658m2X3Sqxlv
BIwalFbnxNAeSVXCiDOipXAt2L71Bwb+KZ4D3w8cNR1uJ2lIaj/GEgV76oMPrNkJ1uUcGRcjJ5+n
L2BmWPb4m5rj14vfNjjp4zf2baH/cthNQGLXqLmaIMkEpzW1vtXQ9bD18ADvNMkAYZj+87vfNrjt
LddiSOGK9/VmG+lm24+xCrwswz1fWXd51/unVCvzY9o7yWb2xL5tE7o0qLIKzDw/9Qp253jnv76p
zHcHHIsy3fVMdkLMYLb+yz1VYv0wJDBLRtPas3S98sxNxBZM4oyO7HePfcM6OnF4p1ndtFn8GrPL
lWhXrv+aZtouVgOjMm+4S5LyC4UIjWOC1GqEjqNWUDv5jPLn+EEw/ttUKLPXc6V2dtZsK5JwfrfS
w1b/czlt8bs4wnEEv4sJgshe9qZ/WcysnEmlhWg7iEeZbDwtNoIZClEAj5e+9u1zLIsQJJeHrMzX
TT0lx8ElsBbsCHPU24deiOSJcIgiB3OhvY6gP4PbQ0IVj8R9pPBU9ub2JVuraB7SugDN3M6BORIi
K9v2IBDCMQSRgCQyDBT33XRUcmaYkjoiSOyUNOi4Hv/5oY4yRYtoPOMcFyQ0QwmxneZH4U9akFQQ
+OymgeBYNKG9LsYqXomQ9LYhF8XBsrNDqtXMtVMrDHLk2qFX82svuUTt8uGEWYiBRFAuD7eP/Cbh
QKmXOo+4kylWhf5Q2i1mGZU+kXODWzqU0YGzKFH0jrU3PR2ZzRg/yY5Ni1UMxZx8Jh4boTHEeUZW
896NX+IisveuxM7GLAG9OITblani55sz86f9Cr0glruoA1GKH6ibGMvUuSWvWvJmtCoICUe6zFZM
Aa6ScSewaYGwqqJDEZLjN6IlMRluPKZwOp7LmARPtCzbMcwYFeQMWI3JUicfT9A+Z5VeT8S9nqFM
b+g9h7vaMkhD5+qdhvpqwbyBgJt5u9xq40OLUez2KpmB35XM3o9dopK17pb2U5uZCZRNrgaOL0zm
kQhtHKhdZ01U3TlF/MThokZyD8iG1Bl6TW1JOmAo9ec00v19hHZYWYS24/lfZ5J7SNekYF9qamKB
iUpE7WfdRWWU38sl/KPKUGA5g+Mcb3Ydti1tFcG2BFFJviERydjbJ+zyuLUOXIMkc5Yx4lWhlft4
VJwXGo7TPoGxu6b5inf20BKn90zyFiRFGWl4QGnJT5VdnFG5LGonspKWLLwIH8W+ReS6x7llrBJy
T9a+hHaYhc4zgjFzm6KuAYWJHzIjppeEXI35T/RKj+geqxVtKMM6eHlsHM3COkQc9tGoA6BpQxVM
ybBm9JGV0vhYFvarVRYfvYZ8VPhZ+EpxxR/NTu203rUPIjKw8kXV0dGx+Ncxrj7Vmx8QzlI7lznR
YMpKDk28HXjStFPjlZe5ah3s8T87lDopXZ6nHiuJSh0j2ePNmDotstxR+s8m+i6GMPQybUq/czl2
95Uxd+tSS8utNyCv6vPkA0pYue89LqObuzhEYXu1YAmttcRJvqr4TY9mZ+83BkHZMfq+SSfAr0zj
Clsrx3VcBlyvs/kwo4x5HtCIr7IkjxEn8WkuuzuMPAarrU6+Wkd3we0GRC2xGK+JouoXfUoGSeKl
h0bqZ9/WygMw0pJ5MebFEcPf1tKmGBd2KB7RC/D0xMtOZk42r61vUw2anOV4pACy8669jJFndbQm
p36CzBABdJEdwxOLaMyZCWuZL/ojrLebljtfx3KKgCA/WBE8Y2uIlq13ihDb6kggVXymWRIfrZRV
qNG5IUrRgY4TBF23wBA2PQOsO7BZNHNc6qfBY8N3mVATY4VCD2fBadhP2fc6QyqKtq8+60myKFMw
nOQIK89++cBJpT3T6s23NCD9tXRTsfMqoplyrYqOXt9QZZK69Uxdu6680nqgYsKy4jd3ZdsZF19o
KZ6IR4w7BTTvjjWmWWDBfevTULHG4cTvHweQ+NeJ7o3X1C6nKwqqmCtgXvWDK3eArb2rFjXGfc3N
JDnOriPEmEGCD35p4A5BL0GjEuEURgzJOv1jBV01Qj/wnJl+yE5JgmdbR/cIiL2nLPvKxsCEtRFe
QL5NFXCSlJGJbRMxr7VvMVn0YY8Q6uqPRvNMW56gWDlB4onLPBjz6FSMwZQlLtaS9i2fSrVPChGt
oxpWnUKWdKoq7xHOLoBY/y3uoqOPTybIfERw5DLVu4Sx9srJjWhlq754KbKXrhEwa83oRD7feOh7
qLY9fxvNZotTvg0KvqzRNboWZWXNkvKoZdGu1tB/GJV/X7W6uxuVDk4wSx+sklZfW3PjV3UJ2knH
k9ahMD8mRakfo6l4YctnoUKjyrut0+jzmw5DEvq2NTWxjwVp7Dc5w+B91Dkr0lyH2zQ1rVERWV4D
pVZyWgaYrMmau1m3L34qfpDoAYovZh5rMqUh5wCCOqqpMmLejXAWwFFBuSwJmSutz6D1yR/vbHPX
ejZ1c57do7rnz5CSGdFAemACPOD80vZRjlEAt9h8YSRJo43E3o2Bm3gXY1ve4oop9uEs8Ur4RnZS
+p3Z6eLCsQWtGnya+0FB6g+RtaJNIsPBo2e/H1u1qVzTOyOg68hGreId0i19z/t66Nt82lUSFJkt
JJ7z5UczFE7WxkJrQbrjcXOMTwOr0NZlCfVYg56kGaVrEXUj4omrZQv7SbJUFm5TXuepArvft8N6
VuSoqD7D4hN23ppoPGPLO5lubRc0Xjw1i2UkObcJ6QhyHtM33X91souVdO4nB95GY8scv1ZlrdJx
6J9Qqa1v2t8qSxizxPZb4QKzREYUH32NOJFQs+7IWoVp16srR8pvZiIPXu/PR0PfWJRSHIzGb8g5
cB8WzYPrAmbXK8M+WJ17ybOIHIyuuzeb6dNk1eRZRvnZbHT/YKoCFKBAakuiPJSwaDD2lGjbLpmd
Q4N5goybhXhmceqILcJgJtoMbQMfutCdI7mLxqaS1tNtLNO1Ai6fphxed/lZ6Cg42t45t6U8AYFb
llZ0O3l2rlJLHc2sY5wcRhit+9ZCmDeMB8GzwC8egCpX+ySKjbPdO6fZy7/JNvUvpBRuBA2efTur
qxxJ7ssjMt2rcO6CxAg38XwqJ7++oC9DUmzV2pHJM5AXXfnbjLcjAdJAKwiCwJQ+Vr4X39nYJwyC
4s9SORtvFvZGhcPbzVneJmiMZBHDK27O0mu9FcitS0q8yPo2DGlrwru7PttIaRibEWnrdkzoEVU0
ordLOppy9eGYpXUM7c54qOmOpN1X3d5JxAiWCv1jgqZkFYcE5dk6hnurxHrv1Fjfh8XCiEMUn7AS
DOriL0iLxwNc1yuK1nIzpapGBNCFAYc8dPJYo9fGEuYVYs/cJ6b9loRCEH3bLEal9Gjq+cdwJL2O
eaixIjCH7C68PolewpN3nSc/JwrCSrUgLCRZGhUn0KwenkrR6KfOijYMUad1O1klzeLmYGD7NSnN
H+ntPReTqZ/yGb3KEJKekuREK2Bb3U6ugFQ9MoWfsTcDKHHPRgdObB5AYNJ/NLaYMvKAtmDBgdm+
OlryyjKugoHm0f3MZiyQtx6FF7OAtNmlm23/ntaJkyCgTJgIIrBk7Ceb/jPdv/rBebgBTqLMHa+3
OhTRNBhsEZ+p9wXLOJJuTbZqq3HnbzQ166gLIzSFHRfnbG0sq+2OiDwa6Ile/6D5w1EfI/2u7TRC
KyMbypDtZPsydu9T3VJ7jdjbdTgjvINZgFClSb64fTYfx6HDseoXj8rI2NAK7UmPrHqfChjyrpUi
PrEHzOBJePRHWT+WM6AEQ3OWnTM6hDXPNfbZh140T7IYXx1jCB/pFqGHqjPzvsdkTXsIwMyUEriX
kgZzaDJOLXibsOb184k01Pne7AAPqGLQPk8iv8eJ1Dma+yOMU35bpb9xHtY2ymzPiWI6Kkmfr9vM
OKqspL6xuDbyxVSFA6ypcR71TjOcBf7QgyO9L9ABTJxjJ9kyJZvDqQiySsJyhXyMcQO6008RcAOc
APEo41TMRStHTkMAx+dF2uY29uvyATV2dUxib2QU0D14onDfBm4wf8YW1OVNGUSIIx9r4lUUq8kx
iTzsx2OXYlAPlz2Do9ZYxEFqfXSAwtaElSBJrpva2LRI1oKmlsmRNOZrJOdqZ1lz+NGJUduMDrGy
aX+Neot7Lm3ExZ3ZlRXS7ymJzWsorHvfHvGADCI/T3ip/YSQLU/gcUTed9dJ61QPk3qwgQw+9D2K
yL6erfVyfrhdtwOa8PWgYLg0Hcrfjtjsx3FQxiXthP/K7uNv7Qk9PEaf3VQDJOjRx26U26mNP0zH
WeOcxwn71fIH66QVOgZLnRQD/jIfRlXazOhYbQkkWdc+6tBSFdHDgpSpFeL4KRstAE1ifCpITAJX
2x+cHGM3bUPvKfc+hbMNAMXwnwbwKz+5ItzWat3MCdv6Mi7oTGxPXG2YF6uQMWIJuKUBIZuWmVrR
OENzVY7HQifpxlMWiJq+H8EB9NsKivspl6RKeXk2730IoluDVLQzW80EH8JEgFSXP2hl+FumKua6
UUW31sxxOuoGrohwtMUuRaR3JyqxQ8yTnQqGTcfWbc/mSGT8yJDFs9WVH4f4N52QMGdZvW99pBqj
3mp7NU3tvgr1p5IZwGmiIX1rb81N/LXsmeH6OF9XBekbZyzWLM2m88wI/nkop4vScHVZVHBT2aQ4
Hsk60ZpYHSqF19PYa7nerNuFZdSk9muS4MGRTd5sw8XVhFW/ua9l3+zLyMdnZXgnFpJ+j7/a25k0
vzbApd/MthMgyfqZaQLKnVVPtCwG70l70ZEvRzYnA2fSN7lnXhiWjZ9yGwsK2NM8dyhtx60TEkND
Jm3JeatsLkPbZoHRhkHR5tXJIwk1aqW2z6MRR4fFFKwSzMNuiKQW/ewW2RZJ65m/TmhBXWDi7Mit
VA8ipZAMU/Vliv2JUhtdlpf0K6LU8X6azF2cZCRehgHDqY9aEYBPpWFW2V1AOZyc7eJUh3N0N8p4
2GECIKeDUQkScDAnDkNWO+Y9LFFRrelbYDcbh2PnKueQhOMlQnB5GE3zh6sm+w508Xny8EUsYR0H
OaXkbCHL3Oia+GyhON6StosAQvTzuuf9O7jqdfBYGkzBtt4Nw+MNBEVtpHPj+ysDMtsNM4HU3LiE
RAz1MlZ3mt09S1SL66ZVxbb2HHJjZNJt+8jI72ghh0M1ngd7DDzOEEENAozQlnKL4jeDquWok5ua
98bgNY+cz7k8F4NskVx6rwi8zLfu8eWeqi4nWTm3oiv9+01PvNDWjYgpbV1klZMWy7OSdbfOlbw3
QE1/6HZoyle1Hql7Ij1BPkGB6efm4nb2Kepj/vLgIXahXX0eFP/jzXpoD6Ayx668J6KqATCK+lLi
qlhlXvsqO/HcY0PGZjQBO7EIYAvBhMEgWrPyfylIUkJ9Zsq7gec8+oP9qlX+Z2qVlbS8fI+tljKX
psY+VyUGmjy9k4TS3U6Zqpx+Nkrz2hHH0jV2jcHodbbZu/Sla+n3+UWaMQVvlz+F4rsBjAt7uJwo
q+wDtHDzgxe+QVH8QkhrsbNcIKuxmeOPNDj2j6D3t9gsjU3YtNEOZ9shwh2TzZCLrR52TOzHdzgH
v1kdhRwAVLTChrRXYYsjCME0bjXzORO0xAyjc77NIFk/a7OI7qq45LTjGc9+Tk5w5HwSvd3fm0l+
VLqbn1JZPEaKgxfwbrgv4fgwTJaGAkvLtm3meOsmqQkmbM1T00XTthmE/dYbZEBpExmyGQBtzqJn
LvnKacYj6gRzoyV4jG8VXMXqapAOvUtQHfMr+QjagDC6JOOF+AX3s+7+iA36UbgyMXqT93cYJu7V
BsUqQRxqVQ0sO34jPjZc66s4mtqjmPsRZ5VWEjI9bVkmkl1C3ok5MQLtDXn5CYJcBGTAn8ZNGuoC
gwNdiXEJfHVtOu/hxLXZd+iMywo7C2lTUIuffGexVzYIB1H77j1paRv0b/VaaGFL5UzKshumd7jG
hlUUziXoHSxC8zx+dx3gfLOeEotZjPHiFVwW9OZbnSbqAEsE63k/f9H2cHlw/PiXweyGwBnMYT2K
uN/c8F1QBWAnjcj2I7Otg8GkWXsTTTIozgKH5uUqI6sot6Nxb7mKLizHOq+sm701UHYT3dzYbEFO
j563xFi+aokiMKOqDPo2e+taJ7mjlCegxxHsXdRNx7hqH4bWF0fRuGwpk35rmtLJW76mq+lsFEa0
EXbZ76Kh/0SGUbsbWqKRs8yh9+mS6ut7Awe9cbGotANCm7jRD7cdv2shSVRVv1OctqTAF8Y1iQ0V
qN2YF8NHh6x7ku+m3tUvmGh1e6yP5cjIbAI4BHRlDdx0vCLxdMmVYVKqwx/uTHEMWWQ7z2lOs64/
zF5mXAYFIKRTGo7tYeDe4SDqLYedvA2/qAFqgqc6rmYJZMOzG4Lk/CENLNBf69lz9gQPpicdbx7H
qAE5fSVJxNPFscYeRFhZif5pxlhlhPIz38P8YnbbNkmMczPIizmMzlGbMIDTS7/6QXW/htji0C2q
6U7hdDmmmd5sGqP2NqD0n2py/R5zlVrHwmppJWrFVYHGt60H0qrPyqu+6l5OXGdvyb2HOIFGhQdH
vbWNZwDk3bFk6lGp6poTVwNsDjdfyIaAwfyIpHl6TIiCdQiVWfQbyR2kd+nZJ6fLjQ3Lx9V1JnAB
g4zWZsoSPceTc6YS7ad7esgboWB4pNBOH9CsMqSTzrSynaHhbsyme4HLDeMwUUL4IMWD5rHYWmbj
HUIgM+u6w9HIWdlmFLFcuRIqDFbfbg/8FEAXMQoMwhtrXbHl4sMe4m0xmu4uMzr2Nc2kXe0nzqdh
+uYRTEGpFHLEJLbwoqviLfTLz51N02TKn4kkMF/MfsZtiv4RrEd9Mu3+G2f+eINpqmBmMcf37FYb
yzEJQgNUshO4tsmAxC+OjPJRkUE2s3A+VSxGU+wFNkXTLh6tL7Wcklf0Bh89o94axE5+t+l3RtmL
V3ri3HV6fGexIBtoys5mx/jAo91ysMv5+5BUMdaGnMmV6K3XMPzEiei5oGP0WEXkwSdxdt92OQm3
Mpl2cxxjMB3IfqegPw8l7XQtDacnVevcPu1k4/GW3SoMB3stZ3pSsRM1D3i8Xk1KoDtRnzWTTA9y
6coumAivYBokXzObcESZKfnJW6wI4VCP91JW+sNglB/x09XXqWp+lB00MnNIcyjumvthnsyFUDdr
l2rC+5ENs7UzOXodms5PKaC05hKN1w4KUrV383Aj3BRRMC22NQQS1ipnARXYhJycFerpIExmGoBE
YM23jKsZmewRJSeNLp/82Ngsn4Z0/BBW2riLQeieQ2M4iaU14kw9aX54fjdFpaYLOrrpYrKUbbRx
pKvbTS9ZF1nXfuIHryxempQD1W7eMoTuZP8UY9k8OOQ0grHg06kOuyfdP1pOrt/nVbyv3Mp4ieJh
65p68UkxXdnnYCoIIzHaF1cWRwr/Te/gdl9tQ7zKXI8QakBFam9GPX0a4H+8xj42cM/3tn2xsfM2
OxczMjICSI5uC32KU7zntKeKbDu4xj5+5DJbLSPpFL8D+LrO2e4f+e/792u/6lf43/mP/XqL1nIP
L+RkX8yr95x/cG5pTISdDKuBgNMSkgtjo01LBZFskrWFRWfrswpDB5gO4I3VefDuk+EJHXsNq1ht
UM3urc12e9lePl1wlq3eiLNdh6txS/7Gzg7kMbkm1/7V+yh+gL2h6q0dwIK0c9Z4RPk0fZTkItqM
PrZZsfO+jIyrDvoxP03X4Wo+N58UonV8JniiXNhPaxrXYbPBCUYoXTfs6eXjXkUJgoNEv8RTMa3t
On6Ou3pHaIjELcWgsqsJ6gCE2O/DtLOw4it/nYpJO3pEJWO7qy5eF38aqmLkRnW2zK3Fl4xCYEU5
q4EGzdxDVFbnPOuHNxI7zXVHfuHdhOTu2g366xyVu4YgsA98kKJMqiJqzCT/QCd5bSskCJkdS7zl
lvVBkPlOSBDlZlqeBIaPkhfx9EFtnRUem2l3bYcNjszgmgGuCp+u7gNuSlkPzsZuJqKMlwdp1TyA
+/z5qRsTfxDVuH5SM1WBC7WN5JBGBbdPbx9lDZdGR7q1wTgtYPJ11uJzQed2J82xCvyaWN3bR+8+
VUxHDrPdb1JPlEFVuJA84kjyaDAv242593j7zhw69jqxFR1ioyiDMBVnlwHh7vbNsOrLQPZRFSyv
YBhM7V++XpcuTTg8OOVgFMHtIUrDgpubhz++dvsIrM2y7LNn57iWjeU5m5L9Opxh9a9vL91Oas6V
zHTJXa2XpMw6CJuo2k9trpqTXpvdvgLvNtv2P346cT/lz+d597V0iUg0VK7WzElfiBiFuO+aGJma
OGk3bGgQoTRZBpx8yqDB1pmX6bxHx2iy9JgxDiEG1Wau/+vD7WuRq4hAoNeoLe/67YF5LL3TxM94
HJ0R3I2GRELorPq9nUDZUm0VZMsTDYz3f2oH/18z+++YAFZN9aP9X8tP/lrVk6IX3N7A83989v8f
2f8roLJWTY/fo6T6M6TfQlf3f+f6v5RJ+/3b357at/Z78ye4//Lv/oH2d5y/+64u8CVhL1m8Jf+H
7G+4JhFkyH4d10ZeRR3/T7C/a/xdICdH+GV6hsm/+AfV3/D+7gsTIQ26UxerE8qW/4DqL96pBBmF
8tN1pM3CRBIjPPOdbD0HmlgaQ2Z/p0V0Z5e6eBklJ6U6nv290TvmywD9ZgM6y9/fvqt7aOFu371B
9W/fhTDwj+/+u3/7x//87/6t4b8l+FM3UV9LDtY8eHm+iH//+bk/TvLkLg/vvpZGM0bBn1+ERuCU
8KBuiNg/HvLaV+c/Pk2sQjtV2cEHRv4hqvPiLCCtrrXlUwlniwoIwI3pSOuD6bbfsrId7iFCrIyY
+FhXMVydh+mzXct12Rr+hz4ad4C5lsan7tKozlliaHDJ8HT7yKn98FTeILV/fJ79N2Vn0hRHEmzr
//L2aZbzsHibGimKoqAQArFJE5I653nOX/++iFJTQPdr3bsJS/fwTJDIIcLdzzk+gp09bXLsa4K1
6fgTHR9wna/cYdZgndMowtLSCQeZsEO7OyrkztB9BrctCRkkrZZMA4c+nC28OtiuCKaGy4Q05WBH
dXGTlFCggt7gEKYZenhv5Fw6oqYWhGO8hi6y39A4597GTc2mqvTd21AcIdVDp55nFdA0b5EKhkpK
rZQ7clvJFn1c6OnKvrjtxYD4DAM9MGAUcxgP2gEOSJps6GEowVbBBdHeakE7I+QFAatWQPuq936w
qQUvcxggTxKUzWOVZf5KDVWrPyHc1pBcXDq21Zw6NW1P/Dv6K8TnWF8InxzEswLzZRzspEnfQXD6
r5PkhVKrvzLqotih11Ygkh51034AlPxukL5Sd8bPvt4sH3//zV3jdorBjWtDeqR7LHzwfUpFjQnE
mu6c8AHKBZpjhoatvj5AyJ4g8aVpendNL2d/5WowlJHQBs3jzsVJH11DEJSHTwncqKSsvX5fAl5f
FWw5ljGwpq/yKH07amikPvsuR46ho3EDiJEcL208dFBaW48iKLLlwh6gutoGmRdc9fDsARyHE1Zp
hvDBGROUbeq+ugpG1T2VTQ9Xm5LFP6HtXLdVmCF0PQHcNRWYtFrdvwmMxFzBIeDDTgDPb1b6gbYw
VAiGuekL2o30glUWdM6qUxe3kxgqZ7AWowdjt5yo3SnUeG6YUcIWkHtV/nC68VD56YseZ9RVSq9S
roWZ5z01TaBvCliz4oXHk3/Qm1kjTH7fUGs1YJ+frRamYhRutX2cU1qlNQP2EAPKxrPzPB832qtd
whnhZCjcFWANgfMryDlYyg/kDsdD4vjGbTZ6Szd20vlrDzvlAlLjgNYyN2jThQaD2ILGiOnOE6l7
OdAAwBnRe08w0tVU1fPWNwmFAWA50ge2hUIoui98yE/JDWU/oiG4GuNufGIfeuvk1RZhY38vB956
/t4S7xFpnhmvLzZ/wCMJn4hchBbftL2WHcLapEvLsebnwFdvSGfYP8NofjBnK3pipzCARyfTXsx1
dog8RL1kaJ/PNyA6iqd3n8J/67H+1BMPrkf1dCFaA9uRAEp8bl12tCxiUxrCXGyT1jsvXXQvKt8v
aD4vcKT9OfSd/Y/Dd4sjedhM4EaVdjTXpjGrj10VnGCpGY9ZFMWPsEr6WZOR5RMSWeLPLAfNnk3e
YZD75Gl79md6ERoLOeuKM0al9tcy7nLa2xkXv6XPtI/IM/78M8j+HKp8yB8mF+0r8vPDfaTXFIvt
MF5Zdlt+h4X4mupB8DXzlGhnuqTDYYUqv/f7Fim9701WAEyKCpeCEkx/ipLtspiK1wwnTTDnd4rd
Wqcs7A7B5HTPk2VBlGfbJqmEtnvO4bJeoJkFOsJqgqs6AJGg1Rpp5XoKX3q/QUdQVcebPnenB9oJ
7qgJhC+NO4ZrNZv9XRVZ+dPcqez38LM7dzZTC/wS0r/wRWuPwzQ6z/6UK1c9nAiIyOGmvrdr4zJC
A9NF7RypPoRGg+jF0OM/9Ru7H+EG3H2OAITrpuGChNC4FT92xc6x4TbA6KOfsZYYSbTk0xWryfxi
qggZkIZnzVDSRtbNLp/yYnpRU8iUlKBtbuZmMk5hoDxNPLCUHIt4NaU+GQVDZY8NC/X5SPoUFyIY
SlpXn/wyduzskfqCOPcyHdvVHYh6/sf/5XLSpzbxtgy7e1BjBQnGbrhREaC+QfotXmfFHDy3dnx0
xMNt+dZdBWjgSYbqIZTgMrSf9XehhZM6PwvFuIvLTHuyfQjZNaQhVlA6BzS9KqYylznyiDRF6GBo
kccgycuRSnNpgB5B+Pvo4+znOGWMwBMUnPExrnAFZ1iNnrube+oNHEnvB6/UdrFh12QsP/gvsRTA
1BtpCpbtdqQnnt6JqVtcQi7nSp9V5Ed9SFE0FKfKSen/fFrmqfR36cNqLJKNP6fTFz6e8VJztfrZ
RgSBZlB3eA3K9jAnAWXqOGkh5lIAaWZRuWgtrz7RIUVrpJU/QpgaH/VQ1R/frFmwfwLqJjuYxUdN
WGJOWjpfqkvk/+i8WfyEt6tcfl7AT5DW29zl54m5i/X2m1k5/OpJySY51qLw4JaBuRwtvTgDFaRP
QhYuQyIQDDQPI06gjb/j5Oyn4HD0/av//o44H9vbIedC51AoDhk2qAWx6fn4II8Qd+phbSg/o1h9
oMHIvUePJD7QX9Ev5RPNkuCHoJ28Z+kTHao3P7WSH82bv59pxpVCWiJ+dCLvXbz0G4HzI/W/R7V3
8tp0RlKE/qAb/+2uPR8Jnzo31TqObJopKC4QKG5eOS0HebfJIxnI19GEatDkitJ5vrir+TnZVNpo
lIJFcZVC+J73ACorsSiGZ1vdhjBJr6Sp5m5632pQfInJQgyGIDCMRoh7IusFttal608Wxf62OVLD
KZdtlGQ/KgiSYt8eYfkQFOpvEbb1EwRj07v2zoEha9FqNousi10af1gNSAaFIp0o5ex+/t//I/+K
YrMrkPM68MPPf0WqqqQ8FcP9qQQwP4FwRHVwLXeRhbaF0U75Io0kgeKvVL6UkV08RNP3PnP28MEh
pWTXrArfzNJX+YURhDzPepFT36OqBL2+grhDpd8YZgpDbqnqN5Y4QvX595H0XWaL0le2lzh5NETD
SaMD6GZwPPYgwIaQBKWhAIXg34OcKDpvZFP4t0+GkCFidSomSisdrYXkmNOEU15GRstAL4Gt6L+f
FPufT4ojYMwuLR+QjbCn//ikBMCuFHUMjZ9WjjBTIypCpMJ+D3YTcadKG71QVofQCcPR11xfXBXC
yYs06o31HFnmrRIlJg1UtFMbYXMwp86E/IxB+iPKlmuP3vflpwk5S+WPna0erduOJskdzX4OpZOi
j1eRjvLfGEFRTeXl2EAaejTEkfAXpo1EnIxNYpjSqSnve7PXH5G58e4cJ9rX1G8f0QVw78Rcpbrv
5hphmebwpeC+RIJQqXYN2J29PIqH6fdR+nZ0mb0cBYMTI7LR1Nv//ttokhHj4wPgOuCfbKD2IL49
8xNCFAYY6vaTWv+k+35uzLVTehtowZVD6lZ3kI/0O2mdXY7m02KVgz6i681bpmdbRMv5OImm68Gp
d3D9KgcjC61+i2bVu8vICRkb2boJDe7QQqtaw2tSzMo3S89P5KhpjCZBMiHSju6ncTfqeUXTQYkc
fJurD2o4j+u8UERuWaVXMcqrnWuHBtJmCe0xQ1w/GFkOSXQTBi/iimHiqOKKph8kJ3qzagRaAJRS
3st+mOioVOMwPUeA2tb0Uw3XWmr7dzIChevhNkWUfCGrmGjDqDej2ak3jrxnh4rmIssI0s1l5hJY
gKNeGbRxL/PBaO499PFSAdoxabN/0IdOR/oDvLn0vUXAlpSstNE/VWL/aM3Ibui+H60aYUpflDrZ
pvJY+zlyxxm82bJJRwZKn+Ihpj5rcQOWiO6dy7UyuXHNoRzSGqUl4xyuq5ZGny4Y2Q+LI0fPitvS
yq29hgbVJ7+MkJPiTBl6OckSZ9bizLfLygjpl2F6RFu8uKx0fTr942Ubr/jDN9v9yGrA294CSA6B
CDhfm1f+Z04F6vpqDE+t/yOZ8hV4QBsiZ8G7P6ts023NzfbSrCxfozc/nlfFTKZ7Iac/BcLHhsT1
OVwGjeIaMvISLi8pTXlJtwSboxvZJorbiTqvUdIF78PEV+6lZx6M6TaRbrRyfDoJ4JZI+ajri8s8
Wdtu4Thpsp21aELYTUz/vopGFgkgLcSwRbAua7dryZjAhKPFRZXBds+hHBol9RG9X0tDpVnh5l3w
JWwSMyGUXnslXUOAxuWk63wILQgfIId+FdS0C7ptUDsuWbMvHHJvB+mTg0VmAUJrEeNCO12qUw2K
EU6Hs+8SGFLTPV9B+jwIOv8kX2l+BMSLO0DQJMj9P2+of+A9A2+OLa9slVcwEOuW3AUw6xoKfg1x
UVpx+LJcviV0y4+3LgyXfFwiCcCQ35QpMyoUqeff8dInz5yjebztf/AmEVe9XOvj9c8/NIqdvxxu
AujOmnvZgd87p5B22rvzmkEsHNiCXzyBmyUIIdyYEM/Qml0DlE+tB0/pg1VjAioOfM+im9GO93al
Vws5i/yt9SBOEBqc5xPIuHICWjFp0+RbubZRYJUVNZ+C3n5ADgE19RWqNcWVKszQ/3tWZt4vszLz
LmdVEfzpXC1R80fI57LdXI5/+ZOe3YVqmJ8HJeh/zsi27KRLTnYwyu9ivf4r05r8LlV1mh8F1UW1
yIq828RQY/di5Rj39NdN+mQdK3pw9g5yQGvoFoIXWrCWtR8az9BErKieFlt/7MIVH5fwoa+M8AH+
SRqzW+UoXWM0FixkabYfrJhvXDegx9Sibk79qqdNBFhNBTPqUQJsSisIFmRT0t1lYqSJ71ApFO9E
2MUvL9IBOnw3Qa5wXhiqwmIj8s0ZSsuK7EbCai4uiztVsX+0kzM+gyHMN45mTVu7LKdnvyuOducO
pyQM//AidD6SbpiO4NcxQRhbGugltjDUhd5jc7vBd2sVmMnrWJPph3l0BDlqo8d2YJ12DxzRh2C6
Nf8y+tDbz7HaP5C2hefTga9dmnLoyy92PlcnaYAv6Vam4/gbaYZabh2C2AJyx9l0WvQPfeT/lYC2
2+u9Ut6SWzXPea5pUtZI+Sl7mcM656pS1wMp00MKe4kzZBbLgyivQk5dSa/lIizzWCknZaqu5Lqr
+Gh6gFrppyw3lL2sg5EWDzK5L4cyyWjtrsF/iI2Lz59gnRqODSmhqAbEtX2JLzTwX0jCmYDFRmMl
jzJ7dL+Ar70ZRJ5G+hFVN689gL5fIAn67DcGleUQXW7LAZ0A/08rOUtUxd6v5DTNhrUIjCJ0FoZJ
fvPj3xR5h6adGrt4bSbQlGgr1rs2626h304mAUsdD2gujgd5hGprs7Pr5pb9XINyjAgWJmyR0FN7
xilVU+fgFRFKtJ4XXrfKkB2ceLaBXNFpwJeF/t0oyr47cF4nXQkve526QH8S/aczofiZAwvTyQke
SOLnZLjAUJtsj1fVrLqu6H3J73LQtlBXU9z3KTz3OspwOpXNVY6Q9nIWn57LYNPhe+OK4eKDh3Oh
aiACgSVqa4/lXXsqenuX+/VVpo/GkwH+czWVJuwOII2fAOGhBeSVpw6WiVPc+ntegcnX0jk6UkZE
DPJIDu5c07cT93SqNClNxGIWVUwqRHqgbs/bZgpPX1IIO7aXjbbcm19MX+zS5b77LVa6ZIStlADl
+hbgBOpul2HuywklkOwKBVz9yoBArEKX4++Qsw1H44Nm+zOSOgPYFntYdRCxHwxhSVfLV2evtuNB
Wrxjfvv7Qo02U6wiYvjmkyHUcF60bmq2Azne+jWmn389tDTtGbBZLNJyCr5lBh1s5C6nfTFl+ZMG
Yk/6C98vdlMYQ/1MRuqbgZz2IrM172hmuX2vme2jLfwWCZJN4o3+FohiThEJyuph4VejhpLyONgP
uQG5cwtmVySszEaThswfgQANxYw0UhEW9O/CgmhTxV74B/o0Q6Wk/emR4t3o6DZUBqwcbFs8cu8o
DEZjyOE3no3XLOR5cUw6z+VAU1+8qaa0BaPzt88M2wk+VSGPIJ05TPs3PHnWW4R0fzJlvAW98iLN
+Cc5VfsQKvN0HfceiVExTPA3mCYrkYvLBrYD24sOFYlemOcwdOOSjY2cEN0k+IwBVTSr8qoNuAWY
kMYm20m8dWUr6to2Siq6An4NHAVysdalK1CY8ZRTDyzKdiHNzrW0Y6+aB2kl4VygEnM+UXoyu0fQ
J3buAi/6AatDvs8g9L7qEHBcyBLYJDYgn3yq8CUf4y4+xaJyfa61fTqvM9xpb9GlupiV4BvS3snX
pu+VtaaHfFKmwD/Yswpy1UrUb9CNARURnd0fQhOHrw/waf9gVT2qLeM4bN06dKi89OGtK4ZKJZ2r
Aj8OAYjf2laVqTB7MiHtwR1v2QaaO6WmQWYhfV5vhaBCknZphFO+fndepej0z7n0AVRhmB5Re3iZ
HU/9Gtss00zgGHBRYtLmaW4d0MVraTaAKdaGizThOTj1w6We9vVemoFSPTtW2B3toNa+hkDLXcP6
1fnQk0vo6UTr5KG0tWf5FZMuanN79rfR0Sk8B2pL80RPKHVOuSFDgUxdlBq5pMtO7bItk7N6Rd7o
035N8dViN2qRe+3RQTWsWoj+r6vI3IUj5B6xDvpR6BkZYgiysqFgyNFcJAVvO291cckjGSYjpCkH
tXWave9rzZaqO2KUQedu0bcz1kjgRs9olkzIJUzzIQET/9WbjiF43GfVt/z97AskkjB1LzNXcDdl
O2nCf4iwreafED765jf290SbHDhU/fHaC4vssRXqcCnkbtIfCb9uqv/qd3hFXUeKAc5MlENHG/5y
acqaqKyGyolL2fTiQzDwCs3GndKoxsFXISng4wePkzAvg/dm+irQeasyo62chc+MBg15WFd6fJij
nU+n8SEGQbcORnR0jNlwDyPbcKgqhuobiQMk7UPb3/dkJh/Lzudhj6pvZqKYyPul7aaZ1fJbpZuH
iC/7g2uG3vn0WYR9Oj3rlJX0s1Qy11YU30SVC0D0rf3BgGt5EWeOcS19rAS0YzNDViUiptxplxb6
5Bu3C5Kj0z1GI3IcoNFYJoQUG1djpACTiylgSR/szFQwnEeaiT+E5aA9BnY+MLco3r05nWaSe7S9
efBrJroRbSwhoqN6lS8mK9H74Pf28Q/pM8nI9X7RpbOFp0XKhh4Yihuqyh+/EE6m5FWfw50Nf2GP
Ektj71VIgtB7jDTG87HtW9a+d0p1qYe2ubTk1DlATp0HkGTbGEAgjHAhZBeQa5wT0aUwXe7Ntdxy
+YVdbpHTSNdyQwa68vds3GfFvcejKvsXZD+DPOqa7hHIYLS7+C+tEMPfkzJe9kRcwjx1eIxnEEx0
qM4o9z4mMULnfTY/61rKMwUZCimuenr2hhkRPHK8twkyNzJMmZ3+gGyujnAoayBWFyrIJGQ+LlWI
y0roU0XjEvxpOfXJvFyZ7xT08uIHXS6qI7TcGrF79Mb2VtYls2i4h9p9eAK1h6h1nLY3npJ4N0ow
hWtFiTMocyGia0jww6VFghh1nODk8y1daGWLzLDF2ndA55Wv9vRswGhxBQ6LeoEwZRjSesNNqfUw
xPoTurEUQu4u97IgX+jLEeEMeTMbdgmEPWOPK0Pk0IobP7SLx24oEBMRlhwusfKa54dGsYrz9VDE
jABmhnACzGlyIhMNwryxUBXzrPgkBz2LXuYMOWtp+QNa5H7yLA15Tuj4+s5oPdi+xDn/dp0xT9Q/
LLEs0TX4YYml00zokZWhycgQablPu5ZkTJoMzd3ypUXf8pq8XHhITQ+cYANffcLmg+5hK28gccf5
b9Nyoi2tbw3Y073caLbesbOD/iSNpK6bFSww4VaaythpB9UfT+dNbpKov6rCCW762rWuJs2C2XEc
rWEVe3DNG1VZrAbUs6+quHuK2Pqs0V+ngWeevaOFeDvCcrPxBOtJfC19tkgcxFC33ag+4HNhzRP6
RPTa0ds09CVvwKJAFCH3PfMe1UEhh9A/ZDqZBzWxEV0Su2W/6MJ7CtkwPATDee9cmykFnDwtdvKE
yoFRZBCJHmlqRmqijxgN29Sc85vSHFctq6VbG7TZ7Vy15Bk1dN+QQFbo0HWB+K7kVKOoLx7YxavJ
C2AxDoLwqphg2A3GUTuFTtOvZpI7pyCZAF6Jo1j4Ct/VD4pctjuJ5vGNjCilp+GdhYjCEX1tCiii
LiX9bPrupDVH6po6trd37cS5m5X+m3x1wCc1b/pSybYaWg37ro0RKM39+xZ1uYNsWWv1PNmFXu0v
4CcOH+SgoOmRJE5zkNYlQra8ybPeriEjomCcYHigSfnyXpQvO11rwkPr//zklqbT6+GBVJU0Lq9M
+X6Uc3738/KylEeVeegbt0bEno8VCjvJjUGtDrU38D92bA0HVStolnHT8b53EGYeVSv+2oVIa2Vt
VXyvsvbOS03/L7t97XOB7YMQcl3QQfizabUXZGbzbwFsO8ucgsd1qbOh1hXDOUx67BwkIDoCtrXL
teTeBWw4w2gFSFpO5O4DkMKI1bwiNuAjlCV5rwfQS/2dmhtRRi68HgGk8N4NQvPH20EaxGcPNL+X
qVZzjkrYJ3tbTd2DEjbdvBhqUoudpdRsRXB6Gh2cq6r1S5rkneg+ii0Y5dURqE7XorwBi2AAQ03i
beTigLdPfR9Px1RxtxX9azeX95/D/8aG9V62PL/6+ubUhi4MMCiG7oAIpV+If0bFq3vtIjsD20ix
xzK95tpRS2Nd1dSQwFcvZETRQV/S1nVyyDrYTmzfhM+icvQdKkV8dF3P2pfsXPe1GKR5GepK3YL2
D3cXV2cnw9ag6Xz+qtVNtyXhvSb5Ft7qVCPvRirZd64S22ypZrAokPggh+JCgBxWUMLIaQSQzLto
DGN2HgGFzCreujAJgDgyvG2c1vM12IQcEEerbTqt5uaBuHnZWL7zVDnWj3G2cjicIAjyaONbzMF0
pVT1+Ar7Z7fQu8aHD8uk/0uQ1QBpXni6bt+njVs9FHEXIVmTgPwTk0bUOkdf8TZyUroCDUaGloQk
VE9EKFB17RFsYYM/AGAjT5M+prGRHmYQ+6vSoh93UzVqto4yyiFhSnFFNW1qKPJQOuWQiOnzkapb
BUwBFF8uMdLkdWtvEW1TIGAPdRA0EORch1H8PBajd/SrzDv24ghRPTCxSTlBJIs5JMV45deBsmD3
4iwTP+K14o7Tsw4FqDc6T+BN/H0wgjvMSfFUGTQbX+dcRY/L0uOTHALlET1N/04h6XyCg3rca1MN
uO7veaM2XRg1RxSEhE9Xm+9uMcYsFJxhGiG8i6iUBOX31kKHxrNRFIgG1bkFrjUsuVOyH/8SUQaq
thlK89lge3YKyH8aIg8irdgK3lliTor4yrlCU9YXS8xNtp38ykji7tOii+GcBncqn7cKroztSCb0
vFyXjcd50+99k4Y9v8xup1ZTvlou+O967r/4StOfVC3fpWmhwBJnjTeVgZ79IKLiEmRVXIXlWs6m
UE2DBy7pLi5pIZCX1kEE32kwpV82Bz28utvaj3//BnFgZIBIkxiRH7CD46yfusxBYyqfYDvtbUq9
EkMvB+qltyMKjXDYNUdLNq7U0GyxC4cZwxOLv7Mznaxi2+uUUgGo8QmzAWdHOvKUpdHntMIqwzEO
d9JzcV9CQ83K7uREmmmjCAWw7m37EmzEVVTAwUCOvFnQXZr+Qg9v1Ar/l5O5QMnttn20Uo+Wfa2b
b8ZSgzpPAXi3ZJEIPLrSpxcjja5Rn+8f1cCpr/vAfec3RyM+IBT2mgWZceLjs1RTw/siMy2FCylF
NJQnacW+86z1vn/Oy+gkQZd9VxXXchL2BW9FIQ6AvkjpRIbdbuMIsSt5NXuqp2tHhxHLclEK7rUi
JqUJ6nr2a+tGNams1I4G8Ynfhq88e/e9BgmtafABK/XM2KhRUR0mUeESagINSMCfDsyXC17B3QME
D8q2C6fpii6k/pTOYL5lSJyQbaEL5CUdUMudkac6zDqYtv/ejpn/sph0VKiqXAMyVcuQcjzv8nUG
fZ2B5pXpSwQBl91X3Z0GNPOUtOhilk1SLehTak/SVzqNxks/7bbSlBOz4Xw+a1S0q6nwWuXBQi0p
n5cu4mXJwuwuB/RWZPdA5mFn6RVaAhyjbfZy8DMUugpL/T4rSrPPA2csEa7XQXOJQYZI08wRvjvP
XE5+d468zjjVf2IHl80dxbvuJ93hOwT6hz5oOlP/8f/V1GoTDpkxfNP7PNtkgRYvDLGe0MQgj0qE
4iB5UdtTHTlgp8VEJBYVQwUZPEpoHlKNihEvpLNLIveQoax2k/QOWyDQhIigaMdPR72e6mff+Hb0
v48b9HrTWsG8lXVKi4bgRWiSWJPbYmkGZpzsZWFSmgliie9MOXsJvpzbCpq3T8EXM2igBQ1TxV+q
o+bcuEVRHN0puZKUrHIgX4/Ul2cYWxKw4UM6e/nRhizc1NXqtU5A7dOj3N6D09CvyoRNZAixJfsC
w4Dbrbd/Jv6i4a/9004A4yMrHl+XGq9kqL7KhTum+XMw8cpXwlHbSjMfnS9KgcByjugiRWTj1vCM
7DlKi+YqVDqgBtKMoaKxQSMfhrifvhr5rzib8+chzUFzmq64s7k0SINoVbhqcy1nIbeADzCvaRhV
R7YT/AbyYmoWBRv5G5xN0/tSuH1+33l5dWp66zaDknptWXG062isQyXDsShplP5dFIseWahUXnk4
vkVuYTwYamzsbKjdN40V1y+u86q0Tvj66US/057++3Wh26K56f39T4rK1mGa1i1d1U33s1wQIPSu
UjwbaWw4RuavMAqbmyaM7WkDGWqHpulesQ1/H/bVfRgESJcLS/qprDn14mKDpiHzThvY1TCY2W6y
YbTKQ7PIlo4OHBZS42Zn9NZ4qiq7vCvsbhnAInCSrrwY+02vIJgoTTlh6t6DXXc0DIqTHMA5N1D5
P0pLDqMPCTwi2uqmp+V3HevglhwEQrZF58/Id9EqySIzXNYqWo4WzQhPY0RXgptNj3TSBbsKAoMl
zGtWK9qh5qUOnzNiFzzZ50dePspRW2xNWHyDTtUXFp8lqMrm5mhS9DoPZWLqCzO10ncToQiRZ8Aj
kG1lcF7arxoanuBnSvBxfYAwIiKz1b59O6rljLQp9EIm6rrOjxHNHCoYBCKDdduq9t2nPIA0L75o
gmOkMW+kB56/9ymDVg8qqmw+OgNuDuMo24evAHZfTN79R2l17TE1CxfKdT+7V53wSNlJ+QqFwbhH
nCxa1lanfAWkhLYIqdZmoDv1BAAnP/Guju8b/iBholoPSswAzRGQ8TKu9tKH+M+2QGwBFHfZ7xVf
6faQmPR7L9XhI7vY8ugS44poabLtuw1JMuu9Bk2l3MSFJC+u4QN8lG0UsnFCHplhVy3GAnmfZCrZ
7EE19S7OKkCANQqIX23UzCPkNNbSrllBGcKUgyo0iXKzvBcdvVBWIzsuGFL8Q42+6KewuEKc8IyO
g2fN3CdNHUK0yoAKbnLrTnfSIBtI2pnM8tei06Eimwd45uSME4nik6mRthVnedxMe7eNITFX49PY
OIu0GNI7aZVoaFG/iMTbKD7JARrnajODr2J58bfPLEPW8qW7zJI+PCBN+LPxe+MxsUtXWmUUG4+x
Mr+zqLmdLcmbkST+uzl0pvUVqdcMpLo9X1thrF7Lo3YYEbJ484HDNBbqkNKgj7DvtSNQ1EiE+ZTb
nC6HYFIew1+WINSNXINDzXvnVtO0G7MOdk0YCLeIUfu33ZAhmEup81RkkE0g99M+5lYFWnygbjH2
0a+Y/eQPK9e4nccWBEAUQ64WseloIMRzkiALgHd0Nxlkd6922PzlI3b4nHuFB/eRlj0WoMRWPqqM
f8jm/QO56xp0VLF55KXKy5TpT92kie2H+VA1zmOIhih04zQQDSW8YSlMGtcyfT0qIFURFUqv5adX
zmZR83tW1dLfs5dz5axujbtOL0rkVv55vrycPCHU6TC26lqf9nk10tfSoq/4CRFgd7TcsxmGdeCc
xHJjb7iRrFfsl4fHsvZrISIzPJps2juaXRVFP5pmVD7NbgT7vFOIiiwmmUJ17QbGxEsS0w4cWumr
tjrMsHo/IXS3rCZYWzsLttigDe0rsD/V1up1+7GbrZPcCE7tHC5cGp4f4sGyrppAhdSojZ1HpTdO
EVApNFJD88oYq2u1KfJvlkJrPqo/2sE0cn0fejosF4Xdf80a+6vMcr+FZk3+O9TpfXC7ItT1xicU
NJQViEnngBanOaPGDnYqLrp964Ws6bopcA86JdiD0Q7uq57NJ5uH8hVZuV8OnIjfjBJVLi/z5ydQ
a0Aibbt/HB1AGJmndw9pnE+Ij5CkUJW2X7tVaB7zXOkh4qjDWx/ylu3Yme2NPZjOla6M3rUHN/W1
oRTjzhkGpIpgY7mabMCAXoTAGqLPzm0ZW8radqf5TqctmBLg0J3yuEhXceS2X5oahutcz4evvLig
AslG7TlyUNRpSkgtnXl+5l9S/2ABcHDmyvmFogCaHkV4HVC0uaoG/jm9mafHqZiq+7ysXsfY0L5p
gQmXaKAhzdYAhNRSOFSEPxtbZ1vT27YZA0f9FgbWVZi64ZehQ82qSHazN8VXJVBpkFJNBCVin/yA
12ERVkn3a6pcGKrtrnyM/DTYwItq7NsqDw5uYGXrVK2Cp2Swvw7e3P1CS3vTdejE2UWsX03saZaF
kXSnrPCNjdGpPRxzU8ILMSgRQQ7LhyaDZyQNjewVYbaNVtbtHok6+HyS0t1T+HfOgzRtqnGsQaxw
JSc0RxvqhTyE3YtDGXQ+9MTpRjvn+yR6dxkZ7MImtoTtMN3pCmRC44CSj69G+nUHo/cmoGvxCw2P
EJwoZv7LgKhkDucfOR/mJQSV6r1ezfmVEpvulakE+p2C7Bga3k712gQwTYpzctf9q9PV4rHMkIbv
uPX2lgEyW9GgH4WifCQdXat8FuMMOr/xIZKrDzEYYpUi/XU3P9D5+dt18VOVfJAW8pCAItKoOV/j
/+uTF5E/YezT5wyaC1gPXegXVSP40qH4fNtm7p2uxOEX6bKt9rqhmHxUhcv1ahhx6EHeysnYggvQ
jCkGSNPTJ/JxMNI4aiyUYYSccnZrpHN7tFulfWjDaB+kCWksrUdhQLOMdS+yWkCn40Wve80Rnvju
Qe+Cd2HdRKdl5j0ZiTNdlaTpMm+gi1cX5L+jRe+aHKSZJRN/Pws6btJHxp2vFcFdHF0DzSVfKV0w
yb4Yqtf+9s02DzptANVazrLKKP+gyEee4eMC3QUw4tLlSWmVh1PTPitMVkaezUWc64/UPynGbHjX
Qpo1u1ubvNt9JT7ks+dtgW3+tsTcxRJzMrLNoMMaP0T+8zwZ2Yhrvv2Et/OiRKm3Q53PiFj7lFP8
bqC84t2oTU/PpGtPt9Ijh4mmqK0Sp1ARfJxo7JRdgEwUu26mrrw6vw4TCySDKLnxgBe3Vu1fSUsO
iCCiRu/D5KJZ4ZDQgeh2y95zpy0KcghJOy4YwM47OlPkX0dGfC819aRLHikR5ZoumJX/R9p5LUeK
bG37iojAm9PyXr7VmhOiLd6bBK7+f8jq6dKn2TN7dvwnBGkplQrIXOs1vDEw25MNRLdqNH6C8RKj
lWlmk476JAvWMavKlZ0oFbATjDZCLVaPrB8wac/0rzVx3udIc39MrR6+1FovNmPuawfNT6yLaRoh
iOGgQdBwVnIdED4wWuvRKbPyKcFBMsns4tXORXyyMBlZyOIAXpGnltVuEKMtX8dJj5aKdrDRQrso
aZ6tiEnp4O8Lm9tcWMUlwOcJ781L2ijKnqUEjt8ZJNjtOE1fLL0QizHp2zWRafelK/VHg2Trt6wn
hTIUUEKABtk7XKt4uf61B9HNAmlxTd9C5NE2E/rGR1vPsjN74HKdlWr2iXfZd4gi/g9df+varrlP
YRabO0zS0YgzS4voTWrdi7TQDjGRkjWkC+uzWmLKM1jZN01B51r24NOrh5l0tnZs0ldNaTbLMEtY
gs+QX0Lqs9wne2Ud393PYE4jxRXHK0TOD7vgFI3DacCvDFd0siitgjrSAqFZlDuE/jPQzAth5uRr
Dbd30QOFfXXLKl+yKE2exz5C8Y8/5j6NkMXKgY6fLUSPd0MLlGWM+vCIrm6xK9zCPRNuTDdxjSQA
/zFEGQwSymOA8/OGNfh0NqoRboReGPtAVcbPycA7oBw8YuZ+fR7gHyxkvenjFG2EA93mB9dQDe+6
qQl6nO38BFPGnNla61e3JIHinXg/ebUnryZfISIK9VuA3ME6tV0UQ+OqvqQa1ssBBL2vGuJWgWp/
i1Tkjyd0a0FGefoB2daID6tXr0mRXTI7sb8hkPsjV0T97FRoUP9zLMGQdkbvYgk8qjzNMHWNcJpq
mdDd/i8SpB0SzUm7YnwBreM91uYn1+h48CKXcbB6D8ZAmlRvWRSXC1tpu7teVMbDoGtIa1CfTMm6
H8UqhIexNHCx2cuNiCxGjfW+KFvtoj1iCPTgTW6KOlwkMH8aSvQSsc0aiHa8Gdn0EElcrufuS8up
fjZ2iU1N6r4qUDyXGZpVe5I/P9sW0XZFbUjedOX4R+jkjw2KQU/1XB8Cxl8FpjH+0Z+q2C/uhEro
Xe7oi2RSEWsvAowEebPKuAAJruEc6SVSp6ljtlurUFGbtYwYTbyelSXEcXKVLoYZ12C6gwYlaOn+
hKJYwAJJHcRJln1MJ07BgMhX62Pw9KFBdrFLmyGyI47PA4pzw0tr2vcSSSixh7DcsXamSoE08BCW
TorEhCtWkC/Vszv7IDrqvBlS1RIJkGj43kYwV/XA+um41WPsu8pnBAWsJU4EeJRCVuf5rxGL+z08
8sGMyeF8c9fhthWYP+uof5yMMbjrTF/sHCRW7xpoBYsisPPPdY3DOi6Y2Vapm/wzuq1vnW+K+6ia
oicP2qysHr3c3SGegMTPPCgf2f2Zeu2fzFBtX6NiZxp+9tkrSvtIlrheyuKgjE/wb+7iWRAor32E
2qwKf8w2PQo8S1eyPsiDO0B11bOBUF7uTRrmO+XGbFuW4KzkT4DH3x9udarTirVZIDAqu9waZBGk
qFjDWXJWuWjG1aBn6YNX5d6a5YbKizLqt1GcVaegGgssOVn5oK5N4JEbdIdcZ4dGSIbNStDDpYin
bD1m8fCYpp6/LN28eUnaAl0+Tes+q2Eziw6Pxhfdn3PAZfGjLpvNiEdzuJgstEDBoi6M0V90CW6x
Czwtjo7vtN+6IHoy+imPf/aAKfYyYzY05AX8LnlQZxo8MtUHn+fbg2wjo3NtM2ZS/O82mZP76zgv
qcNVL3L9yh7wzMgGVOqFOIIZcHBY5ByKMoScNVMN2sBRNqZIS6Cu/CK7Jxwo9yzjg58wFfehX0Rv
xEKQLFaG5JLi03lQkbbZZLHuPLk1WewIaZYfs4W6i4RCrVXqYtJz5dHVpmLbshg4DAFySUHFerPS
0/GtqLCW8dL23KiJsXWI5C0IfAY/gZyig238VMr2rSC5/Op0Sbmq3G66M5xy3E2GXu4Nv8OqWknD
IyJv0SYNG+1o1Fp0VtsqXQP6Sl4NkX5CB6D7Acpl0yVm+GVM0O0o0Q3F3GvgSVPl4S6oe+PBCZOQ
bbFufXXEHyyZoRukuSHOkaQp2ANmHnN+Usx8BdkAIujXmanhX4ul17RQR8u+70X7VmPI+rl3ESZ1
cpNY4wzEajVzpXaK9zymojrBa8I6rDWjz10RA1fj57GTRcwDzl0TiMcam5AHUSRP+twLZ6R0l7Uj
ojRzkeAdkU8FWXhLdBfyCXwVJWSkG0hqikaHTHNELP832Grs+pWC5NSdrHJyJ9rVabglV2Ac02SA
cBE43tYsG54Maqqgett1z4mN34Ba9+KPNigfYn4dsxH3OkkSzJ3yuDyORh98bScNYn8QmS/qdLku
DJTkGw/qT35rGq8IJE7IoubhWhY9r0c4X+FOu7byZ4k8sC///PKzP7DqXGgnBgFi/LodzVP/wvDW
kEO1R6wVnoWHs3HuG8ZyrKb+ThVZcmgE7gXQJYtnv2BZYuqZ870EFxi03MS3viO8xv2YXFgW0D0q
8+eyCrGFKwz71h3t919TpxBcD9e+89TWzCZp/FZfXona+dQBqU/TY0vE90fdaoehK5I/MKIxl1Eb
5/f4huq7gn3HLii0+D6ANbq0cbT6I4ORHbAol4N64SREQcFpTOAm9PlJUGLk++ygfKrP2fkQwavn
RJD8nZ8gsu13aUymj23zOFAuzn+RlQEy93GjBOPEQMNABU73H/xYCd/4JnBC59kgtbtKMDErX1PM
eICYJVuAYs3RVQXcTHmKyHNznJ1KjtcWbII8FN/nctqQiZzQRQ4yDD5VezpLnIuEw8izD5iYD0Uh
MDOqptY2d5Cl0AZCEpcFeO8+OZrOotPtu6OmVM4JsfR+3SCt8YJUCVYb8xeelSfEGKzvclCmRAxy
4g6jP/b8chC2VdyWoWu8OGnJUj+90/Uy/N4JPEL1hrukCgoMhwDDwO774rT29NnTWkxLYH48qmMC
LTaJ7HMbm8oO/qG6T9QETx/gAhtzEsrBC81PoU+ULAVkcyJE5x3Bh8YbJZvEcw4nbjaqG3/4wJtb
kx8IeDzwHn38IhIPuyuv/jWIQHh0HcS2tfo9aJRIgRqprhoL6eugeL7SvG26XsnXFfGs+jYpEgBA
2970snUOsDP6NLXBF81ytZMwsD6bSvTTZZSx8VnLNgNuMOYcg6wMtVhY1ehdY5DISy3m/eZLiUmE
UMFvKopmfy77n82Mc2+7dtjUxFN2rhU7czXa2cV9YCafMyfzkUeDq9s0+isyhv5FVsmDLHqYMBJ4
j08f6s0GJ7EuE/U6Hx+TzhiPoTnVSA15kInns9tB1iVBjxd3fuIJ5fbs2zDlSGbAcepbJ22OIDs2
eFrdze2T3tv6i2wdO9U61d5TUA/NXs8S4zWZMAULAvtJHZzwoQ7FUzqTwAqz8XZaltgrZcIBTOnQ
AyrKOt8J4u8reddq7pjvvNHtrkXZmtnl3tfGrVW2P615azYA1N8QxrGpoqjE2rkC//noF9+N0VFO
jTc6Z7nADbVN5KjV+brm1V0blxSz1/sVwWmWMwnqbkKNUU9rQtDVLNXYZQYr5ArCUxmH2ZM1xe/r
J3Z9Q25lT3N/q8u8N1PHJxmEf9bCsU26cG3KT4R09Z6lv7sSRo+4+WTxD8jCaZG1rXtuk7B4Udpg
LfeZCGKX+4z48FIkevc0DmG5LV0Dk/I5UegnmbHIEtM7JXxlr3l8X6ra+An0GW4RMwgGrJexmgws
HFkbO4fM75Sz2+PW5Mdt9dlqE4x0iHX2cXmws9x6E8mAqj/rsrsKcVz8yRqMpgLPfEwxO1y4YFW+
t/rGTJDdhuvwlhePBIMRTv59oigfa9435aAX4sX7PnnVOm8q5D6ZcgD7MueIHMKt888pb0gZ6ZEW
bGRrD02yKsavrrPIR/bqPv/OJVSC9pJGTnLqrCJCe61x3rqsXjdpq33Lik5FLTiZHlIWSQABbYxL
I+G9ZG3/LHvUWcSGNUpf2jKttp2bR3st7arHbg6+yR4OwhOl1Y/nkmfaqp31Rur5IFTINGqY4V+j
hSP7ejum0rGNZYoZ6Es2RBdDT6t7+fIpKDGgvJc/47ntVmqN4F3p9zjf54f4z29/T3X++v6f4TZk
fjQSdX/VQjIspVECdRifJ++AaLTo9lEGJsnzzH7VF7F9lMQIeRZ0PhsgE47TCnNwBSxZ72+6HNkf
yCnw8IlNHCtzcMmeq8+Jk3hrm0fVdjTbeGP7OVHhGVosQcbxrHHTFugTVRDWIkSNjjZP1k+O6X3K
XfyvZEkNhoWRx88J1jr3mp37B57b9SpAvfkNxvV3B6DcQ+k1yiXBK2ORwTC7jJ5SEYMYHsK2byD/
dd8tlGrfagJoYBf68TU28ASM6vQ+GQNxKWJY6JHrFpfac/xdrIlmX7M7zdhDrscOofVBV6dTGnV/
aJPeP40Vbpdx22Nc4pFVKHnXfffsZmHw3e0SLVZ2ld9+HWt04DIzK/k+AmMlNK/+onG353rpvJqj
6W+hA+dbuyq7h9AuzylQ3rcUg12ZV1KxgVuOogjvnbh6EEoY74chso9+DhdFHnh9glDEqIF1Jjyh
mVfV/xQ671syNFHlfQ4LH6FNQ62PrjO2d6TEeJV20bg2rKHa1Ilv3tU8nZbCr9yNK0AULGBto9rU
Jc6j66t3BjC4LxqAmUWBDd3Cd8qSDQ8Gi6r7GmKV8dV1cRutRN2s46mLt3ator+uWuLVs7Fmqc2w
/xZAh6+DSoSL2awmN72fVq88sCnetWTnVyPeLkT+9CVGuu1CZKG7TczWOxYDbo62i0UdHu1rbYTF
njb9QgVd/Trl3bDpwcVtCr9jB563d3oJfq8BdPi1S8S9S7L1ByknYjaOtwz80N3ABmkPWDsB5Ybt
R4c/aYH5OPXQFtLTEITxgzxUlaodlQQI31yVKEq9jDLXWpdWoZ2FM8I/EOXnwS3vKzsvn4HVPmu1
l94hoqS+FIr2qQg056LHZXMeMbGCCACkP4tjtnA/YrXLMWkNHj143fvAySITIjbWWQoBaG89hXb2
JmyixmWn1jgoUFRG+84t2R7aei8und0OC7xR8zdTQXy9VrvwqHvdGZimC/4ZFTHJoAk9zio0m5Iy
DLbZKH7Vy8aEICbhmrmLLKM29ofiYDTY++MLmZH8rkrjF3KgzWUcYu6kSWgHIZr+k+rypAYanm0J
knznvSseMrc3zsPg7KzUDHGRspEE5uxBNqqjLx76wXEO5ZR8JcdID4FCwt6L0CW7liMUcRcjrMmF
P+Q9pppu9Wm2AFkDvee1NhfxKfeWqqdhC4I+8ybySjyP2kZB/sU28uP11DE7tkmsuDAFmWuTgBeU
i4N6KC4YcXgHXOPusZuy7tys3bL7XJue8b0QGiu8uP0qTKu/n9qsxBjFrTd19DbVAH1jdjpjFzc/
hfmECa94aZLQO2HBBHe4SqFVJB0kkphHOhJ+/k4VESbc3M73mdKV9/l85pjafcZD/yirZCMWENlW
CFxnZRFwU3bBqfBrQkq4aBzruU7Ufi8au17KohMFE5G35AvG9vYz2sLiMesKLHwplQWMzSjou/Wg
Dsppmg+gyX6dpYnRb/vQ/nKrunW79fVgFJPa4Oq/Rzp2cwTF+7PyS/cwVJilYbjhQQkdsl1kasFZ
RFGzDTErvpBKxPqhNKq7ya2dtZch7SFEcO/xZt4VWZEd0SNuDyG3/66LCvdkoJS60UfMCwfE7tc+
4I/HbkqQnjaF+lymD3VtgTpwpwzbvTjGBaWu93HgtXdj1EXEvdL6Tffzs1pxpycp2AItb/6I685Y
gtTL7g3SrjuAVOquL7tkiRsVdDuiqHvNZjZhKfMrAw8c1zG0LzYbC12t7R9umT1prCGWDVHBe2Eo
OEPE5U8TUlnIs/At6PmEmP8V91Yedbt6bC8ut9I20V2xHSywMqrjEluwQ/1VtZqvup3FP3P7DEoT
gQVu5nsU9p03JzTKZdVrzSNyL/ggpG1xcof66MXkBP1Aae5hGOGg3ZAJqIphGRZ1+kMN2WZ5OWsS
2zXzDfTC4jhNhnXWwZGsQk9on00xnomBuCQqPY1H9qZR7eoLZlS4sLhqdSBM6TzmjfgBt4IHJVl7
dsSN/ZBhXng0ogAlv6wfL5k3b18s62uslQG0jHbcaWHbbe2AJRKSRQ8dKN1vHjC5hZZn4+OYmQKE
ea1u6rzvXglPkCChRzQvnN2qyB500RTgAJqd6gTp3pk8e69NcXHif5lsR7W17zyz8lYRhj3rboi9
HW4t4ykvgeMPkec/W6bZ3Dv1cEhgpgpDLIyKdG8wtOk5QoAPI8C6XUtwV8B3ubJFVO0l9KtDvxyk
iNsiagX0q8E8rEPT9FlV+/xR9QtCpq11tGbPHMPscazrtGA9uVr+BhHjB1mX4b7yoHYURvg9mp+5
VuItyl4pl5FOHHb0sMTFGWLcYuKZPwa68IhXds0326sR8+y0Hwopi0qNnJdKNae1piVv7liXK5yE
vPtsPkCwFws95ofq24quLAgEYZpaO+U69GvvXnb0PNvcurHpYR77Zx3KbvBbLB4s8yyyG05J9r17
nfs6WWpreEDfDb2YXkclCNcultLn2Yn7CD+Q9XOP7aUXe384ieGdI4P9ddg8TYYRLfVJR7DWg+Ve
+wfHc7VzCUFlOaGvDfQEUXwvxdUq79PxrpwP0S4fsxz/pjTalewUsCXq9FfkTr8Y9TD8JD83gVRm
ocJuu1ZSTMRbr1gLYt88LtNgOij4ooWmYj0MPEd26qjEq7SytRc7Dpydnyg5Io0596uWfgYIk64m
t2HBpZbjafJBj2SG5Wxi2xjQA0qKjauOzqmouq5HSal7sgon28m620Fr3D+7NK5OXM0B/sVqBEXC
pnl1G4FLpmNGn3pE3Vd9ZuHF64VsUcFCgOfG4XWCIgAhAXwPQpBCr8RiitqzqA22gESonjLyTAtI
2cNe1mmZgafGhLUZ4L/72IicH+SicEFYYorsPgYGq+RIV7+oijIeQJ5OB1OBabLw0U6Oxjk0USmC
hWDyWWmi9E2oIYB14EAzcNklAB4eQKX3CKAZ9jIZXGxdwNBbYURCMsiik1oO+T6acu6HUlVWlTPp
pPY8/3F0xGNgB2e40bPBX6wQYEm6ra/VxQPxNCjJeI3AY2uhjdusmqDU1i92McbngbgGoZC2fsGl
2L14ifnM78d+nkbYPNDB/2SIO7NazI0KVrGLW1U9CWBJEJcNcdX4l7b8Jgt2GKrrwhHJynHq6T5B
GgvT3HaAmWBM99c61D62eoproyzKBnYLaKQoaMAwqBRxslStnAXwrJo2eE6Fs1X66yw1ymSNbCTu
upFoZjsV+lxPeRLxu0rVfoNkPrqIFpKTigq1O9M8/ywP/Ay8PaZvdwbaImertnkBZPEDppwJtz+P
RVawzoM2DYij8M3srdrCS2eua93ioCfNtCtiV0dgCmZXl9pk4QfU4PBfhWMyXsg6GffqOFpLww8x
fOVTb0dnTHcKW0u8yifYaOMcQrgDwbrqLdXkNQ1y0yt1uDix+dZD6juH/ffRKEi0dmO58VwCt2WU
OIfGb1iLzWdagnzOtVKW5aF1LmR5x03fRe2asCkpihImpFDSNz8Jkz8wE5gVUZT2E897bdnGfvAE
FiVam3Ht39kqP4oo+cLmigR8VwPe7yxeLXNRHoSng6q1PKID8Npo0gfHxgNnpYhUvzeaR7zTIDaq
NtIrPl8wkggoJ6tene59WxfwNzQlWpYT8QAzsdJVNCnGgzxUIZRAVlvdRgvUX3V123UkbPRqP6S1
ee0nNG32TLRPSWF5mxLt4VXnaOahjYi0eGhYP2uh3TyKRixURHCfTadfe4mqPMwLdb9rtFcDxOqJ
AIF/LVplli3jUcSbTC/jGq1dHDBK5P8x3kpTcrHFN9ePC5wDhDhwr0XsmM0Bv8CkWI5eOm1xGXeP
SY3vVlwkjwKGpNnVzXMwjvVzARqpNFrtUgZK/ewZGKX1aFTzhKWIC4u/1XpCM37rX6wCUBXULf+S
x/Z3bZri1yCL632khmSEvCB5tWHLrE3RRDvZCiMC7c7QLEGv0IrNBCq3Cf7Vrqk+8v4AxkL14PTw
FsPCXthsNI+OMgEY7C1jZxlNukJFxIYxlTQINoEegwduv2SEEvCvcNUVcX1aR1XblgWvdyVxLEIs
IfqdwETXcqzu9cG21MpufR3bATrjbU+cb+7MCq/ZFBPIeNma9MT+zHGqrkVgWrywxgGj77lzLlLy
m4OJnOF8XTVI8nXdERi7jh0GHzvMQt3Kzkbf6qs6dP1ra2o3HfoWGe6GcmwkSLz1pITkn5BMobIk
w5psMePZWY7X3/VI32+yaCpPbnIEfRI9K82y11TxrGhO/5zVwydYVN65MPNhV/WQNxVjEHddiwRd
1Htwh5TIvta12hfM78rLtapHrOBikmz21RKd25gdM0Dz8OAKV9zJOfI6StE8wfLZzQdMzXPBEi9y
VsCn02MQQPyG9fYtJzj1pSxD7CAKw7rLfAv/98E9tO2U3XdW8tKpSfAKH1k/4GuB4rU3BK910rYb
Yu3jRrYCHsAKuUq9g2wtzPopawrstCPX+NR9aaos2Olhoa5KYdUohtj1qoG3um1ikpx4WiCDhPl3
b61jy/nzFIPP8WBqWaUv33V4d2pmWrlJRsIHgfXoQ8L8ZPPnPWFdjUeeF3wy+LU9+Cn2VXNJsYR5
FwfjoyzFU44Eai6+yVLNHw19O6pIt1bhp6lGO8gdyNHJWeN2whoVZMoqthXjbvTVXwdT2TuKCO5u
1Sz4y0PqBy+y060+NTttHY5kij80FEGMxa4PW+DWWXYhHsFeBx0zPHh/Xc7v2TBataa9wIffRKId
39zJ9ldTC6h51HL1rOqEu8BOr1y0XuC/1+Eyml1Q5AFfpV9nqWG53N4573AH/xPZqv0+S4vMWw89
hJIPDbKzbBWdErxrheyD/YotGqISxF6vszaNu0ibCeBeB6mYAMs4Yc42G5nJQ8xS4ZDOB3l2a7j1
uzV86PcvutymnwDEY3w9X/g27m8/wr/o8mGqf/Ep//Zqt0956/Jh+iaYgXkfmj98H7dpbh/mwzS3
Lv/b9/G30/zzleQw+Sm1fqw2XRg93v4EWX8r/u0l/rbLreHDF/G/T3X7Mz5MdfvC/qerffgE/9PY
f/5e/naqf/6kyDvUrA6NYolACEu7aL4N5eEfyu+aSEUxKp9t/eSoa7kzk+J9+Trg3bD/eAVZKae6
zvLf+t+uKkfKg0reeVrfWt7P9N/m+2/XZzPD1luYMavz2xWvs378Ht7X/v9e93rF93+JvHoLB8Kq
RL+5/bW3T/Wh7lb8+EH/dohsePfRb1PIlnT+l3+okw3/ou5fdPnfpwJT361GHH4WZjw2l24InXUN
In4pi2E/SwaYeQNyh1YwWtZSrVx/pbhNoW/TBlO/pvZYUc7NsuMwBmDiAK+cIKnXB73As2klm4N+
bZqpdwbzC4NOVvWTlx4rj1VgqZf6Vh8NZ2WSVFrC+1uSZgB6Odu1Xc3cpK+btHSDs4ekpzy1hilR
ljejN935NfBWdbOC830jRuW4Sb/4UaPsTSSfl3mWJVtyUsSj1Kx4BJW5M6u8vSC2lD8qRF9Oltfe
yzbZq+LO3Xh2PaygheePspueYCUWEmw5yC66r7JEylmaMqvskJYFGC4zBiw4X0Q2/Mur625/71g6
LuX/6creiPKS7n8NcoMIXO6K8wQSa1zYaH+cZRmzyXA5pN6v5luD+buLbSp0KQa6FOLXMDlWHmQ/
7/csVpWEm8KEvKuVMFqMOiYLIE/lgSghIqW38rtOieueQV+O23djQJ7+2f1dLeKKKS7vhiqQ6UPD
H+s3+9JrkXORZyneFX2fd+cP9SyIohXrU35DHwYMbXjqkwC1hj/nkD3koWR7iwqU3W9vdfIsTJ1+
Bw3yx4d6OUnZuMe6nOyDbJRVTio2mTqKfQXeHswkeUKMnCy+ImeZ27V3rZeNsl6e3Q7A6+yjLE5S
AE+euiRT/Dr+NVYOa8zIX0VG3eJ5lg0bIAD9Moon3Vugr9fcLyqNIAmmRgq/WiDUhO3sYRN7RXsv
ArW9r7XSOTi9+yyrbvXIbz1bWeuy16CrPGTAkTe2GfTLcR4p667XkDPdKuV1XCcYr9eRDWo5fcZj
u9lKmq48Qwfq4Rdf9wN1FxE+r1xc267nkrMr2bvIwoJ2aFceupwhOdyD2hpGiq55lTUHpVJszn0F
4+P3561m1OpSdvfbuh+OraZjs9xgqd3Exi/udKJ0nkt0A3b07WCUDWKdRPNl1bsuH5nXsj2IXejY
77oaii/kcEnERr5gEaHzj3EaMWvTgCjdpK59DGdQBA6R6h9ZgTrQ7KRx6xHamoZosMiW+v4D6CfJ
AJ9vZKUzhcUJ/qtFAGRV/MYGoWl0zLFxP8rYHnfKY0QWFeHKP4XwEGTP8JVr8Qaf60qpJz33a8mG
XfsBtRBrVE8apOPK5mFWKNhEbR2vQqTewyVIwRw4SBavhO/VD6UY6wdZp811HaRuLIeI0W5kWTZ/
mGdQ47um84N9bzfi1KtWf/IEGeKFLMeo0B9d/VJ0xZCvrg0En8ADDE73NcTchsS93qO/HJR4qf85
Q5fHv+b6UBfO8/n65UO1rUbKVtGHh+63S+i798ovF9Han5bEELR3b5jra4cU4PHaR5bfjby+ZIQf
4aYO6GkJww99XIWMaZZGrwJe2DafzebkIf19NkpTuVtZNvciuY74UC+L7KD7Lcj/z43o3GlB4BPW
lAeJOTMj5Xw75H7zq2gG7aIDJnKSjbL+OraHjbMMpnpa34YRVfdXfVlpy6varQnhEBqUQAzQNKII
ELBWrRWneTPGLgsObe6IUx7nbEyjptrHU1rtEyN11UdhETtQBzdfyj713DGRVIXRAxndkXUjDnmR
VW6oF0sWowJ5kEZTs6Wn2+gVD8604zWn3UFm1e/kWYYPqD5F3flWr2Pddsp0C+0iunoqoNqFNpTW
1uFjQ/Gj8nYgrMdfAup7FSnenBmYmyPTQ6ry99VkXTNfcigUUjJc7fYBwjpvTn1jXq/2rj5PK9Ax
+OKJSd9PaVRtiVOrT16XIVSp+PZ3HTuPsMvEV7fNxbKG1H/v/+4bGc70oa9wPtdcJq3QUw40UgBd
gzha6jWEk/JgZ6DXJK7NlR0RkQTp8KuugFhVDBUOO/OI62A5jwjnoF4VuotmbqnRMdNWckZ7CHey
y8ch89xQayNU3xkhWwurWqW64wz2HZj1fO02CA3zr7O/2yE8ES2pvoR2jK6H1aR3VZ3g/YuZ4caC
5/Is+0q5lv/bV+0nizQN0AdFr5WFo/FKkpyBBtcDyDAJxRlGrBroqslWyTaQrY4L0EG2yrFFRx5S
9QzTq5c+8yxN8uSLevaTIl5PBL4CP3UrytZqdqKSrVmBq0xtAmhqNFR+vW5h+ilEHZKpd/Ls1nCr
C+dWEBza1o5hK8h+8iBQY742wN34PpHhm4QgiXobIC/xYSZ5iRG1ExShmVh2vl07nT8U6KvmXAFr
MhyzXNsjcLzIHuI3eFDYwahvAV8AycIIqWHRaW+VpQGyKsensRDw85QkJRMeaG9OrjokP1X/HKST
igEiP9h5uJw1b/N6PxDv/Xez+oOONoai4O/D4nFvCdfaan4PMxt81gL9sP4U6VHwGpbTPqiI9rdu
PD0XVbEcZmE0+HPFRe+wjQrmXpAWWTvbeMzIVi/RK/4UppStckpYeeIkWyNTfTdlPuYkipnDbYvv
pBRSMgxeAYLe6R5VBMf3nRvaG8yu7E/KFF3ke/jWIwX4uS8jx9qEjYXosok6lVjUk1Vt5Tp5iiPj
aDr58sNaGVIlK/BJVY2jFf9q/VUnW6KmftcyDrx+FtelOgmfnVE0T8ls32ikKSo6ZnNoVaGIy+8i
SdHgLA9T7uwhR5dnW8HPjomKXaO50aM8eAA8ygQsniyhbaGfK7M9Gr2JAUw2ZsM260TPQ5YBE/f/
o5Ol7XL239oWSNFhEtOqh7LtnLPsMuq+uNjutL0N0O0p2fEEhVUvB/hqYS1b5NOvfa7XnZK7sijC
6yQG8o534UjiU34KByF4bNt9ayH7ygOo6XQFtklszHn6SXHL5YArwpOSrtQYbdeia8TTGNT6MhIY
38q6AcTtCVTUd2/We5VVVWEiFZSpZ2euEqDTN0lts4qciyWbvkfD+izbZHczhkfqZVB2WtU3D2Pm
v6EdIo5eEIjj6A+g0OWpPPB4VxR8LX53+Nir+t0i+8iiX7RBtZBlpM6itW5N/XXOW5+siEd/eRst
57Xq8dfnuE4hy2XmPKuiDrYfutiNyhs18F5Cq8ZJpfPMg9srEdjBSeVUHm5l2S57ymYHqaxfPWXZ
vvW8NsmuJCTGpRagMyI7yTnk2e2SeBMoxvI/Xk32ZI8aojoIMlHVm+HOQWBwFQ9aspbF3gup643h
rncnZyHQoNh8aPBF+j0k37L/WF8Mh7DMtGOd16mNnQqTDO6TPpbiEuhBCzgpczYeO8sHRO3rhV9P
Yi+L8pB07qNq9vFJlqo41h46a1jlGAjdFXPJM4PgAWLmbUiFCse566zd/6Pty5bjZJptn4gIoBhv
G+hWT2q1JEu2bghPH/NcDMXT71WJLGTZ3/+fE7H3DUFlZhVtuRuozJVrhaKbE8/tOVgG3OKrhvbv
xAPHy4yfiA6yP5ouLzwZ8bjtkgI4pab1AO8Zr62txg9oBACuMnygA0stDgSRGR5yaXM6AFXnWYG4
ixyiWt9fykg/NIb7OkEfAGEwISRIJrSiFYE9D6CNlfHA3panobL/WePRGgh4lwV1OxnQDI3woiEW
NzSced0DjGYlHg0VJ2f3Zf1UZPnr1cCK1CB9adl7lvMMqJuKIWnjSN0ycImm+JelkQ+KdSiWSVtS
mQARr2Njz9AoB65+BIQygKJoSAeWWClwNFXkf3CsQ2i3GNvYtIARfGKaA50cwSJIpTgoNk3gsTcB
fPT52M1bVOFBXe8k8VVNnE0q6uIPL801IMlDsTlzogeaj+b+j/MpIgY57RKxXuHt+uRc1wAoGFy+
AKG7oPrfmjE4vLIWEnobC807Z0fhATozIhAJmOP3lqfRIZUY6w1F91ZieyJm0x0dOFhTz3XYgdae
i7vSQpNHkYbFjj4TKKYhyWC2p2XkoIzWKea0yejP8ealT1f8xZsjJfZubi/njvJPV6qZeYNadYQO
pxytN1ndHgAXBLcUALD3U+zliSz4S0ulpu7Bmsp/yLUEtWEf5I2TBOucaKzyjRii13XIATLj/8N1
1mtP//3z9MOseswEQ1mTm+xUdfpuSHVzz0OG9618GNhJNFgGr145O+UWSw8TWoAhC8lOZBrJu8RQ
eIOmnEDjLnpJ5BSKpLVpqExQj/CbCIRPPGtEQEZyL1ek8AlNSAGar9pN4iTZ6126FsD5bGqDiRto
YgRQv0sMD0kN45A0hQnoNu75PMIjDxITGLt0fyc/cjnCCeqG85vX95pwSvbI8im3+IFEF6fPne1U
cQau4182VTqgf4fOnFZf7CWYdyCWLEOgYP550M16T/PJRBM0fH18fFNAiyLnk2McCudk6ULZpsWE
fo6xPgEr0ZxmzaxPfxuSg0IEWK2tdkZr7X+PpZXyJPpqW2BEa62HWmGKR2cGQCvLWSltda5A/O/N
+5/joAerABWMZKaTBx+4sWioA8arlAkAs/I9jkx0aOMhOq+2HNCCPGSgbSuis2ZHaD5DfdkwCmCc
J4MBwJw+MGkOiz47COylPRqaDVrvwZGkAMA8V8+6hiQ8skAgHJXBeKNf1pjxTnOX2vFDhGalZxwy
/GwNvMdA4cIqoPe2q2r7vgstKJetQzSH7IcIhCY7pXMXbwSysmtqGeYJFOHT3QyaFFOw/ggSNHEX
Gjh0iQIW7CbRfXuocfOaUis7zc7rBJpFB4fly1Qa0fzJzNLABpTGr50mR66zF7tKS9i1RqNV0NfI
kxmmCUk9aQsVg3t1ZXVLCDkEFtiAma081Lr42UemdkBqmF1BanpQ01g9az13Eq96FugVu3LpEj1X
zpo13XBmuwmEtAtxyBT9nyXSQLMW0OlG5dE11w+TR+D6ToF0qYFhP5I95y73Gkh87Jal1g9DbvqA
qZ0vH2RdrnrW3Mzel6kegTABGzsmd5ZOogw3gPqjb0vBln6zGjUxA3dL+0UKB+YbkSCtX2LWJVbH
aluXgdpPupnxO4XW/fSEFNozGiqVR14Jc1f1Rn3DizZ/BJPfNx3Ax++/B0wJBC/aCGkZogISKvpk
GIi8iAxQjS3mW03xfmjIIQWTl4LXIXk/zK0swNM5MNbe2JvsXGTAA02h8xn4Vi08RBro0tHEA5av
tlYE0jSpcUZul50pupu4n7VsPFb8n7wyjUMMiqcjOknxX9Uo0KlEZ2jVgkQMVuiYT0ekhMgrZAid
0aHt0CS1eD6OrYSzgzV8h6SZhb5oGUfL0RhJpB6t0M0hFRHo2qNsKNAGjQObtVi5mRok7Gc8R7zB
bErnnzw3iiPQwDVSn0lRHDsgorzMDjWPJnVO7gZJ3yd4typtxThDqxld66NAB6BUSJdDsEaJixuH
PUTI3VevqQ7tdYY0wBkNeM/YdVaf+yKdN1qVhM99DziSNlTiOWwSc+PyrnwObcgOVlXkQkWhUzaK
iZ7dnqGjCWUD96BBnXbp0zbSNFyGGlE9gK3m3XD1Ul/d/+vcPI8Szx6xJeey+5P1gMewNtHwruDa
Z0uynaB8BhS7QM3wOEZNQLYJkMvZX9xySjFUWtDKFQw0dAWupreB0yr1DehTnCBD2+4XPUufOrQY
XNWh0S9j0eQbspfFYPiFChi5K0G9aH/Gq5n2OZwbfsAfoINSSZF9QXdbt+kiN7wFFnC+rxV+JXuk
F802Dw0TiTFcJOn4tjcAJ+Lg2XxOXlicTj/GOYJcAW5r16Hm8w3UT5ob1Siie2wHgaG3SutH8qJz
8J9QJOjNxNVKQQvz+mYNvkl0PkHT0QeFRY4eqDf5eTKi1SAPhLDzM9B49qVsFMVTIhNPs7ezqESq
lGzJ29nqXc7SqTr3Jcixksi6xnh73eO7yG7pgCZ249ZMQ6g2Qjlw88FBQ5GG17ounD3FrhHgeUcm
zATmdMije5D7lQ9am6dBqAL2X3VoHEuVuvbMwc6/8yn1ZkNMLxHUxYK5zd5HdLJE8h8jiCcqTxOv
SGKoiUYKGj5KUG3uwG5T4FekqPEllBuOLnZt31TBCbaIKMe0ObHlNoT8YYT+BiUxjy44Q3vflQ7y
urmDH03enoVSt2gKkXuad9Pk2qgBT8euPXMptasPSPiyxq3vBYCJ+9FR9O0018oTMlhLBEPTz6YQ
IB6yUrRElagPa5JvHSrgX1F61o5g1uX34FEUt+A+v2ElPranVqLamkIffYqlA1Pzr6Cw0440avpk
Rk/lcAM+9+4Om0tvmFuUJUOIuZFQLu+Qh6sYsiNzx8UnWy99aoEGPSq2w5BT8anL2dFtbeNYlnpG
g6KXx9qgPCShEAFY9ysLnTKgxaVDbKnqQTHlAVjzAncRnAJba+hoKei/Fbg3olIgPRQue9r/7bSM
IALZoh0Wfa+NmK6JvF+D7MtEDSc3sa1H40L5cw55uV0lPWfgbqHu10ArUNg3ZP+o+kkhZcqmYy5i
YzODhcOnQHKsS9FZlHW79G2pD2GZc1FcreiSHShX9NTnhelzbpV3Zp1jo2lk6a7Vee53eoKdppqj
cb5XoTNqtN/GunC3+qDOkCKAPjVpV5ONu8PsTcrUXcnxrzZVzkWHH1pT1xiakrfd6PVi0nwqPK4E
0UvZ8l0dM4Z60TYcx09UtVzcC3f0n+dLedNgkKRbOKf7qre2Q9V/chIf5JcbU5/y8yiGIQ4yBa2e
dvnHMJNdxuWIDF0+8B2N3kK57EVu5eHNTivSiOwU8RZPdkMKJL3F0yUp1H2xGhAw1ZK1mg5VHVpB
N7TzZrXRmeTPPOuVCxpbijEd8BKiX/91HndGNAVR5Jg1kNIaMzuomux9zLoiB/HaDtWoH9bQWIem
MW+XvwcNwXqFtmj8AdZ/EapsSxiZnNJGFeBt6jIkzwcbMr5fw6htNpo+qkHHcWcjdoG6Yz8AqB8u
EaDFwLBqG+Ig6KKmOBkGeEIpiibZ0QD2BclQ8Ock3mXn11KJlmhQ+jZKtLvVmYCGFOSZN1ltTWca
R5DH2Q4CpUSyKTLmfSC6rgPcrexlNrmRE9ZQWUT+DdhrBuKh9KeBytteKQW7o8PMB9u3xy4KVluL
9jqUENVoU5SqgW0xpNpHKRxGB2SrwbfaIuddTiEYHKVUWGxlDGLULxTwztwP2hZ0toVHtnUN5OSA
e+pse1mDHFapuWc9wqumvFT/dj2ggPLtPBvjRwfeOb6j9Drs18UbFz+D2ujx5XP1GzAogRJGiraC
1LC9Mr1Cn7VtXLoSKvQQh2yvMoBMFECH1H5volA5EWBlc5n4+1rr8r+vJSr+2U1S7eDo8ca2zO6e
DqlWQfFeC/tXXRtegRRJn11j36s5vx+Gwr0biljmqKAlM0bQVw1VRC9jJK5Qiy+112gb7Th3FbYy
H6PX69EMVa5PNmFM7t2E9WnU19pzUsTPU5bY12nE616TsXhPQ2rdcWf7iC607kw9PEXqRtdUO9KA
gmIw06OX0XhMZI8P2REd7rIBqKnWRDOY10M6z9c6/HJoBsWgA/n1UutS8lI2kriQ3caH0XgVX8MW
fX5yDRWdV6cRlylcWdlSw3IbqXF5lwOnfxcXw2075+JIJjrUYHXaQfZaB5kjwpB5BJd8ijjVBHgg
U+zm0ExGakNJGLLbN7SVyOgRR6d0AIdj6HNN0za0TSEbbUvobLWtMz7YaAEDVb+N6lR9EKMBFJAh
8IW9Iw1Ds6i9b9UcygySTgztrq+EYZVoA9PUQZE5QFxwq6B/ctvKAumc1cUWbQbZtpHV1NUrIv37
pAFBg5Je4qFPyQ4+wORpSN4aJcfFu8LkCU6PKm28zP3gWJaS3mzGNxnahshuoYsImkZPcw2mrlAD
o78zaOZT2OsvEGQqL+Tsub4BSZ7+2BStey/0eEfmuIAQHxvRhzvpifU0VWq3L9U688lrRp0SRG6K
Opq8QAjt4+UCy5KT/eECKCa+u0DidM4WVKZAvaLNhZ/MOPMwRNqFhoUJQJ/QdC/PhgMIPJ1TH4rE
78wk+dagkWPWwX8KIThjO+qVBVKLKvs0Ke2VAgCgtEF2EbHLOhPygPG3RsMm2A2Nz/lcmFuIu+Br
ZYK1Pp8K8MNIzMogwS7rgWzlhCxv6pa71e4m7bhtAJREngviYB+m0lAhMKWciz5d6EW9LSzu0wRf
JrOP2nrTS30KOlhVj0QVnbYpIFhcHlY32cQcxf48IhFEjo9LLOvULQrFyEL7TG+t03oY+6E7DDWg
S2/2CGikE5tAtOf/OkXL4TB372Iqnky7jLvfhmiqbsGVrJ9bZUsDUEND5tnC6/hib4od2clCZ1zO
GbNOP+PdZjVHEJQEpx2KrL8t+m691f7bohEEsYaySxzb09E5JfcUtAExQ8faTVP2smxRqHAiDx/2
H2gU/gzRL+BppRP4Mn2bpBOyxb/H2nK1Jk5elh0QeZf9zNCMPgBNzjFlRYOUTtk+dDka+FRlRjNK
0djgEW7sR2GhMx2ENf9Aws75pOH+iRyeFp7mtG2POgMQEvpF7AF/83ETK1z9ofAL6XzJOWajv84J
NSU8dVECae6sEoE2Ck8UFXbFyGi/cNyfNwNIXC5tN4DOQ42w+4qL+aWzwf0Avkjh5R24HO1RVD4q
KukF0ONpbzlC2el2V10dzW2w80EfFnNBtyzJw0Qy3k1Dp3/+MEnjrQK2VaO68ha8B47Q7b0xuqKA
6gReINEf1NrbzCzZU9ZOt7lw8u8Zy9BJibe3e/BrtugxRUSsqOypHYdbyp/9LeJtjX+NQBOb45Xo
AvadPvsEXorijoAOfaCiuvVkiq5FA1j8SICKKlatwwSOrQXmUNQMUE+oYWzZBPaqHny7u5qVg1dV
BtS2JRIiLZNlUZrPfVpUAC1JixKGAo2d9rJor4k+SCFaAmgxXlNUe7yL1KY8QdsAOxCIky1DEqkn
3lgNJuROwLAiX3fILk1tqpYnWuJtHTJB0NOzU0XDnxn0/RZAj2i8AslHdJotPbt0Ukivj+Pyex8D
McVd90XMaujn2GgtESZXh00MkI4LpN3W6lI0UL3lU0EH0F2qOtfggIycoPzpajTBgw2ZSwVbF5qN
ok2z0cH5IB/IkeVX04z0miiKS1GDS5R0zfsmnQCo+tPRWgr2EtIRIaO2zMgGF99i6YjS2jjpDDzE
5wmpqqLq1O7hNb8zMrvYTihQk96dHw5C/cqzZyiFFt+R6VO9xBXzrQZ80wkN7KAIew0ohyRocwV4
PiV1doL3W1Pl9tESoWn7SJdk2xJEikAZQWOe3Imi28cE/x7QD0GvMkfr3T7X0cRO/zLArAMG9P9z
P4HpY7WDGycw8ix+/ku8Je164lZANnbgIqtA75FnLX6lMidJY9WJ2g3KxiYE7ZC7cGtt2hhWwSEZ
27DnDpWXliMJieTAbdz29YZYNsGzAkorBXyHNDQs4z9PajQD4LxSnJGkqkB/Kw8KeCoBL4R+Bp9/
2aQjhUwZFGFGwJ5UKxBgN641pzmlnRDXWB7KyQy6ugK7uxzRAYB/I+nw0iktbtGrlx61YhqB0hF8
HED2QRI5Oq6mdGqL4zioX8hEB6t3q72j6nyZ2SVtvC9b8yckevojuD8hY9RP2QBx0Kr3QIRuosY0
1si3SyN5KJLOlnAaG1Hxs8xVFXiZbDphy6QFzTyMG8JaaiO6b/BeDg+NKYbO6ACWNPAWZKfVDPpe
ADjrvn+d0HaQ2G5m9ZLpNqSMFO7auCcrOv5yfRsGookcP82YeOyGGHlU073qKrBc8VSDPdTSlCM5
51FV0VAJoXXyOqB/uoFodeiR18Gj5mwJ+ys6i8WjCS7oB8gBVG3b9l7VKpdmBLcYRVYmurMbUap7
Wkdv8dPpzFEE5NW7fjxo6HcFGyY+EXAc6V2q1wdaliKAhARhn9Lc0ygpQUSJLWdzotWQs+pBYt8I
0GhZ0Bs1oIdnagO2YXOsfwrRzIqCRwKaKCiR3oz4Iu8ZaHTP6MrGrbmN6scG5BgbdYQyW4U/WoiE
TwS5oM5Xo3S66aMSgAuZU8V2WvOSJG7AiodhoVcx2wDNkJ3xUAJfS22g2UYxbD/lqeblYfFbYGxD
BCBsiq1aNlABliU4RZbgQlmay5EDcoeJ35KJnFYHAhvVNcYtRZDD6kHkRPPJti6imT0wukV/S3a1
U0ZI0kAzC/362qntm/KmjsNrOCsGqL+I0ioqdBBZaeBIncP0e4FnOchVpCfuXJxCCybbWtAO3pAR
3M0Ip9MlFNSVZdD3KEtBntp33ee44uKypgCEYqAtIEyUG0ockCPpjAlC2F3r4wbL7siR6x1q3pX2
DIKM/GBXVYkbn6vvjKJ3b2sOXYPCTCCoEM6zp7Z2+sxHp9rYcxF+bZzmdhyRkN9M80uNDR/+qhVH
B8nQ/MyM4skcs/KlV/Bfi/5l8Qn7gcKPy7y79kOFhIBhamcnnuYbEdn9oVHdEaq8+h9Xribj/ZVN
eWUlrm9rUSHPUuUvKNq/v/LQZ09pXaheWhrDZU7KLUjMwMY9G8rOqITylY34nrt9poMMu3UCUPy7
J/T8DwfU0bUdG1P1LgOhmWd3Tf3Z7PpnCdrG/H9AbYRK55x9VTRFfY4GO/N1/OjvojxUdujfTg9J
lnbniadzYLpz9WjHIQijY0P7BiGN14+h4WMoYRR96xmSgB8+hpjdPz5GYjjVbx+jxYvNmeE92esn
/J6bEfIVKEIUj6CCra6M47YiR4ar4gAsX2mL8pZMeNvqfLdj/Y6GND2egVWiIWfTMh193Xbnyalo
DECPOUiR7dlI/IHFJgTiteKKrRaACdx8gJ6A+TBEMgkDEaQj2dookqhfyXUFkuMHIIyKqxW+Tock
GOqJiYlsgtGrp54br4dOnmWAv1vKAHSpHFnJMCO3kjMkTqUH5DxQ7dHUvQqWSp90HQwN2QWUQOYT
2GChqad+JzPURSEVI6NIp4aiylmIU92oV7y3hF5S1+DDFKPRngbJoEIHnQ8D3o9BBp2A/nG/OiCN
gGj1LVpMbVDx8AZynb3HkD/bU/Euz8B9BYYJB2SowFmTF5zX7p4Kf4U+Q47XAb2sFYbBAhyYxzje
hOHo7KpEa5lPeu+aNEJTwdmRsDuJxdMZeXWwuG249DYc2Jl+5FBdB0nYZY7Zo04stXIkLPWRKGzJ
J0erT0aqb5G/z4PA8BJZs5ahkQywsHA0RZBxcCjRK+DyNkjGKamhEyJfFqlUTocl2uAMXb4oza8H
VygiEDXefsfYukkNhQGkkIgXALv8OnezZ5G0NVr9YCdu2ixxwWTR5IvdEZJhzAnFi7Sv8Zpu/MTr
24h7GHIvk2RspwPPdHSLjH2CdBtsqzeScYXNZ4AdaLdY5kV8G2l4cHE+otNC2NNn1w0jf2KFfqDq
jl3dzbPonj9EjXYqa4uHHDv4q4L/tJ5ZKFw4iW34ThmjwNnIPT7rpmsj8F9KZY1Bx56NymsTU+xr
bqjsASw7gYLnDTRTzP6k5NivkVKNnmt4ndNjNBFJHRvIvpSApsfdkbw8Nw8CtBX3URQbtAaZB0iL
nuICa9CSDHkw4JGyYlPEVQYFqz5+qEXTgH4HQKWGJfFDBeJ+kLU43jyBfdZr2ABNwzC0t41hvXoz
bKtpKpn+Nl9GkNNGg11gQpMGvQOtzWv5T+kWAnO7MpoT/indwlmumnF7Iu8sK+PkRXUcwTH4zVcv
/ZpoGNv6+7l/C6bfGu5q2Wk8lok9eaXlKo9KJP44E5P+ahvfzj7EKSm03KeunXZdmbFjPDkg3ZFf
WuAg7kU9iQdz4OxY9yKHqiG+nC3ovhl2L+/s9GUOf8WPKbhA56EaLTWoLRsJIpCYHOcu1o9C55YP
SXi2Idvq+NsQuQS92dC81c3K2fJ5DIXsDw5Nrp/jietzh0HiS9HiCx2KKn9E/6oNxOMvE52B1831
wCmfBxXpZZKxTjvQplgOKNB+j05igN1z69tqZiJK1isUdvV6BdsEdkuyxrmeHsV5QDPWYEspHqKx
2CsKWDbRvZRummJKtxwqn9CSc/Q9n9XmVpWVXiUu3KPaA2IgK7140nb3HXJOkFlooNsqI8hRdMZe
Qw/ZMgntxb3fQdxMaHN4CzlSvlFyt/7Ca5QjTb2Ij0U41M/QI1vsrYBKEQSJjKDJ2uZLjXdVTauq
e1aGYCsqBJDG0j7I6eiAitbpDSRXHyKrf4LIReVDey97GFWkW+iMbKO0CWmjs/+dOKVCeqFUwTU9
TbHmuWwG3b68o5m7eRD8s6HH4ihUYJbJmuWF5k0j7ih1zKBfEfQzSLBdiPAoIMjbtl2q7UjoYrbZ
ralV6n1WTNld0uk/yExRTuKou9IwxGcZpbr2jhXAw1SK8YB3zfKombgJoB5vPpCtimN/QpPjlZnQ
J0kh1OzbQF3vKIImGALpTikA+0A2OWGwwN665AEcPUoA4ssCsHbHz4BLt/twaPUglqkvG3aTm+/t
FbZFLzL+b/ZxzqE+24SbeIr726wcnW2mD1VQlXHxCZSF7Aa6lK4Xh7z4NMYtmpbtyN4oLobpHCIp
UYMek4I1Bj6foRhvyZnV6XyfgYQswqvTCJ0tv4gq/VHvx+Q62ny8GTLLUZGGs/ihxsMy34xaFO4N
ttPMrht+kEOpQHd1LPSJH5ZwyPZBbwYiVEBPNWBhmevp1kiq/pn71mSMz6rScQhOTfmGhlHdS4ZJ
BTKw0gtV0hriCmhloWExQcEsMscHVKbdq9NbZzLjrwuGoggg9zprsaQDFbQCQjA35LU18RIagm+z
HPu79XGL7EguNgkyJNACePcYpqft+vANp0A29b4LIF9MCixwzpB5WZ7VNFFHDjoBGdLJALs79pDa
uB1kla3oJ36fzOGW93F0IVOvOtA7jtsf5CPTOmm1/T6JT3Nz1PrxB8X//05KeqDFwPaAj9Z3DvKk
9nRx0whQj7obWfNNtNFRSfG2+VCGvHoss/AfTb51NXabbBy8TJ5BJ8iWofX7kLxrMDJW3Xkdjhk6
zrQ8anxX2YeG7CyemDPfYRRRn/Hw1xGzy3Iz5lZzD0iI7plFrF8dXRNbyEq3JxDBDYexg1iOazvd
Bfll5isATHyaGwhpiKppvzlNvO804G03FeDc4CeAUGjBvkF5J/5s6bbuZSi3LUsOiqR9tMvXJccZ
gKV+NF+XREv5KcJ3N+Hd+Fmp9AHUjDgT6MHbQOdg/Fx2uCadjdL217iKzaCJdUFY6k28iLekDRYi
rXK2bFBcNCBODmjY9i2EwqHISUphpBlWF7p9frOTtJiFBAYexlmKd8GzU0I2eIMTI8TzZwOpjuXk
ves/xKgA/ByGOWHbqGe9H892uE9cV3y2IWfdj1X91GlVes7BEL2ZoOvxmcKSJFP24AiGzqZhb2p9
cG/STA93MZoVfTQmG0Ey1vi/rvO591mVQ/eDxoIbPWhFDCOYICoEXVBrDphq74Bl+hGaItoTbz1A
V/xCZ2/21UT22dSWeKK4J5MpASMT7HiqRnuyk4mc/9X+YX18x999nt/Xp8/pEqLjbe1RN7cuutq2
mmIZ+EL+OgwgshV6f+nLDLzvzeigdFGm31pmh1kAbDvyP20PkhE5YYlhcwqhl9SGKkyKu/SfS62W
t+WW6Skofa2pgEK4VEMwKlN+i7raczUn35KNtBN6MJ/ejrm6YYMOXmw8SpkRaXuURtUFNzY6ubEx
O6c/22CZ/5Q07PUBnNavYQuMTIa5vOrPYA2xPmW/wmY+/bHa72E0vQoj/Bdb+PazGRtjKDBdeG1C
k5419jXpEuMKtOeI/mF80Sv1lHMwW1BkZzB+Y1nMAVeijk2JjG/nBFSHcQuuW4oRimlt2g5oOh01
liVGXgHsy+a7K6j+Ep6P4XwCbcQdRdOyk4v7FluKQ2o3HSYbqBUjVIqbHDqYT2qNkkRoh9GZhqD6
27UFTx4UKNI9FIL5Qva4ZjnT0fXUVRsazrPGbkDGrC7efIoBhJnK8oa8tGQMwY0zDeWSIgcnHy1Z
gl4n7yN+NqMQtCiKi2RF7OmUN5GHri0AE4cc3IlyKX1Uz9DES6ItDbUsHo+6Cs2ioYnLxwh1owcj
X1IpFNA2oHxep3ddo3qu3QcaZ1ApjFL3OjVoVdOlWmg9DqCdsDmAxv0A9oc/I0aHH9sJj/oPEUBO
IS0uSx5/WcPG/t2fEgZ9eLyzFHoAJA5SKhYzcJwl7f6QKlsi0l9six+k+iDZb1qwwJqlou3MxkBV
QgerKepgzcmmIUomy5AQNoSpiUdzMa2YmrdJhNahqDcTjSj0baKOdoRTHKGVOtWrS59nR8gP2g+A
BtsPtq4/oY2rPYMk1oZkeeMEyG9PATm5rbhngZQVl04ylWV+W9m5DlZazM4SMw3QUt9uabqjdhp2
ou23ZbacBCmNHeD9yR2ZVGfASxWIn3f0CabB6Y8x9IA35KU1dNTgSlUfrmQaawUdRKOd3dBHgLp2
czB1SwUA5NcnAukPVL+Ue7JwtYDq0/wtTJNhTwm4DgS5u7np6yWBNyaM3+JBeyUnfclQjYXoexpf
6QsWZxxtH79P74q69mNLB31zmTn7BM8BYHedPXeb4tHU0/KxwHsSm7LpEjUM33FTNzxTj7sbcgIh
Pd8wECV4NOFtOu5XBUhchR04VpXeMvZAoAkdDyEfkN4Z7Dvgu88aFJXbcUq+gQb3q9VD3wdEI+6+
iKHGaOe59oKJ5KeJolYc30wBmil9RU31vSkh+JrSiBuUxTUJveiuqAubm7Bu860D1oIRMkif+yxh
YDvNUcHIpZKUlHKRdiBr9Xf23+NRMzzrbhv3e7QuT4CwZkAqyMzfhxxgbSe1xxIUNFbHu2RhS5lA
ewSrZpngHj4MFbg0xvAKFa/wammosuD12N0NkLG9giMAOX8LrV+j454oQg9T7W7qv87CNFMvd2NL
0of/DO3RSj1TsgO3ckmKpTVoSbNpodknr9AMOpK3PdS7wwFNb3Jnh/uSBRm/iO9p2OqqH4MV9lOC
nQdeW/4Mo0fFYEJB2y34X8MauRoBmd/C5D5mWY3sdFGlN7r1orRaP4BRechGACcgTLbjc5YdoQuW
HwtNMXYCKIRLPFaAsVea89CHSF03ull90ZP4SxKP9c8mhd5dZk/xhk2AQLdx9bN3my9CicsvRVOm
kMbJ7Aeh48dcK3F+gUDF61UabXp/FctI0gB1sBb0xy8NU19ZY6A0PR6B2SKOmHdmaEMutDJ/s9Ek
ScHhRBokNlwnyJF7e4BITHUwUbKBMI9pPJAt6j7z0RjuRw2PA9eE7HA7gwtrjYf0FSCNnYq31FZr
r8vheeAzREsr484Uk3Vg8mXVAnZjq2UiRRl77i4otk9Au/5uXMTjychkZBoYh6lznB9Vpp5UsJys
J7alLRb318lvMVXqiqeENy/0jkxvy/SiLAaIzXehuif76DqXmDnAPuTzlz6C7MCa3qU0sLQbOsTO
DSvaUueBGJ/qCEoVkIrQ/AR1RkjOpfMtCzvVowDTfcp4Y3hxiWb1totyr5vVaDsnpnGrAHG7HDRX
j09uZwRDESK9RQ4KGSG35JX4kW3JNqD/z1fNJIIwXd9dhhF0IdzMpm1Vdvj7NZWCBGQnDnhpFJ/B
nmtDotJUDr0c6vq2cSf7uQZ5zdF0oN4XS+1orZhtr+9A4T/bSgkmrPpnLZjyIk+crH490cCPm3UQ
BDE1VBdLLdeeGodzP+474zJq0BbI2qQ4oGAARodwdoNahypCqoWll9cg34mkPF0pz3oHaG8AeTBW
NRT90knVgn+PoUA6pCnYTmIZvS5GZ3HxtSy5i+0WO9GWc6ji+U5X5hPJkGWpLu6kj3aY5Gt1fFvk
5vTN95/mgQ8FLPeT8dJClmED4qP4IWahsxUOMDYjaAzPeuomQd902lOl9F+LaoKaeQIePLzVfQfd
M9tMcpKi/5oE8O10RkNPCmZNRX2ap2mZBFnVZVJbIaEFuIkSDtkxaUzFy+cx9ZBzyo5ROIGknTw8
TMXrKbnmTEUCxSzmA5tQQCtlW2WloBE80SC8Di2w5OSGYNBQiq69V4y09qq6i19EMV5sE71em2H8
OnQO/4mWqX9ix3Se7JyBh9mZjEtmqxl0n7r4gL9sfc4E04POcOwHPe2ekzDazbJ+RIexEi6wNTH6
xmmcM5SLM3M6aFSBehfz5o6dWBxoxFUoznPhzjuCBFUTdMqHFhm9BSEk4UOgZPm7rbPAQEGi1BRM
cdPbXEId0XoU96/rmS3e0Z2Mn8C/gfYU1Vb8NcMyGOojWNKBuZFJmtIAKLAyLVCVSXS0PNCkENpO
wWqbU/dWU14abLsPiePW2CWryoS/YeQvw2ksrIsYi/9h7cuWLNWVJb8IM0YJXtc851xZWS9YDbuY
xSgEfH27gtxJnjp1+1qb9QuGQiGxVuYCpAgP9xSVu0mAcAGIkxJ9oA4w2YUrxxPx/pM3VsubZsz7
6+LscU3snVVPn9wg5J5sB69owAX+CoKY4NqWleesOsQDjoETvla2Hd7GFvuWDeD3O+aAgWx2Qc3V
tEqT0MDTZSw2wBNB1GB5Pg12XoHMeksPpo7s7ijdm8i7YqO0M/WEOTJwK7MFQDBtZ+c/Hn40e2E7
FsgWUZau2Q6ZpkeMbIG6TDo1ifhw6SKjslIXqD5gM/QQ0sD75Bf3VhlvyNFLLJQHORV3jrarZts8
gzNWhwYybW68KqoCchOW5d4n2VQfvKTLj8LxxrsJQpDQiEvrtwFyj9yIjH98VR9YafNvHS+GNQ0q
WFofVG6BeSSQ452DKedBhcmu9ERwRXdAjIjNg0Lg2u6DdNzaUOhbFbpSgelKBTpUQ71G0Cq4Oq6y
gKvRW3twbcSgv0LpAQgZ3/2wawJzSVvVwJsj5LP6GGyWidpDHw3yxkjn3AEzPNwVmaqvNoNCfWsX
DOI7oEAxk2Y8lYH5QC2mTXQG3pL8IJkuT9BDaRLqEEaU7cwK8DseNuJ9liDPu40tEUlNLD9MtsLF
RnPIbBASLpdCbgmfBgiaA802jOkhTNP21oJUYev7KtnSHVXq28pMxBOU3OwLtZow6K6iluD9Qx8d
gtpUWwbExTYtg3cbKlcfwtLw53sRVbXiWk3OHfnTrQjy+HYbxareLhOpsL13IFt8pXkQHAb9xshT
BJlAqVJp/isrS363KuX3Xg/x7jYEaz3ZW+bxtdVY9rmJxPBip/G+G33rLVcWlKxFM+7JLUMKPbew
sW+m3j79T9NOtlGtmAINF01bhEqcHIIFNoZ0DqgaDLeFN3U7YiGjZorY+qdmrJtEWWY2dbhdekOF
oIQpfkd4Lbz00BQ6tRm+JTXdGNHykvkoRNC9qac5IuMKuETdNFNgD1tN009NpAySa1Z12dyMRmVe
o8r4Z54JGY9bGonv1Ipaz7v1nfmFT9P00om2uzOgI0Z9seXE900e3KhvAHLxvhkdcAbgimDUqB+w
wDqEIFh5SYzJAKZo3FFf0dvWIwNhII2Tnmyexi5ZU181RckzK35X+OXtVQqsuwxF/6QKkYGWK+/P
TJM7ATbsHFLbraClA76o2QXVNLXjeQ/USkVuAwOYWDtq9hYw3CILbtSiQQIL9BUCBP2ZmjQl9+UD
z9LnUdOe5H2TPRo6aiuq2N1jgdFD7iaujgNq92/kgqRMfIMGxXEZ0BWtuUchABAUehI6yCJp50mi
ou6PDqDLKzBMBEhlV2yV1gHQzJXrGivb8GKIbLXBxpVTeF/lZXiPasn8kEDeaGWST22jzE5U8ka9
dCDn8SSCiN3PTlmDh0uD38A8bxaAKcn0suiwDFquJfRlrBQUtkEmvA0KroAhCSLTPnv443ysBQqV
AK1N7U9v/yEZ863kCIJXnblPZd4fGKqFnqLY+xWnU/FTmAEyB7x8KUCX9jeHrOEvwVhWswNevP2h
GrHp0jPk2Cw9cvDIrBIGTXthRdWV54bzare7KSyS16oe6tuQRMBpa7MUKt5nAI7vkIxyXpdB702s
1lNEsqapPM9vxsEOcI8kcYnyPsgjfTrIEIC3uB+h8ouORr9b6Qwy7/yGDU/iDMGGLIFtY52TleU+
zAXU8Dw3gKxr3m691k5f2gJLwaSLul8lYlWG7bq/W6SxKj6mb16HoEYOfDZ22hLbQyy/T1bVoNhO
Dw8hdjMPn3yzeUHKo9+mOVb7jcZCMI2PaBsXr0sub9TiJtgUpi5r19ZoAd+he6Wv3nujCOXytVcC
MaWHfowP/EHszAAMpgkorBELQCF8r2tUcge0KrhBnpC398EVhb1Az23zm1TP1B+C221jO8F0poG5
HthRccs0PNd5Mp64LquoO1/cPH1GzYiFuE/D/mJN0NoGCwf4GetSXciNPCYjKvedBFnsEeAjufa9
okbGczTm2oAwT8tVYpnq3ur96gbsiwE0K1KnTFUlfp+VFif9d4QTZcEDCAHBYZ67P3nrt2d6Ockm
CW6QQdt3Md7068aO+h2Y9JrNstTTA5jKuzOZFGj6dqbvACSN8GibsuFbmFdHEO8Y/1iedYFw6fTW
gllgzVHvfwfeLOPgSbM/oLwUqE09iHuoW0zN+jgNcXk3ha5YZaOIr7muSs0SwKMVJIHm1ofdaz3R
bgpVnIQDLsWFZAawUOj6GJKDXdUUJ+rI8fPalrmLHL8dQslVmuO1BkPaq/xdKUu+RvYQgSMXrGhB
HTivLfi/dqmlhh05gbX1fYzNavfV+ulG+UHVInmQtRM/2YUDYHxugr6qSZOnvC2bC544b9Q5xXF1
BUX1VQwsvzhjlm+gjAuBRd0MJN6AKzqlQ2ikeITpnnHI0MMh3KmFetiWjL33A5C4/MEdeX3LgR9d
dX1gfo2bwdiUtS2O1MyQsYA6pnrJLL0FA852FYMZ5muY1gOwFaZ/5LGfnlF1ytZYDq1k1rZfpiKK
r6YxBiDQBQwAQrLdxij96FTqpnZrtZsZ1fEV8UpookUNkmFAYW1AZROfqPnhZunZABYDNxqBCqbm
Byo7wLBVld8Dhpi6jpinZqOAtJL+bQhEeUFFHNt8eCAlgRKAVKk10x5hB0p58oAmUfk9qt/nIA8D
inPgIgJHMh5I5mOHZNp2qlEDMpS19YhSeusxb4NdgyjlHXkUSeoAcRAMK0SnwLPLUzat8LQZj+Ts
OqjJbscGmCsMpRGNnhPhyGbrlmoq1hUzdkPvvdnQ1DpmoGNadZoZxpvC6kxNiNQ4L55s35vRMCa7
BKXKm6Fu2aESEAyjvTrDtz60pUo2tJGnXmrSbn1xdjsVnhHUSVeU1ercDlTBqeh3SeMbACkX8tS6
jn82gdqas2NZCEquARlWGkB2Sp0145DsR2CA5pmWAX/OiUgRVAk3WYxlj50D6BYXfXYfZHijDRN/
qEMBEzAE58H2vy2mPmWQRHALtY66XKZrHhftJjW6bDe3q2jSnOWJc5zbVoiXb12KG01RFiy7HweJ
/aEeDLzdPH+OEluQ1A2nPDkXkcouWO28HyY/Bdjnz3ZcVv25aM5kpxFdGDigUTWJasa5cQ02n/oQ
gsEctZROaNgrsnm6A//+ci0AitouNCB0hjA60qhA2sVJ8TR5o/c8tIDJjMmdbA3vmSyOMR1BHyHv
W23qHbNepZXkZ/IQyEhsmhZKaI3RMKyoUCrZ1uCQoqExpGRPKMYKVtRESax1+1+uxJ1a3ieAuDTI
wgcy91ApPdXFudOHZHDQlmNcADM0FWc6o+7SlQPIiZ0BvI0fYyJyp37yrKYKfD5/nlK/0fT1FlJa
yd7No2xDuuHHQleHVfidbOzGVFcJAP7Vy/Nsk5u2cx5Y+U8bZvJiKfl+iFJXXsjGfPDreW5+ps5J
e0iwNSCO9uFCPQMq6EDpDF61wnhY0lRTz+OzOdZv7UdluYs0A5koTUUHowNFpfaiFrnSwCnu5oFz
RuvfuZbp/3Musn9ccZnL/veKNLMthHNGLTYen3gY1RkqbwnB6380sd2xX9IOj5WlF8uJz03qRUI8
zu3m6nqGug52Gx7xajt1dgrEDtnmUx8AlWNqWSey0UGwCvXM+oAyA5CUvsYddhDg7Wr5+GIAfu+n
xmvV1eUP4fivPn4IP0AFPZ8ATzqf/EeXGQ78C6QyTrpb6JH/yxT/330gAYYqL/B3bz3peZd6YO6K
iB6KOI93DXRqZ3YIh0PZpapM79bhK3+x/edksp3Xvw0KfbuZ2SH+e9CQVs5r5LjJRQkUX8rCGO7p
0CU8h1bmerFMCMTds0QvyLNYi76ams1SVNbeSrBHZcoaPw3N5doI6zKcp+wtcHWYgw5K6CvomN59
HcbWPgtBBEs2FxnKVdNxAWpQUW171NQfQ97mX0Zj2ovaBqhV200nCxa7isp3Owdj27EGvu6LV2IP
+WFf/P/TXtaoX6Ps1Zz40tkrUF5Ck3mck2U1aGsvMmiel/xZ3tv1vvf8Yb3kzxRSmIjCJv5uSYpJ
N3rLI3c4k2m2x+syREUZ5dwmI8wusVM9L5eWeODs6zoe18s0Tdh/npo6Riufp6aJTFA530tmrycL
FYItmxAYzAFJueUVY2ujaQvUAQzhbe7BE2o8oq7lpdA28mvsEAqKQJDsaYZ5LE3wMYsCuw8KmvSk
HwcsT+eZFtMyZ51ke7xv+Jk6gQN7TL1cXnqU8W+GgmPFrRcy88oDL75qdJGa1SYfPNOHMh9B1aWb
tFzxRIRcmwqzM9mYD4IDgMLvqHN20/MypMJ3i03Yv5dpjdH/PC0NCgwEs1LVZthHYRlE0/ZgtKZO
OnQf04YttgpjhVXV0BneseqwsqP1jB8BB0FNWs9Qk/m9QiESUhNLk3pRy4b7Jbv4EXY9PSqI9+Ew
fQ86bIkibvYXEIpjjUdtro10RockFJCIzZo9DQ3Bso7Xhh5C7WWGsATBv9M3j3/Y55k/XWTMg2TF
faF2CHH0x4FHT7bbm984hFiD0Et+FjLt182Q+jcI/nYX0HignHAsg+9WfSUHD6rE65KDU74equoq
oCOyoQ62d6Ax9QPKzvWG1Sq5BnFU3OIJ2AOktpKfzH7uK2v67qAofQMdW6GXzeEeKWLEHloId+Kd
O34rTLddJZkT3QvB3Bt1YAuA2grdYaDEbu6oDPAvhzbqKIb6xK0Y1IqehkANrXokm+o8oOzGfnys
ERncOZGh7sI8tu+sxnxo9aI2RSqJWqoz4p0BxnwoAkPkMeLcPiGqcqSilqXQhZpQd/ZOID+fO8mf
7HQYkVo6eQk7/GnX04Id2jiVVnf45K/tdIFsMuIzCnLmzj+Go3oX+WNTzR9vqbchN0AixXmq8v0y
rQ1M/TX11bo22uHKGBI6AzD5d32I1zUKzZLHNgsA+y2h2DA0gVhbrlW98rZBGZ9q8m++DxSAUuJn
kIE8STD5W7pik2UFh37oI5JBKXYpebuuAif8jdQZYNx59mNIfqFGr35xpRy3MR6Nl9oU5dlCdnU3
+S4WlSAfWEWF3/107GhtTHnxGxzcX6Q3uq+BMSC4j8j7jRmmeSxdlO5z7MkeUuH3a9WZ1rfR7Y+K
Wflvk08nOQb1N4A2IdAF9kMu21Ws+unJtEW6D906O9W8ze5cP442VtCrb0DS78cqy/8xx/irzNPx
S6+GEbtPS1wCS7oX3Nnllve8fOUS4UDt6nTTMeF+fK6bxFtXUSpBge2158S3pqeutZ7A0+F9g0Yz
1JxCt7tAP6x6BE3bD7LjyyAq09fqKkBb99C0MYDUib8xAhTXgQAzuhmFSK61FWOz7zj9j8bbsjQR
PwGugUyWdrBbNu5RQxlvUzsT9yh+EfdliAIvBBwqxOu94t6C9pq/qgp84im/IxNquAxkplXgxKvB
KA+R0aU7pUEf+FcbD7afJyuEjdXJ0e+9uSNEtcAUlvfUillYXgs7vi6D8hJv/TFOQOL5MZFAwniD
myndGQQRwYL6fWLy4bHVrgq/+Ulkb5Pm46wyOZ67YiU8Tfk2E7/NR/Khw6d2NUTTuQXWVVr+CRI2
K4+BxaPMnduMWZggjYHgQLojjEMk7PaKAo0v1EkmFltX2+nf/Vsg3JEmi7yz0fjemugo3LL5Wiau
9WgjaHb5i72vxWd7andfvbx9968BAFoTewV+N1+DMLUfhwjVVHMkS4R9+87viiTIhTNwgxImgUrV
CvAvdE0H7onQvccfpnzpIcl06FDCvetGx/o64cEbSR7/wCsM9CltZlxG6U13UKn2QZSBgmQ9Ejnd
8mXQI9sSgaGIVfNIcvBCFIHRSAeIijuZQnSc/zuSrmlyQBRppBf75tcW4CNywEoPtRfRtoga9xEI
8XSHf0ZwUVkCvmGIVx+c1qmQF4gdqIVLE3rUDuhVHTv7Cemi3VjxKUJNYrwFR5f1M3VRWQjEbPrF
m0y1CWxl35UqMvb91HcnVnfjBXl2iI/zsn6s8ZhHeV4v3rCMeA4zgHtX8eMkGzCGVbzSqiLuW2uY
Yv23zzZJ578+W1SZnz5bYhgQ2dW1X1S6FQ9tsW6duDvNxVm6CdR8d6Kyr9Y2HlFH0h4rlWVqhcgq
KOQoXOc3vN46CRgDZiND2nbrD7GxQhpbYNfa8d0AMbN1PIT4q5OxLRO8oyPvMmVC3A/6IKTJd20E
sXNeDXtn4OJkABJyVUwOVzqjg0xLMJSFjG2WjroOfyStGa6Khg87J42co8+r+NEfdUnbCKpfIE8u
KPGsXsljdB0b+U3nBdU/ag099ug04FHiLGn9TzH++ZScJjhRCoCnibdTQ4xtP9joRgR3Pe6jBiXM
t7WGFbdO262sDsjAHrCgZ+YBIu1m01dyC03QnHpVhQhcj71GknTdrdNufYRaPj38b24D7vy9ABQR
MlZcvjRFsUcpN/J6uPN2thdP+0I3VV6tU+iGvGaiNk+ZzSA7bkzmm+kN/4xp4N8j0TzcgU0bFeva
37ECtm4lR+ZKT1tIsSf/MeXv05aIGx+mApXtoNYGw+7OB2ZsjexicqStLTUrM02P88ZX96JiI/nU
RCwzOaa1iUx0jepSn4CrUeL1K8vqvW0gAvPiEdoVL4me7VCecf9+RajTnKMOcZp8srsLikxAL1GA
qPoCgc7Q3kUVispLPqgd9dPB4Mn3lFX2fhC2RA0LDomI+mvZ1iVK+XMPDDI+G1ZkTMr23cdhUq6r
tkX2V3tTh+TRAP5LKC1kFZK30FqXV6lCgAmhL7XuSkg0qgxofqTucYqVV7cD41u38hGaHFZkbHQP
nflAyhzLmt8t9sqyQf0x90pnY1UAGg5YGXh4jZ9butFwC8XXLnNxz9Fp7D9VTp5C4QxxczogR5Ur
hHT/bXfgFxLg9SfLp5HUnrLEgmb5muZaxkBICKF4fbAL7mzdIWf5DfRg3c4EF/itskLnasoXS8O9
6EBmOpti5axZOoptgpUKxx4k9C9TVKzJJSPbGIgG+j2xu11maBLzBbuTGDR9vhQrA6pkp0Af6CzK
vE6ASYHBiP1csCVrNzUu4Lvay+MulM7b8UA+ZHK98t/RNOXSJh9qlmXhueulh1m83FgMgpKNQsJI
ieT9kCIa2aBeHu188GsQDkX/zLacesjda3i56wvjN0UgPwUpsySByk8M8vQOaPYL9o6fo5l/BDdp
sO9FL0ZifAEK2rnaBvgBlROPUIof02s95gLcS9J4QBGava672EaMJ49WYIwUv4Yo2wKkKID9SCBc
44XxPzKtf5QR6742I/L2BovNRyx4fHBPtib+j2V2xEurBwtOg2p+nm0ZXq64HzyBv0Wqxst8ajjS
OFkN1lQiq1FJpHvowBSQWSNo8QbsBrvERtEe6DDeALx8gFhn8+RPVXBBsWCzJrshQb5YNnF9l4XO
dB94A9YvekAMrgBkjErv7KK++NkvIaerTPESlVOzGsDId6HDqIziYurDYqOmVLJde7m9KycAwpVo
ry2LypcAKNjH1g/Xpt3EwLVsGibyF2/oyhdEXgFvrOQjOUZlfgNKyr+jVpM2vwZRj/Mk0KsDrWoe
4z7Uc5Z6Q4sHkTpSM5+8aQMskLunZudXSA8iwL2j5piELXZjjb9x9EXBFZockd1w1tSLTLxxqkvQ
W1Cvz/rk2nVYoVKvOdjNHUIGD9SJpWuyqrzRPBSG4UxgW84aFGQ0pw6LA4SSiiy84rcVXunMUNVX
8GWrg22V3rSy67BHAH4EE7xVYGNYQJlZn9EhgirAKUxwWJp/81uG0QhyoWFL8/99quWSf0z1xydY
rvGHH3XwVsljbz2FMUSWDaiElCs6XQ4g/vA2pVMNKwgl5OelgyegpK/L4t8h1F66fT3j0qSzPy+Q
d8hIWhwsh//3aeL644PRVeiTzMblqmRkTe2WK+ZaD5NMsHfTH2IZQs3ZhU5pSFWlr1DerI+Gk5T3
HaQhPaSCLkIzdtKhGj2gQIywWo+2825TdJZmOwOiRtdR3wHARst218gMtRIfY2lEmQItN3D7utgn
E7XbU44nEV116RhBr6OYym7Cj7Eyl3HPtlmVBOv5ih8TI0qFwm1weCu6di4Fdsm1lW7mqWhwLN9y
ruK7eapcWtU2Tox6dgmM4OaAhGgPhgl5YtKUp/mM5/372V9s5DL4Ls9xY2McHcTH2WJjepplVupY
bDVYQtepizse9G7BY9VzcFPFYFKnZuhlwaO0IaGtMvsu1h415NUOcef1a+qsXT94LBFvKWplXudB
SkIpEEU8iHwBIipkK+58x7mBJqX+VU3ezWBm9cuV/BZznAhY/DBtLzzJwc0UmOGRN8MLAdIJhh5p
LDoiAbN9MZEH2Yt6ukOV+cocsSHIvfQeBHruQ5qk/IYH0pZadDAmsDnnTverH6MMmb4OiLwqqNu1
z0KwGPAiOje5q/fzNXvrPs6y1Hq30Vmfu+wtjsd8ZZYFf5t7o71pBU+ZlNmD53nZA3iv2aXtpjOZ
IA6RPXQA4t+FeJZBNW+I1uTW9w8xyJjuyYsOXdMeMqdUV2oNSZo9NKJ8LbkAk4aemUxDC84KZtjR
cbH1pdOs/dTM9uRCHbksUHRRooiHbDRnXENONOrcbLNcNeLS2WcDGKiX+SInt4/cGoDXsnx84LSc
/LPLugcaRl8JuIgaSqXVp9mtGjS86fwRlq+QYUepwP51W0wibO6HgMeX5ZNJHiYrCzSJqEnFH4x8
W9aEK8Ng/NO3qu0QMFIbdFXkQodgAgdIa7XW/K1oUt4HEN0rCrleLmt2wj8YNXDryzftm944mb76
uvzhECAF77/Mj8unG4QX3JXRG801/w+DodJR1/Fubk6VewLDhtLFNOrIbYgkGGUxfE/b7tnOi+w5
hWTjiZsmELraDj07xyi724R1OMCffrvrQGV09IvKfZEguiMnk9nWumNmc00cz9gYXlmsJAT4nvrB
+qK6UVyVbrEqmHbAioA5uQ6sp4YNzb0P0qvOz6wnMvUWqL2iIkrOZBv6qDoUSWmu5wGeHT0N1i6U
0gITJyB6WFf36ZEmBydudkJUxFpRkwYE+LEYzBoeyNRPCCXmQ9/saXJUmxSX1BH/UCd9XCOxzkjh
Rnfz1TtHAW2WsC1N5vNM3Uy3upE/HYI0/V5m3LpQa8DycB9yuwedCL7QZAzRA5AqG+okUwmJzJXb
hMOJmtlUOQeeIFhHLvQRFCrjzOmJDAaHxktQT+aBPgBoPcxTJAdsJbGnUsmrmTj9w+RyCdVt9StU
QfAV0u7jFoqA4yEa0IylsQHpFjCaaRBcqqaAAh8qqL+Cp9AFJW7Rnas+AXTNfpjNPRT4ZF2DLwQx
mvX7jhsUaocZp7dg8zOkPs69qFafgHpO2kJM3HIeDXzsKgpfKX8dmeKHbGX5XCHJdpAtJH4QpQ2e
tQOltrEG/OG23wwEOX+kHgCQmXJ/Z05+1+Wj/SbTboQeqC0emJP0e7+2h1NYswxxiswEa6A7PGcj
lHEFBDp/6uHQKHV/JxjOCwSD8RMNd6GT46eRmyhJ0HXkiW+A2cLKUHyWx8MXaFSAyxn2xU3p6vM8
4EgjIqA2uzHU3pMbqiPeZxu12zJbkv4MiegAkscjaL5R3mGsivFXwWOgSwP7FbLDNUCJVnFohy77
UvfuhVdW/AP1PPm6Ajz6JrltXktrRGrNGZMfHyNVDjEKGlmyCLBtxzE3RpoiQRSJ/AudiYhl85n6
i+1vfpFpmXhuVvmnPJvBnPEMZrDDp6zenGPzxifDm9iR0mtzL0eWbOsZNcpMPnJ05Eyz5HV7IPuQ
5isxIbF7q/qq2jPQD7zaRTXzWbHct7aZ4zdHoJAgzpuXM58V1tKwpx0ItO3A+KL9fcTJUKUGmII3
luBRtitlbzV2fh2zADzYdZz9D221TuUqTGR4DjLIjgAqk5W3YvKQcLHUhjqQJyxvCTQEnU06DRtg
qMLz4haOXrwbo5yvBxfVnApAjbMs+v45VrbYgqVs2M3NCURsLmvwkWzeP0tlTSBwzS/USQfFQRiG
oq4HatFsQ2a9z+Za6n22yDGiXS9Fh4iXb2cr4syC/NBF+VZzo1Zr5u0hDYpmTU06IMgLYs6ovbl1
AMCm9mhBILZ2tZQI2f4yx+yhB/znHH+7ilND+7XqwT0Zj271ZGTWmbgZQqiTHjLUWm0HfVNAoy/R
sWh1V0O0+8lV09mE+OsWD0d+jtsoXnf+5F7arHS+mKBLn2nrpChPYKGsNhFQc1/JLcxr92KZ0d63
yx5F9ewH3TFtC+GKGjGLh840u3MX9f7GjLLkhyyuZe0E3/oMtKtTNyUns8jFkx5I/U1WQkPHBlzI
STJ2zHLMw1qb/YoQ8InjTv1AtlStezeI7zPfsiDmOoFl1CkniChn774eFFkk5BjFxkLytAdDL7g/
XHMz0JmDraoS0ke4AGdzrz5z4u9eN0DF3UeZkD6AFFNG+xaA3r3XuUjKSjyJOiwjwO/Pp32A58xD
zZFa13xp8z8j7sZNyxB0pf9lHvfpA5TltAbXvReY3rccXLsQU1Tf7Gkw1zJLFbT0InXoWG8cTGQ6
7xRKwtfIy01v9TBciEM7EGDvTEr1zaxzyEGi/sJQafEsUHqP0m2cRU0F2VA8kp+NVL7bll46E6bZ
bpVowAzk4kGJEo3iRB85ZHl+YXXzff7E+quwCmRf5FHE8gDFgvQlKKpLWRrBcwrCpxOeKPouVOM3
bc9NvC3sOHZPjIMq5T/tExIZq9Jq6wMef8MVC/7hOnlMQR/aLfeZXSWr2hwgQkA9PE6mVVd78b5U
I3TNDOgg+IEOaunmYuNZPh6AbWseen1oQayP7AVs1KSOxVa2vN3Vod2vCeVGeDfsgR+4y8Ij4dsW
u8HTaW8CO7zKiaZ1UbYKnOYBubV2KySeHpFh2Xci84xtos8iNr6fke1vvQCWgj4HWMl9il/PyUfq
YNdOvHppGvHLQZTxV1K3OwTi1DerCLMN8FPjTfo+IntW2e5EztnaFpOxCv3CuvjEiECBYmp7iMhh
nROdyEQHrqPIdIY0BbRcqwlCtACv7lIuUa2sC+4IxEU2EABA/8ZhVwRyylugH79C2m/21JmH1PXw
SK6MITu6poG3RJ1BA71vIxdiOlb6K8Rd4dvM+14FcbqxPK+4BZnpn+OpbLeDFBK13qgXh5rnL7ct
fo9l3z37cdLtw7AsjlHhQSlNT0YekwPF9aT1viO0n25CPokNN/3xAApBwqjTIRCi3obcs7fUVCje
e2TvDq7j7VlRAC4+dk+TCFHanyXFETkNFBhC4eEByiDvtppfjTA9ipht/6ZZETp41erOSafiuYjN
DSCLynhCdA1/BZVE1YZq/zOkrg7I9dp4hUHlCUSKzUOMYMxsoyZ1AN3eHZy1wUGA0Lu9/YIy8P7k
2pXmpvYRPmwgDbE0GQgU8Xd1rqkTASHts2CdaYZxSLV+YW0TPXGvyy/9mIVrYvRm/9pl6eSX0tHy
TIjAb8Hlm0OUsFrhtrV+gG9DAvNv5/dcshFcL/hH5F7SP5l+A8Ih/agd43ffPgajsWPL+DG2QF4t
QySysDecvrkmlHkGOb5CLubdTkAMcGTOdvKfRBpuI2NCjUHXZQdXJfEOSQ7k9fwJz0XkysFug6KQ
LM8PVlZ0X8kj7hJ3n0Kcb4XFVrGeqec7wxz2f20T8TzyZaiS8fzgYDNQw8WshfoZ/Ull87lJvYj4
qyP9/etE/VfvH2MX515PVfuG3E/RdFIjkq6QQq/PAyIAO9FYzpMAJAwyx2L6VYZ31aDCf5yp/u14
vv8icws7y2gIL0CBN/MYWVTGVoyoVKL7zRzdZp8acYnYk14DSb3gUfqQB5OzNs3vS830UlddgUzi
WNQQ93FRea1Y0UKgeJTvldiLHzQZsDbvixfXbE38TlUDbprC2eUewMVJVldXFMGLLWBP9ZeGWz+p
tNFgP/HYyn4tY8xkijdG6L1Jhn8mVa0BYVzvlmbQDvUO8sjxLudRdPFGlF55wyuh38uyhzRdHI43
3/XVxZbYyCR1aH1vs9nBGZ7MwVohW1ADIYJbosQKE2Fht7qQDE2hm55uUq/To7aTerFXtF+o929j
MxYjc1EIEKga4oZlAtaVEKC168E/19LEUlPbVcNAGDB2b7X0S+e3zLj/CD3aDRhuo+IhjnQBg0wu
YOr23J8CNcQb0Gq4d0YF1b/R4NlLlJfNFkpS0xUlX/mJVRnbT1Xp3Dtp5a17j8VvvS0ei7x0f6Ow
H/jGQP6K63+H81gCvtFnNoj88a4AP0KAUExQXLyuD4EeGL7Q7U922xVsz6tmVh8KRru4R233WQgI
Iy2CREUVd3tPxiDDnSBItHRYlQvBD+MeDDZgoqqA2kdwZVV7iTpTsxvL9yaVHuLt8Ll3/M8m9aYm
ysP+x7Hl/2Hsy5YsxZUtf+XYeW6sJRAgtfXth73Z8xBzREa+YDlUMs8zX99LTlRFZFbdPLesDEOS
S5AEG0nuvtaakaNT5ZkHatuz3bj5QekFFrIRocgmqyy8UJkO2sQv5vwQJ2505lh8Ep9B3A1/+HYR
3jrDKO7ZnFyJDMHKB2uHtNF4S1ZTNv8BlF5wi7XtYkXV5mTBakxhpVeuf40F/orFKm9KZ9vJxtrA
Q4kE4bFmL5EFbjj8rv27PGzAx42P/wUYGcSg/D6E02WwLjNSxSGO2Fj3bdG064Ln46dYWV965SZ/
mFWL7joOZacVtkos+e4oCK2Ogc0gyBbgNx004EYZJoRJeh5dfG58SQ1fLAvKPuHZuYjDL7RMow2C
BMp1Ja0+OdJiTQm8gwDDlxti8yJer27004tRY6rQzF9U344doB26Xgxy/W5K9ZDpTDExqGoFwt55
B9BM9uJCXjznMvya+YBBu+Biu8ZpOFwlANRINWjDrzGkAWwG7g3Tjfzdzz0THs23eWa95FjZXEDB
lF+w6s0v2IHEe3s0nqUVRScrjraBmVUPaRr3t07iIqFlgDLoCJ/LuvYZ21Or0dvtOQjk56WVTc73
BuCPExZH2LU4woDkJTxkZEsHENdt7SE3bqgUVcrx/v2v//3//u+38f8EfxS3SCMNivxfeZfdFlHe
Nv/1b4f9+1/lUn34/l//Fkpa0rYFOCxsBfYRx5Fo//blHkFwWPP/FbbgG4MakfkgmqJ5aE0PAgTZ
9zj3A2DTggquWyX2ltKsCkDS37fJBBhu17nfETpH+Dz/1hveso8NhjA5AbGyS2iFNdh2v0eqmZ1e
nTnMdpJ45SCXKlbhVEW7RWUwidqfysARX0MkwrwvM+LEjj1EYzIIhICZiA5B4n+sI+MqSz2Gd/wI
eWJkz+qDnWfjxdKHMW7rbYGPHhiZ/mxN6+4TyPSzvd0zrNjtzKmRjyT7xYT6kjENADUFtvr9oxfm
3x+94wgHb5ZtIwbtiJ8fPejxCmNoXOehHaJpjyBwgKwpPm8yYVSvdYKgiV5ODDNw0JUU9S1ZOMA8
AarNkCb2z1Z17hvHLJQfxhmYptmwxg5ixcbRtpvwNY1q04utZLi4kMQ8VSV4MibEpp5nkD7j8Trf
tSn4p5HjrU2ZD6WRIJ3O9DPj9XTThbF1FMLENxeQBvc/vJfK+vXhCAavL56OQGqIYzv2zw9nkEkl
kTqfPyyLdKe0gcsvxDMiFMUdFGX7O0D1n+hzGDW5saVPHhW1FdK18ruphFaxGaov8AF3G8fOcrCm
4cMU5g3EGmy7/WR29cXVa0RMivd5zIoX2yghGVQOMJ0KcWrc29Ao6lsk2m8RsLcfCs2mX4HbFnQH
iX+iOlCGJbu2BP8jtVKHOhq3tublh9cMqrV1JIDbs7I1nFPxYXZzsPb7OSCPow/ODGtI6nXjA0UY
tg/QrrcffrEV/LZxzIOEcscvS3tSmDM7Wx11I8nPzX0AdNIApweWv+zMRfRHPajssdUHeArL2o5B
AIZCFjn9qgf08JipMn80O15vDT4XG2ql3sOQLr0LkPfeLP5GUZpsY4o2+UAu37eu/irzdksNlcnC
//BGCPXTG2EzJjn+t6GY7QKG7Fr65/ThS4UvizmBSiZ4sDFFQT6OjdeBg16ZcIZR9cxVY36hRZgw
+vEc2P54NUKFJZpRQwoyTi6kKruoxJJ47CIPS6e1Ksty1Wq1twhJgNDeqWKIyyTViTpRAxX/27pl
sIAl/q5pJLJsJkume3eY+YkJyU90JsbEqlZ5NCHbCoEithcyPrw3/81mqRB1t/sP356fP/v6YYIA
yhHMkcoEEZ1yfn6YSVgznmbMv3fHZkIoNlMrDvzCrRkZCknfGd/0qcpfC2ZvaK1LFnUdAqU3iAEM
tyCeRRixlMAe9+W+QZxBf2dr/XX9cADI6NJ30HKDAVVD4wNOJx7CnRbM+bpOOOhdTZbdcZVEK3K2
UAPLjLcGRGcieAlA626ILl/HZQkuG1+ldw7yXH7/VJT7t1fMEi6zXW6CcpcJ65enghWVCPI2de4Z
5HIvlhbMALVJghQ2rXJLnKiBE8feWN5Fzpx6H6iXCwgaEF0y1YE/D8BYCSp5olb23Ql5cKPTek0d
G+Dizpo1pQIWNug5IIUcnGydMRgHO7cr3Zd3q8ZBdprLIN04aNdQ6ccgxYiMYE/FTtcNEgilcLL+
Vkd2pXY1LcbajuqmRmKpLYzXWtN7r9xgFg/4DENXxAxiMHU51YFaogoaW34NGS5q/WCtRNNAIFeo
c9iZ+hWYPuN1Krex2cz73Eaiiq5nxejgGwGnIlhTsOMHYb9EMr4tV32jxgdTA0hKAJERusVOSZd0
2zBBQSlt4ZaDRFgY5KB3Hrh/gLh3ee3aCDTzc+ufZOZ+SvOuvaeqAlOXlyKGsaUiNfAUECrGv/z+
HTHtv/10FPQ2FIe4gLIFduG6/cN3aFIM091kVfdhyLXXOX+Jmzr6mg9IOvRHh90i8hMhPQ8JwODX
C7+WYMRAfN9/LRFW2kI3FSwZrhM9/txT1T3DBmY6q8yIgHEFF4szxDV8UqCrpaKM5k1YdvNDH7pg
FQnybaQV8crCKC6giUWqqS5ih9HupatZbnQxq0E+Wkl73FMRQKO3IakIKeRNhFSzjbTwlhMiKPLN
ZhPNTvsBeg20OFZGdb0Ah+Comg+pANRtgV7bGYgkoATGF+g11OaKG9+yP0Cvy2BsNt2Qdcsl6DoT
gDnI+zYT99U03e7OMVVwk/TAv44A8bxanQmlcMayMzIU3EceVAc/LPkrWEXaLb6p/o7M4hj85yVi
XUMrke/UYwdB9Y5ov7wPawUzPMC6Ow1bdkUAV3x5bjoxI28U0o1T1YeP4FwXyM+Bt652m8PUICIA
WIG7BvtF9B3Lp3yVzZX/lPSz6fnGmN7kyA3dd0VvHmgku0UE8H2kgWXBvSpHgJOhk9X749qEaByc
08AmS32gertup01jW92aO/NbHTWQ3YheFmPWMoaMdhCxam5kAA9KLrrsMwjgj6QM2cbtyR5n9Yok
Rmcdu1MI/ATkU9225vsxgsOem5aFO5DZZxk1x8bPnwBmSG4YPod3EzZG0LyAwLVd9I+IcwWQswuK
xyKbG8gElP2Oik6VdoemR+I4FSHCbN02DdvGnVXcwcPOvYKl7r1ZFekNq9wdn0b3nqrGyG893/Tn
raXrTFE1UO5YzP0hza9mmR/IWQvRILAbps6BHEYhRch0XTu6yI3uGQDhWCxJULe9Gjm/i2obTr2i
OVh+Xf3ozeSLFc8SmNfGX2ObLm4rbjU7kTYG8oFm0DUAxbkto664/6dx0uQwZmW1g8Oi31Q9JPHy
qLwvNRoFaZBQSdZAlNwoINrYpDl+Uqijgw3hALJ1ZnylZFQhJj9On2RRePNUTE9xAoCGrByOWAt2
7FjdCgA0CkykmtzQTksPwKLxONRtjQjc0A/JpYmLat1wpu7ATxruLFlGUJwppnNiwjuPlET3wTER
KHCKUH4FpmqTZoH4EXTq1LeIyFB3pAOoOxGE0Q4JTfP2919C69fZEqsGwSyGicHhnOOb8vOHEG6o
qjVHo4dgPIeLdfARXiLIAOimblXY8T2owuARoboe2lFh2z/OrVNB8AYs+Y5b8ru4z7EeGKrsW4G3
Esll4uXdAjn8AQLVfrR3NcUK8ax0IFnF/qdXGyJV6bSALZ1BwhHCuOugabJlHWEh+3jdiSm5dmFr
3lIDQwTk9vePgf+6LtWPwWZYN+j/HId22B/mA3cckectWXd9y2l3lUaS4ifPoHwMEi+4ASxzBl/m
+48+DSxPjFb168eAepQpkvzp1x+W4LNDpCxe//6WBf9lneNyyaXEX07i4yH+tvME0pRDaDCKr8uC
fvbdGkzoQfQZPuFUO+XBtpPsKuWz3Z/VNMfXHKlUf68OwNu4VDOriz5DauPduolb17OjKgdH04bc
nJmroifTBpdLkW6msAFxMEIeXp7w8N4IqrczCCEIb+gA88gDLrxJn73b5ZDI+w/bcdo/vHtCbMzp
2AYLbCwsRwmG8s+v8zDNY1TPdrKffEC97LUFUZZ+htS2i4UmHEju/TAPENTVgJOhS26R9FY/v1v4
hpgRHzLH1RD4UG00AWWIxhFSTiEIplPMOUCBFuGDzbLqOOhWKtIhQCB4csbgHAoGraq/+ueDnQAn
zPlXNpx+/w6Y2rvw8z8XP17pgiVEmK4LTNbP/1xALbIJkaxgv2C4rHK9eGTg21cXM8gRuASHSq0P
yRw04AFHfT/lwLSBoHqVOGBxDLoexHzMhds6MK3dBC7nEPsFQHc/lN/bCRMm6//wNuOPZGlvwId/
jM1M/EuUskx4eISUv3qxGFR9CzcKm13aJeLYQS58jUwhZLANdvApyhQo8JB4Lt0aSEkxRiuqRwaQ
uwUXIwLQUR5+UqxIIXZkO1eOmMNThrgomeWFnZ+CEG4XKhY2aKmbeGAgdYywWh7b8oiI2VckW8U/
svKKRSNmpDywEJHy5aumGl7DM9jdCz9ttxmrqnOb9u4RQeRh19ZivgU2O/DwKTdf9Dh960c/5vlt
HNMA06ODYGJZXnkQYgIBg2R/RaL9RQZJcTTx6+baPdSBgSroLrPxVIN340pWVE3FqavmPdDPX6ie
qqiRDlNf+R7Hsn+9XIEqGz1kw8d+1eV5sKO6DxeTbrvrprg5fajL+jw7t6zy7KGC3iR1oUvZAH/t
zLTOPtaRjWHXhdZA6+Gw+PtdQ4oae0LJ1A4rreoQMLAgpkCOQcWRA58p09wD2s+0z3Fpwl2fcB80
eZ3Rn6hcyCJYtwGPsLqdNqnfOFBVm5NpDQJlzChOmz24XeheZuHfOCJESVd1qc9XTctsaIXYGeI3
gTgZIvvxbjHY7AdIsF182kWC9SJ6IhDnHloXMss0htIDgTgdpAWdfSELkVbJHr5xOKB1I9VZidjA
dRXeLlfK1LTNpmn2ljEirHjjOb5x613UJGCK0/3MRuYbrri7WUYo/OrOgr7l+6AunyMPQM9yR6OK
ufSvURocpc3sYg04IBQpSn/ap2y5Thv44gzplhcyp3FGhPVXLYg0j1T0Qyk0agd5nfoW6FAF4NNI
HfNMvQIZGPu6xN+E7orqLBNwBMS6r2QfiQjkHD4PPXo20+h/toomOktww+Eb02/NUIh7ED2Ke2sG
FRb0JNSmdewwX49GsoJiS3ZHJsgxsABhgxppZJrFxoxFu1M92ISb9Es6pOl2nEV0EIZZPqezjwWI
m35BBmTjOW1hnqA6Ot4bff+VV37yBXlRWErkLb/KQCU3WJ06K2rInfFHX7nGXeQXyXlu2tSjC8Az
fpI6nbHopyuo+kBjP+JPQRdJ/ceiVBbYV8d0l5aD2jXCKD9Bens9sdrfmmkDaKlCGMdoT0NcIfbQ
wRm4xtclPvDEZcBY45HB88hW5Rixau3jI+bzIL+jVu5Evedg57+jYmgo5DNBeHUZqsY7XMFHc5Wq
Yw8QxIi2vglHHhWrvGY3gDTuF9t2BD4bUgHF1m+sbzSaW7rGDiK79hq7cP5gGqO4z6wTtS01OZAQ
GTLelluVRpsfsWeB1Iq+cyvF/gokIoANNZg04Y99u2ftE40RrNvRfXQFE2dL5G/3PDjyBunE+XLP
+nXYgtug2NBVUxsZ7LPrIpKuL6APdN/wNw/Lff3unqnT2Bh/u+cgqUHYj7jbTZuP28FI7F1Xq0OJ
2BwwaF2JxA6jx9KCTqe0q5G2iphIGbn2XlGLNAqgFfMUsm6LZQtQR2zLAKptOi9EjzEgo3rrR/Il
sUIISVMdA71oeKbTpbbsTbZCqp2fG4kXRpgArOQhbirgOWqwvGEJkj4Ad5k+VBkUKQd1RwZIGrA2
DFCqDRVLlpj36EyG1AUKYNIbwiHfUl0jESzuojWkUKdD0afrt24Ytwlb5OV0FXi3zT59YIHd3kzc
2b1bZNXU4Z/ZFXsaq5tbdcETyft1VZYnsqOudTBCjo2NzYHq8pEN50nEr3M1dwdpVakHz268E+1o
H1mSZ5dgrLFSHz0/Lw8yKSBvxfJslYbl9Ec4b9PcbX5M6fwNO2jzWRYILsS1nyMnHMR3cyOwsTTb
4G70wSOT92b22eQSsWJ0QsIsdjqt+SW2LRDxt3N2T1cep8I+xvHoHEANuCulA3ohc3ZPbRz+YQ1m
hTCpAXJLR9qXCLPGVpQBB5oOktlTUqk185HzYDSbSoCYI0WWxRcZsCsotHX4E14bOeIhx0gUCCOz
+G50wbcKyq6fnJElazFM/kMDfkoPMgwMsI/57dpA8ZfHX64bdYG8Ax4CsLkwHJ6RJQyAM0dGwU/X
g0Q38HxFU27VVILBHOzn2xocIJ6fQkIn7zkW3FPPvwCYt/J7s3lVDaD2IVjj9gy+jGclnGOV6VFr
xddyhtCRNfb8Jo8SxHKoJ3yRflhND77i5dGFmPSGOmT5bjZj+RnQkhQCOUNzQJq+fJyVc0vtsxPD
p8ur4RqWcM8D3Qi9c32lTAUg+hLuI3527WFkYbKtzNr/7NfbpaMl+43ZzcWRM3i4IPL3abkRZM2u
jBwPLsGG4GIifrMu9IBIXDoWUZc/zzKc9iag4Nus7brXpJxWZGBYwOdBuy87gXypulcS4lN0qcYG
eLvBquE2QA7E2QEDpkcNht1sFb6aL520xE6CqnQXJqPxUgj85fU1QXFXeXMoU4RwkfEDjeRqeVwF
hNVXyHcJ7h0DCjW+FhGmHnWMjB84kl7b2Ql241zWe6iQTM9zAZ0V/aCTDLwKIMDMLs5sKKTgxeZq
xpT0hGDVUzVBwSNCPsG+CBLIhi2Bb0S/bXAnwJ/lIHSpiWCogQfugzFCnFPPprUR2/elPsgUa7vK
io0NTZ+R6tEgv4XO2CwTaplF864A78+aOpFVj+zdCcvJC5WcsVNQ3RgwDReFucMylx+BoFq5yIp5
SoVh3CVBeeJ+H7yMboGHA7Dn4ousa440J5aNG2p1siD1DITuDuR8RCbpj7SU7EolPaKJLIqnXI8I
ejoQq8N/aVe47p9g8TSE3iRAIWfknspzZ/dYnfbVaO4Ht7sxdQOwbgCRfWg2xnKPj75zmMsYGnbI
y5Jn3zb/PJ1CByo78/g94J8HEYDsu+szOMGUlaxDN2zXEnPkrrKYSNaQY9yZvbSuDfAm93PNwouV
sZs349xAwG/sMm8pm/AXAqFZtVC60YM1OXRIWXyXRiq9R2gcDv9Q/dE5KdrMTmYbs23wmtGFGlF8
68qWb5CJzjbId7bAxOXEL2lgOJvMUAWEbVCsBlCy+2FSnqk4WuYeOWhYRRW+/ZDP5aaY8uQlCGtE
MrSoFxbSyQvUEuSuZv5ba5yOiQfGpulArT1zv4girG+oqxFsZosBsZBW5S2cL090nSwX1ZFuKtPj
AzL+zzdFrRm8j3RTBhg+sVhIqp0/zexMWZ5Lvqcu5giAr3zsZBayADJZaAQ+ZIYGhg8HuzZyiUzg
faDFiMaMtJGdZbNXtcEGW/o10pLiB+SBzE8Wst2TFuhgKrGhwBINbOxUktw6WDNLllJaTmcrKIZb
avNbdQO+LnlDJTNgDxWoJZcSsipfutHlV2rLg+wrD+1oYQ1nUJhHbEQMl+USrE5X+G34Z+IGB8Fq
vcrVhIQQfXN+V4CzgKfyRK055vkVzwTiNNQK/Xf8plJk2nYBe3Jcla4zdmmdOjkgNFY8zo4b7xKD
cY+KQcrai6z9Ty5zIrzF0CkNJrCNUSNrcanCatQxb4zicUz6YpvHcNFT6+Bb2bmZ8EVb+rbgSZHp
I5lmOajK4ajHwl1fNOyGfgPFhxTRdwykwMBwRPZ/Wg/NNbUgLZAmGfcQX2+udgWdXyTl4DQOkWMx
QbFhu1RWoUJT1fDbOOvFAa6HCZJwegyGRJDMyj7VQ3gYZ+Sogxwxf+BqyK5VFF6ZwY0CyaIzNmzc
gpyQbrWjpj35EzLO/KwqHqgOQlef7cxEIpauitQA0Xi9EZpogIkDtWAWDb6+6D9ypE75IcQdqUg9
zHIbJj27pxoeYq032WmypbZwSoZbuEEWc7IYRghedyU8SVSUcHuCuL+/n93xM6hy2jNVtwbSGvGC
9kcqBk0lgDQCXICKdBhq89Fq0/RCV1Iz4BURZi9AlnCjdGC2B+0NDy9KejuIkW0s1vUbfGmqbd4W
rkcd+4Ib98Mfy7+2qdTsTQCbIy0Po8yxZd4kabwzwyl/IHM7R2DWZLP5dvsyENgD2S8qgd7UGnhR
4PGDNZSdwOztWtZt4urMbEMe36voLBndLTL5xguVlioIbiBsOI47AGrfuoPn30Lq+NSvwXRwCMvR
3aQCOIcJWbC3fSyz5eA3Ugsu+EfVFaCZyRrQ3Y1j/mZnqW7Ydi6E/VRYRt6QBPyCeHZ7QSZg5iVj
Gn7zD+Rmfm9nov9tO/XH1Jxh85cWW0S5XK9CiOjUtcDmkzr6e5FIdN6LgA6BfkYbA6YIYyy/n95b
qW+DtEyvVmw8SESwbhqL/6CQsCNDULTVtbOjkDBWbZcJQgT3LVahZOXH7tM0gK84yAa1XTSUTP7U
d1F7p4Sq7lIrfaZMmDIO5NYtS7XtMHUiJLuaHMAqATIudu88W6lRZ+cQ25YkicISWUB/mhDHVjKG
lQcqnHEzDUUyrVyV34L3MD5QgtRSR2lSztg23iLuBs1vJIiUIxjQHSbx0ECkHM4CKbs5gDPg/bOe
qBUSYxA4hq5DmgzBdgzgpyuNAWya3CzYJUzUhiM6dmvpwwT2i9sgK79OZp0cqUT1sjPfulIdHZhj
jN6ETduNbYHrOAI59Wlym/7RTrpm01Zhsx10URjcPThxEK2ptRCxuqlqcaRGqir73lMW43dUgl4O
6HmnrDhBg/3jaIxvo6B27qCU3d4byaUz8+GOa/nzIUMIXfktW1Eb1TmBARmraIBDSNtTnUoubd2Z
5z7Oru8dnWlkKyr+0tHKbYTF0Ql4sAFuivntStQhznJ/X5hSptcc6wSQLnC4sAJ3bxi5ecr9wfnb
GVb4W+76yP5q4T2CJw1eCo1CQHrAUPX2mUrdaNgnCGN8oRIdkPI/rWMone+sbABRdy+D+x7+VN2Z
hvGj1tC/7sjrmwSs23rENrTt8zAY4b0TIkkqzaEBOT+b9E+KQWvtidCRoEDF46NDXNen1LKMC5Wm
ATjaceDPVKrdoT/XhZx3KSJn5ygIoSipD8lfZ3akul2bVK9kkfLqzYKKU5qubVHGkCUULShoAQKa
IVm7UmDLvg5Vqm6Ybsh0QyGQzApCWMD0i0HdAGz81gNo1x9zaQKuY6eHXqcoWHwWdwLsl7PZ3Gc6
TcHFp33flHCjkAHVDZoMyEAu7NKpKQxx56pt7l4ce1w7iRkhWToXVzoMaoQMGzR0tz0ElbChR0Mo
daLzpFsE8IujBZca2VErkgsfe6iy7YlZK1cOJFEceSJiLcXBsb+iBirrVsMPviHnE/j7EFpCuRrM
h/ezwJhCr9R1RoBWkaiPre92Y2GfIXbzNRyG6hXOWYRD8Oe/Iu5q3leIRlJ9DQ16uM2acs/GqHoN
sU3KxtJ57jsseEDBiS23rn/vnkOl5lQjNfu2NcFYM0PH6QUbCRCg67Na19EZ1VEr2Q19Hf7aKtXw
1reo/XqthtDcGbMFkFwbgiQJTPxHJKBsqOq9ns4Kpw0unRTNTtnJ/ChS/2JApOO7PkHK5EAnEIVf
atwaSr6LFLmPv0QXd+HRqPlt6mMPEdFfjk4bNUOsR04DHCT4mzr6QA3WbIZH9WcPiX/pdYECuRBu
QY6HNXtmMba7QVb8EX9KYzekQe5RMW2QaWzDbbOiYjMm2KZhpRDUkdmtLcPcDkMcI3cIXRUyHFcV
fnkno7X4Iw1cxxUcq7oYOhhY5fC1+/Dwgid4krcgGNuUoTlelQYHJSMkQpkdeD1QTwhl+62wXsAY
BkrDJCvXXKXixXByeGuNvALOrbJe6rJ5nWwrvQ3g/3z8h04Gn5iXF6ZzySGrbRhxgrWSFwTIusQv
xovoZJg9zFjO3rEce5sZZr6bkOMN/zgmXypajcDOSk++VGyhp7qes7C6m6ZUHM1UGWvQQE2fGEiT
1n1nZ2e4XPoX5KTlApoJZBWWwgDcTI2flARpLwifsrPVG2RFnf/JyjKABcm5E8IbkvQvwrjQCGXb
vV2Wir9cFlZNOhTbyhi4h/hhdn0/xBb44Ep2ea/JOObxFXKy1nVtl2dqgLpIfgX4vTszEPt+yjP8
ljHPPEElzNlnU2VvE0Q+P/V146U6Zyl2IWIQlK08x2CCvRl7SJ4vyUzo6ddx8pRW7VtP7mdLTzJI
/+pZmZm19KRsJ0hM3k1Fu4+gVfGlyXcjCKt+1FCiXFVl7zzZYOnYFP0QXerKSE61MZpbZTvFAzwt
iG25vfjWzd2KeiXF9NqFc/TSwhnvIassvIYCoVVuw38HEGxyHzd+uA6ytPoaDRIsD4icJT5mVKNs
Ps2RqsDZ0oQ3oIvsD7IuXrHoz7xqFPBFQXgJfE+T/IwFJ3Jqu+iHFjpJgHp7zTPurv3Cjm5565t7
KRNnX1gcQSLk30OmdxhfhVNAxgZzKzf81w4TQsdtdfUrXjz2gBCsS2iE7LkqikeGUBXgnmpelyIs
H4dpYDct1BLxuyseycIe5T6Yp/SWqpxaNetYyvBA9nPQ27sq46lHrXDit1fQo93RpahKhqMHqZ3u
jkptaCngjaBjQmNHUW1sHWgqgxoWN+MEVoEk2PIz2Y5FVl+zyAbiOzIsiOlE2SNcV9c+zYvPVoQc
aQFKn2MtJXJrZ4A6Gl58nvwJbJ6dwEsBLY9PJftK5gZHbtIosbCnIngZ3KIdXgurq/ZQ1mu2VA0d
U68VcQYsRWYeCjOsNjRob9jHAj/GRydvAcmzxAE5ZMl9Ugjo9ggkdzduD32qovcxFVaYq+FNvi9b
ZBmFUw+QVz4kayeouz1YvAwESHX5f9h5GUpf7R8H4AFUQOO2APuKZmxogewHn8VTzEFG1vHSXlF9
zsfZK4PBWszqfPxg1sr0o5mDxdKBYZ18mSKSBEcQ8XuUtGrVuBx6Ce0sXhiUd3PwQT8zpsIbx6nC
1aw/olgf9DsFbMaGik5lIw4PR8GZir711AdO+xxatbiOWZAgjInBescGmLgDxWHcrxzE/L8Bze4x
M4dzAolNp5gr9VlYUJODdCK7B1lLvx2T1jj5qupOAHfLrRWVxl08gfAtBMb7s913V5P6zwlooIao
/l7mkKgY3XYAQyu0h0tf5Ve3nLoDaKynfew37U02GWAVhhTJMwJEf2RxH/4I2N42LdxHxc0nmcoR
ajT47RkaZBbHFd8BGdAd23CGWmuf25sI3J+PTH8osHsfvxpOAy5r+MSgF9nvE4v5+8moA69tTOsp
j1q5Lys4Iag4IaVsnxhJvBQhcmrtTdUkS3EI8CvNIH3msSIWTykbES238hzzK4qtHY8oOsVi7CJc
va8gpLi0OnXQ7l14hJa+YeFinZeGkBrUfUsH0ZNm4pB/1HcFeE8G2TijX1ozG0DSTjKwUOpWpcpo
H3BjWlpT5Ru7oOdsaZ3T2N8hxA4whh65dhEIgSS4tbTaHErPtgnCcRoqjJi1Yy14VKmIuY3v5q4B
bYHum4/DvDNtH6Ip+rq8N8cd5NsA1ZqaQyPLdu9P+RO0h8ZxBZRlc6ED/rxvZ7F14zbzeP7VgsxC
QF5XCOSlOyo2JUSG89CGaJKWj8yEKS9qbpFnVPo3mHwtF+QoTrStApCfUiXZ0SEo4q9uhMxSKlGj
Y4B/ssuGbaz7v5vGKXxRaYxY2HsdnbUmezRzSJq+j91AmfUkQ/vYRD5mPDLzY2BuK3DleDQwz/Dx
WUVAj2dAWZ/eL+YXkB+pjOI2wYb8w/UB4WhAcpTHG7J9v5hrJgdbNuX5vb4LjOwI7upnuvL72FFu
yjUcY3wZw33wXQ6oqJZboYMRQWklVFDJnjSq7M/qNA3tdkVlE1IZf53aCKWBvwWUA5aReQwJFufl
lEzbMjVWYQs9Pmr5zXBtGu1MP0BoQV9y0uM4QYddEZXFZEhQjChzw2OJtRl4cNXA1aEK8JZT0bET
F/umsLgwWwXPNTTcqJ6P0jpUNcMyFslXn3gDKJjTIN0ZWc7iKYM3gOqTTI2HORwBDqTBIcuDGAny
CuEDwYKWIxRAh7KN1bnWByq2rV1tmQ+gONUNVYUgNWL85YqZTMAzFbuX2G3dS5I2Xqes+YRJWMA3
phsc3+03cHxhXklyrLPJkFp4BNlGbR3qvu/1dKZ8/taNikvfOrCPogDn6tcqbXbTZBpnpDSkUmQX
OkwiAmGVPtAZ1UUIGHnIg67XvzSAahwARN2XjGOj302sLI6/1JMFdUWY3N/WWC4vV/yni1FfXquv
cCBqzxxcv+ngT1um5REnfUBe19uhJAHFFLCSgxOwTU3Fd5vBCtiaKWPYmY0br2xuRxCUroODW2bp
bgiD9DnykzuClMyNH+O1aD9aKCSj/97CN6rWm+b/T9l5LDeOZGv4iRABb7agJyWSclVSbxBV1dVI
mIT3T38/pHpGHR2zuRsE0gCCSCLNOb/pkIcNUBAN+o7gVRcXD6bu7WwLr92vKi9PEUf4Kn9d0ZhZ
f7TK+hF6jHxQ9Z+dvVn3toPE0c7p++6O1jzMFhvHjonYSUC6r/GO2FKVYT073f2zsiraA4C+VciV
unI9tE2e7Nhj61t1m88Gw8M/JkNNe9FXG6fV22nSZn2T51G/+apLfeF5n+VSeTd9NRkGcqqhulJV
/qNdldsWLYx/3e5/dpzWJ1At6qDu6Br+33VfRd46JnbVxy9qHGH2GQS0bUDGZQqreK4eJ9wYyeyU
tX6p4abolqCoWvqoNftt3DVwK/mW96rSbdzVFGS20m3WoH1qje1zneiMJWbinfwgI1wyNtmT6b+r
NlUD4jQ9ekQeN191roOPR1LApjMyp3kWYAWey2fVXR1yK2DZrvve599QdbbQU0RDRHs0S388GlIH
AyNl/kgwLn9siX0cBSoQdVQaI79dn6NqUX3AcnbgsQd0nNfeqgHupLEvBwvJMJmb59LJhvY1khj+
OjVWeIEfv0gnmT4MCWa9cWRHHrrGlC6PAUgU7Xyea0j1LBzjO0KaGDRqMDAzts7hKO35T4j2G0go
Yxzm/QjWyArALNkICuRJ/6pFJPEGq0G6w0N6W8+z9KSt6y64S+XOmubptWoBkycuyvqGn50+74TR
KcGVCMHHntcvl8U1WiQiql11sRyTPK435xXZof+U1Zk6tElbHu3WQuwpjh/d/x4IrcF9nxjWZOKb
B91vP1TjV/2/+i5TLVZs2/+8x9elIvOHM558O3Xvr3p19lW3VH7ykCCbvT7Bv/7SV516mGxBetnH
hfC/Xf3CTg61WyC0FTvtI8KwGNV7sbWffNnumnQBvy+fAg8ip1Z2/mtVmPcK+6WbTiL1te2NJVy8
Lr8Mowxel6hvt8RdPD4DWu12dPcWy/+duRaD1Ut30YDgqDulQ2PgGyN+qEYHqaDniNeFNfdDkzkV
Nmwxrzre6xyjVc6WDBRYBlVWp8ikj2cQrSvvYwreZITPdz6NV1WCyvkiC328fZaETWDLn+6fJdc7
yqXUn1QpyIiQuOgGFJb3Hfw5tOGxW27qYAKE3RWRpQNRoK6o7b8bGhCVWK74/q7Tnd6F4b+2IKoS
xoxQx6871OgE3NJYHIo8wYz+v3eGHB/sCgv0ZYAJJ3Qnae/QHnPvHaCbu1166XG2PZhlQwW0ZD1Y
REUeJdbzZsRuhFUpdb0VH6xmmVieUlJ908Q2w8ZNoKtj73PvMU1KtelBT+ZxK4ls/USFpzbcnw1K
e1s9k+aDpVXedR5Iq6mGGrY5vp36xzA6cDiX7jeELP8wt115lpg1IAL4dZoCzz6T1m2XTRqb5bkz
XLy7Ji06YelAzBlCpes01asYgIEzwzcngnvVq2SBc2iwwt6qVgm58LEZ5TeC0Xm36ccl9Pukfa7W
pCoqM0voeLg4DnGAKQAMKWxF+kI/t0a0fB6yYvxn8ae2uBKhXy2+EBWCl7KeRUsp/lFUDf+qy9d+
lV9gQasuMZZux9jiHBvgQJMQZDxmKXae0BtYsUn6ZDgNTJi6rX+2g/saTLr1mvWTfcw8O9rn1RB9
16ARTEBpftYLkqPFMHfXVJfW40S2c1M3U3GbEqG3hziGiVaA8kIPY4xORpvhFdma0d1cD+ya6uu4
EtlSwv07MLAs0tsR1xgaVTem6N+Er9Ozuoc6CDcBBB7voaWCSxP2grc5Uoa2Nf9hVRVKmyTScYXq
00MygAiPBkdcU3QcrmUt0HxtI5dIBMWvBrEWpd0BfbIwYfpq0FynftQAbnp1gXJu0XrvVhyhtSwa
7+JCLP4+9j/dtTrCA+rUr8FBsgR1CII5PhpwXVHAGjXcUV3tAfKwvRtjSeJnbVB1qtUx2OYi1k4f
4LD1Bg3CUJOLdws6EOK+Zyc/9Tl/butae62Adh3bxTb3eV1o74WjbVSHGYftbV9n9oO6MiqA6ijr
FWxGnqWhk9/92wqic3Jmu8y6pa5j3ohIjvtYajiI/LdOnTWpqDdrOGM/B/MAh5Cd0TBPPj9MrlUH
p8nNa1C+qoJVMkCEEtDfaSq9P71m7rMd6+58Z8Pg235dVa/Xx1Y1hO0ceQfVoB4lAvuAhU+MyPzq
iu1Bxdf6Vnyb8Xy/DZURhyT0CTg3y3zw6tbbqW5+RIrAtQPm3bX1/32VMyT1W4/5kmaZwx1xouEO
GwGpDwufZDJJD1/1fVKQKF4Wn+0g3VRDluv6AyHWk7pI1fP/IvrQjWuIy7NuZLuJsI+++1139Hcl
qpMGB3QHvN9a3CLfb/jVN6/V3O0QgK+zYtGdWhyjjiCzrJtTtX9fzSf6Dnr4Lyvuf3O7+PFT508p
AHqrNI1wcHFKIgw9v6QBVUM3TLciz/StmRuAgVv/cTZQVVOKVOlgHmI98R9VSdWvVapXsIjo8Jn4
NYsSwJ/tipdqNqMnTT4DEobysh4WLJm2aT0le1UELrraKNfzoU4XhC39/qE1uvnmLBIhS7LuGyhV
y0k1Jt4073FhLnaqFb/b6SILfHhUayNR9JrBcalGVQXTAqitPd9UyYmIMUTtQ8T2pjC3q990vtpp
DABKtzmA9I0qfvlVfxrdqPK09mlrrdsoT2vd8ye40cb84vvIdpoaRqYseZcXDVYPm4npbV5Lqko3
zW/IxOaPqn/LT/aATTyzztrDB0b0NAibAD43CyBTILIBUszERsdMrthjsQScGH2q/GnWXVaPdvJI
Xkrf8kDjE7J2JgvbkHHzaWqGCnClmW1mOeO3pw24BPTvcecE9+zsMtg8eXC783km25pL72ATXd/7
XuDu7TJ/r9JKA6TvahtBevJIOvaEEHDyFEQM7gYcxT98At12h0KzYdoWGhf2dFVnmgPcqK4QcDRd
vtZUGyX27dUqehxsiD8xSxOKJXLGlDzqEW7HbWRv/dIkiputSPKjNz3NwboiCpD2jfn7SGDM5dky
m2XzZiawvJHPOPP+TyEwtl8lEnvPlW7Fp9iXH8EQ/xBpHByixAiOWaQR22I7zCyZ8Cta3pxkzg/u
imbw2+mUNhX/K/o5foJNse2EM3JS9wom4l4ge5BFoM9r47W3jD8Cw/RDHUTY1u4jop2aFzYWCSJ9
Bvgzxv1mGHl7iBIUeE512HahGaLfg0BH/pw8YWguAgIQiYgdoGcP4mk1tVsyHbtx7JmX9Ty9TMAW
Q1F2jz3h+JiI/Z+ZUyAxW1vdLi6Nel91mgxHG4CpmQ8bdCUBOiUfhtsvP7q6P+BfeGoX52ZVjX4J
WrCtTE7DLkiaIjSS+a+o/9EUqC+z9/2NFDafRfuByuAhDYrvgwRMYlY9VNzy2QStFo4N5vKm9j0u
so3T1EwrdYf9mLB/5MU7ul97i0+mCDDNm7z2t84yYevY32AD1Gcgx+xOMHsJ7XQgZKBp48ZcihyA
lfOHmZgLgG/WlEFSig0dPiCT7qqCCXaWmE3VVXZNXJDVS0zezsnwKJjK/gBa9Ic2FsVrH/1VI6F7
gIT2phEdZZ2wXKuJAJJMVsGpKWfyWLytbphX8Jj8J0uNKhPhBSCS4+88jZurMVuYoeWv/TAYb5Z3
HkBQbrRIvBrwQrYlygbbiTGAiKd9wl78ai/TuRQ6TlyZvI4dnk8GFJndkvFlkOgdDgl40nMSn4K6
23km5olR2WCRY49PvZE0LD67+pC4iA4OQ38H+rG1m3kEhWyfjdLXQj1JJEi7/sVbShKWc7ls+6ho
ziIdT00PNhepJVKzwNe1Xj+OIxyz0i4AvoLrQraebH/iYaFSkSbqetziBlwZksi9+h4wZ1xzRF+7
h65P0M5M9I0LAlIgvXBcFngMNhZAoREVxpltub8Ze42le9SciGGHdt3NoDj0cxoI+OF1nZi7eq7b
c58hnH5TpzW8tzz8R9ti6lQUpTscWr0/lRWBLtCRXKXuYqjmzxvEeASlkRnKaRkPkD0K2M52E2L1
PqGjsbRnESTm3un1m25W9Rkg+cIblvjYpbA/3rYzIJPenH8zV7nQZJbgqRWrmjwrg5DZLz67JuIK
RbyJKg8Pqtz/8xk/p4/UZwM3e3USFuZP0/VeRNSHJjm9UwxXdeelw6+q5esRwXKvbBcB3wrtZjLw
ZbGKZA/BrcmzBP1gjFdd8VokS73Le4DITf9bemiWANT1kE2tqt2iJf5taKKTXHztJULgN5qTi2H1
b4XTlXuUSz66Itd2XtTy5SHsiPrP8Ki7YiCFT6LaaMuXNhn+iBu7Q8kwcQ+ZS0KlGvt9NDTFhufN
LlJOhyDhA5EVmi2mdIbHuuTDMnLxKkfy+mbN1iUShyyV+4WA8tEV7YOUJdI+Wfk2VvpGrN4w+FRi
E4VnGhnNbN+V0UNToSqR8TLqxnCvIuM9MT1CNW1z0dlvbPplGHYwF52zZmqCmH1mn3KByEXT1X8J
oyxDPKktvfkLlZ40nOwUa/I2xzA1fuoKyzii0NvEvbNFAbn02hc9F99qW0/CwJrY+vrymnhuvG+s
EX3hGGxqE8iTabBIyPzsvWuCJewzf9547UPV5aHvzm4oggLDd1n5+5J0z7UHstjEbXctnJ5oLnIk
iKnBw+qEjiZl278R009DMTjvVhnDyCLkdBN6cBxzNE/89lxq8+/AQ//KCT6cUWL/aY2ngsxTmAjS
xUzO02Z2gPOVZuBvCENPR3ZeOdk11GxyWV/SsWMM9id7j3mGGfar06eVG98gdE9gV5sHe/aDbVoN
eGdkkFPFmF7UYRBOeiE7esll40IddiUw3uHFzyBYEFkKpauFfdf8lVrON2ecfzVmRw4ssR8AY18q
WIjeTBzRdv16iw7C9xaz0Z1X5K/IijvXiek+7Jq8OVZxK+9yBoenJf2T6JfQ7mW+kyzqtibELESx
Uhy+jBEsrXQ3vYGzcm0KC0EgPzs20o8fsKWJUPuxkssSSOcUsVI7iyQzzulowdBMiuVSptl4LBBB
fgAabh0MIebHIZExi1lorcBj6v0wYoxIrsnYVWnm3WUXJ7u4eax7aD22cEmmYgCJdgZL4qLG5zBB
/HezoiA3XaaTN7eBxDtCOK+uFWAXuIj6rW2Pg+biN1Ck/ltH0n7TeE6P2n6CxnAPDMiasWRCIl//
vtTsnIx6KN+1mpxokHXTqXJsZwvltQ07hsv3yYHpk8BreYdW3AFOBvsAThXXv15Y70xgOCtC1Xqf
3L7Hw1foeGs6+GcQF3mPEUQJGdbHd+LpbNiyeng3gmgIJSip98BBCslZ/OY9Lhki0DGs36GQTYhq
I/EWa9YZw0Hziv5kQEDCi7aqmIrFvBYaLKIpeV+6rNrAS7LBdMfdvrYnJlnbPicue+Iotodrh4jr
teV/vUx+swdwxl6ZCWhbBRKqZe45j6y1iSgFd21ptNcu4yMb7c3g8pRIDGVIeU8jGsmIwvSxtUZB
UfMBGgXsN8ZBz51sY+MCGd/rutZinNL+8IecFDPaIHD8yxdyOvN+QE9kC1LI3eCGZYWDYeW32hm9
cBaZtcsIAYeWMxzMMgvwJE/H/VJdh6yej32bRteF/0VL3Qcwi295Eok7gdQ+RJOKKavR9BtS6Cj6
FcvdtWcm7LKZNwQSQNeh3E1iip2sPqT9BjJDt7dWE9S+SDcw4rObO/blKVhwWkXaEQ+Wavmj7Et8
RsrlUOPKt5ur4Bvg4G3fjCnEF97/aAHxO9e+4F9xwYZgONwtoLU9dxdlSRxGOYHWtkEHR3C6T1Mo
QyJC48sY87urZVdzHbrjnMCVK/tm26MdqqHDxsQtID4QEECLNXI2fSC9UJcliUimhy6N3OexCgiq
O3Lf9lYVjiVBjTKI/W2GAVzYklnetUnlbme/Gc4IdbiPqTBSfnQLuIWWcJlhM6AWLKFvXpk+FFYN
SNd6mJGm2w3OnF7gdtQHFv4OT3ZDN60+GihmCK2NLh2vKuJQ1S/bW3qM2IRzHJCiSZKUEPLsGbuu
i8pDGYt8Y6dvrWvU93iezJCI2h+M3mSYRzGfCycc5qEKkzbWbm7V9tfJnbSwIF3/2IpRbNBs5h/X
g3OC9UZREubJuuZOtBtwQw/wp2xQoCwcDLQ9w0CZHs3LEFFaXzeyK/TGPT+J6dq1ZBuxUQzOceTj
mCr9R4TcD0Os5eHg6zebgM7Ocuc5NDrt3AXlmxCu91B02u9m4ouaHMN6tKu62LVz9mdrgd9pEBXH
Oede9k36kA/jFGrp7IUTLgMd8z6qEEwruivPGHlHuznCPUgMMKX7KMJ0DekO4Wm/7ckeL3YEfGuq
kk3ST86mFfxO+sqUZ00MUEAtAqPzVJ78ecAZxC/rBzTHrnrDlsoCKmJhiWhiuQFYlhWZkO6lmQIc
XSYWT0YztAdItrtk0qCs1WI5SidvgVZWr11bPmk6gDcEttuD17YfhsjNjdUYNm9YzssX2Leln2DJ
LfHJj3EtWmOi/ZBkO+SgWcHHxrzV2X1UQSLOcJR0slfLH21rgZVjWbDlpYBDgc/6Zpkm3If64COP
CjvsvIFYBzJNU442dOveSJVO1wmQIZpF7T73428eYjW7KTBxMxX5bplil83wwAc0DGLvxpG+E17+
DUOgaVsTMtshuarv8gQ0YanFCK2Y1UMxoYfVRkxR0rWt0EMSbq+lg7fpZNptRJQciMHl5wzpXVc3
3Qtr/AfMLjtkzNO7ZRjaoeJFCqP5ngPgGGUqnlr2s7FDotnyyZsIeCVd3bJj1RuTlT47u8qKp4Os
XGObArAJhY+cbHqLxeSwvGmHjQQhuXW87CkJxMV1/GbXIZFL3lrq+wE63nHx9ADGLyInjOFQaYZM
7nuE35feLZHzSvFiQE99H836rvX8JoSunO+jwGEkiUS8Q+Xpw0B3Z1f37fhiSMJCEvZNbZpYfQUB
nqUWwl91lE5bzB9f+Kp8Yiz+D8Kf+V5oOF3M1tbLwcjEBOVA63sNjiYNgnZmJIH5TOJbQnwGnutG
AxsIqL1rNgNLin3toGBeowQBOrzsnuscCpdFIjAg599MIOjzyZ5DnZW03WMNxvjzE5mF8SLS/EmL
6mUz6Eb0KFrrw7XJwy9DdU77TJyKmeHa1oBzlWQzKu/iscuEenrBe3dr4EK3qWsDRaQygjoXgVPK
2nNnFoC8phxNx7gOIwRWD7rGnmWonebz4CygIOxSYo3kOk9RkC17OJqYYWQQUvtFY6c+yRQgQFCf
sLzsz9MohrM6+zrErt2fZQp0Ck4NM7VHuB18+2Eucv/Al1udrVyvzi7xrn23lNcZsd8zkkjLOZVs
2gJ4SRt1N78jGdDn06EmwYgMzYXohR8S6r8KI2jOWV18a3xJAKWwx+a4JJItcgCr2c9nZIn7+Txa
PVrmXosXrmtIGToO6ixmYZ8GbTXEqw7TvBRnZpGCTdAU7Zy+/OYmoAK6IS65P6GWFp9daZcbLSkT
9lJ+dFYHlq+sQ5Ps6hB230ea3pyXvkEva3QODcPhudEzsIsJy9KwbsrXNOt+tV3Rf35W6kx9TMni
oH0+R4uP8ksvDtHqRqn2GerMX4urNR/f97apiomH5uBO0Xh24zdITRUD3c5A6p/dBVnZwEu/WUVc
GJtWr7NT1y0k3JetMWZPhhakuNnzj5F8c5ChRAmCFXzbRtGGQWp9gPo2lO010xgukNDdJNkcyTDR
o+iw5PVxbGuEFQpcEdPkNHbwEjUWa8BgJ+usngAxD/LC3vJG2q7Cr8Lyl406bY2kYvsbWWHSAaJE
KgT692tZBGytRpt4DYZUZ4AO5lnAMd9UHjy2+qe/5D+Ju/h8shEacoPp+OyOKeOBhQ1qIk7qu6rM
qTw360EV1cFGzIOf+fpV/q/mCCP6f/QevaDdz6MguFgcjGrcYLb8weak37Q2qnA7V7MRGCmy41DL
gKQOHeIK/+/STxFLn8MmaMBnCq8GcsdhAPG3n/8UeEqQAZwMrXuI8j455ZpEzv3WYxO475PhqYiq
h4xx4IxKNg5plfyBnFxMoLyFptXjMbuYtxZteMLhmr/zskYLAUaTTojT5TmqZcHYvci9McZPHlmx
SL7gu/7W6L51GNYwge448jzFyEQ2jXmZDaxtDhARvJe+4R0OBh+8pCxfA0WDxH6giCFSDuNJK92M
V8efr2JGkM3xtJZVE3HGAPGGesjPkS7Q5e40llWQsS58NCe0YDQnXMg6h9oESMu3zDALYvsFxaOi
qrJzUC5/8mXjTwNo9WSPBd6aZtptE1Jk5tgF11Es1oGgcgVrbJOyhdg6TVvedAmpcWAbtRF5lYZ9
Hpc3JyXjjJAVov3FAaL9siULE9ALwWdrQtkWjxvTX7J3UP/NJSpSe4MlcrFttaV+yBDOsIxS+1Yx
zO69qfFPOb5ET3hnkpN2lu7XlImDt3R4z3f2i+eJ8sArUBwj4ujfyiJCMSHVfvSRXW2Qpx1AjIr8
qunse9pg2FV5In7EVfJGJGmDA7f9McTiCUFU77cUxNOYF8xCc295xPKliNM6bHRs2+zW/Ulk3icW
wBjl6V1/JFjyTGoQjktfQ7QiWrIt4zY7mSjObz1pL0dUTJfDQupgC0rT2i5a1+5YPm7LakwPer3G
OwIiUgWR1k707hWgP3aFYngu4JNYaZl8RFrlwgQnmWC+ZJVeruSVZKdb7vLcjvpH1xrvxdjVqJND
mCTbTx4Gr5bUTwN0gMZii+Zy9iTSTEJuzWYGqV03y/xSy2q8OGv0bgbqO1pNfQyGRnvD+nonAouQ
Koy9bdTnuylO4zeQgj8FRlOPdmNqr5buaNhn6OPO7yXIRqdM9nkz+R8N8esm8MHWt9F8IfAZb3Mb
OaWBDPIRRf6tj5L7jzYYrY2XecaNHYB1aqqkPbRwz14Su4P1Tib8d4N8sBOkfzYYErOeNqynoMyr
1XvEPgbWIJ6sOiK0oYniV179RlYgIUeaVOHSuMELaONoHycehOF6wWNryZYbIYY/Z7M7LbPoXsa2
8596hC2SAjwzRtPNASVwhiOV/8552LPKeWfk0vLwq/zZrHqqSlVWB9X96+qvuv95C9XsLpEa5xEr
004xkU/YH6up8edpOWJ3rMrqTM03Q6LTSZX/cfrV/tVd1anDv+rUfVTdbHTF1tKrKWRvl6P9VhQV
k+p6qnssYQin/qfWGmwWBGt7rgHZ3eHH9nf589LPo5hJA2qOto8zUZ/VoVqn2dEuER9TZbud/1NG
vZpV5JA+lLMZPzuGzuvgS2sDiCh+VnWVdBndU3s8qDp10OGm68kYPXxWSTe7xwxjXxd1ODeebNT8
P+tUQ9EuDfmdVet4vflnXaq1oWEM+umrjh3nBjF761baubFL/Co+OBVS46VWO1e9svVrJIOEqW/q
fjS+8U0CRH4xdW06L5GQOxcDoqdyXtg+xXOIxFv5kYC4OKQYQB5JjMBahp2Iyd7WMINhOzQ5sZSo
eHTLoX2w0/zgM8decPJkibRk+Qnm2CFjy38pkGw9IO7yVjS5d4V+qO80tl0MK7H7OHZTygpff8ym
7owYirzg3iuw1AHIDYpq2VmB4WJ6ItGPK5cfwkN2kg86eCGg/1h0jf6B3lqxFaNb7PTFuJNu7tli
9sg0ltm0aVE3PNhNSaZHR5DJMCHKsfTeZsOgv9XeCGC0y1Y2BZGkHH8oLKhi6z2t/rTavmWnDKCx
j51vy2hXWwl37jlPECmopvInsfz5oqqa2OyvQS5PqqQOEIXjfQv1e6v6q7quN98CZ2geVGlIyoUM
0/TYdXMATq0T21Jm43MhogIabDLutHgcn1VdUrLYBRx1VaUAV85LUsvfyND83WGZkKomKgkGZb2H
Okjzr2R0xJO6TVAtyUnHujD86jD02D3YWpOfVF3Ne/vQadE1aMnhz+UWvcT4bixSx8Qzm/eeH6/h
CYZtVRc7yZMsyKCqKqccQN3m5S81rquqZFzmjV4Z5kEV07ktn2ei4p93KLDANgEqKcyrArkCB72n
Veod05bxFcmW/4BuP7u0C+tzI/r+Vf/vfoT4C+CQlrlX9/vqOBjJy0Q2jp2NHDcoOJWPSAbaJ2ta
9XPqZApVnToMpV4+dushTjXgnOa8rJpPUHP+2/DV2cgW71iZ+v2rSp3NeVQ+ftX5qfytBw2rnyYJ
Qr9p08fSJGUsMOv9PPuqc7UOEEETnFUPjQzTZ7cirvOjZgKG6UxUx9PKxgxFl91bTCBoF7Fm2Kui
IUqJG0IP79pz2jcRRSvIZ40Vrp2TUchjKgSg6rU4ir7CMRicCVJN7L2E+2YFOfi20ibCvBZtkupH
swW53429+zYVzXgUGis21ZpPbXbsmmrexjZc+aFzvXPUsChxM6JzumYIRNJy99UbCrZggfimSo40
spc1T6BKiR+5r5btoJLUySdVVfYxqwlZLQ+qCGLK3uDh+FGj87A1pzp4dZJBQxIs0XZOEPivBkuj
o16wqFPFEqkX9NdY5KjOFsPFHQbDRTVGIDpev5v8rIfNOFu8V1V119ebZh3L3S4IigfVEVti1nRz
jzMSxoWhqhuZeXaiRYUqYH8fJNUAiYYpb1ITm5qbfNOLCHeuaZxugC6ysVxzOXp5uxfekIP9jJND
gVrIazw+VVUj94GGMXQ+rrqXo/tCkMAh+Wv0uxJU1puWDUSncv17H2fM7nMh3xxjmlnnM8phGpOz
Fre8y5JAd0ZHNH8btIlkSxB9Qw4aC44J8eegtw+qVFdj8+pZJ0bHZOfiZemBCjp7phlA38qQoi4i
8dZORLLympQUNBrzaBSxtxHkBNYon7cZQLrsktzu94Sx1tiYz3Jevsy9VWxsU8bHwNwiPurf3dUP
Rh3M/GjZ2s0qmu+9qWHF49fzjYdGhqOciFfn7F00C1pkSvJ4E7sVVEMTDUFUs8ofXTHco6jWX3Ey
VIibsLGD6EUS18pq1uq6VvP5zAboovWgzsS6xnBL+zEu4vyzypii5KxZw3Pa5r8q17eOLTYWV+Gg
DzezxL3IWr6z9m5/+ba4DpM0fmOzsc+C1mGzdGvnJWRBXpDD7jrgEk4WBogrf49X/LUomjDGG+PN
TttTApD3lyERhtPuOTYmz6ZbXlDmLfalQZy20NJi549pRdI7+c6irz4MPkQG0QUCffqsu9tD2RAI
cJNfjfihx4t7CFpjRecX/nbWiREWqSgxzvYJ2uogY93FfFrSsXgd+3RlF+birIp5jd4ooIkHmPfu
Pepn8lD9WMPVsKZ70tgrvyxt96CC02NboxHiaMURuydMHHK3ORL0a3b2SitnZ249s/Tnzy/kIElQ
bAFB7VKNRD9JrTxMzS4heOOGtvmE6+BzvDACWQy1+zgyS9y+C1BfmlG9mV6HZq0snhx2a2/D4htP
XWvuVRvSp8Glx0M7nNw/ewbnN1t4wYuskOfHIuNtcKwZF21MmNe2CSE4Ys24mq4lHb3F53ogcr+W
BpLFzwVOvKqEHnD13AbZXkSV89aVNWa7hTyotj5w9Ccvao6fpcqun7pxOdl6piNrYR6zOl+ucj10
+nhZ0s4kXEOp6tthP/iai5aR6V4n0/DY884yJKKDZoCqtNaW1GGOmWd5kWbjXvXRoDWau2VnJ8mA
YO1aVk3qQAITm6fhqgqft5J165BULQmjylEcx0ESlmwFhmm+0wgIQyiHqWK5/gGSAC5Xr7BnshbA
iShOnUnvxdeXUy/m18+iajGaajgnTnaV+fBul2l5kkS8rsNQ/31AAdPb4StXb/7VMOrB9GjyKF99
O8szrLCdjDoEQI60yHqXpCMYNJkpggF2FN+szJ/2YoBMaeR6fONNgiTgDsv8sHoYqTrVz8ca6KaK
fm3fYdwRZViv/6pf6hb5osbV0GWMG5ZykbEVcyRgnHIo0q4AYAzFcswrkshrXWIzeiIEFAPncLtX
6RRvVVSLqyoFwRyt0EocydfGsUu1gza6KRvpon/V3cJ8dPH9ADHSAXqhRw0slc3xiyqIhhwTevXL
gyoaHVAOyHj5QRWruUhP0RiAHF6vRMZT3pYx+fzDqsp15k3S5PGzKjlyJMQ6oomiigne7zvXXgPR
6+XCdaozXAw3VMXc9Jx7AwVXldTzdbF5zF3Z3NWzyxXnNTmphp/m+twrsGg2jWqnihXm8vw0C9xu
1LO5EhmkFCGotaTu9n+MnceSrbqWrp+ICLzpTu/Sm2U6xLLCe//09SF2HTLy7nOjOgQSgpkJQkhj
/Cb0u8ekIMRLYpnUmqVl6lYp6+pikywgkDyWjNVmXp9Um8yQwPzzzRnycRMJ4fwAQHyt2MOTjvep
tqa/xC3eRyKh34oWughJ+eAFn28+9UwNN3h0FvcgOJJTkdv+pTGm4Or7SngiD5mdckQ8H/Q0ek+Q
Z/vdjM6zOeLX7rjF7yzNbSyX4+GiFZgauxHoG2I/4e8zifiaCD4LA0240X0yZBFIHCGupEiP0TC9
2lNmbJDjBL5RJPZdM7X5tElLje7Nm9ol6YPcKLadPBANRSLb/+Gg8LjtYhjobl+STxNlB+AK6Dkc
OhWNzRYWi9cMV8Dy07mqy5/YZipnS0vHV6st6XbDo4Yf/Du+a7+yyd2SoEe5u/APgR38Kds0fgij
EN3axFEO0PTV98KKNCatzUFzdfstsI+kxJIvxjT1B0MJo72rJFeheL+YrqsXswr/mGH+sx0Ck/RO
6Zw0EKNk2VyMsxAaG6ooQYEJ8oMXGPH3niRRMlouUKSSZKXDix2Xg7fTA9JLJUCA5zw/EpGPSPlh
et5kEeYvqBOTJdC+lJPwTpZH5hPge7IvA+QxTQewUg8Wvq47/2Z9d2F93/eZ9myo9QUierkhCyUO
ak5EzELuksDLQLxXZW5eOcbDMHzXcTwxnvLGdk9j2iJ/OABQrrbEGZWTppBXg9NUHuDO68iD+Mbl
F1AP9T4hArZDX8neZXY2+8hOZz6PSGza4luZutXLpPPRpkp/cEjcA+52AiKmbBRzCG6DF/0aM0wX
hx7tXKwW/07QYIpG93ADFPXW6oLmieStdrRKK7gIKyMqHxbuTmSq8Q7y82dvRcVfExVMckF/wrYt
IX8HBOvzAnGIvmk3KiJ1Z5z7+mc118LHEpSKLMlNaTXaAeI8wbG5hdz4hQ7SZfCuPmSVZ2RUNGB/
0QlsxD7Ci+Gh00z1ZSS1uvd0ct2yaCGkeJ9GaMHPBzvQhS+9ARl7sLubrDJgHxyd0C53tRtrL15n
NKA8ARDNJVmlGRaCb00SX+QJ89fnbPBlZu4SnnLNn9U+i/Zl9IG0mmHxJEt4Uol94vpY6MwHB1Y2
5Kubiyx5uta+hEoCQsBBkl7W6XiEnDsvs2HRcILcMCk58GpgLzqfIFxl3MdlrIJGoAWz6uix1ck+
zAeVeTP0BP4USANn2YJQd3/xc1Sg1ksKN7kgvhovf3Ma9vk29MaXMSLcMVqa/lL7WKNlVXBJ0oAv
Xd5Ef+3GRleaudOzE9jPSf+7wBP3lZjmdjSsAWuSzHgthuJXECM0IY8RolW3iFN6JxCj5qut4Weo
dF6/l20zQxeXEpuarTzaq2R6sF+3jr75yPe+AAxTjenFC5hBQEULn+UGcZR8X8Z+vo//U6ePYboR
pYd4t62Hz6MYQHn5Htrf5jEJQuPFzVvjJZ4UBn0wLWdZjBSvPWsT8BDZROtt44UP2Oik4dI+q0kj
D6i0nuz59FJUB+DuPoLocNtKpXWe5SaOaka7uh/Ojoic5wZt9PshUqCZ6wDQclPAjsaR5igbExEM
ntCSY03jN9kW1G+95wYNe4DN/1yvav/mqeLvYfYDjMI25RkunY7FXd0uRVnXmNWu0vieyRImpvlx
KgHYLUXd56wpPfoANx5k1WBMpPPaSMXWoxQvsm6c/IuW8WLIUtUo3amxqpwW/KjcdPb4UAAOuVuq
YEHiaNV7G8PJwkfH5TVv0M6yR93ckNslU2z04lluPDU4qrkx3cvS4Lv1fVi5x1xPwng71XMUuCqd
jTyah3zlE0sndFbH0WGtM7z4j6eqfPS6on7SQlhlfxy8RYdafZYb+hEKHh3Z6rXON/u3KlSHG4o+
6nMn/OhWafbXtUHMOgXljbo+rnUudmXNsFy07noEK5AR2lqDPd70MHpsBi+95xuY3pNCv3SQIC6y
hFGmrW7krpcEz1pjNucPdfI0q85/Vo0vdlpRpoB8MudJbtyKKKEDIQCGOnWFqgDSJRdT9bsYjupL
FfnFix8XhNe8KDzKujTMiFVGQMyDLC+2Y+mrG/q+f5aNTQOP1hyVYsME/lOo2GElDLN70YbVSzUV
zw2Bwjv0XquXPEbk1gwUf6tCB8Xrob86rdlxAzgYAJ/akUgFKaXZ1Ys6VtFDHblneVBW4TOmEbyv
vbM29sX9aA5Xuwo6nmdvvNVmX1y8oWpBBY0ivatEsc+KvaL2xa6unWqnWWICeOTXB1MxnLsuhqIR
dX4824/t8XH7Uht+Dh++u/lFd2d1AsX2gJwUvISffhsdrADBg9hipZMzA/AKrTwNof17cjMQbNVZ
7QTMCSUA0612+q5hDrKtmX1kHv5CerqZQAlvh1CBSOrzNZfZPvAxsOtNMOiq0l9ATLxplRMeBR8E
AtwqkHRAyl2nX9UJrblGUwySC7CTXOWYDPo76y4GG9ALu8JQ79M2OWNGrdzKtoAe2/XuOe0gwBnG
W1T3Ecs/l3UyaM+0C9yXKbW0y0hGm3hHQzDRyDdpNjZwpjbqgJMu6sSkb0fcALyiizfNxDeSxfCd
2j1pQe09ziJ8IyQGeyxNeI/CuJl1pB4UjFE2efg+TdMrGaFd2GjFIbcb99qluMEQCGB33Yw9CvC2
UV4RLfsCwmLAha7pDoUT4OOq6/59l/3mMsEFuRVjg+5zv3VMg8xtrmi3lLlqag3qk5Fw5b5Mp6uF
4KwIAImkCpaLsQ4nb4xPtdZXl6r1qz32kf2udhxxS9xq2qmN/kUM+AeAmGr3YoKioU7FkwX846nU
zTclCstTilrjDZlEcCV8U/ZJ7TS3Is+Jkug9/K3J34py7G4ACU5thSBjU8XbrCqOXjp458wYy13C
vIGllRlsDNy0tlXXnqxyRgSKVtubvR0fAAj/RKrpx2wmejLJkm+5W90WOFy7RZ2NCB79xq4V4Hpx
01w1tugkANdCS4IVe2vwtTds2DbqzzLWR3h1ZnXtARqclTngYdRPckatzdNqpih0o5Y8SBIgzJLF
SEaEfaO+6emPzlbukwSeL+Io2yR6Ar38d3KN8kL+TeVLGFdorqmXMS+1ZxOGh0m3J91rV30M/sYp
t0YWhLc2K8VFDMwwUo33dwzw5UnaArm9fu69RUrIyunQpHDCN4x6mWDGxFDtsqqOgT3+dE3VvQ1u
3GwJBTYBodAF7IC3Grkl2zmLLsARQkCm0TJMy/JqjpR8gQiQbfso/F2nBS7ZoXniW97FIFaQt6oO
3NC/VYJFzEAYnuwDphxNaT0SGNE3EeiynR/VL55bwzFza9zfVCM/BxXjYKSY26nv6m3REhOoskc0
TdVbF4barZk3jolhpQMJM8k2gS78vdmC1As0nRWK4rSMvVa9F3HsbgFlHcJc/FbIPKDEEKIoRCjj
V2f1xXuDrDkf7VObYWPnuHCadEEORB2gp3pMj+9EDZBnemJF0mzJe5aFeY+tebrBDeAtidSAn3es
GUK9GyEXPwweAfZKb0eywuIZYRU+n00JQslXW3D4ZnQbQF5usM1iVsGisI1VODxmQ/B6SsTB9mb1
2bL7LVw/RaDMAN7o6gkgBjMDeOgfgwmrRh3C/KbVoDI1f3pIgyGw333tAeerbIeos7Mxs0bdIjSd
79W8BaHcKhiwaKqCfCR6MUL4JBYK92Usx+chsOsbocZ0O7Ujomhp8wB7+ZlIc72x0JM/e6MOClT3
rbNjuxfF77yLEvvuxZpxOmXU/qhd71aEDLNmrTCMJWV5mlBYwkL1ew8Q9Vi27Xe8Dww4wbbYK0U8
3vV4Fd0cgsf5TCAWif6SOO4V/MPILHvwuYP994FVO9ENAXwpiva60fqbOodEkUYlgYpGmGTdCutU
umW+sWK7OQJdzwHFeRagGz4GB8jMFycjKaXnaG4hHftSWK1LlCfXdnEUHYuxMY9dVXpfE+8VLlOr
Nv6vya52cN75lnozREb5FRrdNrNScdEHgT9iqdY7VureqQN4drTAgYI7ISWl+CzeWgj3jpUT9FDN
HXPGO2+w+sekR6PIoYSYTLxvTPGapYp9XTdlnztL0Wbmf7YrKGLYfN1bPnNHr7fAMbopQM/S8w6+
8L1t4KG+pjH0bVkyb3RV8Cr6pnGdqoi0KbOP30mm7zMRjxd1Qr4JoagnLRJ/rNkhCqrODd1i2RlZ
nfEhnjezeI6ZDdpNNavmqe+a8b6J5pGbkleI5qkKmeqWVXIshKMG28ThMYIJOysN64+2S5h5WOF7
nOjoHJr5o2UM9mHIQtbf88Z37yavhYfWaNG+bp8Sp44vAcuDS+I74c7IIQDAxg6vlm0+6cKAveEN
9CjsHnsQV8T3on2vVE8TBpUE9lictbPAmZaeJAbMnjPSUIWBJZrW7HUFAvM/G6UlX9ShbZp72GUY
AZJafgFSY0i9hjALfg0OsudzIkCZ9L3uY+uK4RYcCcxAPTjWogONNYp+ZMXpcy6hkRuC0mc6an6t
zfFRDaYBaodv7wZUabbjXESmYNx2Jg/LTFyAZk6QwCtpkZ6cNNBFnplfQWSc+hFGCnCl+9Zsn5QG
/6fMjOKdjonmtJWYuWAm8Fvgz/ZOP2ZwCib3fkg0jalgmz54pOYuUV2+T8CN3vDaAG2Y/wj6MHlT
M1xivOa3m/t0bhklcOZQQTXprHQSOpTjudqd3Ix8wgBYecrOl63RAMderZBbBbCnD1JgrDLzIi+D
a+VrWInsnEYFQ/bQOjsMu4GHkFIABJdP2xzFtNDJbd4Le2sy5N31GpTeCqAA/mv9Ia75PSRH/LuI
AOspnoL3ACk4xEcPI9ZyO8cZILjPeCMA2rtY4+mi/5so26Sr/rKuaa5Nnx6roeIzCSowdrC0VmNI
Qg08zqo6O8G3PCuML0jIo8g5POuxsE5JrzxPBAFmeqt6LM3ZeCD6rrbGKfKGgGz9zosm7xyE1n1E
Km2b6MgqNWqG8J8BYty+uqY+3rQkeh1UVqlBKZBRDKAMzyZNpY+uTVzze0CB3hcFCJFW7cEm4Q2W
q7AX4Yhk/Nv2jvYCbNdFGlsZWQiYjNPajKvPkq7e5YntPcICcB7U8XUCwfdoAEawM1Efyij+UjAx
QL4yBFpZkEyVxSnRU+Z8RQpAU1GOcesGzJ+MBPiLtctEa2zLIu9OsCPy19as6tMAW2Qri3rs1OCN
Kwu/UKW+Y7rM/9O09k4vxO/RVsZjHiXTFeGPx24C7G26dvwgkHJ5ELVWkRlGCtPpnGRvVXZ5LKCB
GwJ2hhIjMZfy581MDbdHKtgJSDLmYuNMQ7pnFf1gEOdgFN+l6UMbABb7kdmvmJY153TGzBQzri4A
YXE2nYdwxo1WxqieAUYEM5JUbkY9fFcUw99H/6mS9bJ5Or921aUQ3FevgU63SfOErQR61jrIaa0q
xc4/jDhCnqzgNapBCvgvQy2Sg4DOazcG3KJ+eEGoHHVDPO8WXQ2JEZK4odRkweBGDkres+CGPND6
CSTJ4efo1uICLsua9kxW+UvkrnyjrRIu2UnuxhMRJFhY/Ht9lYP2dRsdBaFCOY4zpJC5bHrJO+DW
osbrwd/EijbHEagVYLH2ZFW+OUq2i1WBQ+5vs+tBMc83rp6vKPdWfKKtxeq0l1BFWTlM6ZieZMvQ
abgzyCKKf85v5ovIVlqgjhvbSZOd/CtjtKZJwCJ8Nrv6HUWtHqXCiONtIbn3ZzCcv9r5+Q1m6Jwy
1KhlDlhuYnn/5W7EEpmUFsZ3spim5TEoFB3/mflvysB9CrwzTvIn5Z+B83IQlj3iJF2594ritzwv
GQQc8/kxLk9YVkq8VOaTdbFm0uhaNxR6e0RqBU8mQB8L9lf2Bmi3ZKiHMRn2ql79kHhguemBUbcV
/DriqUiOpGVvY0ZUOgljvFvvZdJ7wXkFqvjewVzce3XAE7WRED00cf0in70duw89cZ/DVBkM61Yf
orfH1J30Vn5JHJZ/TYBm2/rQwA7rQKhrsZOPSz4NuVfg8Rlv5K7sBVag++SV242Xd9kFX0cP9Jnc
nTcQEegbyrHE652xpY8ngAjAnLEaxgj0w64828GRAiSya2SXZXdKOtBQdniSvzfUNTHqehc18Zdp
0C/yzi13CWrpJreScSfvtbwrcZOz/m80xFdmDIB8JvIMuSfrlu4gy3JjJDiG1G0ARBPRx759lg9+
6Zry1qy9QR6piHxuSjDsO3kr5B+pdxX3pxG5viWCzizXKn82s20IcpfL/TUzp5sAXhmHlNkAve5F
K7MGpm1wyCaIzo0+Puvz0CE/22lkO8dJTCCBsePbqNA5UcKt0ROy4iz/f374w98gd7G9guyuB/rS
cnl6qMngUNoZ+k4OAfL73iI3frIBZA3PCVze5eYucIoPb80HUMXnO2iQxstDWJNTfTCCTJv2kRt8
V9pU3a93mEHwojsulO51cFG7xxQTy4P8Wzq/fEjsST2g0dhN2zoNbk2vK8A85nFofq3lmXLvv9Z5
bTEhHBDEO9kTuig5MIVh6TJ3BH1A2smEY712n7mBXU40MPVtjwTbSfbgobX605hZLEvKfeb0GB+5
M7jyv/6unSdnPwAr7GUGcIUZkLL2vSm6c/UZwGjkdjXL2zC8zcOy7EmyuNblRH/mEcnSJ2fvO2UP
ZiV5dITCGCnby836tn7oosuuPD6VXn/yanMre8JyCrYCR+W9qUkQyLGQBXt9RKH7vL7ha1+WdbIo
5l6odt2hBqR3DJzwII+ZsrPLFuv5n7ugLMunJveWc2R52f10XBY/1S3dtiht+5+hB1s5EvyJeRZw
5TYJ8Jg8AeTW2SCc5w+H7kE0FToL1VE/4ENBnp55gXziva1jDOo8ZFPz5DA3YH1404lYTGqOx3b8
lAFK6av2as1Y1WkonrLebQ+mOTGVqHV1p4qc2E2HwMyGBO9B8g7GbLaLNKe+2omweHAwL14fvPxV
WVxep7UsK9du8umUvE+aU4f9oOyMclPNw7Xc02PoS2YE50nefXmRHDzjCGaFbtf50Oq38i2B1U6t
3P1Q27vG18xCREmuW0Zcg/eQ6r7ZkksRcMPaSEnOxMGhhkQzvmGI9bewA+6OjMle3mO5kY89mqcn
COWyRh6Tn9moX7zISA/qNFxjs0CgzGtPcpDRGLUbOLsF6rm7IBfLF8BofkPKT8/ygvLJyz1G+mZm
w9hh/3vqvUfM4twFs+zH9ouP59khkz1iHQxUTXXOnLf+fXozaLtuhHi/3sUidRhJ4/kzk7qptfMt
6EKSVAIv4Cu4ZIOZuIf8qGxCbg3KiYEuyqBZ+0XHTE62wOuWx9F1ziPAHPK5R+iRaBSH9jbFMWyZ
XS2rqFATOTk3XVsGYbjU95URGwd5ffl3+XY4nBv9YTKy5qCaxpN8quujlXtZ2/6KjDHcDHmO0j8U
8n8WaOvAochvvywvEzuWpwWONCwfwPjvtdTOYOc3WX+HILt5AppWXiRrpw/b8kJf+FsEabo8X/kk
1jFmfTB8oP8k0DPN0at2FgRpZDEcA4eTnJfAZQTfoRC4L7hl8snIbi1UYo8W8GA/xzfkP4O5bLCO
6OuTXDr0PN6vN2E9Kvdkk///pZirDbCX7tahXv4xsrjMxdey3FsqpxDbDya0CDPIia7S2icVj0XZ
RP7sMuWSuzhs8qotu+S1/4HVLx9K+Xd+mGUs5xaZuwUWcCMhiD0GH3o5fyU5QuhaviZTjhzMVozm
d7RWiCcHXXzK6yBQ97L5suvPX9AQMEgrkmUeJ3uqnNGtm7VunFJSDhpKkRowsXkSJv+ddbOgJGX5
w1x2+euLaYCJczfk6Lp17NfA0w82Wappi15vThLqpyv/ELO66K6unuW0TE7q5J7cLJeep4WySCII
zWsBAWRtLJusRbm3btbHuNatv/Hp3DB7axHqYAxjzJQDZwsQIDvJsnzzuOMxy/j5+PLHT4WWb0Kl
Vz9MI+UjXHre9ENAtD/L7hqipAtoen4GQdsiuSF7yr/vyrOXoQpQTn1yi2T3mQoiYIqsS7hPnBBJ
8JBH1wPrGlAekJu1nSz2/q9eq7Lz8tfPPXkhe6zvzDKfWTqzrPX0rCV/8p/3Tu4treTu57I8abnq
h1aff+DzWYpGYqOxX7UJqVk5rqyzB3nuv9WtTeTRZZ4td9eNfB5rUe7J8/7rVT8sZ2Rr2fDTT/1b
3aerfvolMQ/4GM1VbQCjb37F8XAmV1FOy1pVvvByQygFciY0Ihbvc5ht3ax1U4onKPQ72pSNwe7S
SA638uJr0w9H5K5vChBCpOCXHi1fFvmerC/L+lL917r1NPneyXb/Vvd/vZQ/ZTO5P49A+w07F4c2
prXzXFh+uNbNspJdyx9iFf/W/FPdsp6YL7v8grzOpzbLL/Sxd9OU/q/aesFWDg1yDSr31m+0HEPW
otxbJ2Rr4091n4qynd8hGND90iokEeLchsjHy0nunemt7MLLrqyV5YlQNsvqtEwPupe/rMM7YCpo
42tZmWYauSzLkZ+5kCCiZKWWu4SOfGE101YOD0T/kWStUQb+h662DBq2SgxBji55MUHCRPxt92/D
7doVHLnoX9us3WCt+9RdZFEeHUSdELJwYXr16mTuWkdPpq1c/8YADAgXxcOraPrwsLzx8qasm2VY
Xcvydv3XojywvrqyKAik/DN8y/KnK8i6KY3BTmgxr9E62C8T6+W4fD7rmTVeJSze0rNFYMSYIyQf
Vo5rM3mu3MiJwVqUe5/ayUF0rfvwj8sjn07pvVLZT8YdqMDHCioFrgGyBZFyQwPJMX+4Chzxmhc5
dPlpnKYneWeKuMvS06Q6mzp1rJN82dcnurz7H4KZH6YKa1O5Jx9vmHdE9JZGS5ArcxA9MaIQmRQd
rex+8grSMai5aOO9fEWXOKXsAcOkR/VX+SL/E9WqVLHHOpvUSU1yMMvSc4xEMCxxSGtyU9VkKzdr
2beEgv5ZYG2KWXfYmSwMyBiQ18iHpWviaOr+VXK2LRIAoYp2jbyr8rlUKVQmvcxfiwieieST6/MD
nhpEd5olnvnp9sub+uERLUvX5a7LNYvcXV7zkOTk5JnjXt5l+bPrRv4Ba1He2E91y6pOHvlM5lxb
ysPrv6QHgb61sdbbYGOIVZzI/Pc2j4ajgRDgXocxSxHqGQKk+RmfSY5aOrkzw0GmZz7qecA89TjG
u6kSL6GWHrX5GmpcpXeFqJqNbDW16XBSpsLcqV0KSK/v800d8qrLjZe65tb2AHhqYIpuSewe1DCw
sj2SQRgus7LfE5UENTw651oX9QOcLHLNiMZCPE8d3Isi9Zb4w+uMaH8WyMA+w7+pdqjGDahyUJR1
KYJHaUx6ohpQgYjsMnmOPAdlQbO9GyO0EBxgCwed3P7Rs/zpMSnrX/AdT52pFe9DZuKqlfjfs4Ip
eYUP/MUXKkjxtH7tvMn64RGtJ7PrCxIOWoM6Tt9vRF1VX6oJTC9L8uJNVxN7i6IO8KoQ2S41n20B
TELJU2aV6Dep6q5EIhhlqAIcN0aM5f0wHyGUhJlAj6NAEGvHOreL+2mMy3u5JzdpnjvonmUZwsIE
4a08EruiRH7IH/tvJsmzY6POUn6pWhrYkaDEsZsDwBvXZ+UW5RGq1yqET8PHSFRFwXDXpDmYIK/p
WQ/XuXsBqUF6zSPY3qD6NXZj+NjPG4gu4aOvxt+R1VTOsqpIMelGdxFVrhzhM8MiW+OIxxo17EeV
TOhjomjadhwGwQqCA5HtAa1KbO5lhqUoHrKbse/bey1uvYdp3lQpsD2bvgW7mhbrgUBPk61WOLii
9WRnzBGzuWHQ0YXx/4xxON0vJdAcKP869Ln1/DK0vAdUZsJtGTQbdE+NvaNZ5m4c6wyNN8D0uaGZ
F9sB6gysVdvpth43G6zgkcHAAbzwguJWQrW71fNmLdI/j3FODLVH2siGm1bol2wyE2OrmYZ2kZt8
FP9bmXelsh09WO5ekBBsRtTgtfMBjLr20H2L++yrQSodXDh0f94tEz4zyETQCnmJSkw3/SHd+SXI
Yv3bWMegFRDEeRVDCuwaHayHSSOXbI2xdS3drLvoXdSckiTK73kEGpT/Rn2uB4XOlSbmnWp0rxWq
QXduGD/0dllDfVWq56gjceQg9riXRXmAVOgb8uvZvho2HcYdm3FuHmkJpnwRWK75PDLYVDkKtFvG
jN2Hk63su5NM5lVeqqpN7d7xghPkMJw6U2TRDnxwyt36FzQi/hsEU7xctzKm5qFum32mImuz9bFY
7kT6glHhRNA+r1kr2+YVokX9DPe8uyd0fJYljHabZ0zrIEOlA2JNcwtZ5xjF55Ni91V10ePCNRCg
NrQfIhbzrgKD7oZ+WneresLKRYLaiTzgoGRxRgYzBs3GrdBNpTkitqltZVHenjRR50+VAyZsvj/2
MAB0KeeJXnS0h7/Lv5PEmX+08wrO2Xz/UJ0GkZeOHv709JmhN1FOkbtyU4oJhvtalr1taJCQ/FAp
D8sjLeSOXf8AcAYEnug34LqwVChKBiW9+lpVIjh1di/QeA/K70VxkMejPqgOiY5qUzkpDgFrxcUt
nHjguRahuLXzpo/RPXEN//jhQNcl2Mm8C9+O9lAYomsxpHgYzhu5J+tMVtlYNtgoqkVaWOM3+F8a
ylOW1uvZ7YA54P/llMTtwVeo2vHzZZo2R+T2abgvVKKB209/nWwtf2TMC72+Jc3MoyDtaFoNDFgU
Ke/CeZMhMHEni6Pvo1gY+j3kdTUiuD4fLlSUyzdrI7mHg96VD19LHpmTI5eoSlCUHp4Yo6JcnHcL
KD7KUvLop1NlUf5wg+royUEIfDlV/tqHM1Ld3LcFAI3PB+a/aiwiyI5PU25/TbAnBbk0ucm1Gcvk
6g4hgBMN5c02Jc+okq3Yx3mgvahF0N9cvfqZBZr60tu5+qIH1X3LAHtPbhqmC6KDfP06A/0vp2r0
qw205N1NuRTJnOIuQc3gPSyVL/CRxYM8aBbizs8j+1EeAym8TyDUPWdzy6F6j3vNfNX8MH/T4rNs
wjcnfVHrGvrlfVAl460TWnI3zBvE/fR+Y8YVu3Y9bRizQePNRdkGoimJHN/9o8Y97qUusUuYS8l7
6lXoaGtGs5VFo6v7k4Fr6q4wLRTxN7bVds/YWCFdZA36PoRQ+V532CKo8PWOM7/yHShYsbNT3zwN
WGY+FvbwCoSm/WYVPya3dr9Yittc0iJEOsnW22/1BJBCdazsEREdtHSD7q9w7OYbkC19N0W4iNu1
/6oBPkPDtunBe7IXBc1+whoWvvD/VkGL/OfgpzrdckDFptOt6L1qj19bgcKck7+mimVf6qQd0dzu
8lcdxvQz1u8beVABxvYKAuMLTF71TlbZfk1+we2LoywOqEmcNW+Mt7JYRa75OJGlkyV5xbZX71S0
3nQY0VcxTuASciswrhVaMdCiKx8VNju7I+getTuweMh6Ii27L/3eucgjXeN7e1PrLfodbieTz8iD
YEz43qllt4XjE15k0QlVG5hC2F1l0caICB9I3b/J4qSMP1y++feyNHbpI+N19mhE4Hv8QZyCsFee
krRR70IfGnHgY1fVZ+UjQJ89shPdU+E1b3HUqFfACv2Trje8KhGq8mXs3mQDWY8u4qFQqvReVsmN
icpRaENgqFodw9Uc99jUFk+yeQQd7TEzn+o6P7itW2JYWO2RMS+u9ujk17CFLDeLBRdXRWVTt6WL
zKw67iKvQ3TcDuuHQHOwAh+tVxTCkm+qVXp7dDOLkyzC0QFSr+fvhTkgSWl0YAnmZlo3+hs0/UDV
ZAPuymoDULxMvoGiTo/Q8Z2DTu7jm20Z18xVrBczSJ27IrYAWMzNmlH9M4KWPPNp0+6Y1mm4EbHn
zptJS/wtEbwa/O7/1q1N5J6lNH/KTteO/3a+3gCAae3ooRqm+n5QSuDSuYv0Haguky/Rn0z138yh
t99rZ0AfKNPzWxoYNsrGZQIirp++dKX7JJsORnKrQsP7WtWZunOryLpLCg8DlqpCLQVd2DfoSL8U
xK/2Ub51gQ3d1IKXyh2iH60GQMwy3PrBM1txUWwnPoZJoL6gqlJt5OWd6ataePWvlrwRMCIzQodx
NE7EbAtUdwvrybPRHOd1dxC21LJNnFY5yrhoVN0KxtSbXQS7ztejS4U4+T8HljbycLHWwiMB/IyM
/06dhBrt5PEA3ONNXi1yXCrtEjph6ZjnpSgP654WDwde7XBpKTT9yTJj66jaPdzt9RKWY15t4OUX
J7CUfaLlOrZUvXOywPue8bqpb5phOgc7TsfHER+XXdeo9Rtvowr0x3W+M3d+QptH+Vt7r24fMyUd
cuvw9GI3ufkLTiJikSbjPL2PlzaNHUgqYtpXZVndR3pTnUyj7C+h21i4+/oFtgStgz4WYFUGPpiZ
eoEslt/53yIxvMWhqfxRQFouP5RmGlJxufV7TPofgaI4XzW7TlE71qaXwEYbnCmKeIBC7R7TWVRc
Vfzk2iWRdSQckDy4UIHAONcW8TMGMtufgm8MwN8hHyq/dYEPMugkZthMwmPhmn9SlJH1tnsVWHPU
zXPXgllGp7h+9RrWhG1Xag/gNlrgOTgswbtydgTXfP+k6wYeVIMzSxqoCW5xWpte5Z7jVKQAkUC4
a2NkXfCvedac3nvNEu+rNkbKndl5HvcA+d4qSKqLLLYGynOZE7VnPeoQptKYl53bAqhbXrvem4CQ
vin7QL3rysJ/C6vpm24J/V6WphkB7ujWg2zqac411Cz/UZaCThybpEiezVz33/yJXGJu1S+F4Thv
/nHwU+dbxKfy2Axqc3SaXnzP9WPVV/b3AkQWljlldepFn3/F5m7bWaH7zDryhslDfl/5CuL5AvJG
2wXaZqmbD4Q5GWecdWcmy3BE7GjkJUJ4zQiNP9Lu0EJMLXBE+7Y2qI3K2JV2ax16LAXv23lDxxh3
Nd7IO1mUB/6HsfNajpRL1ugTEYHZuFugnMpI1fK6IdRSC+89T38W6J9Rz8Q5EeeGwBVVQpjcmfmt
j4JtcWlm3LawrD7S7MQ3B11FdwOGow65u+KiLRMDFO/RkrRzblbzL7IAL10ZTW9TtDR6tOg54ECB
3EvVl3geprexjnR3XNZHy/r/3N8CufSzv2/5HIf2NLcJLIBv/zr+z/r/6/j/uf/6vWo1oNy2xUbk
euwODNiv5TDVV9UU6s5Y1oHLqK/rhpzB7/e6dRdAkc21XNb912d5c4KzkuxdrPJOXCf6ora0q0be
cmVk/6yTsY+2c7H92W3dOMa27dQ1eoOgvJWyVkcwieZrVOoh2Jjc614Px8bLRqW4XSej4P9V9E+q
ozTVRg0T+RRUCPF4SK0LENrlU7tM1kVDkxDdfy9nldczXIP1+K+t6/qfxfUT6zrYdsc8oqHtZ9X3
kX6WUx5682jdlpyu9x77D4hk9muCnomLqswPto+WVB3NX5PR2+8aADqyhfZwq1sWhqMJvJUilSOq
r6iJER4fmlLaaqo9P0NkGHYdR12Bp0/Isg7rd4QZ7Xx91epnnLDti98pFLqWY2Necaty1h7pG9Fx
HdC0rdq0441ahzC7F8Od1VHn21xHDwvEuQy+1g3rpIfVvbFoskKJ3psHkYoSuE7rXzMzka4AojtP
3dvYiCXzDNNFgx0DhNwUDiEIuph4rHdSlfU7Bn9g8bWvSrRvIEaG5yjGCT7p2v42anplL8dtdvDH
VFzCQMUTQyrnpzRMv2g6zL74cIgd/I0kBHQsrH+v+MnstLELLlXRNNdimWgy4WFYgEtcdtDURYrU
0LKht+VFSdHFg0yWN4NddJd1/3U3DJ42mEZOGKABp0kWT3Za5vGS7ZNrAKwDX7UmvQM6hEGEjjGa
1snjFh+0+qIHXbKrkNackwxRhTaK+WRadBajjjeOZjZEhwKU8dEWkX4g7VHc2NM83GTVOB4kOSqP
mVZg7OP30SlpfBBPg2mdknLC67UmSRJ1ib+N21bGgUGut5ZdjAhdgS4DgOrvqE+UmzQ2u6sP7Qlu
ML2DPHHoBqr6/n7usPrB3Hl8iHTwyJ1w+i4kKRUU8mNDDdoNR1l7Gi0Lljfc02e8Z3qniqbx7OND
BYI6T71qCiNIWPDjeDch+PDT+XfSWBsfP7IXqtcNXJto0drP0T29pF+RIc+/pUT7TeIXebkekCgP
LHWbtbyc/UHs+uUIVox/B31gJRYPIwMqYwLSSYvJ74K+RLUT7za9BgwBs+EIG3W8qzFSX2j8M9C1
+mzrUwcKmTuAkVG5zxoFkAzwvvESQ2shKB/3uZCiB1+yzYupoKZdjeBD0SO50/1h36fD9CIMxk6K
EjxYBXeKMuUF2AB5fIloANwE5dDv10+pcXKotUG5yU1l8MglFjcogmKGqktnsG5jyOG3zvcqMQFE
XHdZ5/5aaSxb1pX/veVn9zFb+YR8wc9x1nVVZaFDo4DnZjgGXvSyxcqxlbqnDgPLm9GXM/AVnJIM
3jZ5ywGlx7II0c7eTG2Bz+WyqIoJ0ZLQi8O66Ke14qBOjB1MHhDJGSaDgmWi5iF+T6WYyuNoJxUO
Fsytk5991rl1HU7j7N2otCgNOd1Y/4/PzQCjSgTq/3HsdfGvrzbxETgQCTl/rfv5yPr9Y1TON1n6
0kxh+MAz13eK2NQPqo+2os+1e9k2/Z02hJI75/ybTbuI74yq2K9L64eEZt+3XWafdV3agy6aL3bX
ICls8/a5H83K0QYzeG8D6QFBkf0pFGWbWzwO4IC7gZKrETsA5e2y+Itkxi10kPh3FdUxr52mfVns
7t1E78ozee6jDMT9jFCgOudKFW7Bmc5OIuTq/LNh3UqA9c9+AkueojVduXuiRQbn5uUI60fWHX8W
e2M0HXOoqVn++0v+69DSmKAXUv2nlB5VgJnLl/wcYF1MB3lP8Su+8axBMk/dGGBAhHUoji9SHyIh
Uc07AcnxLjWWp69S0GEgQut7HUpfLJVSa2+SKjibMsYlsQzq/3txWYdT93COlsm6jhZMZYMvGlWQ
ZevPhnW/dV1Vy9lWDLgCrIutoeWbCCyM18UT6f2q/h0hXLALuX5Vggn5W19OT2bJoL2eGv8+n/Pe
o1Wsv6pdDA3THLNbSwOqEgNxO096P+wLumohOEb07GNbddBTGybI8hQfTDm65KlcbTPGuncyrF0y
BmSvU72WSKwX2SO/LnTJeVvPiQEBRZ+FeMNT9MVvUuOj1P0bmURmAAkHXVNSJ4TSj0XZGuD7SDJQ
0Oi+xsk++XlefGhN/C4JstQ8LWmgp2tI13vcsASoBR2kZzZnw6NfDw1McwYQ69bRDMtjmCEFXLfm
WHie/H5unHVrnIYZnpcw5datU2ukl1oSb8lyJCoe+W1aV/frtlhY5JwALRGTR7dlK0uXGCch5gN9
jm7XuXUiZ8HrrMrV4WfVOocbaujF+Ph8f+pnq2xm5i6mEOWs68wmBDdpNehOgYO6P/v9fI88ZOdG
FMaNP6vsO8e4UqFEuh8Tu6RE5FM8UVLlaFudcpTRUaFZj5RdOoOKWTesk9GCGuRKyz61JE3V9ucz
ii99lHMJ2e7fh/lrF92M0ZCtB/85Wo9Nh9ubU+l9H3fd7KcxX/HXnrMhSS52WMLTDBsh2HJ4aaiR
CKJg/euD64bvr1x/YJjJ/tYW4ul7nbb+gp8vn+yES9A3O/nQhK33v/5NP3v/c1zlMwvgNnz/huUs
rHN//djlx33/pnXL95d2ZXYbA3ZFKr7TW0s+Fstu6w6+qEnzrLPrlnUyrad/nRVWB7ph+G1TETpL
3bAl2sBObWzOTRJVbo2BRRAhNQua/F0vmgmGHj2NvXwwQn/emXb3h7bcyUsBK8rRR68mWEcKAz8K
Gz6YPXSHMG0/68y3t8RMRwuEaVSpkacY04KytT8MCYvsuHOkmgc5oFkBDt+yyTE2uFtZdfLEOHOP
CO9RNL3t9Nx2cD2mh9qvaC7uHpVg5GDI/CBiJ5debk5mjP6youuJhM4mJbtVCPU9LIaTRNVzKrBE
nEAwlEvBr5AoOiTofffoiBmm2skxkpRr3SbSnRwz5C3xM7qr/KMgFsFeblk1jD0yqTQ5f69TMHFx
5mLIDj+fCsjkeVkNcgnfVOlu3YAG7b2dUVxVbY+Uc75vqvsmFcPdQCDUmjUs9Jwh+TDTMgK8LOaH
BI9SickKDjnYHlSdCdmhHZ0Rqamw6TfU00uvjDiALZMp9a/1gI4/K45mMOh0/TMpyBa7aMzGrVrA
GlvX5RAYdjMuayRM/7WumwkkQJqquwoXvcLS/dtsmYCjsEuzumsNcE1pCxdnJIa5m5dJlGrl3prM
yVkXeYJodzE0CgRDzfeqn/WNIZ4jvdVu1lWWVKlwycYZu9Cm2Kzr1omm+iplIpiN6y5/bYCYp03N
9xevq3W1oL47Fflh/eJ1nR8OjmG3mtdONRXr5UeuG6NEzo+6AYBwWaWTVr+YpuQNQRhfi3JTIAi+
axUlulIz/xqjyj8MinYGRJ6eRsyq7taJNcP6B2ulb3/WpVOfY+IGmT+RpVhC0uhreF53N4me6Hck
+/Xvz3aRsZkLH/ejsG1w0bIYtPkpHkOzXlq772UckqptXaTCpc+X7WGpq8cleI4b63a2iQ76uaJW
VHXizrYT6VaPjsGyoEXxP5NRr187spY3k0iXYSF6H9z/aMz42W9MoBylM4/e9UCmXBh4V0R3GN51
l7KYvO8rai6jgF7j1oGK3NwWdRZcBUmyqxoX96UfjMd1t3VCSKY62AKV+3Vx3VeBsu7pFZ3j66fW
dSgqUiQJyZkx3OjacmDfpblm38Hlnm80rXsL/BpKyLJeNbMeJ6nY8WML5f+6GwTMA5X78LzuQeR3
J0eKdoxmrr9iitq9FNjGHWJR8w4HsWqjhBZeBuNs3q0blBa4p1xSnFkX1w0AU8SlSgkYcd6QIMeG
LaVkTXP7iOdv0uunn31DcqeYmTXmLlWreGtNdEyAswyvJWoID3uWZKOZkNFcs638rWZrkMPht1xB
PUdX0TZoQ7WE/MFIPtTSUkyFFi+TdULsMuOWhZunOo9EG2WAHZ6EWYi/kPp8wMP/zC2L8PWe8xYv
P7w1bPrvFmsVH3Pom3UOu+aM+vVNu6iEuqWFcZ1bJ8PaKLlMGNTSOLmuBF3b7WyVivcYA3wppofw
u/Fq6fOWCbvrF1mdSbO0jGIX4cPPhBgZqcO6nK2qh15kz2IRHnWLkqZefgLeRCiPjFV/pFeA3aBB
khSAu3uzTtSqHWcMjuqFv/HvWTW1P6JEhYHR5GAf1819P6MQXWdjsDMg/5OYMgfgfIp2UPa+z5g1
YUGSwBmJLYMS4noWvzcDezkuWZkd7BPsDlCYIV8QG2nSJCR23Z+pE58+tIi0qHYj9l+ertwH+Dre
FF3/YnJajxF2YNtWEW/hJOzNuHTVJhymsI88cbLN+vf+nO11bv0PUMMKNyLgXEm4pB3lTvXqJBD7
FqO2G0MryoPBICGp4tqR5G43COMx5a/W9RGFPqIOmf8wl4BSE5NbAOlnSffiGhHzIkrLl45rc/ln
rXMZ0IZNBRaE926v3DSQLYLKoNCllZD4knQ8/XVikChz3gy7AaFoKq4kZT75fhJuVah/iCyUNpp+
KoZ6vGlCY/ieaCIab3x1OXPZ9JYpanWD5Le6sfMK6Pg6m1t2r2zW2dV6dZ1bJ4npV3Q72dAwlt75
YrFjKbUKgQ5Bx/96YZW2mR+iDBDAohFd/sx1sv7BP4tdpkGWUfDN9BcN07z0KK6no1g1p+tsO5Pw
yjNz8n7+M+t1+rO4ztnKgL0VAl4e3gWcQCba0vb3M9E7Ee46oR+Tpfd+vQ7WSbQsDpQ4tnPUnNZV
pa9j7hBYRCOrrUG/OhoYUs//ty+KX6nS1LiPajkasEU19j1rdupwSIB8IZLnnC58iEpgY7BO1sU4
gkKsRNJXTUg5HDGGbJ25MXtcUaR4PJpW4WnYdLXFODlBhrVuiD+1J1sVoxhV9nfkfj7tdHxQygWs
SzyCb2yB4RxS+onS+UbNenSjyTkrqtCBUUahdC7Dk0EvzDnwO5d6e+MMU3bJFF4RuV3png1l9ShX
rcsjo6SETmaxrLoDuIFlaDvLV9T36n4ecBAyLDxpzee2bvOtoAhDF3vX48XSBNuoxYhS5I7UZ9RH
aBP0eOHy0IhvhaoY7qRM0saXWmxhenUL+x883fyoifSQlyX5OyyJoka8VkOFZ+GUbsEvRRsdoV/R
dqcwqGWHlyPK5LAovAZBRtidAL/STxJT0pVkSq9BTFIFLZULlC3aDtXiEd1qdOGSoqA47c6lOuBv
bDVeCaKiscg19uNXY3JirN7GKoXPz719CqYkdiMMtvw8luGaYlEaKaSrexnwrRZDx8c0s+q/Yh9F
tkwnlTvOurXzYd1IZbtv1ZCTAIcuEgZnWoRoxZtB0BczPNnWkrrECJJ4rPk0eXUvzxZFgR1jGoc8
2WnShBBYot+/G6QdEcXsUn98I3gON9aEfr+UjAQ2EW061kzsKdDmWODRaN/kDw9ye9on1nUEgbSn
4imfaKbFPcPCgUHO+UeXqHTRzHcBwGArsGS8tjoBcwrVUyh9tT7eMvV4Xq4gNTbacxrOf3Q2unnD
i7JikC2Z/qVQu48qg46kcou6ytBj1jQN1BtDE8ccORYeCdFTkTQ44BroxFBweynpBE0gCp8TOXWN
dkGKwFp2RrV99nlfeFBeHXyZ8QfNKOFYfJdR2RFMiLl36cqZIHrp566StlnQ+NcJ4vpcWb/LFFe9
QA7ep17athYDwUHpvSUA7A0tPNIrt9Xt8FOCw+oUI97Eyji/2BUJCxKQivTHxCIRrpEWHTSFTJ4d
y1eIC5arTannh/3DpFhbjHBpHwlpxZKETLWVEZKUfCSV0m3nauy8KUzLrWQ9hVKeO3qc+Zs6zcnP
9PlWN6TiNIcccGjJDEaKchuMcQuacjp08jsj/9C1J7PfdPV9k2DVWuPXRT5/Y9jlq9L24FkAJFka
psdt/0RHrgbsKA5dXDwzh2hQcWf4q46NYarTTmPmxGa414UkOz3ILiMWT4DEKkGTJJivlPiokr08
xn3FghgqK91e0QKdbdNzYPfvflDVQJ2Kz3h+mdUE+FoaftCcm3mN+oiF4mNPvyRVF2ipw9EGmbrU
NtqxszxybePUmaTMaAI2fPWL9A0IE+M1HvRLMVK0T+2TUNktU4azJhP980yPNz2uw23ZnPy5w0A2
n3bY8xq4y+bhfvqNczb56ock796UDkN5uZ3uREzk380LrrcgEYg1OoU+wRM6BzLZ0TMM2DDgmnDr
ogMIFr/3nCSnLjEFljTpUI4EWaFQKrfdce5lLzVJ+GMpcNTKbZ3p/hVvw3ZDaSd2x8p8NMbM0/KO
B4EEhjZNX/C4Tz3FpuDd1G3kNE32TL8oIseWMfSYRPgl0b1p1BgJLz6xdEaPm0ZKn4D5X0GnWU7z
3BsQ6KooQXc/HKxI/Syk5DOL1I+m0jALrCHzy4yhyHDv8qGbtlZGsSBS6GW3UvqIwil4UciCjhmw
v2Eq7uW4ulRLoiqflkLsH60xsV4Y+MEhrbJNLxy4d/VmlIxF7lze9mHsRIVBtmRp1K2C8VAovBQy
eoQM4H2wXnhqGoEbK4c6i25NGjGcMi0uWVJ8ZZp5qCrjvYkYeI3iLrTSzBNyuqdRhXyQ3+LXMvjo
6q3hpsXNLABV7VV0oG86LYbIM/SJZ0i40atSOzmSno+er0kfFmSj0O9pRI+0jcBUSm1NYzeN9QM2
b5ShM7EjC7DTZzKZYf6Yj/JW4Oq9tUKD/mF6ViKdy0wqXmy5iG96NwithSH2q9dCaOPp0zS3qQd/
5iGs549iNJ7VYrr2hqtmRrU1gvE8g+ZMDMhzDf6TimGcCzDWVtHAGSxUKmqiOSS+T5u2sRsiybMi
vO5fp6h8s4P0wSi702jQ0ygPT2Gb7ht6cJKRayJumy1INtA0/SkEHEhDG2C0OtW9pGQELtWeVnN/
QpXX033VFANJ3AlmHHxooAF4VwT629SOb3hTZ46ZSo+NBcimjdTXJks+BnB6WjW+oi/7Q9sufbHa
bu6jQyeyhwkZuZvKxa+yA14ewWHqEzqqOR/3AhOxXUEZgJ4/jdxRM+8oQAJTaw5B113xNMJD0CI/
PrTmn0Y0oCl4w+KxjdV7LkD+AlB2JDFgeSnnYJvSk9rm1wQ0j6PMg74Rtr0bDfvwmjUA+qANHYpR
b+HtJzTLT7RHhPho4sZ+xBSjuKAbpoXPBJuuckeWPpkdssKt/iFn7SmRh5eOH8XQ7zmiCQPSZ/pk
19KRJ989zWWl03Umpz64KDjTF7q6a+NhPxb+ttk3Q75tOC08JBj5UzscHWp7EfH/AArYLC8RWap9
i5+a3GAsNtqnpID12WkJ9ZR8O0TcvYPl/0lTLJQT+tPysX42uvak2u1dZ6Uufg7Xsg3e9IxxIxIy
rBuG9NVEUw+ftOhdSjO4PAisP2euDSoCYONzwoZaGYhoxo2lyTQYdzvBOONgM1ousgvWozVxQCST
q+J26Z6NlqTynFqjA4fnNo3HxqlMiICyoOFIy4KHwkj/lO1YO1mbDl5ldzhGIjqsQ/nQy/YvUyOI
nELI2XnQH7WGKLvs/Leu5b6bO3VrAPM2m/6skb2DnJJ4IO4MKaUaWvmgROmdArn7DIOQRqeAFJpG
7rDuNU6yyWnE8mTmga5kXqeaNoJ/y3L6eMi87L7JYET1iSRvVQ1mQ1NHvzCAb33Y9rzgiCSv9qc8
dt1JAUTGaEzfW377IIkJ7KbdvYkW0vgkRfS9dG91Y2+DHqRoE+FRbCe2l5IiqClwpDTGe7kscfMQ
hFUidquAjEAnyxkZ62Sfzb11wGTy2YyA9/AG7/ryU2mJjaeB27OArxNHJyEVOMwNMBRjLpcq+qXw
+PFQJ9HVhH/PHFWnICq+MBkNHaF0lJW0R7+xMCrJfyuQ66y5RiWh4AjmRxb+nPm5C6qjQbAYtPml
tyka4i8C6uqMgOiJWPvJomjh6sHiFaGOH5POCCCx+vFi2bxqjMlLrG5xGORtbmAgFTdwVKvnRK24
OwbXqGf5Vu+zkWA8TRxhEYMZKX0bQfTVk89uj3qxELL0Ed7bODzqxbBRVH0ksMI0IzJhOxjdnTSM
5SGSkjstICDHkzZX9XynkZmqqnkgoA37HSJtrTEyj4TQoxEGv+FbwU5N6NkLlYo7gItG+iLp9x4V
ycE3tBFn4JZq5SUrwZiBuBdOSrftftaD2msgYtpD7Mazfq47m97U7o8u3WC1fIowZs1JQgN8pPcu
KTdIGe/iXoitnFevQBZuunyG+FwsiOa3SmBcPdoKYv0ifCyFSSRED5RFksCp5IC4s4jATNKCnls7
mpZ0rCHNwY0NxD3GhCpEf487EJD9MOHZbqhboU0Pqmycqpg7MOQMJwJTCaqSf3TT7720hTicbULF
2EXG+DaPN3TOPKZ0pDr4glSbTOE8YSV+QYlB28jMeN1Aq9ROSwpef5Yg8y29bS70kBe1OUrK1sDw
yLF16V4UYtsDuF0eUoUDBxUp1EQD9W6hy+H+kfBgk7Qj6MDXPtR+q4Y0bX21B5aMhBSiIcPTNAVv
R0So21z9hYR2gMAE28QQ/QoxfhuFMJIS7Usz2twxRtL9OtQknpukEHXwgqp8jSxZhSpnegkup45k
c5WYuvpOwuUPHsrlsU+oWqsU7iesihJV+QWwL/NolUFAqSmenBT68oFNRI7YU1UK+1ayEzpcWmUc
96bSW8QBcemCmmugp7QvsVKBo26PUsTVVtTCadLyMU5z5EjGDWBMby6In4fWxtWXJIVjpOFuwHEc
aud8MWhhL8XnpNgfZTbHHo1sJZdpdzXz4dVshg9Iovt5mlxDVd6KMdKhJQ8gehFf+GOtwycZcpc6
iFyK+z4xr11jIcuIs3NvdRRQKplCtv0a6y2O9pn24Le/OiGD6oYhioMYjjuy6XtjmJ9TXZyEYnDr
Bi1+TtQxatm8LRl19EU+eGEk32E48qj2uGLaXb4NwulX6Os9vYDmlYIKBi6xD7N5frHsX5Yh0SSi
Liy+rB3dto0JsAkwwdcFXqwW3gTFFptzp6876g3hTirzc54+gs2zKXb6e65Jty5DbTPGCiOxXmFX
Nco3kmpornXTBAA7SfrRu4A3uN3Rc5Kbm6GSX6Q0pdTSqTt/hLk3+pjhpWDQKrNzg779CCta73Xt
QHzR5CkBxmA6OlElo6/hVk4ORNI61OEUl6rIdpWiN/ga/BBSW3J9enPzSlNcy4o/JzN8CalTTlOX
uVIPGzC21elgTs+FiNKNr+5SQUE6R4eKBjXYGPjAFKJ7SfJgyVAz8vdj/mu2Ubu8EKiV1AqZVvzq
pF2MiHQyksdx5O2t4+q9LQdCjt5oKRM2lIdDTKJt04ah/Fn6eGQkYXlpg3CrYSSytafxWCbq71RC
sBvGkN8X3lDVftCR9EhBvNhK9Kg4FXf8xpZMxoY2t9IwNJd82tpQgKeJdDv9XJXnJwF0tgJZYIUS
IaWqFTdo/1KfXEgUfRZ+epJNCah5XOIs5OuUnqJmHwLYcGhaMp26UD8HDexU+qgYZr4LCuXNVKS9
OY/kT2y6ebTysyhAncLr/oQ3805EPWwrNbzMIIch+yaJixssFIL5tg6xcL0beZtyKyI4zN9piaH1
u//C3/Li21gsRzyjFIzOs958spXxONXASODM4SWv1bd9Ld5z/lkgUa5RYqs7abFcDsvplOoy1Pco
77ZRxDhNJvYvy+GJe5Q2EJrql8ehsamDacfnqIJ3AeDb8ICt0GOiqJKHA9buCSGp7wyVT/fQpz0+
V5b2TG77wcw6ok0aU/WZjjOsq5FOHNPEZpjKI8rXCHi5N2myJddb1bTXvMqG+lYp9FJl9EyQsP1V
cPKcfNCuUpqQMhTaS0/dUgmG3sP9Z+Gp2MEp1MVDMBt7JSVAFwGmfDydiAAg7TGGtVTYrVWn0WgM
SZiE1Z0dBtfyDw9en8rPgLJyDPtrKhipGTV6mnjAFkXIL2GNUcOkFvhBDQ8ASNMtPVx3sdmfKCsg
9JPSi0iD1mMQeBoWcuuk3SvvQW69m13z1MhcmIn+hPfFvWrkngjwKcQCGAo4RrLTTVNztyDrokN8
32jyS9fqvyWzJ69Mp1uj4V0XyyRjYt7/5hxpKCb6Q9VdkgoOOA8A2uAWeLPy6i+DV0sKTjOkQpDa
p0Q1ZhJ3zUdZjdvKlJ5SLIkdM9QGdygIvGWdbgafq4UopssLG6m4kB1dpDeF3/7OBRKKsJuBUtL+
VHf3ZiqOWmY0rip1xFQ57fcygOoxliRPLP68na1skIJjRR8XH2EW7gFX3NRRuJUT/TO0avJUNVVA
nFSxUox26lReEgND0bpKD2WPZWonlxu6wt8TpaFdVMWhW482cULhOW7pf/NzwMH6hp9w7MJbM8pp
Eh5OuaTAdzKU0EH06A/aL79FQuH7X3MuPahYCY1GET5IyRvMxFyfVVcKZLqxBvUywR7ztFb5MLv2
oNrRfTFQWUcB+Nn6y8kO07dJ6Z+THF01bgvQrwr+5mi4TMlwLmLa8/zgnRDiHWPV0DGLfquX01tX
Lro8mRe5lNl0BM4F7HGVbjti8yVTOe6o4oWeNpGalSMVA3iVbEL4Zus4UiRNfspS7JQK/VdmDYIK
uvQ6B8NJrkBI2/lZ5REuTGvXFoXlZgOQu7zdREP0EqW1cL8qvfzQtfS3X5b0WqrFNYPW2JoZDxej
xm1Jb8HjHed82Pj4x9PlhFZbKY/ojO5Vqac5HeUvKov9NIAlDPEGjWOZpF6X91yN9JzPQvNkaqow
uAK0IPngym47jzFOiVGynQPziILy3RDVWzrPtz2cL8pqxpk75NlIoLVJnWfnBT2YVrBT69g1h46G
Ywm3qHi+IF66gVo77ypd2+jgDXj/KPhRpq6lcnf1s9zv8XSAok8b+Gh1QNb5o0rN/jWaJG9M8imO
RkTHVZyftfSpE4mHgepdHbYvYU8JfLkE5wmLKRpL5G1gcKGgn7jMqb8jI/7im+2FzO2tDyifUQI6
tLRSNrgQHVOR3beh+pqNhmCgFxLWoqeybChPouXFmEf3a6tAIJOUIXlc7hmN3WOq/VK28Qej3wdU
oO0BbD6eyrPvoXt50ctTXfqvhAf0Y4SEKD6J+pNEIadWMFvpJj3ZWJm6p8uItF48aYQMVYA/pHQq
zFK6MNZ8HjNyu3NnbvHLzr1CNwbG9KO9zWZQNLNIk31en/NCokDAATZWIn0w7nUmtBAi8q39OEvo
JjOQlZhkBaMV3PTRwKARcgK1fcktYx3b4knfTU2m3EgpFawKJQKVCJOBmhXKyDOU3TTZ1QF5XOTU
Ex5Mo6Jlv6SpARpvJs1uXfxeB4Y+5r5sUt8zkXAA4i9V3lUtZuNmVuBlsLg/jS+WiIBxY2BhmOPk
VvZ0KEwk6Yic3gzyyIqg/9TUOmnP37OdFQLVTvhk+oDYM7R5mtO62fVE6PXAO6yvSUBG7T3+wu9d
my7KLt4+szQchNLbO9P/MvHsdKdUeaePjHdNQ7tbLIsAn+P0VeoAqhYaob0xKH/83OKmIcLOfP+3
FovOJUVkeWADhK0BcZZz/iaDx5JV3UTDErKF0jE06eHzzY/QVj/6hvbtiYew3/kHSMwA0slYtbb6
bCdAv/VtOUnnavm6aKnAaAbtUwPke9t6gp8H9jDHWWLO3X6KT7Ns/MrK2zIWvROnw30eUH1OLetQ
l4KUpnmbqKjJTeuzHnUg/kF1N+npNV5KB7aUkTYc66OQg8Ftao07wsYFHlXZDf4YuVcF1UgNv/UI
rgdua+2Q9wJDHZ3R214LQgFsgs4O2YBIoJglTNREMyE0BvUm1svbOu5fxmwxWhzjfudr2dcQzc25
hbQRkN6WdUbKWmDzgp006gOatrFD+SWazLMdfKmNRk22xg/NYsBZRlbO4zG+z4YnX4ugC1mM0cJA
Cxwk1s7YwnIYi9G17Jixs6kPDjXVXRzJynNi87SGHcvolhTLmOEPpURH0ZF9MXpxYYz9YMjZc5NZ
6UaqRUSjRfACYwQJu6XuUDPJLo0ePAaXpkMT2yEyhySpOndJe256FbG6yv9YXaqts4QxpJ4kO4xM
+ZR61KiFbWXLeJ9R8mcDqUq/p7gCQgWJOxX3oR0Zw0n4Lll5armJYSgomvoHJQUIKGsgX/qipK2K
hJVefiZxBfslH/bpRJ5ZSXX7oIpDm7WdMwUUppqZ5JNpJu8dST7eNoXk5DQ9NGkRHoK4XwJo9VVH
4uKQrQzAnYz1nZxlFFZU/XexlJ78t4oMi6skErFre2rIWdImW98ESAM7gpGrb3BV5gXJzk5Gd9Jf
evR1Lj0q5eZ/2Duv3riVtM9/lQNfL+dlDov3DLCdW92tbmXLN4RsycyhmMlPvz+WfCwfz+xg7/Zm
AYFgBVYHsYtVz/MPXm6hkj6S9rBnx5pWEPGLprYnX8YNgzJCsq1CVCpY3i2GKmlvBJ7pqxp7o1mQ
/0Bc/hRYYpm2xG0GFDW0nrAma6lyH3cCxQ+eCKEw/aVoI/XU9OomY025GB2Y09GEY7mpnr3SNLam
2ooNCpH7ScTOwk7ydahj2DIFPByCwKwPPfH2xAXgHifDo50DMlWbB7Jm/P/zCegPEVk/quOrtCCs
zr4VndrYxnql26DFgIqEyKNj45A/FRVB+9IYFEix6EGmXraeGoOHcV9/RqJnnVvz+rOAGjd1eyth
Jk2j4jG3J2Pn6AVoZrMYr8x6zglVwGmw3wDD5yQV69oUP3G4G2sz5LZQehMCdk0gkB8a2yzbeszS
Kls6Wu4vkVzJwXLCei3jJZZtOQJQ80/ynA68RDLyEzbSylqapjn7KYijZcZPjc1362uNvYujBAAT
P3toPo+VzScWFi8Jn4hITGAzrZGSsd3uyfIsgMVJdkTqczgExY1KCIU7Kl/4/FfWYVIj911XbPd4
ba0cNxiNdGSdWWU55HrWtlsWyzjodiYbd+yFMyxWWzPfkiw20IjZeN2pCDFvgSv7otpmc5vp/rqL
xyejh3XZOd1D7cP1BAZUbXOMaJiim/MQTXRSvpu4BBHWCb6Wht2uHLe9CsihEjj0dIRRgpGwuV2+
ot/MVzTGl05tFcynXRgwnYvtRg4xQZTgaXUidDpmIy0Omzl3suUjt8YPCdZ/eTLHhulmyPU9QiXF
xLLC4p4zS+11CKwXVf/eDdMr0jOYWyAUbonLVNsqyjg+cWj/BfEtrjZ1e6OmMChIGaJeU0MyIe6h
9N11T47ZxsUnDrt1HSrPXmW661arMFyLkuJE5s9Zp5OLO55JToe011LVWOmwz4Hcy4qVfe0WYR9z
iSZGsuKxvY8Nf7yyfZXcBlsfMweS4wTFsFHQggeHfNcoqbqp3AsaFywM1fGxG7TdVKtEhYfqoenI
iNh9s9SDvF4OvaexUEwn3n1wCuvmObVJkRnf9S66uOz22QTzVOy6AagR24F2IAEdegpr9l0Fb/wc
4EeiFJhZY+606mvltSq6ZyPA1yv1T0kLttJsX3uXgH4ZE4IHXXnfEBTA781D9ze3CX4YD53P9jBG
vWENQedFmdlroTMeBgfrgiyObxSzRD3fGrnlprJYFEBRVlrHns+ZNfHrMn9Tjf5r06msWOx+pzH3
bGfR7b5Iv4LdwL0S9VPyveyMdae65RPF3FVhTPjFSrchEriADVeJEu8yFUPnyjcuovbiq6Lm3jbE
KuBLXoylBzyQJLgmPGsdNn1/XbprA/Tsyh1M3Dbal3EszjxhY1bBxsIsoc9VRQ4OpNyM8UzYbdh3
YNoGQH4qX2NIVmwV4jtd9fxlKAi9hoUVcUbgJA2K9pzbMHOVb8Ta+y9KsCP7qiLtZF53NWm2aci/
Oc6szWKyNapqgHUd/xVNnbaBN9XnaD5YRN8ykLRXsspOBVZGRB7KxObT1rMFjT/sMuCPYHJ15lKM
1V3FQ8W/6sZVKZiH/VK7j9so5j5Qn2rkJVaarjvLwNi5tm2tzMl7CqLQhOVGTLuos35d+Wxksh4e
RLyohkLsxVDfd045bfXYiNZdlV4PQMbIHZOdM6pUbPnxYGzstgk6wgO5WjJxLOGYY2HpI1NBdHht
VHV73ZXubZrzheZTushKrbpuvKbEw3vj8tB3SzRZGtIbqI6dK38kyE+YsQmHr32roSLukJaPW+3R
sEEWlvWXUqDkAqOLpVC29irnnJERW5WTWS9ZtK59qIMdKVY0c2ajjf4trsaVb3cN9oVXSdUOG4S/
QS76194UnAKbvQrbsk2il+GyVxLiMVp/peE/wCJneGPKRTzKcS+aUd2INiEMYweP6Uj+0+S5FKAg
XSnj9wH/4Ng3tOvIMrpVk2fBRklxRhCa+92xwGhmzePQdP7CRAZ56Yzq0qlH5mdjejUHd1cZ2GTH
3x2bG3TK0m9igFurOg1rPwUTo3wMDr1RPlQJYIqGm0uv7+FxHLwKhE/gh2s/qlDxaPWF45nfZsYJ
C3HUSWpPN5a+7hx1kNcp+Zd1F9h7D8jPFUTFB222GQ9KhWx7wRfgmK91CtkSHlFB8HUz+C6iNnF6
79nkqXUHjyK0QK7sYjx3BtkDy/SfwwsIFGaVpd9P61YHut9Vp7FN0i2wjP3Y+WfsQqC+EItItAGo
jsOYwTg+Zbn1Vk3DyTTbM6tUZIvDQ+LTg7tTARBUbxKz5e6eV2fkUc52HJosZ+uMyImxE1az1wZ8
0LPhThkn7dSCBdLBAW+KaJdVLHEbz3jTE6Nd5Hb9pBTNRJwr4WHA96bDzBSAnio3PDTk0oi5vehm
0xw1zGLj0B03StN4q3oqlp4ZcrdENynKDMuAub6otsgq7cFM8ihPVB1+f/kltbET8wcDx2nlLbDa
l8RMvjZVOHH369te8H8xI8wL8Vvf2FP9JTAIQsbxTKePyaAZeDzphRssTSTKiDCQsbX4mruq2wB8
Yoa9ipv4gf//rfO1KitvFRAvIExL0L/21IXSs62ygrehHm5r3Xkr0+bJHes7shD+Uo8VdPIdjLM8
FKWEz3bA1Gb0DnlUBddg2wSSjeWBu2izSbDlV8k6O75xQCjtq+b37lLk4MTmbFbeQM9np5ausN3Z
d4ON+MPVaIxbh19QHhTbjInbt5XPRht9R9wsJ/Ishm2hAmuD/h5Wb7lTP+EzRTQ6L87C3Gg+T07m
dNSVvV1mdqgf51/1xAWbPqxbNwJSp5olvgzwTsvZfkYZAdj52qujv5HQdNfh5J0GIGmrXEMaAeh1
JFQwvV54NViTtoij8FQWCq6VRna0Yasluci2zWipa2BzFquLftnm9lbrhwC1sVJgwSJudQZGYY2f
f2JeVWxKAxiduDuGEK890TDDb8cyfgsLMYtONXsjV/jcuHKaNlEclrdswmYPtLF/1KbQOxDZWA41
3uOuFWnrwcnvw7K6GC1GEMhU8zaiVZ+BdXWJlsP3tk52wlZIkC5fRqOKcZWRHNHUuwH+jejfUJKx
GkhiDJg7gZzaikYp1315biZVO+RZt+lzJViJhEVZWe+KXGPdSkw4yiP+e0O+dsPpFGVMQH4o8rVa
NleBi3F7oGK7AOJI85R67aUKdOXuczpU66qrWQI0wUXRWPT3efEakNATMWaUXqBEK2XUX+xGnE21
2WVeOq4bjfVu2iQ28SADslCKIovfX5rA+Fqah8Bg1sQn0CEd9t0D41CYFjT3znvDI+WF4Jcp3Ecy
KNsBGzg4LQeDTWkYsIwYAv0MYeUc9uo56lvQHtq+DNJsoxEesDP7MujeDOVhOVoKjBRHsK5lpT/V
Q3QPwpLlKDpUVtNB1Mjt63wy7nwjvjWZUzau026Tatp6pXbl8ySHLLpsCxJkWFOu45hoJI6dcVQt
dDEYK2CUlNyAxU4JLqbOiJrD5Y6KcDt22sZpGlYlBBs9PAsWpZIezaF69ePuNanJVcTTQhO3qWhb
fjRQ/vzisx7ar9FgvbVdgV6/vjLUtNwifk++bERYQbBrt8OvhGRJ2Jd5RfBMORvFdB9azmPsDDtV
N/YiZKmqNPoR+R3oHiYYnZYHolW77eL4XTOVtVBLHhhIQ3SeubEET1i1/1rlyAYmX03DxIct2RPU
vbEdInFpUzxNvreqxsncho324OHDKoT3HLYzIj4Kj0oPkAKgHS4Q2XC0MnxPC50Ad+Y+qKi4tX5x
RvCoA3nV3YmOWEwTQIYtHPsEcQxDO7+8zSAyLLxpPOatt4omCxclupAxORropJBmdTeWW90aVvZS
1XiVKaqD1j6ANLW790zCy4YHrcBy7/pGY8FmrZhyyUCjkQAM13xIMOiEboK8mGVUL7narhRQqgLX
0CHSz7bm4BmKbmBMzL0t/d38yCMv8DTlibUwwxxuOlQfX1g3wqivrWpwl+Qa2XZjWrdQhHFJW7te
52B6ehfk49Ac9JZscEA6pVK+oeSA1SOx1UVfoSAJLlV3+Nf25MvTVGNf6uwJwTM3RlrJc23atlr7
mKmEwFBFmhnpWwVid+3ZLEpYKPawVeY0IHpSEbITajASHGD169dfhKtt2so8to6DHkqJM2TCnI2g
hVMQ0GybU1+azUkrovZEAGIirdcrO+Aj/aJWymGf1WZ5G5tKcsu2ej6XFUUN/xGdIh6bto8WpB8G
2rKy1Hr7o5mOytCtsTUUZ1kFHIA8hGU+fwwS90HMPO4Oa2uqy1viMOIWuNhdqSLeIasM7F2vhafu
3jvMvVIMTDe823D1MRCBdFj6va7sZT/A1sPNILCvn0eVB7gluxBCJWlr3pmsq+26WYKws5Bx+asu
jdylhqjPWfZAu2sE7RIT0LaS/mwO3Y8De7sb18z7q9/qTdYGSOn0JLT+6q8JGxUL80ieVL/+qE6x
VrsOQBjJQWV9WoxYT4XWhb3IptSFf4nx9LwXPsCpouybK1m0vSKZPeCmdTTE7b1XBelBF8QS86Bv
eXI07g0eCMsU+k2zzJ3h1KtMvvLSsfLqZQBYby+LcerFW4gN5up94MDvj3gVEjSbX7ZKUZ1LtPeu
8qVcr3wi62Ke5Cv1EZaNk+8GBCTo3rci27GdVpayGME8PfWe/pAJhfehqmdDaPWdHEfjSkIZlTjK
gawcUJ/IPX8jW5vYWo5gemHVpMWNPFipqDZJxU8LqawwXLZ2gdZFn9VL2QyiubjhBaNdhQczs/jc
J4umENQVSa2PcZJ6HNgP5FuCFPqmaYzoTIg93BT9kF5Iwc/IgbK8QaLOWRVB1N0mSGqualQV7sZK
2Esf9s09a69qGfR2+tgQfeN3Z/VP4YSenZNazud8sPJFqrTFF7Mq3zCVhS5Z5U9uF2ffhjKHNhgb
r/kEkD11i+/NwIoiI6dChqNYdmrJxDGpF39gRbOojkSrgORmqNCYdgz8AGtiljsdvadiG5ILeSMR
cTCaSbymlXPjgPD/GvXxs5uH1YvKnoDVW+096+RuF0mcjpuoDLBG8TRxg5k8upqpwxQ0Gy7LuiAp
oVROCoufTogb2aAFmsMk4ZdrWZQNVURwKA5SheUOQ733K4NhbQMxW8liMw9QOLq77gYXRb2fr4HX
cwF8mjya1YsiXE6Vo24UQ0OFeO4jx/fICW4HYXXvb1U25LXfbvOanJbsIscfFBWcfxeS7y8EeDYY
6bupS7CLJAV6xi0o27XCirEELcMTPzNl3ShDfIeIQbSsNKv5kqXKtW6VfUCO+GZy/fC7yKwXAN7e
U2/rLhbIDbTZ3kmJqnjioOSFcXD03t2wee34/Wc6eXGj+9z73WerQMoltNawB/gHTcl0kzul/TzY
erEMgn669bSo2Hh2htxOVndXoPvdLa7N/hlb03pliER9BFEYI5gUXoSa3OaTrl8bZYbQgmH3pCbI
BbZJKK65cUgUBUVynbB12hpoLZySxEy3rUAlJc1JcGVJP54Sy2i2Rg6qIDdJ/remlp20dtS3KNsE
J83T7S0/FOeYJBABCiZcfmVXOaCTbQm1f2dYcXjDaoQlnebY34L0Cl0J+7VhH76om2C8lV0ja1KI
yvzVdejq37oa0JxvVTy+t11jMfu2yR3oqfiI99m299E2RW2ZcIasI+C57UTZh+seu9BVWalk/fz+
JtNrnJVjf1rr0dTfyAP2ss7SQE5iI4va3E/rYOIGRmltS6Y2jLtjYtmo+gR7PRLD+3VhTFDZ1f3q
iiT464SbH0JVRPrB+l+a0kP2Bp4Su0F3V+CiAsayhwwML+HGQFV4BWhnWMu6vnD9G1b3YPRR3CQn
RD9Z5/TGqh+RZ5KlPvSzayTKdrIkB4Kf5u1i3POAMzOGPFim5WPczG/oow48Z0Uq19b37c9+5D9W
OtJ2Z1lVem6OpFu1Kyos1Ic0bVaq3oOuIIDSbJTY5H+HHWS4ho0IH1OZEmJZen12eCwABJgriU0m
y/dyLSoE+IjjvveURYTzCTXNh48hZENhBc3ZJqWO5rSLDExfnzV/VHcycJ8rKW+CG/P/UBlYtrpT
NEL88kLZUR5kAzxU0sHzxdNUAh9PPHsfzBtQEVbGdUf85xxkAlgLqoFfiBrWJHms4qKXCFVYE3yc
oiXhaDj5W64X3k0UQLzxBPF0WZ853h1yH+qdNy93hYAWo4Qt/fPiUJSoQlkjbtP+mIu1rG9DdkR9
Wz6RxXEQJxqwV41JXWYWlrNa2CuH2uFuWsjTZsS5NB86pMwt5SCrqjihVZbfT2XtR3vnQVxLM+X7
b/Wy+FudpbvaPhPJuneJoeJ7NR5CffxxUNX6Jmr5rJMJXjwLHeuzFkM+UMuk/ELS7tUyS/tFcfLH
RtOavWkb5tbV4nDtZQaqH2jAP5qFRvoMhkeuu8yngYYuU5VGTzheYmrMhAkqQ1nXxnhwUdnyx9hY
gQpn/suH61GI7G0sEfVsa/1zYNUqCNLCZcfeK1f9007XOmRFVVL3C7U3gp2f5WytG6hdrp69lJ72
jD+5cotgdnHIdWQGI2cCkDC0G5GV6VOnkkQblVTbKFC4vtj+kgGydfvUVUF5pYkq3agQxPZFG2SP
7jjuCUbmL1pvFLCefP+QhV1865vBd/lyk+7yHxRDcXaKrLv2A7IMw3zB/D5AUJLTisEG5nZgbpGT
/BojSXqSByMf2pMwW+C1lovEgcIuXQCQPBl6ZA4L2Qcu53wKTBsOnHn4Ufw5hOyeleVTlqXF7mPo
1AAWbCpds24F1IBhmPbotnjXspQnENCcDtl7WYwrUCzAU/e9W187JASbfU0EBHSYGi0LoVRPY0de
Nc5N8exM5K2jIa1fijR7AubRf8Oi+dSyHn2rOxtKVh7gYF9Mi8KFJrBQ2MjP4WgvgN+SDSBk3MCc
6fYZPPEGnvIsLlc4AoU5XSsXEdbSW1n8aEhSJcMHGZxlR7j7HD0qHTbiBoLUR9cOhbepSyC+/WDX
+9Bor2RJHmQXa+4ni2JmF5l9QLyscW6iQVX2uQuvK4Olzi69Q0RBh3y1iuZm2adSfHWZpsREK8ui
D4/Vb2zplav3S3QtXVZ6YJ3fO/N/utZwlrAqy7mBMMQgP1/j/frezyruLF6jBlJwGMqm3ywbcNi3
QZLlt/685YjUCqzOzzq3bptVQggM6A6ScDBX9Euluu5R6HF1hMvyxJ7YulehVaE3Zl/K2kFSNgZP
7nAjHmWjhar9ChxIuVNLcIJNZ5Tb3AHvmjZG8BD5hbMuO8QR9HiARwW9E/OcDqrbkNn3UwrKxisC
5W1Dfs1/yzuWpEbVWPcZY60ByCbHwTLCVRmnEIhACtwRzVwPjHUxLMO6myqfwKmjs8OEZMfeHFF3
w2zihWx1DDKdY+P4R9LzCIxGUXpd1nZ17YBYI4VeRV+Fk11VeWw9VkbpwKkIkAOZsuipVAggzB2c
v19JLrUmqO6GX8GLvF9pM2Mty7HWL+SWiLg7Ir3vUxhKCHhGN7HvoxulNQUpktTZ9qOtH2KeEcBh
spaMdlwcmd+a7ZipzrXJ97N2ksS4KVLs7yJVce6HWbIIPd6FEKa7rVt/GhfZ7MHQOqN2ItWZErhE
dWuuykHwn8r58N6vqcwCbwvlxxWypRlHHJJ708eCEHI7Oe41iMT21jba8K600ayIEHpby6I80MF0
7PaWlf3MAkJ46KODrKODZhIOJALS732vNXGm7YKDnafVqQ/7bJ1kafOoR/E3+a/WjO+R1YevMfcq
wfQRo4v5GhepooM5X5M6xBSq2KwfJ2NOH/T+m5m/X5N7qbbQ3ezHNcIGl5Kk+QFKlXfQmtE7kPIk
v9XrJCREnAebhGdDhRs2Tbls+v2URbCxUtpokw4iazEpMOHx4aq7qPn0qDzjoz4GiDAsLNXlmM8V
H4cmjTAABvV6P0GkXbcDjut1NBjHIteTdWTFyhMk+XPPXfhqRd3FrHvjCd5CTlq8/peuftae5dLV
DIdL6UU/uv42qjmpeKwXIiGM+KJXufGg+lV5H3S/FKLuRets/b1F835p+f2a0iv7bV35gFAm0eEs
XqsDz1gY/yREVXMtTxMNQYBoPpRejMKke1bR7TpUybxfk6c5GrQKnqp/r5VllOGrq8kgZO2NylVu
BQcoI+Y2JVV8RVZeuZL1EN8JnspKLRtcdJHn3iT9vHwhe7W21lo72aGWtfJUHoRrkStz2nhRopzx
o79sGbXgS+tV4WFknr8E/DR26UBgTstEfvFzLb/IM1ahjw3J1KuP+sEPtJ1rkLiXl/69L2jTH30b
tHsXaBy0yA67wUkeLIQ+uY8yc+2IDO2SpoX7LU8/+tQj6Y7f+8hmW7UQa+kwlomAGQb3CuLvhzxv
VOLT86mugPiSZ/JQBzy7gCeFi4+6TndHcfooJ/aUbOIMHTN5MRRHlJp+G4dwJUmauraZrlxyZL+M
wcLJWebjoIKvKeFqIdfXedEFIYP8EqhhfhHp6MAR942VN+rZrw27pkPA76O2NAxnRabVWMkL5QFp
5fxS76q5p6yoe/BhNkuOLTyNDKeZp4l04wkzBLGQRahMxbY2UFqSRd2EMqrA1TzKYmRHKx6Q+n3p
6folycx7Wd1HaLc2Jh5y8ZiPT7VGqpcthLOXrYqlnnHSnG4wyjbv6nx6H9pLzfbQx22JnhIXkfEY
1+gKsR+d35aWoiZYWIpx3eOr9KT7OJP867s153fLMizckEkanj7erRwy4d1mNQLNApb+ViqhZzwu
Nk0RgIuexdLf1dFnPfWPoqhDmGgeEBrZKhumIWVml+VUzZ9TLc13sjRm4sBUCcUn1dZezFoXWmAU
XdB2G1Y18ez1UDsjUKYwW/oIFVwXLIWwTvIt0g8V8lmy9/uFjhGCnRbu7OsRXSylji7gzQK2Fv1N
gv/FEQH5Q6sM7pOq8/KjN8A68ryL6JKHeq7OPXg2VUI6vWkT92lojHhJID46ytbGjvHEGJPHQAM9
3ZhY7Ay94j5VkMY2eRUPG3mVrveEI9s4vvaU1Huc4qN8SVfp1CNKr2QA55fy45hEbpUrW1kck/F5
wncWDau6vK8Dfy1f0mvIjWkTztdtl+qPJqyxJHJPTWqQ8VBVyMUYWZ1wynZOvbDIvcSa7YMLNe/G
MTWRG/rZPChgGD4umaZpZBJFYt/i0WpYsE7C7i4I2+4OoyVChyngUD+giOQNBjL9+PLRQ2v9hz42
0pPsj+tJvTU6iJayWM0DzlnceSx5TV9l1hJNEW/rGda2acfqPOTw7VkAALWvFH6tKiKZrWEHr+FN
G3bFKx5OGTjBYPYaMGHbTo0L0b+PHyy7/uoZSv6a+DrwF1t8NnRLrBuUCY9EI+1TOWkCDyTP+RIr
YiW7Cpc8n96r7u2U4g03qhFPEqvqb6fS6xby9WxIimlnixe/BKqoiIHFmJJYhxpS5bqIbPcJ4MBJ
dm1i/blzVTiIuq3xpojoyM9Q+L1YOuyj/voMCXuo989QZKyp5GeoYA09RLn4Cny32/giMTepmkw7
wAHZSkfY40EWuyrJV3qo6g9mU/9onbzA+KWoJrrYkTTKNrCdyZMYSvyo4pO+Uke1ugYM3++FltQ7
ZJPREVWidOWgm/d5HLsnINDmd7c+1KkyvTWCaQIR8hhCOVdPnl9d18QzixbBhd7IX/pMhFv0sjLk
79K+PBKZwzJqPvut2CLyjM2w2SzZB9BbiH6EHYENtN9k9nWqGWt/UKIjaSN3mRJ3Xct64epggSA6
50fDKtZF02MZEbRcYXgRxi/e4L4P0O8Nx8RVS5vt9RxHPZomWNC5JOIAFE9Rje+NXRVq66rqUCSY
G2QX2ep1enEggYCKfkyCCiWwTVoF1skkvnmy54MshmlvHybMJWVJ1sseWkb+iKSPgzJ1HkN9n6/t
CzyOQivbhLjeLKUAO0zXhxKh/7soADBZa+AspBC6M9UPtucmd6TTw/f6MnWWrabXX1DbgG3evaI2
zjMM+MtNUJr+LkA6aOuGaX6X9CQ5GkXtXo1eXSIA3b6oqDatkHHUrpFOxQGtTaPNIJT6sVK1h6BK
eiR1MMoac+/JivFQiTUnObal6PEAMUZU+8fgwh4DMnYe3EAr74+G3tg31nwwdXCLVnEzxpE9K4q1
JyCYB/h/YC0rM6n2+sSy4qN/W9fRRm3Yssk6eVkXgsIfozbbyqJsUKPqDdl66+qjmwOSyqmL7Ax5
075JhV+f3U5ZfnRAWYalWTx++ximNhyxbSZIffIi2dC20bBK0tCHcsFAsk5r8gGz6yjby2JX+PYm
j0rQECreOF5gPbls6Q69BwhAFutxDNco1ag7WXSS4qEh3XWBTOXfwVDf1E1rPZVjAIHNu9WG2DyR
ukCCP1C/A8NSt3FVsqWRdfIQRXl9hHMFbZm+6lQYG3+qyn3T5c9ggaGee76+0lQ3vu3H3LqY+teW
2ALEGewq9siYQXmdG4uqSG5VM1JXKtmhtax7b/DLZ2PUtYMsIaVoXbz8q+wuayJLU/csWn8dJ04L
FVREo6wrp+sgkjb1cwCH6n0MNhfAtcX0DPnFXVYememY1L82T0AReq93HyXffy/JuWpA5eKjrftb
6ed1cpL72VNeR86pv9N7ctXzBPiz5/vrzW2z4M6/uc4bAtCPQb8P+jE5wWxMTlbi37bZ2O2QY0lO
H/Xy7L1ODCTMepANdP+ozitm+oUs11P3LQ0A5uPPcPIzqzjJM3moxYimip62GIj91eBrajT8Ujad
aFeoQXYV9/hQvg/zMUJXK+Nai2ftvnl8eZBjsSjoFp/++K9//ve34X8Gb8WlSMegyP+ArXgp0NOq
//xka5/+KN+r969/fnJAN3q2Z7q6oaqQSC3Npv3by22UB/TW/keuNqEfD6X3TY11y/4y+AN8hXnr
1a0q0agPFrjuhxECGudys0ZczBvOup3AFAd68ezPS+ZwXkZn84Iamtm9R+jvKpFr7VzvOh4wwGtl
F3lwM+Eu8wq8r1goUe+xUMEkIN0EcWJeV5NlvB+ySbs2mVqvyA3zXaOWZF6Dyi+3iha0i49+soGc
GwaaRYRkchkRFLXyncjd/mTl2XCSZ8bPs7kHyik5yzhwpyFbk5Ova/smaoubMgJK65vjLyUvV/dW
6I2b//zNW97v37xjGrZtup5luI5uuO7fv/nIGsHxBZHzWmHjerL1rLjuWzW9xt1iPoe9XZPfmGvE
2hpxJgO2MSAdMh9+VMeVh2ygqP2TQnJzlZmqheDNUN94kVMhoUDd4NsWcFK1C2H1/VUu2+qbSKsW
95nwUQDXP0dkwx9V/TFNmvbBgDR1m4DllrVu28QnzYdiKIupRlJlMBTE8+drLLgH6yCtK8j7rfUI
1iJdTk6eHmRrXiS/jD+Uv4yvGOq+byuIlr6G66nvN4h11N2J6PN//qI941++aFtTuc8d09WgfJnm
37/o1s1dFqxB/kZEpEcvhu9PfsNB5vGlWkhZQOxDLU9+xx/NfYEsap3nV+/9wrqFKYyO6FVoTtWR
sA582IQbLrPHFtPMubJzZ/ywPPV9cz519B+9Sst+6wTrLhGU3h7NKmPduc300jSLsSYePmEQs1Ez
vd23meneW752ke0Zuxwi5noJk9O3ryvkjZd1504vfp3cD8SY75kDfhswBX5wq3oGQMPlkKJbOlnD
pXOc8Nj25UmWEAkcLz/quws+zyjwdWXuLzoD5UdgLsbKNz+6cGlj5u+X6opZrSbWJ7siBuURIh2C
hH003Kq+uB8HTcPgrSOW5DbzZwmUz46zHltLfVZR/98BFrLfi/YYXedwWO8MF5OgqLAyDFO5+t+N
Ol9eGWghyFvjv/42/dVyOvxWlGMVBWHzW/Gf90XG33/P1/zs8/cr/nmKvlVFDUjgP/bavhXXL9lb
/Xunv43Mq/94d6uX5uVvhXXeRM14075V4+1b3abNX9P43PP/tvGPNznK/Vi+/fnpBf0swqyYs0bf
mk8/muZpXwPN98uPaH6BH63zJ/jz0/+qMLHIX/71kreXuvnzk6Kp3j+giGqmBeIbSNv8k+rf3ps0
8x+uZhLlAUPlepDQP/2RI38W/vnJcP6hqq5quypMPLjonvPpjxqmztyk/cPQXRd3BCTYLE9zP/31
4X88w97/a//+mabZBp/ml6eapXquBaoa5JQO0QPyzm9PtUw4pI8TGx/H/y9b+/9EtrbGdBxLnAx3
EWu2IWnsrrz6KKbY62CaooTxlUCXomgwNJ8SS8XmmlNAHFAw5ak8KGiCXLmDMEHK5q26nAqeZsUs
2PtxQJEE1d5Acx2o7rNgMDoKSHNlJe5lGpqtYYnHgdPFpYp0LpmUhRXYWr6T1bLDR6++0h+tHo3d
iZt3Q7r1lmAB1PA8q4GyzrK2P8+QmIeE9Fvz/2bvTLYjRbJ2+0TUom+mjveuXqEISROWQsqg71vj
6f+NeVa6ShV5V9XgzmrCogfHwTDO+c7+6OsFwGSNJN8qk/YtcIH3pl0F21euKKdxKYZj+2nRZe+f
9okeZdmqq2soCDnKjH89OgVd/9ypPCW5j/OR5OjlPOWGebWrBDjaVEn1I74Z2nlMMTv9aFgZJrty
VC6WA8yGX11TJZO1bHEZ5H9NWrUi9kWZnNe4zL+sa7XAfkuEMouJDaEtrnwbNgzP43L2ZUAtUgm0
ZVkuZ/52+tOu5GhMscoWDc63yyZy7Lyfr7v4dNx/G028DyMf8R69nOzXPWW2APUyUL7zaevfH+k/
O/LlpD/97k/7viyXY3LwafGnUbkothOQSpmxdcAA+7oLtfpye8uxv513fi6+LoaYX+y/zFRKHib5
6OAs22PPtTxhl0HVlo26UbB/hRHcTPZOh8R92eay4pfdygX2fB9hFwa/jFshW/jEckwrFqOivya/
zMMyAHcke9nk30blqnKRHJMDuSO5y8ukJRHHcjqXu5Oj1tix5//30eWKciAPY5nANPoRQO1yPjoU
kuFZjg7UL6qbpJ21nTo6OyNTqyPV8dVRzF6Ojr3PIFMvM+XAzWB8+udFci05t8NqCTbuTMVDWyfj
2uyUBMTdstWsAvt6lKOQNPPy9tNudDtU4YVpKQmJsITQvGzQKdTLJacGmeE2pQO2Fpl27SkNhbv2
9BNazUswV90qJwNZREjwpqb/mWYAt5pummAdfQjiTDnZrU2u4E0pqoL6Xjc+gc2kdHGCT0w4vM+P
EDffjXmgRribACymUAiCpnYo7fjrLM8/Q5hEoMXCHu8XEvuwtOPg78DCL5N/O6/9a+l5lWULue3f
TnptRNHjl13/B7sxcB/bEW7eyz1TdME7Rx7pPCrnyt24+YKrlwf42zNBYn4EOlHuPp8NClsUyeKh
km8ydcGCe/mUH+VYt/yyy7yv61wWX9a5zCNrBuHpMv273epDw/tTbn3ZxX93GLnby1Euu5HzvCR9
QcdWHMkfNkdsUZqjvrxN5ZicJyd5g98hjRHby/whakfehctm51G5KJHvVbnNlz3KyVy+IeXi85py
o3k5rBw7L79Mn/cZmcpa4FSynoEmUjup3FgUtBH5eo0mJT9F2B6VI8AhatLD1dSP065FaUUFoeZt
AfOsSzdVEWxjp5CZNqm3qPqZDgCxXOHFPu9n1M8RdFm+wbwdUfOr1vPK/dBpFL2og5+m7qthhum6
io9p+2or7gGz5BwBUq37ZaBH0G0eRGEIANCALZW2fk9m1IoDPYxNbNy4djjfhXWwa6vJpcoSyUEW
199UR6F8pGyfs5iSiJzsrNB6b1PO1k1I4sNP9Nkn2Nl6SxIm9ryNRWGQlUaoSkq/z9SF0loMK5tC
yLaO3tMA9rIY7b3RUnKIwR2cl3SbV1OLEDkbt4WDA2Na35FX+AX4BUfsuQRlbttXfCIAvR89aqTT
9E1kLrhyNy0g50zlGpO1Y6arPzCemG7yuLpSRUt2hVovYTuPA+Gyg1VvPfSJfl1iC517yrQxOxyq
hjF+sCmjXNsheMi3oSjzddSXEf+kqm3NMk6ox5mfyyx+c7rZ2Gjji9o+9mF1V5sW4Ld9mav5pnKW
ds6KdnNDwWIlAEOksUo1uwsYtA8gZTozRaP3pg26lrDWUdcb3Te6Eo2dW76ib4dshO6ZZjEwQJAa
97rxQaLMOOZwtcEnOlAnIeLlnX1VxPWLZQXTuneDVS/uwzw8Jnp1SqrpF2rk4qjUOImT7e75L6pu
q3VtsMoiMa+CIooP+MUEdHWh14j0OHY0qjUU+C3YcT/vPYAjBBN8p/beE62MVnqru1fCyIHe1xhF
eGV8IDgBX/E+aMAlVHHcQxJt3DVS7J0WqDsztJyNAWIT/EFixRU8XX6WPY+HaXRfikhPboe+mu/7
Z/eRCsBh58SER61W+UOJ9kGNKAtf6e+lR/IYlRO+LqBi29m4MwDMl2ABrcoBZ1l5fmdR+a0BDRmq
CK1p0RR+B9VyhWPnNiqy9lDjLLaKqSBc127jrCOAVUocA0ULws1o5fUeMt1LmPa/KM6d0HeD/IDV
M1AIBnWvtW4t7RSh+cfD4aYyOvvkhgFUuSz2p+pDscNgO3oZwlCkEnWp9n7Xa0evrX4VtXln9YG2
rSpuhw2a4XZjznG189K7OhkGclg6SPd2AUdHGWCdvPLW+IXB7Sh5RVMoDvRmofG44cDDM2sP1Qwt
nvgH+8EKGnbaC2Coe7uzm00bz7wq9f4otxBVFK0jVQAmau+KIKxeXFDJsTZTJOtsc56PNs2bJUKz
aint7+ntU42duSf0/OM6cPNVqhIT9nTzWJdCO+kJuSh+T4inh/Y+WQuJYjQzWKyiupsKm3gUAP0m
86jdxvFxmrL+nkolQr1xjrNdR/mApcX5ncArfIWNDSAF4T7N6CrgOqvhAkfpto4RarsavJzeEz+v
k+6xMSJ3jw1UPuP2g3tABRqztPggowtdwwzEDfCIMN7aTUZ2N418/g2pKTZlaT1F+I5sm1nshxEM
52TOK+hUmt+FTbup3G47J8ObSdCG9Dq84ZYHHwpoUwKCW+UdhClLCXa9FWIhhcsq21ZPWKhQsdIZ
5lVQL4WH4hU/nZVNhI/2tMowb4P9YjfsIB4aaxMCt2jNequ5J6pggTc11F+hVMXDj/8bmBRZ/+xH
iUwUuXq5on4BrLXZXtejRx3+0NUrNVIpT0Cjs1K16bnrhhz27riv+HNXOpbv84BisIyu42He28n0
GBT1XRsgqXc7dGBK7Wwrjfw0nTQF2/HuW4nihdrssgEQAhm0M4zHgXKO9Rx7BypUQD0qk7gbE+qy
jVjZDSmNbhRl6bbLAbBX5QKfcaptF+j9tswhHGTdpq6nm8CwnwEqaL65EGRzD+B/Ob+sRaE/gET8
ztOXwKTpq9XoQb7OmOqoICpHk+/RNC78cA5PiY4DTdPqoKrhoE05ykkeU1Qjb1qpTVtQPuRha4ri
CDw9ToGXrp0hcn3RUTmUdA5uj/ZVGmrfkA3QRfGGK9V69bKg2FV6tMeCvIcnBZhKa/JHA7OGFalL
sNpFijevSs2I11mPaBeHwdVP/S0+k8pp5AHjSTN2dQI+2fUcn7xMv2pzABRi0FeW47qb0L4f5gkF
dMUzOQZtCxNI0Q+TdUfQ+6aewM3UDvfemPYU97fpIe1+wIFB7I9DZkBz13XpKx8IpS8GKIqd523L
oOf+sJE6mCnlrx3y4Q096UODl32vi/YudeONSMwEdjjoBzQhq1kI80TJKnxVyA09ymKfBPfom3Fy
bcxAyzsPbQcst94xKWsNvs+2KH1z8r6DsZ3BOiKly3rcDUWA5bJ1GnT4DmOaLyaQ9h95Q/kQlLCY
guGw2Ad8CQAa0B+LaUmdQyvYZM5Jt6l/NGvorLDRcAyKkL4nWkx+xtZfarfXfA87rRUk8XrVUDO4
F1h+8AlfvmAElR/mgR5Rb8dbxbKfpkFsQeg8FfNkrjp4XHAf8VNBCgD0ZL6qXeoeUqv9VvQmLBQD
3CAZoBugQyNFpxa6Ry0O/NZFBTNjtW0UgCgeQPmDiUZWRNVxdyx5Npw0GLc0JN26G96GPka+aU5r
yGV3xkK64wPP4oZWscTqik1D+IJYvcBd10x3bRJ/D/IkO86JcgMY7acJ9zDS5vCouhSHWnAITB3f
41nYN+g2sp0Zo9i2xVWwXOlKG27KwuFjqaLlgwGjoVQGHd+4K8ONPyothk9s0lEAjoZYWTXRxZdQ
X2CCAF0cql2fFN9cAkQ97fHRDr1t1GrjNUSIYRVYer8xx+KmB620ob4GUrFaPrb0HGo0b+uu6+48
o25W4WDgpKJXt5atf9cbnBNxsbeBG9gGPFQnqdo1WlAKGB77VLtiJf42436yEGXPeXgV68PPauRQ
auICbkqF71jOsYFKf6Xp0YM5ZQP3aLcdk+hj4UCN6VHo069sxOgbSiYstFA7tMU4+YZJkWti5v3C
nCTb8MuA1wpuJyspsjWfXC+idkiNboIBO8fIVbRVTTJ/VRSJBxee8rA4LYJDTRdabcqrqpqR7qom
xfKDn2EJhMDWOPQRydQ+vXI4oj/3MBFjLWvXZk0GqXamLfhIY08bB5LaQ2ZXJA+uObz3DsXjKZXJ
scuFixA+JD3WA5bXn+rIxu6ztk91tS8yER88Q12H7QFVpHbqvLmgP78UJkygiVM8N8vK2PH5ADXi
lRpb47bVlqYzw7bGnqZ13g/vhYpfHfXBXPFgPYfuN77YKj7rqHetdiI0bT5c8ofJLNy1Ai0pNNQH
fSQbZ6jFo9X3HyS+oPdVKjYA0XOWeNXKnSL9iiLpDQDMfk91AIBajE7KKIlOqoMzNu5pZPlXrqk9
U73sYWNRY9CdVle8B+lu2S6XGyVGv0B8YzoKlUkiCei2uaN23Afvg4MyJcMIGV+HTrwq1rANDRJZ
mlE+5J4b70AJBWvkrvs+mzFi0puKNm92VmhaMf0d9NvEbu6ykJdxhIC7T53kukqGGyv+aFz9phl1
+4dRUB4bHyuF/vaUhnDXkj8EQHO/QwS1Mj0Lcx9r5h4dSlAXQGPdzFzRRVNWeBBEuHNo/boeNR4+
sM4KOMRputf0EVZWoN8oFfsoOwzuw4A8VKLYBhj+YNNpGZGGMQH3reKM2fXhDl3TZgzFddBE6rYI
sx9AW8Nd0cwpKBLrRide8dSVJ1OnRIvHi94BWt11NhLumLoZhnv01ov4mxqW9roIxl86Re6ON2gH
TQy/7PBpMPN0O7bi15hPxncrgtSUKtXSsZyMDUV9iO7Ktr+214mme/sQFazShldVR+rU69Vw5yrX
/zMzHXRT3/3PzHT3PzPT/5mZ3nf/MzP9/2hm+j8VwX+iItA1x0XU9Jfc7N9kBNdl0b39q4zgz23+
0hGY/0A+YCMi0DQkaCaKgL90BPY/VEvTHBWZiqajOPhLR2AiPkCspqo6+lLLtBfl1J86AtP8h2Gb
FjICncAy6irtvxES6IbGCfyLkMCyVVsDImwYlotDqPtFO1RRUwEoXUS3tmjvIWnAlqfgcF/U80SG
EvVlUTrbJDNOsCXw7R7iV7d1u6Mx2fRaUsImdXTq1WLY8nnBB2Dxiz7ZKqs660V3uwezWgDfA3Ag
AVNwqwHWdTqvAKbgfG+R1uajdetFoHyolHfVb6nofs5ztikxs8FKMxKrtDFeonR6p453Z5t5dwv5
X72HLbku4CiThQX/FPDtauECo2UmSRtsAVZjpa0Ngljz/F2x8h8GjkO78lc4lptRNLvGhRqogR/d
RhRI7epswhIjyHYhm1F8jatTEofPWUbELnbEx2RirMbVwz/AhK+I6wn99yVQL46UdE2zmt7nHUhc
8ClAeJvkCijtSRkic9/PAXSjXmBKPGKQFXvxR927p2IAU+VZOP0NcBJbdae6JQ4dnufHHp8ZZkus
NyunnQ7Zv7ZS+6hGXbyLPBxBTcIhlssvN6e+vwLkUVHnvl2cnTZhlbvrfkw3ukVMONHFXZRti2yy
busCXT18HciyoevHhvdIdLFYzY16R/UPQCIFh8k5hapqV48t98BGWXwrdTN71hogBbWevWk9cFgj
jnAD9QAskxqdSe67hKPaFy/J+C6j17tBu3DUvXK8quqIwJK5yK3DFbhaqhztpoc5GX9k8aofQZO9
0ot9sGfMgPQkV7EgC4liDDpeo/OM+AETz3qMmlPsZr+SVCFClLvmGt1i1HnmXgzsY06b705FZBAW
sAeBRH8LS2uCNjHAC42GQ4an3FrNymCfWdCsInu6UYyF7D2PUJmIwxiFam2LyaVU3cmxB1Gv8Uz+
qYVJv7NT57WYu8IvI4wUBwGcQb2J6jDxR6N6yzszAYCFC4vaJje11lCpVM32lrpCQ7ePSlhB5Goo
KnMzzH4z4GNqVB2ivH9W42zeNBORUxfAPZDeeG00C1nGDk8AedvyPVU6ZLNUJ66wQix2pmGJK1V1
Ij+O9HuAPbBWmqF4iKLvQeRlJ5MKJL+jYJPzidZKQjiWOCL4PUq2p/hhan3VjpJNbb5b9a6Iun6t
NreOgotauLDTOnCyYAgo6VwTMKIEEPOVCHH7QbjlD8+AvlZZpFRjC5S6V6RQrZy3vAk+OhowX501
xW/g3+B/vQKIE69MYf3hFBNOkEQ3MG1L+UTv+4XBxq0+QE0dWq0gFo8biwZXcIB8ucciaS3I2EKa
XTWacYy05Lm23AlUvjHfNSNhmB7j8maoie7m7qaJPW0VQEfczAVfmLii8a8RHp6ccKcCnlghw3qN
425dgiwQLkIBFTClY31wxQHqdMjEUxBxXXloNGr3h84ZtvhB+KIwD9OC3g/3RmATAlBL/ZTG41uG
lxRfN9Pe4ssQ1zcywbZqlHwnQqTPhnI8JHr0TJn1jVryKR65zuAPVP5DXK1UrC6o63eLee0tAcos
KXF4wlRXNYtpV3lY5vTEeTzFwwwsew5LPCNgIBDV64NbDAEiBapV04rDBAY1M8kjqEO3BdoLWwYJ
axa9YRlxW+SGdas4TboixteBbhf3SS+uoyfUmxDAxFpLus6fFiPUEDu+sS23qh27O33R3IoeHpkp
/JFiMwVFo5U1t1Gip0ia4A4UBOYQMsUCIU42j3idl1ZzzLyoPY6E2XdeqBLa++csuQZ+aSoW1Odt
zsuWDT9N61HUrMVccY9SEnbEW2vEw5wxKAt3s2J/GGmwSyJD2+lLGh/6JiqrRUcgJ+UAZXO+sULz
F9+YeJCjh5twKPBuNRPDwo4qhFVLNGjVA6i5bef2YOtQhgeycn4dmVczDTUoIUfHVsJRbiJohyrW
EpSgw/IFHFwc3U4n9S1H5aCtmtSfuQz+vKSs5aAYkf5Q9FGcJ+U8rSPcWkRj5SvY3N9rvEZHJ2xx
VqMlTGYIczH+2nlAMEKfv5XU0Rpp6d7M1ryPCKjtBYxSFYrRUQ4qK9SP1F0c+ja3+Z7X0mNtnbiv
UnBh9p0dhj+g/9y3E94YMDaUVUmJa+d6lAmpJJObKswRgeuEDJZ/ztLqbdOFj7ihFHh2LPPaevnr
GjEexu4pzyY4iMUaTKHYh3m8t3UqtKfJfesQunSJUZ+y0fpVCmFtFNdOdokD0mXRgEzgh4/Sepsq
eYQs88GkQK3cE6itjo7+7g2U5DmixHAjnNd1F8GM0chRy4E0hO/zJfstR7WO5rEJS0JQhgCUQjKn
7mxq0SePF3iKl1ZllrS4UpzQL5dfmoQTGEyP5r1jTY+mmg/HHAWPTRY6tqNsR4HCVZjaw4GH81XV
1HJLgvIQj3UO01qDbjzg6DDCBspNLJqHINU25zvAUIlLd+YQg9wnqy+PdBl8maeHPYZ4o05+buxy
dSPdxwFhTFhUl3BBlqvUxFW1yeP6D3ltLoMZeTJSAa7Xp0ECMsKx1IfBbPqjHFAej3FX3FBYP2ML
55t1CN8VCG9ljvaEDM0jFbccJ15c0uXACHDMQcz6XKQTFpLcDrPC4xuaBlY7kMt1oWN+EfaBCut4
dEUc/YwwCFamyCUaulzfabnl3cXG/TKZpzh67eWSyZmIP8lFudRgzFJl4Yi0/HMNuQwXk605tBC1
W2HuL3saiiFf2zocFLk3Y3n85Nh5N+dDLGcgxz4dRk73ef9E/or79K9V5Jjczfl0Loe6rCPnlYGF
La2CEU2eOK9fFv7tpFzwZZ/nUz0fTi4/z5DX7NPP+DQq10IfOdMDmdLpKmuU8nw5L7v+tPpvf8nv
l/921d+dtJObPSmPfmtmdMwhT0anCS7wiYzqFG5rVdsFzdzs5YJAaJV9XicPYdLjiMLqcpGVP/GQ
8MhH1iNZEDh0MzkMN3PRuP5+tK3o4il1ovuFFhCR9fA4Nag0ztCi2N1R0TNSRHJTOS0HWlQM+ybQ
1pM2aM2+ytxuXbUU85j1qRiXH2HOeDq1OtVhvEY32DJ6qErtfGvTqB8FgFTEeryI1mFc3Tp5jTSJ
GxoPY27t5ZaTk1Osog+6TMuZynLny7Evm+DG26FroVtUUl8hB80QlucxPU2mNXkSLCEXfZPcSZmX
uCvKUQrSA+HLw+dyrhz9NHd0jWdQk+bGbkWNnMgzNm5Zv5AJpjGOgJz2iZJRQ1dh/Jm4nkIAWn+K
h+gt1EEan5VZsnFcBgmd4ZWFzcZGF9nPQuhHL4For87TKTUrbK08YvBLi6FN+rEbAKa4VbeOyhBI
LNfG6D5yWK8HuVepeJJjQQuM3XQO0Ls+5pEicsyeVvJ3BKn9iAVwui1kgyDnnfVYVLIc2O5yfvry
xsSygwj5X1exyh3656lrFMccWt06gMS4gmZeHukpPQ+aamwq6gL/XMVc/uDGyJ6rSbNI2GctssKl
DVSVqd4BtzqIwHjAb3RHl2BadzHkQkz29tMiv9P7uphJuISYeDi6RvUuf5aXdjeNkRpbeQryvAI7
ng6dfjsbVPOqpnF/XvGvv1ZOFn3/nhgCF++yTFeihK2JgTpHkcI5KZRTpDJPTqcg6VJEVoBmU5EZ
q3ZUN1puF76wKOa+7qn52ZP3rI/u0vch4VsfuRd+YXibn/9f+U9IOd6XPyZ2jT8y0lAmQrA1tgYk
/Gq8tCiu5yFwSYOtI96lFZdM/jPytg5Vcm5QbcjAm+dbVi6TA7G0rZdJ+VvPN/Ty+PxuUq4sV5FL
L9t+2VVXDBN9j2v5yMl7TZ6MnMzLjD7YZVqOnWfOcYppJDT18/8VKr29V2frvLI8LN+aPMlydJKP
2nlUPt/ybOj5/fMBTOWBLqccYjHrT/QTFa//Zi7vfWzs6E4oAT6K8jEhbILrUCjM17IpUMxEQ7ov
2yhaTAhZ/TwaLFct9gOrp0+B9215lHeqHLsMLvPEnJtboekbcqz+lzZI/vYOLzSBjxfNkSf7p3L0
fPbVPN1aCZA0Cg3J+d+2pcC7ZfIwA6qztjzY5k+0nZyIiaaLspKDvNje8sjJscu1v8xzSooRipA6
yMvK8pCXycu2cuzyN14WXPb3Zdu4eOpxmKAN49LIhrN3oqaAScK0fPK44ml3ktPnk58rjUCKMqpr
uS/5n17uLW9+CxWlOMh7LNZVR/Ao8R9E1H9hars8q78flbs4N1VTKdq9W2Ww15FmJ8tAtiVyUo7J
eZdJOU/qov+r9eTKY/A+ak1xkMeX5zfIG/TyzATuchufb2Y519OLft5cNpBj57Xk6NfpT3v9tNbX
A3zdStGa2O/sbxqaa8y6uIYXxavc9nfzLqvIpV+1tnKm/D/k2GVwFs4u/46cd9mNPNInda5cLGde
1vnbeV/2etm13EG4NPiTumn6qOcbfenaE0kwhnreyWf9MpiBDM3+uLxPLjPl2GUetlE8WXK6BquG
1H1pL87Nrdz5ZdVPS+QoJEGEtoZOk7w81/gaoqu+PCifps+j8rn6NFdOy/Xlc/bnlsiBpjjz+3TW
COnROa7f1XZj66p5l80Yu9hht7WKytt1NcE3b3xKp8Lw1bZXn2hOqNieKueeuDAChbmvn6q0PSxy
BIjhtngpzGJv14bypGuBdwdQol7rwfCYJlW8LZvJ26hJGh1i9IeqbT0UU6LzA0l3l/hBX82Ckj4n
7JJDbuZXs4M+ByMU1Y9EG/rukNe7xbJPw/MBa4zlG/zrDz43J3OBhf3yUTUDDPpTjP7Xi1a+XeXg
rDy/TJ9fuXL6Ilu/LP4yT7665bzzEX633fkIY+pd2e1ORfmbL69EOXDls3uZ9pZ+5ETonLCYfG8u
0+PycJ1n/nb5l81tqwMVgc5tpXRLoyY3z10HFZFcc0jrdqtP9b1cIOSH2O9HYzzRFjeWdy1ubHSL
FPC3YvSzEXmpEmN+mIzRu1NA7qn4o8vvY2JitlY8Q4szt3Hb7AnYOcdRxdSD76gjxbzm97aK77QG
NOPk3RjF8AaJrnp1FWOjt7n1YvXWQzCp77ADLXxlVGcT0/Xfj5pbopwF1WrGxYiicEbcg8H7Wglx
1anbHisDK8/WedIR1yTOuOuU/tS82mFkbXU4fatacTsOcQezAhzo2KUbTHPA6c5dtx4jKP4QhfZe
gB2lZqUnjfcstBl+ia3P67hE6qQowXe771/CaFJ8fB70tWXo64k4G1G+gSgYgfBV7S4R+EDgI+As
9pMTDkRDIG7ARhOlQJhEyDAvt5hF+1VA0AI+Phe4x+SJer9d2ALENFt41wV21Yrm3ZoKspkZryC7
Un7laBupMtHjTRVx5pn1PbNNSOAE5uqqdO6GKHmLxBDiGW3gz4ohYhn86LHqcPHmcJMYOY/NVR1Q
/eo/Qfp3N9hWzr5Xq1srweELgBywvOJDgFu1FBysy2iatnwk9xuRQggrVe+W7753xwP4ppYOhpU4
3c468WttzMwD9raV71DT2CJ8plCRVIedgMws8JF2M7SBSrbhs43IOV7kcEntPfydI6U79jaf0JqN
WAwmKkkEz11sNCocTkbMnFFN7VIcOHKNmmujI+KpFMYjIiT3ZInaXDso/Zq6ffKoNgDYGHobeAOP
aOQEbgttfJ9Y/XMUJbs0n5RvpUcd4exq35QSvrmjI1SlgUpOvRZcF3NTbHskTKsK72O8m9VT0Vjz
phg0y+9HALZe/SYAWmDulOrrajLdlbDz9srR2nFnK8VL72IM3gpfzzo4walCoFxznnKhvfH1yVcl
nsbboh32U9AgjCkngs4FYaZewbdOG37aI856nllSmIgWtDbGreFUqb+0/niL0eoRb4JH4uNlREw2
K64adD2RqfWHbsS/Ci60irGGUsUv5oTsNyXAWvfNPr81O/w/Mptchac1L7PRfuSehbecZn8zcWGc
2+LDqbTopzDUnyjvi8dmSBMwfyVm1aW25pbTbjpBrJx8i28248mbY2wuMhRAI58nAa445RheTU3R
7keL9wpqNJTceEiK/o8QC+a7dEw/XG3cx61bbZKmJDnX2TeiiXzdhmrSqz9nu9CvaSlSIgiAtHkN
vaST6DHOpPlv6voZSK65iTHY8qnO4uOQKgjBzZb20dvc2dXKM7KjV2YJpAfzudzq5dhimEnxCOy3
bSKew9ERUCT1K3vUX/Fwo+4DOdXKG7DfexDVe1Fb0X2i5g2G5sWE9w4+nhbmU9AAmisHZ3Bfs8cX
3bG5SYgRizgOuaWddy2I7O2gILe3rYxQotFsHJzQkfw535C94TDX6gCbggl9tUDo2dJi6KiIm0TV
VsOSS8wqHMCqyvvICbXl07irAjFfwX66d+r0RDh2ce08pDbfmlr2w4t5G2J7WqC2FEqjPLohx/Dg
cuvEPQtISKaR3usuBnxNfMPrz7bSZmXXziHkf9yI+rFUG/0dAxPIKj/GAs0tJWcUKuPh2WZcSEXL
4OUNOG5zONyxvmMc/8Mbc2WbCQG5lcafDuZdbuWncaIhNZSZcssKJ29krRSG1jy1vYldq+NY3wer
RIAa/Jhn0kcZ1RR5+92kv7PSPQdXuFk/uY2CUDgJ7vUg3sAWT7YIj9v1OFenBn6Wr6gKFwEgqtvH
e3wOphtzUgIovNhqxYL3Uh7Ws08CQFzRn1nVQ/PLLE17X8MS7qLYn4PK3Q0GpLQY8H9nziAEKffj
/doXh9rki9DWzZ6EJk95WGreKtPFuOv4U0U9jtegzvBKIsm8rUjaxF7VoKAF1ZjAdVhafp7AfiSf
TWB325QJrYtjkpSdzG7tei9VR85Ub0gFhWr4Swm793AeZr8z7ofRcA5GiSIeD7btZKawjBA3FlYU
onjWnywVLidlLSkoPgMwx1vdVspNps/cLlF2PSrYNeOnjnGoQ0DFwiAYctIuq2ksaRpWTj4sdouY
AXVNS7mHYyEFHLMftI8n28tDP8SrdFMIE/kxjZWuYdtkOOkD0eV1l5dwK7li69TAtMNIo1fqZ24S
t0Qt3ZKx6xr4zcTyr4GG3M1dgpEPzVsf2D/5Ysbkg2CtF1+TFMeyILHFirQeidAgvNZtvYIp7d4E
KrpXo5mjVT9oZKvs6d6KKTmqgDX6mBfvjaLwTketIheMk8V0UpWnDB4QOkdNXXmBbfpG/ENtR3eT
YdNEVl+ZezziMIpYxWG/j3GrVKk7G5T7OkvjI1yf+0kYOxJzKbbAW4JHxsqF9OqNPOK1C1hRLNmb
qX8lu80DChwZL6hc2QeZhhGI9pSKqLuHjwt1s9SBjY2HPuMKFTQujTclVMbV3kqBilyBmm69hzAG
udTgAx7nOAnYFII607Aa8xJ3Lm/cU9h3TMkoZ4W+SkLrTtjxQDNupGveUEc99zp/hPe3GfD3LvS4
xPMK/WsQazR9c/yIjL5eCXCgW/jb5DALzBY1BJUbXbHppNX1E/AUZ85u0pFCD4DzHjh+YQyEtvR6
Y0TztFHtaQn8WBa5KISiViyW21ZZkpb9yRp01a/Sk6k8izF1diEVHlghKdg1xe3LPKqrujHmb5NQ
7uK25jKADIeqWOpr3l2A47AwH13rRaDUgNV6GmGpUw2rtCu4OlTxDON3t432mlPUhy5pJqoyYMZF
xiFwauz+3Kg/eFitWl5IhzmOqJJS7qK+WHX0myCOrQ2tmh8SGGEdxWCKiXmvChE6oJBjpDIuJfmk
J3wjNeKNSBtAFyv6qIr5ajIcCvnxvhNGrG0jDMMBdJbxcDvnVP0Yj6gk4GrGlrKeOl6oGYjVEEvM
dV3NR95KZIJ7HDF0iimCvH0eUF+sqeGiMGk4eL2jrdTWXXte9CsX6QtKE3WlEpe4aoruQRcGIndr
sPZT6P6M8vSblQfpBkEMDooO+uEWpq0fatZj5PyAHl6QjnZRzWeVvdGq+Cq3rh3l1QmjGmY+3w4C
fuw4j1fjkqsSir1tS/otYUdXjNa0LNLoIR7ak1Ni7ATom6x91G1iQaNc63W2FhpmsdmI/26PE3Z+
p0NqOIxjD8ze/YX5jIZls23APMcZPRLXGGYis6kpnnE7AevcH6MZ+ULaV4f/Y+88liNHtmz7RbgG
LYYvAgjNoMokmZzAUpDQWuPre7mzbjGrXt1u63kPEgYgRIIRCMD9nL3XThQsVnazXWzuxa4O8c7B
JhOjM99Es33UO88CMg4VeCpGqsunma/qQKiIuVNeyklnoF551VlPaKYX7pG7ofmYcHVwMHzO7ddi
dX2bMhVJ33fA0j0satPPdTDfwzIc8cMRSwScfluYsD7j1CfB4ZAqo7dr0sq3B4WfsOWBrQ/Dq9ph
eImaoyN6hYlocCXDtC/TpvXVmDjBKFHBGBniCsTFz+imu2GeTx7jIEZV+X7tiDnng+S89yYG4Zm6
VzD8IdRWD3NamPek1iJ6oRGKV0eJv5ULfEgraq99uSAliVvlNo9gedYlETh1fe2ZQGuuWl6zZN6Z
vZiawMVMF/e1KHQahEbWb2vbbTj73a8xQZALI4CZkLLUWfaVZu7NEQLnYMw1xdgu9XM4L3kJhYq2
pJ9iiFgacgnJtPZrK2Wy4IT5rraMYpsX6Z5pw0tT9ahs0Bzkqt1tlQw3jztx+9TW5uCV7X4eUBJ4
gMU5/pO+Dl8nRAvgBe8GFVOoB1h/65bF97JwLk5CAcjyiOPzhPFhAMd9pg5vb8bomA+chZPer1cv
Lx4JSfxpudb0UrneMykK7aYz8l8JsnU/HLApMNwFq8X5lQNByyxQXK3z3KHsoUGqERFh41cpdXBl
5AQrfTftVOh827CJDlqZPtWQgR87MuD8AivivCJ2ShPlK0jEZNepRFRWSxGoLlX0Uluf7bjFWDDn
u9jlu7StlDOn6vyIiDkAnOQ02YwH2qWqsSwTJlFR49NifxSgYGOaNo1BKB7eWJKw8MIqY7Wd9Fzb
Rw4mQlv4GPH+g3QbRPgdAx19niesxaoLXzQltT2617nf7BRnEhABbrkZmi+CPlTKm4hVtM266tBF
LeiRSdSHm7nphPuKsJ8hdojkoPqZc/c/tdNymDIABVFfJ1BSKD7n7iVTG9yiQ289F0yX0ohWfoUq
DbdmS3YaErZ1hJ3g4g49GImlApJDQdNOglXQjX4RoR5jHHzbpz6Rzkw+uJLlWXeynMXaxUUeMk1c
Qr9dp3yzxkSi2yaz5NEljS3hqlkUy2Hp0vvCdqog9uYjP+oqSMOEQ+md2zIswp07k8Vo2+TOgqy+
T4uKawPirdjBGIULJvZVzyIreO35wXEG7jSSQpD/EEQa45TahUv+pKYGl3luWlNsK3sQunRH3Dg8
tdXDPHVPbvIQm/1TKm3JERyQzN2NZWof+TawsdqbMN0qXsSXZ7qrn3UzAquh4Qft4GKv1Hzrxt5T
TOZRQN8bx0Vk71GUlXvHxKutpZk/tETKaKum3Wp6gZwOBjbmPJ1QvShYnPg957Pcwobx9nWSvSWT
/YP+/V4c4jG1h1eLKtcmtPOv7TxRDVv6g9VHe69Ii40bkqo4DS962O1Gx7skHlZhY/Czhqj4d5x9
2QnfL3+B4z7oTEE2RpTWOzMi/zeEEmitfKU1XhbmFSTad/F1qLBfWPOY+hSG0eC1A7eB4euqDy+F
FunXik+PxM72qhKYTkeAsCPNKrsgG3KC11vjMXVFD9Z2Ih9CP5e/5XZoqnbXaZiGCDuqN6WhRQH0
9vzsav0Hn/H/CGX/E6FMVcH4/Wdp8f/Lv//4XvyVUCZf8oey2IVC5sEmApaLbQRWBoSwP5TFrvsv
8GO64WiubmsskQ//m1BmoSzG6ua5qI7tvxLK1H/pOtZmD1WxbamG979SFmt/xW5aWJtIfhGHgfxZ
V/8/+GOq1brZGaZy6Ive2+nunG6N1TuDw6wOdbSDW1UeuoZbbtSJkNYcMxt+4eyDf/cX/N3v9M9/
PAzHMxxI64bq6vrfGJSr1rXLuI7KgSKaSArQ3TMQ3x9Op/6iRuZHaBA2CXOvANa5s+1VJfVjfTb+
B0Kj9jdcm/g0PA2Ntakb1AZNSxAcf4OQuqaWdt5ohAe1NWs/zE2qgxpGXCXcGqPD4KyiGBne2Yn3
AttQIeOdEYJW6BRDoaN3xjheJ5DZwW9n1B9cub98OqYpOHGfdFTxNTkGIXgWqDtXQxQmvsbfDmzO
OqvRKA4eMC0ShqMO1d5Mm1uACu6lcCyPQQ+uU5nv0K46GiwIhv6c6iYsgQ4j8DjaVWDZpr0Ph+g0
1pV30eackoqzz8j0vnR6uR4sr7ibKt28LH8u8tpBKWlNQEAWdwnKqaIK58XzLQlDyylRluewYWpB
LW0WZu/qJlro9tuV+qY0ro3My4oeGisath4VFUyyBLauk3KMtPLdC91Z+ABVEYAbdH13cJr8JsRR
GSDbjLeAxfsbteh+jbPH5ZQiBH92eaOm66NLhWKnLD/DqN8aXVrt5j5wiPAap37vOnnlZ8t4jrKj
5oLsAJDQ24Wxa5Tm6qS/vCW7MymZn/MsBzDSkAJukLtAAtX0JYxGUfgY7KDzmOwSMa+D+s5V095p
XjrgyD24tjtdqoQRaYtq2R5RmGeLizia/MgwP7oxwRgph5UV70ujFkeltrmfxd6bUE/MZUw4Z/Jc
WPayn/uhwKKJX9tOIz9bm5zmlXnyCCP0k97dT6MW7psleSMlBbqLY8MYad6dcr2rPGDYBjIBE936
PDb36WOZNz8mp2hBcpbtNq1I6a2G/haB4AYDD2PikfDyyFq2llH3W4cw3qgw9x0RGBt7IAlHQd+N
wPluDduDU2YRWh/rET8CyCwtPY4DpdtobKdNHTMhLKavrq6tG2WBCKLMUOXrufkB+3QXOnfa6rxG
zqqIka6+UeLw2aMi5NeQubagVu/7ub86Wf6mmZQ9+gLMQVuszpYUiomYsDH2S+ebVj8mWkF3q1yS
21T9EY21sUUY77hE1TJv4wcwq5REpreZcrUFB3/TdZ62ZyBMWFWdE9rrCqc+Cudh0chyjgbjzizE
QLuNOSsWwibbtt6khf1zYb63XUgW2lbL9I6G2NxmRAviB1Bc7rZ26HcDCeEa5vGdkUSOn5q1dVOG
LWFIExWwhgpYrZHI5+XGqRoMy49tczgpFgtTcahGylU1nYbT56JAWulDBKg3cp9iNT9gWqxBoSPJ
qmdsHlFn7Qg6609y1xjB+GDIxLZc9EP5lTxHAuv/fIpcy8Tr5Ss+H5D7PjflWmvNNFAV6yB1mcCR
E1qns/kcUUcN5L5BdumEJolxpYP8Ln/WY8bsJGqCwJoSs+rOn0/UJuBkVevYYCJ4WC4qT4upsolt
ThkqAXyk7bZUUJbLF37s/FjKZyUeNpF1IndabrZ/vpPcXO3BNSZU8xzSb0ey0Ms7oHoL+g7Mhdlo
6ccRfh6bKwWoH/+P3LvIg5dv78gDk6uNPFwuISWuXiTydq5uYNG/DWR7E4vM6alE2o8pWwwsF/x4
Ijp82zZqzn0cMapNQ6AZ6n6awBQuMDhaxvKneB6/UCP9RR4RHaj0ybb1S1nYp3IqR+rK65NpDO/9
PJ2Y8CL6tpgshzVFAiDSzApQPzM3m9WjwoV9o0WRS1hCewjV6MGEhxBYCY6X0UkpwoQQjYzbMFO9
w9L093rkevuRWL889xgRMirHFM/I3qMoaUU18faueY3LJbyU5Svo9Zu5djO/T+kjc/2mJOzVb/3o
ICi320NpUKwJdQpE5DDlgC60R1DUOHXG+qqg2TmtcX40ab9+0Y1qHyrdT1JQmNrD5W+FNZ9mTcbl
ubnHqOFu5rCb/To2mVMZtQfmI7V8BCDKJlnqCLE54Q8wsMMeCb86UXvrYk8NiLGjRoJJok0WN3CS
Qufyu94qlvbW8Pv91gDbgLHkJ4qx7vpfmRPZFyK4ar/FhU86xTwEQy9uWh4IKdvE2uFGO7cbiBrc
VLPa7wpvEZTzZCHGbf662DgzjFJvaSm45oYbXDfHFqW86EAiVujr5NPvkuFXOxVv5rr+GNX2q6W0
5YMyOs1BV7wDwjSmSkTl3Ja5Cgcl6gB1DCnW7nfGe94m7Bcs4wTAUdlB0pmN37sZRp3TQrgwnKQK
bJv7KC2Cc5zBD/FUpNv8wloLz1GPIgKKD3dSTCSFTT22GXWYDYPf5XeuWpUUkiGcQAt6Tyr01Y12
ttrml+bW026J3KBubps5fkk83fB1J42PTjOcCmcInCkxnu3hezkm+hnPBdPmvJkPRMI9avBF96NJ
BrOW2Ezd7R960bxBHdBxiTRNQLoH1QCPONKqPmv2fJO7MAOpIV9XBaz6anUbS6dGOmER2KppuPFU
zgC9MXadYxy11Dosln7J8mXPEAOFmApGzElvbT1edir1FN+0o/qgVztN18/NMM5BtMSO3/WZclcx
mjmO89vqcHplYbTumAbuon56TSp19RGKQyiL7/Ok+MlP/DhShU4ypwic2rqsLfV1p/wa9mXKaK79
YlvXanxwTStw5/6hCMnCUlr9ezvWByMmflKpIQMmbvxiJDX2EhdaAnyRwKtv05VyUjNWZwNPUDGH
28wDLz8ikr0kbXSnxrTurPVhtI2HpSBBMzTcrePO8xnu/U4ZI4cu3B0jP+gPUUcRvDooCSpAO5of
Wo3sFLshMweAwTuxHJxbRMpUBoGVeKqCsa73bqG+UqAoYJvUP80yIxXeaWAmiqjpJuEuliWPpHPT
LhsJaiNZ2bmxjfp2TqkzcPuhB4AgBKA9Dq6jWvRUv90714EEZGtU/ynvMnD6NofTDebJpzbj0uRR
MCBmsXHHmqv2cjcnWMOixQXk1QWWNuKaGCkVJ7HJZRL6N+CRByd0ubrEMfHq0YC7zOIm3KKUtyr9
QGvnOVUp87iUSlMafvw4wDxlza6nFU+xJ7nYdnFi/hvZY3KI5+Vi93O0sRT1UuaGP68jcoP1QV9j
PXB1Mp6jsH6tjQzrnKlRhGBuPpnGF2c9u4nGtxjGN6qaf1lS+82d1e/LDCwh/KrE9ikz26vFkDZO
q8fIoxsZpsvF9Nxf5VQ8Q+HIN2py8M7LUI2+XTixT3ZhfqXtbqq0i+bimje2ESTlwmxKPCL3fTys
5RgyIpv4q6r+0nCTOeSj/iKfFdZFG9TDjLeO2/9VYRCzR31BxR2Ppmi6KLuUCMor0qPlogO1WeNi
uUIEDHpdKYK8gfOS0Vda/dWmA9OiDK70NfJhr2EXJaxkQxoKdkD13TlgKFwuRgT8Mk5KMgnDY1F3
zo3R68QzaYz0qhVekkNeQlLnOrg1bmkhaeU3mvIlcRz+QnEkptqv6J7Dgquqw8c3qlngIbCY2pXM
ksGilpa8R/1a3s5GxQJt78Ycx+84Bsetnnk5X/xS+5k7hyKH0bihXYj0x7ipSMvq9b4gdEJ/0+kP
bRVlflVqw8/1EN23EV5QmbjHghgqKMp4bkpC6rHANZRJr26RJYFq1O+KYt9mjjGf1j66nSiwc9Pr
jatGM59ibH7zQ8WbyUuqo1pRJ6/GAZ1Pe2NOWneNZvXeAgF4JHamuNQLFD9X6Xit021i8SXWRZHu
IkJcNqqOBmPptCVwGzp+lH2OS+sEWHMQS8/2eTAb79g39XClc1deaVxOZZhduzRuDtrS/Eiq6GSY
YX/2sOKdvHl9CIdpocXqmifNaQD/Z++xzTF6GVXxkf+m4MzKVosABiu70cZFDMGt56bkuk/w4EFD
plb1Dk0RvpW8nWvmfst4BdBzHDP1wH1pOcVuiUtXC0kvbtutaZUAY9bG4t6vBI22LKSpVc3ZW+Jj
CQbvmouFp09v5M+au0LlRLfXp9xbio11SKeIyVDPyMV0gPiohChcXSP5QWkPuUHowsxpKyrCKhnC
+vrLreY7y/tBYhunxYSqisUoFkpFGOdWrnYDZb2tfMiIBpebFDO6uDnVZs0HItbS2MaO+Lktd+Jk
BrctV2P5OBP5P57/jzs706PBSu+8HKpp28d82lLHL9cS4lv/86Z8SiteIdc+Xytf9rkp1z7fyjUX
rlV5g41XGAbkG3D9tpTePYYKVFFFxXEl1z4X/3GfW5r4/v7pdQ0X/sTGgBUKw8XnWzkESkH8Fv+T
XBQN2FO59vFen/9VoiNL+nimGZ/xwpnHxoAk5aQfz//t8cgcPC2Q75K5Agb++f7y/YZheMXPrQcM
lXoK4eL/zNB66IFczcfuiFL3a76qjArC9DZWypyBp5E/21ZBeyrSbielgwqWLd1WZ4p3TKOuhysm
av+OG/oNOQYE3ZIAk0bEBmPiwxKz5bMZNrFd0MQzq+JmGRzi7vqi2zVumN+QfdzusFgJyRibY6Tl
N4kSF8xaLVhx9WRetM54SlXL3KPXWTa5FeoIxyer9m2b/jZGv6PrusbFoYuyqu0j4pYpNtPDQBb1
JY2T/IJKLN6qBvcwjM1buItY21r1NnU8AjdWa2kvqJeEMEGPd4t3gAhaXZbx9JWJ+HoZS2W9yDW3
1RkkVPCY5KYmHi0N94RJIT12TfLH06JVWy+GvbSIVLSIgvC+qTmS1fqW4Fe4SRPcDuvCnKCjO4HC
KvSJ/tAClZZua9gCxh5Gl14sNGoXHT3xY9o02iaeTNvPr6ai3MAoKk5R2RhnPbqDyTnzGfGGTOe5
vazVfOFqOl8AKn9pdMvhuswz2kiZLplCx2ZBsEB8ok0dyKkLpuk5FYY5eXL0tr5ZXTdn7IaYyTPL
n7EHiSAcoEN5XXNwY2K1V9U6k5YN1ZM55Zqjz6y8tNjbc/I9bOAV92ny0np2so/cSr2ouYuZUKzJ
hTEtpMJb6ooyjHwRUKI7aj+KwVcwIiUDQCWeWi9eSTYiFGyNwJxzU5T22TK0A0IfR3Rsf3pM5y8O
TZxTGfWBIrYGcaYwv6BOadojd6p/74sdSitEDnfj9FATw4YXsDAv8sSSa+44RbvU0mn3a/rCwLEn
GAWHhFWsBqKI3thnafq8eqZe+9F2ziy0XuIh+bg91cbFJQMS5ucmRpJCzRb4l1qtR6tmRrlU/VlR
53bjWAotRH4kF10tlItcA5flMgFLgDUW9U1SXJw+6dDUWIAeDUspaUw3z+ugn1p7QjnRTARiZmN2
sfU8uxhOTwjK3jNnbSf3RsqCTdcA9KdULmCFP58pny4Xjnum4fKFQmcGLS+DTDECAzAX7sTEiauX
uCCMzxWfYS9OernQBiQX9HZq7q01E0ErPa/x9MdCSSJgXXL7Y1VRUow0YGIBJaxP8oFBvKRKB7iY
vz1Rrsp3k4/LTQeBAw5fQ/v4bz4f+Pxf5b7PTa9vDJ+gawKO/3pg8nm10RWnZXg2UmCBmzZOst8O
vY5spgCmt5NP/Ti+z//x8/AaeeT5SOUspBewlY9MnFyemar7z+fJtb8d3t825VP+dhifH8HYJz/z
oblpUbbvEUiq3HcjZgV19pgNzsWd0N4XLSJdk5yXu4qC88GoDRDGpnJNWx30JpUfgi1NqNJubN14
MRQyp1uvYeWdDXX+qbZKDboCfQzZ4wMwt1w7VbmODHAAEW2t9oFRfYwQ9jZKnztH3efULAK9zX7q
jHMD1wYDrfbMdM0KRLHBr9OE/rCpVSF1t7r41S33SZXDNF47N5imecXCo6v7oq85g3Vtbw4EhJWL
SnRi/kITvdlT3WA6aszwU11HP3IQPWxIhoOWB4tQ0YhjXaKbNSxfC3Vxn/HrISPb1e2s3Tro1tqx
xfE83tMwjqBvAi0mInnYru7YBlmZfYMbS19WqEPMhkLSNBg/B7P7STPPPIpKRwBuFFnYnF57c/zW
hS5SPhUpvUkYadadU+2ZeZp1zpc8WPkuA67nYRBWGiVVd6rOAsupDLH3GFoqMO504UpEqx2xcOOH
S3Rm3B9uIrverWHH1Mkzf1g1aqZGnY4lP8EHvcosKugE1cKLzfaeCnS/nrrbuWVXSbAl1eB5q5nQ
udcBzij4kx9T0732qgXDGhlGtUJFTuqXNbWix6LL9i4KlB0nyc00cfuvzPRuJK4TQfN8S079dVwo
6PBTNk/5YUVoxxQMzTbE4XvV6+FiJnUwjApY0DycztYK6jS5VXqk+sSbnyrPtC+zu6x+VekxBegB
8cZrGtruZRqX+kvvJaee8uWxGuH7DmXYbSl+0SZXwDRodWXfmgPTpaowS6Td624ca+tBSyOScNFK
jpWNkm/SbkIVmkFdGKe8JHY+D2P33CQTBvBo2bMwwILmy2HuAVZSOwNv6a3rPix0ZdOFQ4fAKVKO
DEiqIIyVIGNKHKiF2m9TR0HnZAoZz7Iq9/VCL9idhqNdFlQ5BnyE1lDrh2pJ383YzW4hdXoblzOK
SptBkW/ak6w1wJ4Ypx3h4FYw5NMPZn2AQ+w1yFxLPzbIdjINBqlsPP1f0/d/aPoatqcDYPrPXd/n
peJKF/2eS/XHa34HSjEuoFCk8l6O8XswlQZQitauYdAYNkRD+I+ur0nXV6PfSxCiTTqcpxNZ9W+e
lPovz/McTVXpjyK80vT/DU9KdFN/6yaqrioaiYZnabrJ/yNTq37rJmqr3mWt10xXo3mJaQdZA9YM
/O0by7yjWvnbJ/MP3UuZcfXf/W9/y8BqgIzW88T/Ft4s78gv7aeKViVThHsLdQ5FMVJ+z+ht99UX
+iHmSx0kb9E+OTLLJF6x2gIQvUxP2mX2nSPZIYh8KCgqASyn6vzfH6pmC5rXXz8a2vB8b5QCGIrw
5al/bbTSLdJyKze1G1rP0aZu1g79PguPWwV3HcXpTmMES7amJkOJ+At3ufmoEOOZbwbB6JC0DrmW
Rh5Fm1mU3XVL8xuzhNU0MBCQi1Fb011oqq8NwlpIRNN8MrR1wvAM2UTug++JjtumPNKkHpPUpMOi
2jTjbnWLmnhdhsBygYaTEXO5jmkAdioCP4NJLpEO4g+shNj+RE2Q7HBXus20YyRekfpC4wehvNAB
K4S+/LkYoqo9LU5qQwmorty2mpNcABXS9uBODp+7Wo0S0WZ10I7xIXk+msH6pAogzADPnM9lqLOg
F1MyydmwnEmHW4ZLRRBJTBl2Y8ul3KEKtMYqQB4xRBxiXNqQxO5xV4l5vDmaNWYVJv9yzRNrcrNr
L1Wv6UdLTKlRENKW7cTMXC4asQZ1BSuLiD+V8JJQTLIdOXn+3K5MZjL5HD5TSTtgctH3o8ZQVQx9
QMeoN2pCfpDc1a8K/BrSTO0At+Y3V20AdfTZu0ucFu1rtuQuufjc1Jr0xRKdMqVhVCj/XIlloTQ5
rxSS+cvlt+K2EZDhIkFgyN8r/0q5FpJMzkkodlJ5rnfFmsJk5o+TfyGI4OaPP9vpp5YapTH8qmOl
C8Kma8ktE8lfn3+sXNPMHDclVuYFLD2VB4NkMbGWNNVIvX89knYW7TzHepKP5UkYHbsaP5VO2dhW
OgX7InZ34hH4rz29p6syVE8fm4bAAnDnFGeCJZzxck2eHTqjlsMEbk7ul7v4xt1t73HOR17GR9Sg
XsSzIFKdtLiHL9yNeFoixTn1HlUq0xI4h7hJaK4MNNCmia4Q4rSlCRIyojezl8ynRGvn02Q6pLkh
b3DEMcjTdhTH/LG2DveFRWjAb+drnQr/lDyorqoIcw/bG3k0lTykPxdkUcA5EHFu8tEQGeUmIcbk
MIr5TehyqSgqzhy5KRezeOBz829Pyc0atXS3KD691fakinAYKn80t62ydfa2V+1pBLUn+egq1v62
WRKBu/G8LsHJMVp0g+BoGQaRsoF8CUQKJ6jz4eXz7eWaMODCVh4/ntXGeKemmfpiawqaAaAQjNUs
5Jrct9Qzl++yTWiVj5Q/5c5VGyjFN57w04mHf3tmjxoEb84xFdcsmYkn12CY1O2LXF0i0VmWq3LR
uNb3mFtG0Mne7ecD8tXN587Pd5PPUVxaYnnppr785GVon/y8bUq6/Oz0hyFupmPDfZbO9MR1KrLE
JUorGu8wreYGuBbH7kScH/LvlQvdGBkiA9D6eNS0V6538SKueh+Px7oLW994rpYZbHhqXMLFAXrF
m3w8Vz5LbjOA/+Od5aZ8QO77eLvfXlMqIox8ys/IGYnoUhV8FeJH9k9v87lPnwyXAkfb/yKmvPYJ
JNkSYga0cbKmQMud73IL3QHQDXG+5ihHfblvQqBxkmufi7/vKwSbxbaMZA+I7VwohI9v5HPKNX5f
xB//j6+VL/t8pJKv+9yWa3//r8QRfu6LBjMms3NPeDgxIBi0Kq5mwShuuEasBc5c5welVF+IM7GC
D+e2MHZPwgzeoJJ3ckUHuoSfglMUEBMkMwANq8AzqQLUNAluk1y4UJwITGx3eF/IP/tzoQrs0+em
XCM3560TmCjJCFCFy7kUECkJHiglWaoXkCnq1xhzxMkvF7q4IX9u/rZP3PXarKGRIkEXqROquFD5
kEuBvBoWcpc6AGTpBA4L1+TRzYdql7X9Kx/HeCQt9ZIKiFZCL2ZTVidLBa+lqOOjeYuzKfsDbiL0
E478BTUCz0VsAtPmGcxIYvHxtG0WLFbjHErQfIEuEF+ylDtK7pdcjQURTC5IWwXlIVBhLsyweVrC
Qz3+lJ+NZQiuWCUQY51+/aQwSABD5nS3qbfSB+s6KwAu+j4IaNmA9H2BYtZ08CsnJ6KLDuDMK3EZ
0yAxo69xyo+XkIL2NIvhiecMmOLHOnygz93s5D5xOhggMQ/tnKKM7pTVO076ZdK4hXTQ51DqZ/e2
5j31jHWXJcpOyXSuBLBtFOg2C4YbejX9pAm2m1yskN7QDWYAhJYD0STutYYGR8HtCxidEVNjcRqn
+iER4LgKjZ5vKYibw9K5TzHKbXUh/JJQg7+RDT73qQJXl4Hx/0CGSDTAxxkgVxMb4bSbYRRJ4N8x
2yAsQiDxVAHHa6GfTAKX5whwXg9BbxQovX4Gqodsj/GyzrjVHpxbm/70vlYtnG9aob13YAYDXQzV
5EKTd2mPlEa5WRqjtl9td19W5i9wPXc0WAEACvafXGtS5FlaDB4wFlDBQnIHmfJyYnxuewIviOtF
7M4EiVA+5nLpGAWS8HOXfMbHexBiQOGks0EadmBCt524CTVikeeuASNFrA4mxZ8wGXGDmAMjInUS
sYXyqXXGaEM+Sa7N4s4l1z4fkM/7eMk6AzpNdVQm4m0dAgn2bmvu7LocTq5YqGuJ+kduc7KDnYVl
6TNm609yH1FmPFxTQV406yh3yQfjCLWXXKsUzOVjw+HlA+BZxwVlMYXukfLEHZHo5o4zhVu6Hh/z
Npz2kx1l6vZjX9++RW7UBnrNyFzuwgKn+EiCSb4Rr/p84HNzuoXWKAzVeTDOm3EKXHxU3OCwqO81
d7yCz013vXHWyFWjUvZcvoGCuSGriU6lvu98+0t+ZdrxoAShp8cbfywoVWI+2PdpwIoenhub4bm/
tA/ddMHbKmZJqZ9Gp2V8GvTvlD82cbbP3QB7T5w9memtlu4LosAUKrG3TrrvdX4ze0c7u0gflZDf
96UEzjpfhvmCZyMU2VXnXjm6HqbZ+4jamQcK7Ei6S0baTDvvQv6uHRqqi7sVkTj1tv9Jk7sJinfM
UW2/H2K8IK8tnVD+/sfeOVopbJTlFiBAkT3r7QbNIdXGr+TPND80ZUOO5Kh/GeKAzo+pbcGgwhHW
0aDtaDCYxt5Rd3ZxHOogSnbIKhrz1i026dc2vaMolt+ou3pzsU71d3eTXknq4Ce6RSR9Mk7WNn1d
Lp2fvi874zt1uDGofOXO4kpUbuZXb48m4qj/0u7LYDpmL7jfnhrf9eeDhw3v1jiMh35TbpI7JyCI
Am3IlvQW9ej6xY12qH8kTCx72tGbvg4yk2i9Xagcu2ljX5CF1IBbGWFTp4MJ5P/A8ndbHq3d+gUe
sBlk98o1elt+xU/1e3VpLjMz/20bFHDMNjbT7K996ZNG8aV7Mf23/rCejzgyjxwV1cA97rZ7fnPW
qboDL31wMOBsFjNQI/KyNqnj4+U1UGIGdvPSp4ckfsCKQTu6bVGwHMKdp4GCLvYFjQngJ/Yjgi8q
/+ovs7qP4+3yLap2ihrYhk/WB1ZckuOnAb8eX9p2JuGF4sB86kF0IpHRghqfg9q+tueLc+/xZ5VH
e1s+2vPJHQMvSI4auN3w2VgPuOBXJBcjfYCt83WgLHrBI3av++UN0JVXgo26X/oF3UnR+RnJGIkP
ZXV5zMFXert+PvQesUzHFPir/YAWpfxu1Gd13X3rCxDO92UGGuyKE+onCvV6DYKYO6n4B755+eH8
QsIxTtvKOpNR46jnkKHwtDVusTlnT82yPVtfRmWjnEl486tn6xd9Q+LUth1n0iV8iFTf+TYCGwu3
+avX+woWm3Rrnk3zML4uX7z6opsHFDABEqdX7Y2CI5UJ9YcHouA0flc5KwnTwbq6H/eAgWvQskfE
OKmN03m70ATSmClv9Ody349+VG+cJ/vHeF/cuS/Ncb4pMLGg+i0v/PwVWpehPz2O9qYgJ/AXPcM3
j5+PFpT2Nqx8ukEAs01zzxHy9vnEpH+r3Rgn475cSEyh1XTApJ28qTfTd+VnfmcG1ZZJ2hf9JfqV
fWlQYtAIG7b2BjvZNXtunquzep/Rzd+Rw3pGKkQM0gEv8vqC3vD6tDxYj8rBuEvfyoYhO4EpG6SE
72Br7NO8qwLUT1xo2q/9frzXD+ZZPWbJpn2igDx+Z3acHTt/3piB8qJWW2cX+v0GSvEXxNJcC7Ut
swL6SWPuNxqpPfQ1jpz0yv34WhyF/djjT4SDsqG56HNNfTa1E/inxyrE+LetApjh40Zn9ovrbKPv
3EN5733DVvw0B7a/HrLXYm+hJdsm7q3RYVkNvC0XTT86ld128jFWh5vqws8t3VGkO0QkeT1zHl5o
GaD7CyhJTOhBN3q6X68pJsB5R3bd/c/wQPf2FB7Kw8oPFYqDe9cf1OP0X+yd15KkaJqmb2Vtz2lD
C7PdPXBwLcNDxwkWURmJ1pqr3we8ujw7p3rGdo/HKgsDHHACh59PvIKRp1yp1mJkBEQ9yFrITvHI
Nd3W+34RRY6MQxd3qrdBisFrYSM6IY/1xXqj/T/0iNUiB7FydShZC5jSwOg3SJiY3Idrl/LO2lui
F7EO37tjVj6Te4Vos3BEa6W9IlMNNCbHlPBgOt62OLgrtJNeUFg218JC2vSRjcajbeyLfAXCjneK
DWffsD3Kka7dhMvv4RwdrE/1Ej17R2j+XylM8FMPBdW+v/7MtKDgM78iFYaNpEXukeLRTlSNcu0r
7kkyCWzqKcPBoYei05QbNV2nwCnRm2Ugm296aBJbb1R0KRZKnuOIRAVs1067zHPelJDMc52m1Onm
NmuJAT7KcYs4YxWuJ1XiXTxnN/9+b+BoRDGVTFJSw67DrQwnVrDUpvETHXEgt51vNTtaO39OwlIE
Ta7E7W6emz+oqvxDyESdOpKJbGVXqjtvHFd+FMlbeuUgdQTJHkeVkXKe7cEoLiotL1AkUiuVHicB
Z1e4GZowbY+BtkELOYGBzrhLDSKcl12DjwwFnnIUQacsLcJpcbLItUwKRPNcPVvh3pfhDJJ9+OJe
b1Ug/+gVA0VFllKcJsakojTP3ddJVtutk7K5uGLrBBI3vz7wA5OekOkWqZQ7IPOFteudPV0Ud3A7
iEH0VNqGflmtbxDvKZ+pI+1UDLRZugm1fp/gbEsW+Nc6Gcr0Cuvr81xlu4shl7nJkHtfqeoVSgEB
9s+zxq+Of6mojvjITpXgeioJznP6VA2GxixuEt9CmER6jEUFWqVFaSrvMdIacl4TQBiKfYnvxEpV
GI+bl76YZJyDDpO6HgbKXwUk0UzpIkb69DDCL18EcFOwrJwwhDXCJ4BxSNdlIs+mBTilIVg0L4pd
0NomoZLVuk+GV4k7TLo6YrZRespLs0CFnBuBPgBMagnFciUwN944/eKlCjd1yE3Irz0qieFUr8Ms
cMLGmTBuJ8lBa/rl7pP7urYVh60MfnwSyJJm+Sr8eQdnUHH4raqTQdYD0V/ftFMhbi7RTV0QW6P3
ZgdTOVnFYZqHdi4e34vJstx+aBodVlFA3lJAnmeXDvWe3Bd2pw5LogY1SDuVXmxWKa9tZUpkbkzE
JETXidZcVerSci6rzj/wPLkv0o4P+CNJDEVi8vnnlabUXhgMrDulwoLNMXSIuiDAxC04FZ1vk6nM
qt3AZR7y05ZPSFLUri2MEhW6ucIaTnCx27Ip9smNBfbfzbj/qhmn6jIto3/fjHuuP/1/6cTddvir
E4dLC5xu3ATgz8mK+msnTv2HqIsyfTAR8C5vg3srTqYVJ+u6SYeIaoCEf8s/W3GKMbm+gCzQJBia
dOK0/5dWnKyZE6nwX/pjdOAUeJ6iDu/Q0uf+2S/duKzIAj+DXXfUJWy048ibKpBTrfqXWd2Y8ty5
bn2b/X0DNV4rycJoVl0VjYkN1/gS+BpCGlZWg/WGDaV31kubaZhVZurBG4pgnSIc4hsIQpWNeShL
oduprmoiwjP+7JFluqQDEDqQoMG66qMQyUBBtwUVhrXeg1aHLjagLO+dkpFkt/NDMA/jG64QBlYv
XbDJ1Un3F0NFOWmKVWJg1mupUoU6jo5TRUNpogo6/Innv8RMrDQ7z7OClJnj4zyrJiPvVhPbAad1
EcjxYdP9ucM8hNwuxS+Hmff65SrNW80rRWoZQTVKuF7yAljOvRcJp8L2bZ4FbxsTuvpP80gxr5on
8zthbsz83Tq1q+lUzJ/EqvvP2VtLa95z/uje17kf4/416bzjvPwfZv/zb5+Pdv8aIhRti+I86sdT
YVucQ55prp0m87r7B+D//lx33+5WCp+3ue9y/3jeZV704xhMYwBM6O82lvD4+Zfi+rzRbe28u4Yc
MKHEdH6BAZOl8G8n+9s53b9vPsBvXzUv+tNNIchqC7vhn38PinCkDPOy75ool+eti3/6pOCcztNg
DgfUkLtznqWulO50dMZjr8zW86rbhuncSJ22nje5HWOevW00fXxf/OXj6CYdTa1wd5udt/rtcPPi
v//497NEf8KD2hFkSL7E5Dtzu2Pufsxb3loiVkePs6yldnFbzqbY6N4imRfxFAh33XVeO6+4H2nU
a3Q852VsnxFT/msyb5jOXLn7PiZizosmkWFw+sJZmapUtZSSWWn32WaqUyVT02P+vE8TQiPNoqgj
eIguSpECAsZQHZS0WidCwUXTtK00RZlI7tN6D6qDMbTCyqiFYTMGvY0xK0zCWa//NitNEYrG1YQu
NUUst9l5rV8bezX0/PW8NE/mHeft7ou/HHJeOX88b3jfb17nUmIFa5X6q8IbTYbjJPtqp8AETO5+
bDKFqBjfUH0KX9y4/pjlwOeJMsc62Ty069PQLiWUhrMpIAKZRPdyCpLUKVxKRxH2cnEaiaMyLR4c
eY6tZi1cXTuUSYW10iRA+3e60/O6lBh+4n20N532sVTQTU+KkIGdFhWscSI/Q9I3SK8oa88HeOB6
TGId15GAmDGYo0dzCiRdIkqLyLIK3IbiE73MmjbXAjsO6iPTYlICyZuD07bBbbiPxl0o0/gA00nJ
IWpDsvkpKcqnpqlRUl71rGZVB5TxpeZFIx5WzEZaJRU0yiBt8r1VIQBmTQF0MoXSvTQ+uugx6nkj
boop+ram3jqA1j/nKsq1G4P4fG46mFPIrk3B+9yRmbsOVT7F9vcGxDwXkAMoUzIwK8fOk1ku/L44
z5VTSqEk6umugh9NiYdBBmLNuYg/pSWChwVQLaz1EsahkE+t9yHB7gkSD6o+ZDZofVzkKdWZb6jZ
8eJ++93XFVPCZEypE74KeyHL4rU5PQX5QFtemxOw+/I8h4AIxV0axcPGJFMTppQtmrM3Y0rk0iml
C+Zlf0r0+inlizp6aKlq1OSBboOo0ZQcAkgjZRSnlPE2W6NA1FTy1ievdOcEk1Ri4eUknR7lCNNP
rV2USeZtUjRbtQN5oTehuUPrDmC6QpEYM/gSmuMktNwDoEdOeIUwlt8vFR7kfgHBCh6XNDxU4Wp4
FGlW+9vqsf8w/XUDyQcB8dSGYrIRfmY+4mdOkdiiDM/RjpArWkSXoF3n3luTcCynFDdD87b8Q8lP
Beqv1YYyj+hTA5ftpdEGS2r89HZsfGqQjA/GkydeoOsU6o/G/UQpj0OHpa2QxQF9Rp/tpfOdUliK
/meiHJpgkcbgJ/aNiYf4Ct5/aDl69uYP22T8lmU6jhMznk7SSvO2iACKAvUizNrt1mxXnfqsqxtV
2yrKvvVejW89R/j8WUP6slmW0qYMj5n+4gPVjw8uPsTyIhn2anRI/WMpbnNxg1dVVS8xolb9NcDI
samRSVtXXM4JeciAo3JawVEqUGbYCib6Hbbws8+rhSGDcG3eyt6huc4R3fxMiTvBT08EPHoYzGsa
r7vmNUESrvEuef1Db9cARfYGPCqcn9u1FuxCPLl7J423vkDNx9xAa8f4zIuulCoa6lTiyWt3urlB
1M81N8pnh5pbmq0pWuTRVo4OCR2pws5wZaPGiowR11d5CpSXMV4klwFx0snUYi1mi/qnHNviW/li
Crte3Cg/KbBJxGtn6UhRVoipOS11f4mSXGat49FuX8I9lMXuTLFWeq6POLSZy0l5wV1lyiKqt4O+
Jd3N/S2ZoVZ+14Y9xnsvO8LZlIJN5q708WDKX+G4043dWDZI5R5E6wFZ1EynDbT2x11pXKJmHwa7
duS5UNA/gZkY/cy8F7U6etxH+9yarneILoG3DvnbqMn8BH6CVvGET+E27f1djtCjsoQZoLZrBDW1
nzyzKmVePAp6CGtwMHbSz6ykjLxFwRwzcS4Y1wnjFXjCO+5O2dgUJvCJZUIhrbB1MHSIWnxkFEUh
ZVPrTFdDjVEL2GU7DY9Bs0RXt1Ohl+7FeoOVBryGqyZA0niyUO8SN6rvVNsEIkXp9NXKyPZID3Q0
E2u0ZKkUlU6uLxALxoAL+4Zl/9E/I3YcbmgaxdpDLW/Ra6TAedDq1RCu+jV/pkc3RYs3Tb3txj30
Duk7/NBRl6IJ1VWwGJ1OvnbQDPSV+CSDcBHexfQYGOfgTYNqPa51TMV0InA7ebeUXcWjgNmPdMGX
EgrhdaQTMFJ356ktw60I9dbzHQmbInxxBuTUnK6DjuK0sNekRRntmAc7Nig2pna1cAjLrzpBv1hF
HfGpMc+otpXhJqEgOtj6j5wuw7NJaWKpnNDvc/2FwbsZjjbNTHeZq6vuHUq8bqypBzfpKk/WpEXZ
m0CfjYETyV/dEQuHo1QCZmg2pEauOV7etnG0ThhyrlMsJ5ZCvUKcwmwW6CdSwF94Cv0MmzMBB40l
Y1s/kziBus/3zZumvBXNxoiX9aa5yj9cZRmVG04NAancpdVjnsp8PdH0K2i/Bxl2v0LTyXvOXxGj
UFHOs/bxXmyWrrjK5EcKqVCuLIZiqTu03UEXV/5XE5xGy2marfA5sXGKWoT5v66CU0vLRV4YeNs/
p6/JEWzXWX2i5Dxe/WA1GnC2PxTljF5tkzWU4ojhlmLotMVaiY9Sj1P8sXT3XgFp/hlMQAFbX9hb
8QPETmq9yQMgLUndCAANJpmfTX2xXtEVsv7IXox9rG76DcZ+jynqz+rWexipqy5o8/SvVmWbwxrB
XowzcfZMeJYFJ3wTFYT44dnKWBRuKjQFc9sNbMtHTmUhEAXz9B1y4UkT7GZ8UsfdMDx0JKXVpyUe
aiSC0YaePEP5kW0216BzlvhawjJ4pB/4NIw7wKKg++0g3DXx0oBm2jx64c9ueG+pIZFPLgL/NYFA
1tZH2Tu3tFREFsSV0toIFsbmVUQqtthE7kHvNy0jS7DDazAoPrv8IAl7cPNcoYhXoblAExtwIn6M
cJ4rqrrQw5hHnfiH+clZnmHs08OoFtGehMZHH62F7Lvwn3B7WnfXrFpIsjPWS3jscN5S8mxHKZbY
S9ZfkrHI1n65jhrnCdqXbus72RYW4QrZldL5Qwvt/DUfHP0SLcut+qBEKyj0TrofLnq5VD7cTR3S
vLKNJXeasYw6unV0IsMX7ykMbPHROHXhkjOndYro5CsIUJeubrXwntWL+SPfULc/fpevMMu1U4iC
GdQ8FxdHmy7BMwuIZdv1QrvSjbHdTWJzTRe+DedspV3/WHzDC/ijWunO1hcX8kU5pRv5MjAoEAA8
q930xKSv4auogOFalK/aFf6tYixA1gMQcp90NPXyJVK9bNplK9h3gOQh0aL/enGNZQvlMFiZNKWB
IrpIzCLxA2bX9rGrwePKqbH/65ZbBEkRVgYpnX1U6/wcLPtmIYqgV66kS/REXCxmytWwpLLotDbd
dpl2qorS3Yk2sIGsuPNlLQob5I68bLDXfd2qjdN9uPSsDsMSrfhsAd37D/EF05Q2WFSfHo8BRj4P
2iZ5EJ+9XXS0Ql4JqD3Ybnhq60X2nK1DzmodPJjvyAPxmfSaRMsCwtQXRpm0ZDg1YCrZliK/B8eF
sM1mXbBA0e+hoqEE3YXL/iryhFEmInt6lp5ksAqP8kt1Sp101V60A1Tl9hLtdVtxuNlXjUX3GAs+
7aAcqlN7Kbfumk7EAvrhoTgpK7OwvY3AouUvjzzeycjDxiKo7/IJBUWaYquRAGFIH9kCyAHNpPEA
UeO93motfzjU5p27+6g++0Ny6mGHL8w10cdBpt3vI7O1gqtpR7awxFBogczlIjy6NrpkTupkx3iF
gpkdXuqtbtr5U3TKn4S34No7zWf4RMPuyViIP4uXbom0/gIKJxrK796rjiqfYz0BCtANhgCHaVIv
Sgeh0K/6lZGMW4crrPJcIXpsc8fSjWYM7y7jtTyYvp1vo5OwQZ3ooD3ljuG4drq2LqkN+eUdKJBQ
O/5RL+3xvbFlu18IoAMs0da8hf4uKBugPbxc3pFEttfemqBkG++5HV7Cp/rQ/YxOyGYfis+YqIfK
15v48y05Bddh6f5E3/RHshG5Eowx2l7bN0dLsEcg9Y/pY3NMZXvVfIjPwQMNBTSouK14qILFk/id
Omwo0v19pvfbL56sr+ajlidcwL54SDbmp/pcvg8nBkIGSPWzfA//UO3uhEpV/xjtAbA/63Z7KR7U
52iJeORCXMtHpvbooOKy+EItn9FnVdmpQ61QOxgbOqI7/2266TbCK5KcDG9okjHCFR8IOTZH2rKs
7BfJA0TLM6/EXfHNvZo9Q9HajvtwVT2Pe48xpoYqsMyOvJ2i7/m+r1/hCvsL/oFEoAW9T/i9Qgdu
ba3vFNeGQJiLCxfNfXLS73p06lc+42EKGkcHgkKOwqVB4oUXFpcJY07eGV/jV/iI5FsY2S59Vjyz
RRy61gg6IjAiPgtf4pFxWbe1FdB/l0c3veg7b9Nve36Q4dT/KN/RhQZzAdFokT51hOR/ePoCF7kX
4TyupJW3yXgjhdIGeXvxpVPeorW49bbBlu4wUIFiNS6VnXBUjjQrlsY1+UZnWgO6Zv2AXF/g1Czz
yuwv0atpLMAn+A/DVVwb5/HQDA/RETNmhto+4lkR37FJXbYb9/IdPHRcatR4cDIbHSS7vV14Dh7G
134eAOdRwiW65UWkLqrn7NsDSLvgL9e+UOTkH4I2sIcDXoNf3VFnIHipt6nTbyVStc/6XOysrySG
hmZ3V4vO8ydz5bv/ph3as95PZz2Cr7Cra1vbDcxs2FCPxqv4XJ6jHCmDdfIwxQcf0lfxwSmGuRMg
kPXdDofxlRdi+zXyM4a4TkyDMQMbIUJ3rBiWYL6h7b4YdsPyq90Q4ZFrXpUT3eYF+B7bt71leWYs
5TX5MYJ0GtbVc3xmyIvP3ZHrGm0QoFsKe9DL0lne+TyhhEC29CGCyAJMYy3NLQ8+QnqY7S0LJ93g
f+noa+uMITh4BFiR2pP3WoLdGKhXLXyGsRdv8+U7iC6se593Wv+gH9oF5Fg7PHPefbGUGCQhWa7I
xl4L3jhgRMb3urO1H9K7djZ5d4cr65S+5nudHr1f2dZVDpedsaQjzitNvhAOUofhpn3uNwrDc7nt
7NIBQvJoros1ESpHXl9MR7sSU3Tf5vTXo/u3z9bjpvluGSc2yQa/FlvahKvwMXiIHrR9uuquq1K2
pVeZWyBC9cWRn1uezAeeWfeF2iI/oPqtBE6KvMbL8Dl85pfyKbomp/qQMgrCjj77T8ajdEbidty6
O32dnMwHWuRO+P6FFfe137c8zspm+k9HX6VDpsTWX+TP+AKxLcwXXbxBFbeGRf0mwkwIFhEhFE6M
izfTP/KmEV8qF9bzirh4h07LMlhblHe35AsP4UrC42W6a+VnrKcRogeQ2W37J7CjgJdQiV+B0x6N
b3HAts17iBDhs84jcIOn+gmGjbdDahyQWPqUXa1XTuIL0BDujWG7mjG6UUtgpcuGQm5EfjRX4X4z
Nrutq6CoIvlJrQCGjTmxXOY5aQITz3PzZDClZpV14QNZCDXm2X5qnsyVqPviPOdNPUnA3SrO3NR0
5/MxxXjCCUwGLdJj1MFDAna4KNwu3yp5Z0t1ZQCAIhZsg30lfLQUc6QR+hBIfwSjgs0ggqo1eaqn
Fi5ebSjBR2gvid5Zpia/LmOPBHiakLrooqBvvQLsRDmV8ua5qlLKzah0zowYrW6siQlGSgGI3uqM
KI1qMeAt0DFcTuZ2qa8v5ACJ8dB89swyQXtdoUKSptcM6RFwzgoJ7zhJ5Q1KcSlVaoOBTsVBmlb1
nd/ufF/CzHKIviR8gZNJ6jL0iajzHlhjhkErQTmy01F8HHKdMGg6Y6padATEUDRsLQrQkHDzYN3D
apIVhQG3EM7UaDelV8YMnJyT4inlQste+9YwcOYaEnS1J/jITGaaZ5sesfUsUJGknEu6c413ruvO
c8bcrOuKAs0ML1mHmIbt5skw8U7kiWN1X5cLOGqUAJ7hrkwksgndXE/A9hndPi/OE3HyOmw7MrC5
DjpPckEo5OU8q7vuA7IFLQxl6rK3Wq08yrS4i4DpJM+8gbCA3qBBl7+fKuXDX3P4DeINPa2bJ78t
ztvNu0VCThslSYcPCfF49Eu+I7H6FnsTeITBABBB1hFE3jO1lO2lWsa9tEQ4ZuId9RObZZhIK4Wk
9OsQZbDE3XaNhzxbozASTQDc3yC7kWntx9SPnHDsL8BdUhRGionfVTRGu5eU5twUpYRGm17sRnnq
1FNVh5WlIydhNpBip6X5A0tEvSHAAGnxy8p5v9vyPIuomJUa+V4ZqblqDPjQKDKwhuUEx9M0H2/I
eX5ePU/QMpwAP0zui/dPiwql/aKN1/Nm9/W3oyhNWY6TGuKfO+td+mA2Ro2XBA6grRiggzOI2jGw
6IIu5GqIqDKg8tar4OP+QjIJaisvgXW8Z7FWruFJb++fzXOI/U1j0ORFO0OfFL2oRHzGeYjnSSEL
/GhqFeMUnLcyOGC2n3eieo0x1R051RsTF+t2qPva2/K8w7zrfNDQmBhc8+z9eLct55X33e/73A7/
++a95qWrsmwff9tl/sLOQLioK6lp3w9z3+73M/tl+W/P7P7VhRbFaxlDqtsu8yF/Oftf/rrb7Lyn
e7/Gv3zTbXbe4PYHWg15JjYN6u3nmM/k316T+ZsN9K3+/PF++eb73/nbHzN/1384g/tXjB9jrT7T
pnuvpjfJjN8ZJ2+7efLbut8W/24TegDUtX47jDQ3re6bz3P3bebDZjcL8umr/z++Zt7lt8PeTsVQ
xmtNv201w8Nu7FgPZct1UYU3xuxd2nQm0N4Xf1EDvVFrZ5rM/PlNRHRem1Frkk2tueHPfjvEvDhP
GOb/ZOjeNpmu9u1s5hP7u/3uZ/KfH2be7r7JfLz7un7qgs2Amv/GHv0X2CNZ0Sep8n+PPTrRovX/
h/1ZZnGQfv6KQvpz1z9RSIb2D1WTdUMFiGfIsq6BaPqnDLz6D0WWdFUUJVVXUQSArT9B4fz//T8V
/R+aiZgdUYOoyOzGXn8KAijKP9gUDSKUyiHzW0iV/5//9S9669Vvy78qjMPoRVvgVxSSCsaJeAcm
ry6bkqgYv0mfG1HPqzCuQOxPcld6nz9r5uCuxbBdprncPISK4T94YbdLEyleoxgFvg/9lWvawEaP
khG+S0Ii16X6lfa/tRyRFKefLKSHbshJ1kZVu1C4NL28vegN4Y6Xho+ZQOEzDmgMVE2evyrl0ZIi
OwrE8cNtsBRMra44yXWa76MxBZscIsJVw7R6KKwR9zfNTR4NqpoR3Qf0VzAPN2VhWNWyJO+1LMBk
q60hQhSIOMt+oa3ynlYQvsH9H7UlHH0T8keU6PFeTfVJlQTxm1YaujexROuwCvr3wMSIDb+HJSJa
9Rq16Ox1GGRUPn2j3SoxMVPiNc89ao1Ak4b82NRj/VwlFPmzvEZQxSRN0EXJf07xgEk0CsLJmKAl
m1FbeRhcX4WsVXxaBhS3MIrWUoETShJoJjS+kQC8EVYoOuUQ20+KErxaOZ1TQ/edYkzag5UcWjMa
9pXLS5uL9SLWpUNeomxDa3zK9ERZClqLLJOufguk+1nG10EZg98wknJGcU+uQGvaz31AB921iVpr
aciPHcyyAMe8VSqinC0AlV4L2SGsGutF3IeotWjpxWv6N7dLOiwjSSaGBDbDUDbZxqIp4bWrqoPf
Yklkyn0rXdS+vaZlK52SJuwXehL7a4s/QdYPghlTh4sKpByE1K5LkepJbcq7yiBKb9QyfHEb01GD
Mb0IZontaCFlwMp+8BxRUsfwZ2MMungOLDcmblGeKuQ7KepXSwyAqrMpJzLgMjffWjnWoKWGz1EO
G2+l8eOsastfq+IAkYiYFEIEjlceZpEYIA300UPaL3WU+Qsh1/y91NGBhuuTC+KwGbxCeRCFnde6
ylaSU+ugNVa+7TmoHbuBsqxFHTVHRB5AqeDy1CKLvxLcEAtf3URaurWUi0Isjw4rrChXiT9KRYwO
+TQxxnrvRpO26YSFEKOY+x6klVUpO4yqQFBY1zE25KMZ9PJRUbQEjrca4cIXPiKgg9krUZ3pDqbT
hcPOBFh2CRR6cCjxP/TKgDmZn7KIXJxdAroG557GSyDs7tIrIA7l6tBfQnxanUQwjJ1AG0NQkwZN
r8Bw/FFonDobXtKB9l3LJbeNYAT1DxtLx8VvEbrhCNQPioAykHkZ8KWkHJreU9enzR5doS9yu3hb
FmgtajrSfWYYO5ggmraJXd5IKLcZxmsX1PuiyA2EcJOUwvn05w/w0FIlKze9UFDAU816XU83a45I
NC5buupUEgoTQxuZ+6CLXkVfLS8WjS+4dLvAVRRaM+YLFuW0OWnrV9WIH4LuZW9JJq2NskptlPS0
I8/OK+4vASOXZKykeHwYe3nYYtPBzR2E+xRl7pWCmjHiPxnCpTjtrZs6yp0w9PFaFFt6wENs4hoR
8aCpDBNllutOF/fySQmC4hhibBWW6YeqFqhzmlm4Ewu76p+RTV7WatAcMzmUKECUJkZm0G1EpUak
E0lqzRpf0j7Nz4YKU0XKRLvq+pa81noDaw4nCxHgRagl75Lr0rtWXdpuQvYehMpiEI1VUyj50Uvq
9KRbfX/NAwkHKiP3QVaNOtKH9DUwnYCLlWq6rQpolddGKT+okXiWizo9m53xMI4R5bxs9BjA9fZU
UHRJzIJKYOvTc9C2Xk47iNY/yqTgySnGt2G4HSoXw0MpCrZk0pVTgQFdxmUQQBHwg0UgC9g95cKX
FmbdY+jKZ3KYleorzVHHTsUO4xIZ7D7PDno5MYiaVxH9vQcYToYvn3Pu/qUP/eKEuRnIb9OYvM5a
yCjWKNsQrlMnaFWMiCoK24Xx6QWu9aK4g3tSS2lXRpQt+tztNk0ooJQMm/Wg4+q7IuOywAWE4FXF
/jL6ZvYBuEM9G7hoDyLN3FJvnjNjWcmuSsvJMB1Zoj4k1s3PMADaJIgyQuVV5h80JE4WgjgGmyRS
BwS7orc4kB69oBf2pgsHKYqjp3L4A3jiuUFA4DkUhDdUuPd5bmCiFun+LpI7TCH9RrZljUubJAZv
2rEoT7IPAmOg/4fG1Mcoph+DzpZtkvirBpAVYmb0/z0PqcwsqBEq5o53atcqHyxhq6jKDy/DVqnw
Cm0zit4lMGP8IBFuewyHSLa7gZaJGBXrtOT/NBSOia84SY9YpJRb7V6tZH8TFOmb62uF3UUJ8K7I
b8G6jAllFSFcty70Q70M5bXuy5sKmdondDgVyPFJv9alzDqbSrsRJcNYGaUxcQI0lBkLmJMZIqhr
c9Q7KP3JuMUzq3NQfqSnP6TeqRMs9Rhl+ocsiY7U6vJzJ2UQyELpMga4aZaqrl1V7iGv61Z6JrW7
2pVgEWkyhdjEyx28Ey2nK+Sf8jB8AkGWXgZpL7ap9TLE3ZXA6JNyQ2oXQ4V/cVQ9e63lI7UjNtVh
LGD2RXRiVazYMqF7y6udICnggHCssSsrj46yKu1vLxJjCLe+iUTbEBqIbxSAk8qKd2LT1DIxQC05
GPnRllSr5GLFk3ao/CkXovYQdeh/x2KhHORICVZobxoLX6V2rlYpJaq6oW8u+dlTNrnuWSav9QZf
U1oXQ7mJlSrbl7ISbrPEk2iwwH8CO7fhcadD2f2hx9fYHeHv9i79TskEtllE0jWKEYiuW3T6imwN
7tfaVRolKEM5I7ogXuv61Fe5t1elYIcRW7bNoxpb4UzYtz0q64iaouxe5dVDZbl7iwHokLkK0mVR
Eq2rsqLwnfo7HXicjbIa7Mc4/i7GgqhASH276R6KhDs796oenmPzWFeC9lRC6oxrbMlSCVdsE0Mu
wcjqQxJ+xIqYbnE//FGKGg5allsv/VpC4cIMjz1egou6KnPOJ/LSNdXNZtGasbvmd8b81Es+OlU3
VzLl5LzzwBRC3DkFMfd+lpfpxh96ccUvrSxN793E85KhMWuqpVILHpiWEEKVaTltZjbnVm8IHsMO
mY9CwsccZG5VaqqjmoW5KFvZP+ha9t2UPUgkSJG6D0GkUtUUdq5ZXhRBeO0yv9yrBeRkIXsM13MY
ESFBDaf1GiaptBKLIgLr0KRvbbFseoY2YbxIWvSHERJ2qDJ2mGpuHNEYA4np5RNYCQl3w3pPtavg
q90ZJP+npvrNOhk3ollUtoi1EQ5q+gJXTWNv4pFSkPwcoG/Xapzu43b4qWiKfwBnjIGxN/JSMALc
J4OJbAtsd1/DxmoCFxMgXMGJ1sL6khBq9Sr8XsQYL8SsySHhKuIj2oOhQLdi4ys46oqCD5FSwXkx
NvSXRAYuIUSAkJIM9L9sRBruNGK9j7R4Un4ObDXOvA18iGe1asCyyLCaMJue9JiCtRZ2Z5/YDfWZ
cZvmjWuPNc98zRnpsvAUNjvZNcs3o8g5gpOjxnTO1ZSSbvdgyUGxjYDeYsOwESPVdSxpEHeavMum
CLsIdWg9XTPCVM5pd4BcuiZq/uLDm4waLd+aUOHzIB+vkZSCSfKHYxbgTu311CY9LE2UQNpWvaps
BVBp+Fy1jiIQhJcd4J8WPDrafemPNOWV6wpI2UfpgFzQkEOXrw31VJttw9tOH9dkXbjPCbBZC18w
VhX0Bzuc3ihV1L4mZahu52CI813kWQ95q84fq6DBrspt5PPoAYHpRgsRVuR2m5hSdynnj0YP2ADf
2nBV+PFDlKjhkc8B/ZoSffAMV+xIxptZG8ul1LWYM6oDeIUpKOuMrkfK2Mu4JDKawXVo7cUu+Qgz
YL4lMs2HogmLbZsCzjHw8j5oXbpMyYmWljHkSHcWw9KSLWXT9CEt9jZahoXHV/Wx9lgqZgGQckDc
k7flUhvcJd2nrLsq1iCd0BTFSYoPg9b0OS20j5McgwhXWPaWllw9CwItpj07QLj1NvMsNNjbHCk7
gu1Vo4FqDbBZJaoEFakQ+DYBMTUYaNsMkmzT/1/Gzms3jmTtsk+UQJrIiMjb8oZFUiRFo5uEbKT3
/ulnJRuY7un/4PxzQ0gNqqUqZkV8Zu+1c57K2kItFXku3GV9K4Jm3PJ/bneOPez1rAsUmqxNqLB8
+oANaWz7REx/lK70riXLd5d16U9BqtpZeBWuuario5ISZVxgINwaJLAEaDdsqAIknFz3axJhfsmC
4ewaXH1x25H6VzmIB8s6Ck+e5fIIRHjlM5O8J6k2+7DVpEKtxwA/OrjJr4msl4d2cZEXLrqBKU9c
cmSIvCnHEY+mI3aua+4DNiovTlW8B2jhYKNgaKdgZE/DWR/OU3QV0/Sc26g9y85m2xiiJRKUK91E
w2KT+XXK+/hladk2x2lTHnyFgKAPJr1Tz5Vs0TFUWDyqtIfg3LA0G2TYHJVlDccsmd+CpHbuw05l
26wNx12wPpYNjGNnBCGSp+mtmqu3OAokj1/Rk6HuxdeqmD/aHDTJIObympShJJ4FDsO4EL5Zx+l7
D0sRkRfIeJYMJDJqefMJFLn4Ixt7ZM3qAJKfRd9Ehqcr6rNTs0vVzbCfSKndloa9ehFnFiSBcORe
bVkcD2RHmXb32XDHembZ3+XP85zyjg+rHhOxzpAgoI7M8HP2K37cGUFkLCruOprPbdQKXlxe61NP
HtydPfJRi4ko24yzZQ5NrdhKpaix0nRYwawkkM2ubrdRg1a2JVVPOOjUYmWrU1q5FHaOvKVOXN4s
gahNUa2IGP2eA2IYPZj/M0YzHdp1uSfYwj3OYccK+Bg4LZ7olOu+49yGJ1h/l/78s13OHX3naWmn
4FYNabwtSfK+1QAiKqLkTrBxiABR3vTkuJPkZziP17lqacs7DuEKL3UBP/Y2hcM3Ole+IRvCy6I7
9AaDPFeu3z025WMBmZRbvHsIuY+OglEOqmHeF4ZWx97beUsW3C0j1LZO8ln0/S472A3JuLZBIoZ2
7rdOyKOf6imhFKcJI3j3LnMt50Ua6d3FesFLrCrkPvSm3B7FUxQ2Z893uwf8NAilOpwdktiiAI77
uSnupzW1zh1Vdo4hwNZbVVhsIRWZre28tHvisuSmXKl6eZhAsBLEtaQtRvrZL5x7u6sOVoDyO4/C
V3aMx96u0oNJgn7neFQ7ZYG0MkDnFKC5Sit23Z4FaiTI3E2VGXuv4wUQyazZZpOzuHXWK3BqXPsu
DJKvsummOxJfJ1hkp2VuHue8m695Nm6XJGxf5Ax2woPDCfL8Rt9xTLoC5/5kP1WZtc5zXtOJosvG
rXjuTVhSE+UcqpGDCCpJwSSwAXfCYct1uRzr0O/3ZTtyvjTugCgmueDsHs/Wor84uBIeS/1taHsa
1rF8rJz84LTALcol99FYSxKfCZZrevASS2GdZmJft7krp0NaMaRSwgr4GMfn2bn1tMO3OB3fs85q
X2vNmngofnSWFT+LLH4PkyG/kib27fPGSvCchG2h9o5TF4dysb4ODGIWRzbPUcr54jXeLXWReER9
Nxw55Nwzxwol+xfPdBnieC8ifHk3egGvrZmJBWevmseD+zDaArJGi1q45CHvDqMNElKW7UkT9Piy
QOmlEbGJg+ah5q6+d9dXOxFER9cs4nOQjN3Rw9sLlPmoJuo9Mzqk+YYdiEFDOVcnLrMmx/yRi5of
s0yebM9qnyZKQHd+yv2++kisEgl3wuzIS+EfThmzKVFe/SL5AwHKvvngm/08QpjEiPecOIVAvOMy
xGjt6F7uRdDrcz3BEZfIY0LUGxEJiW28pNd4ImPZpEF3MFOtbkVZEpCp++cyGPn3NylK8bw5YXot
jkMUgJ5IidwWcxTfyChwSdFe4RnzNJO+KMSPnuDiWpwrf2zfHbIUhMNUc8NJ/iAgtBFbGFLitwrj
txXc7PIXAUjHCbP6tmk7vYO/hsGTd0sznwEfwijAcLs9trmDQgOyhtfTzVDZjI/1N8KfysPoNWBf
Vk95GJZ3eW75T1GEi7u136Kh874Z6z0Mrf4aez4Wcxme0VaYa6LBlkTB+CBbcWaQ2xB0qQnJiTnn
ucWtnQXo/Vrk9hcr8dEJx4rMTWc4J9nINNfT6XPR18dgKRDR+dW0H0Ke2XId1npj++THDcNMzUIa
G5faLwnw8lIUHBZ28dqmXyaJ6i3x5U/Xi8gksVTxIFYccz++xCZVD2I8G2bodwH3suuM4clvp3zb
StLDMLgWm0VaoD/yKdnnWodHBudMsQrFX5JkKBhCiwDqMZ22uN/Yx1vU1kU/w6FOQxSLwxhu3K41
B78aHMLQmVgMC5HL+ajyoxWzccdW3O0HY+WHGlDboYqxQig+6kvJrFzl0SNYu6fSoxsnXvy+Jxz9
lb37cuZ+vh+F/jn4ZfCcJk7wXAkmBBOzCS0eRwkMz3GsYB05I7bL5dnqbbO1dAgmBKEoaL3iNpr0
rc1oezku4y3Or+AL85FtSQTjHvFJfp6o9RjrI7opZ+9UpLB3WBCQ2D0j8vVyApfq/KhH98Nlar5J
SNkksyN+k+SN67R5rf2fwwCrjwmH3g22/UemAcjwdfyhDZVzNAVnJdP6Ulb1vZQjhW1bZF+SqXyW
SwevpDLTOZvFPaWOORs7BfATIZyOhrK9C8FybLPSZeJau/JMKleAN8C5+HDkmAU3rGOHBKI7OlWt
Cuoj7orEZRfRFu2PoYrldqxQH4H5epxyLz9oq/iuLRfIQgqqGJkPN85MOcyR/In3A3c7nzK0VGnG
fSTRyddGjcfEqHu1OtiGZjv1iJbbhLFxmj2R60X8QDBdnPWL/WuKGQ3mcDfcFU7Qxf6zzQjl0IXh
N6ueLFCdHJNg8TYU98sW49lwsPgmq0igZPTRac41GLEa3E6L1Y0KxMOHBONQtaLe6p4cxra1ypPf
Q6vtuL5U20crG5aU3SSg8pdoKwxV9RTpAyGIM2MjVM9rRE9vDIk9gGg0bxuz2wYOehM90lbsmtq3
jqtdzjaBf7ATed/Cjj+OC1JR8gOvNHYgdHJT7j//nekgF16vT4+ddVh/UBNZQflV9eUtEYbsn5rM
kUFPJ0pqDtcSUbUT++R02KTD/vxM1flM0EnmBYjInJ7/FsYYyvW0VPZ5rhkOjmPa7nOQ+xX4Xn9I
38om+1WVZcxZZDAoyQ7hHq2j52d/VNkv+96Ac2fQrJjTkD4cdUSIpbM6jlP9c/K5rFkcAXbDVxJ8
LOH7p+qLkExxKkVIHBnmRLV+MQDLSJ6b3d2nO9G2NFEg+dTv/hZ3MfJFjsr+ZWcFxL4IohJJ6B3u
0hUlMU/uuC+j8UcXBc3BuOmzog7aUu618CnWvYQoz8LWW4M1l6YBMFNFujF6qvSpmJtwI+MCDCyR
77KXF6aD5WFYuYlLnmP+whtFqetBTYSwsU9psmAFpiP4XCoMqwh+mDr7VYrl2FXqZUmy3yEMUnyw
oNYWFhnckpJn5TwToHNxPBMd3Mh+DeFkXlwBfG0e5m8+nJlNFeyoArNjO1mP7aSd8wxRatGuw+Am
ty6zjZg+NGQ71uQDX+riq71aB3sbq8On9ktPjzy5XIGlf/vUvUmR5AfRhtdyBPXmJNUCbgyDDGfq
64Ae5mu5dNgHUnXyOQQIjoKKYCr8Xks1fyWl1dt97kiWtmyueGP5u+7vnHi27y3dpx+67HaJRfXh
q9a6VI7/ElmTe7Attdp751d3nOQeEDQ5edoXrDHMkWQbzuzeiPdZYjt07ItxQrHzUqbcTKxme1ux
PqGXQZYuImTPbU4AhOODCOlL421q5vSrMmxcvxB1AikNCulfz+Wa5zozZyShV34V8XBrZvWSB7/8
7rWBrUaEQ4gjsP6uAlhnTRMg9yskgDqbuJA+/TPZ804EHeYOsEQbK7DR3wl9ZiyMdbDtJNSbkMiV
UninqlDuxeIPR2QdMHDkZyyLTq2X8daLS4oiHkqMa8wQDxLfqPxJmQLOYh+0wEljCw5lJp5Wt262
4l0sEXzXbvXNjmGbFcV1SCmA5fPUPi5m+sY6mqNAVTQ44/BuFTiXfuroPnfAMVnhnd0mZjP0a1Pt
fm3s9lkoebFGxjLz8FRp0kjcaRdxJWxDZkGy73e2Q1RdnQdfU8QPoaW/RnzrRUEDHb0kPX3K9qaw
GqH8Wtt8ujd17Z3ZbpB8uTJ1ZrlyHtuejVBPxbswIavrI4GPx4kl81aSjrMhbKKjHaxJbNv4c/lF
p5OzddkkQYR0CbOhYbUhDB6ixRhmd1HK9N08pW7NNKJwIHC0KQlKGxeTDmkYz4bxE+WLAYvBtWO8
cdlF3sDqGLTzOtKwLwo+fkU81L7tp1+fVNviVEXdTqMc4/wpePWRIZjbA0kGnShqfPzVNEQEQYwn
j1zRPjLi9Lfs1E7Epa+riSmaa52U5W0NCcIyCYrTMHJvV3VNm+QFv/IVGu6ahZo5d0eafEZfzAe2
lkxoKoPgBmH2nYIYQ0BYP3wqXPtPm/XkOyfTGPsYO1iWs3D+YDNBi5HoeOvPq2cvtJMrOxSzb0us
SEM+knhdgbNdCGcaQkFaUu4ww+tx13glmqQoRO5HWT0pgWFimt5ymFEHT8+v1frHwtWmrmt+Oq31
hQoBP2AWPticP5/X3eeXaj3bRYw7M/H1Y21H18mNeH0hnqlmBfwAQn6ufZ8jNvQoiMvI2Q3C7Dnr
anoVl74Q+lbJhnr919Yh73tkFj7aRf6AaqEmaJqir+zNvW3zvwjMpQIZW3VLepQpH/S0nL/rccVH
skfrioameb2l13/556/G7PsQk+StWszKgFfeWWCWWwBbr9MXeO846EGMVm19mCl8K8oZxrM63Lqr
x6tutpUYNkmunrivxn3T1U9BmYgDTekCALhnCeAQ4Lnk6hZMzrQdkuHNVfn33iDKj+cRwSY4CXo8
V9Ahez/+8tcT4sjx7BUs1TQBeRbl6V9Gb6BgxbkBNytcxzsiTH31icHec5xjAgpT5vFB2myaTKA/
r2qxz7ROtn6GdSQLQq6uDPBYZA3BJXPcP7Xwz8Jnjok5/Ph5eTPAwpHYfvds60XE00O0Pinaw1Bo
5Kl2xFOLDueoWkXIYpcSPckZsFXD/NC3wG3JUZ1syXKSgGPh1a/zQMSLTJr7tJuuHhOhq8ASPnuN
ePKavGYjgXkjl9MdP0kkzsH4Yobxgcr2C92a3mlCvshcx8Uq4uKPDyp/Q6+8C2yBF27J3jSfpLqH
fhkO820U1al7S+3ePS/trLbF6PGTM0OxF/bvFmDCfipjaABFFR7jgWHeGIbPDS3gJtVt88BEtAlJ
i2xbfQrdAntHVk2XsZ+OBHFxCq6DOU+V5gAnMbH6bRFFXzgnQsaKjDF8NtvIZ53K4WR0THvuYcyS
8YYbolN6w/A2J7XJxvUtrWPj1eHRT9vsZJxYbZnYia1rWYc+9+2zrdtDYVrGBbn+iIFqnG2HIkbN
DwMrkWsTa6YJKG76eHzoDCIACpOs6b+HSfHD5ke8kXomZN7p2x36DW8zDvW3QrrfrGSbeZ1/tSsP
50MCxQ8JSzmTguBpC42+T6QtDTueITrrbQFfxhqeSnc80/E43JKbJLCHg4g90uPY1uyCdAJsOqth
R+X8GoxiPjn9L9uxTq3jhujf0cLUGQxCx39MQF7sOpU2RydXGG9rjGAsbE/t3J/SIXQuo/87LEOL
TZs5+/SS20Zm3TYo/zRlmL0HhMVVbX522yj9Fhwh3JttQgVJfkEhDovn/w6qVu6TtlUbUp2Z3odX
grnjjVwQRg8xavzWKfe8AHOwJQMy4acbhsvujgVouu0C6KBisqdNKOQrDwFQWwZCUVvhFVyFASik
/XUzHwb5Qzxm5uR2T/aAdIfAaXBxMQWewODH1Nk23z0K1nWd8lMGabCz+c2YqM1CMu+RAE8O3BCP
Zmo3JE0ZEKRFfg58ObIhwsUTzqNh0vTcNAleJBtvNEqG9r5Phkej2kOVQiYInF+M7/1HlMr4/etb
B/1sN5jKOo4x47p+dcRm2YNDg+3nUu5aY44cUMlJlxXWZIHooj9Xmf0rbMAJGm+CmkhiwY7lV3UM
/eIYMhjitKJKwVWcLTdNUG8YqAFi03wlP5YChJBFq2naLUpoHCIC2Zgryl0J/nHna/hQna+6k+up
38Nt2U8x878GUDeMWuFsSwmSVy67aW+zQDuEifjmNi+e8ppzP6JRiKdErPsrlD+oP/Z2K/ErM+Qq
PWQuafEFcYXGx501LJSRMOT6lAqL6whXmivooPwFUEo50cb3LB27eWTfiAUwLcR1gnHwaZ4owXqq
zFylXb6rSe5y2X/SRFU9sCCJE9zLrHGZWXBoWIJlU5vmP4A8zmj3+YcR5JVv6pkE4CIUp7ita7jg
7i/NPLiGGuJD4SdC7CWrauc6Y9v1ani6asCHWVsUyVxzQCAJ0sLRP8tomyQNgWymfqLL45K2s5rI
5gVUwLzL4n4+iwwdUNM6+xVrHuUjvsYl/5IzKNh58fBDNf7z0pHmy5h/V1XJOXyQ2ssZmrI2Yu64
zYL+bDfRQYupuZStu5eznZ66vsAmnIGCDsksTPxqkwmvPUykr2+MMz5ZjQkA1BKym/oXFqNkpIfV
MRGWcwwdSMaTTX6M66Y7o1xCp1vnJ6tfD06Mwqia5Axi3OnRTpJ8Nz19cuHXnBs0JvFB6OVbHWPM
K8MaSmgyvcvyZuDOsL8RP7LRA8E8gnwGRm+2eTl8IP4Bptgp0hsz/AgJPMoMl4jmjxwyPT01xdRT
6U3IkNb/yyhtcajLilEbKqeOUDpGQefEs6ovMi8ek6wLMCv4cifC+U9pR/i3CnnzdEAQUs86gl51
57kRF29aioNroocUQwWBuuLUI8/Ls+HOFNrZeGugWMHTWtXVuLOtkkUze4udAfLaMEiB25vvjWU+
GvjEXbF8XbkFPFFipLQeXRdnTVJW21ZxF/m5zaxXjdDi7eAO3Zi3Yyc+7fHXbIZCvhfZ3G912yN0
mZ5NntDc+y5OuTZmu5uvTwPx9lCLMQaHKO1GQqFtO3nppfOmWR8R7ch8BZkoUKCIz9zXDB3iAYkG
bTrPByIyr/3iRTq6sqa6jQgPN3Um40Pg4tCU4VsUgNXtO3VIzBRfpYAmn/vRaZ3idy3+/7wHppBQ
/y9Ws1scNkb5PIIWFlG6R5f1WFfZQ6gAXTgOj40WDY72lMCrOo8hGI0RNIX5A3Z3L356GR/XuSq+
Vl3NlncIvsXkdB2iAKtdBI0JqOY6hswBZtBaFEPHZwI1GOR9mreL8ZI9sM+OVTymG/gQrMKo5+PX
0Jfg0z3s1Zlhzmn73WUs1k8iqUjr2Ye35DMbqbb7obtW8qtWqjv/izv3128VjZOciWP1Y8BK1lyn
DDkw+OQ5lJ3P7KfPL85KJ/v7t/8f/y2HKrXpaDyXIBNkXTO4DVdL0LAap+yJPnOW+LF0o59tWsK0
DGfURt0xbNLxkiTdePn8VfR/f/X52//03z6/5e8/8Z++RYiJZiEmK7IVTspJU7ubpG2ih4h0xr1x
lmlrlx3KvDnEdYyfOI2WZF9EDUwA8cv0pnmIk3jchxLktqj1tdBYzyppFweBHHkr+S7SNjCDYTGk
VkJDVF20OzAQnFm79h3TwnFI7njywAbWLqAoapI+iCZyiPE3EVdKiuUMHdvt2FQy5vBZ1W5EH19h
127mCN0xOhawEyeGbeG3b07qBDeR/eHMnKDhcMz17QzQpu6OvgigRDvfTeL1uzlsza4YmSI5Cack
KIORnpDhO4GZofuhOTrOodwVk/etcsPH2YTqqGjh1yW21a+5gNiaw7jbOR1LUKmYC82Et6bRQxMk
HjNDD/HjgKLIlRgK14pShtZrn/+x2yB/Hp2Pzpl/M1wFamaHX03dSYbq89Fru+pSpmmChRhdzdK4
YtvoY1r1AjwUnf04lb9A1d6oXbgG7fYVPTRz6YWjYNbZPeXCnqjhdBNhMtzHTv+Uh1s9WE+oiEC9
u/7XsSF9I4gx0Dp2s3Xd+GfLgAIGN3ybKRjyk9vol8ICfNGN47wjG5ZoG2948Jb8Q/fj85RTONg+
xPUxDzI0PYJhizFXHfXeMV4W/+J5tX8Zeu1fRKlfsG311Lx0dFM+deu4CPD9NOvD1OBZ63vrUpMv
sg17ObIY/lX7fHBJQyFas/WsSzklDLK+GCawteqaazk9uOyqQVrt+2afcdHs4jyNNnMZAGaf8i/L
3D9HgW5Zr7vDrhlAuVjOpFbwIIyDOa/3rV+Ic8K6JY0Zp44BARmcgvzrmKXnOVbVBvxAELhnHQXZ
dSawpUvz8STWHm8oMd1XAzha06CVgPlJOofJ3atQyxuN4mbpiOc2wRidKrA2VZWi+Z6c0+frd5oH
D5Lmzp7se7blF3eZiXjw8zeVpo/+5D0mI7q36FWEqIC0XdnIEhgsM5R+6hPqHZfx0+f/KAALIXlN
1sjIGcPhoWNmMESNPKHbID17YRZLxiH8j1mHWHFcUgCC8VRHw3AaZv/o+fbM0splq15e05gcgew+
KZJLmff8vQMzffBoRgEh9UPCOiweHOphNK50/2lwoMj7aCJ6QaFa1KnjAH+Z8i0Dr5LEN+07b6Si
FFsvCL+3lXPnJfLYZepjKbL3qRnQNE7lSY3hhxdGIVvspH8evGhjL3aEzTanq2FlJjyB5DmrGRWF
707d2wflJQz34/kjrWCoVISabAbYkvswASOv7ch+Lv36t52rYxOlyVOPkGFj13KbjLC3UhE/FRGb
rX7JXpVWwc3KqNdpH/aKjRSraZ085Glysq0wIv9bRLekk8F5KmL7GOSXz+TpcgqsUx83bBybgJFQ
7aPxjh6c3qGd+f6Zvlws3wv0RXOtniZGOYaNY4Wo49DOhAasXdSoCG9wF3QLms0De0cc29n4ojPm
HFmfAIpZtw5lFfxIcB+g5uqLvaOz+eKuj1/nM6oPWt52Uyxkr7b9NXLxXhqQS1ubinQbUmccw6K9
j4xkb1Ulb0lFjFwwJsXuM7xuUR23WD6TJVSMwNF9R4JkM+iAe8nWYZ7AhpEXscxBQEvjG45/btlo
GD/+Bkx7K0oxqAgRIXXJ7Ku4uRXOMBwdNhHaQxSU1UD8F9LrO4BUxq6+DKS2dOtC4/NLXyFQ8W3g
RIMOX6d0Aual4RQpH6KWN0B3sEu11QFS57pfrpRMZbreICnByK55KXIKRZwT42ZgYH2RPQw0sX5Z
Shhefsdm8dOp5bjx61LxvXk7cKtJt7+6ZG8uefPLjdOC4Sp/BgUAjdV6pgEw/hNo3W3HWLwKmHkx
j8YpqD12nkNz0+ibPqqKDV6F0KwIp7dm3WCXGq6/Paa/kEtF50FX9sPQon5XPQm8JrZe0SvmSxg/
IjLutpMF5MRWKayrVpIXKCf2AHYCPEMX/Y5xXHRdrD8z83o6CXGVbSwfgo6VdrE4zW9d7Qmb8Aez
JWWNW8V7H3sWxbaNGMsfdfyQivqO+fnqhM0K6rL+lvOvb0D+PoXK/zG13rMR0fIB8vAaqHH6nXvx
LXiEDhx9NDk77cXyYzY4FepknbQ7tnavbjSDXQNnPCRM8GcsAwu8123gVvG72wcf3ug3v+b2TUXl
NivsR9MJSbc0+jtReH9ChRg1KQ0UpEYn+3Bw6Q0LBFseXpSdE4EK9OLwd7qQx2ywwUYzMkBTLsVt
VkhEG2cJntUqAQ/KRn9zxnNXtY+d7T/JGrKI3xjSJbQ+6Lz+yoyKxVW2ugXyhZDV+bufPIopjl6K
xmGMDuciZqnPJ4OTTdXJdzdrzNUPUVN2ndcfqLLh1RhEJWlZPpdo5KrQbtEXtzbtbP00IhuFMD38
1J0euUqC5qWKqktCZUtw4JOc++4uBABYzw5I19gJ0Qog7JrryuCAIXNk4ucoI1WdjWYG686/Ay+7
K0xyLNNR/HHr6KwbJN807/IQj7xRQe/5D712wPCTz3gUKCye8XzR5+Jp+k02qLNY1Wmhwt0ps/RX
E/k4ZnrnsfGRak8Na0Ul5Z3bl8e5HOvbEHnLYy/76Ji6ESNgxm03LW387J2LfLktbqZO2a4ma2x2
Y2vO9N75aN0lPkDfV8R4sqb4/JLTE17StzHqqluRJtUtb2K51xXT1b9+yyD/2HZi3nrUKrNYxkfd
RYAc8Xjlmg0PQcxPiQ79nRcM6KlqYqlB4a42EZA5aUQwieUrzrsp3ftT1wAblN25U+27Ukt6Z/z1
Pa+Y3IjUEXd1an31ezfYMwco9l30x1EgXD05v7IOgqsBzFEOArW0zzq4D1k3UbJWm7ZKEblmC+Gl
PsHZ6AG8bLzE0Zw+6udRpkiI/KLY6rJHIBFM2bbBGN+u1FXMG5TErmCWVGGaIfSyPVl5ofc6tLLt
P3yOj3/xyf9pGfTXJNx/YMvZ0AgfP6OLbdBVmAfXkOF/YMv7KMziqouTk3RbTDxL696Gzr7Ebhd8
4e069MymLqnwim7D3GYvxUzIhc3mfykwpVBKIWbP5hjeh05ehxXhX+aZS55CbJ2Qr4A61BISzFit
UTurFcrLIqLOG0VMStVCDwHKNlPCoxjI5EuXBS3ej965eik6fDIVbQYJ9rJnnhSd3Cr8yAoPYkxQ
J2eAAw9VuJjb3190XrTwOvoX49TstQR10oACzp4VeCh4ANW+sp2nXgXh//I2CuKe//02as9Z302l
Pd5K8PT/fBsBMzjsGDpz6kb1qxqM89E3CXFwHiQeTDeSCccQvy/v1dyi+VGZR87O5D2hdvSRg2Tl
uReZ98T+tX1QYjmgWcDAInLsLwy7n/ngYsbp1Ys9t4STB80GfYl5nNJE7njv230p5c/MacixcOLo
i4sNEclF9C1rMjRF05K/OvFU7AR57lxtERFUsg3vldMTDDvXVyShj52LT0+0NdhxLJoEUDivWrA/
/++Pm4ft9t/vU+BpSkBXYpNVavWv/uNxK7w+LCN0AafeDXdwpIe9BH9YjSUvN3FnSkk4diiOuutg
I2WNSObjGTiOXh+fGQ/fhwXMv4gNhZqzhlQKZteJD+XWN5BYc/aN219+lZsHDTNvmb/mU3xPQt60
C1O0jFaYf1iAYJ6tUVzR8Pz318bf+x9fnOQFSuTCjvhX6nQx42IthgXZO2iAM/JSxqeHsfTib1HV
YoE0JXm1gh8E2ytx8OqWnDErtn7oGiTGUFIEN1l1Eomf7QvNspX9KeSpuQevFPjjTjU5o24eKxCn
JeIVNrYPxlPZP36V+tG9cr3ufu6hK1lu2v0cOCKlPRdvsgubgz4i/oEOXCCWXMq22Bljq4+wys+5
YBtXTPar3SUfsTvEX6lu+mOGA+YkVO8+ZQjBN2iREGKOs0Sibr0x9ZHPWCVS+DoxyEd6DnDYgbOt
2Zuc5kyeSQBzsKVd3eix0e4C0dzRz1x6F6TlPeE1GWTHQEb3NLMcCCFeyiaZwmtbF4SCyOE30T3b
UKyQ1HlG444U1PWfugEdQ6r8euP4nXiumOUfq3zCmE9DvbMcjKR5jZxP9YN8r6fywWkW/zdH64np
Z3iVcsJQG4fhpus19MNQZPve8eU9NjscFxbsNBJIuSeYQUYH7u3mQFB51I2HdqnaD2xvCMfbM59d
/Ltj0N25CS4XMXAdjU31XigZbAJECmixxCWJ/PzUeQ3gsQ4p5pC4YBzLzttnlBlRWDof//0p9P7n
SeQr5fjKC1wi5p1/f8JY8MSWhyf3FCASOdlIlz1Gmzc1vGWD+xgr0C/CNHLPMNG9Zg6hlFGcgvsT
MR2/Hrv9Jywott0fuc+cV7C7OyqbPbk9k8SXz/NuCbB3uC1OgX5V1S/g1FQHryefmUG2jd57ZcD8
Pow+ELYh2mA6uoV+crM7vjMjw/aUs6v8X172ek/9v/cYagpcb9ITynNs518Hi+XX1tK7KjotqnyI
09l9cOfYwOiw4nvj99e8cPNTYaBCgfDeiMHuX+hoHqyxp8Fs2v6xFXgsB+Wy/fHNzQozuQ4rwVUv
eJarAfW3yQeUg6sQcpm+O7j/Np6FA9AkyVc+RBU4vo2dNu299KKLW/onxtHpgRxy9tOq9neZm/uH
2j+27L92C+us/+UtcOT//NFDJBB+QOCJw/TRgTPwz8NVDXaFI7iOToNbDQ9zZvStbzz2Ze67VF33
ZTEyutQm/qkE2g0RV29jHO4aZaaDVDYDuTyoPrL0oRvIQJpTVMy5673kCuJuTW6J5hK5+nUzvAXx
R4hM4XEY/w97Z7bcNrJt2y9CBXokHi8J9qI6y5KsF4Qtl9H3Pb7+jEzVtmrXuXefuO8nwoEASEom
RSCRudacY44/mlnXj2az4HPTbP3ZIjsQRQpXWpfiV1mqu94Kke/Txo6r/Lmk8XZHYu+LFvXJNgmz
9Nxp7fDF985hWNZPAxWhoCnm+jgM1X1e69NdSwv5Zo6WN6F3IzLTYt/VC+pwx33ultS560lGumO8
fM3tRA9c0+A07ZP+Ef2QBauuuzWbwWFpWGAPmbTrgKtou0a2s0umtb7raNUE/WJelbaEMfvU5Sz5
R3BIyEOa9bF2jEcx1NVlaNpHy+rFzYwg6rFgMVj7K4pj9JIwRCdI7zWek75MDmJwcFOs4jCs/qXX
G1oFRNYz5IkHxxiyg+ZC8o37yN5NGoJUbIpRbaNA92pxYzod2D+0eLsZfdme+sdPD+DSDjc1cE/R
lNtpyMP7vDDuqDjkh3TM210tUBJ3JSmjCcv3nU4QdjALD/GdoWX7xMzKez0ZjkhOke8lrMtD8GEs
zqOMJMUpvaDp7siBp2juxCLcGY1hHuwejmz+zOSK+V9ORU+LMT53PxyjpvK1Lki51vEbQKnusMaI
UHBGMvcbMDjWJSSFMWXd0BIo3eTmPbrNq4Fk624qKI7aOEwFwpxNw7Lrvs0Hf+d6jrWbFwouyWJk
tNZLtIAeaosl0Z/wmVcPeTwn28nlJ+PQZa6+imeUYhvLY92HwtS9KYaFBk8dal//88himP5/H1o8
07NdQ9iG7fr2P6bIsaFRGBo97UA3dd5KE+Fd7oXhFkW3uVlW++fIIvqxrNMwWAzwxbVnk14WG29j
SfrxPFO401K4EpUP7bHTCIkdYD1tSRt7cnwBNgxkwX70JuNoWe5LX4IUrJfi6lROd9cvGtK9ZgRD
Gef9rR9qW98RFQu8+znO4nvZ7ntgQoq3wjC9XVKi+g1pzgudVEExQsks+pGfiyinzB6geIdCx9Wt
ED+MzgS+Fqv01bEL2uaVYdAZrr7TNqdSLarrEMc16n7Ox8QxPFDYfbO13KTbxxM8b6Jyi12x9C/F
ZHr3U5bsLNxm0qe3L+JzoQ3du7d0pwSKJELLe9P8QfliPGoV3fIq3a9MIm49ZrjcSabpCDwE/Ymb
BhMD8m4a+V8i03XoS4Xr0XKj+75MkdywBKM1t5zgXjiB8sE73sVyKevlYQ0MkYrNJpcRSdhorwRw
QKewH8oV6AITb+scOz52wN5rjtjnY5wJvrUjtBcqeVNad1nJ1Bxh0g06zK2h1Uw2MHq1OcqYCWsS
PPRI3yNjl6I2qYRAXI3exXlKcd6cV08UxBuhxUyzaj36ImtuE/QgK9iKnR1hxkMlmUZp8e5DLNz4
qbkx2tC8mB5eRXXG/i/m53/A/IDP+Y+Un//TZt/L7nv3d77Px8/8hfcR/h/cPuWqxKcdCPGKG+xf
eB/f/sM1XO6spu05jnB8Fnh/w/ugrGAW6wPr8C35U594H3RZvFrwMNU9Vtf/wPn8J7wPtoh/LJ/o
bPKPzDLPMBzH5mb/73f4hgaajRvBPjlIsraItOFdFt0lTpznHKPvaTCTaDe5dEDXvUcMo2UwBffb
byiP9N0wdskxcpcvrMi/dX4eB+4qSPaoUK4aWgRt07pWBb4g0HnzzrQS90w3OBDRddCp3KZmMQZp
SCo1WT8vWB/ng6/hq7M7vMuZ4A6LANbx1itdx3Tea4XGbM9YnL1pWozroYXV0PghmM+nenejl+Qd
xgWCmd5jDVwYmBebyvuVjZaLEXbaTiYuSGK+7nInPOZdHwYlPtht7S/ooWbdOSB2Y0piz1s4E0gj
lvjeLumr5ERzZ8Xbqa3jr3W9ukhAxRIMzQRaYbVvC1Gt9ymNwiDrCOnpHmJ36mHYyOwHr5Cuh8w/
Vvl5SZgKJFWa3K8OrOfJx6RqpvOdU92RfVzt+xS4h68XaEe5Z2zsIpzhVVR/lo73ZyiLpE1bvfoL
iF/EFuWFOIWF7tWWcFAdpjwIpVuDSu6pImDDZxggj+baIQVwTdp7Xro8TwUqAY3lU1nEL8wzYLP3
FHaXAsaOa/UsSaZfYT7f9S2TgTQLWVNm+sEekRwkYw1KtiiO2QBr3p1w7TW6f4ezhbTlDjjrgFFx
tI2XsGLU5n7TbkPiNkKCsVsX80fojHu5fiJrdtQP1cQNwmAm0kSH1Bc0qaxmX8dYwYjRAJHaztHB
yKjmYf51A7FQ0GUt/lSjdtpgb2kPyYTY361TWUp8q/QMyH178sg+bQV0HcS+620IqWbT9frK2qLF
l+YzaYtAEacZMh4XT8IKHaPRKJfX0VciWr1yDcyofE8berPxDN4AdMiSHgcU5Ph+5jeIHzrmGWM7
FaT7FrpxNw0RUSK1cexdARrKGRC84WKmofaT2/tXn3K5Xz+1WBLPXk4wsmV43+05/caqONm6A99u
41TfvZHoEKw/ZRAKmNGJpmGyjcwr6IZs665heEHvlIHX3JkZykyvB5A9N/Y3vU7+XM2WDJAqGSH2
UKHXMOqSkwG5ADBmj/gTXShvN/o+mpFzysJ7DZ0EYcvLK5TRo1m4ZKz0YC+cRBZ//EevGPEa/0lx
XX/sZlw3SW4fsjI6pmX3M4zjCVHhQv/XNx+6SXzJ49HaPVepqPfYryDdCJIodLyL8+DeA1LZIrXA
TpaQPsQcs8nSy0gu3tZKKyD78XtmYDa0bcH4gdWlMa03yhQptizySSrf3Rt1C9Mmq4LWCflSUQRO
0GCRshzcdXQP45A8xwNpBKj+N2ixj7HJ1FK3AV4iOWn7S5RErJmBU+u7qZqufKZqyq5GIh5Trrhe
iBsnMW/DFuWf6RCjjSQwQSFHwG8+tQcwG4EmtNOYew+YG7nfAu3A0H6c7YYg+M6gKdbSk9aLd3Ok
6bkUxT0NX7Fb8uQp0mIis80J+RApAGAbTKoHPp3XMaNCUU6/NGuF954335xBj2E77CytTc9Cs9+6
PI5v7RZ+/reGZgtQ6Ng928RlWT3T7WTGt2j0zq8QLMsGJQkC2Eeq2FKt32hfbPPMtPNnXqZiX6Sp
vUuKnEunJ/aRGt1Op1oOYX48FWF+Nsu2xy4fvWZS0ME9gNPcFmJTja2Dksv7NpXL4zxbSH/ydDrV
UblJp9C6pjic+DQtYiROUGucr5Ep9Ra1zwp+rcIjfRVmfSvEa3c0UsYyQNNFMr/hfqbx5CDU07wf
dnJtacNkzkQEDqXF1aspR3Z5sW9j0zjwrc3+CvNsSO/IRc73S0bxCfBoG+DR1bCFAeXudP+UlmSx
cKmQqRQlNNm15KanYuQy+hyzHKUOTpWZ6WFE1HUViXszcdEj57qOUNQU2yb3xm3N9FBzfXEZpujR
lG0eeGFUCUOTFmUw1tp10RcaQEmS0wBNtlFtuGevgEqzuF2OD4AzoyKWIOyAf0Tmjr4wIbnwjPZ0
S7VDvywIqG2bExotJpCWBAUJWN++KZD/lDo3s3lLYDKz3XAi+2V06S7iPyQShP8hbvM9vDLt+2zk
5nEuK26xutB3Pvylca6/JYknKBkBY2mqZjd386s25PppHl61ntTkXOgoIGEcxIR54TaJBRrczN0k
2V0bRfaFwYBBucTayxru4IRwU1E2guDfVO2cHdKl9emszH2QW86zIN6ocTUPSnRLyIpTEKbjlGS6
hxWMsUWgCBluc9e0DhMJpcGkamtR9r1Opq8IY9fnFYc7easBSIxoaxLYYk0UUNLhaAr+Pn0pow/G
o1jgmthzc0fhM985PuqprqE557HIAMaGqZ4MQOvYlmyyOjmSmEzssYEn0o2/Jr7YRw4IdJfsKNuy
NqwQbto04a0OEd8szCH6kCymY4ZdD8raYXQQJ494yLgDsU5osCxze3FDbLP1ygvrVfO2Y1YYm5Cw
iWz5kpXmndvzHvGZVqi0aUtAlApGrW+vyHbQFYTLw1K4b1ETrpyT02lNDP/iRJClKjIKW33Zhi0X
ckUSjFEP8RUr/U2C9fumc4hv0mHZlWESTKTBLDDXUhPEmFRH1PYv3wIlYSz7Ko67r3GDYgP+hp4D
NJ8nv0J97evBoMWAukdSd1iFR1x8SDWu4WodjWRwT4JZk6j4gyaDf9TX8E+f9VaKYakFf7elMXyM
e2sbznlxQt8a7jTczTT1Fk68zGjeXABQG2xNB9h3iC4YzIK0rddNX2CaH7LkYHLCTSFal9m3f7Rc
iKTGD6+jVnXbJa8P7kAVbH1FZ/22VHZxo4fivmL2dsmLpdtPs02HM/PfjJTc98b0mAFN2RMELH8L
4DAPcLk3J6HrPvFj9BRCG/1v1IWBVXSvqzRvx3Z99QzIAUP01GRjvNeLP80GjWuKjqQau1OIq8KG
TRV0NXfSMot0xiMGqy7p0qOnryd8DQ8m7TPcCcwEE3t5WRK0n15Hy71c0SJg08S4pM8zEx28nVGP
dxuDJ/lzMKXCGJ+NGRvR1m/m0zrRnk77WJAcFJ6EtwJcWBFCoND3T8wCJYjoNFt86xlsCLSxApFI
YQU+UbU3dbcmQe8YRYBAxKSU7R8HdD7bwsL+ZFjx9zxDRpvhU81Xcct9CQhkZS30hdyeM5ITNC/D
F4j97jo8jfOIBKSbSKjwdmGceoTQSE94ZL46lK92petshKB9oOZcmZYEgOX5U6cdZ21IRY3gBZA0
hpMPx0K4YAm99DS53AIXvQGBFDOzaGXYDEYN5kvQh/Qhs4OwxrUV3/kTGgCrX3hLDTpCWhJ0DsiN
soj6XFEGpN0aNHwJGMpPg2G9dEO/nDDw1fu0DPOdbhFVYkxeoI0NZv/BH49576AKc8zA5cvEt+X6
yCgjHLW2vsvW15y5ywHUXB+YSHiu3uq9UcH6MYQRzvMy+pGsw84cqaMaqSgPc1Zyd8vnyzKgLl5Y
cuB7GX/B0CCCoeyqnWcxKC+Thym/ieW0zWa6yVQztOdvYzVZt9Ovyaq/L7GLwte6AkZIkbtD0kJj
9tqI8jhkPRioFAB7jiXJnsWeKaI4N5W/peLT0cHed1PtnbCOU+cbBmLR4vXRa+Y5yAEl7LF4nJ1u
fsrg2ARz3ciYHvBF7SwsVh2Nv211lPWul2GEYXh3tPTL6o1OkPY4D/yeKThxrN8TXb8rmazIuyGm
dX+b5L63mZGHb8uT91N40c7RpT6dNA2yHYOMIuDJJWm5Kn6uMcVoZ6wJFhHiwspVfyKtHq0pNMOy
3SdV985c6Y2ZXjnjJ6gqe5Cwo8DJdG/XLgAUekgzrgmSpDIjGiVuRQiH5uA7dJvd6I7VntM6LEZI
9CxbAi9ZCKPWT6kxuDAl0DJMU/i+uoQ1LdxzBq+0iLQi96jr9jgY0GaEoMqtPcQ5bw86t9gucczk
K+8x6uPLW0fBEIc9OQPakXEBnlrLvIsHx4HvCcAkpmZDLulbAVTES7X6ahHeSvyLS1XTKQkSHqZL
yo3xYaD7pcWI12ev5/QQ0zd9mBI6jOuxra1fOZ6xEZn31jWuIiYrb/QJfkwrCIdwE6Nurydef7DD
7qZ0a5YxoI52k3SeL+1NmIQnLYNmJRrrOQIbtGmGqTrQ+tPJVv26sgrbeOPFNe/GiLlEpJtnOjEu
2j492S2E2ESO9m5VB71nKlt2I0GeWVHvKk7kPayFoNW6A130H+lkpBtqARGsce5wjsWchMUOfhov
xq6rg8vZ9Szm+yU+ixy8AF4CUmNjTjHTiLHQMhHDbZzhbGywHJSZxWoVPxe3019CeLdxhyTbiH2E
IvW8rRf/W2KbL4Ye9lTltUe9rFj218fcJvo7jb5SROQ+msDfIfSB7iRrk+bRrlnN+yvkH89F1xph
pzL1+ruBEgTjm+xld8yy0hVCrj3YWPizJ9wgN37it0cEEE+aj3qlbpc9slPEVk8ppqOOyil/UpTn
sRGTg5eQWQCgeOsLPGGLRWAqBBHseM4PrXO+1vR1g858BSmVBnHact9jGmUZgRMTBjpNKfGSdbXs
m8wNRgSZWRa1AeJdaxM79GIzY9qO1be+IzCoSjApmdMb8tnqUjEUJKUQZAKaX8Q8b3Pdrp9sGMO6
mewSlwCXVr/XO1zm40oO4JAFs0PpHJ9VTJ3zvYzil1Q0zg3drOuqLWLD/XI2fvla+xYN4Vn01BRb
EKyCysuGWugO+qq5DY3hxnfcBZEk13A82dxDAOANpiCBJ+KOIrhFRd19mb1N/ZIDzOnoakwpXILp
51D+MieiUKoJEIM+IH91oFY50+TATGm2s2uT6RROYwBwYV+6s4EoS3aVq1vPncIH8Bab2MPnkZkW
blxc8togrnpCyoYt0ys1kytUCDiESPDRwm2LnlWlaHSWp8swkeDqBlXe3/S2szKmUqPq4nLvCf3J
nBrvJKz1pfD2OO/J/EoZXKrQuGYFIqGeGY+bGuQQThr3UeyRcBzq21DOS6KQdZOVl1fD0exDL/CT
tTSrYQJ/bS0JaO6fXfA1e8s13ydAURswLPWCYm3CDo5irye9i6qWY0bXoi6eRp0hKvGpWowD12aR
fkE/NZFHRFkGZmn0JSfMhbXYcu0bSkN9DUEn1nXzsVyTV5CD3aMRk3iYltP31TlMXVqfPMt6dcE7
XXu//5Ks8dOKEIJvlAFMZoz0mPbPHTxkWqNyV23S4mc2iOqkJX16pIO5q9t/5X4YRN27XHMH9ZDK
mmmMEnCLHd6bgBiXAjBCKAN8zXzV9nht78YE8d8Ga1ZX2MYpVJHaC0gjzibStadcHHpqb4fYSBjJ
MrQEcjFJ9DKSymi2tkAgx4cYm8rSTL9Kq8tOMWifXUTvvvPM56FrsSmLsTyilWV1PALxZkRGZ3Pv
xs7wY8rrU5P77mZEA33p2NvqA4lpAJLIBk1CwTubGZianL9n1L7jzzq5GmqJ1BkY0Qxnx18aPWpB
BrhhZnfyct1gRCUa6guwWHuj69O9FXpXbYIEznp2IAukPunoy7aDkbCkI26265fHUEOX34Lr0/P+
kcbwO0NRiUvNvdqiOGdT/uZO0y2qwSmoNPgaWXRrepgi7a8TFrADBEp9U2GUKGpO7VoAqPXNdavr
bwlhOHyIUecMAQKxCEQRvjBxJdbfuD1cDB3yQZoiW05XCICOQ1YvmCBXy+xDWxt+4JH5mfXuN782
X/F/PTZ1TWOnHt+HGWvKVF0S/J1b2zWGA/48WEIjYCqJ1QjWGluHG2SctPr94LdXY4ED5FWeQX0W
3gw0R4zf3a0H3vbo5OUXFAtMyR5GR8sOVQ8noPfG1wLkhmcBusRnkp1ptZzyhG5GY+1bHLgoKnCw
iGYND1GeYdOzbm3LvFkWrYG3Ydfkm2OsnocYkbnkmZi/NwqMYcmXqMewe+ORtRAMK1P5NCPzMYX2
XktlGMihu45TCcUGR2FTfAW1/iORIeNNl3fBmkOTUxeHyhy3dWEyyBAcmkO/qJLMOvdnfW7rM1R5
qjKTCKy5ecXxw/sD68VNTz455uuC6QTgnXrn2gxcBIz9kVqJQTivfKv9uOQ5i6JYHJLIOkRj9gYn
46FNmfKrACC1+Vs0kDo2+KJgosSg2f51ES/lLFNl5HFqHm3K6aeKlVEvtcpNFLQyain1pRponF1v
34btNerMdN0m8vpjtYnoSryoi9FCwG+RFX+kOf/XEGFE0b9+u/y/rSyhQBoJxPQN/0muATdQn9hR
cUXq76COS0kbwVb36FjDD380L0NM+WTq+HadoT0gMEe7bEut9bzaTKdYj+mbiXfEYgwpNbiJ05Rk
Pdh43EPqnapRRB1WLWnJQq6bWvmp1Vtvrfy14W7FLYbgHZ8w9wFZ5JF+S38sw2onPIbfeJiYNprD
Q9+F9h6tl0Z9VHmeZpmepfl+uW9K/5FOBZalBRpCDSKHORhjQuH79TFOV8pShI0sxQylxu2APSap
fgF/bl+MFvzNOMfTDmLidNYjxJR96+HNXBdkLyqRS/0/K3QDVowrWadG1p8V5sWhh11pnXl0YXTo
W4qLC/RRZhhq/M0kXsJH+d4v6iusKfk3PrPRDFBZmLJRe2qjzjg90X6t+lzsljLmNDMjCsxEfR0/
LhWZIab2THdhwKyJqFJZ94PiL6QRKCKfHwbTDclLkQ+qhBzEsisBGg3oSwQWwAyM79LErDCcP2Ex
mecid24FlYK9vgyAxeXG8sBvO1AFNx74v7NVN/ibPIvM4tRvqRvhU6LezWjTr+ekY6rO4qraojA4
ZHOaXGZubGgaWPWoi1Ftank+q72YoK1jH/XSwwyjTCkoVFaX2qzy1HhHEMxd1hgqizyi2ToP7lc0
SWiH5fdtSnvbxzdCNUeY2rs2OiwF3eQH1pnlhqXeetPZPTDgiPZvpK9fZ9PxMM0Vd4smrCswHuva
JACzNXPZd138DFLYus5i+es5o9UOsAnEyZsr5wZHz7hZMdKKmgVTQUXixhVUuvLEBRvHC8pp7i6m
S9dcPmcU003nhr8mG+24Bd/ebifiizOSW8E3jjb4unaEO4ceE9hscYsK+DiiYAWWne+Nsa0YoEIn
vjZK0zGjc5gy+amqOqB69YXaAhXclkmSKd+03tLjqrV13OLxN6/xzLJUGznU7PWHvwzcHq3hpvfs
y9iVx4wURLiFlC9Ko7xKE+pgQCw2O2pIFNzQdYBSSsjHFpGr79Oe1fM0LTam6840rgyZ6HzbwQuI
wEk2JKshqmxwuTVaBgwl3/cssTae0L4BvGI1Bd1BqwqI5yXIxqENCcqenQciDUB7zcVbvVDtwXT8
OjTrtAOyCWNhEu9JW9wXWUXVoRvTw9Awx9YhQtYkprvJjeGY9QUvHn/Mpaabb3Qpy5MYprOFWXer
m1Zx+dx4kuVlCVCTZXhjjrheYuE/ULjFjz1inbwURIVDfeqZg0Tjdki41Ym+CpwFLblAdXFWezY4
UM0g1U/X84KMMJF/bDxBkdN3mJwN3p/z4iUBur1d4gMXqZbIPBukuJzVXiMP1d7nE9LmDxaOsFZg
QbjW5EuQeDL7q0l3+Hyd+i3qxYC4nzvq6/uGSL7zaJuEOVcpcHG1i70KWwrx7rnmTOdW36pHPzfQ
iCH6yB8qW/JvK6fItsZoMUXDt1X2pICLVd5JqJOfo1AX51k3s/1UADAPpSF8ZbTh5JwauNFj2/+g
uGLzCwClFdPBn8L4Ui9cMX5tAVI88710OCrxy+ncOE81o+q0MGwWwDcpyk/4HaJsuhiQkO10mkkI
YDJphBOAa8a1XpNoSEaBjeUY706sc3l3L0mf/0l1BetD/2pVDZeXTIOsuqckY41LZNzLlEFHyS00
wFxVlFuH2zKMf+Y1bK7Zw8VpTTWtt3Znwv5QNcyzleV4OK7pMlHHoJI2urBMNTN/n/WmQZTonfO2
e/c9et6i3/mz9ZT6r/ZCYTxx7HSLn+Art2wILuh6tstEpatqv3iCxpdwybRse9bZBRkNlX1o4uQp
1vN1SzHD2bI8ggtSvJC7sw8tIiOQOXOTZcQDGgkMpOav4FBuK9N7oqPOYR7LDlv8NBZvSTEKxrU7
a9GIENaLu8rUIM4W4dewlxd7tdNRpzIO1icD08nGb5gsrJKX5eXICsv6VlDWNlpSOMNwxPua9xdZ
lpWzfsuqf3kark7TAyqQ3luL7QSmx610zfsf3BmmvTDvcm0+08e/n6v5MKXxa7PQY/Pzp57GKScW
7SwXL3j51HoIHkOkomAKOQMYKSEiz4RoRjOyoDAljJVKB9XFcm75G0mHBqEPsOvjTQuBwb4AW6HY
v3FMeEhrvdwWmUlj/6nrkzYYLfN+ZQDkCg53LQvcrdmAW9dXHdxtiJuVMmXS7KpG8gln/j7J95pO
AKzEfVU2t3lFN0e718z6HNIncf38oQmDfiDftw8JzDDgnSbeCbLQz9Erb0FL01IYk+8INwgB3ynH
mJs8hEIQW4QxyK/KaFsb1kUDjqcBPgS6hu4uoBoRDAIrGiW/KtU2tg/u2jZvKARChRD6dQpHyFNM
Py19RxfihvK5bc63+S8NiGvS8a067ftcA8Qo84CUnUtnRs+ta3wx3Bs8VD9b6zaTVlLqf19mTCQs
bgDizYTYLZo7Bw7q1806WsaFq924qD21GazIvCyCsbSI07d6BTeh8h4ze40BFhcvpoOoMXXzkkp/
HNNZj/GtMQTQc2i4xgE1iS59GBqES8zeVMwj6KKOLFUfwoc67jpvDVD0Mm5gDtlkMzHEKRXGYbIb
1nCMvLAlrW8x045NjqKSpRB9OLnOpFbBl9lTLT23cmPGE2WpeiFK1uzQLIJTHABRgIVpABOCtjN8
1rGJWxKBI6cJauN53kNXrCT09pSON4mDqGsRFtzEbv7hrjqCLAi5IH0Iah1HYJShtxzQA0o5QQWX
ImT+rZ6c79KuyBFssYQx5GZWM7RCJ9K4oNS8LRq8aGZCyk/KtVLGoCkaG7mYR6oEgOd2PmuuzhdP
gw5rFkK6Ei8lQ7CPS9aZTOpgqCWnWS/p6LrTOZKbgiXPWX9T3sZ+1b6Ikk9SopEl0Fo+D9vEP8YA
JmOJDOxA2Z5ZrEHuUrszjKMT7hsjywECiegFtx8fp0haoFKO/MRzR8jlwJ9maw+oMrTcs4jrkVGZ
5lBQipczVKtbGu4alcQ3/j4u8U7qU9Qf/H6i2/v536fyjdDYo9PN2KL7LdBvzNhuE7oSMdme1WNq
T200s7qpuPSZH8G+ZKriHWcPiFu+frPsrmflWj47o5FcuBdA5sopMlWlR5OuskLwqcOr3kFOsmBc
HsGM/813GREFCFkPZGTnGtyN5Abp6dmNtPlQUhs+q40DCBaDFHZ79QmxSJRBzpSHSkBqbvsI+CRm
fLxmtfUVjGht7GYZnmV4VRvUJFHgBSZQuZCUMdZeLDcSF7xZx4jKLg/mEjA59f6X/xXrlcirl/9B
rOe5FvL0/3ck37bKq/b7z+rvYr2Pn/lLrGfo5h/0hIXvO5ZrWMTd/RbrGbr/B5ovtMeCu4kFDvG3
WM82/tAN+j/8pE5cLDadT7Ge+4fvo/4ViI0dy+OX/P+I9Xgb/y4bJouW6jktPk/QoqZQ9w/ZsF7E
tR5qq3bJ27hgiiTRkB1IRef33sdj9cwFCSABp/Wk9tWr/ttzc0jLoF0W6kTyt3z+PnWoNtjlCCYW
EaX5yb/vs8FecRTmDzRZ+n0p11pZF7MQBsmA/DiC5qceTOQYqzb4+3n640VtmWaUKORz6lXQ2v96
1edjH6/8PFZ7n5tZK7gtDpi7Bwi+n4//43+dqCoz3P9+F2rvH6/5eGed5lGA82ewDL/fV2l0L8Qb
+jst70+1x4KsC9GZAGNlwLXdTCd5Qd5+1KNq47ndvx1ntFXO6hm0VCghneikflo9lI9GcTae1P7n
C9Wh2ny+8uPl8r/923/wf3v6H49FZSX2XeYieoo2A3eW0+dvUnuW713BDbPikUWhGYkNTma5qzbp
7z11aMJyJAlYRkGr48ECFrr6kH3Un+zzW/zHl6oOS/X9I4tZA8ocCNTcGhJXa4saoCknHZoj/Kiz
R5scGh33U3kqVwUkltaoqaTKF6rH1N7Hz6lT2qS6sjfIZ1Hn6aIeU08XhnFprDg7qCPWEoKlG7SS
v/2s2jUn+94dvGmvjj5PfnX48UvlG4T0gOUBSDbOfYwOKNk/AZLJBF98yL8rSPAStXJgl2N6Jjel
ObOgkXu2h0l/0ayKoBULBHCVxy32ZXb7hWirqIlOlP7LoMdsxkKFCp7asPQamK9SVoBclBw9AYxX
PqkqZ2pPz8IDOi79oAqCoUx0/qgKfh5bbYUxzC2/qQqe2rgOf1O1p0p7Ko5dHVLgfFmXGlewfIWI
aHf4pX38qKmFms4lJZJ4BDjiHVXFTNXUIlVK+9uulTzMDiu3bpmbgAgZZjwKhFyoXaEaB808npzi
3pU86MbRr+rjcNPlv1C7AuRVvskLZPOVH6bb0vTM4k7zoq2Xpu4xtaWB5fPteyxeAoKyaIHLc1fV
kz4LvuoxVf5Ue0yHryya4Ff7v9PbzZWCxUYVgQuoVFBHuwf1V0glslbtqf9NH7QFCSC1LjlpW/yE
eckKFTcuF9RXk/evAmiUyFoo0RYZ5A9kq7m0o4u1wSeb1NpmSWWE9sf7MmQEN+QjMihMQBbqTanv
hOAMaf42j+oh9Q19flcSWkwVleAuBvksL55r5t37j0OF2V1SxFJEYNO8Bd5dJCHoc3nKsSZ49ucm
2k/2ClWGWugqq6vqObVnG+bOtPP8yDfenjU5TVN7/lzT/9UaZp3kD0ke7PBTqBmeIm5bGW2YTSun
meq4XNMvhsjqjzq/NgIs/Sicq9KmKmgKmbnht9GNakUpHG3WRzN/GDn/VIX+iKT1jTtJ2ytSRV0i
pRVXWu19Hgo8ETsWJr/UQ8NAUBeF8V1cDZwSqhYrUODurWi9fpZnY5Q7B/SAxzkTL7WdM97//rCi
tAc+7O/jmV4lbQCtRovzr0/48THVlNqV8+C6N8yTXtx8FnDVp/ws4NZ23ZztcdzPooUehZJ9q8Oa
2qpPrj6up5H+h3pDbtUDFc4yWE3mURVwB6hgNGxTtMCf56s6O6qMkBYAAtnGIuuTH1ZXsNz4g3Yg
p8+geSQvarmx7eK2IVJkbxJFzbyaW/znJqJ0SToqi331rVSimagojfcKMzzJNYGClKvDVAHK1LFj
gOGt1hEFu5oQKCC32oBlkGG5zbhH+oLweSQbDzhWHXjynHfnkKWMh2c0LcZpS9FzPqvHwnJ586o+
3ZuDk17Uxs0z+nyVbiCOAbNlrU6/GeTqT4H81J4nIk7SMmvnU+t9MSaa414p3C31oO5cF8TSbrjv
0UyQm3FGNyeL4rtIN7h/g7HmhJcn+Mex3cBNKv2Yy5tQY7duudTU19/KL1Jt1kXwYINWamOq4r1q
BqmWlSrG95pO/6ii/NFXCXc8/nzq5FZ7n4c9C/ZdpU/DDkfkhvhN46w2UWS8OCNCCEgxJcBeeq5q
4yUhuey/H1OHMEh8JHHyGfUa9fTnoXrMSonGMRf3oo5s7tBUbuSv+dhVj/7t93zsCoqsbs+45y6j
BvGxATDJOl6t4E104oQHP1SmOwbD4CFyMlBOjxjptpXj0/5BPx+YQEAk2JehQU6kOoOU+Y0tH/zY
Vc8zqNyFBaYyPW9d1Cu0aybZlmkjjXepdtWDalOriHq50Zg1c9OQmeqfP6MOxwdrcJKPX6KeUo+q
X7S4sv1DsAwU+s6t/4u981hyXNmy7K+09RzP4NA+6Am1CoaOuJETWEporfH1teBxq5gvS7zueU9g
BIhgkAQIuJ+z99oMTZb1aHmR2yuFPpA+I7KBrjFACT6fLtR4Ru0ZquHl8jcEDeQntQp4i4NwW1c7
3lY/n87UuFntqf4oVb+Y22uq/W+rn0//8d/i29/YiMz3bVd+vgP1d7+9y88dP1/DrWD/B75n0KGm
uVmMy02vGWhuqnXfsJCt+/RG1Da16JZnb6uzxy1T7awe3f5WrXZzFZ6IblYrVkCm4+dD3XaIBVM7
a1bJVvXwc+vtdW7/ijuivg5SSrLqWfX/1J/8Vzv/9oq3p/94i+qPf3v95VOobWPElQLDpLG0z1Tp
Ri1ulZw/Vs0pAzw1Djaz/KVfvXR9q6V7dVtYdlZvfXv6oTYhMuL2Dnj6913+WFU7/rfbALKS5Nwl
+krtZ6rxwu3fqb/7/C//5fMd+uZ15VTIfdQ7/o8Pqt672taoi5R6eNtHPV2bMZevz43LR73tg9PX
PvYU98rBRIFdQR3nG1QL9eUNWsshdwWQdy1xnssSy2qfdv0Gij2DvKzv78IAzU6ztPTsZdDmqiGf
Wr8tPjfCsfGXOvUS272MC2/Pm8tffr6kehG1rp7+3KjW9Skdt4KosWEJAw7hShP0qWtMZAk1bVMw
1rpmt9uqplrkwTjeWjbd6MUf7a4tU8P8rW57I1SgZzE2G3eqmkO/cIg7AXtPX4QC1jKW7Nzl5J4X
tYARhnx+gPy0qoReQI6UAO1n3TqpR2GV2Z+PiG5w90z18a/8e5nus24Wow9cS9Oo0U0HEYjuszC4
/uNe5Y4zLokQYQ7KeqVqnMFyE1cbHa3R1r3RkAnkiidjadmnBKvpsIA9VA7ttFekw7Hz7FNnFeUx
atFEBWV7ipe5inqUoZNGLyf2tZ7rp3ZZDC5+e0i6wAIL+5uilymY2W2htjmMEDamMDFkeA0G77ki
qGThIhoNLYZUw38rqvivufa8baZux95yJ1YLtPn9sSjedS7BHONlnGUv4yr1xahHaqGeSEsK+m3v
Ax1eap2fCyMN6ZN6O19dG1t1ZVZtelXtjdVDtRWn4HWy0FJMQ9ifJMV85hoRnzeop8OfOytgqvoz
9Yx6tORLmRyMokZbdVtk/7yqnlDbIgLqCdnAYZznVX/yl0gXJ7Zyji8SbrXt9oR6NC5flRyB2iXL
DEQdX/XotkAj/vcxV9vUKsJPzo7b+uejuXsM4Uzuks/ZwvKC6gl1wqi/WwrmrWOJ3bzcchWNjrFh
Du3x31chDHCLDNVkr1luvBVu10UGx0O1axghTPL1CTzzbafUJPswgv7fM1WV2IOaw7iICLxFOiDp
HDE4EiWzXkzgqA76cD24bkHzpuwuaoHLcvG8eUjzR7hmgWA6ohYdQl0GEdYSCdWVnxfwSulvbtew
TOjjtsQptgIiMJ1SZPzDElWkauZiEarcVjslWbmtq0dqH7W3WoWvlh7+f7H2/6ZYa+AT/h+t1def
w//6KOrk92rt33/0d7nWFf/wbGFQFLWEi5T8N2+1K//hUpDVFzUj0CTHoJL6t7fasinXYrfWdcfF
T+EsNJum6Nrw//xvS/+HJSWGa2HqOKwX2/X/g7da/OGstryldwZlAjQVXT8KxP/srBa9U5FWFhTH
SQ/SeyUd9EnDiFEUDRD/NgCp6ZojgcbU8st2IObMi/bstxL3wyeu5ncam1j8279TbJZ3QaThUjvm
uxDeHzXjvtG5CHug0XPQSjtanM+9zO7mnhxde4Z8MmX1Xe3gcApR5ARC2+IX/DWNZbgPbQbjllHX
/4LYZbj/+S1ZumUYru5aBPx6f3wxtQY3rvRI7EalQVZ9qrWYRVBOpan7I2tj/SEdu0NVNAQwmsE3
y3aRD9lkBggPWp+tPfm56267fOgAw9KypfqBlYvYXYIOsHG5ujbsS5O2MdNHQkJKoH2FWx+0oTkA
KfRPWjC+/osvecHg/PEl27rL2eZxQi3G/X8+1ID0mXU3dX7UucWfTRf9sxcWUFQif22W0joYPnG/
TTIaB1Hiqc26VQOUvmjLizfmL1HhGve54b37hi63/+K9/dE0WE5DmxPdtBxz+ZH8SW9qmzauGfhk
8EyHJ39A2WDq6bHQnQmVANraRtKJnky8qLJrGb3jL0dUDYsKxpLpJ/N9pt0D2P2X7+s/nZiO4EfI
u8LMrnOg/kALxbo2lvRq5cGiH93m7trUSe2ytQnLncgvLZN7aNlyS+c53hvB8FZm+PLozUNExTR0
l/Xhvzgx7eUw/dNhdAE+OZ5hS8mxxHT4z4dxauACBv6ICzoWA/F2vnZ2IPrrKE3vZBrVz6lPGqkZ
PFZDGr/kwtlO9sgkxYJJj24L85RfjtfcKlxstFq36cfUOmFLOubFrINfRTLXI9WcTfTKqYet0E6s
F2caxcXpdZCw1i4XMULc8T5G6nsctYK5VEnpPIKxuwSz4Y6evkHE6dceo4ldUxQXq3HJJiybIy6O
j7BFVwc1leFMDPtFa67mUGu7oqinK+EoRLD8iuKK+IrQwUbkgt0BLAMvocPMBtQhwtuNvh9TX7+Z
DO/lfz4TDUvhov74goVgO797emWG9ccXnGeSqjLCm4MxdIAJsuJqBv4ZeaY8QymoqUcG5CJXXv8w
+uN1zK35PCMffIjD/EHrRhK90P5scqEFZ9nXP+vMxd9RLb2F7scQFnz2qfLPDHP8c+i738uKJIAo
miTfr4HUgVxmB/nKh0/vGCusXKcjAcXg093TYFgPiWe8yCnsj2HjEvpWs1CPEhkEp9bpHnrpIEwJ
iTBvNBHeq0UayqvwEdwPhfC3MInPbpM/cRixwrbjeGhw8L30Vj49hv79uHK7h7zNBC3tmRRaErOT
BV4v45Im3MSchJNnJhwFoxTZ67gFCLpA07UWokReim1zR5ckP5Z5fLSsOcEYUCZ3hv1t6ox8M44i
uGMQrO/muUuP3OA2utPFO37ci/itxto5NegTh2ATXxJRtEgVeffwlSN88Q2etyB4zOL3SWu6A7e2
BuQ64Sp53Ysr5jxDm6YrVK8Hz640fNFIoYSRy8uAD5W4pkUMpY/uSpBcfuTGDgNLz3q6JeR2C6+b
8JxEzQWH6jrGon3SQmu8QA7cpVmHj7fxAVH3r15ZeCd1jByaJOuKwuXGZU6xM039ww6B3RM+yPSH
Ks4lboujmWlX5i751kWfcOGuepSVGz0yAD1nbWZeQpEgwtH66FGPAXATLXalI1LtNditz13u+lyZ
lzy7EXu24QQXm67gFcPedIX1OWwMC8tilxKp4sYu4kyreiRpPD4WJk0XtBFfojbIL80o8s0kuwal
H6FtiU1nwPVI0Zm4y8daAOEeZR3/JI0v1rJoFkm9T75EMrv+Too2hOIhuMySGhLD9jhptojuRx2X
eMy0ez13On4up06PiohbAPl+8J1yFRFlcKym7utYV9NDl2njQ99mbzJJznPXmodZjOaTpVca+UAW
4w3WTEt/gfDOlywKeT9NuOrJ9z6hXCZBWrqEe7KwA5AZJNmGK7U6y9z7fCJBmsS0a/C2ahthRgMh
QsRdZUYxX9TO9M6jjU39HNBEBIbA1XHYB03wWC+LNJu9Iz8SFFzL6lRxMa3NcLyzamevNll6Hgbr
QRC+RvNHlx4FSyMJcF2H7j5ILCK0DUt7Ugs9tk+Eb8xXtIgBDEi9O6Qe01kTD3BjOg9q0VKUOCFT
/a7Wstqbr3y8zcjAkYIsdsM+CrHsLYux9wlScPMdZrAA9UY7onuJdQGMEBQl3ajTPFblg0yHdmWP
eHICkqu5wc4XraQK2JkSKqruwmdphmcTk5vAMY+M1z2EtjsdKGTT7nOabku1jjqnbLRr1yREbs8G
qSR+VX54Vb+OnB/I5KPXduIk1vtmbaX2m7AbiW87c4/CIj2yqyx3Q73ne1p0Eg7mKnWNLx7w7AdI
hH43vXVOewa0uMfQR/4P/ZM8D3rE56ImNQlfKELfc+rHx5HfxVajWmB3Q3q0U5u8gQHocZTZF1S5
Eqg4wJXESpn4uzOkA48IPVkhWk6zZEYVAG6njxNxhEfyy+DStqMiZHHl6jy0MlwnaoPyu9jPBaDh
ECtAVo/+I6yXL63ZhTts0cYhw/yT1513LbQ2BKmKhkzvUf2UsYVUznilT4BtZ2oqXEH5Y6QPLz7T
4+0QSG8NOc8nJHpR5qQSbRBooTSMus9vM7Vm7TjnNbZlwzyWCSzzKH63u6590Ftng8cc38pyfZpT
z8TO6qLs+cvTSeThTnXNzHk44yck0tQbn/GxRfvOPgPBs/ck2BOxJS1nW5sjLpEB+GEDZNeKiMVC
yL3uBi4SGGUh0+HYbsqBdK94PkA+rQ5Yt9douvOPIJ2fHSgMFwXsy3OcmwllMh0r/1aXEUETOGQF
VksZiuzM8Xvwgmg4t4H74JYARBLdh8UwJRrGCTJNUb+gR6LbzVB4n/tYmi0PZRUfbdrNmQe/LwIW
oIXEFGJX/6Zrec14tdvic8yQUnXFOe7B+49RG15GtIDY1ocLcYcmpbOr6PpzjkDxfZ4Pk6T7Mhjh
dPCiNDlQY7vOnZfvmJCle1gvZClp4Wkepl2Y9O8khDJcGf0X3YTDkej2cxKQPdohjOB01N6CLiBE
fCz2ElbmBlLm/OBVjwsR/OQ3UbBzy7Hk30N61VuPG2s/n72xxkk20cwZB5He6xjST5JMsCiO10TL
D8dkKa/hs2IEHnBnncpCXsJlHJBpu7FFm+FAazzNTU+ATYAP/rvuFQsVH6SQ2ZV3AAaLqy5/hgPc
f983/2JQA0DHrn9GS1e10h3zqLWSJAXTRQQ+19jnM3sbAEohi8kcnxxrFuecZMo7w2ur1WwkLqbc
ETRhh+mK5CTra9F40Dvc8K1PBiJIgJyuBzyvmy7NtDXqJPOI4qI+4eesnbpES0ld3Yt6cvcqkgzB
HpAQSpcEQ5vWgCFNnAcRZ8Veo7lWlsWRrEPMdG7h0WaL45Xn+vVRvXmixZvHspN3RVAiv64QFpJZ
qq/bLtLvZIZZLcgEuUYvfV8hpMx64F3tyN3fg31tR/FHFU7aXQtRweKTTVqNvzoOaRlYUXYew9Hb
yLjz0dD266rrzYM0q3u4SPWBmCWipctj0cPs68eftZ0Xd0PhDRhH61/ljMNgCLiBk/m1zqBggoDQ
dh7azUNamOaJmxqRiRy8tRRUFp0gr1Zks2AlALO6gab0bvQljsOJj5BEWbZJtEI74oniR8NrEJCN
Mz0X1Z4z6GgCql/JGUsw+Qwt4BXMfEOClzVoufcEUu6GFP5jXm19v9Quab/45Wo7wd7rbjlNMOi1
mIScnwBC54ew3RpkLxzRsHr7OraQhk4e0smOGPDII8iOWgXScSK3ZZ++dAOEjgo0allX5wEGcxGa
LzWuey/Abz52xbs/D+WujeSL0WFBJ3Z50w1VQVw8VDWuGyCXHS9+7Sb9V21jSyXtMH6qu0x5j7/2
vTZDFMrKndBaSLxaP6ziti/PacT/SW1+uiiAuTW18dVpXMamZhYftHBMNmq16/rxwp1lwfd45xD7
8rW3Cf/rsuyYAELqq8FBaxwOpFHZyHInx79jmGpsXCPJ/hIhlKkh7n+abnOk9nDn1TjADQtkY53l
ztnwpH2WTddt9R5/A9M4tSUaBqhqRoosdobsFgOQrznj2LdUf9WV57oHE2dlLlXkPBoudReUm05P
yjURncPZcZFURyHTJKs2WNX8Hwjz0t0wkCQc2dmXmgnZuYcJdVGP1MIN+3Az6IT5kBuh4UvWLe0s
F8sIzY+T2oUgs9NYtdp+nOUvtyW9p9enq2bH5snRHKyHyyIndWBV9ejDqeXPeKEwkuO7IJ5RL1JS
cKMPvYqnnaZfBVO6R6t6GFPHeUAVhkHTL59I/rEPFRUczDlTSW4D2zp7rPH1I+VvSlNjKK2J7QwN
6KlIFhdKWz2oNR/g38nxyAdUq8HBzoN2x2kMEdzJoq3j2eWWU8Z8TODyPELeL8haxQuz1INXNdWW
Y2VOJLY5YrzqYOsgUFbPSBYgB5lPrvACjClVRsYDb6euRXXxZPKKE8O9iNaDlQKUw9JLAiyDUDy1
idCfQhhpqHOrB7+V1q4AIxtFBqnWghAKo1t+Pl6+NUooZ0ZQXAD/52hecBzYmnYPLkw/TbNOv2Eu
kECrdbe09JVLy33jFXjVmCCdMb17ayNLJ0Cg9CUsLXgyO6/ez+bokYRLYbdnYNcN43xSC5RHXfbb
ekhKOr+3cd4afM/cMifnZySaaeuIg+NWIeAF+zEtKVS7/IjOjMsxeZHalGWElvMX8dkNA6Iem+pq
kBewo0v8l6bTTU4J50GYQHBpTrBbHnlwwIOMRIv0r7pwvvm1Hpw1MPO6xAORZdGlL0A3zFPwqOO0
R+Z9rQnvdFrjhRHeAfbFdYx4q5OweO1McIkkgqPlLuDZAxEl0/gF3nmyroz4XdNp8c06gXdx9OLA
wV/V5tFkjNb7jrWmgxXxE5Tf7dn6Cg7lMHj9q5aH3bqfPzKd5Esnj7J18LLo26Ed01LOR40ZoAcS
d2gmSG4Dsqv2kcHJe7jcYVJrIKVjh7oI61Z1MER8hL9i1OFDkjv+4gtf6XjHViIPspU/FLC4pgB4
6nQcyNNsaIPojf616J4Y5/tbv5oIoxoZ1YjaJT/EhL5l9+Oht6xkn/aaOKQOv6kKtXekF/Va97qf
lkaAu2MnX8dkxtjgeu8G5p9jDlPeZ4TuBdDiKbWtpz4FNyFyWoxcLtUiwx1Wh85BxPJnM/M5467Z
V6ZzFNATtpZlPzrRSIRPjXeNBsWKeF6iLCx9N/QenBBT0zZljCrH0Z40FEC7ouqxqRbpt1F2DOKX
8k4GXizx3nRDauTmeCDsmlFuHFJ5VsTAlCuMxzXupnAd9UyHikz88vmqy4G00lnjvq0JBgLEEX5N
Psy4zB5KnWTioBqz3VJBzsu5/cGF454r0NKMMuS9p+GFyQdQtGZW/Brs0YKLaRs7MUr7LXDMq6zs
JeBdUgF1BFetkAwmGZqvjiz/qom1RKXOFNiS5JqHBDBdjKo5N3RBHxN3GX3l9ZcoL8p3DglpVP5b
XfUkndbVV6drYxi51bwnRWdR+KQ+3UYa1jbXECbtCWljYlx5qUnBzDXDq5bKTRsZ9bVNUlrArfbW
c/nJI2bt8dR727Lk9uX5ZPUSJg1KsvbDQ5tqcj/rT7AduzIq9g14lMcoomJI8lHWAb2xHNdlUu4Y
+34JUC/87NKnpcFk6RV5j37RQfQAC0HeQIeNL9GAXF219bmsLayGaV1B6AWOJ+32S07haOlgngpj
DHdc97h+2ViqUuE+hBSoc8158OJjb03611IfKujfmCiJAZ0O8cKVZCy1T3rvUZ+du5nMt3ViC3vv
LeyUtEd4lQx9u01fBorKBy0CM0KVurovqujZtRKSi33vwlEDG2FTT8IVgQ8hoaQcFxkJBABIrYRf
P3a6pMIU6uKWXe4bgWa8ysk2jwwULkUCbixpePepFT96QDheizjfFeX05kpzINgVZjd+3opCdV2s
Z1LQN2JIHoUmuW4hqDoJIJ8CLwxguHTdNNCpO87plRlU933RXBMtK9d4p9dRQrLxKtJ9n2lRdRga
2vR+DpuB2sTQkrGmFfMAv2U0T8qz62RusfPd+VVp0ZbSNX1yG1lao3qXjQ+8rS2/eDiGV6P+UuQS
BcFg4RBcomCUxT8smVOWiI3S6ps3p99iChSnmTEgZkfD9hDBsp5jzB3DKDzeJKFKFqtWf5Ne/rdP
Kz3tbe/Blc3SMH72jBxs27CueufDTapu3Vip4Wwxee+yKU8OPQDSQ73ssHTV5wIMVGVjGpE1adP/
oR7s40nsph+IjI4meG4Gaxcyk6JjqpEf7Nx3Jd2aLuofc7+8JDLm82QEh6dlBhMO2Zpm4vTNOtII
Z+O+yeTCQNe8LWHW2kpAd9kFQTw/wULIoaTN2U4MwSNJc42fPUdu/1rrnrlXml196fCOgVwRb4jh
S2Cw2pdycJ87ArZWsvfeEcgVL9KfihcojUTMEzTWkwNeOPAeTG+6hlNUbWxXI6yZdNtApoR19Clm
nlA/BC1Q0qHpqGRM+XEmCoOKdpsZKw0l/4ncmxXFVet55MJF9uBJFvMPDjbW9V4jAn7IvZVnAPGK
yukvDEryChXL3MMBQbJlr+No5m5cNwUzwAkAH9Fm6zClstKlQXFvx82dVxT5ueryveRM3mg62cJ9
EVEgGkOx1put4c3JX06W1Wd/Scz18atvGvpllyTNr6YotLeSAIsd5BrvmLZB/yg1SewPzrTvYxLu
3bndg+ixnl2gl7Dc/fwAJjV/K3L/nOex9rXzqd6Bee6vIymxV27RTJRkv8WnGn4NSmo8cEoKd7Q+
ADo9On7k/szArPYESBlcY+5T3+yXxK1qgQYeKqtxvmW5CU2uxfHoYuU7pF34JEcaOn1HkZcJtbsp
AjgrhjaYGzezMGD7ct7POZcOCEfERGhtQ2lu3hTlEO/1Cs9lJJtTk2O8Br7iXJGjp9QDC7HRnE67
uDVguqmR1obJ/i8SZg6LAvvoVCYcMTe/T0SPl8F00Exq3OIzOZ1tZnCTWYTE2PvddllzK9pxHZj0
a0uPFz4D3Iza6tqtNeUvIXMEUnqZBQd1Fq1jry/2Fjgax8fOh+tAexyDO2IZ3Lu4LrgPac73mmTV
o/0lH9v2SndfjONClNeNM5lQfDFSWMchHhErlr17N9TZnRfn2MNT8j/REZzpTgLI6ae7njDHRyNz
vpK3uA6tFGc1Fd8HeITaGunMphWjt6qc7qlruBk3ge5tRm/+AfWqP1g+4FmN4io8JGBEgBGDQ02e
dVwHGPvGqCG7OYGOOJD4p80oIZOpPnTd9BGGLUP0oRZXVZbCjLSnbeQ8Cf1rRWr5Li8KbmGt95dT
Jtj6y9A84a+2qWKUu84wOMdGZHxJML9FU5UfjGl45mhNRyeXzIGSniw5eN4r/AIDqZqdsYdxOO8E
JxiXiHTtxHI9J1SHm4L9Q7N+l62brnvaSNWkd+cezhJlTvsyig+3y+5zAliQj4BQIYShvdMyYDQW
t7R6aMa9PX1McrjKJUMpIEPJ5usFdE1yxuwNZ1Cm59ggZDGfhvcg14qHrvIvbtjxCySvjPBgWjYJ
yT+yTElRMwCIzkFzP1PaJtzK2FhDF+1m8hzPwG+fZiehkm7/qMxxm9sGYP8AFK2JF2DbmPkyU2+p
TGoe4+Ns2w2mu3ccO9iMQ/tdH6YlqNCONk1PmGd/QJoT7bNi7O7CqjeW8GV3q813Q+WRNjrV5kYv
y3CrKgdNhhvcX6KbZZAfapCXxz7pO1ArlThMCV+HZVlXEt/dj/oVvXFm++39BHGFELLkORiN6EpU
g3FOWjTEFXhChLM2ubtlcUf0gpBMIKUBPkCzol04MfEMKegNHf7ZuWH6T6m4fOdqzyhcJ+MAUNKX
dj5OUXTqTCu6Ohq9ZgZJjbPSa1+/jwJGQi6dp4ew4XJo1q12iWuNFzWCh8GmGDDWeIUtX4DA6ZKd
YBKyDehKILrn+2Ng65zDwuvOXSFfBxhC+8qo/bWoc/PVJfqdCw9/VLb2JkTIRli6Dp509OOfvZk6
uzKNtVPePUWjB/Nz0v/qWtSPsLXzfSg4xFZqiX1Jhscx6KB6E1iynTJaYwRxmvsCfeJ60PX+SprS
qgT/7MetdZkDuIhyLN4sEYcXuzGq9ZSTnZeWkEynrAk4CbXk0eMlNpE3gr4wY3+vh0SlBOt+dA8R
8/8ztC7APRLpc8GY0W8pHCW90e6Z4VZ3tkawJuEX+9wuxF0UOm96ZnUHrlVvtCoIbciLigz6ZWgh
ahq+Bs6FTWJw9hlema3lNBBOSND3lruDhiY9SCic+GLfL6I5TEPzqbSSfm+BNBQMKEj6YxEZXJHr
oDv7AyPCkiCWVUdb6hQ5NJsJk3gZYBfu/RgUp1adqaRm58DMBTJa7Vfqk3VC0mz5Ylpef68lyd72
PnR7sl/IvnFeZor+7ZB8gJ1r71xi3C52B5l5EJjR5tg/8Y3M1OmilxZOxrWqZvp5Hl4Vn8LZOUut
7BwGqbfO68BaV6LKz6MGaTPPxjvCzrCK4YXcpLhuR5jp0U8nhtDchbZ1cvTUO8r2LQsKOgci9jEv
JA2YKW7slFsBK5BHFsCFIRN361OyWDkNFwze4Ih6m67ASjZiN/YBRT+Q9dba0ALSTKkL1UPl14ey
A1zr9/a4KtBSrOyI+8ts+IHBHbEcrqHtiV2c0ojv8/aVuAHwwoMfI0bMaTGpnD8o0bPkkpw07n0N
xfq+XRbqspPyC0aHkhzc8Z6mAGP1CkfW1V3a1NYomjubLGf4CwcPFT2cNkQ9JIgl9+HyyI20n0nB
pDtvB+cwpILeqOw3fZ2yzc9BF/fNxYrTvccw9lw7o70t5yQ9hnHGTCEM6bK6zECl+Yo2ntukpetb
DYc5d+7AuRvaMT4A27hL8JTJhph5OSThEcNTf+C6N29NKQCUcm3ep8X8NXQBq+K7kM9QzO7yttY/
fBNSYjg4+VafxUPXMPHPsg5zCV/kuomqHBJNoZ1KPf0yCAPW7yDPZW7nS9fcfZOYdxjvn1zdDF7q
VpyjYZzOgd0ZgBHdboXI5/sUWvV+8othq4WkD9A3+hj1YDM7i/eOIelVlIF/BwAfOphNgAkFlFPP
UA+7tPiWDNVujjK6BwxCc4/qX0Y8Or1Ng8rOHpYDeQ5VI1/iXO7hu6wHxq6XMaWe0GfGSYi6uq/0
4p4S/TZJjPLr2Os/ccV+t4u8OPiymV7I1YXm5L5g1o4OQ0txSZ0P6szw9XJvMeTYlm1abIws848p
wVZrTm7O+CZ5tWoQqR7lDCKRrPoxZ2Y6hYa/0s0JdD2lMvpQX/qwFWvBfQOLTl6TEyVeaIDrmzSn
n9Mzd9tR2WLaR7sTR2LzBM3BOlYFlYp4JAAduM/4lkv7p9bMbIL5uWecabzOHaNWktXmvboImwVd
pchjTGeP7fcBWQpZpiRATkBHN1NOZ7OODW3faa59NzfuW0g03EuuS+suNI23pHp06P8/O4kdvcha
UKHOI7EPY4lMQOL3soYS2yXiDW5fy8JE1vT5aCZA9nOVzFtkVlEkude13BKiWB5NS7rzWqlK1SLP
h3dRJ+kG5tP+N3G0Ekt/6qQT2trHYbqj2Py3OF5JuJWgXT36VLUXLQVwfvLxKl7cjx7GaPg00JRw
I6rHeeREq6A2yfwwtPQIRDU75QMeW7UgDgmZqlOdRVvpxwbTWtISqv6pBr4petUj0gYcruHOe6y4
df0i+/58qGAI0QLRqlyuRmEDhIe+8t+KeKV4V6u3he2G0RYkCyWShSuhXkC94OdL/cc2WImb2Q2K
Q8YEDNPVwmOwx+FN7ZaobeoFEuW1Um/hjxdMAKxuETO+VYstiYQEDoSiMXyuLxuhxaJ+R5SxyXtz
Ad8RE6tU8je9/G3VD2FwdTC41KbbdvX1/7Httnrbz6TNgw9tUearjWlgp9QO8o6hPQcwvB1FtQ44
gUMZQQ3j5NdpXEZo5K2aNOohdEwwN5jVKDrvh8GTlA6f1Q6a9U0aTQmDdyybs1yMUep1XWWCUg/9
xdeknlGPBBGRWz1uv982qe3espt61Eiv2U9ucby9nNr++ZrFSOHPKtHPZYuxV+nkb4p5taqeIG9d
w+4JkjYqnyXNz2O7UD2m3km3imqRVpinGBcBcDPTozrMoTrdboc1Jbxr+VHdRNo3pbblYPKr5ijc
asEwnqrFMGdQnqeox+ptobZl4czMUKNqnrQ+5us0K7bqgwQxPxK1mNw62AYY5pCLePmrjHukTugF
UqKEV+hcSPNB1xTC20yA/zkwiSfIotjmpq1Hdr0pbRRb3ovmdTCQyLKOs5xs1N7ZZVX1I4vCV9yN
T2ZCCXYYtxOt/BWlcw3irEB2gBlhdI2zZzPFF4lYT8zwYHj0r2lk3EOs8XbGlPzwJPMdGuGvTsE/
JH2MziK/aS0v3qGyHfu8sdaQnIJ9Y5p3FqcbuFGEegHMYqqgb0a1JPrFwSWwgl04L8XmyL/4iROS
4hAhxl2RKvaNWhy9chqjKwRg5K1wZHhBNBmwDdppS/YkIfQV4TFU7sDvZYhaEufoO6D1Latemd3d
uPSGO0BGjRPf6648E2zsr6nW9W1Fj7SbNnbTvVtp/UDFbN/5r0LHVhhO3vfSfm8dUNZFK49NkHzn
ar2hCcjnCaJ9rHnotarp+zzTvbcyDjeNWW+S3ioo7VdjcL9q+l5vsng9uu13bwn7nqSrgWqmX+A3
IBeyiQ5OaDBZ4DYeWdiN7Q7nBIB2aHKkOFEDugv86AthUClTDxhHwhiPBWKLmM5NnzG39P2HCPjZ
OpgYyucQs1yyBdd4TlOrW9PNoSBDWNVuoIBqtRqcd0rGTN1Ei9SBqJjUgTbMN9cwEzuBzDtqQRcv
fYVwCf6hfy7FR+HsDck0y8wY4pe1jzfIf4zaa15M5raAR2bJriSGjlQ0oDQ9c9q08SAz5wGNQIfm
oCn2PmIb4nGqjo4VVUnDIC6+Np+n1oB+T2gDJJ3kiRLVHZ+9WZVThKKYPPudG/Ht1VKArp+JTXTy
N36dv0S7aWfqpHjommWAf7QCTi4hjIM/k1HVmOF+7oFIOZ3+jQlEw0/WEPWGczveMD4sNtTlV+PO
b8v3qTVzatLRt6gEIIMmeoNC0t/OwPf5wOJpcu0fUIk3wNnKhEAm0GA+WDzd2PpGNtFEyfx9PQK/
RORF2pMf73StSnZt2I6vRtoZu1HTpi2jZGMPU0jf1Di7MQ2Pcm2FrfUyTiWqJD0/zxJuhpdl9ssM
5uKRrjqWD6YNalOQyAWuIZ70fNK4CxGA3FTzh+Eb9l0G2fnoxsD2/42981iSHMmy7K+M9HpQAqJg
I9Ib49ycsw3E3cMTnAMK8vVzAM/qiIpsqZTe98bEOIEBCtX37j03EpQLRl+3977Z2w9KG4BC8zx1
Q18RQafpPfSoi/dk7xBETQreXhqhTfHA1JD7CH3l8QtqUWS3wsrGexIBV3kV5Sh9PGY8KruNi8YP
XQt6JYCvFpWJWj70/RBdZBE9cqKQD/NF0x96PCH3UX4KPd4pKo0fpWO4rLG87sEWFdV+1edUOH4R
NtkedHJCbkKCbGHVbgyi3xmrEndHQPt0mCjhnR/YB9Bwp5zGrCNNeSzJ/ziKplWAN94ZjWHf9Vq4
GZJR3qitfl9m1Wegpi4PDdSqByO7WqKpWKhr3d7BB8uoUSG2ybV+paVVsU7dapuL2rhorOxknjVH
hN/veAPjDYFNVDARWjBdFN3Jjp7SInKY/XeYCeuevaB7QOgB2VB2IIYc+PVdwbQwAWdmOeJs6oM4
ZzpyxR5dw8ZSBmjUbWQuqWInlP2BdfiBdhKauC0lybOKNQU2VOzXufJsEDpzNhrn1KO72o1jGa7S
NAAORtl0VYXNpFZPgzX68K8h0e9RVgT3DeX5wGvSR6sjh6x2783AYlyJn6EmdiccTsU5UjQyHlDd
lBVVyTBXgSyRsG3x8f9eWaz9HpPtwMUhn9jEzUFMrf671WKUeuSGtlHsYpADu07S9G5Sj5SOwH50
EC3e9ynRQdU4bMxJ3NFbTfg3X+H3HD2ikRyHAVXVTE2lETihiH5NynW9oGkjBP27VEHu5LX61fYZ
AZQuCFecyF4Tnfk5goBi4+YyuAgXOKRO1psCjnZZlwZBLxQOj5PYVJVaepXkSDc0l/csV1U4oMVy
rkb9+w03h8j/iyB72nIqTlsLHb5A9f6v3xo3Q0IeF9m4JI9a64RUtr0vvYtmjMjec+K/TOnkq15q
e2kNwZZlU/w6JcmI+CPshpNXC/cdi5XmBB+Wrj7lFHMo/phfCFRMwfjFFJhqzE2dgwRNw3A8/M33
/4u5ge9PKrWwHBc601/yiYc6wjOjwXCI/IypuyCiO2xqfgQczBhB9R5VRgaqq5abMbFfwMAyPIhz
BFB9neu5WKPth+f+YcZRtRst58WdKiBlVLxy5N1EfVFs+yLvlnUamNsmEhfRJO13yvL/hms+DMXX
f/7HO7O8bBXWTRV+Nr+6uUxsFr/83av35v3/fM3esct7yguX70n4R15l4ftfX/VPYpcm/kGDULNJ
qBZ4SARWoz/jNREA/0OoJr1R/JsChC9mj39awMB84RUCzaXqNj2mX4ld+j9Mw3Ag8qiOY9gYp/4n
FrDfc37xfVkIcCwOI0M1hC6m3ffz/S7M/Po//0P7v81o5EXZtvS2O8Nda7m6KZpenKSKZNovAvmY
iz7btyJ0VmVoMioTika+W1hsqWzdSy9PH1I1+fRT4nl7NwAFml1CK1iBaKazn11T1VVYLA1voeIU
W7LC5J7YpV3tFo+d4/TXDIXI1W0ca/PLH3HzPUD86iozp3Hhl3Fj+mFCxZ9p2/RKHH2y8v36w7Az
FLEbtPLi60a67Vxy3hrxOYrK3FHUzU45HTHOeW20zSryL9q2dk5V12uXIhBfTTAWR7eX19wq+rOu
JfD/W6UBHcppqIoLJEJVe2OH6BNcQSCV1hNPUTlecvYc7wd6yXCn9mQB2q32YKeIQTS9lmsvKuQx
dMgzsNTsjyZHoVbh9VkMolkrWdkxsGXR0UCZSyke40Vv1/Z2GGJ/TVyFd8SIe+MpirOqPWk8tj3T
a9cWwTFYm5mCg2dwlHtK5MYuE+hZfSTkf7NNrd9scfM2tWxGMt2lTQJI7rdtihjUsdyhufhTFDaA
s3DjSlJ0/Mb2H6SvLs1i8k3QRD0aoRJuiYd+a/LuhyP8ehu6pU6RGzuFR8yMlHgqmrxpEaZKfVFG
zB0r8x5aZ3ynITNkQ6MVcCk5V5754ieNBG9vdQukmdkRszgdAWfMFh05FUyPuwdCpmgVWdF9D2iW
ZRJhe9skgAP7z+JosC0Jj1tx0Gn0+x3sjqaHqQ8d0arUYGcMeqc9GDbb0kWQGVjp0+CTrWenHR2F
IjjjRrkOsj2gao0nrFiDHd68i0Nn3EUBlga9uZRmW54M0nV+cXxP3m85QZiGIQq/h+XP/v/5X/l/
s49rv4V083/YwmCdptsWx7Axnzt/OXhtErmI1EzqS2Z+0G3Lj05cwV+WEb3LqYVFQGB4lMK0zr0U
4TYmYN3ysnWp064qiXPUM/PSUsg9hfhTjECBh7kCYqA+/ftjcZpY/Hoo2ppta45tuDpjDBfTbvXL
1zTV3hdF7WeYIJT6EMXmeRYjmwGpeOja3L/5OAKG//p5eLfwbjoY43E7/uvnET8xjGUV5Bc65Zig
FO2rbGJUyIpurrVKE5ehQakbGqN7X3JALeh5rywXdbmrNgu/Feodc+nB9Z8aQ033iHIYzuyPqCRm
uwmVpzwgRx7FT4EvC95p7Q72GSkgkFYdbWWtetb5b7bfbz5dla2nYwzVhSEshNW//yDbNsLAz9Lw
YgrjDQ50gLiPnb93tIrhykd0ZcWkAdsUrbGLKCeDkehYjay5Iqu8m8SNiEKDdaPxIiw/RLcU2s18
EQv3i4AVe2+EHIJoK2LkpqN/7MesWdZBBduoYmRnbbChR9ZtOtq2kVd2h9KpUsgGUjsQaqcd1LAU
m7qyk4tqe+XCGyP72U1zXEPBYdA8SutRawMmRuW4Spul7441Q0BB4HkBmIioHqrYiHi0BmgaYaQ9
HA+k0ri8/mhqFTlWRbcdJakgPzDUTo7jaSyN43HnW0l99HIAOIVossu/3+6/uy2n7W5Pp0eY4URg
22I6/n7ZcbGmgbo1PeI1nWXj0c6Bk9jdOmb10gUKA68EstpV6MNxGvxgYh99sVBmLp1372VsazBs
hHUN8Ofs406R20a3vTsib5GnTM/FN9MbyvCjbeOLiI19TybbW5Q7wyJ1huAaIwG9KfGwLCpML6tZ
ki80zwbVcifoAq8Ae7vrQY72UsdbhQCvO41UrFeUnJW9n2n3nT6FJ+vINIPRgdBUqtlOMdVykwnW
6eE0HVWybtePFAhY6SYXH0cr9s9XGffFFQx59STs2wqC0rNTm81Z1f7G+Qsd7i+7tiEMRgQLZqgm
OKuAJv11E0MrD9WKPEcU2l5IJy/RjtCYtSN2ZbVc+FT+Eya9u/mB+aJ3PJrSFPO0Y0VBodz8fI3m
EbcyFtUvd/3yFNOOtHIxv/nPd5NTUUraQ4FqYnrf+WGPjOc/r34/c7QUZYlUFqKX5RpIPPmWCqKN
PaB1UGn/9cL5ge+PnL9gkKqY54R4+r7PmL/Bzw8f3Jg/w7NpMtQBErn/7jf9fPaf76v9AGI6wLaY
vsP0ivnabz/r+zvNj3x/aFukV+K/tUoCaW8c9ZhPr5+fQCXbwTEy3Z4fmS+GefPPVwWHbFxeAs7x
W5Q0I4t9mlqGdwzpH+5M6Nh1i0yFoU+6+H8JpvM2DQGBy4557JM0xz8gr8eboXkclO4PmZPS1MbG
KRLjH8BeCCYbaPLGZEX2sF6DuP8oUkJto1aSDA23fdn3BCaoxaPX2peo1uMFUGJ/O1bZs86CfZOb
4zlr1XWIBHJLFvaREz7Cai0hHzdT1oaOWi/wkGUXTYWHomSaEHv6RdfJfh76207hdO5XUxiivqAx
2oLVD8Pl2LA2jydDpSOIt/Uo+jpqf99lDKOt5D1CB8+/Gn0xOxuXhFgZ6zSEUWbT/NatZwjKFyv8
UUbyImM7OlPT2fO3NZvYqm40qU9eRViZEX4utclwk1h0qeyJg8dhsMroCG11I78LjJYTksXK0JFv
IsE+V03hDlS4Q7ICTaMGyi8CpEmC5lwOiYWciYg3c5aFQlk8jgtUliVe4DBwF7AXXpAvKwvHOMSG
ffH9OjgqOGAXSU6lHG/9Dh/Pus4q/WSWfsnd8UvsqbSSJEkLSf8D38u9Lqp2lVv6XeRXZ5f2M4bs
9G70BRu4LmgP1wFi6IOSeQ9ki3srnzhisHHrrJWfNlmRVZLF24bqElrk0rga4i1uiiXxvMaWTj/x
dQYyXAxl2OeyLTEe2jEnK1jXCFcbQvLtd0ppHdFFWwfO2MeYFuyqDZJwEzkVAQga28Hm34v6TwrF
d6mdKZN9Yz3kwtgVdr8BH6HuB7usV0rPDpY5ROl4zSltc8RDEkN7gO5ZIBmt/AbptcnpPShPiCO3
oOW8fUvSFaN6xpbGIYyqK9IXeh3QQ24jZjcpQ3FsP2olaYEjWe0Leihpgi8B5Hu7tkdc946hUm+T
OvA/BeglEbXLUe//sLv4kPRPwox+WHm7gSku16aI7ijRVifHtA9kyBP1gfpnU8Lgi3T5YdjBiaiM
ZEldsOE8v5CxdsrK+F6ShBEV9SoUGaFi3YD0YEJlYpfDpdkDQb92hSBLmHZIUcubqrQqVJ/ycVTz
+8Ao9GWbW9barwpcJHq7zqNQ0vwiZML23Y0shX9wPY12cfZgyGKrEiKyqnP64S2aNVqtCZ6rHqBo
IxhaKX78GIWEPVg03bpvlmNBwbPIbJNZt7wguIsXokOZBe68qJRkqw7WxdTVamPZ5Bc4gb5wYywe
HYnCWWR/gO27MmAlB6eOn4aWnK8OG9ku043D4A3Z2ozVA9n05pIKMAep5d/i3+w5tKJ14L2nFiAP
g8nGxifflNU6qVoDOm7LHy7ywY6Sq9ERQs6ASJRqRmdkBChUO21HpTnCCIu1OCXMjhJ8/VBK1oPa
qJ0Um0iB3uZQ7rNiNzK/nMQkj0y2NlGEQsnyIzjU+UlTawgXevnKPkRFnXjFnRGnSH5SPJ5lB11k
LM1XxWH79aaMkZjHOuVotKApedmLPj45FsAOG5PFgvjIe50ZKoryLNtJUhnRoWBljVznC3kzqEoT
nagS2keWQx8mvaB82tIhlLu1cJQnJQT1O1j+s7TFlqUYEZhjQyGeln0YnfsSa7j0bZUBEl8CsXAr
dRjE0cwYJ2lercYIxXZCHJPUh/qmBjMWVWLfEmLNH2BUqNoKqLIkwC9w2LibUU69CQrobRO/xRKF
FxuytpDXJc1zgBS0j1tnUdliyqKOqxVV3Mtg3uSlou97r8b6UFj1uht7elHWLf0OZ20MLBqb1D1W
Q4G4AyrtoNL17hPV2AqtXSDnxEx1xQuhH1GBk25i3od4P33Gw2VQEehB8wUhVpXSrU2YgTY0iVgX
7bzEQzttvqEcwxMzgcEz48GkBGfjKEIYHOwdSUT54Lnxqg7He720c34ccSA6RfSNNN45wOQWnfRj
zMC5HKoaAaFebgNm1WNMwALmY23Vx/42Jd+7d3HjDBVdoyriZmUXT2Ws3tGHGV8zMqRowuOrdyOq
sIb1UpX9JWDoLNKR7pzebmybDOpcBChXTQd3GW3ZjkjshQjxg0VomehkDDc5NYe1GtKbNjRm0IZx
rylJQAEnZwTQlWA1IMBoFUNhZqOUq1Qp7Y3buEcasuaWwsSNHfX3uFp3gP7OqvS+2iz+0lDoEIjY
78xxTKE/9C8qoUwLbQJ6h6IrF2FBDkyEfrEk+HASSpLo25IDaWbP2EUZpNnJF/QwsLmwagrMch+k
pxoYHAMMEhjx2YXuDpal9qKDm127qkCu6bvKBUsprLjpGfPFfDNGhHRVAcIcPXJ01/PLptdrbJhP
x+ez5Tgqdw35HTsgwZNP348ewkb9Y36PGpEHIW/tc8n5dCNSYms7GpTkbSXZcpzeI3NuJWq3DyuK
w1VuasGlb/L6lLQGsYxupbxKrLzze9kj3TCbc/itrvQ5aeZJum0BwxxBhKiL0U7eAXxUP6isH0GK
NS+KIKvV0ZX8RNmlOysqbQ1XbdM3GiCb+als+mTRxj7lkUAOrN46vMXjWN1iC4EeO7+bJAKoTj51
G3RgopKirGZOc3AwV+K/aI1Hr3BfzOmZhF6fpWcHL0OLvBz9U3Dq2obuaswpoxDu8Db6yZqKdfmj
t0llwYDR3jPlOfasmteDJ92dlJp2q6IcX8xPU8UzomDxMUBpXBphVl0Hv9cOJg47uq1V+GTrztP8
TJxdlygN9GcM1f06RFV+TJXavyDmUohn1VypvGUEn+elWf3ASV4t8DFH925FoJk+DPrObiwFd6Ku
4cXjtwg6hZWa1R+k1hMPPzrBtbVz92BB9N9IonVYwTsP8wbSkvKG01X5nJhk3XAcdMcyLquLaXfR
Kgc98p7n/XJ+amGFLWnouXlXxF6ys3Ihd1kblncJXbTvzY2SaOEEjveOYBfogaaIi2tY8VFREmVd
Orn55LnB/fxumMfvCOKlbFCqzroqzPyYst9dKsAgTNVa8d4k7p8bEu4jAe6ZvMMyWBNiFhQ7rWvU
O0Qe8vuDO0lbv3VcFJy8h1kj/G21oTjVaimI6etRrKpp/tmJZ2VM9HfpBeqqlJV6InmiuehUB7+f
kCnHyhD4UmidrRSl8k5SUYLLwHdcerQJP92c9WWnfaQW3U8huvw8iM44y1wLVvNHpMtessOpFp1k
kBbj2bPs+ty1VrrCSmp/0OP//ioYyhn4bffsUH8/awgkV2nucE4GAnTy5G5+FlM+c9nwWZe8V4zT
/AQciM77AExr+j6WB1svG0L1EieiObm1aay6cazfJZGg318oIDYuh8V+GQotOqmljSitMZ032qff
z6AOUS0dJy2vDJ7mMRj0aN3kQ/NW9/X3rzZdMAgsOrUrNhY4Bq5drANGvNeAvXL+FEI8MTEYWXDj
O4h202lomhb3r1aY81S2/djw9+iuV9/EvoHpJ6FDPogkeM3gG86/xSPCY4ERcBcinWVtUI4HGWZA
LsxweIl6sZ3fpwGxsihtK741hwqBFOfcjWUp0Yv0s/38PpiJe7jsVX9bo0IlGGgks5TI5memB4f5
GbFPZzTkkLgdy0Ls9VTtNxFB5a1u5085UZYmfsb30IlxqahDeCQ3Xr8zS/WzU+L+nYMHVzg9/6uD
FPKsBpQ07OkFqp6cqEuaj4lueDvVYmHjBYRHa/VxfqFuRv26oa5x4HyerA0V/6GFdGd+EH4OjsKh
sC6d6TQXghwJCpneleiNu65T24cIrfjeLBOxzuNweLc6JjeW/w6dIN20aoD8KVHLR50C3/z1VauZ
STbGOQONddWS0MTdwBtK2b81ph3ft8huDiE2p/V8f4Z7Nqmb7rUYcmYnJDPuut7Un0Zb7OavmBuD
j3Z/0CD4hMaN6ZMxNb/SinFJksTm3GKt149yYKz+fsBzV4gcghenb7RtplTjFnJZ/KKGcCimbUlC
57DCaM2iHRX8bTOAK3ItFmmKU7s3RaY1uC9L7QZstHEam05Zzr8dyt2eMs+IYcdkfab1xJbTPn8t
VKb27TDe0OaAUyW8eN0XlX4II5Het47y+v2tCDokvizvrippb2dHoS8wP1AH4yXGG/MocTLsGzdm
jdu38XuDCWT6tu1IbHZZh+Y+SHKo6bpHjVjP7763To00BzlZzVju2RczIPR7ftdKax87CqP3ttYl
h95IIKtOf2CiHHVO9G8I2VswSRm7TJ9bj04VsjzlcUVTNAAh7GKt33nXebcj5Uq86dh/9OCzl5y6
fS3uDy6wP5Qc2kvj4UXPi4TU3JYI5iqy3gg6orVtmOU5D1A/a5khtxags3MRW+bGsYeRkVByVm3v
XAIz95FNsG+HPvmgIfnvVAHxx23RAeIouwKAuhuaSpxzt16rTuFuM1awnGI+ELcpN3pIygwGEXKw
arhFRMINqIuUN9spaM9oocbKzskfc/SAYdTh/vRK49BLZ1dlrAFDu7HPtsGq2hct0VkhjbdRl/dK
It4oY+wS2GpPrQ5kSNel3AHK0TeBzTFamwVxskRYHsYmLo9eaRffFz5KNDRibjz9abiIZ0XpfLU3
JzwqSbhVXwZbZ1Ke/rz/9+fNT54vjEmv+H2zFcHWz8bj/LL5Deb7R1mhcJuv/ryTYdzFLTY11ud8
m5q81kMsASIL9B1SqSkXYIw6817ghBB7rWWcPYEhof4SsgIKYDJvc6d5CoMXgrPR+thpsqosQNak
iAOyni7iVmWui28KlwWJt5pXQ0ltQjauqsB1wofksIk2ifVuN+qwV6BXQcBNmsUo8mItW9rjdB4j
kFdXW5C+Pj9BTuGOMaHRh3S6mK/FR5XiFBIfBCVJtzTRWIEa/soVhR80B83MFwMJxaPpBgu6MfrG
7VDftemwDkv5ggoI2lrIAsCDF2wTdC/M8praxsn2K6Ta0+bhKMPmF3cRjgFUhNCR9UVUysf5x1Ed
LQ5krqdqMZUc8Sg04oMIivyosFLZZHb4qEl4uigAH9QI2XY9YdPJvGBbaao6QjLTTiE2wc183/xo
VjNFt3AaB+2A3Ba3SGBX5SLL7BUTBRyhBuInvlhgRC4ePFZxeZLyi0dAYfxp5GFUDzChpiAH5SZI
PYlOQV5EhCSnZWmJeXeNGKw+OA6pHcVAokfuc+LNMzhbngUuxovhhVO9In5s+pzvdzfJ0TjMt1PS
oZdRb7aLQDR7zYt2NS1DUGFttvYZqmixqMi76FqvLJOSQxQmCoFwNlAaGdVL2VS3rchaDDY0UklH
6bd6bZ/QGxHRGMY2oiAcHitZuMpmrLqnEFeTnZfOLkd4c2CxKBqY/IEK61qb9OVQEylCytBamk6P
/G7q6EEXYPyN9GGtBRgLld777Or6R2RjTEdmGtNeMy5CZsUWpsI1GUnE1lFM/7Sz1hO6eDa2VvQg
KPErXYZUTsh1E1vjDhzG0xi61tlLIOC19o0yWcxGPWF+GBXwySY9ZN1JuUzwPW6qUmGdjp5lHSET
RKgatlsPoGjdoqQnetpa6jIetqZGYpQhQTYo4QgLYZRPjdmOxyYykiMS1eJuHEpI7gN+DmzdxiYy
cOMN+GaWNCHtjZd7xkG2mnHweoxsQ8/coscIbnNqwGKkGNAt8uzqtOYGEIx39GNm1kUZ4uJ+8EXn
3cQ51m0jSUhnJkf0TiGHccHnwOtvqdnGwNoO2kCHIzInPkGnabtvM7Vwz0NT2Js5mOI7sb0t82Rb
G/HxO+ZjEquTwHrj1mRvDLl+mkN85lCfnxexomXLLifeUrWVTx+AGfA2KDlGCXI1b5+sAOJ63NNs
oCAyh3DMYS22fDMxt2+GXr8JDCjmdo01JnWiXWCw0EE/ZMUc16AGuiBmAyGw3AJjPqVTHuTPi9xC
IzBi8Mankn94Qepi2hoIP7Swg0/fH4ggKnyZGIsWzPR3AvYcg03JiXw+PC657Pf1ZNlumugaZom5
SXSU3vNdc5jTfE0SdElXwXyaw3ISdInJYg7PmQOd9MFQ1qrdv/ixFmyp1tykEOE4EqHVJK0XUQ6e
bU7zfg7ytGI0VCYa+JQV3vgjqj4nxkGb9qc4wkOl6h6TI5vTaJm47ffFfBMNmk2uwPSISvncyjsI
lNMvmS9SqPUrCGBTsQs+2jhdQExP1mlGrI2mBsYyG/NLLlVMIIzygcdXmC8c1f7zmvdf13gzY5GV
9PLjqOmQh2vdYb4mpvCWnzfna2phr9LIKnZ+SebBfGFMbPy4TB99oUebYEJ4zxfppISfs4V+3ufE
Cp31AN+ZUuI8wf88hSNhsgwczOcMB4+tb420QEHMO0z2DvGEzQ+MMV+aadmTbG33+1GyksSJc9Rc
J4EGkvrpiq4bpVE0dEedcMqCUINC34wdtkI5UqgR6q3XEFaeekV+BCoWLJqB8cKferBKg1mUyD0a
pWyr+cJito73McQGOG2SdorqxF5MlXIKU5p/TlxxDHks11Vlh2e73fRh/K62hNmY0l+VgwYrbBqn
5mGLNDsKH9QMaYR4N5TXWtj5RrL2A0T9pkDej9DFoxvQIcqfAiphtvn7uK4B5k5hQanNoaZnavrn
bRd1te8BAdU7wA4qVbWlSA1ySF1SCqoME5LHuTgggb5p9QkXa/vZBkfnwxz6M0zHys+cmt/u8y12
RLcp6biyX7RN7q4L1AbnaEyjNdTOYBnncXaiV+jWFJkn5JzjLEZCCLZ2qjZ0d1mMob17iDP4FWof
Odfe0jcty9x3ejAIIV0BnStuRv4NMp+7UjmV9KTPLS4ISsA+9xv+zrLH+GSg4jl4mDPDPijf3FQ/
h7RYH1KgIEcHS+oqvg9Mt7/L6tG9ZGgMckOR8CFoCBoBvSVBS3zCXmP8CP3h2pXFMGXdZCvPAU+7
QAYFD1HvaNMkMqAWq5uEjOfbFPPATdrF8DByPW1WQepTUo6m5YqNn1Kzu1udCu+6d0qVYNKuu7VN
k2WUpnpEsg4bfVSymxTSz4Au88Zzymypu7RuKuwINsWXF80VBO+W02gd9ZBwYhmfNHRiCw1j/cbS
k/hkF/5Id8bRVzL13YdERj8q+MPn+Ra1eKaAOYNKEsHeql1TPPeZIIXO1t5aAT3REBrqCz0Nn3tR
ruf74QHTRdADbW9h9niqUtTKeWTeuV3+Wg2+vnJjg5pS2ViYzhHA6KP5UECnfRb0+fdYVhPs+ln9
nGujuer9jKbQ9KhDYGJpJjhIiJPb1Kk/QEjTAmWv5pybbTlUz7blHZjOux+k4vJ/EL4Rp3m8VdUm
oJSzCdOuv2susRVh1ZwujLoIEU/0LsRgFOlYjbT3RqkQDyBs91uvZWHAxKM2E7CotNtZezxB8XKe
jKEO8YTGZxop7Rods37jT9eGEMFrEOINr0TGoWM28aGOBdDepAIFYFrDchiHfIX2q2FT1+USjusA
+VJF5laM3sHGnbFM2gGkYmDquzpLvtKqVQkeKIonV8b0NsKaYhsW/JVuIDpzHCE3zBuahcq58kP6
924sd35hqE+9Ex5q+BLLyPLLB1vvk33WS/hb5j31ZPWCv8rkS5AbHmlWj0auHpH99c0ZX0q/tnCQ
gX+OORW6TX1blWl77LXc+zIwvq3rGinRWqvbfVeVxVNFgwPEQnIVYzTZwI2L5WZ3dKb0B3BxzQPO
Ooy4GVGakMKqvq2vcCLuoa2lu8ZostN8pIeWYxzDbGMPtLoGXsO/xqkuu0sgo51JMDnPtzQb0R7A
BDo3dgnAxCdx3RuD604Bk/1s98m2GvP0o3Ops3ky8i8y6V/LvoC+K2gua6aBAcEx9VtzuhjleDIj
6uipKmJWLDbjX8lO5kZJc4P2adkirQAmVXWr0LOGW8McC/C5dNs8A6NzjlgkG2ho6x5zT09mxotO
sXIRkJRiF1rw4dRMJSb/fZW1r+iurFVf12S2uD4wFJeyhVU6b/5USqBUWZxoELVLO3XxwMemSutj
GD6dxFo7YzC+uq5EEZUE6cp3jHZVqHm9AYTV3ONEZATFzfXZ+yEQINv6UqKyjzdQ+/wt0zPnkBfN
moEseEUA6W9SJ0gPXau6t+0A883snzXXNx5LUw1pIHIi0ANVfzS98s+b86N0OGmSmkwVcwxN91bP
4NwP4kUY9bgtPR/JynSzrPoXWWko7vTuj9pUx4sk+syXLj5nxABHJ3KZ4AoqwKaVxleqlunSqnx6
peFA3YTyrmp9uqjYF0g8ggfh0QigSzLsfNB2d6OmTm2YvMSnM3YP2dY0ffGH2siPnGbyc5YNMMeV
Pr0mPrMkqKuYLqqQPs4QRy9dWG3QJkaPIuxf1Zg8NY4P512vndvS0cuvzsppzXh4tMZ8R/EHhFkd
2wuzMBmWc3BUrRmDzBj8GjKzZT1grvLXETOCrWKP+sq3oethguiuhPK9JqE/7sVYN2cx2ivNioqn
gpE9jcSjxDx7n3LMZ4ZorqECuw4UnbZnJyJF3XTydaXGE4gRkv4gLPCFsrnPy+RBK41mHRnjG2TR
wABqw7qmbsK7Wqm1VdVKZeePhXzmNS9xJSCylxwYFa3iZUnCOFwX6luDW7BEI/HkecTDtxD1kmB5
68Wgw59m+75UtSt4lm3iAwAvgQBTMA12BqWkHWWmcGlandhlEm8Q59d8rTTwLgOduozhJfWVrjAL
Rqn3S0G27ToncPO+GoS7qPPMOiQxhvIZ8U0EsL+nejRujcQ8R7EavAZ+RIpconwEmkKPLupZu/qD
shoYkT/r/ofou4mzaxRnQxE5UAFw4nXUPsEU8BYgjSF5t/UbkC34+n5RHLypvmk5lfnuvPZ5gQtv
QqjjSk+OLuj0u4yTJ2aCOmHmC5ViHO136G4rJcibhWVZ+hriFomqOtHnNezTbT1OANq8bPbShJ0T
VS6rs8ZJtrRFOImpPo6LvqGuQAzDlu5XfhYtlB9TKOcIkfaafnFxV1QG3M0mhxXy/Q82erIyfP3B
Sut+hT+1fq/DaIMaWdmaXZDsnXzaKqpxX8ahsVfjpDgWHn1cTatXBnbmu2DslYvWyO18y7QkFqIE
ZlGdNUhAxgxAoQeXzA6NH/GY/6hMDb4U//7ar8miTGr7vUMSOwJQasqlnQXlpWloZABzeKx7hBea
E4pXVz5mQTTAfHcGBJW1cjZU6A7DUE9SIvVYp+RVfF9U+dZW2i86GTdd5CEsJKZjJcOxPyr5cEoC
De+VMtjIosA2BFnkXoe4da8clQPiby2vF2i2vnqT6LYogDtEmyq6T9J9VdXOoRos++Cryj2WRvbC
uqZCaunjJf//7J3ZbuPI1qWfiKfJ4Bi3omZZtjwPN4QzXcV5Cs58+v6orAay/DdOou8bKAjlzLRM
UyQj9t5rfatIz4VNFnozFgQpBG20xfQ6b0VUi9W1mG7yrj0FmTgMAyajzNAQwMTxpcuRPYyObG55
RIG5vc0G6BHV8huif9LO2D4uOeFTyfCcgzk707zwbpvWzakrevtFRdEOVNEMKdCoDgyNq/VcN+Um
Lvje1q7lkbd7TvXhNaaoehFjiEdsKDZXSPcyefyMo7pYW8kA0q6Z2KHlDBD4bbIzHuF+1dJfOGrD
1O7sqvhJh/euxdJ6P6Sht01pj62rJoEg7+E0swfIsK3THAurbl4cnV56mEd+vtwmfVOUKxHX4306
2T/0KneWEn64R2Kfnyy29n4QGfE6LJtd29PgTc3gOTRH1EXoWH8Gy45SG/cOAthNGVt+6d2bZg3l
uu/7Hx4Li9PBzKZflCEPMuLL3C/z+0Bb48LrnrUg2eRNGbPUBXSU5jL0TZ5/26hIEzgs5qPlMmVx
Ym2+E1qMvxcR9j6UY7DNmH0wwm8+84EhUKfyv+nRMFUz3ByzDbsl4cQPtQftGDhdubc9kj8Lkwf2
7NjZycqBGndm6B40PSv3DbYrzj1o/dWsDfMqFliVrchaV26ZvdqFTouFfn3Rpqz5Tit/6CwWoPPz
x8pN7qBq6Gurd+RdLMx2V8F8PU1lHJ5yI3R2cMPVHVBSuIz9e17WIcPbPDuNrrFrZMsaFodvdugO
HHCA6ltbw4JswEwTqazjOFnVZl9cRGJ3PofA/MmgFOLX5qDM57AF45AW4X0FHn3DoWcbGljGQ14n
+gM3sALg3TIZtSwKP0vdXKXieRGpjRY3wHjn3uC5EgW7qNL7HesHsqgOZqF5ZRbGrPKkehxC6CQ7
dhzBypAi2+hFpoANluqkgGSfqJVvNQdNVtAOz6PKznXamQf2JsW6sARtviQyAT4tq1vzHrV1chk7
uz7pqQZFXaS3Xpq1rHBWdKbzBfcy0yPQaNnOytvmZMTBwdBz7RKEM0yvnls5oxv2CmWgTorupQ23
cRbnt61ngj6rZ+PQ2tHl+kd5aiCnzQXO4Wy6rUT6RMKd+9TrrYG8VL72sXLu4/q1H3cjrZOHJAaR
qTmYW8E3NRtoOhuA3dPJNfZtVHLDQHfrTVXsQo2tTm7vBOOKD9Nh4puU9oftdPVDUvG0X2BOP3Rg
ZGYZkikwucI3W2w0YfyRdL3c1rZT7NuwHV9bdElJgX+WPOjsoGlW8wgzY50x/th7MoS3hE2U1l9u
1qhdikfOBk0p1UbwSekITT9a4Pu5bn6MoRGi1AiC/TDL8RjH6c3Us88plQd9HGfFZ4usuNdTWCuA
Nk9dNGKB7TkTydSNrxhPZuz7YcKAyR1f2bMgpAzUQweCR+BBv6eGKNZDoeTGKR21t2lgLL2D8Hx9
iUeY+3Zh9GsZtr6yWvfp+pLS2p0EXtU4H1+HHDFUnYSgqmHTh6EDf37Q9GMQddm5CViOrQIFjDG2
6T5rI/2YBoPAItpUH3SqLq0ZvGm2tqcW79la8ShIOspXr/Oy2+IDTyoKpg7wDi4+eLGMcxCkZBqy
rT7bTbmEosbY56mdGdRIKoEepBqrlHELeht0kGZRq8f5kybT8qTTrU1CpNstBY1MtekYd83gA4yp
TkJLKVRCHQ35YJmHFtFe0RrGeWooM8vMrdmbaAlw0NnmmqRuG4fsvsOxe056eRM6sDJFVyIyw8H5
riFqcV202W1VE6hL41s23Ghpbx6tNGZ37TGjIrpQPnhN68ss/GhMV750pVsdM7YjaETL4GUe7WL7
QpFf4G7JijsEJpveFcNNtCMUMrwLozp9tnGI9oY+nGuxTAPzxriDu+QeiCF5M1Rk3KFjOeGbq8GW
O8WzW8BuHeuEgUwdbuJprGhWJPGPcTq2yW7wRPBEPMPwJGDKkPnyxRwLapsdNvdUwDnzPRmsxwBM
VZ6XoI3HpD67A4NXvRlMtFkdIwi9df2iceN9WpLGxMMj27etBNe6vDgNIOTWHE84g/IbO1XJnj2Q
cRrHkfZZaTMeHnT7KWrbu7Cw8k9ylkzEXwhSVPhYmTOouS4t34sqZIDj2n+ZjNlB14HNMW128bbc
1YWXHPMFxUWbSj+T4qefkeO1x0FpNy1Q9oIG1bvbI6yt2yg+lWHw2tIT3jPBo91H+U7P+RIrbEz4
ap+CVnT3i+3bzgum9OxDc13pn50GmDPTmBl3ho64janpwSaXEDl2br7Ax4y38QTTU6W2eBG413F4
u9njAB0/KL3mK56zZ7dCpkO+4Ez52lRbhtrkyAxMkkVw0xi995i71TkCW0fTyj6OJU2ySU372OZJ
t6Lpwe5ND82toKtzB7IopCZoXp2mtO6ufxTBcNsUAPP3dlXSM2TVzKBMblhWUx/gFV1NZJY3k7B/
WrS0/LLTXvN6HkkWrYdLbIXjxbCBc0ssgExuOkRETJMTKFm7DGbkCxUf6T+qxuPdYbOTurtqEV6C
NYYVHoFAuklEfecigWg9EZ4H7FoPLf0MHI3as9u127mxrS3WtGRraqZ7droYjpWoHhxisbbw/tZC
AxUkZMZQZKI5WdBU3YPBlTu8jWKtZeWzIEvjJpzzS40zZYNHmWesZzw7cVzvwzBlw2CUaBmmas9U
DDGiioNNCXP7nGGh/vUSS3Jc02LOc55T1Weew7C7vmhQ38D0E3MlTJmtkWPTRijrR8T+xr3blele
j0kTqgBFAyajDkUAEbNrHz3rfkqYHaj2PlleapjwmoUCya2ddctUdW0Yp2jQ03eDoHgfDFi/gexs
HPEeG7S6idFgnpeguenCFXz9Ys8s2thkXm37aqzEXayAueL2a/e9RttwGsisa6bR3Sg6qRh4Fn7t
EHlbI64fO8f1TrS0vZMMo2SN5bneaE6ZQyRvQB9ooA+a5MlanruhEXu7Ph/UE9IQCvmmFT68z6/c
QWZiTdG8rgbySuwMsYYDxG6PSv0IcAkVTPEJGxbOZn8Vg07d3RBzYwb6s9l37TkgpW+T1kI7aEb4
MM2aezuWnfM0tdzvMUaxX3V1T0q1z0SaHjUauFZ9yBq8+OhQg9qBmWyvXyIQuXFIudJGWgQrvSyi
oxgN664ypxp56QzMxa7ezKY1L8PwNQxGd5mbECtDiRqoowV7ppbcpnDDsFNNGdWpBA2PusS2ouA1
scYe67euH0TcXbjRmOQLvV8HHXpRRwXuzlgu1QhULdOd+Tj0dbMJgF6u5jiwTuP1ZSQtrSOtnNFq
uYqQ8+zR2x6dVOi3+RC3azUUL7mA+4zQ2HyHfL3PZ9O5rx2MA2VJiK3pfMEKQVfcJeMDSG4IFaXc
D7GO3LZMk2fGgfI2XuTknqmOtmJv7ZFl+VAEEqU2Pb3UjI7wdyOVgFoJErSQZtXtiol8jVkUX3Ed
UvKQNkPkiAWYMuoPBg2Vo9v1K5PQxQd004lvpJG1v36J2IusN6y5l9kzbsaqQLPWK9NPPe4VU9PP
qJnLDZ1ScBsTTIlS7/VzNgie6AlLomGGzePYveeaiB+E2zSPhAvvtFC8F46uP8cOpyLUin/+7/pn
Wu+p1ZybO7fVkE9iuno0M3mmjdK/zxMtrmrqETYZyi8ArzirsOSRYaBBwozaMUIMpw8ao4/moMbH
uG6A4mYpBgAHwXI35OrObiB7J9ls+sS42M+Wh1hzAv/+xq/EYIysk8+u9Z4VkWYxt/qSZkl/UW8v
3Yz9hDELZXsbOLNvR6P3Y3HJisRFoQ348JDpaJ508pcPdOOCJ6tBOy0i5+hG2Xhr6pjNorhZnAMl
QYptp45CJ1cy3WYm6A74gyTttV3w2doJ2vjKeeuB127L1vkaXDq/RpehfBEIsOpM1x5oIVe+PhfQ
Glv9NWQ4eSpm3mKgGj84LfKEUmrhPc9P5PYpNr4MuRE9SkYFWT1Gj9cXbYKvH87SPYohrwGKyXk9
VG58c32JOwYcdWR+Xju4ETpLEvTCddV1fwkekYc6vLQ8vfapRvBmQv+VeToYduBGWI01bVMyaUNe
beCCjOsENbuR71Bi1as6yBnq9m3PPCvVKPCIC/Jat93piUb/ydLsncPsaw9gs/ZTxRivjiQlEJPJ
vfcDD5q8b2lw+Q24/B3jgGbDI830S8DxJ8M82Ut7uLYG8Svo8f8TF/5AXKAE9LAA/q//k2r7P5AL
N2UXN/Fn8fk7ceGf7/oHueB5//EMB3iCtWASHNshP/cf5IK0/rPAAPgPsoLB34A7+Ae5YJr/gaQB
0ggWgsBSLXEpN79SdwVvSL45oAYhpI6F+f8JuQDC4d/+ZAMIiyWYXtkuHTHX/m7bjic1dGVsqENh
99h0okbuPDU91XO6TSePeALhELMYpXI38aC1x3zYisyr/Lpf61E9s10T28mF/onCEKED5qSiPo9t
Z9+rIH82kmwtAQuuS5weG5m1DVFAngfBmU4+ap9DbtCFt9pd3ZWsGEK9Z1adY94VBLtV6P/phnQ+
Q7E7rE/pzlVNT1HaYkl4y5wYdHNi9n7RkYDRa9JHpjMwhXBvFmbpdmRp9KocznpNupoHIdgr0AhI
xUHU+SeSzm7vWKz9ddOuVMjvWur4TnrLw3VliF3Yo1esl9jGgkZf6/Y6mX/Vnry0cON2ZAtVGo38
3G1p72WfaDCAPFcT+TcT6MpaLo6+ejwZPNeZ7C9g9Ds1NXsdrIU/SnQPcU9EiDN+Nd57ZEBfQuNP
1zhxGJGUwtymJY2pHGkn6X5muA7Jb5WWo7Y5EQb4P/Eehhp+/84JAC8TPpl41seU2ub+tyv6/+br
/58XiGU5sDi4SrjmgAb92xSbEGHXs6em7WfKJzoOvX99ybyGJBqngT09ddKfs+4OyBMGKuxBc4zv
7Xoy//uxfEMMcK2yoV3QIGRUe66hL1773yzQQiOgPMRIeBg00AJxVbybhOeofal1Fzo7z5os/oLX
9qcz8I3esfxY1xQG3n0PhBOzhn//2LlzjLmJnOwA9QopN+59Lmz21OQ5qE1LU2o3aegRkmEmkETV
FOjNUOyCAUMX9zfM0vlPUIFvRuXrEUEI1Q2HG9bT9W+glAS06pAXTXawIk4E1lISayRZttPQ7ka2
UysN/xNKXCZqeEROQ0GPWMvSIwEUkDxMR/jhIP/qx0r6jjMbO4n24vpWtC43oylwRAXJ43//8Mzl
oH4jL1wP2rbAu1iGZ7EJ//bpET84xEWecNBSzdu4mfZt4oEK7DVarIljrBFxx2tzqN8dA3UeWzas
pQGYQUvqTIrEV+1A0zNly8pJLpSTI56L62eg/5t6FNOqjNaBQFiS1cmPtiTXIBNNeuyRO6xHbfoh
uwYoxnIiRPyFWJ3dlI1Zzo7Eg/DqdtNl8ukPv/FyYXz7jSWgLZhRJgxC43vONb4qhpipHh+gHB+Q
r1krVUPtDYfnyJvFjSk9wqaQm+rCShD+zrpPpcU0emaOXA1uuK0woNJ9zreuA+lPV/Y27sB2j0D2
xCifekpcPwlusYZRUFU8BGTVgTnLgk9ZYTwDAZIeMaLqWwTbn3U5zjRlVYYSB+5GsDDOrI3VB3+6
X76RWfigbZ0ZJawbhHguq96/75fMaBh4d2ZyaJV8KmU3cMrnOxVkPzS0Brv67wJpQCEITx+bqaEd
D4YYL2ET0sjD0rAenVNLBePnhm39gaJwxXv8+yOxdY5PIDZHMmCJb9QYVUuMM8ohx2va6yp1sUSU
b6WnWBIa56nSXJO2uU0Dgqe56BnyOZVFiIfTrMwMzfXQMwlcbvNOfDRu9MOap3TThs49l2Wz7vqa
goZ9rG/M6m/b0r1VIZ5mOR3t4uR59qUODbXXEMhgZEW542X5pUl6a63h46iMKkcyH3/E1h+hHd9j
7a8fCaoSA661I11HXx5xvz056YcOcehUyWF2AlzbWXJBBSF93AoMw+b4Honk2oIFNLTmSaIPX8+T
Qj1TRw9JbpGXGCOQ+u83h/FtXYGvwGEsUCm2MkDgrG+HhCtwMPpIxocooKeZ6fMdMdvWTjGcLTLX
OkQtbLqw109CwpdoXXUbu8gHGhynfziS5cHz2zVxPRLbIJHRAu5m2dcY7t9OTpJj5FIat2lL/rxt
fTV4WQ55FnZb9PL4PXgOpVMUEh1Dt7fS1zgPq32bV3B0hsyhI+4+Z/QRUVrPztaG64Il/Q/HaH5H
9i1nyyZsXTqsfDxNlrP52zF2oEWUU448Shr7VraGPCqivS1Zvmjg9T9MiphQhzcQ18G+in64PRFf
9kABbjNSYEP5lSbEQHrVV2pLuESG4+sKgFHi5RehoUAO4LL4GNdw/815TwyF9txBqvTLSTTnbGS3
56lkraH1+MNvZnxbFpazj66QNd1wXFCE3+/IHiZ8XNttfNCtCdNnizys7ifQVHBcW4RBK7MduY3a
bEUJxbYiwz4dAI7B01dCbWXaNBR7N020P4Bu7G+7jeXABJgVJGWeyV7c+3aB9rAOyjlwiWVKJGU5
ApImKeHSaNOTTfycPybpQJzT/OAFxG5zApnz8rq11HYUXc4mNGRhcwt73dBAPti06iALuAdLTMZ+
zhrMPgbA/yG7AyNZb93eQQgeeyRbarixsrh7MkfdIO2YZJwyr0isB9KSTe3XmFrVhsjUzg+s7maw
BKxqO79HhRxtGdYNq7YkEwMD8eTLclA3kdd+BX0+QyjobguRGndFz+fIdKK2q/bTm3FZiyOnelO2
UbaX9Pg6Gcqdls6kkjNcx7aDVQOOjnb/3289d7lsv916MOcoj1wqJKl/J1GyXQ0GxPLa3mL7sR/6
mNU7R5Yy84tnne1czLy/D6QTwIjsi21de9l2zutq6xjaCs+Y2DUKjbJMR/vgMuKxozy5TOBip77E
iVMWf5WmVW8dK3wNMtnsuZ89+oXKhidrYhmVQ3zwWov5axowztIrBvTKeq+CJzdYN1RO0E2zbKtm
+UaKARnIijYKpqHgMPVmeZwbi22H0GmMI4TESsDzYTwNKPiqbvh7aMgaswcbbIZF+pYDJn41gCYS
3MufUTPdAWOcfOVRL5gYt8NGhvs2NXEra3Snw0ChR6khP3jE+FSO1q+HTH7Y5Jbdo9W+44ixaaly
O2tlcrRoY3uVLf9E9fq2lnMTeDrXv07lxl7V+f4B6bLAWZxxljTMmX5boCgMCn1fjZCfJ2PaJTbq
F5xYq9oDcw1n7gloGjJFr7yPbIPBryvOqVZmvplCEEbJ0G7++yV0fTr/+xLydNZx9hsCCqH7vSiI
AWmZgdbEv/bC9dA/5iQDbkqdtd3DMzhwm2HombZDUMJAVux/wrr8mGK2ye5kQnStwj3SJTTQMwXY
H46OfsG3CxwJuOsJSgdbetL7tt+YvMZuCHHgKlPCItpTl37YDR9Z4qbbgIGkX43DdGJoN51gapm+
ndAbXUAe10Uvwqvx3w/I/FXRfzthpqm7OklJOszGK7Hst6UkU5Um+loEe0xxYrG+pA/A9MM1MFP0
Ttobf4X7Iy5uQvICd3n1l8yIiDDLdyNB2VuapvrZectWNcqZ0XrRySr/YjtDMgthP4t6MNtGGBVB
GoybIQISgpye+7rnrmCYCIo6e0FzWh4JgMBxNYYX5caUVNzVBz7KczI2X2VVJmdnaaU27XwJRMl9
HvbIRjmT2ygMPX+WvblzVPxDJVF0M9roX5gN48xP2AWjQz6aiXvp2GEcI8lx9iRQNJb3k8mV6En6
xpJkmaPc10UIQ5a3SiQiQ9tCaQkE+UE6swfQm8U/D+F/iwCeTpUESJLLedxFffM3H3fjg9RhGjV5
X6ZCa5Zlil8KzghIIzgJOID3Oll1IvdsZm6xQUPZSp4EKi3ItWezGB4C3Qq2LiFt67BNU9+hgGaR
o+PsAIPeBFk4vAQuWTFNYx1kodbxzkFW7IlKnVhQPzR3mO9NwuAsl5aEPU+Znw+RfcyWzkUI4g/B
RvbuIjM7xdhBl+E1+9k8KI5zb70z3SNbOIjXqXTXVaoRvTh64yknSXBVs/ruZeewYmFZWiGriHal
Cpy3mXgsS+wUk9lDm4u/pzkVD12WkJE6DfSBJo3obYvxoLOsIY63cwbTWr/xELzNDU2eodgcmqEN
bgm8Sldt0WMKGxmkOl6/FZKIUDPIYShDSt5UrlwgLcAsEAFHl0rQqDUt4rzEEopEwjmCeu5qkrYI
rbeSam0CZ19HpfsSGrqznqrithkINYtx7ZNBjqtat513VPOZD/22PE4xKYAIvX4SZEaKGNCbGzb9
hOjWGXEqyaieKJvzrdPRR9ftiVEYpMZt0HMtR0XZHhzFtMUFYRVqRPh6NiEncD6v+Jk7mhdny27C
dew2J3NM8z2hR8/WTAwRm6oQtQoShhqbbcPOHXAJBJqsIqdSNrSFhsZZK2CbyHjPepJBe3SI8BBJ
umWerTFKa/FqgijGxpijVoqte2EyG3ALhNtpN06IOjvoKyPO44wZ1XHMST/ulh/huDduVur3KDrg
xVE2tmLza9OtimCbyA5XqpGLlee4LlocVD1uJA4l9vN1oIxNqCHRqQgi33jkpG2Ua2JRCFJvS8/l
NTAKF7l0kDLQkvEly8CZzw3Ll+m9lH0d3ysDq0qXZss8WO/P0piMF+bVpIOIZxzj44toBK1A1HVQ
jMYAgSK8HbKNxLZ0ml0ahMFNp5H1SJglk4OaunZ87IvJQX54U2H+3UuNmYUzWncSg/ZZz3/2+uDg
swxQ1xObeHaXg44biSnb9fwI6NiKQG+2YFTJ29ScIx8Bb72WEfBogLM1jodbMf10oOhNdW2ciYrT
SKBFxqssxMFaUtg3OkGBFIPQvuK5f7JysY/KJIE+a8JK1ljKJaJSppykcDs66MIRMgGeTFFE+j3T
gzWDhfGlVPkAzcxTG2IPxheUZil41vk5NcQN+0dtH+Xorhgp12tIosFr1M4vROTJlYtb9Dx7SKnh
Ahw6Edu7fJjNF5RckY9avz+RKK8z09mQL5v53FbbqrGLGweZK4k0qfVaCCaFJilpJ6KDmCRojf5e
B6hRktS5YPW2dpTunCcUBnTJmn2cMu+E6I9ecvR+loPZE41qaZyMVvdp+jyo0JCPiFBodUyJOBl2
8lERBbljp9aylbyd3JhRKi3lsZ7fLMWjh9j7dZaho1bBX3lP14Cq8UssCWK1bXYHs9H6u3gmdZqw
RNQ7DSJxdyQBGBDqivjufSdB8RSThRSv2BMj84T7Qd3p5PisrdgsqMfNapcOZze446PMDsagfrhy
tGlQomXMOp5Dvdabt7RJ3gw2MoT0NMeBJNRzXmTEwIslp/V+yeVdlYpscSI8Rp71jEdV0jTEroyE
23U7Uw2fRWm9tMQGnNOEzHs8yfW2sogoS5NVRWecOE7edWzcxNdjL2B+CK0e5QSQF+PDGhXPqsHG
g0eUkZhUQyqXXhFKJA6mucTQE46gCSc/VkIer9N8vR+blWdg1qzwYyaJuq8n/ENeYx5ngzy1tusf
Ve4k2wyFhw9N39lOBuPzuXQeqkkZdxHtcLfzsCALKyNDHAtRbCr9YMiSLNIQUpIGLQ0pHttvRwZ+
5mSnKa6Qh9N0DUpL+l1RT+ehVM8Z8RZBavZvWffZ5jRvqFhMKMTp7RiRhZgsQvk41/0htx2fHpTa
8rwYiDcDRNsWCfIu+6ZwnORmiHLFdg3zcmBavE0asaqxCNZ5aT5Gf7ONxHsMr07qtTokWrkZity7
aaCiGKa7t+pyMdowk4zEG/M94yZydTLco6PutvXGyNkCmpI1upJlSxnZtXuMRKfKe5IR1QM44SMQ
GANmEcutrjtAgxKvW0pQd4OiHvlb3qmTjlbaIbhmE0TQX6AemHuj0RBtp66xlbP3nI7yyyXm8iyt
6AiCh9ZQUnV+h2ApTIPpNA+N2ml9stHTqKMKtx3qmM4vSRm4y6wltGto/Lz/u2n15JICHMgscLlN
zgxlSqN6ncFfq9wepEVjA24b58R3E1T4mUSVzAxnxTQl2nqYgnAvDtVBJurFi4ePQXsdcwdNXOzQ
Ip58fGL2Y7oMPHiOE/GJ3juW7AxtFTyTyKuQiReuuycGCtFyaBk3gkhJL36MO9qM3HJos3kklxOG
QcY6iNyHauek7aceYx5lJR6n/E6j/72i8qPtpLalltXbySOmYlygX43zEhJdDyggsOmZBfcuUuI0
twm6azXND0aYV9MYbru2ujVR0IDkUuFWGRaUQfuRLfVaMEy/6XA/hERKbgGQMkftsh/TJii6H1Wo
MPrTjJka8z10wRGOMHQ8K31StEZWuta9dQOi/Z5l4DBkXrjqW2TKtlkQ4Tw5ja8FbNtEelI64tt8
dndpPC/TZ5hpagK8Byss2DAVsPdg02PfNTb6OEerHgFF9Tr0gMdquhvrKmNpjlG/D/ObIPJmk4Zd
vLbMsl8ZqUUampu3m6GevqrBHGnfOl+GVb0kA95Ae2wI4NGSLWgOujSIiKa0RBmjv2M42tYpLn7Q
q7skhr1Hh7XC9lv6kRhvdDlq/jxob1Zb8nFPn9T2BpWPt4sayu1sPHhL5HOUEjrWFUgbA7N5jijg
FjoCSjBv2/coksD+/ID2fHIRrRFltFBt2JH0UMBWCelF+Dr8po5QbCWSQCpoiMQzxDOew2TU7gAb
yxnWgobx2yU8yE/dmtPepbY/5sFlQL3RwryGC5CRvj0bxATS+V+xet2Z4W50V8GkwDpQOHWRe5Mt
zSBZic+4q841NCzi3ssbpQGaKibEPjeTYxXcjcgXDR2iCTu3W2hfi4xT6ei0f6Re9uC4CJ3RfUJx
eG7pN6xm2hrrWlKkW8UtNHXSK3N9L9FFbiRtGcw53C5DnfxEfbzO8ZPOaL2jFhIavURjbQYppYkm
D05KOtFHQ6TDfe7JfcSjYO2kkBxB3IiV3ot+p6rosVLYAabAVmdGgNwS9YjzY1YfbI5YsnsbJXMk
kXPpLJ1GQS4dlterP//qe/WKYAJ0jPb/+uX1L67/5Prlr5dpLvBn0zxd9df/HWAitJ6NgI+3cvKB
dez6DyXjw3/+zfXrqdbj5Sl0un716x+icZNbOeo3v7787Uctbz0AQ4Q3GqHVNbSeZ86Q7JB/8lH8
+51FW4l58/vbTg3uyIyIn+sfXo/z+n+/vvPXD/vtXUIpHos5IZhF4LDwr4eh2zHOiTAhtHQ5luu3
fzu+397y27/5duK+n5pf77O8bdiR8dXQjJrCc4g2EAcsFG67afo7psL7PkEdMLjjJ5K9PXvVbjdq
eLErL5qPmnK73dTT2YdlOTEqbbVtQva5Hxr9cDE9NvhJPrzlUbeN0vgTldw5I2b30FS27uftVoFh
XiOQfhna0eFS77yN3qbtCi1TuzHG/jWMikUglK1rfQgOCFMKljbQpzFG8VWRVtj5zP6iz6lia6Xh
LMGl0ngVaQPM3h0XVRkpRhdTHkbHSzfoTvotBQgxvhFAa0fofzeRDNHb/FCDTQ0MXR4UhFWuAmmN
W++A5WbJJZ8/VZzdp2O0CYfex7WGPBWeSk23b23i1F0nGVmidjIcMgOjghr0U6LMe0X05doOStL1
xpuWxLcqzvR9uQCk6ymjlEIStHNctYss/GdcK2d9wjNnJ+WmsXrgMdqlE10NKxRt/uJ6R7nDgNzc
h7YGnwdhIDSDsLQCeLiuy7SLk9YEGtPNbmKnml0y/RFcfk7KjfvT6yHftKb0TdDHK2c4OFw6wPq/
UNsj6uJstETEow0lCBGUJyO39oxwwvRdnBy7sejUmcYE+54+WJe5dpuPtbzTvEOdD2f6Gp+60e9K
vVuHeFlWeUMdFCHRXLntc2KCrIhkvo0VZ8+U03tlyIvNNGmnEoNObq5t+wEsGltFko06oJZlm95X
ZoDeOpTufgymi5XxQCXI7RSJcts76nYobDywAdgkZb6KHoGX07MRqd205Ghpp5so5BQV9Z1XDtuw
vnX1IL6xJpO0Lq761Vh69S7IsdGTjb4e5ynhe+VB8ADdxtUY+OakP6cEbfnerMUowEtcLjWTHMci
Khb0pUHvITAGjziLyp8dbL5eR8sjYpI5yWLtFomzyjvWwElDgefpGryZZb/oaE6/0iY8X9jGAkw0
YbyvjPgrHYtiizvgi4zzaDdOg7E3Wse7jUxgwD1HjM5kXgsXPunUVRd+teacM02AEYqjI9FpaLh/
NRiR11owcC2j8ELXC8QKkMAGMlRRySVoq+PM1PXBiFFrSy4srw6TRxdLnt5c9ZEIucc8hSxTAvF1
Pvq+JjQDGP/8qOY529ezRwPfbBZCe4UnYzOHLcupmD9tzI1EQwx3GSjiNLS+mCJZCiVX5E6H1CaU
JIJ2VedZsO9dANiRRQ50FXoMdAN7gU9IEprS8m3sCi59M4YAX5B+FpKUZyaiWzpHKybN6U1gAH5T
TATw27AQLxFtU61OwioNMjx/eDqtswLzZo6IQYm02OqZ+yqaBoBeRiOJMd1T02CSYDwwdbCiXNeJ
t2bcPKVwtm08VWaEwHLSLvANFT8SU7JrFhDMpsJa6fgCN3HY36msmTD+/W/2zmM5cmTLtr/yrOe4
Bjj04E0iEJqaTIqcwJKZTGjhgDvU17+FyLriVQ/6B3pQYZWUwQjA/fg5e69d1by1rXWUkux5DfCY
6I0EY3JSbfwMzQjaO72zW/WO8PKifGs6aHv5ZeYTQsj5WbTjIfut48SCuu2BegF+5fnWby7AcTtO
JTVE7rzCDtjH1PkHoKnVjhjXeR/aAhLXMh9jm3Q3moucqEoMUzT4OSanG1gStOdEWe3KT2qMSSVo
4kvnvHhEbmcqxLnM+SUR3VNY5/BU9fxauna1L7LX0LSBlJJjSrAC7o/cum386TAs4iyckC6qM5zc
OXsxMqPbMlNMIp9MB+Y5TnXofrnZiOckoAjFhxjVOZwaoyLkA2/eS07bwpb578oIHgNlcqHFzgTy
19lheq2k3Jey5x6Zy8eqqG5n7Kc7hgW2b/1Sti12vQIbnci3cK6aTZ6gBkD0+dIuZkxoW05QzkgP
PIzJrJoWdPe+UUIZwslbwbLoHJoJFuY2i19TzH3zgGINO4x5R9Lfa9v2TCfs8UeMbGIjSquAwTMz
ul6S17xwvoScSR5cW0/L4p3zmpKiL4X/ZGNN9O2tOY1y50oYUz13QNoZn33O+jD670ZXc2DpRHM7
KAV42H31LX025ffZRPwIKR1XIEmKCVgnU2byEFjmeSlwmFOGy22MrYOSrtMgYYPXFLD3RZrVh0eh
J5UpcKYQutfHtMvGyXtZlvFoxTZGGu7QYpGoXlCbE7HmbNNw5DxbMSdt8ulo5hBgS1VyoI9/pE5q
bgpbAT0rm9tMw+GlgbsPFbF/s0+ucvw+ED50KULxhRsGeAFuoKXhkJjF4bZvc0n9TV8YYymwhNCF
ay5AzCDIAw0n9l7NeSPIZnM/6r7eD/5ZxYAtljhtIsp8/H6087JivhmxX4PObpJdLNWT8OhpSKd8
6fXe8Awb74+Rc1TNNC327lTmgiyCdD3i9b1Akq1e2pBzfaAJrtYtoRy2N5iHzKHiZ6vCqhNOmzyb
OQ92GQphuFuGOZRHVyW/Y385IVTxD5QiLMsjk+2l7zhEKET8Jt3EzdqhGoEX78OGjdNM58uUV7Cr
hlNbDxtnItzTPHml9qK6QIjnQjmKaWRu4QMFW5FND8KZX+qVdd7b2bhvTLp5LN+jN2zxnRZbP7HP
Bu6nDT42gPCkkGEcdTckgEfDepOSCVnu+I0zxIQD81YwhiDknSA5Fnla8cJi+dSWQU2DJX9nWom7
q7BLRzQriJKHX8WY7kYmX3VWOtHS+QEw8zbb0RN6ynUdHLTVgsKfnpfGrn/RFy9lam6RWbRn7APZ
W1Ikb1i3yIvNe4ojS16MiTF63Z7ixaUG6sqDG4fLPSawjfQM/8JN9MttkoC5CHCmuTYnPJHizhiJ
CwQswNIwiHdcCfuA7L/KOXLaoVGHbwzX9LQTTXuXESB7B4jz1OUQnKjmx33vm/XJk/YeCJTCX3yO
OLh5UVCZ/iUU+e0M3ek4m/PTFEMaLlAgd93By7uB40zKJvFdZFCaK4DBMy+PpdtNYzASUuSxdzaZ
52XrvMpwfJqb/lWmjLNl6r3pdhJ7rKzaiW30SwogJyUJRsdbJHwXXDoPBuB82Y3+ZlTpvcftv2Xg
fpe7A5wYV8ZRsPY7+/4t1h759LMfkQNioW5na5Scx7hGrGmrpmXn9ojWfKuGjZjcNJN6YU6QbwMj
rCL6/pASHlQHscuxUDxJtXLIZxKwc56Obv3jYnQ36AOd3TCtmKNwWUtxeRebbXrrYtDRFg5X0dCP
ZPJuGfeTCp+r3lPnOsv1alChKU1kNvyDFbP254MACPjTEAdhdWCwVE7jpjKMli22xcgqmFHpxDDg
4BHJUo0EmKqlqSMNxpcDLIf5Izyk3ZVLdH3wE2NCfkfptMKRrg94nWC8+oDoXW2S87Q+9MRp+1jk
oaXg6G+0fkfpF2/g1wOILvFuKoWvX419dhm9bypLmRMY5fKBOndX2No/WgWGyhZw6SGxm5srSer6
YJggpq7/x3blcXRwgu31YwXyOKxzf6BRKvVpZQrwUbhjGaJaY6IOjeWenH6GCEtbCpjW+hf++9+2
rvxoTgImrmAG9cXV2DOGFqYfjrS/kEl1xvlhY4+KEGUVJG9iTfSmJTTnhApff2dtpz2f+9evz1ZS
QRWHxysVjJY1VtuwXrq9XoxnR0/juf9g0AzmaqXjXb9omlC8TdBgNosds0Cr3gi2yDfwS9bu1lsT
p+EPtbvS6hijkwjLrkg3ohtmkppI6SSeu97WMneiOuNiBB6o4D1SVnAFgIM014eir8rzcodfG/qb
E/PnLCGdlzbOTmHsQ8rGl/bnk+v5nTeSQeH0uQR2ywxsRa5JZQM2VBV/CcPux2k9f14fcrYKImHI
1RCdIRlc4bWp8jxC7XuXe6C+VQtsjCrO2gxJ052n9aHAzVXSowjUscuX6Ip+y2aq7dEIxEfhLuoU
ZMURLbd7xmbxQ3qSgBIAEYlSkG1XAuX1gX52ZGmfUnmUQC7LGCREA4bt+snr/4FAIOA7wMTpqTBF
jc3QMyUMZ2uvvTV/mF77smWUQ4KOtXZwREootv7WePZMK019sMd9sAL+JDcJARQimqHEFOkL5AJ4
3I3B/J1A6d0swwjm/0IIyKtTwuGgr0GX13xdONdukKw+YHR/s4T1CvyuJyFp2IaV9xRnw35eJuzQ
Qp+oib9wP0bJ98TV75JYX1R9/Giyu+99Y3xEgfnakwiAXOfb5FGB+MMPcwj53ZYkEkd++o7zA/Hl
49R5HDZb0jPQLJ2qoL6Q3MKaNNIyF8KuLrZCwE5ptnA3MOqrKBlZlcBL+vNNkS4c6tYP/fuhpx/F
0EGnJOcRe7R+EgeuPBBMf75+7m9fCh2Hi+/6I6+fNrXyd92EG/hfP/fPt8FSYvdcP3j9Nw7EYG9K
DDVFxVSorrDazXjrGDX8lu5465SoXWSYvYNWz6KOblPVzpgXqQA24HrUeejMKDAuVR4Hl07jMPOw
P00xadzMBR9hqt7HnbdBZCE2pLTCtE14QzCBERITP0HQYYzjGnuSkznDmqxuNp/qA0YbBEMzNlat
/8wtZ5m/9dCo+3baZvVE4kXT3VosHjeef3ZGnHtBQVBAOORPdgXdBjfNtK0xip29Kb9MfTUBAua2
6tbeXVLWzDFa9SmReR4aJJ9SVEcaCeIIyPKFY/8aMCAB7Dgsd8rcCzTKESGdC7wH69nK5XR0NFY/
N2YvBgSPyrpKD7Z3Z3fhEY5a/zAt5UH2poIJSJaKm/qRSwj7IQ8m8GWcTcIUxXWKyPxAJ5KzvrJ+
+/7EPerMUV8wScrt/L3FUNvF2KR99vx5fDOtYDhj2vthZaXaC8/7ie3n1vd6PEDlg6eSXw7ghIuZ
GlGS3LRs5d/GQhzMondPOR7iEQDtOEO6gBdx4jj7reoCwWyYQZ1Vzb+aPniVwk72ch0E9I1/x93x
LQtT9AZWgt3ZDgC4pJ95P76z2vMnNifHFpwlUkAP4fTgu4icmPcv5URkesF9psZ2PzQSu7a/6AOS
ry/jF+csPF6B92J5ybhDhOpHeCdecJwoQH3YHw1Vplsv8X+TGxsDn7mN6x7ZWmefmWNWoYEumGxz
t1ieHQ4rlSusg1W92Z7z069rcCD0BbfM1fA2o4VWTGMnn+djx9mqpSLZQTNE0gP5eFlXPdDqpcrl
cG6nu9EQR8hDN/W0NHvXACBjOMPWMbMHMuS++3b6MCbDQ44YwC05UI5OGkZxTBrkGEpa1yA+DJMI
3fWkuZOFdwEifr/YDK8KlCTCBfjmi+klsRgC1136y7AXEC0EgdSyR5ikb6dq+nAKytXUHoGR+o+d
R69CuU/mOLzBz3uvUzgS7nTM6dm7eRtu8rn6Hvjoz5ah3dgGtwVQqZumrn/w7he4Q5JHD44JtRY2
vTo9ibm4YaE3mSv9wiV9A4D1C+fol2YkzwL9YyoRtPXuyOwEz2hdkQyqcOdjD7jxq/mz6oPfLULz
FiFB2HW4M5X1YPe/0MB8Dpb3Xbwo3ee0d1goF9n8nE1swVP6NQUFzbMYgB9u+bu0sj+KZW0FCGYW
/fA6h2LiTJQjFggSblFFh8L2NwjcP7gus11u+jTZG/tuTsxXsljJbkUnTB8eTNP6c9CLdBT1Sc5k
qLjYQfdsBbgeeqaJtE4gOgLn36DVWWWAPrWeuSXWRDC7xS9QiuXG9m2G9DzxojfbiCCPl1yq9kDU
AaN+eUm1+lClWTP6f4NFX+w022plQYP0h5iIF/CCRdduAOLfp5MtD1YtaIMCuJvQkFv1GEajhetx
8OiClbxlujgMnbzxJgYbHK7v00Swq9+3q23Ikd86mrxe4t6omd6Vv65Zwu1hUaaA8cjuYSZFa434
ERMZjsglYG8yD0SiqX1N/RL0+dPYjxtJ53UCCZBrfI21QesXJw+rFRdgDggK0Y88Gl1w5C5ddcKn
fOwftW38iMPgiVd4phJhbx8e5oSlp2p3xKHDSgREq9W9LoANJu6xEXS+Rsg41fhKg8n2zd+In2tN
pk7oF09NMz8Panlrx5ZyzCpJEahuupIBiMHbM7joHy0aWBapxxzgSvvRBoVACzT8xE3QbzMCXLfp
aO/7zERR4w7kMmX9obYbVK49UpIfCVq6TTjE35fRHHYWzwPgOtGHD+Db4AJANJHMK7X9SWvisrj4
lJy4/algkzj0dcigAkEyf0GQNredFzO78smTUf1rmnnfmFrQRNN0kLNy/FIgyDaDFTyaANW0/IjN
GJa1b95Bb7nNreVnkIWvU8IolEkhgrhdrNwVjVS/AjvFXRG2P1fn+UDtx8bTAdIAx7nvaexvZ2J0
HKd/Z5jkbMc8wOgtBDavYUDXJkyqh2k+CTH8ihXnl0IvD50H+wBArwmEz6RZXv82aYuyuQ6PSUcg
2oSaYM7lnmPyy9L/NDJsR7qAliOUulgDwAUm9/SPqueqszCOSURthIaSiIf5Oq+GH3Pik/sQdm9J
bfUbrzfD+4Ru6oZZ8qfFUOCI+ynbZVVTkfNC69xgEIEwocKQLudoMXg989haUIPSAl2EfdMQsRSZ
/iyjAfpiuMrozTY+J4F7F0ye8yyxNhMpFeYN8goLNZ4bq5w5hbfjr0T3s7aXtO/9jClqLnLpeYlH
vCI6Hg+LTuTR5iC284vV0GsnsI5a5OuEhMGFNk2L8XP/G1zOsQyRPWUFfuBUiDby0TJuFrIcopqc
r3OmAmc/Ba3culb4EoO9fVZ5QQvF6QdymUiTCrWmAQ0l6VK786NknncDZBR0dybFHm8JUH/pEqRV
hS0cAXELTugzGfzlJsZHQVIU/JoQI7teH4ImI2KOzK0N3j3vDGbEP5NmdWkmWuRmu9QXIrDqqCjW
ztIKH+5KHe5XG+ZMwNaR/tm9l6Oeuz4EQMwMAfZVwv4oXH8+Z72NJoi2fuKNLqU1m6jl6Ao5Qk9/
jK3k7vpgzSj3jBClubM8BAzuvU04rq5ERJ+kaIc3QNzRingTzkKCcY4Dql9BoNPNxGa4xdHfEUQD
bHLSvflMrTo8+6c2NZfnwIUkA+FJXDzdCOKrmH4NK1VBWVO1xxVBlZjn4hDkXHKJco1Hu/mW6MZ/
uP7DS8hTg6eOoNsgGslxsehDEKsiR6DoLlb4Wbqk7Kse1Uxr2ux0ipfHE7Vzkw71V+/AGwab6d2U
C84qq8uOHhO6rSf7ZYtb/ABm3b4Lfcjp6E4NiJ/YIko6weSyjc5uGYU6CMFxT+WLtxmHzqG0NBiu
V4qfNjAYXhqm/LNJz0WFd1MAULudn/kppKuq48ymfl/k0oKbZTXI8IZp640eP/NAeKN1k8xscURF
rqxYo+VNngyceZojQ7qcllmbRxK04f5jMUopJ8rcyi96GtiwPMzl8olU9JRGoLVPV58lJjqGGItx
O3WujoKU2t3TKO+Qx6iI28xhSY1BhOYLF6kkKTDZgSzB2NvzzbaZ7D1eskPr0Yg3WvqKfU9q4jig
vkA8gImSrJYMQWVvA/5fYNCVzkMz5CeLxh8VlNHjXnoNTM4eV0Ovbp1sayb9dlw4+Y22xp/HBrpz
AGZgbp9P2A9uk0kCkMgBli6qu28X52bpq3o/+d1HMRi/yCx30JJWG3KYkLc0JQeCihcCvQ5H17i4
ENIYMpiOq00wscIs+tOZ5zs8/89NPRTMPKd40/RJEKXUcHbDtlljasl8Y+eSj7MLqjnZlIPzGwpT
d1R085A4TXd+Hl/W/xaX3Tf3SV6UoXxLEYkx1ky7sbwEsXhp52y+D0aD0yfrv90C0ZvTD0AsT01v
bCYriRGyFCi8wJqzuab0PJsgysgC3TqNIyIEUADB6pWcrJ1oCJJPmIUIau2Z1sDcLLd59rOs3fDE
YZ8G6oprWEiROzg1MswsxoRmeO5tUUtOxB2W7CSkCdYVZxqvPVqtHGB8zIzHjU1mZN4bLpn8QSXj
u4wpP1Ktj3XCgW0Z85sw76vdUDkXSPmrZTok2IuSybNUc0zgVVLNqPRoT5ysc7DTTCWSvZBjfLY9
AiQHs1RPtiWOufMrJsqeGhzF9cRo9RLn6YN2B+MUM5NWiSW3pH7gU0qtS5/D32iAiG+Lcqh2kECZ
fBqOudM2reElLORlXhFmNRsGqI5TqluAwJivSA9g2DMsj6VVPqSy8o512IOG8a3sBtoJaaiTf89+
+M2c2g9uIfOUGmg9g6ULTz78MMSdxr0QzatgCnXwtPqs8xzuuJs9oSpe3SbTzZw7txB4Ak7B1Bd9
Pb52BQgOb0R1wsxj8mjOQmLhZylIKDkTkmX5LgnzoK3oknGFfcBpOVEJzf3NFDnGSpmfub4yennt
g9st20lqzD8+MSwBKCW9IKVJHut2cPCPu5eAhFEX0TJTCfetRBFhu0OAw2TA0F07n8Q5Av0qAnro
TCR22QquCtXn1Rp/fcWqWhH3lN2TO9bHPbbQ5VvrHk2Trl0b+Jeelzaqu6aPGocSsbSgihZUVijM
cX+iEKEPTJMicHKC7tzHQYP9vHqAr2Y/c1TuxeMC38Yu0Qq+6y5HF0X/Xes8Xb+qUx0KzRBPK5gC
xN41NciQ9iigUklSRwBT1lUIEURw8EcvPGDDoCqAKmnZfUOwu7ORTp3f+iZzE+khHCkCC45LPK8p
NzbfC16AzLarNdNMjM9krl446zMzW9Ijs5cL+aoUm7hpmuIzHRPzCHr2aekXawd47rN2ELEiaUn/
eO2twdmPIxr4ukLCFHMHtBnqKm9R9SHdsTpAkFxRAhjAMWki0zMcF8/Cd7sdsXkjG901c7GhDlS8
N5jnEv+jpBm35YT5kjv8SHgzwzaR8am0ecXRRZ0rjFabHges9tDMZuWLIyd+dYHVmJ7J0WmHB21T
cZU9357GTL/jrt31YUze2/qVfsGB9rqkFq4kCMyJP/IhfknUzErHDAn5GqddPUOSDI3f9jDA3pN1
tR0WJjQFBuoOawg6qy3gVHpX4hfr6WphKx6sll6cGMH3WwG/o5B5lKZIIUbRRFk+3GSu/cMniJ2q
uruDv8vYmDi+RLDOp8yPkTNyL7j3xghqDr7Qk+QimXlWQW+8TCWe8jafP5TmLOa1TH2MjDfbac1d
OucURgYqs76P1leGYWS+4X1nJDEZ2XZC4UGD8wAEJrKBOZMml35e95NF+qeSpLE5fxigd6UtRwci
U7LttX3X2WiC+FKYisSeDu/pwntnNQb8yabGDo0IJePtuxP5vWPZ9cFrp+qSk2N57DAQAB+e9lXK
ITcQlPNBORrfvFRN59FyjtI075be6287qdVtw8y9YmZ68ot6Oq01sFeO8gGODQeH2fkgMcp5GCgj
zUl0GP7KHVDY4aFQ64RniZi1wakZp/xYa++jT7rycn0wBv09TdfQNKN1d8CHb4xEm/GWztwQWRxC
INz4b+lIoiGyEXE7T2Z2jBec4KyjTwzbh8MizKfWVd6etcS92Dq+IEahHpqIUeSIf5QBuP/SElvZ
W4+p5hJVs7EbPTbJ9aIyV6xDqp13w2eYmKv19aO9dnZnnGkOiRjw0gAlYbQJgeCr8LCe+edJ+RsE
TuZJBUefwI0DTX5vgxaBwR0g/3I0u9Nc4Hi6ym4tPdhbS0BH0Lx7FAbDJqRMGNeTmuhEsoMFhnOR
0R83YnIiLeI9H1CCFkRRR9SPj27R3vlTgqVsiTrcPT20uNUCxLU0GncNlQwSB4qm0iueHZI9keF8
4bALIvD8ObshvD0f7RDPjdSCppM7OXqvqg06jkGUSwnqnrqXrx2V8VZOrEHXhYj2SgNcwQY01bMd
x6Qcc7N/LvV6GtU+Z/8su1eSu99nLsHsnuIW0s+Ucbi161PlM/Wnszbs/ApwJsiSMZ7l0YQSQaWI
XgSk9IEpMPVeyGqs++HNMjBcx5RlgKnof3M8tGBWq7I743pBbTuwqV5fJ897N0a0aY6FZ17gGLo+
4ZZc7U1CtWWOybeFQjCidGWvh4FiVeUmY4i+T7kEEKZYX/NMaBz3ZGQ0Dm4sjVgiGGOK1olGJq46
Ogrcq5npYk+sc3oGLFiC5B4WDezSoKeoehg6pC0zU/8EY9SPsjY9d376uZr/VV9+VjVXE0JaxN4W
MP95tZ0Hw3NiqVeA2VQSDSSVvy5Bs2PoneP5hv/2YhFCwopVzKyP9b6r5V0RzuyPwSmz0ndc9H1U
jxjRoEJQlvBFjfIBZLocfWOSv+itfZkY2OmWBZHZseTHd9UysyZ74y2t6xkKdBNuM5SfboLIBH1A
v1nb3tsAq4tVPXGOvzMSDIK+hWBuXa+Gfj8gikCzz/rczxz4Cr7c6Sj5MIjQqhT5Z9jPt9eWOjaS
NR8FPQbwUFpw+RwZjncDEo8ld2XXxIBqt+QxPLS+vs1YZMji+VSWltiI+Wtas9otZFBI4NBV3KeR
S/t8Y6zv4581UROuYhUjIV/5Z8nQaisBbAMTjjIx2JcyR0DhjuG2BAEbBfM9Z5L0TjKF2lT0bd+G
IZW4RZpkT5jJ/FbhOTTHYG1n6K+Mhs5RTq75EDTm1zQ9J2EjvtOoQPFcL8tN5nj50bWXbptgVo8M
GlQNMVjnRjanjJjuW3saTtXA4S+0HHE7UONU5YLOupnjQ0hkAm5eCCk18k20/VzOsGY94iWB8SZj
GWVdL5nv1p+AWAF4AJ1kBh2/kOj3U4XzNyHqW5gCdyOBRSTGDMS1se+awMLpfXPI0RZjPfrM43r1
uCYAZ6CfH+a6EkyA4jYxi4pdkvWhSu44Jwm+L3o++yU+Z88p3tb1kPsE1YG/a9PsM/Xjl6aQj/Xi
vKs5/VWW3jEda1Y1QMYbuhpbRDMDb6n/LCmv7ZEOoZ2tnf2SctdZbyI58Yv6hsbe4q5WyKq9h5S+
xerL5d1SduC7Bag303wjDApMUgfV0T9eN+yYs60pLpjmAHUm7hqBnW90fhkuogs+WzM4FU6IO1Cc
QFtjz1Ltz7gniNfi4jK1+zIFzMkdUi3jiAzneVNLlmjC+TZLzeYbDFzaDoMUNr/808NMvWLRjuu9
K/J+2Vc8nckIXibFcteZMNoNQ91pk1pRr+XEZMd7R+JWDpr7uOVmgKi873pa3cQV3DXo8DbXZ96t
SVK5N9/LwHjWg2Mwjsf+RhXRkjQjVm8wRDUUkD72TRWyyKV4rSb/ThZc/lcQ1fV2SfJwg0Hi1kA7
TW+R9zfBhKB1nm/dlmUpRhyPYeOVJBCIHiRibYbOjjCWsDrgr40qwB8NiW4kiMNYLnkVHL9jATPj
36Qo1of14+aM1IrSNYjKAakQkqEulryT5L8F8y3RYTq6/q71a3sWOPBImyYhqv563Gl9E06zzZ2k
s1scUWuXnk0nrftiE9gKDRXtkJokZOWx2LaaiyLA01TCzdxQLa0Hr/JTVPa5KwLsYysnK8/qY+nT
UYyTVWDn8WcvYT7v5uriBvCp0vVsXxnLbdG4P92Wk0pMEN4mpQXtp6RFlobp7ah8Xocw3hkdhzuu
/k1ZYhm4WnMDAH9cQGuncKp3cUECfM9RvCopEfwgjHzgRwx3MGQYo/0shZttkLd57OLd2q6AvG9w
FFi3TS6OBk866ECLt3iRuM8KXBu1/N7wzhEhEX7rMdZYmfGY9QCUMnDGnEA0R0bIW/D+zYMlCY2L
QSYS0v2q1lNW2fkXNRBglSVs08GaI5iODzne7qhcss9RcNN3jncghYATGxHpqEAQUjVVd0yQ+KOx
XJCULCEt4/V6HK98pGYgMsv4fV278dLRaLBQsE/NcVD1TN3IWzbZ9nMg2/zOn52vsvoEYza9MwY1
Z/8GFx1C/BJNL07mk01w6FlakLzBYZJe6+ftFllDcZ/TeyBSqKUJ4/mgi4hZS6wmeGacs63HVET8
iD1GYeRBuO8s7qCTkxN4HU7fCj2nEWljiHDmnhG/qbItzcMxQtKzM0crBljNiiX8+SWw0URx8+PW
GBityHA5Dn0PyxZbBCmAP9LZ7U5ONsp9N9/3dLwWdEtBHr+GtdWdWmw56HC8w5DgGlxaeBowIyzA
21hNw26vbM0em1AAYW5oiG+pl/0k1QPYI0wtc1E+WTbKm4blGyPNgKhP6PwW0m2/tWni1YZZP0yc
Fp8WBJwaPckfpM//0gn/JzqhB/nrP8z//41OePmqlf5ZzP8fnPDPN/0TTmj9gymsJVyQQH/4g3+h
CYPwH64vAAa5tus5jmsDIPsnmjD8B3v2iu0xbc8Tlgk25S80oe39w4FxgAGSkFpvRRr+1z/RiQ9/
AAT93/79f2i2PzRZrfr/+1/239kgDAQhJ3Litu3Qs4T4GzrB9uy0QzCTnMcJtHzJTKaQCJy0R4Oo
aeNbsoXOrr90KCWclwqX6WahCjqa02NmlOfcGKdTrdZTBlDYvelDy2CkMWEpJ63Ew1u1ca62yhZX
YkkNkhb5c8H8dTdOeCogI0VlbDZMe+H2j3L86sQ+s/QCC/JfwMi//ur//CuFY/73v5NXyjUDU3jC
AdD4Ny7a1LuzWwhAcXFH6mzjqjX6rjrCLUNqtUqzssCu2BQpacI1wg+HLQ9N4HCS6amRGbvUlvla
k4e5uGZ7wKG9wo7zDKNFyC4Q77rQ1mcdWt885fdbSzfP3JWfTlo5D9eHskopCvD57KCd7x04NIhc
TpkBXdZnRKLqvN5V3oDMH7//eKH9Sb/S0McMFMtuRslAZ0SMl7AvEp6786OwWyDZxRzueL4vgZFa
Z299AN2Gcolpo1mbhNfy0CMvOuNo80+L8fjvD4c+m8tSJfUuV3bUh2I52plYzteHNFM0HKwQHK8u
JQm8PAyrJsqO48cpazCYgxPCE+BVZIzE9gc4Yl98DU2KdtlJVhsvgqVklu+cMdmU1li/VPOa1SFF
UgKh99zCez3UHsxhovloKpA8crY1NGoKsOWn5ZCoq5rHspiK87Jyp7MKZ1kJoKJtqvjskGe7Q9GF
cHD956LM8D8erh8ziH2Ek+AfW8RgxAigIVm/iuieXZ+M+igmZB0opaksSnuN7J0BpAEIoz4nlulU
4GuMdeiQcDkQsrX+37zA0+7fCkNSWliaGQRjtX2yOhlLeST8DhXejEiESK55OPfcDtFoMGYIMgK9
yJgKmdvIH6KAu23iMCKU0Sb9ybYeTcWHFjTVKxHrJsSTA9x3aHfXh9ZDwGAnTXYZCIy/0FiY9kWr
X68fuj4kCdps4EPGHh7J44JchVmR1sb5+tAGv62mwgBOfxdKzveWRjFDgxvP5aIC2sBxclncM2Ie
LEG0CuhgorrsFgZmod5RvGI47HAGqgZDrvgeeB+m7jH5pKDL8Zb0Z8PkzyBrD7Wzbbw2BobSlgSZ
kwLrVmHubtBPIpZYcqJ1L+MquUvgoW2bgW6k24evoZdX+7jOuVTxwSPO8059TmoFpAeP0UP2kuBm
QtPEQHV60KSXntn3b0tdZQcZJlGKrPQoQjQW3BtHouGwyiMXrTZAkVZbphFGxaRmBtHlTWniGsB6
ZuOPnkf8O981FPT9EgeUPu5QHEie6872KgGcTDwUlhRUOVPzaLRXwGhZ01z3yIJq3vj+tWGmBaaG
iTLN1UR1E/d2VLN7UKnrkOnILVoNWELNRs5nIfeBzh0MYBOxyP2lkE1GXoZ67TL1wyOt6gzqeAKG
fYoDpFbaHy56TMsDAMbnBDT1xbUj+trtHqfBN1lRM7ct8q5eOdBPYR85VbBzYU6iaGg/7BHrKu6Q
sy/d/hCvecypgR0YOTXjHSs8CNtixbMkadzKoxVflMtpSH4S+Il4a30owycWjtU6s7SkSeAiuy6U
bJjy6FQDQnlXHpapeux9Tb6qSWPfQcNFnusL7TLJ4c71EQtxiimCtkP9AA6APpSxt9vy3ujtmXhF
YZ/C5FvaTvZ5KuqLp4rfYQLxa66ZrzNGLMTwlTeo95ck33N6IsFgTKFshu+pD5MdsMfeTMpXe42a
TUf8EXMMd53z8p8Rb0AQEIoO74ciOJiRgj2cU2mILQmNL2vgaiDtb4inzgtR7gel5V2jJZ7wIP6a
/Wcnqb/HpOHt2mS1UHGjlvW55Nx8wNP3vca4Diw7Wc5J6AybDqN95Cc9l3BHx8hbeJZiwMnmKK4H
5sQDkdbIPZAXM2MRwuv3SS9eY0wsR9aJJ99+7S28LBzEe4T+OGS5IJ4GUgSF8F2CoJF68mR2UNLT
HeERJdSA+hR2sLHTgs4TybikRWn3zkqZilWWFeU1bnAa1xNvzugW7jFrJS1cV68HEzQl4SK23SyO
0u/UyWEwcantp3Jy8EZ75m2V2h/OIczzAbFI++XN6Z0TGFaU9DnglEmeQqt2bz23RcqimUYp2skF
B91Ny3fYs/IZQWAJsJHVRXGxLHQfiTpvzH5nC6vdB5OP8bgQ8mDO4eeUN/vMKOLHJWHyY3JQjEJ3
QL6TXGyzOElRhPvcK6HvoO5EA10fe1H/P/bOpDlSLM3af6Wt96TBBS6w6I3Pk+SaQqHQBotQSAyX
GS7Tr/8eFFlfRWWXVVnva5FKhVzy2eEdznnOoYE21VUTCmX8OFYQXrMwI3+aiB5hxageA9RL9kSi
PGCLU9wDpGjooe2IJscYjWqbw9NgZUAxDZfnQKzaAZEY/hGTXJ8i1taBSAc2wEx3VK0aXMSwyqAC
21U7Ep3EzMdFkRh2CVO7AA0cxP9hHWiyJ2bsa+Ui6GQgzgTAMO5lu1yOTa7McTEhQIIHvzHkG1I3
/l8hq2iFs3Elv88YEh93n0xMexn4YcrbZq5o1x4h1trzs/VQF98I3LgJhwc4veS6l3AnYh+ntxT1
o6xI+/L0tssyGjbfAfppG7vlULazu/I6wrb4UtAKCvVVBgHVniQZLBGu3PZNczeXCEpKELZzbyIM
jm7YHQB9B60+j/reNPFaGJowYk1Aduc+Jxna28hBQIxPOGYZrYjp6qwM8MO8L1HxtQmJRWXHy0+s
tb1NyJ5gEUlRiHEeQWmrCNE1xdesvLrxQ9h1w3WI/G910Tabdsa3RtKLwjxpBd5LFlTd2imMBq2Y
7cDu8GeEot5LKgI8O0CoMMpJ627CGHWXx8PeKcOXGFzBvqqGp3pAyW2zns6W2J0paS/KN2HxUJFR
02jyw2W8zqCHsEgs5DGtchBDH4bqnLNG/5h24R53t3WMtL0tCgzrc+KU38vWRqjYLbMxmaJSLZnb
kulY76OsVcwKKIF1SNR5FHUXL6g5hTw5AnoNC5uLNdY3vuCJSdJl/NEe/cVuOQbDujWjAX8WMxB/
eiaK8OiPGCvY9GwaRIeH1EWEJSvv7FXlyQqyn7iN13k7Fy+OS45opZjLOeVNl1ms6I222M6JX558
ZUPz8GL5HVpiDYlijtCaOadCtIycFCHVmkC9CkDFnvJvZPa1yED5grQqv0H9VHc4IZr8B/S1eO1T
u6ctXjvzsbT7e+XGCLXBrDpo/7MM2UErUjhkAROxyvoCtIM6L0oPAGg241R0fBSmH2SlghBQ8b5w
UYHUId2vc+/N4joXJGjlhWmtsdEoltBIpcLiUM42o3NimxDHh0yVUbn4dvE+VlurjuQ9WC3UdIW4
MfzhxpcKCkYHzqaLg50I9euY+dRS6mUC3mB46XfZkdAUO/axN7pdx13eKMl+Kcrp6MuwYHEXgXLy
9bAyK1PvIUsWGgVcmQjmL02M9DLTaiOa8ms3/ZyKJdm6gLtTB82+L2BUprpmhDo+j6P3UlThI9EK
AkVN/6PDobTzZsYmwfiMq2TvjY5/sBnZJrGxLlIEeqrknd0cO1jJa9g6ZIJY+cZuR+i4qp7RyBJ7
RaGPXKzrdqyqWO9Yo4mhsrvtoexFvMq7ws+KnZpZKNYBoi5gS67bngk6eq5rFjy2gxNKuCvMWjMb
dWzJBSbTsRDF2XIwzAb+e6m/D634wvlmGanIjXT1RyX6I1E+vF8ThADtPDdHas4PT2cYnPOCsWw+
EJwV3ARldDbUPREpwwNGGsrCBk1YMj9YZHWki0hUmhEMUvdtLr5VusuZ6VAG9QIZMYUpEICHmIRf
IzO/5KGC/OgXrMSyiFcj/VrjCWKDhawi8udjkfbgS7Asxl2OO8VkKlrXK0iyvLbWfOa8X92H6hYL
TR2RESgr+8dgqYdG2uY+Z6G8r9zkJpz8CfmzvBOdg4AaSgiFEXp5mFAnc0Y9X0fHMSUgYpaBXqyd
NE61Al9V4WYm2k6vQovpqDfgD4oRdCmG+FNWs+/wgcba4Og3WHYRWwTshJcJ0GhSSEZ++qXOSmKA
h+HYWHeDoh5veMxuY3uoU7zboHEgjJfu2ajEz7lmu4Jx5BS5vT6NRKqFEnagx96MVdR2HO15Y8+p
xUC9ffFI8hpT3vugevBg1Nsm5kGPubMzYWdtOnPOGIEHr45diZs2wgVLokVeEtGRZVeivJ5Fjnqp
dw22xZHLkZzRAGfMd22gxQrUpiIVZq/J9iyqDkmB6YCPDYyHODQBs0JIQgNHbsrsZZgAG+dJ1ctT
yrFQst5rw2paBWOHRb0NVkohCzUKeSUZnPU0m9mNbptbCHkNKjgAySIR3yMEX1vbEtdi5ujlK+tc
G+6XTEIsaPy3MCLMPIWBIsle2ToZoYNKvaUWOLY+cb+Rmso7B+s2hdUEGWIsTyij2Luzl5rJms7w
ZyDkrSsTRLJDbC+92QrERM/keTVHVI6RxeI96W6zwqYUnKq1MX7oKfk2JOhAIuwwSLcX5fFJx8Nb
1WWEtEyHwHYSGEMuIb9FtN52BAaew2EpSizIXaSmvOk2vjCufCsXc42mRSwzIrVKfdTDkK4Do2b7
yeFPEDviafRh5ceA6fvJMKg5TMEOqj3aUUfFnctmjwz4zUUQvkXCd0fAIqsX092CTELy5tr1zprl
Xo7zsoEf0S8KiDmL57XRxAQ3IdlzYLGPtkjImIJ5BYDCImfAtce1ryjhvbwuCUNTyVbNat91MXLj
EYWDDJp7SHBfisUvD99x2yr1UBXVuy0JcqEXcfIG/t3O8abXfkQ03qYeH3rgnNp/TPC59saiGei5
DxmB2nYJAcuQrx4VvDkAjy1GD215aLyg4DgA9rgamVewDawfuWLKppQDWOurFxNGT7VspqyxGTem
T5EHoDfeodiU5xL/UzawJ46mkzUZpPGyHqPVpYaOLlKBrgD54lEURbfQpcd1OlR6VWTlpopRAaep
ZGWEOpO4XuSMHN1JwuYsmwErNqKhYAOEFyWo+pWQfropR/bH81w9mSxzdzIXW2Jq3bWONTVgON8u
/+XHLEgIHx2huMZFpXad+40JIm/XEX/FxH5WU5BMGmuwGb/Ac+L8apRnsrr8FaLYrMoQLI1khVFG
VCvKArz4sIw3VQ4dqVqeSFWJr/6lZ0+NSpjUQTujAxchfEYFocldgoYYPa6MQLw6M3pqwrQSpvbV
KRjMmqsIPrJYPZJoX8XZu8EsgE0lNCIs45vYce/gDZerou/8lXTRc4rcREvQPqelt/fd8Etgy2k7
Bj62Y0VCaxMuCq/w3qg5kYGbWru0RWs+4VdoDj9DA8jM/BCwWdKpdQonUqLqAXoVQqaIKrQNYfUu
6j54bKvuYIoerQCDR06ObwkRl5tSYG2AKqrp/wW9POeJiOS/A5BULA2DyYet9BG4h+F6mNgZjqKm
I4dwgF1Oujs0HsnOSW0P4Ucc7cOWwFQ7N8laqX4EggdsxMlDuHwigbXl26BKz3Go7f0UxoxPBCck
HPyR85z1ltqPQY1NyHgbBnYAYfeawB1NcMiib7tpXIc15g3HkF4bj2iiwTQl+dMUXSvpbMecVR+r
cX5tOAgd3jZjyMAO8oLy7VelqF93s5qGD0qL2KgfXPIrV76LDyesAb6GI2wLxSKpNWz6kHMzzLvJ
5gmkyv8yWgCOHKBZ/uLtR0rDmpDXronsbNNxEJ3ZBa0SOoGMZGjWjJO1GcIP6qr+tgimh7oLo0Om
QnXKg2BTG81JN+2hDcqLcKjmM9QSh8Cav9j1+Bi2yRXdN5BQGb9XjrOXJUu5YXIf3Kx+dmLnPmVn
4ern0nWurSlXGlXqSE3hodV2PPXY2Xxaeqr+OBcPebNRISlgBVZUNnN4rVn8IvrLi3QBJYTfQrob
g4i/hPBHtwAtEXfvVjPQtZgFR9r8qEsNtLK7mstnzS7f66b4SiBmh2KLjqvv3ubSsEBiiW5NV36H
26ba9kH31BTiS2g9GlCtUWQbUOKmGx92Ke9F7ax594ybDJnSKmrGNzVXB2/2oCThRrEa4/toLFmK
LWF1LBl/ULCthwTHhm6jF5QJx0knHk20NiFzJXd4F2UqP0SvbnGiMSuzou+xHdyFdJxJWV1l4XwY
Ro4Ql8dsDN0XWabgUTiQLwhcy7NwAfJKAadbKLoZHtfCvxEB0ajwdHqng3M2HjOexdvKvBmjRBzt
tDoqytR10fghoo/A2nmEvqzpg3dZBSNgBBlB9XWiA4FYAktr7hG44GvJUn8+TVSSNYQX15q2IiFo
K1adcYyM4DGhV7Brk7N0+mzgVziQKJyjhrFoOvCKynzSx7GZfWQ+1S4ylUkcZ8XGLZerkPBXFzjD
Gp3OejH4exkls68iPqU5bkeobO0um61v5USyMtS3eq+qAq8nInpyepimm+2Z7LRiRYnNCHMe3vKO
3V2vl1xet2AiSW8uc79hRJBSvYLt6G4Hp35WOwudIo23JXZm4jz7LhUNjljweVXGbhwlhW3MP7Jq
RDnN22iV9IUDwwegrY/Qg1BIBx6h+tqimtkY7UMdZtiN8jh7HM0TByL2zi10oGX6dKjL8rXs8i9B
U4LzmUoS+RihGPeZjG+sKuWZLpAlxF0/Xvy4+dnFERqbxLH25TSyvySP+iakyKfWmr+PeTAesUA7
t1hqKVH96S6fnfkcDNHGyGESVBX034b1oJg4h3AEzTv/GscA1NkXxyvPNr19Wclki8VjWIezNR2a
Q5aP3W0yd8zSLHsV4xEhOM48mINzI7Sq9lb2Ycdlvgk6ZDPZxKCyo7TkcdsMbTvWu9WYUk8zbgZs
KtZD+SRMTB4zMTk7y0gQxvTA4w2W5CzanwYM5wRYowtkOs5GXfZbjnH+qi74u2oYNlERguvAuLsZ
CYHbgHl+DEROoDGr3DhNTxWb5DNVMoevSTuwdJsfpAf/rBjLnEgFOHkVFKrCSlf93Fe7KjTdvSfl
APrV+9G49bb1/PCZwMRbL9I/RmY/Z0iKE/Y8u92NSNKDRa0RCgjEE2GRKzJM0huW52spsJYyif+e
qgm7vYBPSuM4X1o/f08nNwN7yVRK+HQEToh8xaiy+9awUENj5XEYX+9UamV7HsqhQ875MDR8uEdp
HxN4R7emET/DVUmgzY/fu7SuL03BItiPqgqCg5tv8B+siEg0r/EwHcnoZFjJgh+ZGp7odmuKGC1y
QxVno+5bTZN9TWoPLZBA2eFa3njQHsryPA62BNnpdZo6E+SJq9HDNUzNSt8nhbk1G3HkNFFvXJTf
cKyPRfPRRMZw4cX7Cayv2qflzDIjAKlqGRfP7JOz57/Y7ET2raLE9wjYvtGt+2UQdnlF6FXYYuPQ
OO8CkvVM1gn5QtEZSlZNftxWp7Fv+IQiX8m60+KToeCUF0az7c720dK1Zv3T09MD1G3QqvFNN8sX
k7OHcvQLMYHuvh54RT160KAbu71M3usud+4robGYJOEp9D964MoZSKOVWyU1BXBNxq4aTpGx0KYS
qMjGrB+cMrpjdDTsORSuXKPzHwvUVTt39oGkIQETZTnct0PyniiCuemRNsHEKX5Q5fOQxAy8+Eha
Qfu9ULa/X7aFm2QY3S1Y+pdElk9WV3TXcMQ/mEE10fYUvUQhHYepnPt5gKhGV4fMGWExkRDJ14ot
wQ7xWDSrM6TFcDVX3jdt2Q9tGm9iAIfUdlO4HTRYdyoITd4NwwgP5URR36e2SUplki/nif5AOst0
7IeL1zHHBBdnANHDBxSHLXQCFW8bMQFNsMDnDtPBdUGo+BUqsaScFYLQcNE2zodSubuqg6/dZAPg
NqgHfn3rngxScnGE1g1vwQUP63mXCqi25zy0jrdCGUnFvHSTsYKNG1WkxrkAovO4fXcM7mecVjs8
MCEBDs4NWcWLj2N+y9vFn+djmQhLaGH1izNATwWkkupcwjlVLsfENj44Wt65w1SyXHJAlFmpZJFn
YUhUVOVxsYiC1jMRSPg7gOCjQwpLK9967Ows7UzM69RtOOdvNFcxlM9o58ngO5G4S5o5VHyn1Js0
StKj17xnQ09CC7oNGrCg4zPo4OkO75rcdkgtKx4UKUCoKUGG8NG7+oF+xZ+77lGHrifD/1rjBQR5
T2I92+5NkLLtRFqP/te79HndsPfA/UIm8KLWLa+KtnnBtu79WAL6AzXR292EmKTELEKiLS/e+OS5
r8AObhMi4Xes3/TJcp18xakE8hg2tGBCKWe68gAdhMKrbXfGGA3Hbq4KcOjlI7jvZwA9h8CZiI1m
fLzpKw4COeOZlFjStVgY8lkbOzsVsq6XY6E230pG1V/j3uGvW71tzD7YJnhZbnOzGs5d5yAghUcc
D5IzPWwqBGOX3EJKOidle4yRcYKUHR4GFcmjeuoyNW/TOkYvANQh5E2y60yIva5FCMeEogkl3ReF
afAwJsBosRuY4OvKvRCoITnzvVE2zJvOB4goPPte1SFiWsbNq8SiAql6jAaplz8oAKn70A1qfFS6
Ya0Pb7Ep1c/IgXJVdMZDl3Uez4sX3XkKXJ3fWwwbU5fG9H7OHXznCfIzROIPbs7ZIEjmW4eGkIO2
XveOBzPBE+A1KNTH0S9JSRPRV9VdG/0RUpvfk5Ab3LbGDAMy7Ljb5QrVNuAkoXm73UM4w6+JZrkL
GcsNCGKv2rR+5NOEKUUZ11YTQEvFfzEIvL/tYR3d1JU6SFT3mKvRU+NGt6JM7IeC4JlM7RsByxXJ
Ewi4dxV/J+T1mJt8mkBl29sIn4BXOodooAbU1uDsJ1EQqu6jLvMJW9xbsUtSqgqQQKdIpJ0Wo5Zp
7fTXdK4+ikZTIsPvyhr7W+CWxU8bYLYLGG5qyps09tIVjoq9B89j3+Axw0iQnWcA75VBnO7sejRF
uD57kD08UyCqOFzkKGjWSMSWROVFBJkYq2wYHsqQw0+H9SwC0QvPBp1EYkc/vAm8VddbAt09gjwg
SDQYgdqh8L64Mop36ZhftFZ65dM4sN4YAQhFxjGrdH+21LzX2lUXPb40IGyOJrXRujOS7Shj86Jy
co/znLleVWryaGFknofeQPi7ZMVB5XtlZOycsBrcy0FNm36Yf1BtGOA4vsPggjczLFuhQp4iTAVL
3z1sxOiQ6JBy8pus/N5e6hvZoedom2RbDal3KxmXh/C1kGXb2XUMZyTpfbevna1Q8sBu7S1tunLr
NRYc35BApoT24zMdMfDFCcH9cXDYBHPz7a4qsgd0f3dzr/orCuyU1piXM63nH6wrgR1k6fvsmUd6
PE5m0XaKeRQUOO0DOvXLYkKpXBfeYosIAEbXEah0dOsiFQeyRVBeZENgUvbOZFR0w1kDzf/cXREq
8vJZfKRVfdMgy3cEx4rW9DcMCdxVLnR5J2JGJ15ikFdT+8kBXMSBrTtLY8FUuwBvwpwHI4tVfAvS
4uqig9u0ANTSLr1ko6UePdh0yZhdPr8YRppfXA+IKlPjTVzxXoButqKIbdlKglt2AiYEnySppqSZ
T3LYZLr1yzMmsrXIvH7nVfI1KT12t/Fs34E656jJXhHVAJuItjbP3ei+AJc8B1ncb9I4uhZumn/N
M17rjuV7IZMeTJuLjmTZdFrsq0QvxRegPvZ0bVgRnvBeMAgOfMWRGUciQ5PirAmVCJL6Cdw3WQ4Y
bDZM6nIdwGBj6OW7Yl+7ErIIaJZ1QhYb6hMPU54a75SAuTF2sLXK8Sr9rNyr1tjNgT3gspiOFHHv
KMfZWzLHHLSGQhewPZBVhPpVuuW2Av6NP4gCpWFC5FjDGV3KvA8KWFWiT28hCj/AymBqPfcGZXLA
4K6D7DFJ7IvV2A8EIzIkg8rcVmraaimOQRvWt59fTC/dJom77V07OToV8SSlHZv7auQwy0wOzy18
9K8xFZWcMMeaIVOcOrbxtPlkK5qtfTdmWlxiyFLKZuRq9zH9KRSslQ8hb3bt4GLntAJF0dxFRF1w
3D2Vktpp7NiATNHBLwqxs9ATTNF8BnT1HNWuexEEye7ZtGer2My++65TI7kFGQ7zYdqEYDI2Yki/
liw2p0yZ27oXl3HkwFRW9dF4Th20G5WR9zvmzsMhaTm5CzvkQ4acdJ/BTsvbKryLRirvCK8/a+h+
frCzzge0bl8iYk0egxyWAS4W4TxXNmUthkSzAPkxSeLL0s4/aUwJvo39NpF5fnIS7w5nGYgKv94G
dl4D6cuMgztWYPmTn3h+/F2Nh5XolsbZusnkMUHBBBvPZQWdDzuWcH+Q4oDQJk+ZYiI/Mw20tA1S
lCLyjr6S34okYbrUBTc6n6NHLFpWiqeNspgjY/alttrhFvGXAAMs3OjKJoSOrvAB3lAPWBz4WcNu
mzmC/Vstw8Jy2pVQMNZtnh4qwYve0i0sbmBOPzBb13iOd2JE3TxHd5oFGeO7qTX2bY08kKzSFWex
W3CEhJTo9hzNhBIwLFxpzOObJmaGUnW4xRl3Z7aPt34ip0DokXuKu1FAr2QNyLKa8sBgs7trygfi
Owi5TBLnYJJavMEa/E36T7bFasjs1aXMsBSEBdMN5upBeoQvkb/mGd495AEUddMDLT9YNNJpeD0R
ODShwJnfNA+eD4YhbY9MW0hySgeeM+GehjJgFM86gh6ZkBBlkjkWZ5BksvuyLeiUxvgUI+fbBw7W
N3toe7agNL0SvR+o4lla8JpSc9pYWfdNEhV/wAkEhT4xrtCi4FK4HHfnnLGZ6ctt6VTxUy8Hb+1X
870ztsnWtkNUmGVPZKvbUrrNwTnXSXhYRt5jBSU46ZyfwURvnwXFoR9Ka184DXycbAImaj0rwL6g
LRDkYAqdOA7xxTGxa3QyblA5mn0LeIOFqYXTTUVIWD6/fKoxkCYQL5RhEaaWR2PU2Cm+DoFK6UTH
wcInKSlYY/op1GEFUCUcXDV7IS76vPzzSzvW0a4z/C/cdVa+gJWKEyp5Rp9Wexcv//r8UcQ4uu4D
Ap0XaVviIBzKvHLn4MDjdqEUY4rrdlSdoO0AzBoxDKDlC5pCBCCpa9KHAQoaAbSdmHDrX1+es47H
6y/qs8JIn7wGLmjay/nXj8jWHH7Flf1HS/1vtNS+b6Nw/v+63f8lpd68Z9+H783771LqX3/zp5La
c/8wiaa2LTgjpk2QISLfP7XUXITYQ7okpFgOF5B/+XcptW/zA491m+uZ7Aj/LqX2/yAQE/IN1yfA
n5n2/0VKTUn/1xg62iiL2GWgYSi0zb/G+Km0jwHXBPWhVwsalLc4bhs0f9I/sVkITySDtdvImYBL
YQdKqpPRS2hdyJmsfmC2VYMrilrsSq6Vwz9ncTeRwEECo0bIpbz6TAOQrVBZxwR3tV107osYm1zZ
rypFETSUoju3AKYyFV80uZ07I0KsSUHXuZ1ct1JqAj+BD9k0mBtiZ7+bS3hY68lbHK/5cWlvEkle
mWJXH7M1YeABvm4q31WZz3undZHg8RCX7KltX7QvTKJwH/GwGBQ2Ont1oB9tSMvcsxjsNtMk/XUQ
e8+TbUZbFYe3PrLKbdkXikGD6W2JXoRbHjLNLVxA6K77WKYZVFMiUw3tdus+jOczZ3ioUc6+InSV
uYAbbic/WPk5yRrs+g+eiX3dadWdiKJXGWbWo58wKVL+BVhtc1qsiGtzetJlOKL7YB3UxQ3LMH8m
8Cz1POABiwY6Mr/NcGOW5Pr1LNzHYRDVdnSUemTl8C2pdk12g4KBSPQOdH/jWO+IVIZ16lW3ViZY
f08BvmrdbjgdmaumTV4ZJyURi8ZUka1R5hQKE2qNLYNH+H7VLs8pSWW34z30ofDKICrDUQn55LGK
MDRKi9d+hwf4ORcIxDAY+wum/RxLue796KdrKM6cIRmeVizuKYCx7WqAbgHAPvz3CLpwS+2usRKE
bTBENSP1MTl0s6Q19qYNHrzMbzRVOm3tUxiywvFaiYivmc7MxTh3pvVPq3TdlVvjNVVSIh9J87uY
G5I2eya4BjfwmyjeBDGZLNcn27uEvb6xmI+t4rF47BOcNOSK+2tk4OtxwAWXKWjFU9QeCbS4F35+
KScqeIIPKsyZRGiPRGfA5CIbnZClZYYSvRJJeoT4dkvJNJcK1z/d/aReaxfJlVcyu1AMcfwie1Y9
iBDOkd24ruyYiHKW+xtsdYdPE10CV7QKr5Gur1jptqHH+J9hxhP3mAW222Eq0xpfGGLSvF8WH/XM
AtaMNCTOgx0tUsFl66RLVhVdVALHRsZRsfMqB9AIsvYOusILGyxmiN5UmygvY86VmODJuKmYNFBt
VwhpkzR64mSPUqIDxh2b+UfqPwTonNuBWo8q4ho6xqmLaPB040kI94/s2YarbPJLbko66upRGlP3
YITZLkBribMofkZNux2H5IMOKMzJdc4Gl76KHQt7jPraShCu0yMj4HZLFwU1RvlPxATgxGy2rPTQ
NjfJHsUCSqeAwQ813IWMVcJpbHQ3QEoK7j+sCdk6bFc51KimT47VjyZj6uXe2lncnZhB3nocdHZU
/WyokhnBTxhhMLO+TsNYsujpH3JQMRuBPL73IMnqSfir7tQW+LG8ptmEsmSwbQztdpD1PdkU48We
RzZ8HTO2upuibWwXzbZIKmdPf47tYOLo1GcPfh04h5z9sYk/lE2pDZ9Od/MOqviVUjwAW0+ujC7X
YRI/lnE9b7O4eCTGgwjKLv/IgGrtKUuL3RRbb15yMnIE/gNLzPTQT0gQlkUPsUeBdefVVsacd7jt
p3thp+eusCjm7FiuqxzOcmi+pUmP91G4z4x6HhPCh1a9cIDj6VCeCc3xzunYW8eCzXjvw32JiHdl
Fl3qM8EtYLS5A3bdNedEi+ZMU0LkuTH/JLtzE4cQAqbxObVQfkkLf2jv+nuUH3CRdHLvje24D6yy
35QhsL/Ua+RZULgfK+YXXs5siAO/sEZ9Ni3kcuWC6swZvx9mHAVkICC0C9NgzbtFXcjhZY40xcfM
J01DDe5e+/TRvc9xdBl5behgG9oyARbbbj+E15LMF84GIBSoi0nWuvuoF3dGASChgM3GSpGlbEze
8BkcmrlWKTdnSA86wzDfdqlVgMwrsTJP5tm3chKDF0RGxK4rrgN18Qr7a0A28952vOA89XV1wMZ0
U6ZIwNJiSrfEMMgN5a38dS+a5a583p96/mAQ5Z0+/5F3w3jgjfbrXhaMoElphmeFEjufK3Fi8IYz
5de3dSIJK352gxJltwSiyaADXFp8mPBR7RpH3I/0oaeMXO8FLy49guA+vwOlbZ8cY8Jam1JqAmj7
yF3qWiS1iL7SF4C74OVkts9qvRAIHeAik3MXFY7aTsF8k3WTOEV2URwt0k+0JvNgwG5aj6a9+iyr
/lOA/psCNLDsf+nlQy/VNaAR/6v8+K8l4jz/kWA0w+CXMFT/+T///evv/1aMyj/IZZKB7/gSIivq
nL8Xo94floVnl2rT/lWP/r0a9f9YMrgXA5/l+w6rxt+rUd8kNoMLJb5AwUV/MfL9K2PfcvP/mIls
mq7p2BZrIpdt5fLIf8+yn6xCWTEQkwMSnxWCojz6cOezjqKdyWfWYklmUhFg8OUw/e628artHzWZ
GOb8U+AeYj0ODQkhDT39MNwN1cFE11G/WE696pK73+r8f+bP8//ZvcXpaOFCDBbj41/seewTiBz1
4QsZ7MytmBFwm1d3pieIRXdepqC6tNAMwfWvXO9g5CatOB6j+XYCnVgb3Q+Rk+ToCFJyTCKSFBrA
8CYhSXZgKz2hthsQbCXo+ol2WQVXz35v2U8qtAmwyLgaFOdUBMBgiupuubpJ5msQuZ+/oZoB9335
tvzO4sfokMQvN1e6AfTBELq2wVX7uy6ihrAvxBx9/mj5leUqcVPul3vgV8NuuarBrU6tr7dm9eYs
2og/7xScps1yn5Y7+HmH6yWpwd1KL2f/xiCFq4vQUIaD3ISsbijvkejhEkuoXvge5TEQgBCPCKwo
lI5tpLaJb16X30EYv23YjhKtvlwM9mwVgfeql18lmTRMxXpikeB3V0eNR6Hzdd3zX6NxKjKeTYKD
mYevskUBulxHAkWxjitg9njY+duaHiWa0MLC3cmDm+XqBHS9vj04SJaW31DJcF/z22U3KZTkvByd
+SH8BoSSXtvOFWmyU+5a/kKRthVyG5/3ixuvLW/3t4e63N4iqWFVsF+CfIr+sFzk2PHn/8cDxWSb
6rWoNXM8HgDX4yDkQ1+GTYzsPW54ufHPnxvpti7Ubvl+eQrD5Xsuw329CspNqp7w1K8nu3h2IJSJ
JobIkrHHFBGqYQpojSooQkcp+b4v71LxFMp8Yya8HeBeBuibiWxf/rn8cmuRvUB2xWQy80cJUmc5
3Ue/02nOcZ5UWH4ezhASSLZK59eE21iut1X9Do/qWnF1y1UIvg+gARUICZd7hW8YXeKvP/WRL0HO
R1W6TGFZHPP9clm9XO0WGdbntSkHeEVidY9m1u9y/ny5B8ufDdlOBt9w7CAeJR2pnnZ9QOmT9uX3
PCXUhnm0Iz3QVwjwqgu91ho95OY78BHKYvUwGuFTEBms1u3qVaGRyyxm3NMST549D5VMN9CuVoVP
cdAuzDTvpm4sFrJk3bPI8WJxo0fUi4WvlySl/dCx6RS+/6SKF9FmqCwTdEEqxaI3mcNb4USbPEbd
BThuwZjHd5llb9se/VJC1NHQ3Wcm4cKMSDVBpImyrxzE/syc/8859N+cQy2Leue3o/v/muLssrJJ
fv7DefPPv/mbH978gymMjwDZtf7RD+/9wZlUuozUFse77f02xLH+wAnPVEUKWmLXkX/3wwvnD1dw
mkXsJj0pZOD+n06bzl9Pm9IG8eNYLgsFLADLtOj302Y0jObss/k7sEPqNnXeJFcDGMyZ1eO1o34H
RhbjJc4NdaG95RMEvBVhsNqk1Z1TzfFZaA1gXDFNqJph7blNcVk6TFZvnHl00R47qwfcgGO1MYsa
aj3gpN+e739yNuW5+P3M75qC7Chm18L0PZ7gv1rd6xq4TD8jgDF5qWhtk51CDrYyQoZHcLT79Yz2
B2TuTw9h8b+5bWspK35hB5YKyf1144HvmiYxDbwkfzmRM/7tLep4kvXqmGlRua8Xjxh5nFsGJQN+
qEXsurAlgYeENvukf/3Y/+nt87IhMPZ4jzk29dXvr99sjSiPoMjsc7+9+3+Enddy20rXbV/ooAq5
gVtmikE52DcoWbaQUwNohKf/B+iq823LKvmGm6K8RRIEG73WmnNMy+7ha/R0cJuCLDwiYJYSO2FM
R4Tr6dpzCDD9x/N/OH8u79/i3duc3qYFovjP5x9US/q6w8F3HMTiiVR3oeSSbo3YqnU78igZW6oy
L36TajbzwbehC7P1dCSuFg6fCt7h1y/p81dEgTR/uQzif/58Re1AdKhVte0W+pi7IJo6Whfs4o5f
P4vxYQfHG3dASZgASWzXJFjzw9OAhrUaVQc0/ybcLkRkJ2s5uCijgx5sUxteIYcPwPwBNzGVQdCJ
1t8IKYclERzmsYJ7t80G1z0kse1tv35t8zH/85x0THbbuknzl1PSno/Q2+tdXIQQMYz/5zDUsyKD
qMsG/VgQzgmI0ZttMZkdg4fY1iGvBEn1jzPh78PumKbpm47tAepg1frzSQNIF70HWH1LrUrOEuma
y4r57/rrt/bZUTfZMPue0H02+vPv//PWdA+nnZGmvLUQusbk8TZkyTwxs0DEfv1Unx3F/z7Vhw/Y
tfWwhszQbb1xti5kahV2yc8KiRXT6RktxY4gjsbT189qfWiqX84rT1ASWfT2OYE/LMioE1xElHyh
TaEjKdLaYufnzOZjgb2oQiOnfOCsY4fatX9ohc0suFY7lgZYgppIMVQ71rpPtC3sWnOXImPjdZsk
eLLuep1iDjvgQnXoahJ+iKldixE5WtNWC0xkrANUPBm+N4Y77cb0RiKNx0GPE8Ig6+zoLbKwvTU6
7btdO/HuH+98PqAfTltLt4VuMNYQ5l+nLVHUrlm2fHEzs0WjPMS3Vgt3KQp5V1qkIHmwv0OashbK
f2gyxN8oAG76QgkUSGTQucU9zIaaLSfw4k4wyCaIdGWNCa7AmO2Y4mQxFUbfRtIOz5zyzKSdOT86
Y8CSTEutI8VlchqaN9KQNTB0PRjtl9GF3GXOUiSsD1+/ZdBGn71nrl3zYoXKwfzwVU18uJKTk5F5
VQsERd10QGj6ayhhdDT945SU6XLqyO7sHTI7ipHDoTnvo9+cITcxlE+0Y1j+LFL+q+vfTNSWK1kZ
30D9GWvo7zHpaMbG7YiNs8B44n4QD34X7Hz9R6J50SPSZ6KbsDPSAiasFuPotlWgVOwAgK7e5ofc
b9pFp/E7O8lvB+XdYtV/bLujAfzSLsaaQb44ma1On4+02OGQTAi4rQiCZdwT3dWRJ1D1j546YGuV
y5IxLeDge0r5R8/J7mXiODvf1aqlW2DhJtEAoNoVjfNoKW18o5OoLOb7aIo7O36K8XcbiIIhqzKo
ebSS+AZkxDVzikUWz7C5sX8bKxN5eVWMayOEbzvRcRTplendEBnm5mQrV92DrTNs6bFIhH18SBsb
FkT1CLuYtAE7A9CpMqbBdbtIphanpSNNRvvanVEKCHL+WySdt1LIG8d+wOmB1IccUtNwH2xIfmjz
MdKhUs8Z6S0CgeGo9fgjUnWPmDcR1Tg0ny+htKxX5IXK9jqLxn+cVX8vXB77EsKpYMBBThEfVhCC
Rp2OOXq77ex2U+XD1lOptiR/9iEYGFiFABOCDADN1+fyp8/qcNV19Lmb4394Vl9yduAK4LKrPzVW
f9uV2Xsn3fMwaY8EPT2nvvvy9TN+svdBM8uVwPAN33ftjyynJvQJGcg69l62ggeHE3wckntJ/sZa
vjpQw9Y+UUYtFWjlTP9o4fz9xfUcD7aSDjVgbnt9+OKGHTOZWbK01UT5UoFxSkZT22Mt0xALm1d0
m4X2U+tF/o/DbFh/rRg8se167HMty+JQ8/v/XAER82q0dznOdodflm/Y2spzUNHhOOBxiV9zaoYl
Ph+KU1SyDYvngqnMq6ueIEsa/3o1f1/1eTUeQ2AGzoZgS/Tnq0nhjRhu5TeMQNkFgfeCZlERwxES
dZ17I9/MvjHODVp5uAkIfIMAvy2AXogFD0TYF1sn01dfnxbmZx8N+2GGA5DGDMbjf76mmnSJKVai
2Zr0MZdZpq0r1zaArKqnKhzfVTN7uWsUNzS4Q6572XNulXejCPRjkxnfUvjkC6yX0Io8jaZZB1hA
uAz0+FxXrR4+GIl5amNdYOMkghtXHbEq+ameovfIDoaZ0RT84zBftjV/XhohluEBpSK0fGq1D3uR
0NY0LYisZkvKhr8tVvTezoYI8nWhOi7KRlouSY2vl8qapdDZkO6mhsZl5sxf/JxqDePZqzmxdXEZ
ZC/TZtVXFYJFH+/flFsr0ZPQppP8hdwlsPad7T3oZslQzMXON9hQyqV/9AfR7pDi4QC29yFp36sh
y3Yhx6iMo/wfuy8bqcSH3QBv2TfokOLOZzmbf/+f8zwwJGBRcim2KiV4L4p2EShAEeEznmrjqNoa
x0BkA8HRsmVXFHScovck1lZOxIZfdba2Y3tOuyQYXEAxJuMLy54Wk0Ie3iflSw5Gf5HMxWwLPqDN
fsBReJRR5l3hnqGT0s/7H9da5ZW0FiagpIVjVtbSVemVF/bhugqaaRHF4+vU5Gi/UhsZwszLN/Xm
vica6+tz+rLr++sE+M/R+PA969ust8OSqJKwm8OSs1EiVEdhhB2sX0G5z9esC9WSBDEGZgovtdmY
SyGcR5W011+/FuezlZ4NOBdpViFDfFz6vFHZ2Bu7ZuvnQm172xsPNniVLkC5XhsjpHfcFhVhx4hn
QxaEzLjO8e5eC7/a+/YctmHIIzkLHFJShClVx4PwcRaiIJ0W+bzHgTywRI7ww8EWCoe3fIU9pgAn
MUIKaheEam8/8GcfJHipFfrWbBkpMqoML50lZvF7ViAaDYR53TK13Ti5+5IDpFx4aN3IOQuGbUr6
LzKNfWSyRHmWl+P58fzN4OPaiPVnyw5eDVE+AkXl2l75a2JDnrsWO0EdxccYmJYtw58eMrKrfxzb
v096SHDY4dkDwzq80Av/c9Kj2hHzbLLZenb6GgbAN9GIR4sSOeg/CqlPFkmXEhZ5ETJ9iqn5Q/7P
MzVZ6hLjYJB9ExbvSVWDTK52LJ03Xh8xJSD2CyUl7u/Cfvj6LX6y5aUXZnq+6dv0UDFj//nMdRCS
oBvA6DILZ90pnGydN9j7tG3e8DWjavCClTABvLpF6oLi1eN1PlLJB+zrifzApC68n7bTxdupGhDr
RjJZ4xgKXJixX7/UT0503DemKyyLzQWF7Z+vlAj32gwSncAwbImM1Q8EvL0SWnIzgGvP4/i9EUC6
v37Oy6blwzedjp/pM2GjNYdQ688n9ZXWDHHMt8tQ3Vm3dGQC2kqIeDW54hh6AZJNFzOp5ls7ugx3
ZuDtzaZQ5DWkeHBK+2awJKQRLJUbbOgW5J7xIUb6zHD9H1ugv+s1PkiHS6fgc7H1j9uvuMMKFinW
pN67xAQJl3WQtDNXx1PtRMn710fm0zOWEsljWubodPr+PDCun6QhNoUGkcmpb00ioXlWEwoNizM8
X87fJYJ98FL/OmH/rsg9BnVspkEs8nY9+88nThojLA27arb51D5juLo1BNVhEIl0GQ3ymnIFCQH1
ZwpeEaoPTsXEaVaRQvjfB2EOPahxsSSpje5BdpwQF319YD5pRfECBcWjzpfZcz6uGv3YOVPUpHyj
NPuVVQXZkd0mIBObE3Xjryhmd6xsbwMvC3H5eF8xUCATtMJfwbyRVezdGjmEX78q+7PPix0ynxTV
rWd/PJHbUAVEX+hyO3aw7PQckQUyiT1ciwQ9MJvXpvX9Je4zfRMqPUS0Ve0rkyZil3j5zZjj3nTi
e2sYfnWgme87Um4w7jXnEIMCuZeH2ovOEyvNkYglHOWBU2xjNprngusCMRyn1kOwQvSoD9SLy0Sh
2MLF+kggnOur56Y+kZkzMfOlw4ORt33F+P0ydVBINSsRT2YdAqCB/qGMCJNRNJxIlQOGJqfqiHan
qdkDfH3APjlenu+6LouxYC9tfDi/Iw0juFO4NchkZ2lNZFl25A+s+wJEUtk5D3HU3bqafE+A2X/9
zMYney2fq47wdWHoHvrMP8/wODFo90tRw0uBEJ/onb2LtSDYmgEiY690jX0v5ZUifu0qC+hvWlYN
PpN519ev45MjQC3loGedpxF/XRmgqExt5dkY3cnHkiAXATzo+jruCcsQkfE6eIVxHsvimNhm84/T
9bNikienm0sRI+jlf/iWmzCBk7LjyVsxYgQKo63plT+gbIfHPKzNdazhiw+naZ+oEEhIHf3jW/zJ
KuOjZ/dt13AN2/E/fPzslIrWjyBMZt0ERszfW8Ey8Rp83klO5Jf+z3dMKfRJLcmeUvfhNQvEyh9r
SY8MiS6cbWsEafk/ShPuWV+17s1A04ZAYXmfFSpbwVzxHzQHL0DZBT8tEUUHMczUtyHwbxLtFSV5
BGCeQLSePMRl2lvYHswWdCURPWHZactWRHP2gKU9ehBZqlGCW9WB4Wkkbj01tJhQX1T3ZpQ9N6Mi
QqORyWs7+IjAmuy2ydBuWFbpcAXUKXuLIX4s2qpfQ5gId7k5WM+pbf9QLqav3hwKvumddwqN+Q/Z
RvCaCm2bEGVq6vod3RztgQRPejO98xT7abKn/QVbMIahAp+d3E9dSbyLAfyC3rplsFE/tu9W6XWL
eFDus2c9dZOR/FL09SUEKWhCD4IK4rbsHe3US6AP8HSpub0o8O8S3KiLMBzJf41vJrS5T01hEBkJ
UeoFyR16SVHSIjJt+7rwsyd2Mh1xgOF0HkwdZWpnXLWt/50iKD1VxpAcvSnTF1whi6dhTB50GXaE
pyL68412/Baxb8vHdni1S+z4HVvyVTtpYH4JqSCaAD5zEos3E+rtm54atxDTvrV5TBqYacenURAs
0A3tz2qcQXFdT1anl5fdOkcfS72XqStkEFRgbQY0N06xFSdGDuohJphQZBbOg7JiV99lz62WdOSv
8NPlIRFNHqpnGxKOLuIzV/b43JZlezXSJrk8ZHiVc9VidcmKmFjn+abUbfX73uWxAFFgoyTMuMHb
YMZzjrQe3ePl3v9u+hzkWNXTk/OcKt+MqHZRJJbQzvoxPoX2QK8TQPM6xJ57iAaSroAMtQAQhPw+
uCXVy4RTNYaUfHW5N+V5tgbKoS9SFU7XWikncmsX2Dfr68sjTP7G6zhL7J03pTuiFY9tETg3/7up
IU/G7FXOIp+jVhoIagXt910zFgN73Mp+HFLUHK3I0QCQwNn2gQ09i5LqCrnr08gnsImEIJ0IIfi9
7ZUbYyyMZy0qy0MTUcsQpQvYp8LLWxna3VDWtypDq1yCBL4hOWA5+XG7DQbNWhFISMxXlNZXUQP+
7PJjzhb/NE7ZqmuGvVRaTvigSPsbtgmyH7H9gfDqbpp0JfTkYDZRcEseE6l22pDtVQXC0KiBhyW6
m9zaeNlvaTCp9TCimpxGl/a7qyJ4prE6BGA1l60l/CcYUtm2KiuxbgszeMK/CQTQbnP2VijzwXUR
30PSShKq6VRowfSECASrveHf5rqUT/n3bH7QJkdlP3TYoKxKbCEz1I8hBOp7ty0WkmCdx3qU0EtT
dK7VZCVrt5wdBZTE14BJrevLPbauPbXGQnhNvDH6lj1SMlqSKJ0JYGGdficFDJyG17pXoE1czm+U
ROTnnhGBkN5mtHLrkJqc814e5x4lchVPLCInVJuksIx7PceGrxHHVlbN2p9428QM+48qKtyVPngE
N6Q8MYhxiLVGX5200ZwOQ9XAkjwYEqs40/PgtlXEeIWD/aK6/mBgBiRxx7TOZcN5UpresNJk3p6a
nuAlt4p+Ri5hLCaMFXoQOjl3IS5lUhs4oEWb30MYvQVg4n7LE69AQFINe8CwzYszPOGAzZ8ImFlb
lUbjGMggDoXa+9ZFV7U5ut+Z/w5QcqZ2B90yfXGwvzbz464121urdlqqgWXV8srm0UUUip3fHHcd
4MhKwsYpxvg7C0n2HTM4/zy9T8xS3nhG6j5FycYK4/xp6Pru1vLiUzQ+Ydo2Hjzpl9cYHwh1lcGj
Q8TUOWm1t8tPmR3Hp6KBKUgWEk4QMKlbh97rLReZhQjd4N6fb8bWxo0QTfYhYwSKedqUO6vo2hWR
jjnWPWN89APXxj1fWczbyvExs50Z/aD/GAD2L+syae67ITJOvh3fSQRb9+18A2mI8HpozsswTFu4
3g5t58Lvr/oCA289/5h0bXIfExTn9vp3P5dqW8MA3vWu/4JQngCO3uW7aOInhqiwM8I0/tH84oPu
d0rrSYPsPfsmcAX1uAN4onHOjOWAyQ+pt/XqljFFT9YYC557dDQPMHwbR6shDsfr0KvH68s9RUQH
ZHfyWCYt2YxEit7IAevIkFfRtZs9+TXiyFw5RCiR8XTQlWUgzaZjI2rC0FzNNa/cWTfpz9kf/piL
g0V/La0isktEeQiNtDrYBB2smybxt/2YLLvUKTaMaJtbM8YXQO6nONSmVx1y1+YsFVN0fbnYlTa/
jZKeQj/Qp/PlxmFuYKS+vsUlHh5tv157JCDv7SB4neL2QHhejqf7V6mpNzcwuObQZ+MNHHzV7Lss
khsqaiIixbCObaxChh6GK2cG4YDGvyIgbCcpIxaOHa815W8tq/oZQ+5L0wBXRzZuwin+pY1QBasB
BAoJvkVj8yrY90HxW5fCI4V6YvgagOSOmucW11Jgyp8EG9pcxylglkNrf1Oxe6drQKhpf92ynV8V
A5IUkWIEH5UTrmr2kFpuH72ufTbH9mbq56lydU1a1nzVZbIU2ChJ4AuL9Nkzg509OW+mGW3tJt4O
5hW4NJY17R2p+RlLwc+pHXBXQDnXwoBNq/D6pURwPuhkuzEKxVAQloTEdRNu9bG+ohhKroxyeupG
96YmChULJmQsOe2tMbsl6JAEYcLKqx74p10sksHYWMW0bWJAUMrcgq9YORkjRzH+ouK8rcCQr0Yh
7WVe2XQg8xFacMOW1eFtVWR6kZ11UC0AFrd6xCg/J546dwnOfSLpbH1BkDi7Aod+bUASeRN7b56R
1QCmMPpMWXtb+MGdO041oeCjsW0SdiYa+WU0GUHX0Y2rS+86SzqP7Jm+BfCd79umuMotVzGb1K5h
BrzGk7txyskgq23kDVnG96IiPjxln+Z520I3V+T4hCu/mX5GPVCDUpn7VnF+cU0iR00Dzy+l9Daj
Vp/MVE9WKELwcVfWjS6JO2qACyzhZiwz88XsvPMIUGWtHE7VFNc1MIOkQUJan3uhFRt9MCSCeqVQ
aCpcM6V5djTqiELi82yUieDfZUmwxS+thf9Ueta7VljEszulBd/LP6dk1+oNmcgdKmhgqOQvmRox
uEUb7lLA3LgrMFKHEWwdBbWNEA2GFu50EtHMT42ieDlZ4bbuwdgZ8SOUakLqQEbRCYRxQdoUOtmm
y395SfJuNSUQu6mo4VthCBGAitKcz9hWzZOrrO+1USEwkHLh3NnXscYwOvQVax22voF0ERAUGge4
0hEwOFB3kvbge5sybaqV3nfZSQXhZjLdV1QcIalYTrqRroO6Fs62hZZyhdcYZsTYHi0Yb6tEH16A
o2DR7/trWSlSaZl8QqztyYbgulQpsQd3ILeYnMmN0Kd9U3dvBRfAhKjl23aU1yrBC9fFkSC4s8IN
0Y/D4XKvifWVDP1urxouPfj2yZQNq0M1WOUhFpS59Bkdo6pgUdoaUpDo4BeQQWtdyDVIy2JV6vSM
vaRYqTyUB68LJSqDJiQazKEFf3mwS6z6ULXh0Zqj2Znd1AdDk3QUcZOv9Dmw2KS+QbLeV+a207uT
mJ+wtsfqIFzB6mkMDt9Sb4F3icZ4aXvLy2uP8qEApZO8MRogl2XOxHCp3RcFudwrhU2O5Sokz4oE
u4OD7BV53yz7kMO0VrF3LtN0Z4ZYFJsg/6HCqliLMK3hlXUAz+eDkCYMF9DFOkxRtO5AvMG4K8l6
iBi24xDr97mH62ngmrnQZjuxJ10sQm6jreAA7cYK2UjfB/rSEiYEvfmGueBGNKa/k5qzHpo83svW
sZGo5eA6M6DuqLA9gusd7VlqQb9p5p8uD1GCH+MC5sIk80Nc1gWElag4eMP0naR4uCMdwjIaUSDk
XfCfoMkIDUvmo1w3RAMb1VQceHnFfgr4zre5hbufCz+QhBkylR3S+Z7RR/CrohZZdvfiqaCE3oKP
9XJTTqLdgM55KjIIc7p0BEFz/DLJfJbKy93eSda06cSuJsjjMEKYOlzu+dG006DdTgH2ucY2ACtU
aitkbYM1kvVzBGF/8/tHLfKzA6dUR3qKA/0iosrzkERocXK43IxzIspQgpAP898Pe63tLQo3kat+
qqBgt7bVUGuQfZjPtnFZpz8MCtM1wwyPvBmVsY6rM/yF4SoSDXC3rQcWkRma3jPx5LpmCE4fTOLa
zuATxycYw12lglubPfauKdNWCO29U0bH6pQNMPcSX682NchmvuQpgg2gdJsw+jV5RnCgyTf77iRO
+QK6Wq1vYPZSXFsewbT+tOxTzwPYUu20mloVJMVb32k478kcR+zt/xxNkou8aFinZD/3fVsspQ+B
BSBqXVx5OV1v6hHuTgDqmwNf4uLKvTyKPhvLhJrDVy6PdvO/cmojWVsBrQptnPNn9Gh3edyKCoMv
xfx/627n4aq7PHy5ufz5y70Z0AvzF0/E5cffz/P79vK/AtYslnlH4MrvBy//qrq83Mvd3z/jdJwZ
HDgD//9rI96IF3/59e9X4ozZs2NO4vdL+t8/jPAKAL62n0tTxey55xecas6uAYuKJK5qAdwP+Azn
e9l8738/Xu5dHvvw75ByZBtk+Y+Xxy83fSgBiPzv/xVh42zAOlxfHpribFrLvPzRtAWlskcaae4T
x3L58X83U0IhXU4zdupylzW9uyIKxll5mXVVGuzFo7pxln5fBytZ1kela6DQ0ESuqslpNgRt5tsh
N4JVNQgP/BizwCEZ7SXiuPchMbDZhoazjHP3jQsR5jIW520qoz12tYloks66aUcDhmZQDCfXoxKv
GHLnOc0Z2WCpsOFWQwBOl2ba/wLooG8nkNkL15vo3+OAY9ob6z88SpfriFYHdfZ9Lr6xY4PSwUK+
qPMJhHIOJFGfUWJumv1qYFVJx7xFsILsc4izVRAFzyUdeyjxhBXpk/juixvH0DflUP8IhjAD/4t9
Q5gG1X/QPmYJJV2HIxwiQ4z1M95HcnK3uu/cF8AxF2BZdpRWN9NobWJfjZBQg2DR0zyxjPaYyWzG
DOvj0kftZ815yimgcqtnCByDiJAKM6MSWObzrP4R3/eqvo3tAL+UZbF/Cm+scrgBg/Le2g6Qbfwn
XD9/KWUE26il8PCsdqUacn4muBZOwhRhQGFBYUeziB4LHTHJDqmlKNXU2ihL75hb1behg+1V3BFS
3m9liAGLZqR/I1T5QxVJtCaR8mcVdg9aW8PY0XtSDovhADQeK8ZGy6Xgk51liR1MFBnJdV7D2ioL
/xBKtAkxeyOj6HE+m7/cIjB2kXqMkG/dhQbbmSoOjhr6lIMBNVKVqJEs/ej7bbVO/QTDdgd8HQ5S
seri2ODyfE6qn6UdDuuGEnhjEOG7SJ0yg/+PwUPpSmz9UOImxSqcjWG5NBqsjo1MaWsZ6VnTZLhr
gukXGkfYtjaBFbb0DjmQa3Rkqgd8D+Ior561rGoOwiZPq0s6djvYrU5ZXO0cZcOpSmNsXfmTxks4
OLQ+sHoqxoBkJK2hitqbUiTBrjGrV6pbtWKGU25DYarr2F3oHVu+QmMsX3VAJoGJy5VivIkgvWai
mAsKwpLanRZYvoZzn/OL+IGCZiSOAbpTwlz2EKhbdEw+OxP2BkgNDq50H5WJRy3FkELS1BpjJ0BC
bQ9KOFvGQ2Hvc7eojtiVuRLlFftgMPFWYEGTp5OIKir6hgedK/xkxSsrkfLY0h8iDjRbkOEkl5UT
ok7vvZfBqMDU/EjLTl7XwTYJZLKcHPPchXQY5jj3XaqXZ91A/aEceO1NFEEvH1W+cZ3G36J99YHz
2t/7DKJgY8MUj2L2+5jMQsqK5WTEzwClAKcVnUPmLYVTVLJJlXOiGcD/jaZlDd2PuFoJvO60sYoR
Ymx345iZXEf8EZ8+177rmoWtNz1nDTEbY1FSQXrmOTMZC6e6zdYeAMcyKFmYMx0UHeehBtdL4+hQ
19HRz6b3glGyVsbftLJ67/rBvuoMfHXs5N1t7iLXwpy7CR0/52vE/094gLnG+fMWxcFmKKB+suUu
VxGZyifoiiCprZh88AI5pzMHR9P3O6JzIjALwTaXTpsAPjmAuy3LaZu0pHASrfczhlVzywqIEEYB
BJD10F3FaVJvxl6lUKdzd69RzRkovg85tXvo1uXBUGzALN18srU82OT4WvYAO+ANw//ajSo41F0C
xtZPovt2sH4Gzqmszk3CHEdTDlTKwE6I3TH8U1Ray3yC/GPInK/2/C2CVtPv68G4FqGkiPNVzoxS
bF1rRJbJRvlUzzeAKECyQ7ttxVUrfHur1fLY+FV6+n1jsja2lv8e1BEbLIYQa93vGf0Bj+CPiTo6
lgUyFQeqrWAcKBgB0hwExuD0aXdoEM4fKCiHFUAqvAphIAkCKGKa63N2LrtJc+vIkCgqOitmDLSt
0gpckmG/LoTYkRuubWRc79ugkwRbv9pGYgBpqGLG5JG5empUAXQaERatrQBKvhdtSGAjBcFktYZe
R2MI4g84otexmKK9CBR/KyfrnKBTrivmmkfBlMbVuuqgRnvNnI8s2gwiOCztIoo3bhw2b32u3kwd
ZjxciUWhx9SxQ2GwTxx/gY/fjy4893R06YV6i0Fq1RGV81axg70xTPiR1DKLDunmwuws1DVyeonN
0N4QGvw8tckpChhqhAC3tsxyNE43jB55V+5Cul4blFdyfGgCVlloCQ5uvPAbzUaYwJGPdgfinDZM
JtMcXx6KdOtLc1u05oxU4Zvp8zctlsfrmsM3RtdsU/tNBZyCxDdgg3k6GySTR1remI/8TVdY1/4E
BT5xREZLPYa3VIFpDcuGHYPvrft8rrFm8pOfaUuhdcNN1BxaACbQY7zrlB1gmGnyVlrVW5z6nHS2
Sk9D2rykNSSpkebLpuzUxqFrtmafHGIHRRgnxwosWWqcIpsqpAzjZV/26UEwTCe+yiY3LLSnTS8V
XvnBXI906pdgNOPrxufiYqk7YwrRz80U0Gq2xCjSBNfjNywd+Z1igIQjE9y0KArC+Gh5bUobAZvX
bo4DGnFi69KfvRFWS9BBNhyLOUAus36AuwLe2gPUtuh17QwJ/q4VPfFajdzTlxn3TifTQ0POo2qr
YA/8AbukN/zQiEs91G3iHwffJ7sdTSVqLJNh20DsgUD3d6YVACsyqwn6DJKb2qaGDUbz2iD8FIBr
VyY3t3o8TIRKOuYudEADsdqCaHTcwdzh3JI3VnBHbHZ+X2UhmNHQvEGjUNyjjU83HoCQldF9k8RH
PThJ0p2GKP7G161+aD0YaehMioUfgIxP8pe4U/VBh6251OcfUcblq9Y10ytLlcM+yugx1JAr+6E3
3rUYkGfVklU6rFTtiJd8bMJZBEiXRFCrjoAFoeDAPRtbagJaSU6QJDtC6fuVMPrp2uIwL5zEJsAC
tyZoNB/0hJZtxjr67pBHDx9e3VZuFJ6ZmZ7bocof4qzb0YIykKNl75CIyB/vZLixc9A37TUUh+JY
9z9oSDSnNMGm1WZIK6PCv0pyQPtOZ0HRiYe9bjRQVyXRcKEGxTNhmAUjI9zmiHqYbbHtHGs9Y43s
GZJQvBRhEO+symVpZ5tCTBIiZPMtxnntjAqyRxYaazsOKHBJaYBPfXbNvDw7Bu3CAI7M3mmmfZ+Q
ExNjVkrHaaNVkXujEmdrj5jKGdruVNvfObbTnsdEgnYwDbWBhWfimefqGjhij3Yv2lq67h+zmj1s
X7xIM8LIS/MSVaW/yyvzh2h1mIWJdRos2gjWYAEJApKnz5CyjHnTAr4xRbxnH/Mh/IW1joaoIPA8
TSbA8kW/zfTS3ZM6VGzCrO2Q+MOjFaHNBTcYM/oJg72zyo2ApkQ0QZ9cK1ZdIzacW2iNJEAFuVjk
FamUZkFHRGMEhtBkXLuxbS31vul2k8yCPVKePVA7E25ihqyKlaKXRHPSqlo5pV7tZeqMCzcYn6La
cA4WjgWYn0iZoyH3CaOS2RJQXXVvZPm6cWkpl6hbthXZsRB/4EaH6B2vfdrjC7NuxpVg8GbozZ4V
aUD64ZJBKFV05wEUnKOUGsf/ZdiB2ityP5zGchbtGLPp65MKfgiZopUNsyn0uIzqORHppg2ZKNXG
DUmFxHpQLh+mGTaUmAFDAif+btJi3due/z3sA3WSpOZESQTVEbMIMTXskwhgZXMh6KhUVHdUtHKn
I9a2hro49uMVwmkKv4ScC0irkgS1eIsIE8W5C6A/lbg/G0FYYUFuUp/eJEktzrJ2IW3rw6NOrGYi
tWdjYCoj5G0y1sFGs4a3kb3isSA4bG6uHUkSn9ak8JZbPphgJ+3noASGhTNa++72PwNRuM9G8laN
ebD2nWE82p7y9rIg/hIJMxf1NDpFBQ4Ywy4e82JoTkGbGneqf6hSEwMEsoRTlHjpOW9ZSWjlA6zN
1W0edbSHstg9qezsACe9DT1U0/BrGna2TXsbsIN5HzMpzlo80sF2EK+6FqpRT+P8rWgvKIfMEZGD
w3Tmm8YO240UEG7ZNvpnX79l7HWEm7ULoTHv4EU+VBHIV0YU450kjEybNGqNi1PdsV/qZvJuLze0
7XZJav6qSovhnZ4JRKgiXrJ3xwwUjg9TkAyn/2PvTHrjZtYs/VcavWeBY5Bc9CYn5iyllJJsbwjL
A2cGhyAZ5K/vJ1Vfd18UUCjUvnGBhK3P1pUzScY7nPMczoPxxR3NI+zZHxNjYqbWIxuaFFWab4T9
ZRngztba6DaogXhbnfomnQJGjT9MjIYHduxL6UALQfsMwiF48HsapnJx9wz6fPAI3LWh6NfE6/nC
rHdDCkDJSfutKoLlVDMo3ma26YCZZ+ZpGiPrHI91c+ulkTXHE7RqrluWlG2ugzPeUX0ME8TbWTP9
ydqJ7DC9uFvQCvro0bDKLCOMOm2x1VYJKd2pneysgLGidSrKpHmtvWwNUtzBtHSe4cADMEh3ndfA
Y8886vc4DdfKiJNzFtTPRepke9A8jwnovBZO843lO08Rt852Os+rjYCL8uTIWa3Zj5AlVsbDlqg7
gmRnlkGW94kW1Th4aRNEmkxe9Abd6evFeIRmNpo3ppFZdatmuYWTYt1H7vhjPvYDLgJzPM5Z8L2O
kz8G5s1n4F5IJevmgJgKNnbsTJSMdUMcRFVt5skZNrIj2iBsRXKoVALxsWoTkFhDu/caEtpiweRu
njWz1/Sx48/YPXs7lcd9pAhf2bZZ8G3pwewABVgtztSdtJ81LEXqbxhjFZdEmG1Tw/qcXZP6dy6n
o6InjnIraDe5qG421PBrNWb6KQZGP8/wtubK8XY1T6EI7rdJLCMsObh6H9BNH0kMJWGnBgK+OMgp
hfLJXxHNVD55yc/Q/tv6I2wjOaHrE+V3aeAP1a7OvzNXb9Yxl9jkigONteDpjeGPNF9I2I7TEYsz
3Ssr7y5AxhaPCORBKEE0RByS4kqqqhkVasz2eOzvdZo2mzi0oQn7E7WHCgQ8BDUc8oKgdwXy+AoU
qvL/BIONeLON4S95890VlXsYFPRss0esYCNCruqaT1Qp+o4AncCA4A2pjfJWGeFfrGuX38JFhStZ
jtM9Ek1nA4SKpKHW7CcQvmMGgZzW7OK87DAs+EjW6YoKBS1dIcJjrgWclXkFbL5uIIwxs3628ba3
bCp9g7WfasKobABuxCEoYneWCA3SYd2gM40I1NqPNckYROI9gq82U5Cw/WwicjDdv5N5wD8CycVc
eXHmPBuWRTx3a+ylSUocMdEr6ODrSsTDpauM77rSvxKbWUg1gKeolxn87OJaB2lAdR398NIYRXe2
pAo2qKkqFposUVvIcWRbZLDdIbU0RIKBlul2jv6WS5syhUBlVfG8dwlsF23LUe8TKhTm0Kwop7IH
kXmq9V45OORFbCO5ZCRDLYG+rpnWSrLNrQCxr4o8/dYOBpNaZvw0qeh5mplWTgfXslvmY2MWUUGS
2SnxdpYFcHohAJSUPYZfthcqUECZTSxa7URxFxNJzBl1lB4BQVNnRoFD3BxGafIPWbKVhfzJmkxE
c+Iw1jKw1lAFbRMbZHMmzFPlFUS2O0P80jJcmjX72gH3wglsOUj8Wr20RQploEiQQwyG+6rqn77t
ltDt2PepCvg4CBlvPzz6eoPB2qgyZz9j710bpGpsPUbheG5zxugtlWPlf6RGGDBebOqIAAC9aRvi
Q6tY+zuehuBuE42voaM3MVvnaaytI/a7csVWdaKWRSTe2QGzHkyJ6zTtnTOguuVQTdVz6Ct5rmuY
dF3fdVffp+YUSp95CC9Ab4vwqcyYg8AxJh+v9VakbN6poAjcrkmi8FMS+Iil3rh4+Vl+JttEdWG0
kEqCkZZ4aelvDHIdroO/3C02ZY+JlH+07LLauIOEux7wxk3NTPsvjJiRp3Vvi0UdecId3VkUmG6m
n8NkW3CHpbHuHcZ76daNw3Rrg7dGTmh9pqUq2XLUv3ua9kiTzLg25B9y09IzErtg53v578l7jLqA
Se5zLPdeMMkNFKZw5wbxp23XT3H+NbdlkD3b7Mn6FPPvwFUdGqY4WHXqrXXI/qWSZb9OVAPvzcsp
ZLEWgnGpXZ6z1R/2vDRZFeVLvOSc2yPDosDIGSw0+uKoH8wwgNNlxYc/HWbV+cfCImjJ8nI+naBl
K5oSU4mB/xguzs/Oz80docJwIRtBzoa0iJoah0NLRCoNOo8S6shbHf+1/E7eTNebUUMEIAKbPI9E
wp3ph6CCXJ4bId1GE2IbSZzHwVqFB+Idvquyy06Jmm+EsK6Trm3OJc6CdS4kG8KFfjjokWFNcGsS
ST2QlQyD5sL9FVuMaNxC8SkDWpQ+oWnC0wQpj6Fz9ALjs8RIbOJp3TFy5DwY5+CkHf55rg4E/hHI
qFXsdpuEleNTOBNt4iPpYkKbbNw2diKfZUuRkh5QBZJUA0seAgNoXM7Ybze6301SRMjiUwQdZlN2
8N2rZMjiGDxxyJlOLA+mhP3IULQJRJzK7sPx4+mIsU9GDfEKa8n6SbuChb7TNqhIGp77rgpPXy+g
I383zNaY/WXtjuFFdmAn8xwHjXtOO4LMgtH8VXbuzYvN9JrObbCzUlIARqhDbTZaW0ZCoNJj+h8c
Z3zAfVzSawrYYWX2QTrkdZkIVigZguXNYz2mEtI/qomCqcyPdl0d2qIvCU5IukOtvZtTA8GzWx5a
S9Gy3ltzZKQJKXXoPH4RStUNXfARlx3F+eQUkS5cYpdDQ1MHOG+5X++rof9pkz93bxgJRazLUHiM
Tnuthu5OUTUftEl80AJBlJBexivKOYxhp1YYwcGEFrRpZKnyRJrc9VgwMCUm9pn1DKRyZafHzuQU
HUhr2Bmth8G8L2gFFlwYVpIfW4AGZyRzu4eQfVvrJLj1qRzXhm7M3TyHP3yEa2tTQJR3Nd4DrFvD
upRq39rSOek58VYhvZjKGb8VYBEYNEzWrnPoaRZpXsLF4hz0m6hK2MXMBYm0jMb8iwiLqJchrQ7+
cj7j+IXASaK3cgD0WxeS+6pvbCY0aR1fKlPvTe2Gx5Ja+jCWuMxFQ0Snb5fXlCD6vU52/Bz05UZO
PJRfo7chB/6RKJPm+CfsxCqjij0lKyjdH5bGpVU2Ljm52GvYdCRuW0tzIO1o2gVYvDaBSZCHom9r
tfhWcq88V9bcUSqkhxoF1VPVGNdq7sbDIIr+GhKb/Xj/y8vEfZk62iJjBFRuq2NACGjh0uKaKojr
fell5yImgn0elR11dcnTqjbz9deDPxjpJn3it1ZS2faBs+OazZSKZts8yyR/cmyGvotLtJ2Rj6dH
9AaXEJmqSdOY+6YYLkzl23XXduI1Fiwn0s4miY8aJZ4QH40Fm6Exsz7rvKmfM7/fjrJ1vxOkUq6x
AvEj4e/Y1m3lvJvjXo1/VKPce+uY6jnI1b3u0U/RD4NIc5Ly3SvTP1KI8Y8ks0Z4ZNcvHXpYz6AV
zpb5PBoEhPW2LogOd4H96+Y7x2CNBpEIhELI9Dg4ANtDkiWuaYGmJE4kjPpx2CRWWx4MVulxZt/7
LHxJq4WLyKQ7n6UD3nfEIYiS07mqjvMjzpX3NBJysE4BERB3VTy1j5fZrErcsp1+dvVkMx8w3bcF
1ThRP+/45MJHjwtWYyqf58bR+57QgoqkPkJl/FbQ9CMocmf9PIVWcu1Ms2Ld8FLHdL6MbvyTx5xz
E2BmYHwPZto2wVsbCeGqtNbEN5OWggkAb9vSUPd3aGlzilp0cBKGgqKpsycDH29S/LA86wl3shFh
20x3dofIjcf9D99aPCpyqQ6ZJCNPZV2xXexC4KBKgdXhdXotquVvw/WdBWN9d8PB2bf00SuCvM5g
8M2nSfP4yX0I2eYy4X/MCnmpuoewxQ0GVqtLfKq6hi3Lkp0xNBZX2zonHcttqZwKAUl4U2UinyYh
u2MxctXhGOpPgYjNy+jW/RXc2cFs5avjGYyfceYcgq6joFHkRPlUXFaYOG96Dl8Y9qvjSGqvi0Vg
NcskfkUj/O5OAWDHoi1OLTTsm91zw0snzDa+A+55Zpp3CXPJ8M/GoKtTuzqzo6XHasZ9FVrzbsiV
fZP6yxTsbdqhFGctkp6ADvNi8czY9IO0t+XjFDFKRrciIUpiRts0scDyykUyFxzUS2JI8xamx15E
mK3KXwXjqbUgofG5H5+lKstzibmAxrOwviFMxMBtdYQisWb4oF8cp0tM7s53J1eS7Q+HosX4h+rQ
Z7sEe46Z5fCz1jnSRdG4x8rqf9ARmCe740wIM2cLuvnqP+LAFHpyPhUeTgVhSM+ThudKwBHZJykT
ksdLwIIK5MZwyzm/n7FB3CxiZCDmekdCBVER5VZ2GufQX6sWv1HvTYC3k4mrlpdE0W8byzTty2GI
xrGwDm3o5S8xwjhBMobPcxEC4AjGnAHGfhYJOd91dZwMbIFN6CTvXcbYNan6mPAwWeNgbBlAu0X9
owSJzFLVz25VPdhRz3b0nd02Mr0bkz3hFk92heCuUscm8Jv3anh0z9AFunFvYBu6uIn5FrPQ/Cud
liPQ956JG/FXY2/yXUklv7IVuhXwGoHdxvOWdElydIfqCrY2o36iRZdFY15MZv0PSuOrQqDM+1pn
H2nLeKcN8ItNc7dzLcIFvcRaexShYzU2l6YoYW+jymQPFfIQzr/i0cTPIBEySsX4ahvJU5ciuB2K
Wkex6GnaYv5vOre8eXMQnNjTSzbBBO56bRnv6xLwz+jO423CXTLhO/gmOgafRZHdLNyGLEpsseKe
xOURH3D/7URvi9+kqwIz3BaS2dTXS07y4ZWcRPMCjWlDRib7oG+l23Ynopw5X4va/KY68J1jlQYn
Z0LeR0C3H5XGWF0a0rFXBCMNbykXN8Pe4h0xVR4xPqSlWghWafoEUuIUNp8zK6I5s8xzmoM+aILQ
O9rOAuxQwoh0elb1TuX8CpAKvfWMcKgGvHbt+/AwiU/TxDAJeTJU/EczDnrJ4nwh0wmhQvg1r6rR
mNZN6rC7YXwlur46B/Nf3zdIhHIclJ1AZaw1hLshatXDdZDlzpu3TOk6s0fn2Mej89Za5j+/FQ3n
HbS4GcT9OOyJwko3Za2rw0wQIbCU5Mc8ONlb2byETSjfRztOXiaHfOIuz2/hlBpPgA+iJo3vTHXm
c++EKfK80L8VdZy+W1+7iEE3x5EUzxDf5z0tl7MKPZ9xSjHfC8mkDZPZqSsRYdDmOKfJxxKVhF37
bYlZYWEuaI54M8eo65g5hKjZAAsM4a4g/dj1EGHXD3n54nU66qspwF9S1ldvxgdZO2xyZ6Tm2xGw
4I7tLopKr5dXW1Z/GTUEUUsMQRTak3OgIueWoNhY6YoFfzwbPGaodNem0stuCOllqa3ni6DgXzdy
GqnvDGsfWq56IlOSu5lIlPeZ3YMaguGFH+zv3HXhZkEesh2KdNrXyNBWnSriM7JvtWWryYI17sRT
gaI4eMSZDfFpTCh4q374y8fJgDDpCT3LBmdXV8XjKLacZzpd95m2csDy450qw9NbpSXA24/Zq4p7
mxjdnfotWQEaTSOvoT6aanrsaVHL1YMTz6zc/xgcc3hDYkuL61fzjdWOdV1iuSGvKL9g4fDYQM4/
OqGsy9eLMVose/BAMr/ga6zJ9l0bjlGQLSc+q/KIWs96ib1jRurarelj5xRXmmeaRVsjfOe+WK8q
NOwP61fZD9dAh8l7atjJE0SRDy3CZlN6JLk4czo9DR3I+ypYzjhg4/AI8gZA6cLcYFfPlKgLxlfW
xLW569uu/yIanMxi4VR2erUmvsB+HtzyZx6ivdR543ygk0oR2b2qkY4kFxZEbmfsLmlfP/nuaDzR
MCACSkGzyyXvTlZiHPuGTx5oyodYrGHvjj4IRX/8Tmdhkd1Mec7ILtlrbVW7UOOZ6cql3oboQBmc
FK7QtKqpv7VJ9QQDbse4zbr3lKn4mmX3z5IE+bdleBYqJb0g9qbt0g9/xka9zI0VbLQrpwukiuMo
HQ94XPKWhGSRDZUikGM2lg3nRBBNtjv+u+Hy/xNN/wuiKVRAC/Ppf55Lc/0z/Y/jn67/M/8rDPyf
v/Z/aOAONHDICDAcHIftsA+I7/9F03geX6ckty2InP+XBe5a/+bgU/dhBYW2D9UFi20vB5X+r//p
gAnnu5km/8WEHoj5+b/BAkdz/3Dr/gtFwQ2BgfsAgMCk8h+t4D8wgGwiKCpn8DpKcibn6WxcFrwB
7N30A1IJqLRPMoTSnaO2bZXejU4Qe58RR9ZXiqdC3N6TUL0MCWA48viKc90/dGkTVKUCN85KI7tY
56XMd5T81ioYxA8XOccpzsxrJzXTyHkh+8xjloTPlSJJNJHzLZ+q7hT2EmBO9fBvPWholkK85A4h
B6VNdCHV3Pza/oyt/BP2Xn7rsXFu3d6/1tWCLbIr3m0Js2YywvZU9vCTezQvpGkZBjlQhktIWPMc
sE2/BmN5JzDrgu6sjzpNDAlpmSsSlN9Z4BjbtEA2kur5b1ajEOMB03K82A2Z6MJwj8pF19YOrBIS
XT2N8J3vQ+3+Mqb8R+uEMpJmMD63ebFpWiUPqqRjYAGwDHNBri78FtNGW3NBIsoIjiw11n0ZBKKO
ZqdnGVFoiTtTkk/ZufU9X1B0tC56NM+B7ey2ZC4kKD+7ZHqbh64iOCEK4qmO7Inv3AiCCJIqqzdz
NqOxl+ZxNMgTbiCl91147+DDrlL/Ltuc4NspOxO4Gx8JJDBQxkSiYbDMoGbdZhbjfbmobT7Gd+qk
nqD5FoHH4K1zC6u10ZmK6EBrPYYhX+ZN3HSjm4HZArXR9vYPNwPIbDoEms75Xk0uv0BAseoVK+mA
oaHMp5XydbXzG755GRen0hHfFURcvEdrOSn5Is2M960aHYJoRrVF1IEazmSt/Pgbk/CNLdGXbDpy
oHdhzteg6DyyjfpnpebHPhbJDFXKly6OfizB1fZuGpoPJWXeyM+JqYDnK4Ehy7C81ykjAW8pt/Sm
UEGw7bxSza+mLL5Yiy9oDNR5mizixWYbV48Xo6m3RogrxEXbhd4amkBtXECYCqo3ViQvYcdGPKfv
XWXFkZAirBcjeSu0iby1XHSZ5aBBy4hri/fF0gYsD4948d6JDk8etW/ENaxZsnFexCtTLcFRVbmC
ed8eGMqvcx0GEXvyZQesEdcrUkHfyjZMt9hEkGcrJsd4mrPiW7084YjwT8zwsCKr8opwnpFv768m
baFZDJG0t3h7thg+P4X41kDtIsf3w7MAUfChLkd3MPhQBTbxLg/OWvEmFUv6behz4+hMiFu7meBe
1wHxWiG2TDEvvrd+sUMWLSINnmCvJUMhYv08tHDdKwYPdSYhpaGaYmLIuvtmY4OoOmuMRKVukgI+
ih96L+32zLEqxZquRFaeknrcIcZiXUESu6OZeRZFJGPpROwBmZtz8Tw8OHiuDTQf+65qzgbb5nRM
AZ05OlxT/tH7M7ZpZLh3sPaCcPphKQ99Ew+SrCtfqdkgGnRYqJLnuUKW1AR1/xrAX/dRtxBPM5Ll
PsxyF/CRbkyOaiFpH/LA5GLx+GPKnrxdYYgwikGuLHq6lwnmGuzxGJtKxofYYngs9qzOLIIvG7e5
aR+Dqq5Zko5V+ZnR56+rOf8tkyJfu0l7f8xNif1DvLyYfLx5N5n0GOWw8XsSrzvW1Tukg6PxKE7+
JsGD9jPxOcMb3M+MyRa/oxnPwvI8K0ZxjZ8iKfLH17Jk2wSiHWU/i+5NKYN3Q0xcooG1ULBvp8n4
U5jFW7LMRH0bI8pxVkz4o4ET+1HSyj8BPWoT197JNo1tkGafhq7qlUjLvSoa+yB6i82fLD673gBT
gehozJyN6RsjF7Q1Up1xA3V28STx4q3dNM4eMye58YZgV2T6hIwAO9vjDzEurXiH6j2RDw57lDKM
Co8JItv3jTfl7pZ8HhQIP2zHpltIBxbsM+pErCj3YKhRmjnzOXS4FGq5NQ70e+DxAQvjhm6HS2GF
14Dt8cONw+pGNjG6OT8D20bLWcoeGlyW/MmNZj8Mj4dq9jtJx0vSYNgzDHMkolZu+2BW29qoZvSJ
iHR6En4pMOHnk/m5cg1maDWxuYUJ/FoQhoMIMfhLBJJ9FlgVoqUW3/vGFOfW6u1dSY/DLi02rzpr
I5B1PXYCIlBnUVrnOFswuDkjUn1btc/2nEEIYzaLr+pWsN948kcjO2PCiVLE9ybTVLUJF/+m2bAD
cxiNc5C0zEi64tb1jU+Z3K0MabSRmxjxjbHfNXRyouVYzOzqLPitDedIcll8mVWqIzCofxc7986P
fDbQCMD47azFJdPXBEgWPJoUt2dtY/nxMiYvbYBiVOrvZhLOO0iuj8tgX6UKO2hOyvNYF2v3cW4N
QU3KWH9lGqi2Rsyfm1uedf7RMJBOpijTUzE85FCMK+L0k9N+XLMCMba6Gl91B3WKOedYLGSgj2x2
F7MtdkOn8cHK7CUEVHpMhsswJ9igQ5d/cJa+0S6ku4qk3XVi4qj5uhmXIWWFCsewm+KtluwVPSLv
msJdqPo1K1a9MLayvpd2EkaiDLHm6nkXdu92b+C5DE2wxxCNZMejxuTbchUXEKY0CmvC6SwR/2Lw
TTjpjIjImYJ4VU+YzyHPwDBme1ex5No7Y/ZC9uVGOMMr0sLIFaVNiHSm1m7o/Vzs4M4xNG5qxWII
AGC2GQattwHcj5UqxnFTtMawaevJ3ga99ZeD2QXDcM2HGd2tGK7kN+zn3ilX5M/ZbFK7746juDB4
2jIzB0pSzGwBO6jwM3njcfEhcfmeY8rCx1GGIEQd7UyvjIYCyZvY3GtOc98qUZeaCFUxVZDXgq4Y
K9IjTxdtEAyNLP+OkbDd1g/LrBrSe+j2V2fO0t0UIidxeXMJnQLqi2J+Jobe/WgM1G/MdlAUBJ53
0AEBygqNg+URzYV0jzDgnocctQmYCh4M2zS0hy1uXWQYwu2MTTqb8Mh4n3ORILRohDwbs+ADHciv
MgWp5wi8UFNnpLqWMpNPTG1jNknMUudA/QoW91VgLHhmH7nreoLZqvqVvBJjJeysPxVs204TFLhw
8M6Ss7nibHypF6wEDrtAWP6lEyFsysw8XJF1lj3j2R+OSbHwREWV7HZI00Q83TuAlueidX7ncb28
FvI8697EU3/M8Ujev14Iy3ubAZrgku3Hu6trsebAHfdxQgALgKcFc3ZMsnKXy3WGwMMTfCflNvXN
QLrlScKApUC6NjkZb0RbM91oUGowIeXQhnrBkSiv+MgfnKm03aae9u9mYvuHwvVLRvXEjNSL8pm1
295Ftct3ob1wa9Uzzkh2UC/UyqymKu9uerN3j4tiZ4KIvP37l8IUw8VkEmoCSRDroHsvEm6OvpXj
nqUTtuaptaPZMOatU8LhHlKl3yyD29cq43znVfwTUu3+8gB/s9Xjw7WVwb/iV9+EqFO0XV9qk11d
0ojsGlb2EXZOPvrLueiP2TIV3K7Q1ib89APYqGxsSZc0D4Evl63B57Y6g8kKXixrmSBEjG9lWfoM
yLt57TTWTtvubfYhMw4k6aA7OzYYeNZ1YmFj8cS8xlZ9d0IsWqje34XO/EecgKjBhiMUY1kzNPEm
rrN34LPd3rUnFAoYmvcccdlumkqLtB/rYzLJ1EknIEM2HUA8yG+iYE1qOBwl6WjvHyusZU7ZSetV
PiCiCU911bLctMIDEoI30jEBNgryZxpWQyg0KsE7ZFEu7OvOHq40HLc6GXaV5XPohVhlBg47ZLX4
soJxmzcDmoksQLzusrZWo3/HNlvupgwZ9KJkG3mE03VZOEO6sD7hpY+bylXWingCiaLRPQ3cN6oO
9Cp5DJYw8OO/DZF9rudlyZEj5xSIkjUvD1bgMhlLH00S6KzhTOQT6FRTj7/zH71Yqhu1CDNpLuYA
UY3n3AkHwQiEYGGjHhXKiA6/s/17XYXtU7tAx029T4pztXWXEGo/K/kinD77onFuPG5OiCrhLTHP
W4sA9AlbJqQ6/k5bgqG3Yzv70SAnp0KmFfrFX5i7/VoLbgHRFq9mbkeInw6w+6DChRg4Eif44wnu
DZNusuo1CfPkzwVGgAtruunMrPba5tbVMAJSZ1653xLPvQDvgNEqII8rVOZk6S2bjioO9kL+6qXW
t6DhE6mKQmxH5vFOkBDWMyaXegHHE4/layzHs9HFBLfSrGS6fx3ruNv0s/qdcO4ukx+sVVWTROnb
34KWBrVoRLJdNFE4uH+KPaTfH3Mz0sVqe8C7nyxbz02ehaGGTciufR2oQpDzShdhloF5xvFMHmmf
9KvWBuqeLRAY2E8c+mBXJonz0lKbcAzaq3kKqGWT7G+TyJ3dLxA8MhAn7YNAmf72AUhFqmQ/i/VH
73Phjnufn3iDimdcx0xA2VUAqFlrWB2dy+jLk76/ncKJUKMhfiuSABV+0R30gpM4K6bw1Gm4rUOK
fZxD4j4CxIlNp9yQu2bt45GYwCZscFBj1bAq9TRJ1q64JkSW2lcXT8K+kMnTDO4Yqb+6xOYAbkEQ
Z+q6INFV6FdP0yKeWgb4XCjyJ+XBr8K3C0TSqxTJgq8l8bJLczL9/g6OZFpTwuEpdo0GW+6g1omH
FW1xjXeYAUbEJhTjCGmyjNlTTvyq4pjDtLPOW4sUWIuHZI982kj6Yl03WRFZRTVsYXRWaGKUf1ls
+9IvGQmM3afwB3Vy0+HitMExy/F51rZIr7U9TFuqw/YQZjwfhnYJDkBiICeRc7L2Y0pqZDR7aVPl
FeoiQDSknEcHrkiosUBbYsMHbWyJw2DFGNMspCuz0XCPDuGb5TrthgLrD4vsz8XQxeGRvECQ1zRv
0pEqbFKZzVJmLDG3mnev/RV0LsyPZUBl0bYbgRSRIoEfzqzrSPaCnHdc2ywhV+5CnlyywONH837E
QSFxFjn2rkg5yonJ5GSOXWaqbv+c2Owu2g49ZBY1rEHWhEPKnUjQSb2QryvwAflyW8K5XTWpJkI1
LVZk+zqrcenVCpfmTixJh/Zr24ALWM39qSx4lFOFWSZjQiJ4bGhd40SyDwFefolHDq9OQp1Swzvr
rQu6SOt27Wcd0bi+c3L9HWf+CWER3lpHkLDAKirvubmhtjKimphTQeEjfyx0tgpvDUAO97Xq4gSx
HyX5YqbW2tYfZWqa0aB0ZFlM0DoyLDpz+ePacDMzkf2IKcBro0biuMw/RyX7tedwsN9YH/2A5qlW
QQ3sxnkk6Xg9VCVncX+N9OFIRrqtg2ZjbaafqBGBLgXa2Ay49sAU6nLrgFRaFKUhrd9WIhXZjcOT
57PO6yRbL53vLUqhTe72altZ3jOpQdzthQvQqc3fwSbw9lIakEpXxEevwA4s/R+Lb3bfi6ea3AB0
4x0LI0Fk+mL8ShVjqT75YTl8g5A6P6pZlQFzSrahszx/6RBHtqvLw/gmbEFzkLDcCtqatoRxFi6i
EKWMR6YutpW1tVA0Ob25npA2bZMy/1xSWmbbZBQzE8lUC1RQFfrtx3yNMVoT32cPgd+cVeAA6OLy
dgg2hnONOcyiJZmHjac2pcv7/NVKBH3Md6ViTNs31T14TtIPt1MCB2C5TTZjGwNVPPKSgGcf+PYe
+EmSk1tENdFFLqLb5lH3NzkI8qWNT7Rn3i5W3L4tVeFjhmYi31hVjGoqv24eglOcDhz9W2iZ1kpU
YgS06RI9QQaHmsyjm9Ij1zYRdEF18MtXw/K+kZwk8bPREtdtySzM3iSPUeU8dilYmyTBGiteQ1UA
IpoQ7iVla+0Tt73PgZ+cBkKb8VNzbKcolSTqyU1GEHJJ43QZ5QynJ05+TSVQq7gvX91hLk82ez0l
pvOAyPHcsWhfKxrvLVOSBdoSQxcypueXysk+hnbkX0mrgcPo1KNBPUkBmnOWJBcO1nCM4wanXAWF
2G30a7bgPeMaAY1UnxPYM2RXeKevsfz/32D8FxsM+sUHyvI/32Acfv9M5b8uL/75G/8sLyzL+jei
QvkfT3lTiAd7/p/lBauRfwO2YnmuTRb8vy4vQhLZTKCkHLchHeEDa/3P8oK9RhgC7MScx+LD803n
v7O88C37gXj+l+WF+fgWJj8XsH+ilJz/uLworLgdPD8WV2vOR1gkzPvTLDkM9oI5pslKmtsytSE8
PF6aDNKzSNIXYfj9sbSy3t5+/fLrJe+xDEFOgu/Ret3x62Ux0p70cV6+fis1RNlVXaa7crKxkHVG
e/x6GfClHjPH/ue3//41DFPcRQ/jZiIRgQ5lyw6Ul69f2b3mi3jeUfRzPq8t3TXHJvfLcvX1y7hF
3z6N5NC78mNpBZWH0VXb9gFgYZuzR9H1HIOI2IaqvepwyoiLq8IV0FZICz74BkTkWXMUYTLtVFCx
03x4WZhbWNhGd44aqP1rat8mpJ6bi8+wFj3r/XY8psJFzkq/cWS1a+1au382PL7E0QSUwvCBVCRt
84L4e9wZPj9TkgdvwxweCCqCQG/KgwNvf1X0XrbxvKA56iWsmKc/ftmjSSC/kRDGo2NptPwGzdDj
5zRoyiFe8Ct28f4hVjtS8Zbj14u1tGlkTtmT/t90nddu49qShp+IAJMYbpmVkxWsG8Gy3RRzTnr6
+eQzwJmbwQz6eLvbskQurlVVf8JKNIjqKQjje7ZIsI9LxnBRvdV8o9zT8aMGo4Qx2q84SpbP5D1a
bPS5DFGeqLFyHoYDDBp9nMP0OGZZVKEyyBbt2+2ke9uDSAOmJQLGQ5ynOMn894+QoIr/85/T243E
yYd4PxpS5wHvF4u/P6hvyv98pQOZ/+crGRpXkIJhmRLZ0H/v/O8P/f2ff98TXhpCg0zV6FbTzvp7
P21MCGiYYFMdpEdcNiQmWrZOwHwY29VeWUlUz9g+neTZEW/t8QeRIe4Vb6lu64F/I27vBU9ymNGm
Ho4UtoDvmG1MXy0kUuFYISzuugNfmZ1voi0/Y2iGzrjRvEnc4kJmDSSma0sSOdHtcj7k1+Sf5NC8
XQoKRzeGKwcUk8wx+ChgKDaoP8ejiiHEzDMQaiHGq5MOpQylGLDd4omdqF0tR7BE0eoyC0YN+vf5
6yGeqOGJvMZ7MDqQcqAjKrYYBXAq4s80p10XNc+kNq6dF5HfKtx7B4MuNXe133hnmmQcIAu0GO++
pQUE2xzzoxJ72lnrGAi8L1tFXYS5p2pTDEcq2dx+zFgaNOtpBhV8Y9gVBuiHVdGwh5vSfJQ/+EBy
+bb9R7TXzgIDjdBtV+2xx+SMWA2HdujV+Wplo2FK5PVk2HfVipbFHr50c+D72HhYuvuVzLEUW0Jb
HRlqWeVnV7gKx61q5z1CYgc1TAyHBPjEDnlY4cNZY+9PTIca+x30+9tp1lB/k8JKmBK/U0vmRWVj
SGvYSYtDCAl14AsWP5YxYPwqO8ts6bjcZgM9BI7CyIkvL3A66w4KBl47+aRcINJIM/YQi0kMliTN
nqEwpLnyiHHTHDmamLsoF5LQYziWHEojQK3ztgJnPkBPJbrpUUMQYbWX/KGf8rPppluwO23ANm9p
1p+oNfVgojLnLqI2vfsgmFA06d6a/luXqQ9Ohh+t08kWd1PlAB/npmN8KCvhSnPOh2HZql/q7/gR
IV9YagsYwnMD7x7YfDK8RCf9KRomXHhv+PE3gwvEc1HsZGtZYacI1HNCJJiFYqTbJ8WxX1VnLFpu
RhbU1xpExrRZbP3KKDfc1O6fRnbVi6GwhVsAC2qWejJme0gq9SWVrqHZ4a1eutFc1NziQ4uIWbZ1
myS9LmJU6kpuu1efzusfFGkbvEHGzNHV7WSh/SP46kNZNr/qD6z/r+jH3LPvTI2rHZkfM/mSiZM/
3dOArh74UCyW5a5RfKj10oXIn8o2FygW6H0108LsOLjP++2UuyXHgWZNLwva+ldWuEUaGKyHzCvR
pv1UDQp6q3R++nXHcGRdwr+8wMxH80dhvzYdzZUzB9EZDrXgR1favtiFPk2cmG5Vy9aB9L5uX8sI
3jJUGTMw/gGVTGcRhnLrKu21UT7ZO+6TZcCD0n7wKE71wwy9SebUKzpJ+Wt62cWCcTBHT8rLjSj1
8D76lHCeDeKfNvQ1MDoL898DXrBc8+br9YFxzKP4hbGFotyABIkUnd8fVLUdX6fTbIWpDNvi4Ieu
Oh+8kc8PUnSKPplQkIGN/7c13PrYe83LXdwGEkTBu8+9fDI8u29EcV5+MIK+w1gK0p3wXVXv+zsI
LreeZy//GJ/O27wiwpvUGlfd+f6aj7UDrjxh5iZ4Bp+jsJjJNaS+jcsZ+dFJkHPQse9Ii/QjZlGi
1qAB+cI/64nNHs4nOGAQrxrjMuhqex7vfbaOH1CWze/w0NIpwSxiA1F+DTnx5BkAPFZN16I/xRXg
k28ehcoBw+NlEPpB+5+ElS7cGqpiafSKZlV/S8f2el+bEiDkDpeZPnTC80D0dHGeaQSf17grY2Xk
FZnfSmcEqaK4b8atLv5DFIeDbojokN02c+8qbZ6bpb/EuINcKXSI+/FaRvhx23xs/fg63vub3Pw2
bLI8vRWSJN1TeISYcjQmPrlEJGU7XkMl8kPEdqzz2Cze9FWk20jw8cYwrQbfczqr++3ZX+A0Z/Hi
jsT7Xzrn/wB1PVKg+GDs/6JPbbZ4foeTLVkfgqvuw/SaqGt5gzkwiMdrPczt+7XGYhgcgDWLZyG+
y6COY/iNt2sM+zyb560TdR6J3XIWvERPLtBr74p6KUSu1K77weft1bmNkBxZt1SsE6zptrxZiXmY
g4NjaJ2qfD5i1cw2BoF6ryejJeHv92kulEV80JZToG6U7Wt7PxkLVjSQzVK46nBj2GISrKlEu2TQ
6YHlQEGDzPF86/82ZZPi5OBKJGhHTGuOsungy4IH2v2QusNH4c0cxcNAIkVR5SFJZVIctZtkXA3Y
TmPvtszdxDvj08cdnP3gbqM+vbscjIIFzFCgOqptLAVJEmT8DeYVLbXD28gFhyLRrh4tShKBaWxJ
ERmMOO8UAVIopk8GTBZCteOPV+F1s7XUB72K59haY8ad23JJE7zPE6ZAFulYNavrwEZ0er8UM7vt
E0Iy1a1lzsvfAv3iSdgRCiDBwuToZZBoWDTg8W+U7OUY5wSLsQy6rzZx0feAzQ6VO+scOPaCClLl
VpUbK0szOetwSGXSDaFVWtE3+M/a/MwYSu357lT79+VzOQobg0rDNi5V6fCWDvKyJ5NwRYDfA8c3
R1ylh6lxwI9Qxv4TdKfehOZc82qfUWfvyw62tm5+a/eC3+9fboj0c9HNm+2wVD6rYM8EPf+tb+Om
fbnGlsQf/ve5VIPcZ7zz7JhVrzMnuYpBdP+o6cEl21hyjfANmJDICFZ0hKXc3GFgBAD86TDPDbdP
zsqOqMQaBhHONMh2aXR98WF+ipeuufSDW5+wOu33mZcSQnacltRKvAum+5D7UPL6yNTSRboG84n3
GALsp8twqU9cf35Z1C3LPQyYesPB0Y+uXcybj+EDoiMrtnQYxrcjfoSbfKGfpdPrF5dAFN5Zvn6d
6gVtwFA6hC+Ksht+d7vySwXn4mhlpsAackQZPBAWdfA8dPPwKHzoPyyc2pdOYnt5Y39nCR4+tm+t
TROhiRcD0ImihHfyxYRDOqe8GOPgNqj7A76Rs8JHiF4tdcWDWwRIBOC4wmkLlhBjR2bd+Y1Jg2oh
F2wA8oIOD7jOFZNDpLkdvJDeajJvyDxyOpWvdxoBvmZfTE62xQ/nNOyaKfOUM+qhp1/8AO747aZr
UW+R2nmiq6q27Ul8ZFjxXA1QOS/JPfyx9NFumnUZMrf0MmCCZtcf6kMtryWYCAel8M1knnxGCJyf
rPpqBy0cqnF1TL758ECIw5ZfgEdSmMLqWIDG93Y7uo2GDwMD+Y0sQppbkEDXbF+NxT8tNLeUgvyg
tnP8CXLIRiJSHCu+Tbg+bJLt/cI76pDwviJgpi1x2X0OwY6wV8f8h+ffXVjwWUoVpr5fR0e9fIxZ
0P1UuVcM17RGNeR0SPQ8qglpO8y55llpqavhheUlgDE159PAyrZmYOjQlhmL2Z/p5YD3cYkKvJCM
xd8f+hO/FQENmWHUt7tCukH/NLvFq8OE5O+rv+/9/fGXfWCSW5taRg2dhGnlsuwI9GnhUoCpDjAZ
kopqn3Z5gdsYHd/7q0Ea//erDLkvg9T336TQfXyUGcvRFCPR/fuH40xhPPr//rRalozxMH232lmg
x4ZdJcK1qkk6kHMqRejdpSMU9Jnd+xfKxrvZVLjUJqgMarMFAR4tLtKT09xhMKDI5dj/+1Ip6fPx
TBhseaex3bZOW1zC3+I3kpfECYprWrSG7dGOQvvtdV+jvLOL3gFjxf5s5LfyJOfvLmX4xSViibO6
Ou/1hVFa+QMevrGi44lbS9iIdBK4FH1iM3JH1bMqZBycEE1ZNJPrXsTV1saf3IRKVTqqtunWvaXb
8lE7KutJ8hh8gkCBkUB7kHU3+80v005wW2pRE0N0an23vBhP674CQlx3n/InDdJryaffxKSnWaSP
BJpl7qen03nqZ7eubnSduHVh/0q4IfyFzHCpx8rc6i8VOpZPort30k07tg+w+vAXzicXWv0sfH3w
CNXg3pN7m85wd7bkX6A9tGEYHRxmD8OZ7UcarVeQPA+zDaSo8ZF7+ZzCQyINe9Uiw6ZKspt/AoyH
K2Ln36cn3WLqvk99rzoal47Z6wb58rt5hgNo3z+b3+JWhbbQ2OiGUWdISy5e9Utx+eTH4AwyQ6V2
k8/1ETro+M5uc/Bunq2Uh8z5tydLroSJaFXrzB0mqtinx+0uW2vawTfNg9m+XYTrAb++zYQnXwz1
yYK5n0+W+DPEjNwBAyjZ2zjAlBF7TMh0EG4KbO+AeC1e6nUgauF698o7gg+nlXUL83E8EyFgDl64
YlUS/pA/MF+np+ovTy7nwKUW3O/RhlboR6v7h25HNsjy/IWGZX336sltvGihIHjFes0ilfgB0qX+
8Kpk770mOw8wlAade2BpJhzbp5vx8wHfOAgHEPBkrZJFACokHOiflSVzFGkpsbEc4y34Y4965+UU
gxtjPfsJUU0/iFiLv2Di8UvKIL3Udzp8aiqLf5FAWOIgP5H/IDnqIlyqbogQ2ykqavjqgPke9t0s
I0O1+JZGOpIP5YjN1lyLczm2xqA7xVtE1PqlWkg4Fvvptrg9j1gtK6RS/BAqtb/3Ltk74am9szJt
7ovp9o8RvR13+TINtJZa5Mo/AFAlHZWAW4HN54ASBMX2fpTndTBeuBuVb3rl9s5A6JOg8ORUolBe
07107yIwiG5q6Zk0Agl7cOEJylw6UJzvSzyKQofbXhYOMAR+KhA2I2ZbROoGyFj5om28kWG8eugY
P3FwZjYDM0Hag3jdj8XTjb/wIcSdzfg3qrYirGf1XKB3/6b4oz3V/HL+HpZB0sNl8OnO6FCqv4kB
MwJm+2fxn5H5/Yo+Eu7IcHut7v3X8249VTvinECqKPlaRXo0a52e0+u+Zo8s0Il3ZujBdDL2dNm9
h8ccuszFE8/jHJ8TxkzwYKQAv4qn6AyYYcKZ4xlnDnbJP1GPhS+/g8Eskg7qjg+pdKQlRmzveUtj
N7f3KroZv0wRoIkfWRgkNfAYMgDihnd7pgLCleZ79mCRPK84qY+CXd2UlzN7NNM+Q1Ace5DH4itS
B1zQP0sgw8QpUmq1Zb9rNoJMTeX0l1LGoYBNkvfFcGKu7QcNGoAX74abiaxJtLTQZo41zS4JxhG6
lVeu+IsZZQPo7aHBWw3rmKvA8Q11G0D0X8P8K/Vg92U3AxqRrWa+wNgnxK9mjZWoozvN42546MDB
7jsrO+Pq48db7MUwGnhdshv8oNkmS6B4OJJEfO4+TT7AvfMLfqfPxO5rDHzWzfges7CFavFmvHP2
MhwKV3fBk4+gZDBuD6Ce78aBoQNzAkz9q9XrghZyAa/nODkttxM21J6xlg0jjrtb/yR7HpJQOaIF
wcDqpQSK4WWTnz0XZuSxQytOc5JduhcmaUEFE+2U7UFbqnU5nJl6cRIRvoMnIA82R0790F19wwQt
WipwvKxWtKZ1udV2064woXBCqbbzVUOxUFjaQvEUh9X0frl9VB64jzhRTqf3ThHbzyN3nkdOuHTr
1NhHMRpTnncexgenBt6pccx2I9kAbkWyLE5YVO70m+p0JnxxR/zFkext9ZoshQe2oyg0MR2cngss
EwwmoZgPQcmhjDB3d6oYHfiIehEDlt+/682NwcASjagtGp8kLNu4/WRWASV1Zt39cosLzQy7htFm
8zF1S6cIKYKMdCrZxZ8Nlxqnmhbi5DPCMn45ao3BjiZfSK8ajuJcBdKASy8a8Jyn1bTaj+Eg/7bc
5iOPG9qzDAgeJdIT+1JHlr23Y87g8gtV1ZF0y+R85UGRic6xnpti/qL3J1y547G28q8nxqcgAdd3
FvR1ug1rnjQ2bFwB445XtSJpncYncQY13sa5ba44JWaVOsupmNOhcq0E5US1MOjuK+CpJXQx9lXh
0L83eoX+lvfO9VaPDXIzWC3FCg+ycqngzOfquYP3WvmaV52doHwbPSPbdqzGn8ilPfaIHJBCUhqg
JHxoeFnVAWEpCkTUDpW3ww5yfH9mdhZSVrh365fFEoM6kwWzR0qdgjUaxnn9+lkGob5LIuKsWAp0
lRzbULDwuLzbUQH5k2gIF+/390JRGacQNbzHRKRBjNINa44NYlwi+uS7rcEQ3bD9WoOrnXt2LWoo
eZma2IPaw6/UHElQaHq6y4144lBkKAha3f8U+yacF37sRbMdN0W5qKdwH57UHxxz9E2/7OEJXEar
IXLDCgMTx0Zmv470He/CZTPafYHpks8zqnLAllbhMxfBOl48FTyYmO+yJC7DL7UXGooWcMhumfoc
wLvrLdZRPXp16/UYuRSUc/v2Y1ZYxnmCBOu8cIfeN2wk73F0QrdYzLGr84YDAUGL7Cs5iK52qwpH
w/8Ut8m/gX43zKXLzBv+mTVEaFvyYGV6Sk5K0XdZBKhRAuOL7VdlWZ44JF+qJx65sPfu/ew2v9Ti
RB9j5IgiPSNR6YsjPVk0trow1uVVkqzwn6bTbXsv49S2A9Rg2xDJvmN+F+r2fUEeQs631PdgVWRk
iSb4X7ah57/pOogb1Z7cOWD0xE0Op8ENzxlPAAXewMHnZXkAJSxb5vg6/XuyA5sW8LdIXJbLHJg5
JvpHeTGu5H/suhg3Yt+OmHTJKmuP+Q95M7BeagdNKwra1bRvdfdOcqfFDk5gKMhyEi9egB/Dr+JM
i3iHwXXAav3mTd4rr2lXDEvLcstNrhb3uUrp5s+StUzbfjPO1UZ1xyXuHl4Odftlvf3I0VzY3T+O
ZYy40g/5ROk1WyY0JYt0JW1nr9004RLOP1IcivMDe1StBDIGgQBkBS6C7zLjLi1DY/Us6Xs8rG1E
2J3cgof54OEU4CtfWCzyj9w6XD+rWQ/n+yLf8vQ2p/GC0y0PlMPl+7mlH69VfWxObIox8xPmN6Rd
ulTYc/Xz9TAvr8afYEzZ2Y1zaaZu0w4zlm8OGsr/+0q5oTt8akvjm+pEIE8l9+t4/jxklA8fs33J
QOeYyLxleLCOtpI/dNbkpQ+6X6hZNGVb/F734nVGBMqc2LtslS9V3cWcl3avQD8KaZCcE4r9eema
6xA1qgXH0VW3RU4FPnPjs+wpLs/OCq1LgP3jzlyOwXgYrpJvrHBXwapL2EzvUF6r3TISB6h4etwN
5E4yhZRLdQEJXHrAweuP7JFkC2L3mj6kGt5DQPkeCrRPzJyNyiK7jYYEU0i9dOvKZ4UjPYpWMx++
NnDAh4ikbHQQLzHUV7CmgG7ChLezi3GJ5hm+vulnxrxIPeOI5TMBGjDIyLUUsHywdUxBTEfevmwj
6PQFnjIlG2vCLIppw6KjRJYDeDUUiKU7fEuLetHeBoTQHlZ78nW0Nbyf3hUzNNcZzeGWro/C9IDP
s3Sbudq8ONHxLQEE5jQW+qliJ1qnm/I5T0WcWPD+eLcazafIpJVNPwyILmLtCF/3YLiO/976k8IS
1tVVaL3uuz3jW2/iRLCv8OtDUo8v2dlYig8GV4TxqheiLyT/eRjPQ+3OWo/RRfGDz5nBu2Kar9GQ
iTiQEfXnQeCUIwAAhpvccLfUGIfgh4JzDEQgqxxteQWhX+0Yp9xmT1tcMfeZjtNrpbi6bxyrK4yh
CAiKYlyf8M23EU60BzW59XyiaD5co+EIycecIIswL3TkFZP074DoOyZCB25bdbfsPmXwZsF9MyRn
YkTONhK8mHD+tLb+TzkDetxDAr/82Tt5MYh2ymstpU7DsrAhrVTGCbtY0uNerHza4BQfggDBF/kd
QuIIvhpAFRZzK0U4B7TqG9+lJdnhNWU+ptovJtN4DhHbUzuYSI8HCRLcnUoDRzDaTlq8aZtuWhxN
eGB2xveApx2PBA/UBKnMTdbs2indDv3eD+x6HmqwxV21CZf4vhGD5JWLjIeHUpmDJFxjCe0VX915
9mhXcW/hdxh+4UGIUx7bb/KvmKzsX/tpjO+DCqxP85tFs3yuwVjDf8pH7JsfzWKwexr+6ab+w/kQ
sOOFNIz9BKV0MDM8nrR+nhzuwu5F21+9Mc7XHf8iQjg3vOKTOKTrPV+OML00HiaLzZrQSuG+MBIi
K+wZ0V+Me8hfIZKE6NCXB7AZvc+sk/QgvSo3Asn0AS2JU7rrDgbEguG/mus7yQb6aWoDE2H+3fl5
SMo5dQSYqGGPWEBzrw/vWPXZ+7eaV6VfgJrCP8aiBAkRx0IzOsYXxfF9o+EsiJ37nFQ5kilxbLaB
vnkAvvPPjNma4LBb5uZ+NvMjnHSC+oi92WRQwFjxN3bJ7yPLSYLsC+dPzLzxpk1Ag9MtAMdgMpQG
/QxoXCr3zrO4QQNA87UObzL7GNW9KzcgXNw9KuBkj1/8CykkeAU233t8lZh/IrPMPI4zt1s/t/Fs
3fRzbLE5EKG1Monx2bI3fFwq4/hKtYxSDRNW9A8BNZr5pZ8yEifOyU+o4cDGnpvYpmt8MgnQ4WjS
ejFmyvbY0m2AT9uPGB8Q3TFx+P+ghwdQND9rKGoMTOJLlWx4pIeCT+AKv8M3HpudJc+wWMEgGquT
RXZ73d/HNydcpjlsrv1x2Ki/2R521zjXvwvNqtzk6U3y/H7HrIEFN7tCHDXpBF2cfOGygvWjg4ly
t62dfPJYtO+9mptP2fvhVLUHmgxepiMUsdpvDlDFjn+mU2G4gkThzyXNEkc8D+64JTXLlUGmUDnF
1YDKz43xayI1hz6MJ411LVjPU+Q1x4TQE8kluwnC5fOWYpG5K09FEehCALgA4iBBGy88s59L8W4a
zmbsYmkAWwi+IDlzuuR1j4Q5j68x3nGABVnrqtusp3U+xzU0YHTEWqCyK53+xFx2ipySgulIQAl7
6VZecDyqZ8WrveaCo3IJ1bax+xPefDVePfkqYmicMJbq3bfv2zE8v44SSiflFhnY8zktMARQVkBu
BMAc3PwYfQIMWJAqXZuHT+9VE269UJ43baO5zQLTuS6262sE2SA+YZ+kutHXmNrIQ/l/zBJVv592
AOYARkPnabrDyJJyQwX0VVeAp68zkwsXGOvaAVOepJ0wz7bVR3rgUCeSTFsKDt7yPwBGMf1obSlz
AAf0MwFkeHUbL4at1lr8rvT3fhEvaH9TCu959Zn7eLU5L5epjvLFsLu9Mf8vF9gTQt6Vl/Utd++I
7tpTdOTjqM5dwp6XV3/OIwgGbNcz+7kOt+MaDTNOMgyV3ggdScksGmq79KP+4NEcP1hkbHhy5c2O
ytVg496OnSXNkfIp8qovPkVGGGeNYQzObqNL9Fc6gskiecVxwip/c2WJvxMywgysjCOaa0+5kxE2
G+CekrZgLt50d2dsL5ibJ6SxLWJjrpdrKXSe+rwrfTwcOmy2RrAMDxYZ8Q5awuq3SF4Cfxhl38Cx
DeOH5IJNGTPFZS9spDUHSz0tgL64evofHkd8Dn79Ce4TdEmf9W90zB5jbue/AMJ7Xp4V874Ji+Zp
4S5S0ChdmmX9W4ssEY50S19h8K9axoHIaT6d0v8hS4y2KgsIEN1Uz9Tvg7vDZ3zbuVOGXeQlatG1
toUmZItL4/C2e6pd/YdILufOHIIURoBCLCXipbbsv6bvROIZtEi688lX2NSjhQxijP1hOGOmJCku
RlLPxM334bUnTozJrr7WfRFsRKS2VQE6/Vfn4NJLuZGB2bV0s9b0wPVPARX0YQnDhIBSS6TN4i3v
gNLzMJYlRON9ecKpOPKEObuD6GEnUxcrk6ixISANQHJ5DCoHRq38oe7CX+mAK1rzjd0mQg6PH/3F
BQmnVF5TvvD7eo/Pzsxq3VyQ1p2AFAWnOAqf2mH8DKE7z2VkCrb83VCi/BDrheeaNTsJ4by1TR9s
8aRPPltGc6wXz9FSL+GRTUET30S0mUrExLtJ2RjrIQBnKGHDooeEse5FO8kfvpNdC/gm7DqRBG+r
PCmfKiBPdExVpzwZj4l8QYY/y+4D8ORVva9njYWKNX3wGu2+3osPdZlsTT4rcbIAnH98lPH8uuEp
Hr6h1oZBA3PRIyDzDPcYF/YbQYtOdsTcmhHoUWTYbBtbIJ9ycrLV1xdtdcKEIUAxRA32qyPCP1UM
hewnv4j3GB1VNrxjfHod4Qag9evYwYnN6OZCj3jaqh4mP2Ou/qVcUGzs/RC1rdPBXQAbPWZ3B1gZ
4BbelJv+EjjsPfeI5aiQRw5eiAAWFJITA8tlu8m22kbA9RX0i7jjbhl59aHcm/PZLnGq3eirDwXA
cLCghSzlYLYzTLe9Rhce3ecicvJ9uhkc0EWCCsXIhffCWJ6yc+9I8xyTMVv2BCgdegAPjzELg/mD
wuZRvj9Ed2lv/Ubj0wLf/rxHtiG3GpTy5TyXAso4rjPt+tPKT2qQHpDTrGb/queS5wvFQcGsDoN+
64dZDFIBgUCcmQW9A6IbyxfiDVMHQER98dorSKC3lJhJ9WEu8Mhl++ToqVasy3KRnghX0r+0B9/r
JEv5ZYtgoUifGKmmVPaXeo0xPxVbREXkVPIOZXYMUjMRcgWfzmbL5hOqoa/Q2SLewVj4+V4i4ke9
h/cpALnRUWdMy7+o3ksFxYzdv1xJ9nGONnH6/65WvBJkWQPfyc6uz8NRg/nCg5C/kWBjqS7xw599
dR/ZR7xkfQJeF50lMNmGiHls18Ii+ejmsKi0P5SfrvEgr57I1uZU6iVbH2+RE5MG8RkYFyDsCq3L
Wvpkrvs7UlWtwnO+elPEQscYb/dpbm6rrydJjtaLeeoVTgi4DcqmzkpXAsc99Dm3NLd3GLHw4c71
taEFHxwSMNm3x2sFust0ahGeYXQIK23PVAC3ifuNk+4jSRbGHmLZHprrvv2sLsguqKNTr/xixybH
JbZ7heWjbDlBOGm0BawhlRglKPovm0JTqtYhRgt7qmx9J02Y5ZGQYnX1niiX42w3LGs/TeYRoSRU
tufaZ4PZdqonLE30/3NtI0Ig4WRm/PH6FiI/dCDFLOMRGznrLRO2GbNQ9aLjUQx/8ski841rjbr2
DNZdn+OzeaIpbfGz4rAhzRtJmpW7odMtrul9nT8dnbqWiTHfNdFZQvy3MC8xbfMaf9AwtNzIEIWh
pbnVrt7E1By0NZV9J7sX33IAop/2i0416v14Y97ux5pSW+ZYIFvHeYoBUbnUk/dhmZcbNMrat/ad
oB7mUnERV7ruzJIAGD260lN1V3UCDnE1gCtxq1PsZnayG37ENiiOcZAj/LXo4PQvYcdJR9BDFn5W
cFgUFpdKPzUE4rRqh8DMD1G6H5QAv6YKqJXC9LcC/7tQQ0ScrzdC5FAwVMxWTuH3mLjynTEHxhjv
1UjwVFYEAz7vxP0mfldfMIajV+doqhinoULuA1ZZXTBdBndleAXWFFoMweQ1PoG+nd54rYmyiu+z
tfSupi30z0xyS394RDkiMqYA2nKmIU99N9RYnah4rEg0i++KJszcjMP6+T6Aw+MUtL841y4jnqD+
jS3MPppLAkU1DJ4FVhi45TlP1SmUoEjXEcyMkFA62DteAYlPp2mzpe9p8VyVzDJe7xKW7oa5ZYiO
1n1yVlUQZUi0ocgd260+x+QSVo+iQENdcU4DS3u4pmFRNUyH8OUo4wKn3khbyJ1HRcIbztKrdIcy
WloCjtsxjqvodDhUACOoreX35a9kN9mSfJwJy37cY88SvS0H11mJHz1EdhuS4Us4C8N86Hf5tDBA
u8AgsUvRkF+tlfQxaQs8Ysv4PBmMa/KAsoS6jFqIIkHl9jIMoWSn7Ea4HiHMR0lPMCJcvZUpoPRz
E0LTJ4R+DgGI0O7Sq3owd9CTkN6RMd4CWBeBgDQYPKr0EPCF6rwZVzPyaJIzG3OkzfuT9uh3f8B+
90b7/4vz//2npLCra5kk/IcL8Pfvnkb4no7U8OH4AawvCRBGzjX4M/k5//vehPmih2JvR1gz5omG
6GImDAuu4UnAGx7UiUCZRRQOJIK8v9JLGPX4OGNgWq8MQaVX/PvW31/KrxzCZsto++97BNrz1+b7
J/7+26xV1FGV6bcqvPosJv9AHCPs2t9c+7/v1e+/qBKo9n9/TA3Sg7+v/vsXf//uPz9iqB2JwAKW
nE6vAm/9/aMsNRR2vPcL/f1TfPppTGI5WfSztN6G/Xws6cbVCaJKdw8U3qyEFNKvh6bAYLb1MYVF
J9iSPzngzqHlbnRKumldh9N+vONGERrctYKohK2WR9s0fX6ZSnZQVOFLFvvWU1NVtU3gjSiZ5pEQ
uzXPa3ffjvmo+M+CMOkyvd4xO7T0OB0JY8JdP+xHHwMr4trjgiaPCYJJxuUshRY7KbHo6IJES4Pn
CemP8ERTJSaeJLlmfTHM+4j6FMUJR5/Gual1EcBV041BpoFsR8NXIRbyUr1Di2rCYDJUl7syj3Ou
0UzsvUYySBbH5ikddlkrS0tzBvqAYuLHEMHiDcUrsfScEsyd6umGKgS3IyK1/a7XMtILfAVHWydL
IyDLCH7nDLZF01ehO3XQGnHVYtNqGDYP4jhPi+e1j+VFATv1LSS5Aw90ZlkG4qxlMBd3HhckR/Ef
5lC+K4iXZtXhwwHJ66XGkOl6XEs0+bcRoTMjqaN/l7zXC7y8fA6iTZ7qT5zNvnKTeUYaze52MUsc
7PbgaRhwX2rGN3gD2aoOtNcj9cIThkgGJI6lYWnCkNOxbvH24HGu/Cn/McY8dpFUR2N0wPy+bWCL
1XgjA4aF2Nq9BmdWvX/8aRLO9jxHpG8e7kUC4ekp7yWRg2OmzKaV/iwQDmbY+4tNigHZ7EFQ3ywX
Fi+BPRDhX+Rwyd1mhOIuER3oRll3xY+8nJfZPzGG+UBKIk3TmA7Yhs8WJlhAj+ghkpg51G0Ub+IW
Z8/2vdek+VdUobaQCLqsICkUBqSFF6G6eqLfnrre+vJde5BXvJ4IhSXai5jUXMSSIoJem/CJkNpR
ej61cZPNKlgtxT2YPQ2KXh61ua7gndyPBDtML9jcT5N5MJiiomGXxEp0pUFiDllhYSFDjkzYzGIi
surhWS9Lg7iJFzMRI8IvI855Pu7DU4SnoQLypNSu+o0tsPynZuFPrNWM1lLONtLgAAtYsi0zNPl/
2DuT5caRbcv+StkbP3+G1gGU2Z2w70T1DCkmMDUh9H3jAL6+Fpi3bsSLzMprVeMaBE0MUgIIAg73
c/ZeuxL9aXLHgzOZXCUxswGQtq/C5V5ADPqyamkQ1RY2TKOTDAZG+maTiL2G7fniRLAhSSNgyVg+
aglLgl7k1JWhWzNJ0O4Cku/oF3mPnRVQ9isTe1UzlMVlZt/qrP4NBUs3DsneohhhBO6qKgPUuSnq
7/xLiaQ76Qkjt2WYID0rZuQRQSbSo9XdMaWJ/QAw7EQWbYXotjAsdIYa0QZtSijt0re5oRZ9WmxG
Wx4lB6CvqB5m4F5WPXHWi0CF1g4O3rGd6vjURUxUsoZZX14m9yp4i5rhoFvovjREBgyxAehn+AQW
bQh8558ZINRlEgUvYUFLuXDANhRGsh3NhsjcOpm2RmflG/g/XCYoVYMecNJHPVkRC+DkG/lFFyu5
g4K3Ui09xCEZET93nMFh7S5SQRGroPEZeQIIwKjdOxbe9YIsqSgZPjRHex0GvuvC9sa1GBOiyKv3
pmBtf/DJ+lkA7b11LUqOwrrkUudefZUAjTRcYg2xbZajwbXrhyET1mtCudEw6VU61IIhGG0IODgo
JhHGILnhNG4Lgjr6TsJVvMZEdyRozEEVOdG17mmQDgG2BB+VCLj0e0/HhNzFAMRJLFnHFTOHVjeJ
vKmKepOTjWK04xqiYbBKXJ9lT20+ph3h24ZNzRArvcOUIQKkOtXYbxyCk/XAOGtGRyBa9wz/a110
UwHJFHCy4VCfCIMmPGclC1Cbpv1kawtLSyi2s5pzVFnydxnfDOE/EGZEn6ISAH8WadXapLIzv4g9
muTeyWeILNwXLaFM6WcxDXwcCno8tmAQFfDo9NkjuAhMcPe9dUN/rzlMh5V8T2X2Y2whegFMhRqg
UYPP1qF0jFXiIy0xjCwkaEzXb7sCqTn0gGTlWqyXuhnLZwQSs3F3H5VNuPZC72Jh/KXSTJ2Cywyl
HLksruVOK8y3s9IP9CL+HjrOKo/lPnU3gO8KOnkN+bCRumjdw6iaS1M8zLt48J2QkyqUYmuO/kKP
TZvzJL1EnhluwtzWgfXQo6nzUdHGQeOhw6NeuS2XYkqQ0waiOe0IGh+9FOCsA23Z6OC7pzDwN31v
35IqjrjZtoq1V09wAoiek016n2XZuCMGdgEDYutYJF9p4YSwYVJ4m7PRR2ifUmN0RnuTzSAW2hqM
vz1quRXEods84JR34qZfjXOZumEibkV8p57WZtgS0K4IqJGyprgMc95dipHaF4g4mhCt/S3VKBpk
ANhbMa2tCvVEoRqib9xpV5Z9fCiGErRkkK4LYuYh02Dti4kZWJS2DzfaJwzIZxWWiCiig8YSBuGJ
QrIQuFQNzbGGW1ffm3oJEM/WaBIOLOxji6pHI1n79dxhFw6Np9DxRhyIKT1MgRYb5Ug19v2ikk25
DciKXzjSPo8DNePi4I09vdiO/j6ZcUuDoX8T1hhlEgGwMABvsiMxHjF1uol8BPJ1aHwjHNGEyzVm
65aCWhGPIGcj8eyljbvy3Ywmp4LH3lrZo5HHF1ERujQwIAddo6jDsxjRcmPVBZhe8ibGt8TNhKjo
b/DijEtmnUeztrmREyvfUcActQTHVlt8csRZsrveN+na6mXs3A8/zR4HA1Zw1vXNUQV7c6AfYEjw
R7YRoDT3WNT3GVWo2nNPXp692T6wqF6ji0/o5RC6zgHW9TNJwYqTlWkNs7tSNVucrZRe6TTGvkbE
AnMvdFywUQr6T5m0XjKCTj2BiC0mOm/TwuFcmBqUqanSP83EvhQQhkl40taDGk+Rj+izZ/2yIrgg
XZU6oYUJ0oWweZgcZx/JiohDRA2GXm3dKqBUGOD5MQP53YQ/xOqrXafRQBFL5OfSHjj1JgxjNA/K
zCDzRhe3HfsPWzKoz8VYn30Rvo6DG+4k+PdpNcaZdU/kwA6mAP06w5u2xHlB1UP/o4FqWREhth2G
Jt5DbztYjbqDkhIBywq3EDm4D4ao+Iu4woYUETNHit3aFXW6DpkLQGXm4vDOgdLHvQPKYQHnaZWI
3ttoJU36NIxXuQXdI4uXMqC9akuMjJr+ZSsoVlrL24I7ZNDjkfkdB6x89jNAIdWJXBfrcTIkvluo
4BmWtInJyXa6hHFkbXCAT+CssU/TzIHHsYSnaJ9UaNNMqcALOWiFHKPeRzZV+qExKtY5d2WQYbgd
sZKSW++4LXk/ZQaieXLQXambweMuoej9NJXUl96IGlJ1F9M0432aZncIEQYD8FiFoL6agWIRAclr
TRDig9t30TsVCZpOdbQGK3gooasSPgUaFKmia1pyY1Xtd8cr1SnzvOPosVzx7HLbD99z+8Yoo1OD
VXgtHJcW0Ej6QESElG4/tumQLTv2lcMUoyaEeMYEMnkaA/c9snt7Z44muEYCrCDRAoa0GMryMXm1
E9iILQfUpk7q2f0+tMvXukJiLLLmJTMi+hpEcUd+ZSMCHg6KK3eVSTJ725ajEJEK7AhIEpX5qGXa
qoz626Cktqdvq8DVNi7JMF7LzKnKp5Oy4emozMfl+O4nVHb8ZLTXTMY2eVuOZ9PRz1korIWAvmtu
LL1EclxSVOtY9TL4e9U9EbhUgqOi2ZazshcQxt5zKrEMTPRfGDbtCQCbHTD3bHCIVPZ4sYYMs6Ib
tZiPG50IyepYadkaotorQJlsoVKxTXRqR0WeoBRqKL6No7irsRY8EQNCtah5zYa4IahFoZtUibO1
EeYnR9kbLKGN/ihN7h9tCDzKIRMdDDnaOS0wCV6M0KcBu12TOT+s6ogQn/5DgyW1FG3OJ71vKzzQ
CktZqI/BWtqYQwFLIlMcg3jj+yz1JjN59EMZrdKOXi3fBvkBdrLuU42QaOJcAONU1PPdZBWx7Nib
Qt7pTkW9q9kk2ngQ6CaAdBWUJWFasEpFwpxNa25acAbUnivZe2hAUaWbcOzmihtaQS4eNE5ltvJC
tTcLYxv6NW1lMoTuqSk8C3JkSysTO9PnCxR6TQ1k6L4nHQREablrZvOgRVrt5I90azU7QwVJuXFE
LG3Le8lq6KDb90qjIRaPlzjodsSsUDoIdUCQgeCAcbEb7jpWgFsFqWa+jqzWm/2yzQVz93A0SvRW
txbBfUcblFGVWuB4InInTTnc973OyptYvoVvxpRCK/dsSmqvgQhuJn+eLOucnMxLEeQ0N5zn2coF
gQjg790ldYlqVHzURX8XBwbh1/W0cBsWbEI1eNj76uxo8ffEhNXa2ByhDv7ZtshRCTrJgzGgHu/N
FmnJyPHV5u/dR09q6hBUfC/9pkmfMqNoj3E7+xSzng7kmOYLgoa2aWvT69PouwwetWm+SgsG4tIG
Qn0zzHW+hgihOnzvBvtQj21y9NyGs8O1aOvUAS4fJK0uy4qASPS4n3DbKtPZh/FDkSJjCML2I9TQ
VNQUB6qWRY9HX32w2pXm4O3PFUe3pDhDMhaCnTai4S0KFheywrVF9GS94y6AAbo20emiR5SVVMS6
O6SP2WouZeDxNhDFRQZBmnIgt9afjHzf1ejrOmvKWW1bS4KssqXml+62Q+NC7skCop/EVFV/jQy9
tkdoSdalE6cFeWpdg/pIeba/Auinzk0S7vp+upk0IzkSu1suiZY6el3brMoavJ7pR2s79u+TGvG1
mIyjObd3bIuBCeroRaYOLThtJdW3KQi0A0CQS2+ZiLl68MHslFzwfYY7S0yoYgZa7rmdHc28wyhF
XGQ2jpzXmdiYNr6G8WKmEiuqBn2YcKSjC5l7EXDWK/KrNkNO4Air4G9IM0qtNj6m6jE0CP2eR32H
LxSD6bKJzkTz4g02o/sCYUdpoDAsx2rXJOmq0oX/qNU4RCb6wnywVE+/EdO66ae92eCtEGZ0ZFp4
T8VkQmyhtrlG7GbpfYZTRd5Gzuouh2fIFZCt/IY4mro1aa8Z6dLO3WItI+BOses9EbTARSg5UR2a
hYo1/C3BwRJzlvMxRRGaEITvXUP4qyHVKw6qli+xrk+jzYcNUVRXxLduRBXT5yAO9H6U727wgMWh
pCYFgr3z1o4yvmstzRQ1d4/GF0exckll893QWNaRdedbL36BtxQL1kFr0XkA7XlrNYpCMcyAuIhX
kaGYVsU0KZuqeuGSo8Dk6/hFNOu1NjtiEE2Ep5rMDWTu2rsp1SMZSqAk5DmpC6QAjYucT0dAppLP
0InyuwmpvlHQKivmdazNEk5nDleq4CQwTriKEsgwA2qnyH20axoiiubVSPErMCP97BREkdjYqJoe
qWZSDvnjZGrvbqmH76xtPm2fS1qXT7lnU9U0m0/ub6+gDKlntQGzrNui6uod5Ux7INsxqKJXS4Ov
SzCp4oYakW+ybzrKagwNJyJyFmOObx+Sa2QCS7QDJjEOrIbaVBtuXbQmrOLgqNRd5nr/7htxuTTm
vFKf2clIGCau634XWikMSJfhLR/1t9T3nvMpxr+SXgcrmk8+2WFD+urqjdpOMmtO1QD1rU2FTlau
ViDIqd56ZW3nZQZQWJs0RWlNR8/rkXIwbymmOt/0un/DQBcfXcOzFkFJsKrm6k+lV7E2zAaB1BNT
nN29cPOK7pOhHZe26z3Cc/LW5Euh+q+aZzfPVxLi8WooKmyphflotYx/uW7VK4KAt47QxBaNqlFi
f/LdNOM+R42HpBAAMVoNdaSXm6y2DnWRw7pDeWCmTrf1BZNQFyen6eeMQpmGH4FZkhaBv2bqnvUh
I4rbWnthdSQfBeUyyWOPCMNKHILC+ogy4d1GcXkH8bBbE3A3bCCWl4zAOF6ynIm8JdcyBpNVaZt+
bOlZenl7Nt8VwhOSnmwI4VmFtjdZZU5D18H/ZsJ6dScTkX5PPyOM3+qycO5cytGsGsaF7J2Lh/gu
w+qH58Ua13YpvnKr2yrpkgo0CWie9WdA4W1d1DNjtjSnrYcSYyKyZVn5TLvnqn2hZcUmcKAuqzBw
dsofSSkZzIXv0CO1/ZGJXMXkwBEoin2BBmE0GDF06lfBVBtIWQexdLruNQjEJSZuCSgaq+SwzF8I
ss52hp0cfR+W2aiwH5rdLLJsSYIc8fELxUBa6BSbzeauFi4ohiCjzhGE9qb53onuWM9AOmNSmDpk
Da+g6WbotSAKWsfLo+UTeMkop7c/UY4YuMMtY90j6pN4m3VlcFTFoH3Izn4wm8wmxgSNlRuX32M5
vGmtOBu1PHGvvVN8s5eSFBfCqkF35Q2KlYZrMEuBheYvA6vinV/DkRGoGfJTojDyx0jfM8Xg32LL
4kYyLFiPcH+W1QfZAExIicSg+j+Td/76x3Cs78mRwFBl2xl0QLuIb69vDyrHHWlUz4uIHgohC//8
8Meb5nf+fJpVEibC9fkfP15//S9f//nrU1+zXz+fOy4dRrXVhfpik1BEXZM9nh+uP10fRNHnh7rH
zfrz6fWn6/9dX/355t/+77en1/f50GbK/kOv/fWYYBX2siE7+PA8WaHPH/GPH6//e30+mQMvkSeb
bQyvINCGPbk+cHbhuP35XEz+/35uzT5bfDTRCxHsNsEDghwpjcA6i1LmIU3aiU8p2r3lZ4u0HN2d
P5jQcly6p1lf2QcQi/ZhCn135blMaa5PYQL/84VkfosjLToPwtz9/IXr265PBUWhrVTh8fpfkW1Z
h8FwcbJ1WmLhX4bbc33f9ZXrQ5HVbJxF50McmRi3JXBG1lbsxvXl1gAPXRgfo2XYCIa9HnerRCsQ
QRE7MnGAsjXTipyKZj7RoCBwS7q/Vtw+tjENmr4eyUooZHu4PhhDiyAiLIj3dbwJhQjUGadooaCj
tchdm+rnHABHUBmzZTpmYdPQLiSPMgE2totmqlQ8g6Ly6wk+P73+X5YppNudU5OTFLQrWOPYG66v
9EGuT2u/zH+kiqr8z99Lm5Ab6tjJgw8cbZtc/8L1b5eBmMkjooeP3xJI/q/t/bGV65/94z3Xl4aW
Toquclyh/9qp5F97dn339YVf/vb/8eWff6F042brdc3+53t/2WYRubsoqY+pzgQYZhbDn5sBUrC9
eBUG3qMCNUxFAZ+dM7agmt0WnBT0jN7NaYaJiNLlW2Lp1c6pfLoCRbh3kjHfyzCuTwLqqWoS+vht
sCOnaR23RFkG6FaqApQXiBUizsVbX2tfEq7soa9oxNcpU/2amQsrTptVNqQCISU1MXqWhs/K08sJ
Ax4VDKLeawifSN+EpBTQtDWFN++JCVhxThRDGuFLSGc1jWTnxF+VQV9hVqJZ3+c1wk+XtYg1ADVo
YHjkZCAHBGvUJRoo5gIE54x3xIgDV7AYmHNZPLWSBkIVQgYhfHDRUyVbMemm393iV4xSK9hXg/5o
OPkt01voxKmGECGKdym34F0v9RryMgwenXWZ5kfIqVz8XEV3l+oFN7PI786DTmOpo4Opm7TpulkN
ngYeaVLDuPITTFuxQEtsT+XEpQUUx0GrDPdjRCjplqK+Iw984ce3oT+ly2zykNDo7acdJO56iqG/
G55OeKzqkJ/6iNEJkwlIuV5ojvctQVbZ0gdZBUGEg6hD0ZM3FO/FW9cl6abOm3fN2SQpsRZM5uno
J8ldU7HYju0SDXWIX9dHDUrCgX+07O+Obb4ZCXmydkMxzRr1nS3RjocFwoDiFoQlAse0+obLgMRT
F85J3QbBonKpk+pJNOfWkLzaJ4wPwiqGfeWwdgjowSbkfh4dJc70Ceq+fao05sU6K9M2h2EyZ7bS
DD6rRD8p0wVqnXXxunWLG9Ga1UbZ/q0wrPe8muu27I7gFKY4YoiFiDuQgTnGmMTPv5w0Oqa+wjge
VOImzKmhcTuDKRQJjklqnAMoI6bW18u6oRxQIYGBT2ss8zkRszV/yETs8gBzBb96QzmACyac7jIh
H3tJ/Cq1RyNgspbYKMCk7Xg7Bx5NRTHkICxtxDWVJHvdZRWUe+Lo+I+J1dtkjxpfpB3BxUmfAyYo
OOpzdLvWa99o4FLa6Vu4E4HOMoHMh52VzLpe2X7QDJwXforIj4q1Xltg4jO7dF3GjGpmpk80V5iz
mjktbSSwTe5oK9pYxrpInI8AUumloLzl+8S8hSraVApwm09dd+Nn/kFLoj3FzGejsvx9xRESniko
dRb2s160pzTz0MC5DKJWprDVWfauN0N315b+TRNG9cGycsaRIjtQErjRMGENTf9akfaqlexBViKC
zfz7stDvmnBg6cfx7sW6t5kKmt34qSdS3NQRPgGjoYQnQh01DTqsJEIGTnTlSxghqp5yDaZOmDHp
xAPchv5NMUlqvVwf0CPEB8s1FBXaPvcw+Abd0UJhpzD2NDVIJYbzjamg8ZWCYOwhzqr3TFI2aCAk
rkwJfM9C36ZT2kP8kjQbZ7LUY9bWqAxjhDIcWwTMbSjOzOkB+OmIbsf82DpRcAeovmJN7XMUomAz
mPp3N/Y01DA5+ksjeR6tqNs2CctwPXTscx/6Hy0ltE63QWIYyLuGjv2quvguItSd693EPet3XN2k
1yCLGRdeT2XKDhBN9crfkCRkrEunVU9doWhbqqeqaTS0peEPw+zMZUWxYNPaaH4H3dCZw/NH6RKj
celmJ6LyiH/BM5020LHzIDbWor9lF42V0fgtilFKHyRJV9scRiVtfJSwAymueaBa0HmoSRFybCch
7LWKMVVAAyJwvF3Ixs72BGuZR1uEt5BFFRqtmYRA927jx267bwMNfjy6MJpVz92UYmoiTbRppqXh
znjfUsdeqAXWQbndRwwplUJb/jnEIAlVHebM0rSL0KqGo17jQbIhZVbteNRsF2MbPP0+7ijhE7TL
2teZMaA5ZotqeBxaAz24FVEtFqvJKKdji7gmtYPsZhaZceY6RU94NXFd6zrLTtRJb4V2FaBH1rqI
ZcWyw6m3XYv+Xw0TwVI1X7Q3kZwSzDzusvcpIwyvToIGJB2G24S6/UGVNFaIUASaEZuYhgtvrw3J
q0Lw6gzDaypppmsyvukmgT56xGohDSxMWm1CNUcKP/bjqSO1+FBtRpXdp6XOmJp7b2XeUMxvsfjK
+pK4WoRmpnyUNLXyKYIiKrkzZ8L5lPOlKg1aOEl2qhUXEDU7ZnvT8O5r1VlpYwk0h08f43jXgeNX
LrlWdhU+6V5j60h1vWqPLierECJAAeXPEZorgdvRZsYGNf/f9YXJhY1XOdZT0bTB0QvtlyiFbBjX
WnfoZoKNmh90lWCmCPLnUIThIcxq7zBaw0soAFU0uUloO7M95CU81MIO1naGnCBGB3VMqnyO9J1W
xlw99BtjO8xrAM1hXVCxjiS/Td9qM+Tz+mD866fr0z92cf4FYr9ozK2v/0FGOdO5Yd5zV+lPIkmB
/DhKW7l4y9FFfiN8/kg2fb5l+ghymsiE9uAaLj/SSCdCTubmSvcEAJLa20KF3s2ZLgHaf51EHe6q
TOmvDxaxThBweLg+DYVLBZ0F28pqa4IT/O+B1Q3THztlNo2a1u3Y3IfzGZ5Y3A/I+SO8iKuFxSWL
iMoAXVLMD9effvu/3iXko5MYjGojpjg5r5yEKJnSBmaH+jKxz0HXsaDL5+/y50Mzz1G7yA6WGh3n
pVXR7NzpM5n1ikgNkoA1S65th6aFlTA/xI6NlOn6PJqhrFNFNcZLzZ0UfYKu3ulLFC+QWbP6oW9d
fS8deEbu/DClCHlFW6UEhKiZVAUs9tCVuM7qwr4JnYIBgsC8w5zxebj+VGvCIAVEFhQzKMUGMyO2
IkeOuZjNkoNn1324/iRZ6pJFg4QrjE6lXemHtnH1Azr2PpT+3q6gmRjkxVPzCTHBp7o17kPzgbZI
cch1tyJIzQXK1rxOinkea71sSdug4issNHjzAsuO05iH0tDNQ2PG9arjHrpoJeoDx2ConNHJsC49
J4cWAPEm9aEplAhKS7p1I8mJS7NnLUMf8670/WirZw6nk8eSd91G4kvN64rrQzf/pCsfMf0Eyfxf
mFyHfKhVnVIQqWs3J3h3zuIR3NCgepG7F5PIjcKZB+qr+6Kd9O1Af/QwzQ/X4399alJSTDOKORzu
AIDe/B0wc/vngzfAUHHRCiwnT6DATVkQGaGJqFRtiw7FS8WE15tBwj9PwOvTMcZTXoyTv+oa99E0
1WtZ4qnrp1krGU9xswm14d3EHs+47+zVUB7/M7P6JrRaMZwNYISTt6e4A3wz4M5LzRr4JGFzyTpZ
O7jDtO/TZ8gCIqZMuEZeDc9x7T1V7+KpONKa0hCpotSe54Iwl2MmxGTzLJ0TUa+v4MU+h1s6Fv5z
+JSh9dg6I4TTZfYFRHG+KIctZU86iCW+JFoB48K01jRBoFsTmoVKoH3JZ+AYCJINg/r0CE+6VoBe
N522heoY9jvtYbptPwqejsgGFxZiCBBH9ABfDS5ffYUwp31hU5JeHPIvkqYfMKPRJMxwgyO8kafo
XWcVgz3V45cm5Az4jcUR71RLyh9m92GLI8SwNqH9gRgGvG0JaPRJf70HYLWO7jracQtsxggtngSV
UrHBdh7PoCn3NH4Ed8YJdRrggjX+WIgEKa3Xz5LbWbqUj/LTPhuP4rt58B+pxzPXa7BjmbB3yf46
MWdgWDFe42/jrf854A3/pmBgt9vgpEd7CwM/EccM2pKF5MaqVoIuFnLyE/DZiYxSbF8vnAc44Ce6
E3SNTukxfsdxWS5zf61bm6DGUYAjFr0Fxl4AD51YVBEtrCXyOEBR6o6ZGOMGknjv/oTaYju8B9XC
fvjhtRuCJ6voNOLzdituhjur2nnOo0i3v+Da7/5gnf+PvMvuiihvm3/8h+HCc2deOAZFvv/8x38g
PNFsjemE7bhIU3Xblrz+8fYQIZ35x3/o/1lWg4pTU8eoqR1KgWRlnXyJY7FL3kmZeoBymqJb2Gj+
XeSsxmxLWdE5uTfTB2cI81o0eunMdhnlSt/UBLHxVaQzJzUmNs7d+/kdzE5FkBvuMnLbPYMeO/OG
rYHk7wWiCcrAy/QF3W+TbbJXKBw3eEB35aW/jx+yp/LSUnFYkqL2Iz5ArH1J3ywMLtv+nB6496PD
1DhhMdbvzO1IR2Lr3DOYoTXYIZvBTo18Gt++ibFpJNV0aa24OpZg3lCWThbuqPbi3IBhHqhmn2S/
9rrNj7r/lE/ZCRxv+IUxAUOD84UDyiau7cgqbQUw7TV+RwypfVK3Rv6qHmksPFV86VhtYBXzClc1
vAaBrB8p2R7DrH+y7zllW9qPD4jNqm9ILNxzsTljlMCrS2045fgdkES9kgitY919R6u/EffmBQrm
xlsHP6Z3ibHb3EZP6cxpNF5ccx2dur22C7fWGV+o9b0pl9in1ljv23swgAies28FZBFcLyib1sid
MUdynTq4Ad7j9TLa5za4VnJOFuPtjAB4MrXlD8BkkbNmdrBql9FqB8wS2Ccd7BAD4bGbjRdHfArg
1Nf6A81KPWSmc6JEDl18pjdw2iLjO48rZhkrUe0gMuz5iMHGvNM/s2xf7YY3luDsKjfwrX2oXsej
98q6csvMbcPcfCdwDK1m0ML51f6OkhCF6PoQb931vznz52TiP5340tB0SzrS84w52fiXEx+QfYOi
y1Bnw+3PeJbC1TzGcHo9O96LMStMFxG0ru/YZlA2YTR6xpFEyE6Lrlr/IyL7Y/ifgPz+6jIkCOFP
O6NbFopnjUhl5/er0I7bQdZer86RQa2Qf622D/P1yCEC0YbDhvvHCp9dDB2DPtht2d4GNHCxWT7j
H4lur8fm/+dd/Ju8C0Ozrb/Nu7h5a5q3j7BrgBE2v+Ze/PM3/5l7Ib05ZdvV57wEaUvjl8xu879s
TUpivB3TsAze8TO12/gv13Udx6V9ZBssBXnpZ/CFQcgqJ4ZrSk+3tP+r1G4yyH891yzX1R3Nc0wb
6ZWra96civHriW+OUiQlIaRarc6FxRQQy4wTluZGuAWBTi6D599fa3+1RRrKlqk50mQW+dsW09zK
rWnQyx0JNT48Krp2z4aETozAS/lh92+upvmW9cuVff2AbMijA+0YluVy+H/9gEErfBJ+kpLpPiYQ
4DHCGS/llLzJarr8/Sf7i025pmuQSMQGNbb23zfVI+L2qPGXJGEmX0mafPki+iJ4yk2C97/f0rzT
v30otmQTKOVwDvzpW2tlODUkKpY7X4CVoC4JoiYErpIM0b87fjrn/J+2JXXPch2PeYGu/zYnCEot
o1TOpzIT6ky9qV1cJIWlK4+DBmQBWUq/KNy9XmMIKcZq44CoNYNqjejk5u8/NWEvf94Tw/AMvk0d
+dJvx9fpM3pInip33jwJSfwb2Y0PYzBcdDFesA89NJbzw4ec+vebvX7C34+2NKWUDgEbhM78dgQI
SCpQwxWcQgIVhNbuDafHFqkeqnZ4qDsRUX49Yd25xC5MmUJEb7VVb8oR92FkMSMZXPmEgOLp/2W3
LNNGPeNY5Nb8diHJuuiMNCTy6RocH6T2TjpsrTVBoWlu+9lpN12Npb2N/RRJBm62AtJzMsuLuv7R
pWExTt1GyeDt73fsL78m22F2KR1NY3j575fBRF7YGBVY+ERXoeRA3bGqO0TZo+ICt7giKDM7Rvta
Gtg8/n7T+m+3zvlqZ8D8ue359V+GM9KzrV50aQma3LxVGszALmCSFQx4cevhMmhwt7R42Ckp36Po
Oa/99t+cLX81CPy6B799KyrJQmox7MEUzqhaZ7jIIX4jgRY2K0PC339eJih/PtoeOn6X85KEJMNw
fjs5CyKT3awos12hlXDznCMr9S+loZMbtZ6WZJVtK5JO0ui5a1ntjWjelqmrHmzAYq2HrbzTxiNq
ta8xZfLlc+6Ygvw8Bfih0bA4RkjN+nOAQQBBwUMR00Evvg0McF4Uv0kdjmvTAw9gYZAXpxKpjATF
NBX8nfn9nRyZLrHIUsW2GM3HcfSXZUE6RuMSwDIdK8kJmiS8ySZHiFr5OZ9qMgJsnXMFdYvfo+Dj
ghp69WBZmC0NnLF6CBArYolm9qSTefmNE5KoISz4XNX4pprhLqpI3wlY6dGSKTz2MaeDNiX5XesM
rBNCoIZZ1rFWCJN9hsp99E3oyNMFdcvOaj6TLn5LafQmZsDa3tsgFoUnppgVe/FXZqdfhRF/zecT
DXL8WDmfIcrvTRtixDwUz0dGS5SxDA1M9FRqnMH4EE4P/K0Pv2QYbQ3HuWmaxkdhqh70Qe7U0D+l
bbe27YZ20XC5Dh6tHI5h3WLlrqlwD2P2prNNq+YA0V65KI81lhrHB0TofNndm6IUDT+JvBqWO10P
hdN3OA9UizS10CnWZA5fSzEwlcxAV/sMYPPh9+2YVQ1G50I8oYriSBbZV501JFCHX60TkIlCX9Ea
M6rsoXb0+/LDC+FjDnxUtJgsUift0kf9OfZ+DG4JHttVF6x/FxcxyaL1GBdL71CF+m1ZoBDzLfbE
d6f7AdKow03Yc/sHj1B5wn6PJC3x+17jre+TpuDuUgZvns0hyKHN5dFn1Q9HZO9v8ybyST2Eaj7R
aErN28NC9L2JMWeI9M2ctKM9HykmP+ehlGcnobhO2URY4ispkjc9zt76WWpnDpeqGmm1shotgntE
ttAzav0hdlmya8CVq8BuofuQBJMV/HHULcsRCRt0BpgBaXHqc40ClwvVX6bVymd6QXuyI3mn3VRl
hP62it9iYiiX3B1vZdD/wG2nFqiW8MVJMgNBKRU/sIDrd7ZD8a7N5YHriojO+UJI+HyD3j/M9924
asBEvBl0XKl9vamMa2S0Tl5LoPKgp1jFDRPkknaZT2U135xNDRpGR51v8rNdrPPdRAygWwslrOH3
F7OOUf3VBf32eHxGt1qfrIF9Q/7f8bCY5zDSJ7m10gjXMAoT15sZ315Px8oOvuL5wp0I5lzUoE1N
I7h3/hd7Z7YcN7Jl2V8pq3dUAw64A27W1Q+MOTiKFAfpBUZKIuZ5xtf38lC2Vd7Ma/f+QD9kGEWl
yBgAdz/n7L12z8w49PnVl6UkSPLPSc0vOudeqUgOhorVTS9uzD7lWKzFzGJpAayU4hVELKWRG46c
I7wM5pnS+OGWp27lTHhZtkaz1ceDIKqRS6iOSCaaKYDTfnlxzAe1qSL7B7auMfG/oAelIveHR0BQ
8adfQdnIbZa+vo0wG2bPfpu9W41HX6X/LpPzuHAPjLzhTpS9B1YNLtueD2pgy9J0cdnCieeYGpoV
l/+BrKuombjJ/PElMGtmb/G0ZsVTd11+lcNvCdmHti3BkF2AJj5YrmdECYArKp/wKx+D5doCGWkZ
r2c6vLUH3hu9WijK7KMk63luMYKVLv6RKWfdtsjE3ct2vg0kLvplFshozd2lqpofhAq4H1Dw1dzp
c0vaa+sYa1Lv6F3SG2h2mG/D21VG8iazeGPqgIxmGF9B5U20ejGB2fF0dt3m5Pesol1ttslqxhtg
82uVjVxwaRCFKGtPqHawEX132yymOI9R8EW19xSPEPWsuSbICY7UHI3QCEqv2OmcNy53bHhb3Fd5
zHulJtjT+RRsLxfk5fCihvTTbAd2kX/KSB0tm7eGJa7vS2ZTvf2zCe2nlBEZFpQvU4gTYwD0PI0k
pJLBvPn9ES3966CLw1xE58vFPxQTWvuzO5jxU8IFhcTn3SGJHocoklai6vZLM9Gw4bKO55EcpGX4
NYSjJjRYPTWlXk5TmJKG7ZKjUiDbyRekyfMQdns3ap+bgXckIvo0aAr4ZSYZpHE+1NBJxs6Z8cRl
tBh742FJG7G1J655N7IOjYLQsswDgnLBrNsvuCnrVWzqWREo40YISLl9pMV96IVY6CMsW6Rdk38M
DAiZ3zFdsTzbOIAQJzOXXIkRSkoclHHfQLUzspyEm7BV1W1ZA0ENRo7twQLkor8j+JbFjT2TEOhf
yi7KXdHwJo0ZSbe5i7A2mGt01fyykcW8SV1CqhPot1lD+pv57Kqce2hce7SPL1073M8zl0uPB2zr
avFOaGewzWy6oePaMM2Cn8QMgi6vj9DV4td7Hf4kQlk8D/bl5UzkifmHTnFaBzrV2wXHks7cHjM+
ZrhKxhHUEeqLeHKZzPcWAlfOsuEA9XzAcgojeAqId+FFpV71WPbqpZy5BeJweFrL6Yswa7lUd6st
iRbpuEWjyX3zS1ielyVIDgW6ECK4YrLeB5gxCXtb3cmX2Q9+5TO3LTGRz/6E0mAtoWS5a21vqgSh
bT7xFZ9Kvu2D+aahPNh7dXGm0KS36aGwyExY4jDcRIGB4kUlmhzStfyQbqNKi3bnsS9uV8KHj2t0
0/mCObLmYIB1lX2umeXNUEIjKZ9EH4xPJcw8T1TdrViDH0sxfXH8YPpI6beSnnyOokV9Z9yO7KXr
relrWnk34+jWcGPdZJtOyVvQjXCCdDrdWIG8zpI8PLgkPIhmPDRhnYCgme2tVgmJ1SJicpfHJNXH
1Q8SbfE1NGl2KMEkJs6LRoOkloT4kzl/TthKsZbt/XltTksD0VtjSLMb6IZc0CBc5zI5dEWAy6G1
kPsnxD4twHaqTJ3a2L1FH/hUTgoT5/dLTe5x2U9EBPUDfE9U5fuomFs0IDclOeJXrRQPcm7LrVNV
95lCoibJ+TLCY3yQ5HTlhH0nS/DiJEt16jMILowoAaYMDza6uIP0G9S7HTkCBZ4jb2j2g0J4onpo
yiXKD6SA/U9rIgijJCoLb+I+cRNNOEZxLbXXcFNkjxr5sCxegomBUm2ODO3MjprZIEVrNM2IhhT4
tjHYOhzzpP+jn9k+bMT/+37KgLhV962Lkt037Fgip4GFbu2A89Y4e2+eRXN6iVjJrQihVBpRmDRu
b9y83P+L9o4jKgSk1fHBd/mFukHbtNYSt3jGFjCKAQR2EpQYG7ku0SfrtuP60mYKhCMKB+A2ajMb
2mGFVl1JRmKpLY/x3OJhXpqb2OnO1YKoxG7n/bB04yHQ7T1pv7S7KzQjJWxBp8/8XYf9lnPs+A2w
BGjKdRrhSsH1cYk4KwMCALQoj35Qg8fw4/Y4Yc3vbCz2HQFxOmqTwzRIZj4Q/1p2mC0qF8RptY3P
zCKjKeLkh+PiY+xo9WreVDJL+e2q7w+9bJKdVDHGGf/MPYhcy+x0pVtRZBJo0Cs6seEMoGVt1wxc
fn1kOcNNVJaPyH7EYYVpnwSRexy0S/QS8NDZIvFsFvGtRrWOheo5D1G9LmP3kTdWuF8iHNiFyL5X
ea93bv7WqBKDlRghICDrb/okOniguINefUV/nOyp3jBsJOOtWrpnHRD8tSA7ZVAbQw4OAQQLzgbr
wChghh5blhzTHfQs2NQpmcyRMnDESKI5XirKB2BMzkspyEsKFo7pFsdkmaAJXOr83WyYv7tLPZPE
CpIA558U9yoWKdiMtvc6SibMFW5+ZQ4Fmb8Cm1qZ5VjgPTrBOQvDuVFGkgvCSCpNYuKlzbEVfR0U
XhgYTvea93CKQqqZdOzrfVtMD7PGUWv7+mA5REyOLh/QxISPM97m8p6sbvC1KqsH1qTXKoBhZ466
fUqZGYgeu38Ctjng8JZFWB/hJEG9X3jdrd286/pgTspVKF5KBneeAK+jSns8JNhvrhLrm2TtYBFk
VhlG5W515dH8pwUvOmvTzxWcC4f4FH5VjnwuB+6sS75Vw9vYFs2wFxzt2pKDRgGAxGmC5GgBa8ZC
ExNFQ2G6rxOocB4IrtEb+PmcLoKB+q4IrV0YF9y4cO5Avuxy4uwRcXF+H0yvZTDvQhy0AXmO/jOe
4Q+sRy8ybY0TMnuHK4FVZ+2oOKnTLKVTcmYriO4EVeRUJLBqeXOr/MEf57vVl09FoO40ncPaQ76V
9rsxaO4qHARXbMwvkn16UycNdsu6I/ugeZKmDEHS9bW2y+ZoNXm+d/DJbVVXXbsAQy3gDzhbgnkX
JuW3xbuTgvrSZ9qYhdR6lCtRQGnqmnfWynj4faTqyy8+LIO6pPhaEA4yiQ03emVDNWWp6vV30UNE
xWePS+b3FYoGFbK+Xq/TIt8GNfPqtuCzNk97CHATVQ6pGg7VwmjnR+Ha9wpx8pZAaMazCXFnkB2e
klwfs5qd2inGR7fQhMPFZI2706M7LddJy+F48HnjOdlToO2LJPm0NNnF6TA+oqMR0NOjc1RUt6qC
giC78XoV4uXyGQxJAai0XI/xYJ6DWVfLytQWpj624+XVU8v7UDABq9tk2QUh4Bwf6/7VpUp28/U4
++QqSY5ayqZZvXIfOmPOxWWehAClqE1pW6ri1hymeJ9YnkyxSnb79SCf/VRjw6hIhxLiRjXcE51c
vjQWtDp/uUY9g+HL3S8oaayFf5mV/B/mR5v+B1ajj6l69lTLyHLJcYypO4zeD5qWnivUsRqC7/UI
iqN25htn5bC7+Mm7a0r0CVqGHb5e2m+XJ++YPacmL3orChoVKZuUk4jPXpXbqeJfWllBn1cPJzrP
pt6F/9ZxwWeJugsLeinOfB0UzheYFhD63PkWayfASnlvYd/knX82C8ZQ1jiLNpnNauPPDnGCGNsu
ZZvVUOhg/rnhoMEhmFpvAHXkNk+XbnITsdK18rsVKJpngvIy85Zrsy8L5vn9SordyD1tivqx4sg+
OEwr/ErfeJ5kB2BC3IeA6XA7wztwYTtSCXMF8y+wixmQt2PPm8tdu5ruGKrcn3XfQ7A1ZURAkFz9
+0bbB/O5HLrv2UwBYhba+rVMxp9YVB/NUmI+1XgdiM6W7zOoqZRkByy3IDaQHYL7aUvrfnHFra2r
ZbsmXBWmBTF23D3RPD9K/2s2xD/QpkLmIg1RiYhd/RQOLBmreU/G8Mu8zm/mZSrL9JRZFGs8dDKg
melbfPamcTl0gmoSNW+Z4lxeaKbRqJg8L9vNBTvXZTbg9ugzwn7mVYQQGi1nfWms7nMmOqu54E/J
gIu5/WcO6mg8CaxsQOyaAUaKDRqrqzinNk2vEZ21QnLl5dQdpuEjo/gTmo21URPPOu6sE6Oeg8Mh
0TeX9uWBgG2aU4CIYfA1dtJd2Qtwg1zdzTOXYNcwYGJgsVPT/OCrHBaN6XPFX3O51ED6A/BwExde
lFCA97rAosgF7iz7SjBtNyeBYXAcTmb02TO6HkUOAcx0PJCCvpftcDfmAh/c+Kikqa25KsVcHDpL
HZKO5tx8aZ+lB6Am+B6C8BbHHy+cVV3z5qSCl8lLnNvpg+bhrmmnXT5gXxkcdrTCKd760bm93A99
6PER4k6uEgqqxQrg/yI2WXtqoQZ8CnXgPpq3kQxecT8fgx65EwMCbr/O/+qGsJUvpXaYgMLFeIm+
7nOsqNmWOcfOwAVtynv2e/hdnwquB5qrdTdMlEUqyE7tNDzm03xYauHuUI9zPnBwS8XAdWpzogZU
83iptCLTKssxmy0lELm+L8gpMPsjA5erS4+0sNh1E5puJUgGi2o1jVkNoLfg5tPeZqwjmlMxH4jM
uSSbVbCQ0rkrsBiQwEfAMx9e6JAWwBZ6aIaRGlTD9W6W5KlT4OXS0+TGQECRIqKdx+/nVl9ixWmy
7FEJhd2dSPnZDcvrmD6jiyTbsGOJyWX+s2xH5+5Se5ar2iVpAGjGqJ57v3hu++VmSlEoL+FARldf
OBsGru++U3BiuItc7w7qwOelS2NZvGhMG9umVpz97SA4yATcVczWhkn392bHUTEjQZTLVlIaa0k2
d5pyPF38n34cdHycvI9F6HHRpMGvIKPkbQukOTXGhEsnu8bWjxCF9y7TOW0nzsiY+R+qtPBx8yaf
i5kF1JoZUuyUr96sPofZo4FIbFdFFyFx40+8jcXCFoJ9jwZb9dat/X1tIIqQzCiicsmCyvbmRgt6
TAzIl5q5RP69uextmeIY3fvqV9ORrmqa1atpTQnJjVm6GQ6F6p4uwxXDamhFHQ6FSO+tjgMJxCP2
rKF4B6lG02CPnHO4vdzLnSWoUWsEYOY0d3mhHL2WbS091maKPDqzhTYfutvzQz045JFIvkRO84jn
90MzYDzkza2z2N9CyXG7ZggAtOC7n9TgcGI3pOWAycq8N8rjdA01oipJwDRX/ZyRL4ddywpy7sqm
PHTl8s0KOavUfnK36i+TH0EbicP+2gVQxs4rkHveduylLKUtFqqyOKe8tLM3n+ygpihol5+h679a
HlhHynO8vCY7XkMQbXTxVjfE89XEp7a8LPI/FlkCRCjHTdz8qDH6ok+7DwnxAVL3bY0g0GNITrDX
dDedF9WnMvMtVFDpuJVLfj2JRNzO9jg8wTB8LjLiUgo5HzMc4LWl96ucH2sdW/i+kTcmNpDuYakl
YXFW+9Kt+xXKQBUC6KlWt4Fxn6f3sAivC3oPwwxr04aEgCQVsGc+1vtMjMFeDQiC6mggE6zJO2CG
HBvSYb7vsLrdCGKS4jFe93bAZA6N5niM0ulrO7jqVCTgvThuUx69l5OhqgfP0sv2soCLCPXge19p
0yOFcb0C9NnVdvZaNJl3mABh3DjhJA6eLB/KKYgIspX2o2qGfl/ifzsXnUK/Yx7kKptTijMiErN/
vjyEDl8N3yrEnmeuBZLBLg+y8s99unD8t41MMypdRPBL/SVvcnW+PCij3JTcOVMUkVMb1fz4vLzP
E/DKCw4M44Dcxs5E/yCmX6xiVhoHVA8dQla7MNNiqyr4HF2e/+iMCnco7G9lzUAhT8EEFDHmm8po
iS8PSRZ+0+2id8LFkQip588Pl++lNSePuMk+EkKHF2BYJ95N79wXk3e+fPWXP7rx4B4i2Z6TqiEA
B6n0TmmAFFaZ2uf/eagn8B6OrtPdiHRZXjdz0gGLRIoa1jtpjcPRtbKKux/DEGp/VgEXvT+pbsUU
B/sJLdsMcWpnIxku+kWcLw9DnLnntjP3FQ3/3f/8RRryi/KMjoZjuQ66dR5o94vfXw1Z5hYwBvgm
VncaFDZ6zalJmgdtkVhd1fZjlzn2Y9WkEYG4tAbjUKFfKv2bTCTPrmqbG6/vWwrHpDhauR0Zo+tj
BTKumG04gKq94a/nO+VAqHWzPD1pYHk0IstkowIyFoKydb9IxxJfkthGJ5fGyU5rvOq9Q5qtx4mA
RWfRHcPfoOeCMn+k0d7AuoYAYv40T9LZ0eG3tpMuYWAMPJ1oWurH1S3qxwVpFq1x+hSX7/mUYb0e
1INHNkBmV1/W5o6m2IKFxuACqvw+2c6Uhsp4PEe6+6uXeWxEvM/dYOEFu3wpy/inM0cCfhny6tLI
qy9fjeZT+NP3bIXyLfLeggkuYzaRsjUJ/5tl+/1+1hmcotKPrvEezjqZz6N5uHw1j/ETjbP1qqvZ
wf3Ons9guj5TBu27jLHh+fKty4Od6T/+WLdoBf28zncsevkJD/eVoCd5lvF3nuCXi+9WVIAQZA7c
64vuw5FpEw/BsvxgO/LQiq8EC4pDNbVPElJQ2FbLMfDcnTA38EVX3S/aPgxeetMUHaijPoRCVfZ7
Ou43cnH4jiDIh/vJ3vXznT+02bV0aYe7rW7xdUfEJMA/uiJWYOmd6NyaW7xLAN2ovoZjktjOyUu+
FHBKz2OmyC4ozGqTm4WmCiuAhwM0VK9JsWZkgMdrMJpXNjXlIZ/FXQyUkFGiOIb9vvazYB+63TX/
r+JAN2oi9vhRypZynxbB/ZD28OxzB4/tOoONXi2SY1T5o2n43cvBG7CDjF47nCvzZCKBIerCTz3b
gUcqQRDBLa2CGUFw4uEdsL3z5avLQ+hBSbh8lWBT3Bc6YOckdNmvl0OOTekcK9xAyxT/8dXlezJ6
nqJwPdE91uxzM+3xODGZbDXYIhFi8ReYiKBHd98Xh7c18dmil/GhjpO3PIa+7IIri+t2OTpR/ywy
n08enfiygEXmYqbxAIUjTAKIzi45U31Y38CYoUmnopNHyVPmEBSS2ibZ0jukPhG5CFCr+btu6pdV
9q/ZzInRgXY9cS6l8hXpeREc4eHiPMt0MopZXCArbiq7pIeB4Zm+h/fdxgazGcfuZ8OhvG/z4ZBH
ot59gk6+ShwsTtMUyFO8CLVzfGRkDlxE5Zv83ZDkJ797S2Xx0angg8LkSjp+dyWH6GNuwvfFI5/C
7x7LCJZ5taIHH4B+WPHJvABbTAfOZVAMKYbcw5px1ksXDrdDgIAe5cXXPp62NFk29RjtExbkNp1Z
2xq9cVyf3GFWu1Z9h3H5rV35IWCPPiE9wYIAYpHEtBodWbxGNdpY4K1fhY4+XL//cEuHvhdhPwq8
eMQJDk++IAGwfQNgerO657WBFWML5r0KLb5ciayzFygu4I7eWIVuMztuT5bDeMpvarChw4No6mIT
zOBAV2J/itbydu4YdvSH2eDWivAVS4xX7Ze5lNOO02x7syo64IyiPlMBsuvS5fGsASS4fW1eRmwK
gTz9OvotAaZUWBitL/O6UPdik5J8GbawdQF8+5RPl45eqqNP0wqaLwWVTYcFq/amF+EZ/0yxSeX0
0moIkRIrY4rcwu5DCkh3Q3T4p7CoW7yUMNjObx+yhjBMlb0n2n7CxUJia0TNHBQokqHABCN9AXlp
ISElGGgL5Un+LprAukImr8//Wm/jGYnZP0jBtE1VgKwJ+K9wHe8v+qJuXSMPCE8OnlwecU+RCuLY
8c6BDTIzI/FrMldslivZ5GxnAIAv7S7NQG0QGIjjVO46Tt00KCAWF6YyuLyVEW1GL4AgPZ0iGGTo
D8jkKp3ubk7JdxkkxeUQUm/XEsXI8qlcLoIBlg7IqGNSSYiZdHsw8jn7rvmmAvE+y9TaWJNpHeR7
6LyI86H3FAMBBshY/vWb4vxFPO0F5k1BQ+r4njT6x7/q8iIRAbDmTWkL52VATtRmlKzmKSVzcOv4
14SsRJqYxXkItv/6d4t/8rsdG7eU5zkIoLSNTvbPgq/OG2VBqz8/1mbiXYR0jPhFTkziCtIHIe8q
sTwq1CLL7LwEvjjpCWIkVRhj0cdQR8R9eYis0bUsQ3/b5vo0e7R8/vWzVH8ThWkbtLTUgNq16zI0
/MdnWbZzCZMm47IJeJZxT4EY4IW7YhmmmFxMe63EEF2rQYNqQleFZKyZsk8j5kgSPsWiZDoygG2t
qIjRGrwDv6KnnqP+9KvyPW2L95xWIdfE3hMcyqI0/g6ghMPtw0WCGNmmbjftwL7x7pq3dPH9qxnY
wG+dBmXCJ4Nghdcd8OxIIS+yvD6kbLjROl9n5lkGbiw23cgobm7hoKVApRdC1wo5Pi5F/AsyzP03
rfJHU7DR53lX7fSYtx1k7/lVmCZjopqTLDnfxu/VyuixdZenfI6P//q9dty/iWN5s6UjINj5vq3+
Jlit56SyAGNnx0RlcqNtj6BjZh3C6E1as5J5hiI3AZWkR0MMablA4MKnfueM3l7NdsV2QEc5gE5F
TQVloeyT6Yif+5CbnXuZ6OesRe4X5ziif4JS/9ELGQDXTnWzdpqsFnv9LFaLuDJUKXvVLPtLszmK
6Vi4uO2L+D3qSKqtDWAh4aMzA8UyoUmWTqz9LTWKjUblyjVIVUFD1E3FsfbpvtFmqFrabSA5oev0
D1PMYCpzoN0WVf7mr1TEzLTfC1EjFCK2pF5YedrQ/573PqdC8/dxzsNl3jpYv/J0MvnWWwtf+C4t
+x+FvrTri0JwUnB3+ZQcYrt8HwTtxsK1DwE5yJ4FsrGMRoKjXN+MRvAKT6X9zEGPfhUdH4/WXCZg
atDkQsPAq5a6f7z02muruoPPd4prgpYFl09ZRhC8QvnNGTnuhR6AmTSjwLLRlYEsRsiCe7DEe2kV
gsS4tKkNnhJ3dAqJ/R079nKekE1BSpEvkr9kQgAjavrwphgnY7kPveHWrf1TbUQCKmHU0GocQq31
PSq4z81TbU5RFf+ypvlxyKrxflF4tZ3BRgwwzC8uFI9lbmpmXH17zqvu+d9crv9kR3GkULA9FKAS
aTwAf17AgPyFqWd12dE1L9nsBj7f4wynf0InLAmoV3FMd4nh81VYmeGdGZhVRknnGRlV0+f/Rr/7
d8W3djWbhOQ+EnQkxV+eUr+oSdWJkxyxkH+ri/SB4/PJtL7ziXy0doHtyvtYTeOLkV4VQf6O3/rV
DeS/eW/+yeLuavTWAouEhyTyr9LzIRnGUJVVcuzjuUZ5w11Fii8hGBuULeRrafGjpVQbV/lDtcxf
IiTnnelvKKMfQ0+x6TCZbosw+Eo4wVfhxcuOThjRZ/X8b5S4+m8yee3ZrDko5LXjuN5fdbgcsD3G
4BMZtRlRiRZTdJQVW3vscHeFwgyzKevXXPk7GO3udWlfAymdzr7tkUzIP6RBfbNkybQbksBEaCeY
y0w3CuY1Sy+8E/qsxEd2CPOqQb8AhEDwYE8FxWNZWVc1gJnTlM3PxZKS6bWiihUFlrcQpI22pH7R
1ELCfhTtE17wdnfpiUcGDbi061FkGPgDEIHjRGMtf61ln0HFKweyyJJ4z22x6VFWPivAxarQdype
1lsNGSFZmFtYrokoqNU5bbltXECEUHiI7wQ//9rWHchd5LtcwfYbGL1bH4aT6TlepKIlPbVAW19j
Brg2e0Qs4odRsSCvZfmkY7RRkVsQMuZaJ23Lh3KIPmVlDwdFfk+at0fIsTS0qzkFCwBnUK3NTaPr
+jFfSorTjNWqWPr52CbJr35Kqt+nj/9vjfo31ijHC8xB63/9n//929S2fe/f/+MX22C/3L0Xv/77
PyErJ9yX3Z9dUX/8oz9cUYH/X55WrutzePyzJ0o7xhMl6ePYwR/upv8oq7aP//s/PWH+iu97jvJ5
Bh7Ooj88Ua76L81ub2TwSlx+4n/+v+f28Pv43v3lz3/2wcrg70ugI3xXS875HgQg3Oz/uConKvHS
3Oniszc8d5XWpyUcaeh14ILfqCKhihcerUMuf/zPrUeajOrg1tjB3suSn2quP9emt0wcAzO3hRiW
KLRpVugHlDXFmfGnhrYBXR6p/QLA9yYQnAaLxAwwouvaSeWLDQLR+cHg23+aG3mzWjNZttJfH6du
Da6qgqE7kJbwQaL71GhYDkWT9xw2sDy07QJgk7PN3u1y5yp/m5C/4kVnhj+KmznP7F3Z5gdnSl/1
Qgc0C6Jlm+c1Dn/pNbuI4aZFTgd2TgQuVi3lTZfmL8ESIdB0T35Ziv0cHadepLsSOvLbpM5YPRIG
S2X7ICjzFjwrDLXXUxHizKVLSOqqy5QtmonVzQdBsHPnPvRlEJJD7SJOBnUvUXEdomRiaJK2r/aM
Da2akWcz5bYPbg2EcZAuiBMin1c/3SEQa+4uDzT7TwEK7l1Gjw9A7kYjOdwvA87ZDKwPya6puytS
HMf0DUk2TKxHT8v0TvL7urZeD3gNruvWaEwW0BjOGu60khW1XNRdAY40G88ARpWA7KVcnSMD6V/t
RGNXu4wEO1zSQV4dVDXfe4aimTPX4IQzP7T56HOgQ7g/Vmi5RguoSUrQZ2bhCAJXc15B3yQRBB1y
z+u6+1pMPvkBM23gEgYjrRFA0IrcNXeqwvOq76E8COrC5wv1kvNesvOkOqZVQT5Av1I95oADGHK8
JnF0H+TxuK2i+nq2/DebyPhs6rwv1kSCLiwCwzIK3QeFCPyq9IPvoYynfely7Mc7c51oP9k1Fa78
S1vN1RPdH1XnqE+t7jaroBJzbNiW5CD1cyKu/KEnvn1W+e8HXppc4vxpTHKYM7BCUJiDNKvv2Z6/
gafcIiwuNlI0KwMd5BVTWB8LI8cJEpiRVBnoHsWAk3bEI03HMthKAsmRDhFzkjW3ke08+gw0RMxQ
LMjI03VFcktTet9FrkPKDMg1I4Ns/CW6g2J4srKMzGy3Cj4ynOeA/m6KWnWPVF3kbesi2mFmdxtx
Ghsn/aWC+LYMnQ8vroChh9AKLAKO7puWuL+GNhvMIyb6NiG8vc24ZlBJuLVnOPpKn8si+QJgM93N
g0Jg0js/giIipRogp51JaE5zfkSsAovcGjA5a6rAlQzdiCbJpvIqZzOF+XjiwFVx9lyz3dojDvPS
dp8tSt4EDiaUAlnTpiEpdomYH6ESmfR4nsZkt67ih2yzr9XQW3saK/xrRFVoxYLXdMTAzqw928Re
cArSmPT6ZsUN7pTE2AMmWOrqwZ5SHDxuA+oVeWeVMSapPCAi1IkH+PvgFHcoHsk7KPbhTB/eK/jc
M+s+VmBBcas8jxXaOJyW+cbqeIkKLRV+6q0Sbr31nelDuNWLgPFzVYBEAVsCb96j4lHWbLLumu4u
sto7l/TpJj/HBDB4EpnklCl4bZVboK/6aONv+ODm/S9OIXgAxM8SSDItuivvAZ34fT7X0ybrmrcl
WBlfBAww8zWrMO+QrRpW8Xw1diVkCUBr9OLXB7uk5o2mJ5hHTLDgOjRUGg1kjyCcz4k7UPY28BwG
N/7IZw9RsZd9tDnFQj2Th9pPn4DZOOBl1Y8+r1EstyFkcBrt9GCjrUt1ejU2QObXpDwM2meGzkEa
lwNovBjRShQ+FVH+iU6Xf+UtYF4c5N9r1T6U63qgc/OQ669xQHMrluur9ij/6zwk2UQcG663pRvu
VN09J3nzvZyThy6nQIuUFcGn0XgjqEPx2AzfaYgk5xrpcoB6DjILhPORYcMuEByCfWCAc+lvvHi1
t+V47lfIY0Anhrb+Wf6Kp+ghj/P5LBb7TvWSG3l2kXYFt5jaTnFBTIIHSD6NpdgG+Ug6W00AmW/D
EVOB+yrC/HtOwbzxo+VnndinmqPlUoP+akb3LcpqQSsieZ1t5y6OB3lw3mqUiOgsIrHtPBIri4SI
kibxbaQe3WuCXjnEsgSEA2V4Y3OYdrsVlff4SRhBg+pu44YhUyGjJBWoSMRntcbI7CaNSrhPq3vd
Rf4O0wTMmdjHsfomcpXeVD44P+51vZ9NawDM/r2t74KeTEwliE+wlnI31u1P6O507tO03fX8rius
WomACT8mwXuSJLejAzfMCemns7Y8W233JCZ21jDtf3myvQ7aFBKgbzHCie4jeQ4bkEh1ycqdkoh2
HVvrcSpbkmRFEO5zxNogvI3FlDF5VoynbOFJYpzs5DtqKVr0iffcCFqvWdXtzND91BWUz/ottT0M
sY13O8Q+p4ulOi9W8sTSE3T8dFQY2RYG8o54iutSr8+Lz8xQE6rZLepeT8E7o8QXZRPj5Xq4lNp0
L/JsN4FNAosHUH4hUdO1tnW2tFvkAKdcgYvq4MFxjKhOQ/rqJ0ham5ZdrWz8jIhL8Q1BdH3H00OD
7C5b7bNxwE+98V17PsHqBbtr1vBpWJ49bowtuSlY0H5yq64nK57Yiz1Sx/mIlwL9Qd74B91O5XGm
2uO0hDYbjWIwlr8mNz/pBu7HkIwQ75X91oXyEezfhomR96OZv4SNq7arIppwKJiKJJyiok7G14Nv
/FHKv6mHlVZyu3Hi+2WlKQjOjQR7l6UrdX4NBVtprWjCaUIE4l2dMBnwBkatTfEhdH7fSxTtbfkh
evk96l7mkaCBxMHtIHaEnphR5Ncwo5CVzyP5ZLtBp5tS+bBQMmb+PaODkhy54tZvYb1O7fu6EAzY
zA869x4ZWN+KoPopGnXqGlK/GWoGCxYIWb86C6N+irlru4El21hHrsZ9ba/xgbCc8QCEriQfNPgo
h88+7oZDRX18VUz08aO8+jGH5yX7ASj6EGdEmDiR/9aVIA8j+VP5Qmzn0P+V5HdYH63bfh0j4mRA
4+RSfwO9FW5dm3cM0l7d1vI4SSsC8Fk+LDSbNhZNp6Ssr0sXDCMHhNuolsDrMh1seJcqAFLiPiYR
suPoxwW7EePHqmlVq/WL30Yf0dg/q9Q6B+Zc+X+5Oq/lxrEmCT8RIuDNLTxoREokxZZuEHINwjvC
EE+/HzT/7uxuxIxaogWOqVMmK1NsKZh+qwqKMxLLOu1hY7tBOoKoNfcEzbjBQZrJqiOBQqux4LVA
w5Rwo2vnj9Dkx2UZIG9HL84M6/EB9NerYvSd5mnZwvp5gpu0BtNAAktaad9KTMtciufh0UWtqUf5
tOrpzldKMsPqnMagt4G7GIYMVyOl70XXJCe9WwHArcWXLTqK2txiVokE0AzX8W+pSkpVNTnxTboW
nQD8ZJQouarIy47BXZXfgYjts0T4BGD0okmIIleUIBE5gLRmgeVWUaOxAYvS12a45Cc5B9Wj6NpZ
6qrGmbI79CT0hvSZFNzJApNt7EJYFqIux9CpafXw06KnPM05WDYZtAsiuaSsTwKWDEmlaj1kxKzb
UKxGv6SdgBr//qqREXBXyRaIkXnaTAAX//PM799p295ASK8QgPWNvz9+n5AZe7pj/ufBf5/59zFD
vvmx9EjD33f8+/j/+vrfB38v7P+9Js+zrSIPVQAD4l3yfl/HCYugzO+v2H1k9/79yFaTQlOZbjjr
8Uarh1Nt5A08XdzS7w/JEv/z27+PwTb4vx8bOuW2aUGKxfEDZiDzo/z9jt9Xqf/3pf88BtoDP5Uw
GYq5nm7GzbD+WMoBAbJ01b+ORThvfh/8fc3vD62DeA7qF6CR+hnKhQQs6f95/79/jjlcUcOdZq+2
wI+w/31GqvWcltJs+8tP/ks9fmsBoEorrdrvY+DMc2cqkKGALiL2e+j4ZmWl9gbFV0NcCBR0BfRx
zUJyrFBqLoegnW47Yd8DHo+3i7YnnsiyC7owOiq5duxxUm/Q5p3fpmflBBTsUAPddMBeXy0YSC9l
UJHtvi5XPFKZvq4vqLbJIDt40pv0LLUQFpUnc4fcXAZogCjIAX33kx2sJ5pCl+uwnxvjuTibR2Ve
7C8onOTa7x471AJLB9JR0R4bt5n84Yf9S6xC9VBGxPkdWu50i66YQJHsg0Yx0tZiGehBCWdeDQgg
uH9VmpOjNf0A9+/W4/sco3Bu3zhaXOWz38e10zt9oFwxJQiz+AU0YA4ama/NOd8iyybd3KmEnxgO
NVc40RMwcKTtiwDdJ+msqhtQBjNiQxQgYBUqE+dYHMzjgrUATR3cgW5JoFsJZm8HAEYvyd2vX+C6
69Alp0a8q5CGQZwzkuU/FPVnEZmahz0Le35K4FMEu/9BWnLRoWvjY8Y5Iu7RN2lQBrRP9EIIoxkh
KzJzd7vq8g129E7xFK0gGYlD3Dr67XNOdUc9xxRpzvNLJl6EjyPc1bSMLqEGPmBbnMp3DHRxBHgb
1k5xqk7t882hru7HSFuaLgR7NuXq1Ibk7cPy/xjWARVzWjdioIlCvAE2N9BatrmTT4ekKJch4bZH
pHiRi0S0J/tAWDkE2/FHPTTeF4FpsrP298l9/KlQ6HunB3kHPER7vs6OfCjsdAev1Aw5Fo0rquIS
HtpF7BxbWkhC0z2i6cTDtoryH/eYuYKjHuNvM6LT1b2H6lt8NiMtsQP9mO71SP+uPvmXytRPd0UU
8TO9oOQWfwuDf7+qaERmdnxMPAA9Nu4XA6CEFm0c7zeapze0teruj3isrqj7HjkVa+oLkeDNdk0w
6qbv8duXdTGP5hFy7ZV/3pvVKE42FjJrMjjLI0kkA5Uqnw62wgY9AheenXj1pf3J3+l0hODEVdz3
+umQvPwB7iO56BZuDcmWDkZtF3XraiFdNzVsXjHNMvTXuGiSO1BTBtLLA5HRC0RjTz/Ky0s6RoLz
Q4Gn+6Sv2aBP6JB60H4bkjNczpk7QLu6XYBP2qsv8gx4t0DLxS3ZS5VDNqefHIpMI8GR8JM8V4eH
Rx8zwin2EuYXcrbjlq6vNli26cxI1fvCnbeQrUf15U4y6R3i5v9+lISGn2zQIh6R2K1ehpod4LdK
5vYMb7JZFre98LnZoQ3aH3hKWMvOPYRlu5rc2Wle+x0RiozWZUCehVyPs3yx2L722W72O3f0Kayn
T8O+O0DDr2BCHgdzP6us8dc0hJvbufk/atSFVNQKCx041/D+WSk/uRNYTkGMahsPt7t+5UEXgjE4
k/Ph/K6gX864FIq2d/eBiO5eeEIKSbBhOiRrt25nJpNVtkVnM9msg9n/RBJPTxeIHaEDrA5NtY+T
yCDHQXfKVtxoX9TyaJqKlucGxeZw0NnJ4dxG6dPtmNhkJJ16P9vJO0kSaNuucKrZkAe+p16+gV49
3RDn1M84TIxcHYCKGMtnUHi28ZnhpXjifolut61f6z66IeXTe90c5efhb0W/4OPQCf7gLG1Id7AO
JbDFqNWW0370T+kLzJQovMXu1L3L3zn9i9Irni6prHb00oD85OJKjeSwkRs9mJedgOae+jF+Q1xR
3fctel90FNjvaHcujvk3FQ+ZYn9Ct6hD6+gKT1rr55fYna/t4Jopj0C7oFXRQhVnHefbgbat2mFP
lD91QKUT3wrdlp9KixYZ0LuHCUu91G73LBYqGl7iJRu45B+X25/heQpG48DowCvi0BOH9vun6YKJ
IzaSK3p5fUjh+XxWOvJW6vhW7yWmqHeyP/noVloAPSA5rw27EKkW4DjLjj2SemL1ooR9MFwkFxpZ
1dzdoZR+AVFGZ+cNKRSUNAF7BEjLzkz99INMkp2tJ8ZJ+eSw5AhsnXmLSBXGAa3L+p2yKFLGiccY
tEHyDGNR4c+fDzxVKM0BMnH8ofy5zj2pmvqj3FBzDyXKyd8KCs4slP3NH0N1XXs0gQnDaxmM8Trt
KS5eJr+QuCzO7z2n4EfyXJwWdtQLlyj+dCdueL3pPaZnjqP0FrLfogxiwaj36RRanu7haP/zfzJF
yyd8d9vE8/sLHcIw+qNK6eVPwASc+Lk61pf6ktBroIYwojMSVN4meh7pP9GD4kscAG3+LOoBrGUb
ZD5XgCwBXOY44H3toIiH/GIOGCmQwSZdyh9OBszIFWC7REctbarwMx5Y5xxv8aa1RQ95hJBllX2b
f0FJamgzdJxRPkuoZ6+0AQeUz0nKDc52+Sx9IqCsMirSp/wDlTPmvLC+jJLuXicmP0fNLTuhZLlo
h3QTqRxEvg+1r9Zv+LnR28At7zZKx9ATG09ZgmQq5bTnJUp/tEF3qELCfvrUGAXtbK+3swW5Kmvg
KT8TeH/er+KFjfpzc+kPTTbKtn3P3NbBeGIz6AilJP5pbKcFMJPtJ9vhQ98AG4+WP8lH/C5sEVDc
Jr7gkgAwndHniN3U/bHticft4ih/JFu4JmcyIHBteL+GycU4ubPhUwQrXo/IKNPtbKM9CDrhicnp
LyYakDbKQN46iQpHhmpn7nldpm0wkjWymy2ltDTzsI6rTA4wrqj4QDliwdYljE0fmJnLzjePzRb6
HIegQZBIVuAOLfU7ZLQ4PCslbRk+yqM6FluV80vIqcy7erwbKdcqvlSGxnAyzKCZTkjygLuBI1aM
EqZWzyJN3WYwXr7kjuH8BKbuCOHWFQOIMnfCybKoVPqQwgIwoG+KKVcgVbWH9+5w8zPr2ISGF8Q+
2Sw39mFrd1jlL4qbgpH2puf5EE+HpP0sDKf8aoVzBzxr/gZ/Z0M2thdgwhY30EsIaQ+J7VEaGmB3
pYfI0lI/6Q5ruQzNDzQr4cmFoja8Gx8F1Av4ew2gY7SalrMKilaMEKnguCJNNRsnUpxavINWU0WS
NxCqL/ncPWhSA/flyzDPm6s0QryPQ2t8V+ESZQMlG8yOFBZ+dchgJQ2VT2wb5wmOtGQgUz3TeEHU
YGflM4p0neXjrrQXFBBbmBCSCEeVjXfA8twQmNoMP63TXtDhRCSywXC4uKA41M2I8XjpVVd7aZEs
w25rG0rLyeh9LVuwawv9eaBG6ZHVgrGnpwUqt4vC1ua48nT2mEtvqJzgGncnaOEaX/1Rf2AQ7B39
ZwoUEzfirTmwz40rzfyRSB9PRMZERv2c61lssit2+SIBBJ2cGxjVye3uyDYFeUcG2p5JQSeu/sBW
OHXv0zRGQSWju8HRT5A24+/IiARTiyATBI9pFYFUsmVQ0OqBlMpSILPgCy9x9pTMDsWKd+NPrKKb
/TSPPsM3fqOi9s94YPvgxx5yT+WaA86Epo4Y7eIgEHiAZY2aE64L6UdxiloVJRYGzoEyORc8tv+Q
v+abLPPZzw+QoNxLa5/VKdSSnQbRq6PvHxvRGymgL7s6P85b1LKg97D8e7spC3SKfgR1l9GSWLnv
tCAJwNFxi2QvRrvXpkuH8/kPrTjDU3d8XOoJYnBfrMFWeW0eDLlLUkW89HQwgw7kCnSctEjR90p/
egiv8fxmppDhrMaFnp7y/S7aeIRXGlJtXHCgr70jQ+U8wzXsG5aPVCYOxiNIhgMO6rKF2Jc1rx1I
NNKVwSkg4mKAHiSo28fr6LGU6ksBkOBMUWfzoOl8irTPnpNgOhb+A91qoJsEYchVNK4Ujg3IwGf9
toGwUInPRQaEhxDOqdyZoptdK1gzGWQayOX6c5VjEIutQbSlHAfpgDvD+XhvNhi76cf8mWYX4dCx
cwHgW0bQqn4+kJKqzzd0o2+CT+dMGzu0BagMzYEibYLauoFtc+hMUxC3zTd5Fxrltk3cMqMF9S9x
Ar1Q5olcCPqbpBphXKVGpyB5qZH8ditoGpqgyP3Yortvh9T8jPyh4VZJcFiXX2gdUMWurGBt2i1d
7au5vWRRZYSSr8Pjm+1AX65OGOeI5lLpeTwnrV/cdqSjK4u4dQchB+1vK7/MS5kjsEtAIsAaI44r
3ov/sgKNOnxtJmD5xBukPUTf5DnncpsfS0iSBhfY3ojmZb69YQfVD9M4diLdrRuObAlqGfVzelfJ
bX02MEcQy/xwKsma8yPHAFm9xxCKR83TKX7t1ISzHCcWtXMy348fjI1If1jmT4rPMU3pGI4PNQ0f
+MvCRfPvpX+zQr2xq2u39st8x/Ba/3AkQW1eR+l85qKxOUCqlGaTkAvhKMJhwtYtxTP9F9CeuTjR
vX0/sG9g66GE7R8kno5uUMhQaUYY6VSG5K+c1m6fko/84757b6Lafm++lXC+fi1EYsjNOfdvGgIg
Y5QISoGeYpgeeybhauDTsERfSQv0dncklg3TffmcNcjqwGdsD4R3H8IpS9z5BAjb+lDc8TDrXvaF
22U4CseYsTs3fiO4aPi0FzPqPscrtrRywW2v7EYs4rkLerBjHtUkqsh4qfysDuU+33BD9v2khWvy
IOgmfz14ybp/ZoKPuSHSyzfVARbH6WX+HjoHlyYFnZ2IwBdhVrNxim6tV/bvM6uy8eLat2TyHqY3
I4jDyuzXASUrwV9Ar9UoNXc59dzjzW2n/XqQzCf2Ft9E5B60F8xY/TwEbDhkVQ/wgJnYrF11YvOy
IwufWjn5Amz6jA2yZdynKbw5HUXwSNrdsnWVPX4QNvlGZIYWYwNKGxeZPMCFPrmov+JFema78y0l
QcPxjjjVN0we5Q8tGs/Gtg4MD/dO3/9eTzIesi/RW3aWz7EHXZEWNU1YHOLhUGVvi7HpZZ+bggSB
j0MaOHuqSSHgFq8F0+Gi4FBZ1+wPMbnhS6AtQ/mHBJPwmXtx+UVDwPAse3g6GMjKR5SZeajmI0vr
fiBSla64l7pzf1NEFzEwxT+IETNuBLCebIBFmWSeUr9qPRGPlsFBOTJ1pC8SR2lPIzPEVj4V/SIm
cEHWEmAuImAAid/1N5oX2TXJiji18z1Ok2adf4zRTzz5Mk8gTCFR9erKRfM6kFwIWuqIMEPMPSU/
dPohLf+i/X3ly++TT9+twHHcrrAQqCBWGv7EE8+CX0PdzVGt7e7HxLCHl4kGBF+O4u5m482qyrGO
Q/FNJ/ehH0321w8LKIoD7gEQL5yOB04YeYlGF06MXSfbzRnNZuErRoNWcUqAC6OHAsxxpIijOjGZ
l9ZNduApr+2XFky76XzbxtfuMnFgEnRCRIdWpGnfnp3k7pw644qYhFQ7HzOYMJt0ol36Lq3wNBfk
LhIyucth3yLc8hH/HU+078PTCCMwaa48PYE1bnWXnVjr59RyjTtZ+10z/pk+OM/4mvcyoG21vb9d
m7/lneIH+SZiNnj9mp6iqpO/F6dzDdJ21z/jjQzvOsd17cjyFkEF3lnVIYgL0ox3/FiyA/3Po7ch
DjBtRL2gSRF/lG1gveCbb6EUIr68L+5ADlN+g+0delsyM0/J02OKBtl/yFsY47NlB1RE9gkmOJ6r
E75A+S4/grNBNYyV2jpkQEhgkOnBTtsp2Wd/TXb8ZF1Q+IXb7x95wKOivKUrMZ0jgYJGvxcXcs1e
tutzWljC0rg0sTepR5TVmys5X1Ct+AoIpcL5soWW6H6YgbSH4h6wczNscyjYqoPV4QkUnzUHQUsO
LksaiDy2pbETH3/I0ME1KBq7uKKv5JP/yMhYQHDWf56UeFsiHj01F8t4nvutvvqhenpEu5xe7/CM
BqJ5+y5KdxS2fAfIP5Rd/1YHVv0XuRFLDWZA05FpeB29veT1iPHX/Iitj2HspzqGNYbTLOxfjHiL
BJpCdAUZ5Rt5Olz4ipwHHi/REgnLZgNaGrkRyj12e4EUTaMT/Xq/8s+acQu1q/XSVi/0ZG2RIdXf
BiEk8Hpi3d9xVoKR3i/vfh0xPwsw5xu7KzsQaZjVhziNNkcVvEk1iMRij0Xla0hfE7WxmW9Yddzf
1O/CzM8atFhca3rlwz4JLmF/B8IzHCBzWRO68lbLnJJo056vwhPHEFBdLAyIEwo/OFGNJydhSdYm
kPOnNIfm05/DdUDeuaJ+wpBSCEMUb42iORFBh6EvjyDerwUs95jbE7F6cyqJavTsaf5ktMYrvhZm
DerKDF12Vh9GD780fhsuty9CF/xicrkYSDSIoIcN5WxLYLH9KdDrfUvVEy5mRtKPmhANjMsn1m3+
U0rByGvo0V62qJ30++ZBoExSg631hNde0Ge7R4R7mEKJU/oqITf2KVHEdpSG1AzEXXkQEdrD7QBW
JBBVd7yKCC4QhW1zw7Kzs0iZMveE9NCbnvDEIKetk5ErpAueGs5+uqjeY0OvAn61zyZTPu8nsGQ7
Eh4t2RocUPMN7x7CCn4l+08ohEshkbPCR9CZg9eEWBFUBxyMoINCKTsMoKbs0u7/FjS6o86nO6Tc
EeKaPETN2wC3BGRENgIlduufSYPsA+DZJdlk0R/hRE4UkxHktw0pJS6LCVKDcfpJSOf8VTkUWxQl
ar8Gn5/YUxYwogBTckKkfEOQFL89pr1yrQ65x9n2xrCJ2TXGzyL+NsnQ5PTguYL4OdvmW/qeJxGm
YVWiv8yffBJmRSNgF21O+Gk4FKCnzjpBrWOillzvlE9V3soYuPfbCcGAeV2B+WucESR48T7LD4ZG
AyEYrBNWS2ZkiC1OSjieylcqydpj1zrT641FyOubZIeY9f0ToWLrNG/ZyCSrQYI9mXsWOJkmk8MH
srFO9hgQbFeJi5V7BOprOAJ2Y4KK3M4sSkqBmL9q3bV8BJTaKIYSv+ZnXktiB5A+DCWy5jPvzMao
UVzyZlJChNUwxxnHGx5f6/G+aXBx0EPEcYgkJoapC/goq4oSkqPaleqMiRbeWy38vYOOgWmDDFO6
Idc+6++V5etJ2KgRnnOv0DB7FTD9XLMQu1UXPJKw6IIZWiMWT7pGHphsQmvAL0AkWJUVtV+PeVAd
8X5YRsI27ybAVOpytBcnHBM4NhSSFXXI1XOtfDK/KBLrmXw6s9uSIG3XseF+78qFL8SSMR4NJmU+
82zZOVBFVrJHNpHfCbnqC+Q0qnTO6ItQEQrPnZrtfftu5m8GdZjeeDvfs4Yr6OTad8Lzyla2DCt3
xH2hb6mMzIgLwppLkqjXUwLj6QV4zVrPMcYjZyEjznipKD9afoYgGGomxFeQEbkG7RrwxNnExQ2z
SIryndXJZ+rzM+ceSk+1+Ie7Lkg2tvkraX/+4PLJrEPpTe8JT8nkrbGUnHyE1FLDgbveJiFKva4S
5ox7JRpEBRXPkUnlnGdUkVcVSGgguMGOp+INtKXxmfU72sWyx9qiicSKXa6ea2SKsAospVjDwj0L
/QkqhKB9t0qHO/q6+eATxjoUhb8qafu9mYQSOTRY2/KAVOVgeuuiNT1d+sNa4U9SrpA0rl7C7zfz
DQiScgkqYTVIN5s7Y00SnjQQt7BQJ48L5V4fIILoPMlhCYwYfr6eg786PRYoc9ZboDK+Tmji8Cbu
PYOMEVZt2WPRKx5XxSbiGV7CdEzBfKM0vN42dyvPDpdW9C5DxxBwjalGBwFSQy4fx53zJq6XRbBO
Eirz9GqCbEP800YAj6DxtpZvxEe/izcEG0nB2YOXRKLFMQf3sZ/e+eLxRJWALkEIXuE1hF029Zf+
xAfqpHm0J6aHvHC+8rmoJ0M7sCs0NWLLl8r2rkUDVQENwhiKwKIL/o1J5MPWjZE6bNRWc4eWYt3Z
2KrEP6bPxLJB+A5eyLRzh9zmqo/ujnrQPidyKGAbFm8pnxGb40XiAgwU79eFgFvnpq2wbJwl9meq
upYrnfViS/JEyEkmnFjzfHkM6hlKt9Z7GMcMlnPRRcOd+6HHidhGCY1lxzTwWqg317UIMIX0MyrO
BKdAX8m44+6wVoF1XqYfrQvAjTLKXAWvYxokE3FoeyGlYNidsb+BmFQuvOEm7iZrR72O9cFUzgjX
QLouBXwTNfdbgcO9yQS2OkVAazutu88g7OOquOxlR2GDbZFDvjlsWWT34/BCgTTp4GFxE/QszwUQ
z5kxhlgCtwWUTkCJzSSZ7ScV1Ckf6Cxydexj7ebhOc4DXOaeaDnNSoVTRS+L5WJOrOF5vL9lwMRg
ka6RUFT3QNpE2Td1u5f3dz5+8dEDrMWI0rileCDGcslLNF/UrswxlznGZ/ae0Z/4k9tdEVxQJqUh
fnkshQY9xTD7QI7aU+ZaBxaxRCA6skfwBMJxaaLf4bdp9a48WmdZk2Z7gZLlnxHGlgr3EEwl45NX
LrFwDklE5ZmvcwTWjTt7QOhBNlhEBRU614ANV61VJ6c7qq/k8BgNxHjrPJRkl1UIpgAKZTh2GbCq
D2+lz9QxUFStlZsHVqcA8MnAYoH4u9O8NZCqvIbrzoCJQ8C2YUwlqBzkdXGwIXu7aWyfnNw398e8
sixj6nbqmp+ciq312T7H3BOBE4sx3TCwhHlcEve/AoIMwEXOTfdikvn0466xKfhIWgq78rIsW75+
XQQjqUza32ngRhYJxEmgkuUkKrOpXMiVB6Ol0ZFSg+D9YU9W6wRYT+g1yfeDBXpJ9T9sRmt7+wKl
Wr6s6xUaQoJUM3rofla9Ez2wyAhwiYFVorZ6OucWPZo7cY69VriKYDx/t51JM+S4jjTy11gysnxo
dHYBrgUcCdgSOELEKko1utdBVHjrgOuQ9MJs5GivN2IHbDnwLiqMoKfcB5visR3h7SCUPJNnA8lh
mVtJqIBGkSF6NiClZRus+0d1VlJwGW4aih0rn8Kw4wGmum23XUtQ4VoUzsGwPMWvjKgo70F2ZWTu
ZZcdUGNDZNvqQ12j/yHszM91XSvPzCWJVpGCKGXPFr5QEvWAXoTCZ2cNvQ/gkkwuFqgiTQqcq7TW
cXs8TMgkSERZWH9C/PbJAN+PjLHlxNTIx1BTg/Lu5omHea7VDcuQuxiTgABawFFng3ZeRlDyTrhL
G511e7onAMD9RGTzePcsoJWCnQYi08yievoQvkCsYMbUn3YjWOFsvpS11zOmuDfWH6N7bnoXDOK6
koYIZDksURpOyt5CMZ7hWbZK8kRlL2m34237qFxt/IP89Fr1IpVw86BKUdih3QZbJZNyuq/rmr2Y
i476QRoBal/Ut9qQhclUsGRB/JOSgt3o8cQO1Mj14WQZNBgjrXvhMDJrh9VOEW8ytzyFaV99jlvU
Pwuf/G1CroD+9+2scwtNxKxxklcip/1GyF/grC8f613wyrpx1j91txmwrkF1294AW9OlbCFC7az7
XgD7+UZGhK83epi/191DxYlzu+A4dWqZ1UjR/7EakPXMLsikRVgSAMpL6laVz7IZtGe2JeD0uH+F
uYF5b8YNnaUxuqQpwuxfLHhqILHyzNa9pxg7eJe8W/Yyc0OAHdgVAsS6rauLgXTf0FtiLyMTBgZm
2EJHmkyh8PBFUueJ26DZRiEGCetxqy4hiRyGW6ieYzwuDMuvMWKzNsfijTXDluLKsEQLzOBcwa85
xxhhOZiiBNHFImLSsDwloBUd9WzKSwC13P4DQAgGivNO0CJeDoc8cTP+Mt3ZYNZKxB8OmLEh3Xcm
OGN8czcRYW1n7ay+D2cfyTL+ZAxxzlZmqJkY9UgFR7NI269FBqaVd5UJjTlgxvcWnBtrS042Q22m
vkLvQT1z9ff4KFyQPMCEFEtPfwcA4SwnOzyy+pPJEYeIPUM+rVA+XsAEUJLBE+PujS+M/JHcKME6
8ep6fIM8If0JsgiirBVmcO9B/UUgLUgmczh3ZJhotFw65y5Ipg/VbwmcFKFuaKgxHpqVkhWCbH2j
tPeZwVz/FrqKatGo6Rkfj4Ft26XfIJJD03WS4SHp09NiFujLVXdjoyGLjdzB6JY5SM7HJKZBo6vP
9I4qG2molY3VouArZoCoYLqPaFh7z+60UfwSKeUwmdMVm0fidKPQLdDUkupdBcVhDv+AaIwbesdp
+55kmZ00KSLU9hjx2SJx1unStHl0+aFJIdyXFmakn9TLpE+Fk8S9QWPFjOW6Q7Mz3s6tahJIrRq1
5qpHayzad1cmH1PMIdMonM63pQwGw8vwa5LERLYV0LSNKAi67oZ0mk2FHvX1nb9vj3X94ce5efh9
qMuVEidHPP0+V5b5I5zJ3FQrwc2/rF6QPzFkw7hLZTCV+f/8kJMFIObv3/ebAUJUblAgb9m4ndq0
myS//fcPpQ80reYomRCQEuEN+/cFmZ59mQ99gLm1ogi0/ujGBwSQ//79+9vYs/zKqoweq3xv+ivf
+/trIdYAGoW6yRD8XrZCC7JTyGGum9W5o/vJYI+k4P1deBz/c7WmACK0g0Cc1tv1199b+OeN67tB
dvLMvw82eRyNHTHYvSfX0xkgIX+/+fdHts5M/ns5v7/+Pqg17dUSqSTOCt1KSSm2xJWcdM06sL8/
pvXP//fY7xO/j8nDLVQyPQ0UY9qV6I751Zi0QF3axpsyArlbAkFS3r52ogyLTXsz0FmmvSDpJ1qS
Nc2RadbFZx3gkfW0wqihxWwuE5mZBbCYZq7p7YzMQDX/RT++I/KLP1ElLvAIWmiVrLs3tRqFkQVM
W0YKLTPgLGjGKjlUAkAZRV0I/dZGultPzrOBZelh9HQ2QdjygHPVzh/DKgk+HZs7B/IownaHZBKY
5gchUfHUzWs3oanmbj+aS2jN5mfZnzqNhKDWSdVZpBSSEq6LaTn5idlmgSY3FEJIkqid/vyQpWMr
Pmp4nwC+tlNs32fckweYw0BDF8FG/lcnJCA/Vz985VagcqlypNXjAFchN0LWysyLeN+UQ6SNEcz3
kGEWMPPH80DV0CTWsrQx7IuJPFSjehbNfV45M9LJAwXM+93t0GZ3OxjPEqkjIm+/50HggE5wg3Sy
bUlDMT0Tcqr1HEL0HhoOVYWbK2VEhQJVmQXeCR+9cgYVPvlpJD9qiQpiQiBCSqi3Hdh/XmvxHoGn
T/WJAm1G/FwbRhpJCxikmiyzSYJQn/KYMtHwPtYMWtdOKpnXV8UidqhmvE3R0vGkZncs6Wib3+kP
RPfYGEH8oyeh3P7AX4qM6HBLHGOo1aCoEbUlA6RJuRbOCoSUTYHzeKsowAwkq/SYetRCbkdM4XwZ
dMR4lnqo9mUrn+Q16qIVIjJJIQL1ooPWAHlkIVk8sWtGwQgQIXmrB65YEHJAgYK5G+6z9iRydhnD
bVPNyYJjD9izueVvxh1vVNQ+0Y3QdglEwFCR0GjapMlV0okMwTEPkSA/tgNcqG4rVtXWUkYaJURI
HQ2tdgtpde+lOvaSqSr2tINNcBogYDsq+0punpdpACFFoZcWlGUrGdqfVlaAEkAEQlc8EuFImLSQ
WspJ8jxVhx6lvmu6phA1z5oUc1vOVZSl9T0aoO3J46beakK3NwxtCtHTeNcTTfKnqQWrwuZ1WsF4
HqSUcy99pG6RmOm6iIhzUmMkm2N8V80y2ctEb1umqt+tgDuXlIp/1/FHhLGCFi81ADOUfYWoPewC
hqRFE0jabHmUIJUmmvey4S1PBapAyz33IXfRnYf6bSQIckwdjX20fTwpYy5vlHyBRKPA+3/EHxoy
b0Qi074fkyR4nMsWEkbYeHZd00IcVd239K1si1j6qzx6GmgaEmccAdQaACTdta2mSVkgZKPMdvVg
Z2034vJy12me7aFw3VSAI2jzi8zRAMUmPwiSmgyWjkLvN3RIDY4Ya99iWZdBWetBLBWcBF1/mbrq
fULxUBkHKViU4mld6XTqWiJ8iIW8M26PTzOHgUFOb555o+VtokWllfpgxv9WrRD+wnBCp2Ir6rTa
VBZYj26ZkBbnHLHuY+ouMc3eE1HxCloEBgK7VuG2mhEJA/6WJtcijPLGpmxGDhYDFQMonVuHpuFI
EoUFrtvq8azebmHWaFuWSPlZxPLerACv3+v5IpXEcQNtbvpEZW3qSRveuje1n0PVvAvbJQWmIawN
ks28oJdr9peHWMyRIio72OM5uhvQ38nNggJe+dEm4hs6rhDYsfCKJOnxNFPfnZKMQCjVlgNKp9fO
knoyH0sadamCT1iTiOoed2JCmrD0Jgdv1o3IpUk6uMEbVWTEtWNJcWuFNh2x1U8P+l83j0SdgjS2
bs4Doo3NgiOjo4E1pI3yPLTZOZas1scY55GcXfSkFp9W2jgrWZStTD1Lz1P5jOYGRR2gWH2HNvJk
vM8P6xvV9jQsJ+hxYTsBon67wOdBy2lUm+9CukA82NT7uH0UQUbTMd0D4kexQiTEmHqW2XQ7sWng
vIT5qdKhpkGSa34U0l4SFsymOU6+kBsQdZXNK6vUaVqh2evlnfB8nPCbLa3w0l6gCphoJ1XovGLR
dI+W0p9sjndZLyvAacvCWRrcznpK77uCaLfIKbu0KmUgM5f0LdpB53sm9xHcf2vhYU2R0DucdFm6
T/PWVyFY6w2J/gDpK151cZJ4mqJeSXN0LeTrHSIr76ZqczCNje6Xxhi12oOjVpX1/2LvLJZkR7cs
/S411zUxDGri7pJczhDoE1nACTGznr4+RfatvFZdTfM2SzsZ5CT4Ye+1vuVoA9sjo1adTExfpF5B
o9FMV8EIaIop/WxnZraxCuJNQ9lqD/KosLZlaOnUXnYGUe4OcpldhmF+H4v2XGcNNYJkVLaz2B/U
iNi+Ngp7atDDXaVqeCZEhINXuIJMQE7WBsbG0LWcUueExEVQcEbLviePPRQYSah3rYYhqdEpKlSt
nD5h/zkP03iA9HYSYh1E1ZzhgmBBX5UVDCjMkiuJZOowFvLvPC7sFCwa63cVjgzeZy72W65KlMoN
04tYoW8zQCVk9XUHYbJu8Lc3QV5btEzMHAH3RiiaeFv2JG7oEkO7QFVR0tlsAeb9imZWm4XZIZXR
qVPVcuDpIiXNJDc0rx3syXKSkc2h1CM1aUOUpkVLbc6suGdEqXNVo0BlHvdHXI9jkv9g3Cd7QNc+
yvmtqntzHUR+zu6Gz6/jeJlnKzpO4dnUMrQNHWkLI2LWaZcI8n6a431b1eOhFkYR3fB3oOkszIO6
fQmF26ChR0+spnL8uP+OJtUHf4KasiCSQwV8cQyC/itoDN8VPEUrt0BWdIyAI2WAufAqwn2Iq86I
C8zUq5Y0X1ILYEtmuVGZFMFrc36LfIQYFS7hcpq4jR9G09hqMLe2JvW0myWfKWhOTtJ4nJQoPHQl
LVQzVpxBgko8GGxy2Ia3hcaGl4yQ9VgUJE2FxnsdWd4gd+9MOIDWyLwsFqJE6Q7cpzZ4YQ1oZLof
pZnIwHypMYnFHWRp4ZESsZ/SkQ8pY/DVKNArlkp7sFHwP+uVDSdWi+T5bIC6PgImoKw/sWChQmCG
fWNLY3lWpFY/APHdayNGnCQkEXuIZ5+xKfkkvjg+1H6HOogAI+BLlFxHDcLDIBbbASqtvGGPpO2l
UWgcY5KAsyfnuRv0o5TWL9jWmSdN1JsxhnRZZsgZJ4p7U25dEp1TCSgCVZNMWuEU0ucUh3KjS1cq
Zm0KqT5qKxg2Yn7M1SamAt5Sq9NLzU6DZhf3ffXSIFt0Svrr0B1uul5TvlBLTlnKgq4X6dJXUk5p
uFbJHkuLext3bIc1DHc4uryok2VPtaxLA1V/C/RtWSfmVM6Mpn9ia0qSCjZs5MB8C56pBearPSZC
zjehWsOjNrk5VOlRq9U5KxQLBdTcrpebRyccjc0jB1fT1UWTy5JUyJxcHydHbWu4hRHLCIGRKe1q
0iKog0CvehSsfW0lE/9kdU7PHioRkpA63EfV1rC4SUs5YBhTuMB92rXp0Eme32fmWiky/G4MkzlR
rYho8Mr6zZMipuax6qnsFmQGFtFiQ0DwmUuatB/9+SSKvbSVgUNs2U8rw7ysCpaQi0B0RnVGzogg
jA31Tkrq5NpFVuyGHc31ZLFFFoUBhUmflIPoJy4ZIzpVs4hgE2309AH7kWl0bPqgIezStA+ZrxJq
Uj44SmlWWJ64pkJOAU7o4MXUevSm0OMQuklvwVtKuNc6ZlG/AYqbHBqLcgrxcsx5suifJiNZ/AK0
T3wtfRZF6iK6KkmX0sQMq7K0WalBNttjY+KUV2BBqAaQUYGtTenP+TZsiz0+xj/VZEQ7cJIRlZPm
0emlNwt5Q8khHZy5kHZ+jXLbMpqcKLJulQd8WNEMzq3CyV2od5U4szHUCFQYTBEZ2YQ2QyAIyiny
5k0Qoompt7dYs8S1V0/I0dlFUHIiDoU0rXY3439pWriKfXA0xfgsq4PwxHZXYe78muumWqvNniRA
KjYmvcZOuBW54fk5GwWjo6sp+kzfaUsXPTdObIY2eaJ8DUmoo2uORELcCFDA8op+q30DaPtC2UFj
+2QyymnNtjAWrGRglQe/Azk1y6mXsLnfGXCMV2oV7ho6/UIt+m5SQVlPU04nlmZXmLN81Q7asgsV
+93UKAgnA3qGHUvnnDydQVJwn0hD5hlZq1zUofd6yiN94EfHcBKQtltVdeL6ZDiNlXkTayJjp9my
3NaFbxlnwd6Uojeg3EuQDHcjVws3NEtY7EMjkQdSAWE8dhqJYXTSA31FeCXBdWn9XiiDYrdT/RAH
raapGHGLliWdnPlNisTnMKZVOPe05U1r8JH/0+r3p2mmQV09wqiSbGWEkrdEmTUl8n/Q41spDElV
L7LkNEbKXTCG3hWtyaDvMa/MzyFAfj2FJVKNhU3dKnVKVMo1nYktnScsZMRvu12RnfKmeZ7DHEJ3
ENxT7bXp+68xBrUOkEckIseAyxIRLSZTu5UbcdeMGe4QFCRSMaJXMHe9mRzD+qBI4qOeQTJkirU3
oA2sLE0nNCfub8AS+2siDn8U8O3w4nGF9JGlgX1NkrsWpW/68FIWhfY9q/c8Sq7kwVVel8+0geJx
aTrTCWosyq2JehyZkGCrtj99ZfUkG9PLg1uz4B1nYtwqjVAVCUUj/JYPYaazIOmD3U94zwQ0fLaU
vDJg9Q75giglc8b3so++ooJ4GCOoqOpWl1ryu0OOlrJnVjVm89tqRMnWFzRI1M4vH50pjSexE2wr
4yDBrSjcSvHRAdgkTsgXqe63RpKxpxkg4jOCrztpJKcvUDw5UFjwh8c5K3pqCQati5KwIegahP5O
2A46wBERdH55qbksxsRhCdub2pKCeFdtwmFmMSWXZzy+tC4q7t2wUt9yy/qjZELhxF3zmeuccTny
S3ea9bOSSlSkYwIDBVZFBnu70sRKowq4Abu8wqKPYHxUIYFY+LY469w+arhpRgOtRwI8Gdw40G5u
T9KCJv/UW+V3RJuybbMfzR8II9TxoNYImBlpfEv8EDLkRFIwT/aU0keOaMYJKlmPTf2ZS7igfNOZ
yIPxarVgeFXZyvl9+No1zdvYz/M51S5WhtM46YTUhfkBYG4GqiQIrJgbaukWzyGkzbVN6tAJByB5
v/Sy/w96+z+D3kwCzP83oLf8O/rIAUz+RX/zvv/93+C8LY/5J+dN/Qe55HARZcuiAq4vfMvhT9P+
+78JpvkP0RJJuhUlU9P++tU/UW/SP6DlglmmGiKpumpCzfwn6s34B1hX0QIeRySKDHDx/wX1xgry
fwJwSopk8nQWRGfWp/+VdtnJDdD0cBRAvNmzCmxcVxahYpSd/SkkrdYS18QhG6cmZg2ox9SM1YkG
xCTRDlVjeaOMqsveZkAGEAUrYYlv7obUzah+scH9aJsMLlIif4IonzZqLl1rXVZh1UcflRGGVIBC
1JNMJnuYnvQBsw49KUHT60FHV8D9aZOJws6J4dhrx7e2A54i4qMrO6XfT0NApKFcb5JsgQQbDHBK
VhysNOc2mPpDP1kJvhFUfKkpHjXgefRVES5WVfw5yS1sOhUpdUPQL0QMihdtdxPISqotlbyPiMUR
6fK4hCfuf6jGa1/uyPoJwRBpxqMQxtCZMtT2ZZ3uqUet+BM8eAGs1gAZY9dLOPEau64LTBBq/q3p
2nucZmsK7qWdzOVPTw1ccmizpPuuoFrEfW9t5JDyGVE5LvMu7FPiwlZ+oHKIicclPY4iDj6DlAKb
7Wt4kosy88T+I+ysPwlC7Eo2DlmK5DOXzmKQym7F6DCrQwUcNt+UZbLt0jaEXzC2JzXuDnXX44iN
wktWq4hkCvUzUMP2HKo66LFEr7ZESt+FO3kBrMYaiFTkQyCqyrudGUo2JRDrZPmjeK26n7g9W7Ic
vA7QQTYZgeobxZC/OtUwdoPegcVEvMq+Zz6p8BSy2bhNEd29KVP1c5VeExhNRk8iKJRoxrQZF1oD
R8Uj9PYmwIhfV0XyrVd0z/sZZYSl0fmPhSFwIyO7kYSGPFSSiLaL2KDG4JA2kqFcGxMJKZQjpsky
/fILK93FRunCwCGeeBgALRlCs41M4TkCj2ItsRphiE+h6zOYIVOQs5bjTec0xZuXYix0T8ajQr1B
2ijF0HhQj2mN6+VBGmvbanxq+krVrUY0N7I2DftJHIITpTXL7vypw0Cp3wfSSl+ZHkkYgxoVdJsy
LVS2T9Aw+gD6b96m7WYOUfqwEKfYOiGY7YZtK0QvSVkQBl7mVOGxpspN4wipgZNJhIJHjjqRgUle
OcyAoqYifVaEDpiFiqUhnE+69jAGdXzq0MRZhFRQHJAnLybixOzIpp1kwW2Y5O2sqM4GJd71mOOp
7jJa34BpD1JBBk6TaiAk0mEziFl4iMTmI5p15qgJ+9YQQ7TpHnLMtn9C12FGGEuStrwJZqAd0upq
DLF5SmI0WnGcksrVi/GmN/4kQUQsVtYTGc3mQlINLJNt8El6pZM0U+hac/YFv+4UKsLk5mO9lTnf
yCEJRhbg/SgaezKRFkC+RDKVYA4kWrCKFOvsVlXq7cNE1bnTL1MuYvVVCw3wX6s7Q7QeWjq1QCrf
4qnax52JGw5dUGfOxDqYKgQM/RjEJWLJsUSJGbTXTuv+JGJgrQW5RRESTXCchHEJe2cVSfsEtK16
q44Kh0ttYRL0eQdXSSExmHqU3JwCCchYMJ3aqg9Y99MjyAAIGD4KqQLYnVEuuwctMG3K8tu+jY+C
AmJM0UvALX23A6CsAtsvEKxlIhm3w0Hi6vDGfNwiascSFejUunPoFLkxrXuTxX8HMRBo5FFNGdqJ
eRNWLRvaXlJuYmm8a+DEaL1l+0F4TeUuAlSRkAdF9YjlSb+ehgkNegIz0aoChj84lwneTWuk0SS2
OWOEjudMtN7CYdTsXMLpNsu9SSht9RFU8qmPQhaYSQE3szTQrJBbESagLoboD0jr4UpgDQC12XzK
eqJmVaE17wXS+4CWlqsUwcWfu9tI7DjOeYBcUt0OO4txXGJ5hkQ9Zm1GQcUyfwIpQk8kd89lu5R+
oj9mO7auntEkGbSK2PVRc2O1e5sz5M+z/kZ1/ViI6Y0i1K0Vq2/VJPAy6rPWMQbz4KdMeREo/N00
niWCkUxJpI1ejqzxhbJHNknySdi5wSzSQaAdUoqnoYnKcycZz3kozUdTaiZUfYg1lOo9F1Uq6pJw
UBJLACM8f4xVXLqzFP5R5mI8xMYPOyXQG5aXC1OFAELxplKy81jqroaS4jicz4ofzxDWGUPJwrW7
sZM5CvG0rUk+X1VNBAZg0M6xNZGMZ+DHFFOc3XMN9LChvEJew3rEjUuUjycLIqGjEPiVUaNclHYU
DzvytkIRbnBjzh++mse7pExedEMcTlapQfujAqqVY3nLRpbKiYn7TWU0oNNFwyXQjnWVXwc5RHbe
sNbtqFKv8lpIgSyVf0orFw91IjP6RzJJezo+71qvdxNOATOT4yO9cBgjpty5WkfdIYWJE8OXc3RN
mdaSb5HgKg6fs0IPLK6EF0Wv7U61PnvKvnZbmZprxDLduEzFNVDkF0HTd1LAfBtZ83fSd5/x1KmI
2/EtV21OfGoc7+JAYR7Pwn1uavcptsaN4IvISulorbtZgrzSVk8iqXY4D3XIJQqgOgldzUgHfyPn
81NVLg7YNr2UGXOhMDVLK1XEIy49haWFXoXM401bjvGxXhh2uqB7Y52hRolJFS+TRqWeClRolH7k
sS5ds9SPRituA8qqm4lGK1hPaOsZE3S1tWZp2iZKQPGx1Fl9KaLhxh0TaRAmGN1bk35zThNvemtq
SJutDg8yCpKjRi81Y/20Z8N/gZWP3W3u1VMLes0zevnDr+hU6UZnHMHYhyu1ESRXM9DBiWr7LQUa
ke60IjZamqGu4pPETwVY6bVU1N8jjVCnkIpnXa0ebanQnGuYRgJV0bGmE7ncpveorfEMqjdTokVY
CtkrO3UVBTIMvCnF/NMDpx5FetNJOQq2LMyfUQOrUIrzU11o6Ho1fCtSpL7IrSTTTcHEnjq9Vb+U
F9EX3MLMkDCBPttA4lAdswWGE/ep3REGRMV4/goHGj8yKz18sR1yPkylpZExwpf5biiTyi0nPELZ
LL0LXduwiKsZ2EisJ1ACU8VEndeKJqwrfkWgI+OahKuxEEo8Mr0IZxP3aoGxiimi88icHYhplhlp
ReA95Ituizl+IUoV8kd2DAXrHiUtNeuo7SmQTrZaDTBqmn0Wm/OunSKsJjMSm5FNpUUJgoF+BMeG
DmZwTPIueonQ4FyIZaemxY3jgVWgASalRbTjtf4xLLLylKgixRCIVROr/JWWoWKLVeDMez/UKlK+
RQQY+V02ULqMZJSjHanRiBgTohdLFoGNluXi6sW9mglSQUOrRo7V+U+RGj5FPkWEqa97erIkzyAA
qwu7LTCwmn7U7fTlH63Q252DUuR/fP/7Q9bYkpfUN2UgWwvFi1lik2Qw5bExUlM+r1BEtNY0mP+2
OYxQQpZf51ErOlonnqtOLXfMItXu96v/7tv/7mdjLxv0dtDI/T42rVMigzO9XP8vn+X37/xKwmev
j12KQlygzrW8+u8/WpLBTPz7e4Krs01opsjP/v7Nv3z5+5e/zxnoyryqzJq26X8+mwCcc0VWn0w5
isXUX8/7f/sppQB6i1Zi8+EWeEyVDljkP4/SX5/g96kIkObyVgTrrxf+/VlR5yiyyPhCIwaKzaKd
VbWFsv2Frhm1gqHu9xfFcgX8ftWk1PDRW03/8gukGvPaWK6yVAViLLXtUjifuaRCK4k5zfJY7H7/
8eMc9lgCZjvlrC5D3b/88/szSxlDOlmJTLpLPLttRyj2wnvrhCoHQYKlqQ1pCjWGnNKAzavQSbP0
mawANHoZV2jbQKOxsjHbiWRG/fXVf/mZqpqYjfrOnQzWLXu50nIXpPVOnVJWgFoJjqIPuOCXe0fW
FgacWLP7DXPM4SHO7T6KMAEXQY/elNf5+59pecXfTMS/f1bo1N6Rn1GOz/KdUPQ54TG9gIU3OUTk
MO7+/nnfj5ZDOj2OYj/bdUbJjpvq1vr3QVao30hGxYOoqbBsg6Ci/v77G8WAyyb39fb3DZfLsf79
6r98K09T58zqniv68Cv7W95B2rTgixb51t/Crb/FXSFk9JUZoq7Xm6na1Ytc7VeD9vvtXz/jusMz
sHIT7zI58+4CiuISEzmcIQNVnVfRWrkpnY8mvBF17SSHfGUcX4mRXgXe5FSbZoNfB9SqsR068q+c
y7x7HRyX5sxKp1dtlyk1t4PlEybl+Xe3T3bZITXXrn+vbe0K0NA5gBRew1RY001y512zQUhnvy8v
dmBwBj1ySerNa2yuDwtY6jU3Nq+m4Ojn6YsfdBteEM7AXaPMUXxL0E2SOze2mx1e/XubUj6AmNXB
R1oD5fNYBV95b1gBeXGX5+ba/qFajg9Y2s3rYYOAZ9jQjyrqTWndsxm6NMeCkiWfbniLqqOanzks
aA+b+VJoXxyeCXrAPHuW9payjqbrf86tAXclon95VzWQdW30WKLgNB18fduaztV80ekfAE6aPbqE
LHJOvLZ/TNvATlmpD5fB4ZRI+GJpeMeHNNkiNO1/YMdRszBgA4ZrEY/1AL3TTQ6dSSV8BWqtnugO
rPBiMykgYONjEeDVKGvil8zA5gu+tVSnnD2AY2NIhWDVZrZ6DhHPDnvakBkhsxSyy7VuHU02zF90
8mQEEwPb4a306Ak57Bip1uWAF2xTJ/ehhV4AzbvZRalj5CcW/8uLjSeJzhY5gW+z6jB+JN2aV4fq
K+ibyNMDjFMrJd2I55l57Ugb24owQrLc6Nb5ZOtIR6hX068z7+a58kzznPoXZiyb/6mvhS27jHfy
daEa0alLN3PrJi/TBBBNOWNOKtdgGelu3AgLkdb9MdwJfFIIVyv83ZCfUACanyIgJ1TuNIzc8FO8
kCjHAev/VOE6f3B0sunFvzEqriwZC/pHZ89O+NRvomQ9fW6bJ9GxR0bWAyyI+tguxfE/ZYEpw8vW
CqCf9DPPjvGA2iF5QSlXI2dIqqN461YA2jbiyvrxgQISowuMa30qjyEm7lP+nJYHwfsh4QN133vv
jQAy5K0BHcjTGDFKH4DQyBXdhwi//NbOFAVRLSmWO+Vn/FF456viEH9wCXSa4IiGR79mE9vdHUoj
rOp1/SLFnkl2iLIu8bnSk37Ry6u1iFnLJylzg+ra5O88vK1X0Ak5HuoZ4DYodc66xB4b2B9iuhQw
+pnrkVPWrV/nnfjl8svujVrJQ4q30KPZvKcwy20upHTe5j8Wxh7kzzepBLx35rWhm5sUBX84/SWe
VO4bsm+kq1oeubiCcBMay0vSHZ3Nez4fwxc+HE/JDRFyYok6bEFSQCuB9algn4GaCVKSpjTZ4dh7
id6ukRbvVQF1DDGePwKe8bb74Epuak+WSI45hMGRizIFkU9XSnX4IWBc3szebHZEs3KUFqKK+VyV
T1b51SnfiKBw5gDy9oraE/GkUdiqHZ4yig9C/QmDVeUJNPMOjCWTDz2L+x48LTGI0kASZfeh+Jde
YQmI5be6JhOQh/FR5e+iiDauuMjl0bzPBNIi8ieyGnl9AX7mVcpRo8dez14c6iZPERbfr0jBixdk
DkHNQmzDvUctUFvV3JOJY5KxBdx9Dfryy5RWEwRmr5sv1sM8c4ZlcJIdo+0HKdjndnWKwpvmTl/c
wSCgGZ64TRgWhnpLD9XYZtZ5UO0P5Yp1AhMJokiwlXPG6MlXnA7D7Xe9vYzdjLHvXEq8hivtui/G
1ZFN0dIVYdTNfzS+sXkrh/yFOtNEv2+NnJ5PGlgfJdjJu/CnplD34FZpUMh+iU5p49yst2Q0p8WJ
Jv1dP+NM+x2aos5VKBhktrLjIuSdjLvpDfTKiWNA3Y0qhjurb520ISvZP0/OIK+CJ0bO6MCJA9LJ
0TK6Z96Cyh9rxrq30RO9maMzOenEizP6MJSO3Gsdgg+mRX9LWLC7zBxqsIEWuAbuTVLYC4MlLZ7l
QqXKF9Ps5TMYrhkddPIbmEm56oVnlQvpR3gUTO6C0+84WZRx5LMu4Xi0Mw8eIo/P4se7eheOf9CR
iF8cum7Du5ikDXcSt+Py9PErlRSGXS3yECBzB/Nbhurfl1cyVzDWxcEo1x/Gg0yElfBsXHE3vGH5
fBhXpj/Oo+FygMKP4YsvXLRG9TKL4ABAsEFvkHmYiV3kRC8zoYoXZyXthOc+5ExxbSj5pSTtyURC
BfDCma8zZ5RLi/cK62idHdjYcznUANrGHT4Cl6Vk4i0feS1+fXDlMV0YaxTLu+rA/GWeOUvWlbt+
ZiZunHkNOv2a8XzMB+6r8WAbdih5YqJJ+XMGBcUVz8JReJZ2nCT+e41fxvUXB0G/L15UUkKYSDji
fMnn52Nx8TOF9rvlPtX2pY1YPl9JV6YXTd9oxUv6It85jcWB6dm/G0coJMguGaNcK2bI4lgZR2Y/
7cpdhkc/gOka5nuZ87eWA1uYtrzi7DKV4Z/FMuoOFtcMFwt7Uh7JUEmd1WEUbd7eeTBrFNKvMMrt
GSoDL5+30YETz+CTvjAMSjvuPPolBz4ZY8Abk7t2RNS6Uh58GuQOzKEcWeh1+MkJvl4Zj/e6OURM
qA/+oeI5YXPZBE9c9pk3BTaiW4ELurQ5L5ipyYf4yLV9wzzptbaKTXS5WOn58AYMlyOc1RsFftPy
qHG5SMmj4DJLf3hbTP68BFvxedvV29K/NF/c1r7hclag2TNlTyiw8Joxrh5xh0UeqyjhwCMnyJ/m
fblKVTuVyHBdcZ2IoN3QR59GFgsEbF/SH2rxJqu94EaW30wfd7xTPwgpvHbPiwyQMbV61AKwH224
cAiKQ3SJJ8hgbodeHAYuJrWcEAVvqelz1bfYQgkkxCUCt8Kg49sdhRvSVlipHGINdJXVHCh+9NRK
wqbh7+rOUXt9n4bRdsYEmHmt4dDUAoxdNpcaI47+VNI+SGVMwdJaO36YdzbpK+TPDA3jMsjJoG3W
A3kpxvNlqt5yWMUQyh8LeVKkGrAOAG8lAkANuMxt6xn+fFgOvpT/LtGcaLi/phmVRYdlU2kzrZr9
Hmm5dNCzM0OUQVli+Bp3wLGtaCkClECt43em04GnGSJ8nfHiUj2QOGL7TmEdy+JFO5LdAlolpSEi
ub7v5PmJ/Ee1Xy4DsziWUCh4peegkUC5g6twpunCylwcoD4cSWErWRGr4A5FsD4M/qxcOT+34EiI
kIIkL/tjstd/YWo1nmN2lFzAga1wn4K5O1esaZYLjNiyFS9+/+KaXcROK743su1obYYLqs/mvZ/W
YJpbbSWJbqo5xJx0nuhhh2Yw77axivbJYQ5E5R6ap5Zvr6N5ksR1Mqx6a6Mrtuu6DHJtfROea+A7
ql28MV5xBYx4xKhpj05nHTOWQwGZzkcC54D+kuu9nhkFGFaQQVIAIyVHxxa+rFbGtYgN1lVEWxCf
hn7PG2bHwbXlhjgr2O8wvS5AZ7lcmU/Inqk7skhnxmi6rXSCZs/aIGWdwkJ4YIJaK8dxwum3yQ7N
19j8AB7WhSvdPSR46MW1nfwkPaoNN6Xh+lDsSL+p9ygCTJbGDMg4LzGd+FTZU3G8VFSksfNsjU+L
yKdGDd8rGaDXRwAemq1MZN3TGGzsS+LywIAtKlEBt7necyhML3tAAhyNnaptiPsIO/Ja10B+U3Tu
5+hKyO96tDUuri0L29rmAmzrlM3TQWRBohyb95bbHeK5SaTVqr3pW1oWKR5FTPur8oRj/4tbroht
buIYsTuB5Vj0VkC3wPC3LOQsnIoela8RTA31pol6PKgJqkNf7Q/TlLG3chv7kUAQ04qTG6pumxyL
eBMI21RaZ8fhSPGRZmdzFSNypGGar6odnRa6J6EjUkBk6UKAMskNYo9+yUbJTRwgLbGBcq3uAQXq
BmiLY02j9mQqF/G9EpZLaORWJjeq+zatcHWpBFgKTgaxnR+EF9BCefcy0OnWsLq/YYnDlzcqR6EC
F7+b2Hm/FMNKO00kcioblZEf5PP4NmpYq9t1sxE7PK5/0EGupvdOW0tkz2JI4zd0jwi6yB0Rqnd3
bcMzYhIa6nwU3E9lvg1YPRNbW9i66CCSerpZ68YJT78LE5ldG7gwKPIIdm6W5mZ/gufpwoRnoYSK
9qoIxf6pQNKTBNueugCzbobSuMsPscIyxIV19h1QpL91QJ/3OdMgmDvo4BbE5id/y6Ybr30XKsWm
0NOdGBvQx9olKvaq3RoKw+omxhvdcieBBmuqh8H4Uz2IduJcs3MKYRiyhl0RdK/d/CtqLOUbNVr2
4j9UgSGD+AdwKnekduRk36wuWJWfaPX73Csrd6AZCaBypRDzZR2lh3+wbm0lrQvyVLgs+22MKV15
cJrV3otcUz74LePLuGP84VIAIM9SVSDfZFsZB6091TTa6/3UXyPtEgxPc/qm9nYRTm4Yviu8ASq6
KygwmVph00J0cJBA25zTr1nZdNf8fXhUKVv5hXzMKLnHf7ohz3IDlMXaNQdmZQDMfbuqP/l/eE7P
8nN7oRGDsRlcBcVovT9DqkX24KsbmFwj40VsC8dMhtNtV1TaEB58MGIQkxcTMAQJiBJtgybZBgh0
gCzgTrtFyYfm3X/MznjQDiGjG6jyQGIkRGnI8uDDdI/Bdn4CkYNlygpzYvnuY+/h8Qn0B+oFHOYQ
aHboH1krs99bz+EHNqSLSIFwU3rqunhYjuQwZjKZ29VLYG7Mo/5MkcUm3huJhaqxw9hBGgZPBTAF
Xx6ddgp39FEtB41ryf5qGzoSaxRoJsKKJOUoWcDe+4AFvXUW9vsp82hj6NdgDxv6We62FUwqFz+U
RmHuzGiqvifHcQ97Q9kC+1G22NBvRFhAyQ0ZznD5rMjFOUsbKt6MCsQIb8dDQWB48AHfl6yEfF2/
5R6ckhgGVOWKS/yCu2jndqWrHjoPLWF1ufsnwBYH4yxQUlgZ58Iu9uK0Gu/ojQU7ZBVKAv3PyPYO
4PZmfIpszIGYEuY3/T14dM9I88RwB/MYj/iW0efIyQKTBkwPBne10P7KV+kGi7+AfUZI974w7Rp8
GxkuIAnhpQGmQlgfObS2BmFbIwQOWGy5xRHGyjImYjtnzD+VEHw9w27e4ldGUYh3RC26+AtaxYti
xu99AYbYWODlXfUooyc92nAXS7dKvUzlkqMwq54p/bDqMustawSxxrOFQZ3NP/l3VEPF1TtbJ6Y/
VghCv2xisgLRRw2dgZbw8v8CmKHAomgTH0wbS4wdgLzxoNwkjJn7cFyl1FV4L4GXAZM3scTB21l3
h+HNQILAmtZ8zQ6g7jUTi/bk1q9oFAp4dilCcBIBSmFPM4tdFS0dWm0mwiCCKFfdlcD46Shj6qUx
g+RUX4nQIVov77byuDjoB4m7NX5muckOfXpLcMFPNkv90jYsUiiulPpFL1/27ChJ7IgXAdQoOFQz
hOPkfHAVyBAnmQVc2jZT/ACSlK7xQ53C7fBN649dE7w+g77JKnhOe/aeBpQ1sh6QWKyil84AT7JV
jwVMt2X0Dp4B+TFeOeNb8hO9dqTxrQrK7xvpS6N6srG2JHH4YBUmkMGHZHoA6wK3oaCYYBwH0szH
gYp6DWB/rxjjUBew4jhIFah6SDEruTlQDpApo4R2tUo92kzogygfoABihcAoj6IDhmf8Vt5BKzUu
9G1ta3os8u9zBagLWsbiSyG396O4wlHEFK8n+wUxNm+sU3gGPybl2/TVZK4aUKtilFz533Eu2YmX
md2hUTRlzWHMIcntoncUiVSKlGX3Er70ktvhSYdkfMNkBLljsqr38oWS6lcbX1lpCW6mXrqWHN2T
VeykhpIwdIhi3jJ0JDurX/mg4npvOEmvJny7FYELbO+h+HFA+3v7qr+HjKK0xMGs46YFojRug/iS
dKjXANuzc//DEWAX+JOd5OKPBsetVQ/KbWQ98WwAGO+PyYfMvpe8Cy4RVLyQwbO1X9s0CQray6/l
Z/lZfFlHbVezs6eucUYugFpAqe7pf7B3HsuRK1m2/ZW2N34ogwPuED0kQ0cwqMlMTmBMCmitHPj6
t8Cqrswr+l57Pe4JkyoZwSDg7uecvdfmhu7BWl7oNUeVjwTDCEDk+AaI4JGrI94h/fa26lpXtyH9
hUN3MMVncOoI3Kieq/VyKrsOHgp7F3ZAuhcMoNDI6IOPuoUQROI8tPHxIQPHaT16cXfx0V0QAjPv
QhC4ubu23LWxJvCDEn35s1AybocfHex8qINwZnYRQ7ej3nU7jRbhcnkdSc6Au8/x9so/A3QD7lqe
U/cbCCNvA68OhekF4o37O/8cvjCvisgQML+b9/TYnl4ZADnLavsUPXOEQj8MTu6SVI2asA9steD4
oMCx7A+AZ3GZ0he/tlnJ0wuf5ie5ABZ1PFQq9azfLRq/L/Zd+RjswYq5z/FBP3AlftTJzYAKt06e
ZHhw7x6kwe/2Vl+ST3LhLjh3CAnGOT1gGmRH5lIIboByA5TcDrAbF0ImksWL6zTaQZS2zG/A/C7J
aMU9Cr7auu3GYJeO+85/cEvj1BnhTbgMgMKv5J+vd8evPKBm4gxpAogOx9KGgwasf1zmPlNPZLyl
BkYfo8jJX1+mT3V8rNDxbNNlhEU8dMFodFF1WQ0tyWQeAXr/+yv58t7PD2WI/zUxHzqzgBWzTOe+
/v/Xm69v7SS2ClZ9FaG2rFkHfvv/yZoX+3A8xCb4gW6Jnfp6Ey4ffn0uqJZMq8hTrz6aobVDObz4
iX9+6+/+59cX1JLr9PNbygb0bpa290p5iP+aaM2gdochsSbNjzfhV27W17uKgb1Yf73rfcVSuZiP
ob6BTP33tw//fpo/P+eHS8DWz4+/vifPGjDfU7j53ed/fvjP96I8giGx/NSfX0llREB8y9b08wue
3fEgXx+XI+cyUVX+6uu//PLwX782ilAAcktEWEpWmGdxT+eVP6xRRtH8Wnq4S7TYUGEhb4hZTYZ6
p5QbbZjsm1vLJqk1Z+YVJ/SuZvtBfIWWjfctIK9+CTNLbbk3cPGs0HRfNFBcu46t3SEBLQ4NvLsd
cVMko7nddirQUXYmbTQDLE8P5d5uxkubkYVvQAuPlqC1ySBrEy1vgUMMtFOceNshF4KO8SA3A4Yh
s0FWkAauv7MVMtkofc6WYDenxQdI0ttI4lv1pfVJB+AtUj/avli8DMk9rsljHnA8MwmOIz8uEWA0
fSDgnC0BcCf5tzDknEKXY6R4U56/N1pgOyVszWjMgNo35MCRV4cxZCMFYDybJLv5lZzrg9sDOlCJ
cZB581jFxqtJ/l2hQI2HP8aBwGC7oG5mwSEtb/6KzUvxhxklUXoOmXpuj+7dmWnqkLanl9g9Tf4e
UjPMJ00FjCZFHUkFwPSVXQQqXhgi1qskDR2c7sZVlJ1HEv5ISMeyV1nvKEmuzNAlnRMJq0UqoE7f
hDiEY/ZWLJGBuJk4BCwxgnn/GRXeD8bIxbE3CRosl8jBaMkeNHYzuXI0oSinOwuZblc8u6QVik7A
1JgOiEn2ec6cZQ5OpAff4be/mbBgx6QeQkghkJCJUAP1mlTEnESiZnQ4i7HcBw2qRmk99v528B6c
JVSxxDHWKxKPHO8Y0vMke5GX6UeL6E+QySis5IfktJVpX1/MAgCzvBwruh45r5lNqmOV9GDriXnU
s+S0xx4PiHGJgZzIg+yWYEijISIymglI6UhtnZb4SH8Jkqz0bb0ES85LwiRJk0BfvuVVQx/U7+mm
kkbpkkopQvxwUW8cR/IqtSwLnP/uVi9RlgrQvEe25Sw5WGIbm/BsJO9lfikt11yF+fhYeeyuU6cW
ek6r90NKzBF6IJiAIPCNhjA/M6vOcWt+nytIcrXlGavBpp7MrSfdi3Lf5vMLXkWWFEuglWlJ+nVB
rqMN/E6tz/QJqh75nm4M3t0n8ZMraS1E9xSQBNqRCBowlZ6XiNDZ1I9aD8eB7NDGATLrDXlI7trV
5Ib3blQccmFDOvZpf9ijdaefmiWONFuCSRNmmZXVwVSL5aO9hJfWynqt30zb/6zTnGzTkpdL1wOb
7HS0lAg2Y80P96eJzYsQzU7BVDBq8lIjdRCY8Wcz2KDwDc6IX48+AaviK2mV4iGrnEfU5A1CTNS3
Ux1ezYN6dQrkC7rkHM1EbM79GgYPFCN3Kt8TyAhTYPfXqVl6BE6cET9fizrl/NHgDJZh8BnYY3Ia
+29KsMyRvHtQmeOshc10O5oEOKXGh2edfzY4DDt/ZBf3vNtmiaOFzWmSTitJqUXtTL5VuOSJBSBa
E7JsHSyvcU91kVsjAGcUvUysGXZkHtja6ikTOZRONZ8rw3iKlrDcmrF57PhgPQ06MuTpEtrOrBJ0
Y98nL9MonocI+ZfVdOHWNKiY40hhTiCht0vBDARLQEQLeN0TQJyBwtik+uYR8b4xOb/lx9BU70HH
nEcxgMwP9hIJXMuYVBIX9gdpwb0DQ8FaAoTdJUq4TJi4LOHCPinD5RI3rJbgYYO1B4ILTkjkkjcR
6cSqah/rYjzzmp/nxtrVHGh1nzA1Nczn0KPplfoPAf6qfMk9rqqbWALNMgo2hsadzYsgjz+lvrdL
DVPddjBHlNGNJe0UaXBGR94E4egvzAIUppeGGlB0OUQGyxQr3pC9GaUHpn7uPqVDe6te8pvJcU4X
11ZnRz+8Zk72SIP10SX1eWL9zpYY6CrF3c+aNLndfdvHnx2OzxsBIKyZQ9Tq0sfuveyCyB7KTe4R
NR1n5Eonbf0tXWKoW/Ko7RubTgj5oxdh/qFyy7p8dyTjgjr6nnU/HKhMl9IEAlBOJgw8vJ8I9Q9W
fmsEDdkldXtGXb2oSmmoixIynRU0RDMQNhB0+ZMR9T8UHmWYd8uoa+nVSRLQ8iwj5oIgbsAJj/ES
zW0wm0T2aRGJCxuFuSdZ3auR/KoMGpZ2Ya4sMd8FvIJxCf6uOpogHtpeTSa4vYSDI8UFdxyMkL/8
6SKWpB8sUeKFtlo01erZbExO7EvgeLVEjztN+mDO1luJebZs+wOgCL1ElVeK09MSXu4KfFzJEmhu
k2w+dVSf0RJ2Xi6x58MSgF7IJQqd9EH7YPQEBQeMm0zGDGFArnhFhjrwmeAqpOVIeHu+cu3pzc/o
TpktLaOcDHZjoKGfeue8L4NVNPQ+z5Y5SbFEt6MSo9FeET7XEqc0SChqTksLwLMOZoBpU8Rar+IA
k2wjSNpAJ7hu++pNpM7ufy1lRRd3099YymzHWdxc/72l7Dlu33Abx8WvprJ//a//MpU5//BMh81A
WcpzPd90/m0q861/eJ5wcJtJ25OQGPjSf5nK3H+Ynm1JT/AVXBv2T1OZtP4hfds1cZ5Ky/SoAv5/
TGXC/j//UZXZFJbFYoCTuMmUq2yTVYgfJxyb51C9vd7FRdjij/u/ljCjtFeRc/RD5tn4wvW17O6U
KJqdqrHSe9wdZwW6sMJVvi+Q19NxwvfoMvTr5Xj1y8t388/H/Y+izxGcFd3yAOafPB2XVc+XQpme
IxYH3C9PJ+VFqawqV/AJLXpGVQSu2nobJpd0teLVrwh9UB5ZZ8ZQXY/+mB3++vH9P3t4iWLe932b
G2l5er88vJ+wDvmWK4+NDr6X3tDfKx3snK4tjiOG8PXooPAZqu7UqiHe/vVji+Wl/t2fgkuFa0Up
x3TNL/ffLw/eRGMU9qmQxzQf1WsZELSA+x/je+/RHQRGYyThEWBAWrozXbrk3cmzQ8rZHRAQkgS7
jZH4RCZx9GM7/3MJeNP/GX6Uf/aHUX/y5IRDReB5pvDdryf/y5MbcalPptFI6EktlNC2/q4ycOF1
TeM4b2MmMS0yrJCxuKEKbwXzbJv1YbZKB+s+KzkyFgj78Ztt/vpFk3gyf/+icTcI3JWO8LBs/u6C
0WXW5q6O5TEaAonaKeDA2VXYdwL/00xTuJ8mFFgLSmmCt27VZoM6IJZVh7JBZJnu2kRaO7uFG57V
03GaGBMbZoC4wg2Ta1McfH9YSd037Or0GCeXs7cTxqCAHP3uRI1z25ffnRqlpJ/KXTxjDInisHxx
Ov8RJbi8M9LqhpsshUNZrMwugbthJhsYiNWh96dbdPCfbSGb26A0GGe3HvCexP1uwNgxceyd/vrV
EuIPr5Zjcls5pidcPE6/N5AmIgr6LAzkMS5hQiEYpqOoBLALXkZapszbZl2zl5ROeOEVzVsZIJH6
nz4RIVh5BHc6N9TvbrQwgZwRTZOEIo1bqDejq9wM7Lu511uO4HDJU6QIU3uUAVj8jum9Z+iHv34x
/njlOCYGYEmhb4IJVBiBf73X465qDKfsJTly0adhEbRCu0z30xetRMYJQo/q75a3P662PKZjCTy8
pmBL+N3Vag6JdMEOSbwyQOkwUKyM1rovQ48MnKWf7ZvU7yo5Y6ZAlzW7Vyacx6YW9lPTqL+5daw/
rjeOaVuusBxb8odY7M6/vgAw98QwG8I+lmlH8Nton2y/u0Itf2kmmX9netObco14lRdujIluHDbz
UFwJXc77di7ilR1V4gqHC3NiNNaH0Zuyte9kd7ZJOlI5JYD3G3CTXlee8qZFKgY29wvgw+32L9f7
f7s+WX9cuR1Tso+hH+edP1ijKRutIHBSeRwlPsICbMJ104Qgb3SUbzVzuDrwvVNltJDbVSb3Wav6
dTAxSiur+q5dQIQVpijU+AQwza59aY8MRcoqGvb9aB8HZRnnrEV9ZkZIFHKkamYPgYZul4uSnJk3
hh46CVUbbxNQAX+z/Lp/ct9KuTCFlssVT/lv/1Rp5js6Tyuum1TVYBcrUNImT3csemArw7c+pGr8
69tDLNf/b7cjh93I9pRwOYZYv78/NJiFsnFrEu+Ur+/yMJxuaBbeiIoELV8RD+jnHn2UDHzg1xtv
SSF4T+si/5tNWfx272Gjx3eP+x4/vMVz+cOdWkGUyeq6Mg5dAOktFua9zHwKKoemUaRjCMBjgrzQ
88irRJVzhd+WnbBt7J1n0QDyM1RUYRPe43xs/mbTVr9dUZfn5nqcxjj0cUsDD1husl/2xSqdpeUI
1z/UYK4dXL5roZABkGgEkD/0yZHqaa7x3K5M12qPokPOmAfe9bKv0Kyi5127jM5ohhzhagUXDtY9
NYTkj/r1MQ2Uv21KLuOiUO5Ok2vgcypDZdHS1KP5QnWi5IU1BUCrenXSdRZe+Uktzl6MIXzqPLQQ
Mrg1Q8ZJoeevi1YduqYKoe7T+NQLHcVbzn1plDPVS6n4GmJLOR6RpTXH1iqBeCYMKDsyrMybcRfj
Bz3+9XXGn/C3V5ri6Ouyh3Pj+qZtO5z+fvsaQjdOpM5t5C2hIIFAOY906OZNuSCFnSK/tnUwsmn3
5ioxOqCdPPfL0oFZwAktQt+wcIoTeMYHmh7FOvbwK5kl7bvcnlKM0yCvu8k6xAvwmGPXSw4BeV5Q
yBFtrotoYSRPiQMj2XVu9YJOzhaIssTGscJ7D0nOcg+FR6w2VONzvcCX83AgNtNw20MkUUc0fkDP
b5Zo13GXV4ckLybI6z4U56+PdZLZq9aHKMuQlk0GWJy3CVCd2JhP90Y2DOsRkNIxjmw0jnHjk6Gw
C/pxOhfjTHh9nx+tMSwuO8vpNhwPuISIT+xqyHnz5O1YN+Jbp7MNIC7gT+LiOavSYQ8Q56701B3r
WrRbjkVNNrxM8aJti9r7yKqRZ0QmZMUaa3TlOMF1qlwmswz3OtbQ69HoytVQz5ClzGrcc/7f1knU
nvLWozGriIRMAUyRQt76py6kx1f6eLVbZSE2LHoQbTOJNHh5OPbkRkEmpiA4yfrmwobkAmaiaw/6
tWUTvs+yl6RIvtkED84iXgscmyt3iPWplWQ0z6P5XMLz3PdCvfZYj9ZVS5NgNiaQCiKAB+xmxHO6
Jp7pfLAP8KFqZrhVLMH3nWlcOVctYK1Zl8OxWJDcne/ej+HsE9oWAK7tUK2C3qOjMj0mRTyiI7R3
ljKjvZk7HwWCjE0b0YrDwA9QqKRvLPH0wi3uwhu69cjRoEHaWRu9ANi6ll6xy4N4uHNxHLejzUEe
UoWTDimGZWxdoQqKdZ1kBCiU0YOkx3obiaBB6cnBI88beOhORzJinRHgnX22ThveGQPNPdPCOYJ3
bT1EGZQgJhB0VzME8iG0Ab85lKw1cV/A7A/IM7Rmz/s2Vs0SSHhVJ6OLv1BWWw6q/SWThXEtssFe
hdPUwBnooWtW257gMniG052XR1tVRvqMRxeIRKzWc4Xt1uGy3gufoAuwg2LtVWerpgtrZmreca1B
32wIpTEEfxtwKOlFZBUQZ0FErOqwh/W8XOFNYcJVxRdaYzdew9f+9OOmPZa4fOBuYsyAF3YzeuWZ
lYxQhQgeElhzqPKtOR38nqZj2/4wuDUeA/t7Uox3uAet0zxysoDoIYnGlclxLGAgwuAbmWDdt3a4
hQMa3HTEmyVTy2QxAQTiOx9x4QEUzBEYAtNkPpMO5T4P52ObASeVSYJsa07C2ympX6WtSWdofYKD
w+yVjukFC4Z/HqSsb/gF0YwnDd4fK3iVPtERXV5+GnIYr8IekECAAZUQHAfuV9PHD6HiCitiAGDx
9AQ6sbFiroq+d9+7k5qH6K6EUMX8n4M3iIXmui1IXnHy/JCZBZL++tMfhXGVqfa1zbr6WrpkZ/SE
n5vFeCj6qV2r1C63adx8o/GaZbX73JbNSwx/vi1VdO2UOBlDMCWryfPTqwBLwzi69gEbMsnvpctU
E1Dfdq5pAKR9du5lQ0KWwV/LpB+NBpDRXeEayanE5N1QDm/V6NYwcFtA4n75lnOkYAjHvFWI6gZU
a7sHrnWCAR1cYT1nyDoX96aOgo3j2/vBmF8iNRHkCS0OJL+b7euBSL16eEHVkPQ5ySkFFHlqoyZc
3DyXvKQOFj2xm1oyw3zd3trwofGlb2iawp9UDTTmkU5+08JJN0pLPBBvG3buoqO2Sd7M8sdGJhA/
RRo81VJ+hKbGuTJPKWU0zwQWhH2LmoNUcmf0n3o/LckXZEVKXCjDRWQqRiZGsYtdjNEN1lIR1M+a
E9qFkGGza/pen/LBf4imOuZ+G7a2FvLaIEtFyxwKs27JcCnU9BCetAm7N5dwqN3QPMeln76ARgfx
loQbIampsRrv27Y29kMnbuqAZJFa9sRgt96VMV81gzeSw0iVWFAZb6wOs3nSNBFaIWAqW5DM7uVo
zRnnxfu5Remvtaz3PqvTLdCqDrwYjFlPEco13xRdw0tmFcOGrmSzNpP2geaYewxzr4RA578EuVPe
5TMThKRLxrUzjsQpwG59HiSJVVWi19pgcbLnlB3Caj9m0LWwEm16pAEaWINq6ALIQ78uyu1IzbCK
IsbbuE41F4l1GxotLm5FLeFbAaShOlVr1+nkuiqyB9fQ2cluT1ibjZ1f1v0KglwILXuuqBYrfdNC
/mtkRahzuzA8LeMRLa1Eh8J8tAtDtdV9RRmfMoqNGtdY0wAHAN54l9owwDqarn1tjWmPQojY+nr0
v9Xt9I0JEjKrHMyShQDGqDlmh4BKsJnnztoMiU8uahN1wgxAqFqKC0+O7fuULOhRF6o1CAki2jRd
o1oWn3lrRyvPUPYJwv1t59T5tdcKYuvADyDZ9sCrdc0t5/CZh/OXiBa1ySrAlFkrsc4JSAmG2lSu
xq4aUb/YeB5MeMFOGTGTLuwI/gX65jGCTw3QdkGed7CjjWEbzwLaJAB1QyNQszoNyq1JEvJckAw7
IxLWSJO/gPJ4sdF5yLs946C0ro7xgKOmmYfxwDpskqRAivXkUo9jp3TKDiq571w3ZV1fDiXCpwQc
Eck9wjwyezn7ffNeW/b0EsMQzDpr24AnRFon1zJN+nMbIG8LROqvm8E/J7VNo2+uyq0uGM95HS0v
i14qm7+VbDpdgI2aWBbDIfV2AQzP9ZCTNO618KQMXzKhsfOAtK84uZoyGg5EHxoKViCPSKJAv4XI
gDRAfc9CMZ4SKG8o0zrEM1aC9nIeUAvkjXWSmO5ygDHwJxQM5YK0j95BDsgOvrUd5ka68UDFZVjQ
6EatGaF/uJ33GZUDaGRPvgyF815VCeWuNNdFkHQr4Zs/UiOIKUmQ0I7GcAO9RDFm11z/FglrDZE7
QYPY0B7OhQNUK5Tdd8vw4WcdjYnrOxfVh1TixfYt7i7LwZ+gk63QMXuHfCurMVrLIf/Wl4uCJo1Z
puErtcK507nWm8DDGFMXEbmyx6UZpgHlE+LLsFSoT13M5cVg5T8AiT6rNt27BBw4MTr+qsxDDnFq
A2UcXcXc3mtu2XXrFlixq5fWq9JtDiZ3DT/jIqxR8mV+GGwgwK6aqUeKFYkrWTfB5ZC0V4bl6Z1Z
bIpedBvvYRiJNW60/eTxL2Qyhqjd9KJ06mziSO89hZIjUxhMwqF8NfPptcd/2E8o79aDqJdZe3Y/
ABNbEdUgL2Uld3nzZPQxiWUpSUexwkDYKPRKuObbFGJkIur5ogdkpPljlJLxJqy2GhoXzIkKZP80
wLNAjIubDfYswaAtU2xUhkGDxxwokbwkrv12MNE0uZChGB+vA9sQK6+6TE0UJ4zlLqIGMDZG7FOt
Pb1KCQJB/btMpLKa06+zYrwExN+U7WqMy3OZyG6N5ta1ENc2urvvK3TWWW0Ne8Ka4mBlSh8rgED7
IMfsJoQFshlmvRML/h3CJrVHiHdQVRQ7XbuDIMwmC9vZGBSjLYMcGvDccHMrJGki6QjqRsErYmGs
KfrKjlCHzCV+IPHRpznzdZ2eDTv93qfmSx7l3obJH6pPTACoT64Nt9n2AX7GwWdBp1JbcUb0Nn4b
9yCvBDGUQIIUQbhF1K0bGRSroQEGou0bzqLvKBpK1iR27hCJIudO7KeGe+vh3d1ardzYjao3xVyT
riQA5BZkWKdeRDgxWUodUsXSBo2kWeVcc1cZ9cekKDHsMt2ybD43ATNsn1aSsnOOlQA90KJa92bE
apHnmN0QBBxlAuI4t9N7qorDjLYBehMxbDzRbRHaE+uYQ9wc8H1YziR+tKF/kfXoSIMUr4D6AJjE
ngHLZdNOyXbSLpCNGsJsHbERJJj28ojkrDDEUYHTx+4sxHTeAJ4uD27zKj3H3nhXcQhm/eiI7jb8
twFe38XQ0KZn7EP8GvJzz3jTxEjbg7q3R6wh5hgQGmC/21UOVaencU5uyqqpAZAQxql94lKFQ/ZQ
CYo3BB190XYI8kX/wy5u5gwV7+gbaoXcNTScy3Eu6O8qhP/5oBjhlj8ygxFtxwBol8IrHkY8veVi
Spxxfxr1WkwFHmi0v2Mnvg+WaqCrZKRWoDdJs2FXuCBDpapcVlodPQODYP7rAbgj09AnLEm2t5bF
zzQCQpZ4InsV8Fu0poNNk7Qqgx9HRmkqq+acO5DsPfe2GODDOPYiihbZQTnfVQN7WclSX08EMCdI
UOyEbKhkiJj9urzGXLog/hJiYocwXzcg0S8lzaq1zOXBo5pgqfgRv5TaJ+ta69csZrRroEzNPYvd
pbeRAIBvQ6AvFXIds8GD4dUuFVd4Jx3UulWKlhemIpL90DklDbtrLhSCQfcZPPGlRr0YNmirkMy4
zvDagAmwundUBRxPusOyhVmaHNGwlcfWjjMcXo29LWdxipt+vkQu1EFzSg9yjHZuHj4VZvUpQpbn
Xlcccn3KYRTWnZedQ3a5BYF0mfrOjdFN1cbOiKilPb1zHWbAlunfEQ2xytpiONECHe9DvxRragui
/Hy6RPZcw2SA3MzukyZrYWY7WwgCsW0ylgJfvtDxNA9NQHIq44KvGTRT69BzaWHBfu+NApvSxBS9
rt0J7lZsbXVZfyjfEyR7laeBZfggYg7aK9/dmAPedcssnbUndXLm5yTnr/cyXSTnKMxv7Cma9z8/
33ZIlQ1gvqw6ZUxFZXoXwuK++Prw6w1FSUWkhcOOW9mIVXqJFFC3Q7cdsjo6V7admpxmB2KYya7u
ls81X5+buug9KmAJlboJz6Nl7EKzNQ9uHYXnrzcwyv/1nmMHJsN/hII69B7t0fkmM3BJvQMqiNd2
9PekFJ2Y+fChO9antFJcQikBgoiwwzq21lWcVS/Zpqx6TM5Glu+KeBgpE4FTFS7w/d5Ig0srN1+o
ivXKFfO48StiCmDWmqi94rx6b4sEY0ZKnlgbDLfeuPML6h+3xDCNtIb2iuAME5niOLXs36bjHviV
BpDacDbR/BvtVaNGiE1dskLuguqcwythCMY7+rbTLKMW7xD9McU2k6r+PknC6z6LzK0sIXCa4pqm
DHl5M9WcjyLt4oIpbYo60fKh404PbW2/TnHrrChPPvsZPTBUKW6gpccY2Zz+AWzkii414iT+pkCX
m30r5wiyFEE1hGTcwLhLBezgURZbHdMRReQznJaVcpyAccQq5FhbJPYRVK6iIdKae5VSDSLZQZ4I
bZ4ox747eZDkL+aeFJsZQmUVZmQ/uI3exjY3T5DExp3qxU5aWCQpoq19a2p1zPL5fbLL6J7pxZVr
ddHJ82q8GhViXWD5/rUDgly1za1J7Peu4WiB/kq490KxmQShGFZGRHRMq/LrVgFozsJs3CX5lMNZ
A99hjp3eugVuswkEoR3V4YEkpmSvywTyrydZoefoYgDfum2sobwxaZWBwCdLLse4CjRujTjmOY+M
cMV4Q53aorh36voaSWqKxT3FkeU6V2MVRxvP4ikXoeVt2TfHrVPfFGbrrqPAE7cqukOqXK/HgGSh
ocUTV4noByFInadpujmxu6pqwMxgEYc1dwt51Fm2y7OOfABdE4g3ZXDnsX66Hcv7qOcrHitLQYLD
am+oveMGNyJ5wxJUY1S+YcRqr2VW4rEdPIxyE7urpfQLYOin2cLaUTcEPfCrR9sqR0yudQiJB49/
Sh5z4y0hnL50jpq8Q5fiNpV+eDVON9ZsIw8NYTMzkvQv/AqeXtyS+sBEkPAO1Ux3Fcf7LuzrYxmW
z1a55KLpTO1cNzVOXl3c+1NKsmlZkxjL/t8RdHAqc/on4UDho/3wuamCVwOh8MEpvbuJCLMTgotH
kQHuF9pCaUOP7lDNxqM5ReWdsO095ba3KmvCm76KT6usw303OFd0isKbvg0j2EgBC7UdYqSjf3hV
mYN5BXdXXLUm5AfmsQRVt+aM13355Nf3jIUagEQsYlUg0+1tJE3C0ce0BagPATeZOAJcjhEnkyLv
bgdfdnu2QrT4OisJYkMQdSoDTaKXYwNSyCVugEEzCbD7ke5IEW5d70FU5J7IhDbGTEJIWYCtril/
duPoPPiB7e/qJoeQWZKpQFt0W43YYz2LGTjPkrmWNZr7imhBSSgQbPsUWhfcoGgW30z9LRmJJraz
uL1E5nZqyTvgbxDhZYEWR+hTgAq+4OjJgkXMllg3GKRj7kaeLYuchcM4CTjZefFuTByi6EkQj0la
4EpaWbK4YpwPfz9WxSaXPim71z4FGTm4E8TMOo3ebAey7Qxd9JAQ9ddHjr/zWsM6SKt39mb4VA39
dPh6w310N8vkTRoeK6mna5ZdWi2zR4++H+nZf72HcI8efkUuzrqgb3CRdOFiJYNO6tuB5oZ1oM63
ilcl82hpEmeCHTgzLjmNHWbRxsdhWIZy1P0IJVVfInLFwanGQTAL0iSfDZiL7Yr+iWefnIJ7w2Rp
NkNDb/xI7HM7crEPZdm+bShCrMm5n0bnrYXAdpk4X+ureBhrDZxJVLdjA9xds1yvtdII53AwIT+N
gpaX2R4QHPdxQTnJ+tXaJPIYfXKIbGxRrt21WIU/8po4Y5cQBGMemVVxVF85udqnKd1ocps+VZMa
APmQwOc8GbuX4A29bVxR8k2OPW5hpmYHr/Ifq9mNb2NSTD0VfvSydg7lxDPWykjWQ8fqSEkGWqQJ
r4SDnL3KQUQkRrKQWRJsXGVg76hiw8yNL2pWzosqDqZDVCOijPAc0mhK12YHEtSkFYH/0n+yBzJq
xsy41w1Bc4TkuRBV175Lc98LO2LpRv/aTGlQ+VnzMlBL4pOjsS6I7XMHLu5kCjCfyHWvVX0xt0gI
+wyTmJWYoFQJP6LVs8knazpQdkLQTmbkkXtj1O2WLv82dORdxUjrUs09Al3C0mewpKqLQQcnpqQN
4kRbvLmU2BWuWs4k5mTAuXFnGpuG/T0Wlrk1MhBDssn3mYZKrctgG1XZlpGCB8yswqKp32jNwU+k
dALCzUKIxz6k3vHm+t2kSZRn+Cenemn56BynW/XqphZ+N307R5Pczal5I8Kq26KcaRkTe+c4l/a+
tCBi9wZ0k3LsydVqGGOLBNVzg5fKgjdQxADzZrOEptzzuyFIZWzFflM5HzUw6I3rp7cAUn0KH3JJ
jfLZYWPAdEPVI+QuUMH33DfHNcpF0iNy3IF5OoN3YF3Ck78E07grPVFX88MYpqRWvVJVeTukoAxE
9YOQtXjn+OOujMi/zZ27UA64hazgvXGMDxXaBF0EHpYQxLoxep4Lw+dwLTNGabVLHRRH7sGsK7lh
gXiMRH5vWjCyQif4PuYO2KSBOETd0CUYgZXTURrltimY03SAcTKQCH5hPwVh+N1vCK2q7Al3vAOC
Y5pigXN5IWZQrUYxtvw0YJiKU6EzkIN7BVjEmbq9bW3rjIHgqYtsJh4QFZOmf5t1x6X4OcacFmrG
TlY8VsegwNfMdM9LaIrEoKiwPjUxLfwYk1dG5AcjAJgs/hCvjRLXeJinRwp4R49vfrW0OJhIr0aM
JAmGlq1RhhzT40v42Vsmwux45IFtajGdBC2KDTKyR6WLbDW22ZNymmoVc7K6yBWHZr/C1xHnsGnS
zLmdDfkymYPDeoDMFBXfenL+H3vn0eM40nXp/zJ7NmiCDBKYmYW8KKU3ZTZEZlUmvff89fMEq7ur
3x58wMz+2xCUyqRSooJx7z3nOaLcE7ShYoiJ5JwDNLiOpS5v7dNOZiJgG+zUzizsI81pWh7GpRaB
BZAKeBeAup9IxPh6uO1PPWjN3dSRwwvbuMK0YRxSgybQSD3uSTbgy0AjQ3cP9bi8aHn54C3u0dP0
7tR2o+7X1VDvKzFP9wNmeLWRpPlFVG8cMyOlq624EA0SMCN5mijhL2O5s9DOgSXTUt/yEvakDonD
KGuSHcsqBD+nFj6CZK6gevkmw657SVCi3znRcNcPXvhgtsHJs8f0GUsgg9UGV8d1zFgTAvT5RxOS
9mHU2cTnYh4usPGPpgzLQ5+DowI03tbHwrNfCtd9I3auOrmzPNVpJ+8qbAQeffrDotwMekZhgeR6
R+Zddkd63AXb0PSUMzJU2ZPPS6gFl0gU7lX0EfsrsRstLzguvfBIHWOjVOUtrmsaoPTvqY7yyuRa
rFE0KwH3DImLuQHXX2+8ZME47eFFYrJFUT2I8Mle4o9es2jllEtxk5fTrd2743HGErXXq/xHARTx
RBOvPVma+4ZkC+5SZemvxOXiIYjJ5S7S9lTFKPtTt2bgPt0XbLj8qKDzIrwvpRp2BGb43ZrKLzk4
/A3DtfDErvQHwX0YtQd4L26eMzJalvbYJbLYl11nMZo17omW0o+FJI+NHWB3iisChoc91GfMlZ7A
khKSo1mQ4e7RaiLEvtQZBTMlGvhBz3ZY/Cxl/0PUenrsAgPCieNerRjUAWqSc+OSXFNaGebD0jqa
BiB7y+YOzQzJ3bVRBSgqqsJTwT9Hce5mICMUFER3W3pWvXFEF/POPJr48KR+cFmLj5abkaXr1ASV
tgTvFUWXQBSeb/NMAxwQB3w8dC9ju2LCNYmHEH6SY1F/5nWKeKFBGc/q1gs2P3MAlZjRorkPPULQ
qhlDbuw99o2t+0GI4yCcVBTuFGzbOr8pbMj685z6aHXC/aDJnOCYnrEk83AjyklVDLnpBtEsD5Cd
vwUDn1yEOCIzpwqdAanPrJzwoRmK0tBN7S47LwNXO3ndArBGa7CHpiO4a5MWC6EW+Yocw+2ceSbB
NtFrha+z09mKlExutjq61D0aefoFEv9Zr0HJtosQDgHE2e2wII/yFqe6EBh3SWV3Jmz7ayPz4jio
2aDQR1AkQfI5xzMe6NF6n+xUP0F69wGjU6HXYbjr2vlYh3UGrVqgUpzgucs4Cs8EsWpPQU0cLnaM
GDgQ7ej8zpGSSPgPSS5FOFXiWnaTQ+AAQMZCQ//p2OapKg8Fn9KdVrBVtRpu3qhntiJqTlovIQyR
NLuPRm9PEtGma0G/R07FFRrhYqUNSiac1qGvMNCa1ZTXrROcLGL8zklKQaVRFoUmI3ENnRIBmKqT
Iwlhi3OKz1CKvdmknu/SMMaBYj3rqNI2xIjdZiOgO7djB5eYdXA0SE9yvppTbuwH9ipXwXxdm5Jv
VNlE6QpPPwSN/Vm7GLwTF8mgQT5lnIdMQGJ122hRUnujzw30dsg68inK5M4mr5hpfXs1G3BImRMi
oe2r6+A0NwMgwoNVzhcxlNltvRjUn4sh6RwQVdihJQdKOYFIxgvFpqQlBl4H2hUM9Yuc+aq4WvZS
6T3w6GCkX663l6UlwY7ER+72A0ahnncOPU3nC8mPrloQY4vnLrtgxiNRxP0ZXcwpNLuT5dUmFS6B
6jQkGkYP1K5gTLuNFPjfvRDZlYpi2UQK1zATTJcYeYn/X873o62z6QxaF7plfUW10O0LsdxrDvRk
iypsa5pk3C2yK7ZeK/LbpjLm4zA7RGaYciKCWjkULTfw0+GVbI9WN+9wICe7idjggwTSPkaDBGdU
WwdT0HafJyY5JNvZBzcfHkOkgk85YX9pw/tWG0lAkDqWlQk/vjZ8iXn7tnpoL5tqaaAteJdx8l7s
JXk3SMtmX9hz603+eVifG/7zD9bntIxA7tGyCKfXgZ2LimH0miqusryTNcs7Vqfrk+uhlqSgtS0E
jL4hCLxEogljvPETEw+ytqi88PXx7yelChavuXdl7LQ5Xf9mG3CdRSqMPJeS+pvICuJPUsLK13+Y
k18eqCBz/Gpg2tafHK0vZz3VVfw53gNuIKSk/z7Ua17678dyZh8ak6uuJRF0aX49f7H1x0aFrwsV
w66ZLYm9/Nnvv6Cr2PbOrMAnKzbu+mrJc4K4sJ6uh0j9srIndkYFwmeEcfm5OXFQb/vI1z9TAfJy
zZq39Cd8dvnBVo88KE6eCp5f/2x9alSx9G0onkSe5Kyg+OfDNIUiSoe1owkPz7VU4faDirnHMPjm
kHu//vNUfTKVcJujUTy3wqJ7MrE51jwkD6vK7r9ToZ7n6uN//Y+3nzlLYdx2Tfyj+6cZxxCei5j2
v7bwnMvxX5FQ6z/4073j6X8Y6G2VTByB4m/njvOHI5B1OqinPewq/3TuWH/YOlYEiafHU2lQSLzV
GhRhttH/IH/aQ2uufAqr3+d//8//UDi3/3r8H1YZ9K//odC1dc+ySEN2TIsFHiK8pdTm/9CezjmT
eLTZrl9b6Rf8tjBeSSRqC23b115JgiFwe3MGSqjBG4kB2UcVYxo5m29aYlFXqIRisr4JTyGzuHK/
sy3AeckkLI1fYowmeN8/4VPHp1mFHkuAbGQgC8KQ+5ltoVT5yBZBySiFrUulN9cYi8it0mY1OrO7
Im0O/Zg9m7puPWDguWI19+dqLPw4ZMPoFBrdS2wafjq6T6Ii4LzpyJRJ86MZNu41bECWNKQ824iI
DpbKvrAD0R3CxqIiQqdUGTI+F0g24EQ6XyIv0e9Kk/1Oxj6qSsLl1pbGLnFAUASVsB7qwvmQDhHw
bTR8xGxz9ktjX2Ovm87Cxfepsqtl1sJvDEhSECWCXEHLox+7b2NsaQgJMS2SnrG1x+AYFMb0koLn
qCxxY4o+f7c851K28Sksl/lhCgr9zMDxTARnTY835d5WmskxmF3f6AacF4PanxDQ7dYkdWfEWmD0
uxuXfRGLZFt7U0znKML4aseXppLcLkfTZGQ9L5cmtU4iO89duIMv0R6RengqM5wgXGB+DDLdaH5H
iGxeZ5UwLlXWOMGOt2Jg2zoRQz4RRy6a9mU2KTt7TDNAF+DmBPZPpNswnVWaeaByzcc14XxgGEpX
xDmX6X1Hge73NH8Afz/2Kh+deSqbXFJObJdlNJYXK9qbJqHWnhIrS5DtePjFp2VhYg/G7lJozTVh
FHfFuH1wXlPGkMfFm26yCdops8t3MdbDrjF1X6h0946Yd5Z5Yl3teDrF5QcYXRp9IS2bFDLcUU/6
b4WaKuO8QRmJJtIoAvtsmhh0ar2AlhUiALCaAjK2CmuiE3WIKf2GgZD6kpRNPDLjRg+Dn4YTjydL
RX6kKs8+Vcn2ncq4r5hX2yr1fkAjsLFD26CnPHwnpGg6ZaK7ScOlBGpAfEs5dmcyDM+25Ia+APGb
0ZWVZfClnO/IWg8fnORkQaczoqbEt6X0uoag/+F+tTVrucyNC/uCsOrcrB6aZrBuhnIcronxKZop
I56iD/Y2+rNtowVQC/FTVZKIXMcYgSpgWWZnpF9yUfVn5KDFruviL70DiVekDhIGmTsQrX5oU9sc
vSH/Fs40JSRmj52invjAzUxPkt1iBoQ+V8C44jrgqpsBquXIODtjxLGs3Y25IOirYIiqEPCRDk1I
3/UDmZcZ/VpsEezIHWc8FR5Skkq0hM+R4SZcbFVGSHZtCqC5m1v7ZHf1YZIwtZ1B4BTLmDyNWQin
Nf3aZUi35ICz2AZd9j2GgXhABQkEzeXGz8JlzLNDHpS+MSHj2S0OWLRxA4lK343FVq1kEKNRDmvM
NDP0MO1DZi6fItB3LiOcMIav5U1EuNn6h+sQsl1q9tYMyI8KZrwVSf6D1+1CI5PnqiRltmBztHcL
tvcS8fsCGKlEYLUrMbwRRf5tUnrHoNX2bc6Geljc/aRHLzmL9saZO4CJGTTBrCP2iZ7uvH1sSrB0
S9CnTHomlBePYU2eUVHEZ7PK7kSLzaa3nR9DhMIgQwm4D5y6IGUDZsec9oyzIC3R3jEjsqLvGyZo
ey9Lq72gCiyQlTGDU9gtzYWzeed4DTm/BM0j0Ar1bR8wAZ616ODVqnzPv7L7TA/cqOptnsSo04kP
oRXCtA4+bFYuC/aWn3boAAdLCUwzw5A+/Iwt02m+O6qpJSZ+y7qDUUwK3Jf8Y8KReUyLZjk3+CSJ
CNnQLJuvXkwELt3oHwzkCTOW6S3hmAAnjU7b6bivgPqe44iXjJAKyUtTErGUm5DQTLtiAv2x4JM/
xFOEaGfSm501fpAD6m1nNd5vYyt85Z6LSCy+Xxov3umdwZ56nq8MZliTivxdONoLpr6LMRJDo3bd
TmjCJ2UjXrMh19iYY6AO/Ezt1Qs27ZHavXts42u1n1/Uzh4HVUrpxW5/Uvt+lwJgVpWAq2oCqaoD
APHD66wqhl7VDq2qIkZVT7SqssBpl9/qqtrA4GrvhapAQkktUlKUsGvu9h5liqHqlUlVLgSezvek
pGO/UHUNzc5rpyqdQNU8rqp+SIzuAG9REZmqNpKqSiL71zxGFE6CAoo49jP2pHynq9oKJSrosUjl
8anKa6AEc1QtRmhZvRsc4IW0pS6xqtggX1QMz7IXV1VzGmWdruo7BrLRXqqar1XVX6/qQGetCFVt
2KgqkZTD7JZYVBZfKsiRUjKmpMxVbWmpKjMEfOaoutNWFehIKepQki6qNjUpUhmPgq5UdStt4CGQ
jJi1zthPHiQT7uy1P41kglSqzqhKymMSoCaA/NyRVSZ4GT3EugQmigotRa55kV1+8kgB30wxwAO3
kd7R6MF7Zlq89Qr0oeR7dWc74gYcM2WbcF9tG5fJTWS6N30lzFPzpNF1OkWWBYAyDp8DSd+SO3x9
dIJqYC43laemh7QH/SSzHeNqB0qhliT2jagGpr70YCsNPbBNiiHO03OfljaaSxJ6eJWMklWbwqNf
oUHdChlouKqRoXcuGSMaFkynX7JrT78DQAiTYdUCqacaLLhiWa15JKQgJf1TRwNchpV5CheUBTDq
mbPh17J3QeW0u4BOhZLH1n7fuD/NbmYsZZ7DlKJpfXY9EypLRBL/JZWHJmuHpwmise/2pJTVpSQs
wtOgLpqOSeAz6tmcy8ynD/I9SVFNJAVKW4uuSMMidtI7/WTrjN7Ww5L1xt4W3hu2Zvj29vBDWwKq
nDXORc/Vp53p+G1iuF45MxWmCIBfJsKcUKQyroo9uGzY8phFudWxa12kB7XoLAySVIeoOkFaaAqh
EWrz3ui69449OBUYLNv1RU7wgPg6Ot22DGLhMx1FDDSgGbHalyZ34BchCgm15iVIO4Li+qz2XdvF
usNkPilncFLqUVi5V5Nu6CGxuBDnuKewVGcmFOtfZ+vD9ZALtlxVzOTMGBt/PbR/n9Fb1c5QlZsh
iOEfkwtTeo/IT5JLHQQpivgEKp8LkrpIk22RALwvbeKqOvaviMKr+/Xlotgn4gIUrKNq0kyVkevB
Gok8Qpzw12MnjChAA+fLpChnQrHIBhQTxSlQX/spbiBMU8twb22GMySj5tiqRB8xNDy3nraCtzfF
s7Ndrzfd+GIgw4RDSW4O7hcNRrk6xY9AYvvCEH/9WPHxF7yLGMAZCqrj+oQhyvvFAcmOcPxbWDsl
+0wO69nvA26mym9UYI7Q851DejI5EDDZTELJfGsg68lWh/VhM6cfOmmM+99PpRVyCeH17LNUa2F9
L+z1bVnfq9a0rzbh0gfzuWi6xY/sRvjBApLSXZKCu5QZXdZDq85a97PugR9EYzlzPxOkvYXUKHSy
Bn8api2WQ+cU6HKgvfPXwVN2ND2T5SH1lpdcw7dYRZHmZ6O65mK+nzXgo0XryXhQB3eQCO6d9iPT
sTqheK6XY4ShfA0AClS/ZT2sAUC/zgrR04FdTIHqpvvWqSbHepBGwXLpOvWBjSNrH9wQVnUAwknN
b+rE/W2AJ/Y4iQW0Fjb+R0+O82H9w0F92a2aoAhsZYjp1nZJr4Kd9JJu9LpOOH/HDa1nxuyCVmzU
Tx+68BWlY3hYP5T1s1g/qEG1TZxC4sJJsJ0Eaw+H6CUZG85x/WT+df22I+mkFfHFiAT/urAlfTO2
zWezr5VBW13IE6sGMPa5bk8NGwJ3fUO4j//5Vq3vEumXA6zrpI/OlBO/3oL1t1x/XxGbi//7N2fZ
xvbbROd8HnYV8ngSkq2fZeYyUJ8K4Nyd8WBQEUvhkvBiNuy9LeSE+iK+tSoO3hxI1OsSaOvli1b0
8TahFYvVZYGM7XYfhK+7bttupmycvzZpygLrIjQtigxFV+OR+DIDxv59mLAvQJ+J0Ruh6hBZv3cW
iEWQZXXE21szth+HiNksFPRaq2/NMLhvHGo3LeJGL3o/ZDy20UznLFrxWHblE5F+3DGZvYvFJCyY
zbuRE2fhFTfTcJMUxQ9DGq86MqdNpkHAGcf4S66/JhGW5sytvoZD8dWUgbNNLL4CRp7cNlGRnUox
PegAocuaQdgEGDaEipfrDFSdwSJtlsqzYfe+Ybdz6GUHlW6BFxdm/WkMMCqVcnhO8G9cwqa76azR
PYVZ9MLQUhJ6kux1kRpbnXQ41SekpaZ3596VxRGPBIjliZR195mpl76lEXFx3zX6BOjR8xO4jBEJ
mMvuyx38VoibrPkxmQ/ughIXMGcQaSDr8/Qa2dM7BQn4KU271XradiYdPBgWVOuow+hE5ED+AhnS
c8Az4jZPSWjfFdn97KY/4UnRvZ0jFtAsfGt7NivaDKsLV/jVtSesJXI42Un16DZn4lyPtRmATnKd
kreru08ZeXBlkTkn8mwfjPlNj62FXd9wo0+vgZQKse7czGwyuqbhK2EgNIcWFrFn3smqenEz7nUW
YWM6jp+tm5Ig0pUkVW5hUr4BJ3luHfe7mmUtEfPkftS5EB37qclS3831xxrrGN0Fa181y4/UpKZm
5EMcxNg+iEAyt4KN32Qe074MOu5k7Yjqe5kDBrmh1xYMjj8anAu73qrPvYloZW77+7wa9lEJJG66
dPgt+cJ/tnFHrk3nRTuSaFNzsq+oqvatXUKui8TWqGO5T2yIpZXePuYVTl2w+gmyVug974uZPpKU
am2xBtxks5LopsUV9tXJKma/y+dLCpMOY2W4GcT0A3vBLVlzL0sjn1LD++Y5eFChbSKTXuyzboGg
r2qwpxW8ex2YoNKHsCc9Nk7/tSzzR17lxhjgRjFARlsHXJYGd3aYMOzuZrB7dEoUT5nKXcbLTuNj
CMf7KRNsHNGnnEAp0K8ZHEnwAyInQQaCLYh5sHLvPp7ar8scEFsSkIzQtl+bMAo2I46LznRQp7tu
D4M+RPszpWRExBjHikX71hRkjAdGya3g3FP0yLKVODrgikX18KaD2250rWcqg4a8W1gOnB43qsw6
1Ggu8miV4qtYoiF7ZS2LLwiOnlsXJYZLriUZpzmzJTxQVgMAj3etZp8MIDAfxkvftvPORUkzI5HF
GdRNoA11RmsDCetJ8ZnVdrwdnOor8CKCwwZvXxrGB1KfloDk4bZii7WBfdcSdONl274iESccGFOI
CLRq/DinEeatHNtNiD0unegR5ZF30lM04lJqfjLW2lU3w2ukF0w7Rz25R6VMTgYi6taWjx66oG0J
cg+gFgKdbJIHKF2f7CwIq+hR3/MdlWZocJ94BWf3QF28XDHUXUsvZ2ft9J9W76FyrWlINNYbChb9
uDT6NxxOJalv4tJLU5mVtc3kokzvrZ8iQ1y+JMu0d8NxR3z1dmIAHVvujQ0mfQrIPkY/ZR5EgkUy
4f+udMhmMihe4ni+bwu6sXlqDUe9E4bPBvaVuwZc7IBG4Fxc23CkVJPjtez1Ry9Z3uF2EHNmI3lf
pObcdpl9Bw8qZnFetRrkQnUDbp8BTHdEW6Bjfh4E7idx3cQ9OIa9Rd6CLkkijsltQzlFvrZ0rK8s
a7sYBcbWDptP2h4zus5qZ4m0OulB8FSzBvmFV39G2QhyLuD2mTcfEV0U0D2fbjKXO624unrW7UOR
PcTRkML3cUjpyfVr1/R3os5+cou5tixkh3xNa+y+9oP7wS192FoTcD/PFr6R62fwRantzJioiMd2
Ru6NCXuyXlhbs3VbuleHpGXAlHFL44vUOnstnWh4JcRplCrxbtBCPw92pevdG0NP/q3GKsOulngd
fTRZBl3UZIv2Lhmbk23mAgVWqcxN/Nikdn7rFCMJErkDLLAfJRKijZHJ+4zCGtl9RdayGK3dIPZN
f4O+cmsI8b2ZECfYQz8ey9w+6ctH4/KVzw1AGCUR1pbRIVrmpZUdzGyT/jkqo96vy+hbqdfkc5Ot
UOO1G0Z4e0s7PyCWwr6Rx8vemkLSBuOJ/CzrTvQL/pAaTnQKp7/EEXEYTOexTZReCHX4qbZPllWP
V81x3yPPvtGownaOQMBWiOciXUDCJ6mkWcqCFvbDfQCctW+q0xgz5zfz6XYOB3FjcVXHy3hcknG+
CgsFoDab/SHyUyi+u6nNLjGrBBoZOOhGhshpKcMvWMHzDk8DDW9Q7v0GY9pjyKWfGdgS5MGW44/U
Sp/L/qYlsnmDcCTdZX3kbYfepGbyiLfOFzpwjrnBfH2EXRffz8MRJ5nu0ybDIaKjDQTxQqJe4zzE
sXkfKQlPJr6k9Lc3rUoAXQ9ycLZ1WpDVU1TPgoUNUiDy4w10HTpeNIeqPizx4NngWEhFmuOUm3/4
mU8B0qtR6EcZmAPxLo5aDKeTZmU33Oa2adR7t6ACcSxOxVMyvMfdJTBrtMZsiTayCuxtYFkvDV4e
WQGK7WT65gWw25lFNKc5G74txvTOvmlvhNl3NIibEUH2Q5CgRRrYtzTxg5Xxelo5/pwicaZTedVy
V4AGV+xT8WbbMwRw5HYUyudFp7yKu+yjF/KxrNH2dm23s63kvTLFO9Yq7qud1rEWUWr2XHWuq92Y
sZI4l+QhTz0ZFXwmLMMptGoZUu9r6GeNLEI5F6Irhgq6oWX6aBEAvEVHhh3e2neGdw4cMo3NLKkP
y6JaSWP+2hhmue8lUtCMwALHQpCZ2f1lngrHjxxxJ42o3udugrw295xdG5fk2mTpQU8B5FINMLQf
SOOdmrS+ItTdpHquHGE4a2L7rRgGMBH6j7rqAniqqEKryDz0DklMle69jTjdsCuwa9vSdVpgLI44
JVTDvEfiJuvbcaFp4TXlM7JItIDaTDioYbV+N2c6SjqEkP76WK/DjlYTVdfrOvNt1j7COvRdH/8+
xFXEcmGz0muF9KeZmJfIGJF90Pjfzep/0HR+QLzWbC7XG+FNfqN+UDEVD8xEpgMbnu7XU+vz62GA
0EzOFhP4dcCfTHbWnta5vk5095J/c2ll7KvM630Xvzk/uB/8oivATBbuggw4HrivlGlIRyCEI94z
dfBHdeAFXBcgvsf1ed35Bn1sPiPsG32rn0Y6OWwEl9k2dmNYNj7Uzp6BG5OR9aF0Og+XfQXLX7U2
YtXaiPQ6r04V2xkcLsmZcRdBOMVCeptqiNjqQOfmn4es0+PdYi6kC6nCfiWgTGC90BSwU4uzZ3s0
mwPKJbQo6lBXxeSj+uPXcrTTb45LpGAuK9Hl93OlPt53I8CWRho05VUFHgYzDFVHmVXWx7+fLBrS
Xu0MlHYy9n62YE1Mneqk2RRHy1SBe0gChkWNDaQKEFzno2wjxq5wgY/WCfklWQK3ume6pSX8uxX1
UtVL669nWBj/PFN/ozZdpVRBmNeiyNh00T3AoITIph6srtUnrq+bBr+i04gtGzbTzx3T9Ct1NiR4
CCSTz6F1DT9IR5GjFve0g2zSu/W5JGTlXM8MeNKgRhwanEX/gSFh2hd2zW4CeIUvgoEA7/p9fbA+
LbqiO6d8YpDqdX89NH+f/eshG952n1ZArNbXp5WTxXW7M1p+Yb0vrV+H9em56wJcLQ99u2DXo0xI
j1WG0UtEPMzUi11fccomYSsdywCmymsU82L4jjqsD9eDU+NTqpvHtOJOnGd8TPBx1p//jxeh3iTH
tdG0zep1rH8ycyHEAVvmaAQSELjPOI0J5EGsu0r2bJTvtf4lDylWEMdniILxpCUThdes8DaTFZww
N1pNJW6X3AOwXdLS1ga62W3Q4aGzE9DkyVs6Ze/sgbaZNePjMjHxGmX8YdvFS9lxlaQz4UClgYUg
1XsmPT2epJS3a0L5yDafWkJjeDjEbb43aFQcLFh3HRUNXnZ8hAP/XaNFu099N1FvHpdAxGxOwgtN
34Znzk1svJTG8KFl/AbO4LabMNF4F4i/YFLKlTtIPwQ5xqKqP2lAVza1Q9bFf4tG/l+4r9g1TDhf
/7Vo5PJWgFf5D53Jr3/yl2xE/AEpU0pbd21krvD+/paOGLr5h24LEw0IdFchbEQbf0Ff9T+Atum6
BAkL6g0k39/SEcv5w/OANro0TxyYscL4/4K+6vr/LR3xMC27luHYlms6zr+QW4xnkKuGk3MxggBH
UaZfR9HrV9mNLMgsSKEeO8dirsjT6evhEquuuGihbW7Wxb+XrnLeoIRvnRh+vLoXQIthgqDOBnUL
+f0QVcZ26BrcWeoPi+B7HIgKSAWNPEN1pNczS50BT4EJU59+P/37z9bnMsrolA3MX/+qK1sWICu9
NFIlz0ds5g4xIaw2knQsGN+gRBgHrBMDytXzQkHlpzqjAstp8q3bRvxfvUqmL8whJu+mRMmIgPfU
eHpG1p3+XITTdDKEthsjDRKHCTzLcZzPoevrozSGSFybvD25fQNKIkedux7agIWMydkXyhww/NbE
t1Tn/T5XpBWu71FQHDSAlscVDrbeQvl5f7LCfj+cGK4sEP/37TLdySxMNnYE4SVb+pt1m2IQT0xA
QHtc76LrIbOpSgsG9htB4kMWSAJPPZv8PxO123r4pe9bTxnOVKeM3xnYA0OiAfPQ75exvrRFwczW
s/XA6+gOrT4+IMcu/Vp16H8f1uc6PGkTY71TkdTBiaYzuRtMdRK6mA4Iv7ML4iUDWKExNrZcly3v
ej9dDzozYiIshtPENAuSV4UjpQO1ARLpafLiyS8nO/YXHf5fM9HMpu1Ml2FGhulDqm8ITarIe14Q
/0wLsA9B5svRZYSz7gDi3DowMylP010Izs5nAJ5QsSXDHtqPRLqBokJvB9L1dBLlyQs38lhuisVD
h1LBwi/hVVFNMD4aDUQJVW28e6V7TdSYI8DV9etg9rl+0l2c8OopEKvuwe2jm4Q+Mv3LJMhpzHII
EIP/OitneyDD7JH5wxc5M5dTfrZ4iejP1uREnC0HsEZ/cKMgxnfPleklsLqUjDBxMhLr1DZ0rDzC
QkqBq1NtSCMXqktnep9eTaBwEjNBg1bPjffX367yEPP/+jdF+zG137C1xa1uIfIXAe9u/yBodB0M
GJR7XPU/tNaa2eXBKykNSbzVStlDcuL3+TLvqgoVSl4l1S4PGvId1dvhzC7fpVpVauvbYKdGddCr
6vFfv3uhZpghBQDq/Aa+00gtgpuGRUAd1rP1u2nnI63v9ZTBIDugwj71EqQDIwERaz+boY4OWs5c
eQmg27AVH1sPW0jkebu2nqiqgNbvlwABS6aBao8GZDxOHzEc7atnZ0pw2QzS8WUzvGQaws609/BD
F/URCiBhbtNhMoP8tFpQRjUlAeXf6gSDrCLVRQ2lHG3ANmiGxE+4Mw47LnKTFFe4/W5B1G8wE00V
9LSq4iRqdjUYhpNktNWomSDMSzI3C1YKJDaNX4FVoYsdvq1q1LVkMBsvO2hT+B7OXKDl4IHf7xwG
5LF7SoeYUstGu6ENLSkM2XQ01EDSUod1E7+erc+5I+6JFCnt+u13leT3l6aXyh7tlIOrMaoGmijo
G7km2LzWsA7wh4mB4TnJe79eUppNp3oA/vO3Zha4I2wzDdXFkL0ZqtZYCw6mDARVblIIHMu2qNry
JGt7Zy8FH+d6Lfw6FWqe3TvDyVNzRCMltrCILdiCQeenHnEroUmPeaEHhbpE7Dp7wamXehMbzeEW
05yGtYBRcxoaO/px956B/2V9K0W6GWaBUTBWISl2+OKYD0tOelzJVKOj4bjDk0in5u+lF23VZRKO
ouuw7rkRlXXA5H4jm7g46UalHdNwfIBsvYGyRNBAVd3EJRmAVdxjRAniFBeTnOmnlulOX+JwR8cI
xXvSXBnFoHUM4p6iEW33emYlJP9KrAOQSghKLPk4oAU1VF2s1evDwOx/1nrZ76MIs8qsflQXM7S3
pfUxp5axL+M8w3ekpxdCweh3IPDnxgttkj3jeroepHry15nZJsiJWDabsMSgSc23ieaYKZ5goxvS
yz5bJjHAi57ll9kAO9mPTrWHTE3Lv7OhfuGK3RQzy8xU98k5yJkqoDOAJhJECfTN7UK728cE7Pkh
V9FBpPlj0RKo3lnUSaSNMIo/NUtmHnNcPr6VtOVZMjnxTHUvWJ9DMYMVClE7gV2s87Qt56Oh22dZ
qECTegCM0/GNPwZexShmlOfYyW4gVUzYmafF7zXi0PDkcMcXAUrWmaBdyw73bmqcXROJYSDCY83f
ujB5Gi4ebtB62qceccpTBZOOXrm+XT+fvNH//KTWhxEboaMlYVt627yjcdaG/eNEuGHiiNsuHsJT
X4uIqhxhgk8fnJw5xSzlULhVcrCq4rVXcWGAOZiWqw3MeijUmVvlCS4Zmt+BiiH79QceGnSQn3n2
0UzjXS6r8WpipN7iEd2mJuyitjEek3I0sSUPbyYTsqaHBFZl2AvC8g1GRHVUDOPtqPU4IWZwr4Ix
5CyfcqgVR3oZ+q6dpR8H1T6YxtfMjjC2OT3s2vHLnGaABPtVCziQCIUADkGnn2qsL5GFdcWuv+SD
85wGE6BHrV2OSnVqZ9W+pR8+8mWk1RDfdIGdHU3wPz2DgmMGPnhrx95rbsTXblzmk2NZh2q2PlFn
3JYzY5o+MPfTQKIT0svltfFwc2EBPVgL8izZ1K/OQNp2nL3KbspxVu0xGWp4VoE72Qn5Yfkib9tU
v+pxORziMPouS+ZcCwlYFvsn5UtSeNT8lMgF+8pEmAk7xlNWM6XOJEwWXPW7si3VfeCtKttwq4FL
OHeliW0QMM5pSjvz/7B3Zl2NM2uW/i993aqlebjoG88GAwYMmfhGKyETzVJoCg2/vp5QfufwVdap
qtV93RdJghG2LEuKiPfd+9nnOnZfALze8MoeXt2HMKHC5nRq9MGuBZ/JXZXhSDqzjQaS6WpPfLJs
wYYMZJnbxSUxoeuKBO/nOI/Ga8uY5Ev9kwou/Mtc++h0y93hcMVYmbqrcHYn5ILM/kb3pyH5H8ny
xaAku6LAANtS0PwpJUrnmUlGMM7utpiTbVV1+0i2XHRGBDbjGKZkYuURDZZEJ2e5tb5P02A8gs8l
asUEFYJPyTXziHretQb+SbwRfcspGbingT1FI/9gAkg62sPE4Q3CH37l3Nj4OGnYpBklvyTfWGd6
0OlTlhTtyrRypHuFd7SggmMF17vtCBSLgAGYW+nd6NJoRWQsdppDaBRi5hezrsmanoAQtSVdjs5P
iZHKd6UN26cqXWuXjzbWZC/ZJ3H5JulpJUnKkJfG29LDWNh4ZJETLJdDmJJXvydXPIj118FR+gf3
aaBRc7Ar/y2bCpJgHfu+jAlka+9cU2EjLRrO3lgNdz0SyhJJF+VdY6Vbfrcz5uAt94c7LWBP5aWP
HjMX5Y7bobDXJb2YuIF4OsUvNk2GXLT6AeISltqkOncWhZ8qo6loD2w+wjnG59dePf4NiM9UnLUj
ADYh93tB8SA2Yk5PnQMd1moF1V0U5tZgzYfKlI9TFCM1nOjSNqazGp3gZxthVgttJBN25REWIUOM
5ZBGN9VwGEP3QaZVwFXcoz8tbLLYFPXRo7ko+pHmE17YEKZRPlXgkkOICzEyAuIT6QJHq6GQz7Q5
fmoaiEWM7Csd6JeVp1gSq29QZN6juGe3B8owdFmCVc8HszI9YCMeLkpP9m8G6Pp3o3N/SAJtB5bL
6PX6701ASdf1qLF0JXKJyPE2lO9iMBdHA4U8CIuxuBG1y5oJpnxxI8c03dkMGyyxHIFLfNng68uy
0deP5fKXizxuefCPX/8/PgYR8y7QRKL6V53F7ChSqxpLjbjGqKRsy8/Ll0T95uvHYQmnXH52mTPu
0FjfNWHZ3GQzk73lu87VxTHSqfvQ5sb17O+Wh5cvhdrqa9Ovx5bvXLfFkfVf/vrradLK+evFpudM
Mu3+eiJdc6LjFEM1VHv1teHfXuDrebDp84JopTJWx/98AxUz532YdzC1aQTPGNBSNcYlahrfk0W4
yRpCMyAnsNpeHly+fG3z9Vg1qdX9189/bONJ8ilKFE+kT5GVoZ7/68vXtsgMmWF+/bxsswR0fj1W
9iKdifNWW/7LPesDC9kbxv6/Nlr+NPfJ+cuG9FHYjTVvq8E7G/SDd6VBtVy2lD++vrhq1rX8WE94
WYcQwS2eAuZaUqgyytfvf//8r39n//NZlu2zJqY/OVasZWFJMCdn70gQS6ROf2BZCuf0/oaH5dvZ
9lhUKKzP4rhbrGrLd19f/nAG6ojoc26mh68tlu9KDdC+244D3giUhV+/Xf7+Xz3GFZNQef3n1l/b
kLzzKEhf3emaZdzEheRLU/7S3GLa9kLzf/P5/7/v7X/wvZm6/d/73u5+NFP+o/z59yLmX3/0VxHT
c/5Nt1nnUxy0sWj9PbnKC8ig0h0rcByKiJTE/1nDtIJ/A2xuGJ5v+pYbGBQq/2F/szzirhBk4Cfw
bI+AI+v/qob5HyMx0AvrlFB13ScZIkD//2daUqnD3C7ibD4IFASbXs7Dqrfbm8nT19mkFetqJGgy
y+nY1uQRruU4oPDPsEv7NSvdyf0ZxPioS1gDdGv+p+wM3uXfsjOWnQO94BNVwdvEHv9HtEqXB3Gn
MXM7aEgATM+m3CWNcu10XJvkv6D6al4n29vbhdwbhRevhGu1q7+VpP9FZJP6FP7cCYrQGE1sh4Kx
+WeYVQc0XdYONqWpY9DXMeetajHg21FtbC+8CNa2Bfp7sBa/3tOqFKgbrHSlfdNRhJGYiL8jMJ4r
j9lcChVXhxGAriW/5t3V1gTamZZ91ihW/W47/Aen49+djSrw6j/tuuHqZuBbUEb4pIM/snn6niKS
JNHw4FiIAYP+m/RYW5iWRcZ4BAhyxMPlF8mtF6cEkOpIPFgwSnd+S1joUEbKz8M4yPVyrOdMkpea
UiGEY4lU0z5kTuVvrKF4kYZ+Gc24uUkCktcl4e9ysg5p0d16JS/TxcljF8jhICTim7HO9pEO7aDo
TdTINdCqBK7iaj4YXmPD6u7NrW6l5KVXqcU6LAPuIp5Mm7Z/aBsZNHnu2THsp4lV/zogGwvzJP0j
myoRkGGo26FeDJsgVLAgOe1aH5xHA6poEzlMvHvxHEXamUKQ2M5w23Aou3wyWEig1pJVmJgHzNcM
tIh8EJqKq0cyegfhaOPJAjUeffAO+eXGwWxB+avesCzmSKqt0Y4qM5FQ6qhuxiKRaiy8EFIjJLKR
rBlZdAtqBOKLDusPZSHLqe8RztNDHKNsyUPantKMPomQS4/MHJHrk8GxByF2BVn0vfIRndbqBA9N
Kpvk8OqAeyy5DlJxhYfLsctuPVd8AMjNNlbqEz6iIY8FxcKfT3AocK3WcLk3XjFBvErKtWsJFZz8
avdRvUk8escBVQhMmycvNRWtQJxrNw5W2AXjlZ/SygiUviIQON+vRruxYv/BJqqcNce07wb4koEi
TwiVutTRW2+F+csF3sCphAqKRs56Cgeo/OpNaCzWNNY8UJDPNZdD5DuXmrSQle8N31o3vWLSuxcq
Ay3Iro2O7qmG0hIWwYUSIAbw2CEABGdcQy97ivTDxJOsMPncDhKXU5vCGbPSb4AvrstvCoOPCdnA
bnTs56nmMw9Q32AMwXSVzSa8XEJpY0mT3tVw+AztC0B5OD2p/cqwva3dEAFRCfbEhgGKgpKVLMfO
E1zWZHt8egIOfZq/mLZPMR5rRNyr2YkfwJhrkl1GaAwkP2SF3UM+YNpqPG4eTaKhw4rr+9DgRCwH
n+ot66bOhpFCLZOGUgmEtqIeDx50s7yDKPFIci6nZ3uAfUAwDpJsgCYrEPhnhPVkHEj7c6AMaDcD
cZvDZZgL5EcGU6eIj64ClDm3iH8Ft6VGa7OnAQ4HqSajFnvHchh6xF/NrrTow/qWOFP5Nbee528C
8jdp7nCEfXxB5G1se+BSfIgejHW0qgAsCrnOmirfYCN6S0FLg4YzlWFUPsxJQLjVyPbRtp+w/Zge
jjR4OiBptOlBzvlr6hjOjQmpxDRMFGeAWHZRUb00jbvmzvErQnmFnEOzjukwvMIVp1yoOcY6hopl
6ZXYpsrmBB6A2VKA6w7300tXILxKcv6QMsOh0cgeqNuAj5RQEI4XR67SHZxvhYm6xiZytBuqU+DS
I2YiiBSiIpsEItdy86sDyCxaaNL2eIWt+tE7SlRn+6emlutYqcy7fEcO9GtvcGfzU1w1y2cjUPpA
HM2vEzrODdOyykpJMzAFCVlcJEMCIQYBP+pSV4CNF8YddeL3BugIkODJ3PpcO/0kGm7VXM7pg/QG
dFkdw6+dcWkvn0jfcWOmKrKdR+BeY/zUjFxeU8mtHaDSeswJTkoOviH6dR7x7sqQOrIpcb3lPDvd
/32BAjAu+YxYOn4C9Fanqct53HFQYJgj0kLKVr3MAyTqKWO5ml3BNIvt8kLMUriiKSr2lrmtOdn3
2JBeW79+sFKGl+U0YWyAwjNET7PZoqubuTSos6+M4Ec6xDcQIL8vp8hMzsE616PPlmzmAqbqipoz
610ofF7yBDvGRy5WXvHpZbvByD5NMpyRRDN49ClgTsNEhC6N/AF1AcGyqOzaKDNWo5opWG7B/hLQ
FzyEmZREbo+oo/RNoMYKDW5jZ5gfkaUjP0hYHKhzHwM7NwKwnLwHDqivsyKfO6oAg/2tzQ3qRWN4
XE5M/OicaVH2qYWxDuEU2pc1ZjuAq+8ddUHqsqpd0T8vZ5EVcFvBGPLDirOHpsHdHTJKINOlhKpO
8DZzIGnNxWkyDQmBgIqkW6FJ62dO2IZzu0m5kyEovJpKFUzU7q6R7lvJRwc5yFkX6hZdNTPsbpfS
y0RbtqZctPxOFPSXo/qjjHGDoCFPIdzQ/hzqrV9wK55Bn+kBx1Sj4rguZI0WMnnFPaczGJNq3GcP
hVVeBcMqheFplcrwgtTQR7gKVqDCXsLYwC1ZdxgNhRo4AlnvupxEmihi3EnrdGNo84NhlwIvZvrT
DtlGivql5diGPnA0r8eEWzv82CFcrhj6XLyCjZ0hPB0xeyaBt1lGbDQB2YYW0y+ylHYt3S2ctkm6
Rnm3s0PnRfLu8f4X12UeoI2c96POMMlnApHW5H5fIuCsekRkA5OY8VsHBGCVZhYXfJt9ZqJ/E7Z3
LhxNGQ1OUyWB4nB3IfDqsxwvZlUhDKzDqzZyckFlUFPnk6yIj2OoZRgkwD4aUbsLbmTmXBwJe13H
zFqA54UXS49+SISOyxvRBBh0BIq5xig060yk68b/oMqldJ5/XRYc08Q095RuqSIjSv9rCmIk9GZq
WD8B9zHRclp0Ponv8Nm2XvogrHDvmtYuxhKM+rt+xqz6GriouW3sV/a9hX8mETTZbR3MpDc6zO6D
+gB2cdO28GgaOgxoqzU4VUDrHIw11v1Uaz9ZlEiuTi6VPuyyfe6bt8Kmedrb47coR0wo1G3ViBli
STHH2lSJaxBxt6st/tC8d9sqW5E2zv2MY9H2OmVcotxUCBWUX29AzMv8ynLYhXS8iSnLr5dL1oTF
H6WYrLuMa1mLeDLbm35GvhIO2dxIsR6QmeD7zrpztF8BXZNV1o8ki2Cnk/Rr1uQHzREdRgN9d2Rr
r9WQf3o+Q6sTcP5UiVYw2fhkvbFzBDJoUpaOU2l+75qDN+Fa0r3osY3bDFUHYT6QTgskoxDNu/wi
tHxGm8SbLKvoEJN+2UJvWGmO5+J3q3YdLMmg4Hgi2Vf9NOIg0ix6qFy9XJkFJ0zZFh9t3z+Z9cwk
LeEytzyOa+p805huSGu+N/u3Vt3Y09S4TfwKsfXYT/t+eM2I5lrV8jNU/vXZhvxpjf0tl2C+Ro33
0DHRW4V5/Omr1y8ktXvYs64+EF/gFmfoo9c0Lc9Ce8/HBJ4rEOcqXcZRCq/k4B48n1PEza7QBfxN
WTEOaQ2EnzTWkHoQfFb09u1EbLxuAzqPDM7VFjvRqq2YItKGXE6/QNqwFrRNUUk8WPWPYo62XJR3
uGQ5jdR8rhqL8zINAq6WD0CKl5txaviXZQ6y3MTTlsHVSPXH0Or4s8xg3pM1V3xbFJHyz75vCayh
al4aXCJW6V9EkZzHsr2mVJxdcy+98X6MXywUDtHMNAPyFX13Ellw8WUfy9wXAae5DTXGcMAlhWQO
Luy6OnA/EETK5Z+64LxXE+68zd5gejJoS6aQrh7eJKTGJ0Z2jaFIsDAuHqHuroe0XVdI9afm7M8h
7cWJ8c9npZ2mSIBphJB+xBR1Vrd/cG8H/JvlmvGI2YYPRd0zIM1xg20aeYhb55qRr7K1AdrmQfZY
phxrmeRXj4A30svXlqXW7ri9Bv8C6u5CCAz3yM697SbnuoyOs8bC1XT7+2JIbmqm4CwoEgK9nLNt
59dEWQVIRf7JBIXKPWdzXoQXM+Itq/c+DvEpiMheUfMGIMnMP1suqir9ZJbIMoRxz7EzxCS8IUAm
bJNVJyofTALqU4P3AK0q2TPolM3yV0/CCGJ497bMzTPiIy37tZz7njvQmggTauFqizzZ2MyVUb4z
iyn79rmomzsPGCTZAjOTluS7mi9QSbjkPotumTAftiAtFOrY+MN8l2jws51RvlfdNasZMJePeY4f
sx7XcwDgZtc48Tky/INm56cBMvMGr+rVbNlXSJDw0IW3b5Og2on2AwMTFjKDm3X6qZZI5IyoG9rz
MHO3W85jNQ7Xtn3QJ3arwDlWZMVZDv6JNhHGtoTJIVMkPAK/mGpebdftd620djTIPzuLYAcpp+3U
qHXugGcmiSSACiWQ1sYn2uX2cehOQi+SOyGyWzyxTAQpddfurB00rX6DCv3S6f4PVBv3Xl6dc7pz
3FjBfedu/rN0PLlPOXN3Dxk5Z8xJLgkUQW5Kg9zbR00t/nS1SkkqUyeHAhPtxnRoOc2B6kqUxISE
azeg77ZMKlUNwGhZrlfOSO/HiH4vOqto5yILYJrHhNAQyWvmhN89+BW9RXqUrzG1MN3wxWWAXAVk
UrH+YpCcCV6piDeDfmqtyYie9iIxTnie+o0e2jFCHi04xJFFtzr4BGowrTLcV2mGEzJ4N6u624eS
q4Yg6N0o9QTVfnlisD5FPjOxds6PZjQobTuukNCBdZyU48SRmX6gJPCZUoQXz5MwJVNvpbsiWPlF
97yYqZ0AHzVsjhzlRF5hlQFVsdLLApgC1Ohqk+Ih5H0okYaF5GA4l7Aw9a0sfGOH1//eVa2Mry9C
6b30Eo7OilAxA1F9BWtIuXT1IVrbhedAnCjjnV3Ll8XCvexEaDJZOSxu7uVBGrwxVyopj6YSWeQy
eUAq5O50pXOXTMRQEHY0fS1CLrNF7NcvfQT1RTfMbZL78eHrod+b+Esd31St9OVX2tJr0M2EFXCI
pqumSf31N8t3Xxt//UIu1mL1ZXls+XH5bvEcL98FvzWDam+WB7+2+drwj8f+eNakKKlUKUze731H
RkXPQzrpEkTwj9dedq/1PADDXUbr9597Fuo54IepomqoEZy4PHnWBXbx94MS/ARWPB5JLJ9uDJ2I
U8vVsnZNsicBIA2GxnWj5FmWHML2dnHmLz9HnvvYC7/ekXBW3gTQevcDgqK6K/sbPb72nUf3Qyka
wj7CANfii8rj3L3pPRuBiOt3Lkoxn3h19eDypa5zAPAol5GjWNoNVTDkI2E2b9t2RL+co41fvuN2
ihBBAGUcO+PgGO25E6jQgC+YN1ojzJuYgswNav9HcwrkDpUWROym/sgYf0XIguMYScBeY8/qyyu2
rlHQrc8hTA96uue6RVSmsxQptAHfu1seqoBYmdia4Y9BKk1sgfQisFXbP/jZT9t0sm6ahij3CGH8
Ogrl2jAF5hj8Yls7TRSX6bU8Bs5Mk18PM7y9INFDHDcmYOAdXWW7i+/hElFMKTWsea2JstUHrJYl
TCCIMaOeeEkz+ShkRephW95rPvmJZRPchzqI3+SFfuANOkoimEIEGbCyik1rzIBFfW0HwOcuc4dT
0ia4qzz48GF2hkOGsYcOK+qYmSVNTrkzIzK2d2ZfyQceRh3rUR+dZ020xCL2h7k3n3s/ywCpJxED
HWhsIjR/mZP94ZeevdZqiFxyKH4GbY9Tqu4+4ExLoAdbsjnxDzliXyXdGQfFfSvQ7hHKdopiBDHI
itjEGTait/0jbYK7EquFJIVyVVoDUJz+Z25M8qltWwuuTqitRQEjM2aXXU4IYLqHKjTy4+gM1rpL
MQXkVvUwFuSScAJ51Mw8Ir8SaHfCyA5FGuw7F0+yA8aC2g4AGLOJST9zXSYtma0I+/4KHjhmU7vv
V3GbYnnxn50uA41bTN/NWDJAS0vQJ4hWid+K9RxYKbYYm5pvMd3LQjMOXjqR3VUbO3RPtNs7j9eL
3gDFB1u7RUcU0N6vpDUdYa9sWgFTjOot0iN5NWxy0DSquEPwbCaUoQkwIs5XGtRth5PoLH/bCR/+
W1kfBLCtVeGyyBRh95M9YL1ihME+s8Stk5GnqMyWdRLOlDJiH8fenrgIVHI6uKq46diNdFsk2XGO
ku6SBmZ1T4b8CbFeGdJ4LLPqB/U4fZ3a/lbqnXMMag9fWocJshUAmasDDJmrzdC4h8l3KetBBxCH
BSpEiCFJQbrJ6mRLORV9ZGTcxrrv30tq15xA+B0aveYQJjuTDAgH2ro3VPbOaRHg9OTX+U5Oizuy
H/Qh3JWt1nHeG8ilrOHVxTJDGeHFDf19b3GzcOP6XLkBODHvEoaURBo/ZL6aPLTaMF20Vn9n4UpJ
xU1vexD0RtzjK/X6s2hHallK6Al9B4OV9I+4Wd/zIT0YA27IeSLViRLqvYdBHZkTwo+uGRz4+0dW
Ku+Uht7jOb2TBhE0AHEZau/deztO+10T0ScxBhhdkdj7bXjScnKyycpblaP22BYZukc0em0bcdoC
f3GN+3KM8Ou5lKsid5hXJcEQkGHloam9b+SI5Q8m0CpVnSvduT1ivf1VBMgw1Zp3NqdTVlJFKDAc
h0FSr3AeNxtCis+NJZpD3Vu7yYwvnShI+x5Jo+1V7TEwHgYp7yZleZq5cVsJWb0UvrlQ8xCBlH/0
CbBHZYLeZ0Aj1AOHa6WtDPLtMXZaMs90/VTmaXxnDmQmjFpy7IrsPHSZ4N5p9NvKjZvbR8x8zjMJ
bihRXAlOITzrHQZnMC/5tpvcV3zvL2O59kNWL1UriREQa1JEXqFInpnJbQLpIjDF6YhUfT8n7Y9w
viOG61JX9p5b3SUZBkjR1P5A53k099aeY35D9LeOsb52KqhbQgoyx7UlUZ7Ab0L+HGWbyKqfBUZc
QSsonA5dUu2AhtLhYI1Irt0pJiLQFPJi+y4eNe8MHrMlCxmIizM+IgL4wLS/TcLqfoL/6PcTkhcy
+cZiXRv5huCide3n+wERh273H2k8UpuoUfx2RXDqa+fdVrUMjQojpXU6Jdqmy7Z0ye5JXr0Tlbh0
rnGFavZAb8tdtd0xlMV7QIfQUae0EaW7k8S9BeULvGUbYtILGaWLUycqRss3gxjR0dPOiWgefNu6
i+vsMmncNoKqukvBhUvzPTaZBpt1cyh143WIzEcPEkzU8dFb0URZy6lXZLXioo2T+7ElXZ6YWU/0
B1t2N+qYF/BFktn8jhLybOTRiZyCB9OlfuAAXdjMFXkAdrdJ8uLR06FvR8zVOobYdB2lGSo7A05O
FlOmstN5Q4jyk8WaayW5LvMZkXk8bkFVvCI9vy2oR5S2/ao+GvVUiTccau5sPpUxs7lL/e82ChNW
7GKVNPIN5MEH1KtLuwHrwz159F5yPo5+FG8T19AAp843Xpwwfnda9xAQ2BDmDh0vchAxdR+jGW4V
Ma+B0W+MLDepuSDmcgAH2KAcKYH35Fdq43WcpEoMaFYqQSmLo409Rj+opzxNT1OUs2bUUW9R8SR3
k/wXpHekUz9pQDABJQ3dnqhllqq3swYvYuDATzl3tsR7bP3iRzlHN1119inq5G1zdNL6qqX9TDFJ
IwGdqlhKZQm0DDYSAysXnfs7S3P2RISM5oncNsbAFJieUWdPozP9oib2janKphbio4F9knIalgxX
a+oHR3TCGTl4tzByDiPYJj2Avz3XaFuNTLKy9R8nChze4ICP6YYD3hVrC2qqBjbone2pBBPIUpKi
aHEKPRQmuu3cupTXDOg6GhfzgI8t9QHlQQYfGZMmhPeI2sIrZLJfYmzXbgdMsjEidwP2pi4053ac
9EMqSu4GZae6TGJDHtV7m9XvbsuoX8KsBP5Ai9WhqAwvDomYQZUbSSk4Ce80tsNnLBW3wzBVvny4
IjyDZZQTvQ0a59owAx+PmR4gEN8Omow2RKfMG73vmnWPwXjFxwFeIX2xoKDjIUZ9PNosL+ISn//I
kqpo8lf8/h4sTSrHqfZEhfvR1Sz8EyjxHHekRmtC27On4cZIjaeJSZKqvGQb9A8UlFkOxojYp55I
MI1sijGz99z9PgwjfHUiMPOdkG99Saod9aURg19/rWigxiMfaXKuqvkN2yCpGCVjupjkyR5I1dYY
sW2bZI/qmzQ5R4a0+NYHFE4zy3V25NQnK5dyG4PrnTlZnPND/zbF8a6H1YVDGA/LjPBhXSbaC8pu
jklev2hyunMT6JQ6+BLTG1fTDCmuG3rYas5+gO1G7M1DFlI38UhfoIWHkjRmDW3P8jMIqKsAPxow
QfvxpXaC81D4L+D3XSt7t2fm18z1XDJiVxNZM0iTkseUpMQhtEljE2+yfzC6teMb7/VM55V/E7oI
5uvrHmAD2cw715HPOt33lS+GHTiFFT1eqmK1Mpk44PpwDemEAak/8xm7zb9+lyhgFdP7hgAGRjma
zwURXdy/eQmXp1fPliByxCBEzMCPRmqbf/ypGQvuRohF1CYBvauRYClernKCg3oKgiWAe4bryeu3
E0/HTF79aBJqZSUv83xWzxvVuAj4X20c8hp9DL+PaGPuhOwVAJnXGeppkl3QNTfkOwhqZ0GZ7QwG
JBG7G8H3FllJy/fqd/wD4boKOHMsAbRJbcMk1SA9u0kpWOjvA8YUbWVZ8fK/oL3LqgI5zr7ROBm1
aBXw92oTYXg79b26HAOeJy2Du0YS51HtSH4y7QfuQ2CJ6N93+qfasbKbiDXkGdJkeCQJi9qc3HX8
hZHeBvwoi4ASTsmFsxckwagt1OuJWNzEVblR++q0uO/mIrxaIPDUi4um3y5vgMY1uJcjveSxLjfq
6dR+qZfV1NshTXN57zxH7ewjVlvqr2Nff2joZCtilfp1MxAE99fbU4fwH2+VOMWNOTKbo25WYyFz
8TMnNNYI9dpy/97VZPoVPNbSAZu8YqO+V9vgfqFy8q6zbLHB++hs2ma/N08ifa8n4Trk6TISiXzg
EgZ1LCoUpHjDd6Owz6+rllBqNhEd7veeFYreMNLmH+qpdDT5hcHeUHSfmuZ9qMqzekq1TVDd5/OD
2kLtU1n9iu//sVMRD6odxqdxVC/FS9wNgB3ge2zT1lheTj0d+d0HnsaCeccS5SmYidICjQDv0i3J
oW6+62BcV35ZnkeTwmITzTedRVevTNMVAV6gPxXdJbKST4/JtsVVlQ7k6M5ARfZxpGsM99N5aeCL
jlgOx79oI6drQWzvHBeXKDWDWx3XW0/H3MSLELspCbgdtWgAOGQSxN1dGobjHjnCpwjawzjSzZ4r
nQgX1MguifAHB7IE7/VURz9SCnoMNuYjq4X3Qo4FDXfvYZFB2DUnqiTRUJVve9UUsesLNpmRNgQI
8KadKhbybXks50NMYOrRispnbHiXcPZR63QG66ZhoNyQw6yWj+pfAS11K5RMTEnBCO08m2k77yTu
N9gIM4MIhM/4U4fvsUu8Dy3o6nXjTN/wq4HlcihR6wmV75kZm2MhN7Aa7wWnwptVehgda0I1WDAM
uCqkuE5O95xFzIdmYEMo7ek2WRNjhi1ZxulHD1f4cVIDVpOSiBTVFI1dwdzTj/TLUu7GTcCWFQmO
2qYpihOp5/SqVAeGgh0p7Rg/zcQ6TJqdHABhxFgXuPtZFIWnYjp3PQa1NAf1njOxJbPLWesdCgqw
yh92Q7BVFbF6NAf2v/xV+RXNWit/Qz+x1TXc7i7N/SPpPQe9oIFkJnoGXH5bk8FcCqPEOpyloEYh
HFv2bjZotHR+X63tXn8WOTVtmmnXsIJZOENYIDwJF1uEo7EmU2i1NCeZO+NvpHaAJj/HB88EvCNC
ag4xKAU5w3BAUWUapr3lVuXOHOWtLnL7KABeY47DZAuhfT2oZqZjVqelhJ8THs1uLsqrCqnYShf4
cbiugXFRKQ2pZRuqDT0AkNnm1XMUMkldTnTfi8dNX7rbxggg9Y5hvytYyUyeBMtFWNymLETLDIu+
c69OeQDh0KgHJ9059cmdHOs4aXyqYI/WwF9UP8Q/lM403HnMlmirwHLyboJKe53D8SPxSUVMgnS3
vHQ9or9wM8K1RpNIIxKayqPO/Nop6zVyBkQko1Xd/2QpqNaVHjpGLlZkbkoOVpbwQ5Jh00b+bZFw
Xgy6+5qPPgErA4XTPnd20M2INU0ewqqa9snEX3qps3ZgfitD5MVSyoyBe3Sa7LoRnLBSMuyhSVwK
iKSbePA0MgnDG8s2SRKTx7zns02+OWHlw4cKnt2xmdFCx+V+GD+Ycaoklsnco2m47Vp8WKP5XTdo
TsRDfmId6ABwnoneG8qzRZYo/W7SQBAFbmPonn1YQzGLT4abfvr5XQD7G5UBBI2J4LblWgh7zm2t
GF/QuuDIhXNL84HwYckiwtC7U2AQM0ydcIxRbxUloWVK0ve7naoaiotKqqjYHyZ58KuTqztYdwbz
fS9HItINTI9UhBMSsmNB2SbGTbIiVUmnpzjQ6lIhZHly04NyUe2ipWnQ5PTlmH5cMyZM61CpGtRP
OtxTB8wOUU97mj00briAe2Hed7316qQs4EpQ9rQcM0mgsltvGQ52OhZfKn99tsNPfpqrviTkeJeF
51EnQrrx5Wae0cWVFrMy9SIDnegyNL7lorq2ufOcxeiAlMqLoYPZI82yuSupDnEBFy6nWe7nu7DQ
f6n+2SLMmSX3YV701rHQTVArvoumkD4tazQ7zjZ+cmLtQRVJrXPHiPqbJf3bOs2upkGss+BcIP/2
TVNhpS1NbbNPvR0GPa7ncRt3BCcT7MRyeQ76U9uxAtXHb3HUvsWqDORIlDwJLFa48mhkEKFcjJka
EemoaxBlI2sSC4RKTCanGyGsDKLkJwIxi6aqUa4iSmQkQHIh9Ggi3GY4DIQkgTLPg1Oh+TvhmCc7
k08zrW9Kh5wgoK9pFqkPiSB4crKKZlvVVbv1K+tZtIGiF0ybpMLi4hooPSoiV4+kfTxYlXNNXfND
9O27ntJDtmbmAKXerRPJRxDYrC+iNe7p323Guohv4tBsENXJAaI8898oa+AVgkfBXU6bqW9YPdi9
v/PoSRU055qofc3GYJ86HLnGo6ftdZ9lCupyEU8N7Y9SfGrDY1IdoZ7eZrnSxaqWX564d7Np3OhK
1gmdBfFz7G26BEQJtl4ENS0BXGFUXlXHjoASFDg0b8goSD5VU9D1xWtrDgqdSLGG9YacOHspBCfr
RLiPnDdPZYP9WiONeumd9ahEgMt+b4b5+zByA6pSep91EHMTNkAdyDz9reX/L3XBlvsvVMGGy8LE
YuSx0J3z+48fT6Syt//nfxn/u8E4V6GBJW1LoKGY+qUpSufX9yH3MoI+z4hDD0VLGdEmqSqdiYZT
l3rac5BKja67kkfpHTe+kYFdaZXqhLOhaqqzppSMXsS0KAy84/KTE+IeL9HAcUygIUWusjIC5bRY
4YBrSPOe9ZukHQl8Bu0Dfg8WoE9zxHH775Xczn+Wk/9+22TQGLz3QB2Yv71xZFwVLvu6O7BMO+Tc
OMbZuAs8xKMaQ/Nqbu4y8VlNhBqYhuOsat8grQD+1SqtUi4IVnKoApiuVOjvJiXzIS2FW1yWfjIJ
+VG3agI2B+9+rRIMfPIHOHrLKEqBjUBj7VbmDGtmXDzLJuRCQIIMuu1TTZtidZ7iQuGeYPF5/Nba
K4FDWVIKCuvpzCzrbWiYvag7HOwjlkSxPPp6nRyy+Fb8qpP5odFy+384aBaMlT/k7yASgMFaAIIC
mrt/HDTf8zNPalZ70BILAZwILzM9Sk9NiZZe7tg8A+RB5aBUP4s8gq7LsbIpx6mhhQXLyasCzJyO
9iJL7T6qzd0ijpkHpl5w0Rg+3enf2TuP5kaaa03/lQnt60ZVZdmFNvAgQNe0zU1Fd7NZNsv7Xz9P
Zt+4+iRNKGb2EyH1B5IgAJbJPOc9r6lo44pLji05LvpcQomZPAKTEoPKhYcrw8toM8ddaZEUuSGe
iMrO28d+nNlUcSauDnECKK3uwP98zfj/fs0Il0UDFUYAk/HfJAgIh3I7TOPuZJqdfUCeaURBvPXJ
CQfLjZlv4eutyfSmjYqzI0lDk/QMwalMpSKBKzY53gX3br1eBYaELH6nFRv1VI7nroZiqQuGuVke
Z5gGldpUYkd+LAFHpgzD57KQvKEF3AIHgvXHuERyYkaEIFNTh5DsQpmjrShq5G8Sc/jJR10Uk1YZ
ZzMMD5wGfLM8ZeuieUjZ5CBk7+qzFzRwC9Xe5iRWeHRT51wpIlYQj/XWKhgDETe5SWnBjyGGsGCy
ZgT3KF5ecqgJq99hA6V2V8ZVNQV53sAn54zbWYh2tAIAc84NTKzdfz4jNkY+/3ZJ+sJGtCLMICQK
yvwXWYg7GKIuFjTwGZ4ru5Fi9YjOdd7ZDpydcrrzVk+gIPfZSnHi9LzGxugp+WJPrgeIzTYy2UVd
fLXiWZVNeUlCeUvqsod1G79kpOVba9P8l8yv/ixKnXV2iLbH2iTbG5b9w5zWTz+NP+CeHaYufbbD
4ivIWTik8QTwwYba2sxQYJXlrWduu8q/zZzhY5V1vV/wdEEu9L1RPE4nAhsyxiTdJws6bN94ifpk
xQxkmO5Df973a38xmt7EoNfeBW3pXkprci8udNccV3AU5ARM8tLXUc43UTjiC+CW1jma7F0qm/sO
rO4k5iKn8CL5nSLGhE0Od3ZXT8CNhSn3LG2IN6oPxcH3Gw+wkwVPMcM0nU30MNBd8alW/LagRlJF
mtcWX0UYH/qAtcl1uEM1k0r/3KaQwyzj0RzjL+IgN0RkbUq7+9QFZSzrB89ggtmSA4plN3eGIm6h
OX5eo/aq+uK4Tt/9rD2HVfTCSvmhWlNlzbldFDaUFP37FLrvkVnvcneA0ksaHKmH7REY8tqsVFyh
QY2wVuOGQKHvihhExb91jIQyzc2/nHF+bKS82Gbi0STCoScvFOgz/FzK+DVui5NmqvbJjyoefhq2
eq2EHiJ0tn6JJMKVcqbdNPZjzpWyJkzssHbDZJRONG3Ka+v5z7kBg1exulTF2RWdrcggxRZS+TUo
knMQuxtSejW/bVB9R0kY88aUA31k25xSOKQBIALxlmBVrPVOwtgpV9EOJR/X7iQ5vbUN996pnwcL
Pj+ZJNtAtcJUsvsOYuShG8RjEFXvkVqF/JU3N/vmNW3sd32DJy2iaLecH5NshAFAqBLzDvuhzubo
Bhs/i7mKomu7uzRo31BmPrjCYLFRrs7ulB1devLAaCnlJEu+FdIWWb75bW6qbzVq7UXpJnpGyT3t
cdix+ZtRQbSUEz0bgOdYMVvbVuAYodvu3gA4GS2ggJXy3lL0Rxx1cWicz0k6XQdMwVsySfVlmyQX
y2rZPZgZFSK41B4M/6wX6aXlIBPWAkmiLN8nuSLYR8iWTwyumYy/kBdiXQboaa6BXeeUpw+ZPZ2X
JSAi2w4BenzpkSI9RgdsxYAshvxbVY7sJ9gFH501ecBuITsbuVfs6shkABhMVyy1frr5Yj/lK1hy
Pl6NBC3Yioil91+CpGE5apWreg/ilML3NBOsavy6B94qAWT71CEDu8Pgxhbjng492OUIK4ahOHq9
gTDdGyRh2aTT2qKnU3UY3PWK2ANJszz5nbvXxCBSVhw8zTPOBIk3SYSPY3Aj8ro55EZ5s6742rSz
KXC7W29tUPNjgvFlIsryLPvFvlnD9TYpnXyPBObBGCyShpx6RZWcH1dnNSF0vddL07B5N/Fhcruv
2ea7rgHGUNmWuIGSJm58v/vvR4wNrRxXJsM2H1cLI2foa6faFPYu8cSzF1brTdi/Tk3qgS9BRSF+
Er9D/RBHlGLo02OV5BifwzO+2H57gfKATU60GpfUz/ybdv3SX3TqO/oRijqGoK0DzbZcsj37uAsB
MLhdIa+fHMcPL9GwZsegFG9pE+bXOZ7xF18lMdHSZTS1mJe4q24H+h/sWde7GB+GU5EVFsqRAbp5
0chLYRAFWI1pvQVGdC/JaD9AosMzQX1K/SmE3/FniO6rUna4UVXiBB5ibz4Fi4VTucWSMQmXQNyR
UL4lOXsF7kZ9k+MtloV4efB2ZpVeStPsT3UBcG4xPNwLCx5vB0PwEsjXZoBeZ6Myz/3Wu9SqCMHT
HD7d3M1HxGaPDsHbJwwCcFQDUsmpOxm0zK/k+RGQvexm2/4UU5bvs8FuL07Tt5c5sX41kNMPciaz
KKnnAWdkGR8q/KTzGSdM3ykZ5oASXibb8bdYUqZqLX6K4uA1T8cUkR1es7ScK0aM26GkhxQiu0zL
o9svd2XH7ZKE1oNt0FqAmMAfNLrsND/FJU5aAS5kfIBhjUuAocg6QnIaj51V3MTD0h9N6dElN8os
1FU+oUMkNnjDh2RCLNYDySf9DQT77JyRRqMi71IwQivvMdzc5IhMSE2RnBI783f6NWKovKcJWcbW
VgkKRZrgT6zmpEqjQjOGIp7SrOysG80AzjuUKJh/wMwi8bjtYmB1PzlpCReWOyDA+fgVk1+pCHFX
vWqVSpsBvfqzwNgEE5IXXV3IEbdv5mTHyWacF/fd+xjDdgwY98HkLj4CXDFzDOF2ptIzuBVAe+Zg
+BbtNTW6mOf0mCCoWlzU6m3+c4nji6ZnlyptwKeQZlyHWbaNaG3yjDv4UQf9KTVhWkFEayQf5mQH
qfHGSiwsRrGiZ6iyXYeQ8Vf3rOukVpkAT7E8kk6TUM+G7ZaYC13NWwDepOisGG3nfzjkiF9g9bes
/fwVGSjFtzUC/ZVd/jEparAJ7ZwyvX1eG/mh+LCKfU5I91eAsIlRIiHYSAJSRJBRRSqNQs2neNmx
61NKe7xSPUHNqYprF1Fd9ogQsX/AX6XZ5k1BGG8yb4aB9+mhPucY9m2MoaG14jtaJLOSd7750Nx+
bLj61E8JpAQjkPlEcNX0vGIzdC5ljkWCSG7bYqoOKoFMabY0QXhukRG0Jr0o1mDQyBqUZRApv0Qd
wynpwDmloL8l6TLYpJ68sXqUrxlpVtzzNjHXzV1rhs/kozGrtB/obtGGeNOzC3NXFunX2hTcq4yg
BuM5n0EcPA/tQLt8jAEMld5s9vbSPDS+cyoXD6EJGX+qgfYV23jo/HvYEveTJIBx7GBx9X57LjSa
pvSAoXFuo/bBLMBvcKhDEoEByIDXd1jv1kI8FQrQrJW6hpjfcGM2JCYnA0WLuLo2vCk6/bFD+cJ/
0wmscvHLCDfDeZuZTX5oSNsDNb4RkcgZyKCiiqPfYzJRF6srYk0EWCRl5Caz6zuK6GmjwZY5oj/B
tPrND/tjlrbvSNPOMfMVdMX5tMNYECURH7o7ywG6ijNTPZUxdZGHYEAMK/l9Un50hnHoCuNNv0Hs
RhB6WB9ESbRO5nbPSrTjsD6w2jZvqvbU+AGmLru+ceOdqs+7pn3KGV0jkqH2lYA2WUZbnxjVNW2N
ehtM/rdiEXeN0d+mPizoqIXp3LXhsxmnkGqZ33ohhy40sdFOszvX9gII8uCSg/s8YchIMvqbacGH
tn0ORz9xemI3teEh8EQC88qtufifgFvw+SclApOVOkPe72AMK5zj0vDaKylqqqRIkSn4aA5zOt0i
4lIPyTi5Dcb404hvMWXegFa/mCL6qo0Vlxf4k3ja4RtJvAVV2vowlXzWaMHuO0j8fksG+X3BvJXV
B6nLXOxTI/5plRxDVaWyYe+9xf9Yp+bjVC3hdwLFviwbsYC6b3srefQCeRr7+nce5VjMAIBIkF90
veY5X9rPEeRUqM84U//W/pDtsnDt+YghzCESbLGUqvBFbOuzFISj9Z5j0micJoNbJ4wcktuMaZeM
AnEj/l9HN4GtK+bsSyMiAUyH2Ig6wvlksnMYuutvG8mywa/5KciDH8Ec3oFB7VW9lIzD3hyDSHGt
OAJK7VfFH6XroJAc8hFQ75Ir9bvWw3QxJ3qqso9wzn8EcfK7TDwC3oIaJfVQYqyOyehsHZaETh6S
OPzCDt3EwjRUTBTV4lhXAw2OQik6A0rj2BCigWhF9eOqJcEsGaWxEpVOeYKjurxZKqIftb4+Ez/S
fEEwqBQeuj+qE3btOCHssMIhxh/DZy2c0goMS11UzWK8lDbUJOTUGoDTuLWtqmYs5bEUmFDfYKgA
rzRG8kvhJxXO7Eykhwpu1Bwg8jTMuDXPefJnAKD1OSY6R0IRgfx9Yhl11+HYwTbtDpN5bjFixGmr
eiCnzEH7/OiFd8PaH2WFfZoF9+ScdhZkLC9gipMWeLMlJVvLy+B4nAz3kjnx2XJsdys6vzgQikM/
BvEfka5xN67et74uIwz2wSINgphRD/1a1Cqb04NOfRttjBbiOf0aejKv5iYqT858qBMorbjr+nss
O+2es6gVsWa6sBOV4R457Vxg9WeVNPpyotvTH8HJWHGnqPnuJCb6dG5uY3buu7lkd2VFyiTNYoPJ
PgeKNa6jOMBNfN9Ey4O1WBAwUF0M5D2dRW362GwhJEKscaMFolN8clyCIYN+h9TTKO/1gFM3ufaI
bk/418HA3BCrv00rq++iNw6EIN51EzeqVt1GPvNKlzDNg/hJtupzSNTzrncQqKVzScoBiRwclc8K
GcShl/61LiHQLj5Afr2Y4lxFP50qAXswbZS+0UnbdCyDsRCt/FrgJLiV04iwRCE+buyg+SPG5go2
feOHaA9mltB2mb6q3ID/6ecqojHbFsVDlsISCqiaKiUx1JplrTxJ1ubMivYcOs13PXJbiKUm72b5
vobWNTPXx1HiDwsVHmAszBVLodw1YfZdw1YoRdlXk+EnZqD3M7ztqfKfSU17dYoSqzfveYrG25Zo
+kD1rwNQBawxNFvK1yGKjWovlcpLjZu9BrEsH173k4aJX8NkYPCWVDmQT1pBOCdNpmO/0ztfVrcP
3cD0mGnmQSkQ9d2Vi+XgNN0lKG2oS/mLE/OnVFlzDgc4dFG/KVR5hxWvvde3nFQTGT3UUIOiYfzp
e1YFAk66T7G8/glA4eIS2QP5uJ/lwH1pkBhLsBHruMTtQCHHgQ/X1QyhfagtOcjjn0ZGwo1yKvgz
kraUG6y/9ZQmaliNa2S4T3rSq88hVAtm9Rmgc8swv63b8+Azm+j8ZwZN7CyqRqpMVqYhQC4H//o8
z/jFqWG8YRq/R2d876PpETiMgUMeE9Z2Sj1ujxoAQ18NRpvWe31faAzBYMDCyIcXBJ88Lqb/TdXM
kDbznZ5c6AFW7/6Igv5Ja4lCpM0bA1Kju2bdbg7iBSBxfU1mA0pDlBxK6mGwRz6rA2iIYaO7ZdTI
y+dAUE2Bo4WZRKgHODgAidgYKDhjXq+xuiDrgd5Z1dKDwE+BHvRstOVDGChtLwuvVbD4dtRMaWzA
eIDtTSGkM68YdED5RMpdPKh6TFTzTmJdo/SCeEMo7EtVWhalpz7KWeK8TdSdwQzgoyVe1ou/YsIX
5yZzyc5gF8OJlWrHisjxcOIvNevDXO8BW5K7esyO+rVcNdVdayapWds80/h/lQaSaFzobwLO/FYL
i6Vax1n1ge2ORZceNQY0wzrRePMcWxBOmUmoqQv8M29rUu2R+lsTt5l+NVO/HtQIE6oZM6+A0yLb
B+TN7x3N7dqEL0gfGFyAZcCot2/zInnX91BjWdPBn1sEK361j6tlH/QoTJRHjZLEeXPF5R/ED1pI
GygBvlLz+sZnAUiBiik8oi2hzFB3ZjAWHwBHpCpiIKrcDQYG2sTM7UmB+5gzWx2MVz3iWCWmBLX3
hOPf8NtdKiIzHPaeyL9Dl/NR0lKTpsmZ7xjyNmXxJfzyI5VkFoQLcsvY0vNvxz80Au6x1k8aAdWt
XbNzyq68LspMQPp5eajnI4EQkpi9jb5Yl5TavlfolCpbmJGlu6VT4dGsJ6qeS5UVgpDIX5UCUdNG
XGVt6WRAxg1DbehTqDWNk/CrrYcqiLj5CNg446pVNxZjH3I5nEc7Zl5mGst0cBA7T7VzEnH1pQkD
UOyZmZb9bhJxv/toWwMbeBq1dB0oUGLvAy3MSR0yVrp3M1wOqp1JlbbW6eRD4lMdq+G3WvWyetjD
9i9pjmKxmebiU2GQ00ANqRXc7B+vMV46ODlwXQc50mATrY+q02ug3wGd6ErW++QF5L+qPyHBLJBg
35W82sSDF/6kJxilujbnIHrWvhbkWAfskbB/STer8ATIa3PY5q79ES60S+QDfqUVeHoQr99mg8FZ
g3sRP8dbgDakttGrxp3hQQZG0+KgNqeFaIiMa74thdfQ8dL8kUa1hDX62IEIJAMhMZeFLlZQQj2U
ZYCONvlSR1S9WyJaOjKl6Ohs8w8mLR17x/Ss3rhufi1BkFe3LA4a5jdpTK1d2crPoUhvVeW05pRo
1LaHIktRFZdcO4xVXrEr3osIjai0yLmz17dmQIBLQCgaG1ZK13Ys/DvWi14zOqVLzzIITTn6SSym
BYHy8wFYfM/HpdFjmP5HFk9lMw8+rXMAlmvhsNR6tHjVvC5bqo0cSQXdLpHTyvkCmIjxjlI4yJYI
TAYeBjYmW3tkIZFfUEcBdyP/PFgheAodmKMEt25PsrQNk5xkkRU2xvjLy7Kjutz1mphnKW83ZAc9
D8FS8eQUPiMlSjBdZppJAJXf/RVUSCAGec2cJNkGQUkot2tsp8bAGxMMXFsWBKl7oI+601YFlhLF
Jwsob+UilpLUkPr+SYSPgAOYl4gSspHaNb6q2svxmYfW8Xo3T3m07dIWFp//Qh4pTs7BiwYTNI5h
dEsME8h+0uYYbbHAts072J7ogcacZTQIE3po4d8kRfUoEq6clc3Gs4P40D2vGF8SNocySwbEctdf
i4MBUm4gPW1c9ylhAo4f4opjPtdAWbKxm+FoHar8NCibF+lXt8bg4EHiLT+C6bdWqUdNDr0k5JgP
YDUBTapbp9cEpW4QjGwFK7qucLKbrSIG9HREwPA10ebcRFUEDJmwOouoYbtOe4YKxCoNzNHKnZq+
mz7o46i2uql+7VmSFbIiK/AYqz41dEZ+COkP8vCXbqD7tXsSYngdsUonasnY5nmBOSmqYWT//bvB
1HYaiJ6cSKUFsdx0Ew2G7+W/87o6L4VJCegRPoZT6x+gHnbZ9yWVeCGzRDCdI6B7NVnroGzZPuQM
A5FO2uydGiLXVHiEnZsLlDrnUSrGRzGNd01rr8xr0jsngIPVrvDgpCJP1THFu8tdCTi7H9la4sVz
SGIAfWtASXdmGO005aL3AjpPN756FCnbJmQ9jtbfPoUt3BxUL6WPy/Ofqesq32WDGsNtcQFqfV5v
ztydivAloNXba/JQ4sGlW2La0y5iUSKP8n12hWYxdNb4I+u7LVnF69ZvP4TNQNaFkrtVO7maiWnn
HXKVWA9dXtRwjC/DMQk0oqDkVDdUJW/aXCXNm1ujGp/UvtnAQQe4Hy44VCEjVy18xnTIt7jNu7j4
VQ1vegnV61mZfaQeTYGo4VI6b0WYHqMUfMBTIfFz2976zF4PtPkfRuLuLVk/Js3vMRh+1A1z9SBj
uFLYlGwEEOTkpSLAFPm1cxQ5iYVGu5VRjNcb3PzAXz9Ud1fG4SlIp80IUUeUHiAPdt7r1R4TZQ/Q
gdfAXz44dXgxjOgorfynNuWQBiucVNA0GgJCaYEsY5KDwp4KLBJUYIFKgwL98jEF0JyOaU1upiB9
h3EIuDdvNMxZM+rZoic8hqOfnrQxlGZ6TYSpxuwDmjighn+5B4k2iPPfUJ6ojKIh2jhN/lsbC7ke
O0pYkdmXiLchc35nXfGiDIzUtmmSgAEvuP0Mqu4WEuWnHtfB9jsuXf22BtRBuO7UeLso3wbIaIoz
RB5Jte2Y7Cbq5mv76hmJ5lkPgC0sxbcANBsnDB/wArzH3R9EUQ2qXJxL0z56Uu3TPFPeVxgyMZIE
zBt95WBFdSgVxW9w5K2HRfp2LY3fGhy2PSUnnkfgKWKYPOzNKpfzbnUw4cuWdCWaAxhEMTwZ5nOI
iobDCPltqy9SBqPj1h29reysSg3ivw0J7Fl19Lm44fUwgJR9fQUmvCquEuoFckj5E3TvVhl3qYz2
a8BMs/BSF82Ij/6rhfgIMVtg0ARFN8XrPMca2nuzbJZk2KY/E0WpTax2H3Y2I1LqENEG3wJ62pt0
rN96i8Bfxjvb0Ovv4JpBhFdWYqpLm5UlEno/h4j67wrzHWWBdYAB+Kng9ap77pTxu25veuU0pseo
w2B/ksZCorj7WbgzikJlJ6E6G4WOpuyAZYcfg5h9ZIm0bAU/9pV8VlFBHKgh2Rjckyp1m1QrVAFB
f+a4zQ1unSyjpf9D3RCZhJpmo6tRVbQmwOUdlZa/pt+be1yiOdHqD01UBdAP98bJa2WJ2XuAS4jV
PWr/rnxlu06DA7z5gA6QyEnWSHvvQQ3vKpFwL0fGoVwQTtuMrLb1gHDT9p4VOr5W/mdptD+Uo1XP
psjg4wVNy6kpmgflKVKl7nUF9ABEpmbEfX7bhk/Ylr6jIkSHyUrOcse68iBX81l7Hxbq44fGdTYN
c9/kaIg75UaHk4g8RgKabncBxMTbHpTFmlk5km6lEW1fKnB+hKcpNMBU7NQhXNacnIhs/BYoMk9V
RQSL+pBgaLVEUb4Wpp6qawqlajz1nbsqdz3Vg2nsCYziRlC9FI78JRR+qo5yUK+3sg5u/Jpx3er9
klODTAaKrim/FuUW5zufxAQ9qtMjXC8/JIw3aYsZBnhch5wNA5CJmU1DkNfAOXWab0j42NAZ46kf
25RoMyqNTaMqK3WYdUWs4HTdX88+N712K1LPXnCHgy1Oyaw7wB57BZTH+WVRC4XawdEc5T3Oe8Oc
QZKoM0zZSL9GwctSaOxdST9M1/CBLvm727HwGq1HwY1PDUdiVaV2oOB7vC7vvRm9mmJ5rgOM67YJ
vumdZITlg92RSSnPfD+rqUS4RL97GBbKVRJMR5gzf8Q43Obl8F2tNXrvd6P1TkA82sMTdZaDsmIb
oOMQopJ+RfhgbFwzvVg13oZpWb+TYL4I91k7SKmi1xPrR1GGFxR4yn5QpJs1jt/6O7NLvteG+Kwf
nUPuVO6uVbnTqqrQm40RoAZdlgOUyCBSpapCL+y7DrOEjTOO56yczsik7qHov3YTqcqo65/L6Vsi
mSQjiXhubFswSMxYuvIPXd8apWOQ/bFJO/elakmf0qiDZQEGuC7KRjsW/9/R+Pf/TSibbbEz/YVx
tfvR//hff37z7of8/fe/3aZdp/5X1+k/mRr/+b3/NjUOgv/CeN6ycJb14VTCC/yfZLbQ+i/PcVxh
/dXOGA9k6Fo+nsW8e2iHuBB37IPJ3/8mzP+y/NCnVLZJeMOyPvh/sTO2bUuRv6oC+5Py/Pn3v0Ho
IdY2VJ/ME6S/YR38zyRPxn0AUnWXn4uxQsMx9R/g0HehJJgTAk10Ax8W18lxRb2YB6csLc/xjFbL
7bG6Yq0XG6dmuucvD3krlBXAeh9GfXVGbvmjmCvMv6zh9ywjtgwIRjc59j5Ya05fIzvIlbCQ+8IH
w/MVu7orM3MDhWyhFVl8xFuJMd7BqDBhOxI9Uu3WGbqj2frooRMajV58tcSv4VAaX9AuwiB/GOJl
3Zt19yGbeFIrnX9YMop5yC3J8AvOI076gfPkKWaQLsdEDMc8Wgtw+2g9SQqeeajh75ktfjFByt5l
YYGIaQaYiVGWhwzQO8Sc9Y7dNn+YXRQ70Lm7YzqncPoKE+cTGf8y0HDcOLIXTItFeuqb6HsisvQu
rMbkDpAv3fUWkaX+HC1XQkEmaFmsPbhYnh0pnJS5OmlCbWYYeyaRgkEWlNt8JtGmTQlcCJsuQfqT
nAIGjJt0KfpbnBxvl5C63M3HW7Kg2lOV10fCgaaHIlmfAkxl2ZXy/Ckwf85jdR6TcvzdMn9Zu+i7
iuBTNogzvqfRgGaqsXb0iE2aroeJ8PcNEdFyl3v2axkFDlzf5dmqS7BJmEZjUjVAPkpTFI0k37jj
JZim+WHVKLtIlmM159V5bcilX40CeUSjDF4xfwsMQSZSi61jRdw4p39R7iXVGl7m9JuMiksQwbvU
xZfJC2aSFOvAZMI4UeyDdODFL2o8jpY2h8hnt0gc+CNNYd0AiSQXP4hh4PTprzFxs0uv/jGT6b//
QYqe/+VL/VP9PP2U/9OX+geRkxFn4zpX/ZXhMe1ALYZPRDYMmB7/83vo16v1T/TDVTrhoYm9b//y
MZwsQM6+Dm+N6Aie+OcX0a/pclVvor4Ru//88fTv6t/A/pHMHZPoav0b//iB/jImwooKWB2Nv3y+
P8801lfXK9A2xPkCHfZ/nviXh/qJ+m1WGh9sbjDlsWW1TYLKvOp/OssmqGsN+q2nclumGAW4g4Jz
Ny4wTtwQDyoRz88l6Wn5mP/lH2Nx8iuRinzPaCoVDdUSy8z35gnRPP6MfjN917+jvzsE67IRgb3u
x9i5cafurTULEp9sO26hYjXdCVVzYjS3cATLfRJSBVumZCzQT8ZVPxKJDAASEUX2MGQuBUFLUzit
5xa+275voJPnKGdN6+TJVVzDIBBXdFU8Yk59dRi726KmWCzeGMeJo/45szUPvtmIjN1YLqXhcqg9
Oz6M9eRc49hzrvpRX0AV6Ba0kzRe4Nfo07iwVjtzr3FpoOIxOYb/+J6fgFoO5HTN6hlLG/1q0Sbt
ilyc0BdCcJKld0mmmkD5JEdkq477OicCv606aAFamLlmB+J4UE907goBKDARfPMs/Y/pFdafRyJI
smM95e+2h1h3yYofTP/kUcgwR6KAO+rqDyc7CN1LZ/P/BSxMJvAwLGZskVP+QqeMWyVdzwE7iPoW
QPm1rHvvSJEiDx15hlijSmSaA8YkYq3mq+/583XJErpbSZB2ucxX/Jpn3KGZUdZWS5SMeobdPkzj
iokDK/0NLgJ3yUM6QWMzIviX5ohedUabkixlcs3UP4Cy4qZjhmzOLp43wtgFnYCY5/OCeIlC5E7z
6hYk1hPwTNfoaE74K7Sd2x4mwK2rsVjrFb3eeu0yibVNHd0kK9/S318npsVEIWQH/WWmrnz96Gfj
3IgwqK5LcZ6MICENiiQ+0XAKynCiicHh8750zPFc91DAzKCFxz8iuRvb4hqR/3mNVyM7jeA2KDdH
DM5z1o0rijXrvMiJJKHeq7HfzDFPqOGBCCN2j7VwX/WF1QomkV4CbIpzTXHbOJW8XbuREbeztAf9
pWN03WFxGIOM5iJvezSbO+jvAxU4FgrAPZs0i2nR5EM7FP0e4gIOblACcEDtCDDN6uI85Eu3nY2O
WQWtw73vSlyaRfGWGmVxElGGeUdinWxlizZrfzGwO/j1ykvMUd9comzaxu00HlYc0GHig2HASeE5
U9er1E4e/fnmP77Wv5iZFXCL/vm/PF1/aXN6cMEa7vVb+zaz3jqltf6XX/jLS/95COv6pcMf7lD9
45Po99Nvv0rJx0P8DZvRw+/zLx/iL89vYcJt7biM6chIHd8AOWNbof4JiN7780h/mdt43v3L9/QP
htFJaMsSUtiONpT5bRuRZFfG/p0Ymr2xYMFaRRk3nPezKeOffYQDvSmbn97qfxAcOELJzCB6YG95
zNZ3F8Rt5rieGTlxA2HtCoUAJHHOnKNjW9gBRbm/q2dooKNdwSNwdH5pDWWoWM6ytt6MsD17mOal
2Gw4iGs3dmLFsA7qbyNOZkm5fCPtcN7Qz/A3G8m9QWuM7xUsc5Hu6soa0OnJDegA8X2xtLZOUKWs
EmtGq+NeMe7oTzgEdj4JqJZ1E2bgOOsUNOcCoaXpjMRL9rx85SGgpIHcu7H9PpVZhVs0+j6Mu2Qr
zVvfxmqi6btnC4veMnqDyqLY715/8vA23yHcYJC2BndZ1R5yRN7bRBofspajMsuEXjgHJ/yibaIs
LcjDiDF3ASHC10Gy1bIQbkzTi0mHpePNTMaltIXl2IVnuM4dzk9rqvCwc94ncPgmN91HjSJhi3hr
p0mxs/HA3zJ7sSkkBUZHmEATeILHSNMB30Br2wRdj2dAOJMl0E1vhUUFhoUM2T/CfzQ4DyiksxN0
o5SkghggwO1yNY3mIEzFj3rsoBK5R/pXmk3xmRKfdpAm08M528VOfbuAZB9xnHj3Yox9vEjZDGGm
my+g8FEhW3TMebFLDbRWBIk+1xhzoM0jG61fvY94HWOctloILVye1GLew+Iy2YCb9FG++kOBmVFR
Hyej6rbSHN47j4leOPs/J99sMVlEbtCjda69eYOBN1YAEzMFWzn5x3N8BBsHC6Kjts0s2YW3fjA9
1H4NSQ1x3dlawPym/DROeIAVmUtSRf+2rtHvZAhP0LWIlgBWMdPBO4cr0RzAXLctmckb82KtY3Hb
czn2aWjupimkaShmZbZQbQq3vnEqUBsMsBGwxOhav3wHxxgmwuZlSXh6+aMibXfXmXhHuiBYi0TQ
m3lXsyZPtzQLxvEcQeHNxIjBFAxTximiDS8ChqSDZxGum+KDqdTyqKYJbZK3t+nEtRR4SFhCYEe3
5wINapwljPFJkj0/ImgN2eC2FQr9jRuB6HuOWpPDlzAxhn3jzHD7MzwgIlEcUxzIheCJphvgr5hJ
SEEsOrs8nq/55AsQlvCYANVnYXCw8DazGv/VgSeKJ2h8GlsCdzE9wW/ZS2/8Cqvu0kdtWzbYut+0
dl/sK6u69xc+o4u1R+nGGytwnIOMs+E0iOmExc8gIqpsrPx3wjyN4Bqvodu/eCL9MaNDg0OE2hy1
nTgWwx3OKd7G6NP64KY5FUiAuxHsTWO3LK7PpDd8IRHwNcu7fjfWRbiPW5TK2Kt6ELLDFVI4VRg6
bgxxIkkP2MWxc8nye08JrpuEiUFqYipZwzZnFI7JSYqzVhi/R5BfzlM3v0/Ym+2DCWQ19YOrMm4K
+vLeNQNz3xd9srOm3j55MxOaOWnJ/GO0FK2ZvZMLnzurOwG5SKZ7GWJSlSXmwY3zV0LyjL2dgM7b
dWJs7ZDjMyx40IrMOOK0nyKJwIE9DWKYL1F3q0qcIp62cMKKI7MySH59592kXgLLLkb3Yi7rjgSq
2xX5SMSynxs4QfQVRl74/0deGFyqYdzXBXOlBMbgdlxcc+fBPNiUcfBgUMmXMC22M2w8hjyeEYQn
lzXEyOyUQgr7OcuklIemc1ND0EQA+WXD0julvsT6PI7xqoYlfCiH7N4aCWVAh9IktoXlQCEP+N1h
ucLZyFwIT+J/U3Zmu40r2bb9ItZh3wAH50ES1VCW+3TafiGcaWewbyLYf/0dVNapXXtXoe69QEKw
nJZMSxRjxVpzjpk2n8K5ybof/trwtkkYR5M2vbNjBf0zGBkIW65VflJj0ka/eFzQgK6OLc5gC22S
l23NrAQDabs8K+nPF7Je8cO4w6kLcCKNOT2vxXurBhJgUpuJOS4NAk9WaGjXZq9GJbuwiJGWUD8t
gsY+9Kkk1OyOFnu5kop9kBjS9/aDZn+KPgITGz8pXvSNuAdvGJ/jWdCfFPavhBYGzem0P1rwPVC7
EWkOrnkTvFlSnmSRsE3X7HdTk1k0GyEbZJSyRfuGqImeXdf9alLRb0te6A3XVewa63Y0MccLge04
5Iv0WWJkgUaDLWwYCc/Uy5/YD5BjMV00cHMxHCuz41gx3vShT2XOg0CMbOXWzi5GeZiHHjOLkdI3
lRVtP6apRqXfchbcWH55p6f+YzXmF6E/QiG46PCFW2TdidgIcIwVYIFat9/IyXgZHd4GF7hXMKW7
rBAvDkGhh4rW+GGoHht2nq2zxts5TY1kEepo7qPHNABxe3EWzpX7bpd9h5sjOGb4ryFO/TSzumY4
Q7BG0KZnYF1IDOll7oZ62xI7MPbuvVLAUjQrgR/GmMSeieK+bzC5h37rPjHaf8grPn5agmk7r9Rn
UYnjmBb2oZucn+6S6I+29gW18NgrEeCTAtG1sBuCH3KwWuPYOMOrzCgs/Pl+NAWVP8HVFfoAoiYB
/peJoERetnVHJ74hVBwi42bGXLRbmvRrbO03Fy4Jok0u41kT5+GS8eNxfC5q+lpMJ3gTNQ+gG25k
FsaKWQSX3capP7rSx5ni9imm8+TNA8yNJxvs4kRjCzbTM0Bvwia+NSUjsaXBJGTP/b53/dfFbYxj
nZAXZC53dc37CshyK9g2bFNneu9Q10OxmrOj6mgjTI9pC/BHVD9doG4SN07b8KzakURx2r84qp1O
45oIjpAG+u3gZ+lJJQMa7RwqVmvPy+0AaORqfK7o0VR6/jiP1Tvs1OyYdkSyD7M8dLN06MSJb37G
dP9acpm5D75AskAbGbvTYt37Lk7Qwqhi9NCKg234+2p0LlYw6Iei1ep94IAswjG6ohH2jNm5fuiS
MWPOHFst3+tVTzLAOrMmXW2LrgnuZn9GvOJY58HLj6mVM18egRm0MlgO0xCTni7j+6CYSBP85WDl
2k8lYh1gkPbeX7CTlmXyve+FDefcfqp6/WVOpEUOMFv4rL8YRW2dhRU5lj6e3vOceNzAlbzMkhG1
7Z/NaazOk+mUGNLb18BjUS0d70vr6i9hctmMXZyCTcKILFF1FialWe+L+LYO7PFuLml1aCvSu7bZ
fSZ+eoI0i9zUPzJzpYzwM4I73LG7kQ8QffQdSbHGrvDr5b5f7NuuRdTotf68q5vFPbdN8u1IFs97
44ZEDVknbUT8aAsj1MtgQryybtk951Cv9JQSlMCWdTKmvo6PpmeLu9Gydjm8UVVK9ynt7V9mqQ+b
KcUtaXbzhH0oxeCQ6eqGuq7OjR8JRVNPcHLYeBIJSuuh3mJTugdIMS2XHjFUy6c/gmZE34E/fc6m
w9h7DN4DqmuzRCGzKOppC60gUjnfcaJ6kVNYwcY/4Yi/6Jr4VtUtDIAFsheEnGTnueWb5sxPkLxS
VtpWD52AkY9luCdXYUXc27n5s6czs3PMBeynZb7gcTvLZQ52hrTIxtLvipV2NxsVq24PC6xnUUTR
34nmdlDDmmVOmrrt1HZoNe2N6TvHPsPjKpZgN0/QVEcAeRsnzzgP2/vBTB71wC53Pmn0W8wQeBVu
XKMaIlst/VZNS1ia2M/KVR/gBdBDRBmwecGpHGtMZmiVflexCo1uXN8KdjjA0W9xdsNsarI7t0Tl
vKDNzYVzT+v97JTdxUg4HIqqC68T0UDxnZnY5t7tfHisyiEoSL00ABzyxn5pLZilRRcMu0rLHwuj
x1/YzE5YhEZKmkfyXowJDlyvGHagE/G+BzGtjcM8jY8pkWrHBkaz7rfeeekzd0cUQ5lFYCnm3Nzr
FpCq3jPHvWWwj3ElgC/kUrd9X90WaprCFZPQNDO7OfwqR0WXP9mPg/kaQIUCCFMmYWNBgCAPfTOs
Lka7Fn4YaOZn42oeJIIEQiXN/0ZSJS8OstzmJCeezkuas4aa6FjGzCKFE7wM9K6/u0nXRJPlL0hJ
UBNV1adVPPVtPu8swUi48/PH1GzScJbQoIh5tneN+Fpt3gC7yBSq+m2fNdNO90onJJKEzZcs0hCs
UsW7WJX7ukqPU8mi6Gb4ULS1hdUdmd6XIbseF+5fip8EklzrBl3YT/UxVjQXXC4dcTvk2yFBQGHH
d8KzL3nmD3vOZOdEYPkzw9176St/G8/EJBeB9uwFQu1cvWYzrU4r1i1A5GRD94SdeFyS+ezXSbcZ
7LhkaTVvlsL1MPbZ/XZWBEhjPXco82mRCn/xDmwrT3YnfsX6UBzTihhCmab4dnrgAR7lhr0EUdtD
fbNdrsEDa2GI5JpBboALrq/hLytogSph01NmpnEuB3li1sCYQtfYF3qAwbt+387Zs+FaFUt49zjh
zA8FWW8b1bv04lDMbDjWgSCTnYpZ3nsvGnpV7T3sUHunQmhRcEIZVnP0TLDyInBm6OF2Gc4jVh8J
MgQ1BRkUwWKiPYBgi+OK0b/z5QHHPzejeEuzI5pZNNeJne2T3nnvgIRBpBvYYiBKTD3vYxYN8tii
pw6G09rL+Tag30yERgaNCXkmOc/BlleMrQ15LvMyHofJfSY1WNsZPZq0ptNBCnDpb/TyTYiJUqXy
X0Qse17jim5NoLVbq2fzrFfgFfumPQiVPDTGcqJ+Y3ik6zjU2neLlrWhXmTBMNbu8b4uqTbzFr3m
M4NjIbUf+D0osifrRhltG7IjIdxu75et96gVIE3pvkddNTW0AeeYNoT9FSziBQUtLMBkwuCgQVE2
rfGjblS5T/TsBR20yDpxkUlV35MyD/SO2jys5EvFrJz1hEaOpxX7zm73TqGzfkyVsclL3FktuWmH
YSyfLRH34QThFUla9V1Z9IAX5C5LvnyyFVwcDEwVQ6NmLh6wt5PQYGSs8/fEfodOp9ODmDD+9oH7
YLdIhPB8DOXwLLXRCz0EzuAIG4KFkfiy4RpC6wMqf3nQWhf4G9yc3WIRr4LR+pn09OFk2MFjv5hR
5U2H1DcvEgbyYVWQUMmzV10TL9ALM5x8oStab2y7e+zWDyn9SDivhbatCjsaO5GeR0Q3P5ZBrqca
nHRjnBnTWXEAaATFWK9hl0zsA+bto49vCruVN6/wxhKio2ccdI9BeWa/jK5Ar4Z0CDXy8msZLRV2
ms0HH0h5+zMWw8FKxifEaogDpk9n6bGBz1ok/fY1nrAiVjWuuATuDPq44FeJQ3PftM77YhXGkWUT
S06hZuy/wx2nRReWM05e30Iwk5YC9vW6OiKpv9cZzG5WULgSN9JvwCDCJ0xjAA59Q7C8yh903X4m
C4HTS6mSnr33vTURaGd2BfXUwPIq2AMvPwy7NmDfy3NCzjkVG1tFIW0TT1wVFrab3WDHAttG6Mg4
1nfNGq3HgXuAAkVC97h4lZbVhEljEKO4aqYNEw0WPRYNeUgQHMseg6hexpHw5pMlPUprfZcJ+xOj
8bMs+rtCIxm+zqePCrX7xiAwMHQtIG8dMfd8QDWhiqMGxEf9yFpIi61lobSqYCAyezXSHoO5rvST
O31SY2ZPnsu00emH8+LXp36QdAGbgE35CKU8C3PHYdOW9pTPazZPVwwQ2FLvaxkWRJq2c2t6VOSt
UnReqnszYPCc2BpEXzlyaFyxG3/wbwOrNo5Oxp9f6NZnLvpqb8jis8sZgSdtH+88B7Lb3McMrigv
wdISYjJpJBIUXNDIe4M44OLOQatZ7tEyXXR3lqdaUh8ao39ofHHgAwQmbOyjYPVaE3K391PMZKhC
ODXa+dvcKVgFZGvt8RKfurTNInvIduQEMYOqfUTd+CI2NQC3zVAZ6Y2tXVQ2MFWR5Z2dqZu5onko
vbw+eLSOI2tYeZ7W9zoenRAoFfMHV96mlK8Q8M92r9nbThvvtdQg58CiIqm6/CHoM9bMUcqwH7t+
p0oNXKlBAK+F9bQ2gvuu0N9cZ5U5J/V+GOrgxnK/FVgKNoVat0eZD0BU7+FHDweCoT7YWV0W/WQu
mn83tsHtROgvbUHtvWvohQ10Cg6zX1pbq1AXzU0wUQVZG84OQPc6ASnlVJD9P9MZqKMznkzFuqms
AI8H5pUhsH+mK+UhqZ8sknb7WadJrlHPIk0MwSF6IbKYGI3yDCePLoOmPfrWcUQmt5GGQhmTlzua
QPTN9Xufbumhwm7JCTVS1BfWJbVdMm3kwfG7/gALW8JiWjzCxQo4owm9genGjWl3Dr0DsLsxHip/
PjsZaTYNmWuntJgupg9ftiFZGDJ1vdX1hm40dko1paGVVg9Lbn4wmzI33skEm7WHCVezD03pQuOH
pUnwQyaBeOTa/AsDC00UXFgI5M1hX7BRAgx5Sn2vuE/L+qZGT5p3Ai1yLyIVa+XJAPB0hI1xz+Qf
lFIG1ZboM6qG2KWRQxLPaWgxXQhIvEgovyctL9rS5bzAeU8uQze5dNKTFyoR/IGc1KauQ74v0tOi
aKnOGnQWtY+VPbx6s3vQ9AFrCflXW9vFlzeTc7KdUF5uY+n1B7TWS4SpjDbCIPoDqzjtTzV9eJwJ
DCSOnU7K6dgq9A52IbaueeNYo7HBdvGNvNMq6q7hOyqtIueasfPH/etXcv3vP753fYgvNB/v9vqY
6/3rV3/5mZQpNq6GVOejwDMQ6pmu7I6s2Gs+qSTrb/79NL9/6799Sh9T8Eaflbn7/UPX38NqyBD6
j1/++5FeVp27GgAMA1/2lHF8HHIMHtu/HN/v56k640YP9GD/T08rZX9mz4SX7R9/1j8d0+8fvP4l
ync+Evx/4fWpE1pPvBTrn/P7geujrz93feGu30vAgEHoiWccWfzvH6+o7hgVGV5wqyRspQERI5Sz
hPRJ3LKm1HaJ7tY7xDWS5h0ycjAC7FwGVszJNNlJ5iy6pmEAdmBTTM38cOtarg51wwxOmZUdXN3G
A9rRCZuX/lvBFS7rzB1ZWD/Z8gs8iBkSbgr8MCOjwEoBIo0B43sACRqRNLtpVlTzVfUt6NvjbKFn
cbLHYvgxEP+LwKQE9N3nt/oaUVdi9NzMmlchiL7BuH2GRfVzHWHIGd9V1jeXxlo+ckUuFS6nG4gd
hwAtCTkpG8/ZgzC5tcqJ6/0CGNfKBJrQocOvzHoylkRPWFxQMw+FgOWknPUjfq6lAeiZUAAGdy6u
H2ZF4HxrB1hlEMk2KcPUsnEguoeeWfyG2CvSt/E3uC5A8aY0z2NX/lgkL2/NiIsUtVDAZ6djqL51
eJjxzzGuAao0bKxiOrGwHbXGP9BIw9qF08KilzeP2is6HW0LjPoGaQ4UbWRJA9hHoCny0ORqDJPE
2jtqfkOWw86h28ekcyDwyvY20UphipCQ0rp5KQuMs6M17YZ2/hy9smODCF3dsiBFrWATiuyO3JDl
NRHmc11Q3hKLQxNwaJC9fu91uqDTQhabEZoIZLdSS53jmPdxWBm43HzJAD1LsXiUgX9o9Ybny89x
nBo73P9qa1sVHtaOq+mAk27Te4Zx6sari6x/bUfcQviNcbxSV7iEazPseVuIWKCR5jGOkj/mneiL
HzOLWqgh8dh3K20Ts+aNJwF92c5TS4uznaTYmx5T+XIhcqXTVjs8yKpOI6mxdDj4Noj0JX5oFGxF
JHB1OCn3ZbQIG/Urd1tpBWmtJKbHLAgwtRYismvyI4MXtTSRk3cf5ZTeLzNTSzvpge33bugYqFjj
zvP2V83T1TH5T+rD+9/KvT/F2K+CvT8L+lzTsSzbty1KJXR9fxb0JbE9F2lPc4pQaPzssBQjL2ey
kBrFfaGj7ljJUk7TEvhRVibzmSTeg7Bz4eXVBu6Mk5LmgRkKCRVC9GcSv4IHe1rxiV55l3Mi1J56
4lIgNv/5wA393xy4S14eo1XHcun7//nAyd2U7kyP9sQgOD9pa3BIRTtvTXVcE4s7WoMZSQVpkdzB
8Euj2SJF9f9yDP/mxaP/4VrGKoX0qfL+fAxpm2bulJTAcfpuvmsK85QbWXKi8jO2wULiew0rZB+z
O9BaSoZej9w7gGfN238+Dsv519cCqagd2Iap+4br/gXZl9fzbMvcE6e+ied94kv71HeM53UugqPK
XodF1Ie6cJ8NX7QXPzemY0qzZWjAU8dKuwxQw28o6CHH+eMFNhkAMzJosSIkY2gLLtMoQo1L7Ikz
OIkIH4q6NBp4rcZjHg7Ov91VBciPOjU+XJ/8oKluD3lALMb1hnhH74ag4tf//Geb//rye2Zg2ZBq
DV/3PW/9/38mjuqdn3RDIk6uYWKdV6TQZEE+h4bw9uB0t4m9yJuhHdlbDsvRMeFjTBXz/QL6ejvd
VKUYjqU+krPolMMptsliGSA/ro6i4VAsiQkxfnzq49raX4/8v/5EiVX/89/c/1k3syRaqvvL3f+B
jMe//14f84+f+fMj/ueS/pS1qn91//GnDl/1qi1Wf/2hPz0zv/3vR7dKkv90J7wKmx/6Lzk/fqE+
665HIb7q9Sf/X//z7yLn57lB5PzxSWYRKgRm9j+7v8icVx7uf/3zb/gXeXTdy79qo9cH/a82Ovgb
WLjA9kzX4cr1hzDa+RvMWRPYh8c3K0B6yJ9t/W+uYRhcJjx28Kg5eZ7/VUa7iKbtFX9pGLqPysr+
/1NGm3+5HukB55/BZYDoVQs+61+xmRIIeNu3IolwsZANL+gNVd0hF2ZNzKDZRXNO3o+Tx4frvesN
yiccRXp21Oe8OQ3Gp7OmWV5v/HrGNXL9Ume3Dwxluc3TcsdJSsOrK9wjMrL3TocnFYhK3mCJ3CVW
+UX881ZwabzoLWX9QMN+XucDEs0iD89u6EiQJGbuBrc37uKyJcrTFe2NTipIJccGJCqpDLPBwgbt
6WnAa3poluXc9+ye3dwNTrGmr+xe2JsQGZAWEyzkGngYglVHBkX2Ls9Dd/SidULzXZ+IR5/HLTqN
mzrnwVX8QzWuC/sivlkCdmtpv3cVrT1ii9HUMPffmv5c7ZCRuxurJ8bRhM+0ieNmCCeNCFpoCtYx
OQ0S3OZKutv62BlMDeOVhT2PuPVuT3gvVYyYDoYZ300i+SDImxVBEqk3NfqXZT4Hypj36P6gM2oz
TlOsPhsWSW2z+Iz6arsVYbE2Y5vhG+1AROCxI0PfnPd9fW4sBN+ZgEWdeY854tETbv5dOkD56ywP
/bS495v51BkQU1cqmMiRpq7sC8PsB2gbIa7k5E7QfU5D3atX+UB9bqu02bnzGF/GmHomWTOXGbnc
e5pnsPXuaBLnChUII/TUoP025Byxt/B6YKp+XqoMBwpG54gtS1TWj5nRLx/wdKd2/JqCND6B1mHr
6GKIn2VB7JXOkKAunpwx2MEP0bd1pWzwG/RWAmzKpIjUU7h4cDl8mcVEcMthk2ojciWtiJbpYfar
BMIz6oTcs5+DUsoo7rSTPfiXUjbaiZfm7LVAIYVjfRGSRmcM3eUOC5a11RzywQYOk50Dc5rDpPPX
yYJerkeI8T7oPVrb+YCSySYlUTQMAmHYzScGM2mYS+NhWQwG1hnJcr4GU26u1NZsLZRRhU5p1nXa
nU6+spvn4kQr4m3qHYYEOlKIYu0+GG4VjjPaIgXcj7pxQ4ZJfRjaKYkqRS+heJiTIljpE/MdCGWM
g5rzjU4GR286ETQtoloImN8NNOw109h2liUfXZFZvGkwzDs+Zz7yvxPD/vmxASHS+/ZnQVbpe6JO
qnXO+BQje2amYqBlto2F7T1Y1qV6M6qehKg0tY8J2Yl7VT+KZk73ta2OgVXB6NDIPTdx4JrgKyho
yj0cJ+tQervAH3n3ErAfnQ6TLUhqei2zuSdy8Dyk8bxJi+a2hk3StfgUullph7HeDhLoibi3Jndv
Ou7etQH2l/SGKIvXQQf+5EOH6KDxyLBra6qKBngaOiamqxTCTUFMQW8vW9MKTtC58otJ9CFKrjq0
t2lqjbfl/K1T2nJwGokz1j+aAJ2fLH78kvkZmy7/zSP6UI19uzM0jxhB+x5+Sr8py2A4N6bzQ2fO
ly51c3AV7/FNCuyD7RCKE9/Rg5NIv6UjEoM+l8lelOohJjmtc5etENQsCEo63NBDtS16rTjEJZ2L
0rmnDFjuBqVeYQJ/z2x83or0o3BRbQ3azd8jRNwxuv+BXoAevVvsET6HpljmUFTAOLRA/xA0vBgF
xCUgA5uNXEhn/ldCPnEfNJ9xPse3JkKSzchIiBYS2wI5ee62mZdkZ+pIymPUQttWEhGk6s3Qk5lh
24xaOnTX28IbkaOlR4Au3t4uDCLR3DsrjclGdEEb5/D87ZIxeh0EX2lrv/YtKF+zQrjP8OvOmK10
m0xLu0tMvTlYo1yb49mu4tK2m4GCJrS89/M8f0BXp+HaLMd48EBvr7HxqP8vlrDOdGAsViJU1SlN
tLYau72fl5EpUXgVqXkPn0Fa8THz9PrQMFVFlM6uqBHzLTu0bnnxJjatsSJUDbDQ54gzsTZZInCK
3CRjC3hPtHCli892SH9mlZ+d44Fuc61Vwz6Zv3td7ody9pFY+BNfEAtoO8uHTLFiGpI2BSSs4NDQ
Tto0Zu7gkS7GY66Pv+aprkMjty+jAueRdvquINVrO1SLFlaTbE8sLQ+6/dTWtfPpjWTeFa8QrPOn
MQ0cJHWsmjbqhm2hj19dUA6kvw+PDGt92AdsZiorOKuFnbJt6O+pvGHHQRxGHOnQbSZ20nIqkWXF
RmS4Ao5s0az2+QDjKPqdoOFV6obhZ+l8F6UQT3qCi1Iprirl7RygfdMXOKZToL9Y6qG3ZEFkZ1xu
0gAA84RDaRP8MPwF5RO2GeEjxZlT60mvy/zWTBIuzG1+7Ogp7leCGWmAio9fawCaad+1GX+TVZgY
hgMCTXV229AnEdYk7vSNYcYrocINxmu20yMyQc6P99o3rbDWuzcgAf52cYWLDNcbt12R7XFC7z0L
mBd5OTCujIUQiQQ060wluEV+9Gp5ZnZ2XO2Tpih6FkdXocwsFME+MwaUIe1tyhQUGUmcXsagCJ0R
xD6+p/vaGMuTqHhbvZYhYLV20zOAQC7GJlzcQ+TYSxZ6A8OSvHHYe1JsFO06BFUMsFhr75w2ifxG
gtJB9h3pZsEmzAIAJILmBgVDS5SnOraSsOEcNereq/UXug6vVspgC6duqFsMHaG24X/NrZ/JPJDQ
4dxqCkIKY+ADCUJEhCAVRj/onbxee2Sbcz9yGm0ddUb4ysc4VdpPElste9SeAz27E9YgENRj+MTe
Amk8CtJ0DpMUdp6al9e84cNrg32GiZ3RFa7U68o8wsYs493ks5h5Dq4HqZPo1sEg7C34Hlw2xV2N
ZV0RuUaLtYo0ycBHr42o6ooRbmSlwGCtw3T1Hi/oDuXspZF0jK+0o86IF0j1WpsdHE/A9mEHPytf
P5HGseCzhRLU+iTZengT742VbaU5xbeJCe/afzC2nqnHt0xGlhCgMrN6b8lvcjLBITzF3TZ51Qzr
laOctypYuFYbmnhRjmTaGxxs4VmHfqCIlHXFtlFPYBY5WcTHa21l49zGzHXSsblsEeOg5y4ZwY++
dWNjSwPelbIKNkJj/J9TkY5m/gDTja4JHS/dDfZ5aeDkNQR1qItgjRm9MpyjGiyDvZ1xmwWpedan
GBa5Y39KP6iPLjLSxaFiAS/J+YlXftTJqHXhcGCEiDSg4gDdeuPE4s2ZYXW71qQH7gd+RWl2ZPqW
nANQx4htWgoYzfxauVpg09DAMWndTRImV5WPp1ZMO1ENOLFHPMQNdhvWnAQ0lXBWO7IKU15P0i6Z
Hq6XzsKDIaCrO6ux3yeTcyW15XkJygy9lvNe+dgsgB4OzzTF9Z3Zszxe77ZMfTZDxqcRHxIrCCCF
rKc4nR3n1PHh2PVZDyySDCmdFC4k8elyM67piaoI/G0DbuTguVJwFawfWyjPhE4UUPGH9qUUKprc
xgmdtpspjhWuOL26ZB0Fu+MkCurJrm0fNH1sdkXlJXsnXyySVBc2Bm12divv3mCPsY3hnYUWbzmZ
VA4I/jTmJKxfhrYkEiZO76xy+d5otmIR1uyzQRKNiaVb1Ud/xF3luaBXvCw/qBgVKPj6DPdT/mPK
lhiKMJpTdxrLXRGYZ9vo3BsKkbsgGZDeBKW7c4FaWT10orRviZZEVafaGzGRYQSJ+EBbhf2Hh44W
Nsd3BOBU1dhD5wCHkNTrJ2CUcWgkFmI71GCdUbs3I1DhUOXyYHs8OVN70zcfJ7N/U2lAAon3NteE
m+l5goaqRmBdm4LIOi6jE8E1wOnAy8KIX6w04UgvEsTorW7wh/gQWh2xcJopFS7iHTnPHEmwnTE7
GDYOr9K3s4MyWVbNbjhwafwJpMF+KIzyLEvaxNRLJ6ubIOw2lRvZTnMUxNJ7MTF5w0/H8/0L+kaw
OAmZUfh6nrRs+CwC1eKKJXsp1R4HJKEvCSHyhzT5VNqk7/tWTjfLkgHqNs/mHC023JS8fwvomdDM
utOBcVxw2qH61PDNpjE5sJJYsXZ5HXjXPuYMqdiUV79EqGfDhfd8JYwZ6Cpa9D+dx2c6gfVgkvG3
L4jGoTe6p6PPqeScPH1EiS9NASUzPWK0FyFvOFMq4f80XUaKo2bSIHW5MraD+iYaHBAOZEWDD2lC
Uv3OnDmPFtKykv6mEhood5DXR8RsRKgYBJP76lHTcRQHU2B/lJlDXkMNfVarPs0s3boDqU8SKBkV
LlHRS8knmT0w8P6cWSVJ8iK9k51ZPHfYwzbAmxjcGJqMrGkAp2fG2FMsJ5SVTq3M67KFfuPtFtrX
qL6M+pB7CNZmdQdo/6lPkWqx3RcHXccMmE+IqkqW1bkmhnJc3qymJFPLJIkCAfE+NTvqWWVvi7pa
CytVkSFX8XE0FsYA6KsTNT+YAxBVbAgvpSftvcvmfsJ1sIc8gjiEEeQ0NO6e7vZ06EuB78Ylv5o0
7jCJx/GkFea4CYyfxHIVfE7LX6Qn7xOZpRdjGO5MNttUmblGo9VUpyEenoPccM8SuPYuydfpt+Xt
BHXBTWWOFGNlSxALSrHTUItL06gvZGAuqa1diEIePSIvdmZpRZj7hr6bGzoAQdW0lzZLttMoX6Qn
0hDg07ifbNfaG/pgXJBFyI6p49AS603HfjsVHohaGA2pSr9LF9z1oqGE1nTziUSkVRnuRUx4cA55
HrWORonlaWojODbetuEL0sk3NQn7BInCkuKsx8RKdYCBDnoILEZLdgUg9l0T9NhozPzRnm2ySed2
P6aqDOlBYGCNUZgYE1lyeq4iVHwoIXKdzXkNzUHLmTQ3a1ChU30z6/RrMXm60prZHlt8+CdGEH72
YZpORsehuxEMmcjb5NOGxJMgaNnYt9AsDS5HR2jCcJoo3lrvKvXiT6gEY/qm1b/DXhmSRlDczyB4
WnmnrWnluROi+UNFZvT3lWuaUatrJrjc2gPkvt5fwKxG16+uNw1ixb5CFe8q9NDaQytr5AZagvtq
vWmd1ojq9eZ6l4s3kH2Ixlv8cWbUrDdJMQIG7GRy6wLbOJh2go62CO7x/sSn629T6yFcbxo0GNEA
af4fB6F3xO04hQmZBIQp/8fN9at/d1eNQNorTZ289dj00tEj5X3UOlkt1zvXb08musV8kF+6NJi7
oy5DZwkq/3rE16+sIb0rKPP3xIZZ5e//1Rj6ctqLExA6MypFjzBp/crKKntrmEa+tfvMj5AyANcN
LC+L+uS+6/Biep1p72aN0IFeVuGVk1+vwP3rVwH9ud9fSd6m6090FADQrSWWIndEj0M120X0TLrI
UqLHgQnoi8kCUvBlFYpY6+OmSbEB5W1CTQlggVTpumqHaEH4+ftmQjcHjO4f3xxYUThLGJGw173X
ZD5GMRAyyki+CtabP75XUa0fK0Rb7hSPUecaf78ptAGDnJ8+T+7abvOMR9G6NZagqcaRzmS+6Ukv
MCfZRH/cGAVpZBTZTYT2EKScLlYytJueiC0jUFfLm+PM8hwVfdFGHjU6JzS6KVtqLe9QhfbQR8V5
vavl5JUw0l0VdnQIs9Ido5xP4slw3xhCjZGOGv7QJmQBWvUYDevN9ft+naO3JFsBR52/OGj+q7UC
nvshClDJRkTxIcDR8g4bYPlmZJfRln2Ug0xXxybN+kjzyN8ZxxGej2i66I+bAj94lLuoNOqperh+
n9+fRUGAF3AZyaMh6CxatF5FTaUndPFGskJxOhxEDcAHpAbmggSPiHK76I+bav2lyu7Q8V2/eW+t
z2AgxojS9Qnb9Sh6KHPU0Ot9qc098jdPIqyon2uH8y6zSWDRsHMIcJqdRyC3pbNNqioduJmY6n3S
vQSokZmKEhWeGPb7MLVQ3/ORvgjsILOlO+tl1mnMtUuMi9CXXsJ4fdWM5121cbR8AS7conRx4jff
qx9EIg+DPjh7Yj+e/g97Z7LbOJRm6VfpF2CC5L2cthI1W5Itz7EhHGEHL+d5fPr6qExUVjXQQNW+
N4LtCNuyxOEfzvlOJbz3idSoDRJRLYrVrqjQrU8AMqRRtWfVSmAStv0da88ATKrNmClvbVvu2wSf
TsQy3XZU6xhJBm+bTewdxnTnch5nPVO62EwvqSaRpxMAs9hjcBjRNOxjGZg+SS2amcWbQqRvoctq
XLZMUbEptZ23iJeIuZV1+lyUrkC23f6lpOsOnUVVqiVvUSIrIJRcL1HNphNZJhaHoL2My9lIrrAr
9VvPdbprXPBjXc2FShFiEB8xH2QVPLm4zu0VtD444qBXO/HdimGFVpt+wvZwSJnap9Q5LorJdji1
8jWc1cDvB/Twtmd/aelbkzlkSNW2tvJSGi7TLVdwzrRtMTiHxovZwsXogZO0ts9OXh+SuH/z8v7c
18V0rAraM6wGAuFV1T02HTpCTbxWWDfgUuIeGbR3uKIApYp5xzaPLjPvdwZ0BsgLuNqsfFN8wrNq
yeUgH/OY5fV7ZKUdvieb2YZmHlixf3aCu6pjm86myEeT0IG3uB3qFyZZK9sc2P+hkfcIgKDtTJ/G
0HJ8mC2wr7m/VZ4xbhyj++gtl3KvYgDV2l8sbNLfdt99Iv3E+OSo3+3sRKty1jzECrwZWtihkRry
37zg72Yab9yU5PAWqLQjil3Ym9/oTp8j5BWL0y0Mg8c5cEhn6Zh7egaZMh4DEMYSgPRJ/qjR/iWZ
dLmCoxHv4sLbMH6/5sM+0PE6W32g7wSRZTvsHPG6Dmv0f2P4gwnFWgkKcnYLy3Stf5orJKSGmSAA
7ujs9NJZGQRsTDKufNHgzbSScQWltxhaaoSo+cWs4NcwxtIPLdSxuJJolgS3EhUR8MS6jilHAxTS
ZRsCwLevWbw32DAQlZUw9HJ1yozH+kYSCfZHFraU4J+zcNutXU7A57ueQWiFAaoYzkIk8cYy0ZbU
Z04tji5LggDOOrT11qcEIrPPu1uR4UYFIQeRNZPECrW/Aq2DQ2bpKb09h1kDBIvrGYVPoW2Vyj9D
3hj6cMsvQiW3MerpNenN28aND3VeodGf5nSNwHmJ6SPTcOKZBrhQSa0G/2NY6szJtVpWGSmKio10
JxK8MucAGaBEvobExSGP7yYfS8T8vgD4s4y2FLMYcdQr92sxQz0EJGfTnlvX0oRKbsUBNjJGfROG
D1Q0vyb4mMegtMi/nMgUj5AlqdR4MgL9A8voLwbbOZhCTEtDeShdIzxxbUWs2+4o4jaqbu2NNtLa
KdxYPvE9pKL04c5CernYw14UixVak28M0dEqUCA5elhvK+5eGIKFvXVT7Y9FUA1WR/1vPQBgn0fj
rYiGeavMhUsjsxf4Y8hGEjSpKEm6jSM9e5sFo76eeubPiO25Zi2WJAbdoGaz8jpqmHCmY6ns1yFp
zUd935DDW3DkBUiKDwUIecir9lfeFK/5mPqJ0+Lyr5BLh261r0D9rfPE6v1oAng3c2E305C4dqwZ
IuR2imvk0+1Uv3Xb6cEU1oULFmm7Ec2NKTp+N6NJmsuLSt+sPrLWdl29mXMcHDWBr8sLUQca0fw2
9G7htwGO1mm2DrVpX4pJMKI1t6Wop326yFMj7y0po3rhK5k7A+Em8xCo51N07pMQOTPlp4TvDGzw
d6g18y7GirRKe+hmFgkkSmiMscad43H/L1SNIBEqJEmO5yiqm43uvXdkc0CdSvFLj8ObCqCXTs5R
HwTNSOkZO2dynqHEbOZJ30lzQlfOPoaGD7CsCouvIu2BEaORhY+Cxqv/iooBJGdt3DD9kL1G6FJW
BfU6K8Lhode7a5OlPwwDJcRItUjpeslcjL0lKQhEKB3i5Wv3f7g/RIugMFvwFnGYvjHXxNYAxxVm
CA9VRXHacdF1M4iNyFNDwPHyMoBd1L36lmXNsEORDiLlmPb4E+yCmuH+AJmGQMbl0yloQWoqI8Ji
FxigG/BSequoNFmtdFp/mgIZ7lDcrV0MDF2kh5uImSRrOhn4rD8r0lkYrkoSxUCsjvs0SM4ZMckH
zyuvauQ27hHDYUC1q8fjEnKe6PpEhR+NS7osmjwGt35KlNORmyTpUhNFrI2xluj64nD/eoUAa5cR
Mokf7qlifE96COvJKLkNQWvjP8q8o8DOfLThYrdWdCzNjklhBprLY5V1cFwKIbupMJe01kBubkG0
PBLazaSn2UkQanCa8QufZDgwEaG9CqcI3M1gt0ALCRoDoblItsyGVLOQstNeHu4f3R+GOKWlun+I
ZLY4ImdWenLKkRiexgWXlMbGT9nJ8kjKHVZFSQE3IU6HZdl8hzrUjlYj6cQqYHrcP6XVK1c2qcA1
CfFYAnmPnCD617vl9POww3j/UI1O5bt4TdZzHYMTd5yJgX2E64Pmbx0tv0qOObPzMF/NvBwIDZ/0
LNJ2QtrZPg4s3AOUgf9+EIQAHBszYpR7//D+LxMGzMCkXwBykZ1Ui8i0z6NLrsrP5I5c0cdqXidR
fdbywdn+l6+1dnPuoXJwotL52XMbbkdQ2cNydBvLt94/Yh/dHrr8bYhtceTKKY5ZH3ImJCtt0TdI
LwKtsDxAIilJ0ZNJulJB63siYzazdBFeST9x/+j+YMWjiXujAJ40NNHJ7LVdnDOnxs8qVoJ53lFr
dtjnoaR6NbM8eKX47SuXafNS1kvwJyvTqTnGllL//uBEBHSZ8FKgD5jHNnJ/iokpKbf1g8NqvhOK
MpwSLo84doqlDHfCxqFtGRkbLJoOFnZQvscGBk1XOs7asCdy3XNcKv9+8JBS7o2QFjaH1LKa+OYN
fqC/sufAAUwJsGx58P7zI1F55Lg4HKMA89ztGHWXRATtPwUkNmSXlIyWvT/he9fXA7KXfWvLdb/0
iODLOdvwSgLEY457fyPCBY6TzqQXrZrasbExMmdXFGks8SnJywLTzj31tELB27ICYkCZjdputmBm
h/HMPNUr9/8UCIdl0e+6SeKyRgGclcEt8DxyXZa3frhTb4Y7vqdpArkNxPBEfCnrHKejVkcZJizZ
8mR7iasOY8m9EdLAOvRJ8XG37CM9LY56ZFG3YmpbxzhgjssN/lgthv77pxJH/w6vwaFdmrye/+EH
QocEMEsulGLpBT1VRdw5OjqQBkpTq1g8uT1DYdH9ts3pFhOVsTWXLhRUYnkEPwGa4P75GPbMPOvo
VImevD4nraJDyVjhLsEZ81HhCFieYrEcnzUOKVxRPSpfnpyqPvAd1Yf7M0XxR0MkzBbwPW9hD8KH
Ncr9eE59lrPeNuSXFPoE5MXe33/k1EUcSvcP7w96ggVk+d2sqpaQdx7MZuSJ/vvzvhfNOpfzk9Yl
vwis2dkDSKymnzjMzOXo4ggx5rUiRiEYl4vL8rVaEtXisIXw73+xdDrUzPfXIdaajxm7NoxUuCjL
y6MecsQ4Ryft7GPbkD89wA7758m4vAr9VOEKBSXvowWhtszc3wFy/HQZjzTVFO7sZZSyfBZM0Xc/
Zv3GIcj9GLA+XEsVkBzk9Jwqy9O6ny/3T+8P8/IPQ6c6v/eYud+f+Thp1VYI88FrrEsoU9QlvLux
Yy3vykR4ndgmkKhW/dAd+ixLjjaxAhTC7MPL6YM7mAbrJEuRNNegcrZpVT4Lsvz2XtJdjNygfQgD
YF8o0UdmLSs4V+c+0h+pIBhGcuUy0zYl5BjNcFRB10OO2u0qQ3EOakez4FU1yQAomWuuCi+7uaX5
Ebf2p526l6o0PBI9E+TiJb4ux7Ie0nied1AwuZ3r7RGUwqlxyk+rI8ezsvQbYDcildCKryeFxqDJ
SLOBnt71ZrZJy2idq4CNK5PFXrjJjliu1246iSo4Fwg2CxMccWR2l3hICfdNuc7KczfgbMX684dx
fHPrmVX2sMLrUU23NND3LfUYslC05lN+cMhn84m4Cvw6tc+M6R/dOMDR9ASje9yUEjjIaEckClEZ
R2StQlXASm3SGFOkUqi0A6Cg4g9nJCmLBE6tzAjIr6ljU2tik/imBvkD24L8RDgpqbAiP0CU6X4X
+qPlBPKPCvBn059wly+oUXsCGdxBfwuldvUYXGxiI0kOmOb/Gh51faX6p7GCvNKQhba9n4wMnbs9
0XMs32p9N9ju7n4V8Wozntf3D5MxNA/VRLZliqJgao2rkc7a1lO5dxwzRz/8f63n/wSFKzDao5H8
f2s9nxdE7f9Zf9VFGuVf/1Um+q9v/Zfi03H/YfGjHKbEuvHfNJ+u+IdgaWVL4QBLNBEF/qfyU1j/
MDGfWDSEwpYm/+vfyk/zH8D2dOYMFspEU8j/nfJTmNB4/7uEnkW8paO/dnWk4Nxx/i8ZcoTLkhEx
FKiiBYaBqOYhqroXElLctTO+10PPWddU1boe+95X0oCKg8FkhsjcITHZXZ3MA8LoBtnFqZ4AQWKC
m+FbFJpxFAXrYy6YwK6my0QK1b7XvT9km2IKn5OYJh8Xq5AxEqCoIZOOpt8PL26Wxs9eom/0Ohev
U5ASWDkKbWvMmBVHm63LhHSMCXvhWyE6jxQc/pYFA0tGoweJ68C7YuAV780i9Uj48YjvCa0TTLiV
zWAswbOzMXiibGAUvhCWjcSjkQo7jiMBBaQ2sD/xEE2g2JvgmAYtl9dwsC/4wbZNU6bPaFUIK+mF
TeLGvI+Y1gCQNUp29PhVqsE9ZBGwMlONcK0gq+UpxbFm7brRxRE+ImiZvKH51AS3qwaeRxjHHvT7
SF6CNmZxwfFytIf8u2blwgqlncDNQCnCu2atNGNctJAWkdZR85EW0cPUa+oNwiaXDaRUIqpgc1bs
cTmqTl3hGKRuiN91QxnuNlV+MEJKRMN6AawrUbxXB+w2pE3TrLFTDvbQzcOjIQHdBZusGKevuW8e
MvEKyNQ7CQ3vbRwMN6HHpEalyO1sPXXPDt0WaQ2+Z2e3gGAkuvhGXodJZsz6Qu78+DTWQejoJ6vT
Tgya06NK2ugS9x4sBq987SEkbEXHLn6OFPeYsphWSm3Srg8egoZr6hAMuIrVsK1zWT/NhfGelzPC
39p5GwsSLJlBd/7ELuDGZIFNF1HeBKhMB1qVYe11ParggZhYu2XSGQXWW4ARpjXZ6Jl1yCosEtsq
jVHjlmpTZaRzBXZwEv8cmEbEgyh7Pk0JeBeauafaEcmNF9TXPHs/E9b5UuKpRDWitxsNAjGNPkCK
uRxIQUoKDJcJuNCw/jb4cynkbedRJtiCCvFZZgakfUiTZD33+ROyPqo/HZ5Qbfb2u1pcRPFk7fNS
z/3CSa+OnS7py2XIcW/3K7eamIo52iOCCjvUy5MauX2jC466dplHz8epVhtAZOpUGjbVRyCOCGEt
NsjCeQpK1gJmFh4MWvROVvVDNI5wSltJbQeCkx6y27QuNnHaBPZBVtecWm1+qoo+2c9eUp1m5t5L
jx0RkZtn2bM9thcTy+8TYRDfGWljvunoOu9rTrjKYjtWFfAbFh6Y2SNmFhXjfAYoo6+VTC0J5DRO
ZnAytF/O5L1UUV1dk8DP4soimOCg7pmzsfugeRi7CgOuIE20d0zq5FXPJMpcz4NEml/1pYtxRXdl
Y5Ze8114AT1+KuwxPoHg0NZRqOsbkvGOneF6QD2afuepcthaBQXeWHa7pGdc2IxmfWXotcZbAmgz
Vy+1+YZnZ5257uiDe40uYUgWT0xmx2hozmNQ2C9cgpzHYej+qkZQldHTraMiKzZ2NtmI1Knp+lJg
RFsqO13au7gCeOUmSIoMu7qMYYSQtPXQ2LvasJ4WAF7XdtpZut0tKxmYxJDUKChYxA5hh6UpBpNM
aC2RMML8ZTiSjTr7jp2uuu+GXIQQvhNpDWmyJ7qLsY+sfxzWLZtxSAy/1TW1GWI3ewSRlLinAQtk
Ggds54FAADQpIj+3gTcVUzFDcNIeZxWzUxlVv1HC/Su94K0WAMLxCaCX0Wy5K94nrYsuEzBq3tsg
4HmPyFhK5sJTdqvynyxtu9e6M1bFKH02O9Zel3G3kbh3DaCdo4tQL4z7Q40fBtYy6SODpWPKW+q9
gZuAcqljneknKPNo11QOVaBBtFNLqm9sMX+O+tr2df6Pl+cfdYJsznVCQF1yfM1RfILIAZPaWMGD
MjD/DHr+Z3arI0aw1mdU8Oee/WAmNP91TME/qXhdMDMUhkNFmxo7EoYEu24MlVGFqN8glb4Np61J
ZBypgvAcQNwgr0bXF82JIhbarLY89f3oqUPlJs4DUtnx0TWURs93GGtbP3ZOwe1h5sIhakT6Yzhk
XOaJapplNiHvf5dR+Dotlmqr9MRh8hq0uMNviz53bQt33Hk2vmIxV58M4X+7Kg2eQLrZcChuDSSg
KbGeXF1Gj2FEc+C10HEhJNAVkKyybmT0VCv8nOPEqVlnIoR5hN4UGSrbnMWI73hbIwnLdU1bronE
O6YGwl/0Rqh70oxYcp3IYWu+tph/1yGbwb2bx7/J+wgRy1v4EeRG40q3K3R3QBo5HcMGz3smZbVu
M2bLYR5nm/sEw8k7WqEcBQucEYZtc7UJHDnR4UjWEqJ+F62t9jDsDNBwEWtB6JWTapmtefFhnlFk
oZ22fNOCXaQ4wNIKslXhLPjS8pH1ffgKWGufjdVmVuG8b2b5PTkkJs8xsOhUWFx82r9T5hovOYri
IvtANFremPu8s/P+k9OOYR/nmMmmiBx2q7lWqxJ1zCGOdmSOakejqz9dO2FIDf7Q98qh9wML4rzT
OPZCucmeDbM9JAGCjYjr9xYOnfkY8AcQkGM8IfrbxLkWfUzJIcaYypDBTDYERetbuaQSWHbYvie9
fHZJPWlyQ330aPdzq2LLHnfWC+GKr1yWViUvybtjhN9K9gCOk6S5MCgijocKhnj5gpEZm25gpV36
LKOh8N20RhgI8HOnM2Un1K4JPkZ7+mVObXsxolz6Xvxgh6b86tEswU4eghOL9ItbRfoJoB39nd06
X5ZyP4Iy+FLsig86pKGXvCNitwgh+Kl6li+9U7/3EkUE5GzG824V3izbY2+nFD6ViQy8NsJiXDpj
cuys8Sazvj8LFkc+cIVyb4f7cA7UT6VVw8qy6/g5CdJu17sYZYNOWNd44PWwZIEBozbVXlTqUBLN
+7cIYy6NKX7n6UfBAHeUUx4wSxA6qhvbGdLcblAJcW+REexqsFtHDQkSwpf2wc5vSUbCaqXKozd5
NTlWHMSWJ/o/Y4Ei3q5ukduAUAnIJi8n0FRF8cxLRd/bRCX+RYE1KJizB5EixnGr+CsKGVjHldvx
prB4qo3Kt8ZIvdjx41Jn9US7mGlgk+uZM9/NqlfuvVtEjQldbdT5nW7durJ5NIdDUNTuLxIDBPXu
7D3PToMmupjzc0S5yrW6JRV9Jkc5Cn5Mbv5ruRA2yxwps7YcOEntghYpQm2lOZnDaSf+xg27MLbZ
9j7L4UVgpp6bd8lI7Vt03mcAm+qDtNWFx1lyg2Pzl8wWcC3FLDgs3kaXBFf0DuZa1yADNxkm4NGa
1WfwmIsI3+Uw/jCAOyna6s+pEc/kNP1uvLy4EaV4mGR35nrEFcQFUJfK6sEmFOxqcFiyeh5ahkMf
1gCUObOoShG7lZtiNuqfoOV9dJrIvrq9PM3QjqGs/hVBp07IgDs/XpRxGsLKxciMlNIBqjdphEui
DWuhdwbRoy39LIy0N7cDuUP0nT+44GqLQFMHY0i+SxdNQTMY074IxveqaDZVSby3N7GwRIlzDhi2
HWLH0fcW4JYxkm8kX7ZrpDl/hwxgCXUP04hOR+0SQbKhTfgW+bjCtN6d8gbuOVo6pjNm9AYxDi6B
PsxoofsFCMP33L/xLuFQEg9SwbITnnDwXA5a48/40Vb0WJhBT42u3nK9cFjfjN+uxRg/Ngv23BW7
+8EN3mxdY9xSCkwey+Tx/sD1+aD08klrTd0v0jk+Krh2DkecGbPwMoAcUICdEYWGm6AkqPmuVbk/
DET5kOc1fBoF2c0ygpQtoPtwbkiHsKQNBEQELaHtrVOGPggLWHrkUzj7utOylaiVUx2DIc4B+hH3
UZXxu0GQ1BYDPIJ11rKGxZBNJfA0sIWw82i6U+h0pH0oJkudVdn4obrpaLrpdByoLTciYy4sdft3
W43ahsWrw95+xgwbtC/VOMV+48IyF3O4BRJaLKwENsyTeqosxwZz27nQ5m8zBKuCcHi29vfMhZag
Nw9rbhFfM6uz1m00eOvAaE7FmIbYCC35MPbHKY/0XdJiLAxLqc5IEAguTmKGq258dR0d4gMYnzCL
nZXrOt6ZfOS3QpEiMiYyuiVDujMqGycSoVYNsfY3I3N2pVX9eMijUbciiRtYxKEmtRVeuXjCUdR/
agNhfdac69skdD9yk5VuAS9ghxWkGzglm7hRxxhLZDuI9nmOUfFoofsZw32b6l7t9Tz96FLnU8b2
ri2NB2dQv5Xl4S3I5LtWn5XEjoaNZBUAzYNiy02rJ4a7a6dP5FjbGQGCPqQwICoN7YlNas5yZVME
PXqwamlMTkkO3wdxS2TBVkNAkUK9QCu6G+iKa4XBOmfPtu80c9eQonUMuGexG7Mod+kBV3US2/uu
Ag6obFLQR/0q7dE5BtZDnw3yKLrqq48RZ4A1v2kNwFnyymAt4pI6ReotGdwvexSPnLuPeZe8B6K0
j16bsa7RL9J2Op/C/v6DClba+6pM9qxCQSKW3DhKdmNLQIblzO9mCKYiKDiPVe3SFvZtgFIID4q1
HH5dQkLB7DE+IFD5xDLBPAQ1ua5ZNu2mDFB3ldrHGpvILkm0az9A0baIafemrNo4GTkJUCucI6JO
rDGpyU7bcxtfn7pnLjxPLHCocTKKyCww4UzUtCMbMSzGrOwKd6Q+hbDOsOyPsXEoG6Edse6Gp9oK
g4PWfmsdTW/tOQiyuk6jCawv7ji52yhxRn/KRvh8ywuZaUZH1+O+0FlZRykq68hs12IL0Ymdxc8r
y0VdEhKurRvoTQGEj1AfhmeJvCy126vZIRrtBgyJhUYdRS3zYlQFkgwP9hjqfAjTCtYJuwDq+jCC
LmXtdNN6HdAn+l6v3bBLYPa8sYvFb9MO4OMcVkxuetHnFinwjK6L2+sbvCk0W7Y6h076TaYtsY99
LreaDplniTVNUpKmkdGv4GSUbByIdEYczHw6eEUxhnnAmH6G/LOpxuzZNH9soBXAKjB+Je5q6FnC
Jp2AdD65Ju7ma8aKk5xLlLajBpMrhRCqRuMUO+1vAyBvriiZZtPZoWl6jEPjF77HJu+sA9xkbEc6
ulKX1NZpdmAPdvG+GFYzuz1fxaLzhfHlMZFYYUbYtQ2wyzBZZtlTNUIx+Sm1yjtfOpj1v0wmZW6z
rrqs2w5MxkI3PNkNK0GvmXrsje22sCZ9peA7Q5ip8BGK4dqS/Q0mPAYFGLi7cTFMm5T667ZuUK+j
f4r6pjwCD7Uy3oxpia+zjG9SoRUjtKUHYDLCcWmfAi0kCAkSJPIzo7oO/K/YKl71so034H1XVWbN
PjsdQKAJWrjU8MBRyVBdnSYzmdMMiQ/EqvMDVkEERxb4ZiP2/x4dMGEpyb4m4KGc08ckrw7tWPxU
9LogNxjAO0jvNXi45St7u92ACS5T9ZunIUhNVfrYeCmK0eiXqTSSZqwULdic7KzMeVUtF7SCUchs
Xjiv8UeXx2zMfsqWw8EU1UkGSyxTvVCr+5HzKvFHc/Jndk6EeuVfOlvHCmBzpcfpWqXoTljOrUwJ
AdSSHSSrcd8L7nKeaC4m9xLIyxrqMWujtfPZcSzuCwU1i5hXBf1HJL/dWH0zN/RU/Ew4YQdKVvAG
1SBrks/BHn6a9iBr3jmjKrfssnZWYD2pkD+YRc1XoYwzHl2Ejixs0wBytNIOThvsQz3/dlEJjQg1
N2gHjgHmUnIF8o2kUl5lOoKDvtVBNgYluKz0pMfaY4mjlmnPNazjF4I4n12Fhp8r/JaQLJ/i6MY5
ghnyCYjuj43okLLSfg/78VLYvDiMKOq4xCWsHyNT+x0FEChlKvECxUfdZZMjucyHRH0H+qYxKoJv
ekarQopHREgw6keuuBhzqVrf4cb8wZb8E8/NayZtPCLjJnaHtyaw914+/iEpHTttPZ21SPwGy/E8
Y1juY1ZwunEjOowQYGDoSf7ZYxlZxQXzIzxUftelX6NWYlYcxm9w8qvAbDl9eB9oVC7SZGxKm3Dw
ItjMVmi8Cts6TGWCCRdpJp6jumw/i8p6GegChiLGgm8i80gwYEkyLcRqVtouw6msiFvmj92DYSTP
KxEAN5ISErwGVs9Vns90dF61TuQwtkFjZCPOioPm5tCF6H3FP8FRIY132TqWvxkDP6qDzL4XiLBW
12eBzIprFsq8eZg4qeR0LtrqNzLsU2BNh2IgoSAe87fRIt+hNTyCMKjLWoB0U5H+TPKQI2tdY2am
u3Gz/QQa0nC/62D4lD3Atdigfixyd2OX+bWa4dSKx1RuQGW95fztRdI+ehxTQBbBKvgB6q1qHnhj
oekQ1bCVockfIJjjosZbWU0kNrYDl3+UqYJn3ZAAASZ9pSztGeibvg5i+ZaIV1i4rPWZfxR8+8wM
GquDwTB0/MsyjjYq8V5rTQJ4dOdP5ZJVYgViPohYX8cJ0xZvUH+bXFxaCylJxVS7c7sNhIrYFyrX
z1XxMzEHs4kqjYQSu7xzCbHrbhU5Qkjn8ZHggbAymCoQ3HlHuluDYQ+jUh8cWk+dg6RRdOWsVOcg
32hRdM36gMKUYQ4qwHIbaVx6ceABc8iHXd3r4mCovl7Pwfg7TNSvvCox8ZK/hp+duEuGKkY2rN2p
PkJL6k4pqwm1l2UFf17HQFMFoY9lLtppNWMpiYeq1bApkwvSkQnMHc9t6DFrRb5aNHWMqoJietA4
rcy0cv0oq5jJGtaafas8SEOYqzHrKDyRG2p5/AVhcDiMepWAmYqwrCNjtMZEX0McAbkaWfbDmOzE
6K6wCGgMzEn4zZxjtgD5SrDEXW+9hgav8nCxLeMrT/9UQS9eXcWGoMapbgb6kshjoN93rIH1Y5hv
0xDYlpaS69T19SqITGoMg7mkkPiXqLTyHq8Y+p3bHHcEuXiyPYTVwsiN0B/XoYZZB9Zgjc+rRgp2
sa5z90cvBSS9uXC5y02UjcrYmtpESEjfv0ymjr1Qu80YLngZGEnojofaEVFmQpwri50BSXFBrlOZ
jDvui3Jvjp3mSwLhfc9ySnTK+dvEFK4Ow5fSSy30JNF70tZMnwawr1y0CO0zd5HtPeqVfDHUEp3g
quhs1zjiozAV67a3bmWD+3VSkrYl6QEZhnioApohdsi9GzJXLcx6ozfNM4ZHl6uB5/iOv8QW0Ewe
WjRxa5cJ0CouuUPA+ySefubsdJGkYOnXqUWE8h4lZljLoFqbiD9qOQ4egJL0m5AcD6Tr1Ciu+zeP
vWydc62yZ6DhfWWDBgIJEMXvkN/KR4kBGuc5mO083HRphLgQppUivQCK2BsFbr12gCBhdFAVFUj6
B4EsET7ma5g41SHxaMIsLxNXPZx/NVZmc1yL4tKrekuG62sWQEkU1hKKPqU0eVgotSz4KrsZp6pB
nlIPO5+pVLozEV2vkp5+u+rfmPZ3/tCRyT0dR5F9Dy1KFLNIVsS/fhKXcSVodmNjDa3wPqxisGt5
Qwq87eXPo8OT0p/Q6XPlYapfWwP18C/TgVEFq9/3jEHflBYDhTDhHMhnmMExbI0KxyaaaNmhX61D
LEb1pJcrCLTQZdE4jc3eQE7iJ5qGZhUR8hSsm/o5YKQTISbDQEADp0PByYbgSQuc50YEV8oCRv8z
frocTboeC5J68Hk05kCvGbMMSxgosIe4TTVR6CB5sT3r6dfi9kyIj8cOYE312dER+xslaz8kRDcz
wvKJvTmUu2yKL2VW/6qHliM2/bQod+1xfIgAiTL/XZdaOTEMcwiagoO5sP8HQTbgBL8ye7dHNocq
weeOU+dnTuFmo5ULPMZdYoel64logHe2i5usEX5tOkfN6/5i7Vv1lvxxR3CgeslPGcJ9xrEXiS8B
B95Msu8MjUnoPaH7H9eGWa4db3gwye6SdQD7t7efastv5wbJX5hsHDs8V2jFGweeZ9G8UeXJLbS2
Szc6Z82G0F3TtUJjTl/6rv0oreC4/KzaSs55IU9UrLtWfFRejYtuWTmNR4N7aySHXRDlpzC7Vk7+
4ZnT46DbN69rUO3u7Ln/ME3ngXfSG8ilmvId0mq/sYjmiLj6CHI+jJ3JJXI1UpnUBSwZLlI1wGVm
CDNGrJlWp5zOouRSGWXGszvNL1GTf4wMOlqBMsPpH5BDnsSAYki+8Kr5nKWHCHlHxz6kHr2rNXTX
5f3qNAa6WXzlV17g++iF/RS0aOdLplpz3Pcru6PXHodVVsgZV8oe7+JeTFGMZKfm1pJxZ5TM1ktR
V4zpqyc77d7J1+PlbrgDmDfTdmHaYc6250c7roFbFFvW2Z+xJRDzxNVT4z0BjblUkzrU7rTk5e1y
ymLgQ9YbiIwtvNsjRrlzVXdiVSbaC7oTjCbDUxwzqdLIcVohUI53aRq/jdr4zVZxnS7OTugZj6JL
bjpwwP9g7zyW5Ma2LPsrZT1HGbQY1MS1Ch0UwQmMIgitNb6+1r3OJCKjmdXvjbsmMCiHawD3nL3X
phYOM62tz6bANzeKiYnSN1dlb95VhEHGXfijSGm4hlXpUib7SO055EyIRpfgOn2NEPDOvvXNLxS2
zulEwgzMi60HREf1gn1OhlPBKBlExcDp0ezuA3vctvxGFG2CY6vt8eUcuzgEVs+Nt2Ls5nbaJ015
8ElVtxLMRDZdlxI9HjpiBTmx76KuSq3uyacI3MKd4bRLmD2sR06KF6yNIPjzJ/HDb5UYLTVVD65p
RY+GGe6MUW1qw/mcJuG5VrzbFGdi07ofaLR/HhISKK3xzAib01WlfgKPDN1g+pkbcB1HKC8Tf/mV
RkbZqugHZQ3B/8ytx6XqzaOu1vus0XAK+M861QfQTVQT9NsxQtsal19pX780ZLhpMT72UM/2zvA9
xzULtBpcMtEp3LgonFHdVvk2a82PLjM/TLr7oQmpu1OM+JG39vOUYAvA/2K31Uf6mF9m7hU7/4tq
+Q/m3PxMqvBDnie7xEoe6Dkfhwwh7USjFX2Fl8d3ar9XiurZDrsNTSqSUtJvukof2DaeciyukdV9
pwxzmFto0snXWlEf67R5yfjXK3l56cL4s14OL0OrgAIxjU2fOIeE1CBiG3Gq0PsOdJIbEy5AJKy6
SKhDJ95wjTm6dvBBN7T7gu/EcN0fvNZVNYTEltT7Ivug0kmzuX5WWnYfj8/0l179CfFaQO54mnxJ
S5pxTnwAbnWJ5vHWtdGcKPnNbJjn2ihfI6TzddKfLaWD/6A/wsk42QQDbCJ6pon6kDbRS57pJ5zc
1PMY4HacTPiDfbIUEe4XbVSKjaVT4R4vb0PHg65AM0VthztjLu8GHTX1bNwqMB4mheulG8AwTi6d
NjxTXHqquaasZjoihUZ0E8STtuCnzdnTAtwwufw9M/2+Kxk/PebWAExjHWSUIu2uPduFGH0BtE4h
dzp31gSrprcQv3g5qkLxY/H17N4P7jW/BoDkjjh5S2TMJJ5QOK8JkcopWqGi9LHxop4od0Vdw5S6
M4lj8NqcpEFgyQaxI4VFkgL5Yq1a3qXttO2cJyMejtZkIE6gwh/on1H6G/tspATkTE+OLaoxQ0cl
rb6be/MmnvR7Mgi+GWN4CGpcCtl8IUFw1czzbZY0XxA7PkIc9ELkgZi2Pk3uFwJYj6M1fi+Ukk6K
pt+2TfLo42MfPwxa9XXodn3dXIam+Rya04vTadss8T6GLn85pIqp2bTfJz26MamC0xbZl1BGcLVz
O2XUxXEExBspwSFxnIzWGJ0NdDFwEM8DeSRRRjM6KW7icN77CfdInDGAvPM1DRg7nJFICzQ3+rbT
csIlFLBz5pOmTGC1HO0D3a0bD8cT6oATY5xDZKYfTTKI6PkGHH0+q5QfSqM55FrNz4/Ck4VPyDBf
J7b7GjEjIIBG7c6uADCm9T4wHsAKfMIj/GRb1k7mZKkkLbVkqpUISMkwVJSQArXlbW3N/CmeN5ns
BxXoT1iFN6FGXbjGvrwST5iZ2hMpItEmCr0L7OFHdIMnhh0HP4w+6Jm+a/vio7OutfnG0kJifkaT
cUgIT9Jyz0pI/1nsNGbVp84JBC/hVW9CWC+Z/Vzo5UMX7pxwDbkGZ/+Ti6QELNcmybxvOtka3NVa
j+o8cyX3oEeE+JcAoW3MkcxWe/5ozN0+tppdiRq+idy1bVIUUbDqBtzskPehU2BucHEOGrEJCUFy
wzgcaqcngt2mTGge/aG5wyF/M8GACsJ2H8/G0fzcdxSxp+ceNMMYTQfX7e7M6CUQpcyheI0H9xvV
1qOd0wOFHWcHzrfK+0CL5hD46atvujd+6BPTblekyTVfwTc8+tgyUfge3ZwKTgcjQ6OVozTpZpo5
RZZZgtDcA3ztfMH5Cx2dDnmaFictgbaMhstERG9Co8kdZSNDDWIi3TgH9Ss6UMiLpTcv01/EKTMg
2M/OSCWh+2OvlebOdltj7cUqwuri4OmcHlFN3CAiPrTcT5wg/0pN4y+Y5i/C7ju257vF/z9Rnygh
kWP+s/zz9nX4j5vXMfpevJV+chESD/sl/aTcJyidtmUg7rVtWlC/eZ+aCgjUMvDEqYRKQgNlU36l
fhqOeBCCTB51FYYu2k/tP9FvarYLspcuIqfff4f6yfDx79JP1fNU5JquZYLWAPRivpN+VhiUSXfO
40uDAhoXPP0mg9HbnqL0JXaJglt5ItEXxx96bttrjFWI5ElhkMc/H+9eFVrfTQqh+CMuhTBTNSFm
djkxhJvK110kINn0JdP06mRQ3z55eUU6gZzNXa/XtnK283O4I2K7nCSOL4ATiMWkKFqaFhjy31dZ
N+ykmUJOtKbBpSZnS2JujlH2wxWeC0/Lfk2c33NyHVm3AXhQJaRW4WcnaRTJOZ+cCs0FoC5n29ks
V6C1J+7+sLktZPllUc4x1FyH/oT8U9hUpFfFEB6iZWJ1pBx3pnWWFFXptZETacAZIEnu5qi5yFWl
TxwbeY2URqQJopeOG5tEvnTVFwXpWE29oxzDtVo6Cq6zTocYIBkfYRTSKDWaqTpVVJuuE7kYE42w
1fDs1IrbDWfQqu1qbuh/TpYSj2cHp2NKX5+qm49gsf/RZtO90nH+tmfyNRuP0Oywu6tjNdhN3KS5
SOtWjgK2qqb1g524f4bFg2a4Vg+amz13EJeB/9e3cB8syE7VVi3j4B7dZcXoYCZP92yKOYgtUCs1
7asPbtUxFPLzBrS1Bq2yFYb8bFsMxBJR4IpTHHdBzHclv5vYrj6kcwsH7CbXzY9Xo888R7ukMd26
vTeLwd4ACkUYP3QxRW8gJ+S32K8tiNCtLRxr/J6xrYk57/fcss4oBxO/y+8tcp9lcXmcXKd6iEu4
t+5xZ3blYdnv/3GY95vlYQM9pEorZ6/bk3M948RbntOSL25ZXp7v319Xl1i1EkQQ12eUB8hqVAdy
bpnIdURCznv0lbvC4U7sr4/uzUfw7mN6tzjm8bBSO4hl8sEgNsp93fgn0r/zUyQcWHKS/16kKovn
a1mWm2uqLOhaxE5yy3Wn5ZFmNO+nlruPUKer8qfDvlu3PD1QEZ7v3Wa5uOyzvJq8pTYubiTxIfPa
5YY/7bccD9+/t6sT77KsWh66rFve27IuafS72rYnfuHiM6Et+aEg/pm7eSyGSsGkbIpa5VZU+Lp0
BQrq+1ndxavI3eld3GnUUu2qQVivwWHBaB6s5TGWo71blMdKnESYwMSTefzZcDuKJyfZ3jy01P7k
Pn96nFx3fbDcR76Q6xGW5eXR79YVGVCGpFaL4yBwMKX/xdziBCpP2PBKnJLpqF6Xo9QeYXiITW9m
rQm/VkrPEAXJu01ld8iMiP4rmptIxodMOSOqCL0bxQvO+Vc1jrwkvNkpkLvKbapwGC67ysXONhng
JdZtLBxvkgPjCpOenGAs5wwNXKvbzVPzINfJ/eScJe1xy7J88LK4HGYQiBm5GArFDcMMay1hOdlv
Qo5ctAqvX1fuDM1j2dCSvxglEyxpYbiUZJ5l8qd1bcJ5tw5WnfhMRvFbl3O6+AvKuUR6M+WWQBsP
pdkDREYiAs6Fm3e8xciJkGvevt/5+ji5VpE/63YmiFenVyJhOHKC8p9XXwb9GhckBmdxcZOTSBcn
RbEoN2iJgqioLD6p2FOOaJqbk5zowNegSsW6u7W84PMoPiqjmTHbCblEoFbIwlzyVeijTIxUOTlJ
0ZXUWy0TuS4soPnmI8nIEZL6BeCUW7zfHKaMBOYkSCGvSJ0Y7mtvFuVxEroKKa6gij/tbcyIoZqB
TfF7Ch2BOT/WfmGuyMxQAP3yq5HfL+44fj/+zA9Gruzkb4ciZnbCFZ4GJPog9645e9vl2m8Hehfy
k5AfDAOWg6nlzt6fVfPkdZ55knOhVf+am+yugMVLKE2WQThYG8LKrEsXM3eAmFgl+CgsMKaaarxx
p6qhidKgVTTn4YkPCsS7ASqiFrZhy6opOnsEAW8jkmsxeiBlJjoMJ84coRfOOmUbCTH76NIT1vN5
5Y7KsIX0hJFa3r0lwikrl9tlpVyWW+SEkBnu80o91ddGMWJ1lMvL9jc7yYPI5TRVQENjZL0+D/lq
/cbzsS3OivHkQmzdjbTu5zX4KMhOwjMgJyNSMb8cjIOWHWwtsI662C4nRi/snmKxgXzJDZdYlg9a
9mkVlS3vdl/2qe0KAjaZdHBU8KHKySz9s3KWXxkj+lJ4dP+4faIJvyoKAMPv9pF7/wvr5C7XZ5EP
8aPhR+AFNczev16OnFveaj/SBDah8K/lm5Kf1vJ23y3KN5ooe2t+aMUFaZlo4iK0LAbiCoJjglFx
6++MerT5wYpLC3kSXM2WHeXciI8XMvbvxyybr4eNiKnCB/rXE8qVCEM53Lunlfv84zqbG/m1kRo7
G2fZSq/5pctJGwBqvi6/mZWbaGb/2un9ng1wUc4//7j9zZHe7/pm+Tr75th4WvjXIfC6Hvr/2i53
naOiODbajzfP8efZPz/T8qKTSXuevDLevXkFcnbZ5c0h5Jb3y3Llm4dft795OWh+zYYhGDpH/c0k
/b2YEU1tVsoEMoU9lvXLAxxT9YWe6MuyyjdbnfCFlPg9OSu3dKmrXZ+iAOpF63s/cat6kpMRjTds
BSZJbGJGkLNypdxMmjej4WVPORemobbBciTY4b83250YLMvtbw6n51lz0oeyVNdyVm6/PpNcjuv5
eaYhvWu6ztO2y8Pl3JtjLi9JHl1u5ut+VIjr2GngD7Y9RiX5X1n+EXKRXrCWH67/C7uPkUwue6lZ
SfhuJEz64mI/9GQtrkJ5BzSIe51l4pLBtfaIIscbWkE/8z2tPcWClSInBEfp1CTFMsosCxmHmPVe
6w4IyuiJ8Wwq/hOozwrsypx1l8Vs3MXxiYCSfI+RqDk1bviFmx0qCJOhoI3oEHuYP3wu5Cn5PBRo
scFpT0FW1KeiI6kPteQZDgw9HTBwITVfhN/8hxMOU3hnrzWIQxbvTg7fl4kc4c8RTjkz4DKjdDmI
4I5cICTIhzYEI2AbXMwxOqwTiPWMDrv9YNofUt6LRbenMdudqnKLym9Hq7N069pEoSnWJq6Tu2Xs
KksRchSbjSBfKtukTj/02ul/C3b/il9b112b8tb/VLD7Vn9tkr85tX896Fe5zrP+E+u2aZJVbtmq
ZYrjCR3ef/0frIcm5ToSsgzH1RwDs/bvcp0panyGLszTnm26prFYtamn/RUV9LdKK+FEv5bfZptp
uvO+PueiirY0AkgdmFsWL+3v1uwUapU6+WF/yXuzHenpoFS+kb8hWb+Sc8vk318nf52eG/1V+/rH
Q9dmCLovIPvI3GhGFu/kcxWVDUJPPgjlDNxWJzKnMiOLIn3wBTkvFQw9B5gePesVAl+4Y8PHwi30
Yz4P0FMEgQ8Tz0tGS5JjlatYUPpycH2kjIDui0sBEfvadQpEPxBvVoQSyyaIRg3hNxr9vB+88tl3
w8+l4ALWAAJbQIEtwMBMkAMtwRCsBU2QNIkJrWR/kwIadAEOpoI86MXA4bCQWacSOpRu1NDhfGSU
ZaFuNeJW6d0GKnjFjw5Qw2FAqGcKzmEH8LCcIB9aKjfzCTDETFARM8FHpHi2QpOGDNGGU9hTxajt
VWfoCZGD0BW5s7jxBG8xEeRF33W6O1XQGNtopvnA8MSc6PfHGmO1ZucIgmOcYFlvy/yjHgeHxra6
o6n0PwczRPg75E8JVGrYbjAhfUGHtOiyC1okQccfA76oreOeEsGTLARZchSMSe0ASLqkd7nLh/w2
FyRKDyRlLtiU+fTDF6zKXlArTcGvxMx3AbLy0Qu4BSxs0o77+jkHedkGnro2YYDcTBER2kOR3tf0
m/akLM6CmFmDzuxBaM52Ye1Ms9w3TvYwl+5LL2ibpuBu5gGKqLqjH+ZJKidDqZEGjwuu0xDcTgrk
3/uomrbogFsQoeaXWFA+fcH7TO2P6oDaoRAkUFMwQTtBB0WiSdxlvFEcGFOoLqhMXpoUV2CMaB21
pjevp2qdAFsZSW+vVO9rb8NyzMtQ34GAEVJQf6Op34u+z+nlf1WcsNmlXB43SMJWRGZWF7dPsw1V
2BbTKt3SLk349oryrsw8e0MmCO1yLay2DIHv4BTZRAXB4zEyUPutAaxsQGQzuMU2sIuPeeEAz4X1
tOv6fiCYgvChzNg2VcYdTxWv9dl6HCesTwGOLMbHJgGccJqMsT6VFbk0iNQbfm1FAKedinlmq/FW
1cPbjMwXbAXKgVSvbs1LDTda5XxL6+xbWHUbIqJ6RqjOY9ymr6qKpSm0IF6V9ta2kE0r5tfcAbnF
rYK17fXp4g3WEb7aj7gf/a3RPpi9oa8VYfICrvVAX2ulB+mXJEyoK43fUBu9hGNVHyDpg3Ru868k
SsXrBuuoYiAopNYtTAMRNbQKqnN7Vrxvo1Y+ifPrCh6Lx5dmrp0+v/GqYTy0HZg3X+8BZ5rqHjtk
eW796KedZI+cHrezh7q2AHJGmic+F3r36yHU8c1szc541vPyuU5yn9os5U4x1LxOHAIdMbtE2YRP
jFyYuLYfklbxNrGPEM5qgORpHb13Wwfdp0T3TtJzzYcmqNnqmZEtzKDAPI0F/wknHpMNwYN0nbub
2Eie26z7HvPvQpSx4wRgWNqjUnQAnrJ1RkvnXNEuoaFrzeBlMJXOeKUBT09Nek4zhFfRKZh1fBkG
4y4Cm6ZLLABInFHmgD46Ma0oQmhI6nqFR8akdz3eYzqNYAA1zsGhsLV2kg80pUs0D6WBr8TCNuF+
g8gzXGrrMLrYk1S/cdAMuY9F5KbYxHUhCHK2VoeQwULtFyF9insbC0biTlvFglmP5GJ6wPWV3/mV
hbhhU6q0JW09fjG9HqAWioeAwJaVihoVhYq1Dk2CgDMXgh+JYSttfi0z6wAdddg3o5NvddP8Uvrj
uuluiNjACG+QJZ2UG6yU6O8JOyLxvtNqZx2RlbbWh472aGJlt0YdPWrcYFUTeFG3Q25Wz8q3znSh
0pcaYlqTog7QOQjOPcGtpevd5/7G75XglBbIu7gLDPGJjBTjJnsLMAF6XAfbL1R3+oy1w+hMYz0R
Gyb+WuPcDZfUsvF3xz/0TD36lnmqZz3Er5+D6yyU12roP3NCYi155V6nXbB3/SgLzBiedqkDl5vh
kJNuaKYPnkr6RVBcvBg5az38jHRulfOsfg2hY65af+BSiQvZn4AmJ+Fz3KJh6smXKrQAk7vd/ozH
dkTY625a1zEvkVV+zi1tmziQG8ld6jY2wBjObZgrFN/9ObeZscpDa4VHIzg2bU91jeQKBV0wkgA+
3dS6Ux3FvjW4w19PY1jg/NK+DaP+WE/TpQ2G7hj2U37p/R32HaSEevpRa02Q44nR79sccH0cTfeu
n3+oVDrPfuzx3yHT2JptfTf5OLxt9BIiF67F8NSQA+hiZTASC5ZsOzpAlV+9KG9AfCrcO+BMVWfz
7AE12+bu+IIfSN37tfHVr/y1yahqHTjdz9LDsgqqEVCCPV/mJnqYso+uHmC7Se8dc66wX6YB4Bb7
p5USK0QrFSEaBis/RPCCjvyRQ+6rDtcv/mVgziI7UNODSzJUyqXHPKqWyMwqaLMHE9YSYtg9Ows9
VzWd3fYRCQgY4qbe9PQc11kK+QOjEXqkDiJjhEqM5n+zKTXtterBS5iIJAe7/JxVVoSVIf9Jz3Pd
DGq1b7mlI6AbD6WHeaJvmgmscz+cJyz5ao2cyEQUzd0F8l3cV5uk0dKNWwEHsTmxBVl0jgJotlFC
/Q/Trc4LXsMeuOc+knSjMUSAmofAvoT4s4mGQ+uOX8Fqjiu3aJxdbwyvAW7nwjk0eeJtUD2+6ABk
9mPjdEgbXYKTUrPkYo9Wo9REfgwKuXWaVN+0VNziue3BJ9DvQr3rXDTu3dSie53hXm66QEX5qWgb
FGjexoQENAGoPhgjgNRWbdcNXxYRgA1Rc2aJ5S3GqmqgIeHziwHnVa9dxwmD7GV3g5UCWIEQumaT
Ft5WIuSwr5ANmYYS71snK+hPAtKi4LnqbJUfEHBPVMfZqzMZyQUAIeeigzpEP3K+SVxbE/dX2XB0
qLHuhtSDfT3602VwamPnWkG5shRcS7aib6cKqyIq9GBdBg6x9IjSUp7XA9a3JnGpYsSX63iD83TT
EhNQWKP6oAjoh1lBsqltDYRfHD7mZZ1cLKXUdwXDROAL3Q2/Ae5B0mM1q8m2Cki+L/P+h9MkP+ZY
/dbUzhN2s5RMm1EQ9LovVTi7W1lJJgISLTjX961lTR8UkO4HGzHnTe0bzx7SpE1RkMRVanRz+x/m
6GFNCoWXGLFcnzKpp3DPNYysjKg450b3XW8D684DGJmBqtvbpfKcZW75AOAaI9jRRU63AlqY7wLP
xWoRIW7UuJDPQdlvDJcM8tkIukvjjDsbQcq6gvGMxj1S0HDC7kuxKlq5OuwtB731NAhp7Mw9fTAr
/TNo4ju0ZrcJmryDZpjFQU2xrudc11QfqHtIVBYhEtFtXECInOHCrWUIgq1k/VotsSlgou3WScid
jWGTUxPn0PY1apcXNQYx0CfVqyoQNU2M9UvO0Su/M7D9H3UFbHzhQLAfHWCmQ2gZ66AYPilTRrJg
Ml1Mq7OEjk/kiLeHKZ6648BlE6FBmu9jtVe23KTfjlliwHEVt+2Op0Dt5FZOL4DqKYF/Q0zFuIn7
0toN6M9jqh0HLhSXunHacwpT8ND488MU9/5hTHxnNagOfYXWWCWozU9t7zymfUmICFbPox9X6sfM
Ne5jzYQ0Q/pJouMw0GMHJQN6v0k1zh1G0JvKd28yTiSdVlyaYlbvR4BHhjaFl86wX6AyQZk3ff+Q
jMVz1czuGaTMk+WVRLrkDvmGj43qzvczYsYt/plq5+Y4RDyvyPcR8hWCAHxnN7g4xTtbeaKNQRA8
I4td3uMuSVXtU6tve+7cVjXm0ttBzwtQ5JcAUdZ6drk5lSEOb9pRoqn3bp2bpN+jgDsOn7ryqXR7
IQnt/IAEABHtINdCJ99kcKgPZZmPJxntQOxWgmT793KfAaC0dTF+0FX0E9lE8mMe/LxGGcyitCQn
RRZMooqvn4PK+Bq1Rre2c1H7Uyq4t56XiVmYxafrclt9DUq6HbL3dG07mVxr0X+EG2lqf9OjQiSs
9EEHVglezpkTuXWw4oSSWUb4AlSe4pSZPk1VOQsl0KWB23wKhZLEFO21ZSIbLnJxUogxMa161zXA
kbsAE4ktoJTyGHKicmJnAOLsl1XXJ6grqOV9qGxkr04ejSBcil1ydlnpmdGhQGe3X7qc3GvhKpMd
ztoL5mOgXTJJHgxFQwp4PX8MOUtIKLTTJBp3U6jcyT4MAw8FPWtDdX+kfiA7ZF7nZ3xcyswQtdfU
tUyDIM6B8UaFY/hU+Fa3cgQ/E+Ei0iMxUcQHZl+SykJ0mczcMfoqoWmiEeiJr0rOjZkxa9sI5yFX
bVrhdANka0vOlarVz8CHnc84QCA+CkYoMQ2YYZE7YYt3aS+ICBLZewsB95ySXCCU5bJO1ZAEF30+
GIqxHgPqjW1l1Sc5Z9ZJd7DwOqHnrU+NmMg5yCqY6/TxpRe7+uqmbbPwGnshf3z4pJpT5Aq0cT/m
01qL0wQjIe824F5H28o3zpckfojol2OYY1vZ4ZO9vs6zxvIwwAQNY83e40WriOplYomeVClEQAMK
CyLSsD+IVfPsFHhQiIVJ8g+W1BXJZg1hn/Rgfne/crOEQmR0RCCq7c6b2oeqNQC4xeKXGZNN+Nes
WAaQFG0SL9OuHWIvUPgtyK64bO3KiVycFV8IgXMvv3QZw/BIDMTUubswiPN38oejMGTADZZ9DkOb
KnQt3oF8Q/K9jI9AmpJTJdtuk9RGLd2oGAKr7K3KZBpHgdhdIw+oD64JsMrXHy1zQFotKd6yGp2K
knTCHwX3B5aBXOgA5ETWvuXcJDVEy7JcqcqV1LCHrTcxRv79OFL31Hkrl9tOz2r8ShxyefTcGIDw
1NexFBjcyuR3d501K2IkuVZwbyJWxj3q56yOOM8ve/YNjeFRTOSc3LGHagG9nJ9NIGDdOhCt0gKh
LZdU0dOQc55Rf6661iFUi71q0qm0rYqDGClyaW1KJY82cYF21eB29voISfx+t0jXAMwUZ5XBZZAK
xP2vwxtGo2wSE0W5/Gzlx7oA0+W6QaDT5dyfdoFZYx36nDO6Jf6LlJnopxYkHGyVoLYPDgVPhtlm
dldgmuLaR0qbSj5uelUFAqTjlykFgtWk30RODP5nvC8mi1hOIQP05clJCv9cOUsZF8BgxTWhLR4U
+W124pt6MyslZW7NSDpC9Iz6kZMkl3CmhZebh4Q4IYkxNuze3ZaKSowHp5Ll5cvFSDKPxQa5GJbV
yzzgU9VFq13ClK9c5WXZHwD5u52yv74d0QmXcznnz7HXowNl4nqjQ564vmG50WqgzsAEzjdDMDHC
m6j9ibMKf6CwPshZQsdpaTpAaVIhT8hQLZ1iMScXx6BmBJoJPHiLMW3Q+mOPohn6PxPA5Li/5eyg
KYS1Qgv/+49QLErwvPxNWtTfdtpg3r/5fcvZNqIUmoCyBcTGF1waYbJPNe38Zj/5y1Zb7Vaz8O+8
+fHLfZbnqDT6Z3lWIigUwHuscPyf8lEgz004m/IFyoc0dkmWMkL9cuVC1dlAREE9JWMMZHhBKNQs
7xblBsTXzvp/OzL/UkfGUA3rf+7I9F9//L0fc33IX/JpjaYL/FsH24Jj2qpH++OvfoyOVPmXXtoE
iKu6hu3RuXFVlQbNope22GTZrAUjqbuInP+thoxlOu8E07bmAIvUdc+gGKnTD/p7QwZC1tjndWnc
EEhJhay2tgwd41XgYR4Lwg4yIPE+6zhTUcHStiBGtk1C60LYhYPtuv7gF1S8eytgyKT4BL3iEibj
r1TqggIPxPO2hkaCdxhHtzZ+1cgyCbmB3nZdo60HLIKwd4pjT1xPKrwnxeh8qDN/2noxd4Selt/7
TWHtNZdzfdDc9JSK9YLcorkuJ4BXUWyu1BnxSuge6riFIT5WlATNZ9cINEoipKFptRqs1aFnyKuj
pkLNctJIFMffPTYfado/W0b3sSak+JPhwf/Kx1vP9ZsjUJh6YwjIjUpZ+OSa1V3o6IC+LeKgIS58
dxQPjpQP7yUaHO3s6+YpVbvsXnHx02ghyDy9c88dnhdqnumDYiY4r7KaeCIVowmNIG0G35vC4QrK
F3JiKNtMN3MZQuzqKw1h0XByQ50A0TogrkCdH5LhxUKpuuInAbVrppY3zNqjF/TDSj4Coh4AI5t2
gO5yGeRa4m0wR2YQ+2gktaOdAr3oe4Y499Yclfu2IOqW6MYBPhXpgLuiMvmwy59dp53qQu3WIdW6
Ffrq3Wzk/s4zf9gM0NeNK/JdDfs8IGa/jYq1TSr61Fh3g9pmoBbvkEN3qyqfoCR7w0+nGV5GK6sO
CsDBII4cajgA0bHLbgTcd1PHwBaiPG2OMzEFVqJSa2OATpRxMpNA3FPS0mGAcgOJ6rnF8drusE4D
THD7U99l8T4iwHxlEL67wRwDol7R7st6SG6MqSaNqvZuAMyq2D4xPKYBCmEsJf59ECvRTQrwbCM+
m2KOlWeaJGWqQcYoCFcmJ4z/gTt1pMHllHAdPU3viXIEW1G0F+fJ1RMAfk1Bv6L7adW9f0OA37ec
we2+IbgL4hiF/9QNGeGV6qfAbDxwN4PJx+OfZ9UrCBOgM6ME5qonOODWgOc/ZEF9NhhlFfNgfEpK
uAOBc4hwDp+5TViRQmycY+4W17lvzhvNxC0vSJqePfRrrzL42eJk2/iZynVtbPZhA3DU18b+puZb
RIXn7cMIiV2vJOPGroz0QMA23HZLXflN7d7zqg+uTU8iGFKQlX1AuE+SfyJoo7m4kN/XjfFspGH3
UnX5UxrkH2iy9JuiT60D8DTobeN57AeATZqCSjCsGVjDmSeCZZjJdo+4WQ5q5atiRDfa0GCmUiFu
lhrnENfvD5qiHBPTUG/riGK6PysUOaPsky6qYZmOop+oCxFdQdxVSrITNG33Epp6dhCnq5wukVFv
A6owL2qq3bQQXF6rriwuGNEvQiS3o4AMFkHzQ8ByfAaTHhYbVWmLm0hx1X3oFy+6VfqMmaORxhyR
TVaTQHRzKV8QImJuZgXsru8lzQFzun+MSjO9MVKaRF0O3Ceom35jtUq/tZpG34Ai6NBChPoGIyIQ
oR6CtgpxY1/3ng8sYyCn2/c/tq0ZP3e4QovKhZemc4ucZETkFSq3TEEz3/M+28ngk9DpQUQ9sJEi
zi4htfvrJI3jm9zyj41j8nfjK1dsrVlpQ9sC5h9fuQu0npIgggcYU6Mvp/7c5SO3pS2Bj6r9hRqk
uXcDYopLbqgI6KvXiuYpG03IeuTEEHNd2CA6XZblXM69IhZLYMW/tk9CZSSX5fZl8bqnXOnUuNdX
ctObWblppB+xa0btXh5C7iLXvzsiSCtGwIn+wf0qhddSXv1Gv32d/ZNu+50Q+438G8GsUMIJLd8/
6raXDU6akm5MJuF6kgI++Vx/fgWKFP+9F4y/0Y5fH/ZGQW54MfSHhAGwkAW+P7Rclq9Ebn7/Xq/L
796nfMyIInc9OnVN9MZfx132a+r+iWTHfPfmXciHXd/g8taXh8i597vLlW/enTzGm1e6PPz6yDeH
lx8BvT4Yn8srLOlwbKwGuOEbC4A8CJkpyP3l8d+8CLlJrpRzpWcey9Sq95wCXwKr168PuO41mty9
+73oXicbG/DIzJP41k1c5Nq6CCCEgEfpdtVYPgCUK06OUHbFZdpw/52LkCG5dtnUMubY274i8HOU
wX4/RM5J1b48wrL1epRGijDfHJFGLd5XhjtjRZ0X7Ae8zxrCmYtuWs4qFRrx6/IUkYUW5pG7ebMy
95P+mBSfrrvIDfJxfoiEbFSHO+hlHucBkYSF+AHyPXJpTv1hskld71wljO8YEGO3EnO1GNsYHbk2
ZpvGGz3DoDnfRp4/kjbF/13+RUt5Kij1W7AHOn+h4gzRhctVgryVe+D86Dbeumn6V6d55UxOfnI+
fUmVkrELqqT8NIvJJMa2cmLT9v7j4rKffBjfBkmLPaIVx+kO41iex6ZxjmDPVkg3vuWhV+/qmgy4
lTdTSzeN4cXP7KeCdhGyBxo1i7JY1vXkYjW2a9Nu88M07GEv2SdXhO2ongJt0YmbtT92IBp/A0cb
MXdNsM3gKh/MIuCDIc/KExlXgA+BaYoJTl9tTwLfURnt8CwnA6xTAtC4mhe9BveNK3B+blJgXty6
uRtZw5QTZzZW+uA7h14M72RZU046DHClhuiuLErAMbi2or092vf10ETnyZj1NUggABulu7FTXzmk
IzJAAJtHU4Y55YoF99sugNrN3GzCAKk3la4RLwR4l+KkQhbEEKsbWTeMa5inKnCLld1XL1pp39Tc
kXA546uKx8dMI+g3xLetb43EtOgqCqpkaPtH1dhaIs9ZBlIjE3BMlCIOEkxkKKL4Jmqgcm6w6XnT
HjvIcjEBZuEq1VR6poxbrgnPlQimllnPns1gmzHBjcS/yu+AX3bVHhg+07dMaaTIz98RX8LQutqx
Sh9lTVAVOndHFgr91DioVTPs5WuYpKZSZhfJ2rRcTqGR7mG2HmTRTzpELPoR/83eeTS1z7dZ+qtM
9XrUpRymqjcKzgEDBsxGBfxBOWd9+rlkuvp53rd7umb2s3GBMbYly79w3+dcJ9tQvp1x1iigU5ZK
iwV75G83wRSaxB9kxAMKubQyUOZx5pfrW5sojTqiPNG1prGp/oc8/X4B3jXq/3Tf1BL5GY5kkZrL
aGgZBeHpwepvUv17yfBvv+tguzz2Z8R9kpyF926phf4eznKy76Xz+yFDsIyX7D7CR5YL63549wsu
uxtgfj+H5S+mv1VDInju5fL7Ad9/+uvmfl+b0GAcTOXtXvn8raMvxwyLlwKqudTR73dixECmA93e
vR/0XyaJ+6/3m/s5uP/EbMJyFUuWthSZ7pXvu53jfvPXr4Qt34YgIOh8Eh9g2mozJCpGrt8fFbqG
do9fmPAB6iv3wne8VMPvN//0Kx3NFX5aYsqWCve96P3XzbQYce6/BrJZAcLBtzQoI/riQf5uRTDB
QNXb3f0mDJvSG2EB2KTM+BtVJbOhodNPirF3rx/fz99fLYl/Ml4RfbJr5BoUOJLONZE0dP9yLqOZ
RKqJ1u4e3w2otDIuXTjhFPUDTWpQfoNcWQr7Kl9prZAadxD7hmIwm0BbCmTQQcJE01fC1SwLZMSq
dPwB1Zhw6ZGWGDqmRVLOiYaFhRKK5CqS4hFE8fMwtJEXkBKDghBq5W89PDFJKVy8Prkp6xTzkFT/
fhUE0e3zng74jANpWCCu3RJrEBBdfr86kKskK0whz3fd0u8n/Y+OGYOq+E59ykcSnmsfueK47I1U
iIhSoaBJzrW9sdwIbAaFqgVfu1R77/mOgTVEuxR8RWAROMPSehOJIVGR3UtXWpB36zRwqxTuRQXx
C1A1yT+UNsf1HA7xvlVBJhhNeakSoXbU2SBZI0oFJNEqSQtVB1tJXOhwNPUQdxS518xysgnFaCOV
DYQ/uWNDgGQLCRmSbJUhTvWXauv9d8kviAtGUUakTOejCBV7h4C3ihh1ltHista+C+ENWWGn2gkv
Cq0IsoxPaab2ntFY5H7VfJfq+nnQ1wrbXuf32dWCu9PEN93769DhV5xKPGS5QcI4gRHZiLanbVnp
AMrPGtA59TK7Q98gVE5a9BatdCglUSRDfbnv/ldSBEanbtrnsGMOnefg6vupT6xwQDia+jmrArjq
JpD2oDWNiKcbc9qZUdXTiWkghWQ5UUppG9tiMjfe/Y3RnWjQnciHwirONXUBD8IL7UiSRXjSsOrf
pCaYPHNoPT8YZASbEKJHsuiDZaS83+QC0R8gx77Vhu+iWfcw3cUnWrHRpv4V698r9veWyL06f5fy
Y9zTt0A1DHOMvTgk1D1nQPHyOkWuumj9db6920T/MCD2rdoYlRpsQ7cng3KRlQ2/xxaWvYEYgwSc
anFrNstNv6j9CfpJ3bRjmJnm12KqXwJMWGy25wUrKHF69OSlDXW6Ign+P8WIpmPc5qarlIZjkn/9
e3lkd8MudjwVN1dhOdmAgYTNZgagjZ/Mu6L5rzut5S+wkfaZIIbEtvIQeRll7z/9dXN/mP7X/95/
vz9rEuXhGknP/v7gvz3u/qMo69B6dP3n93/v92XQcaIc5leufSUi+FeSRCp3KNrAxZMuwCOLn/Is
mY/WLCUQ4vx5Ew+PcW0hDpShx6D/oYQmTCvFh+QVLBTayfoMhuxlLieZ+I3BdLuRnOVy7gnamKGI
k1r7SsjOmhQLj5KF6gGSRBOdB7INp953gW7u6RjWX/6I6HAorfciw/pfTNSU/L4CH990A5ocapKC
mIyYQGZIi3L4JcXr0VTU90YxRRtZmH82wgD6vSQQQpFE04dRR4eZVAQYTUgtKTF1K6nX+vdE2N//
PigpohNpSHcIBPynSuquWHbHDzVs4BVDEQTVVDanvOnye8nlAwHnYw5w8hAsMMcSHeq2BUbqLfWY
j0a0pRG8VGOR2N2BI97GgZFf63A+3Z+Vs8alHmnq0SL2+KxRF7bvfwC/egtjNXsaylreaaqfeNlE
yICIA+ShgLoYjdZ8qyRUY3mudZuqseaXAfLS/SCmFmBXAff0UDYVKKpcWvTby0ij1wzzkOBtyOH+
xZgjad+RTkh1jXcL68WdLT15y4R6XhtjS45M2oVvmk/BcTkJ3RSOwKF1eT8YqGm1BCXj79mBYWNH
baQ89MEkHXJlAQwtTzkZ6qYfNfllIql2Qz4PvfCmHW4ZUqj7f4Y4BGm7K8oO7F3yhMD6/X6/uADZ
s8Afz/KUKcdZbwd64rwHKSxOZipWVyqDOMfGOltJgh58aMPvB6xWXE5EU+vbfhC75yiZH+9POJQo
B3vNbE/hVBIbUJjh7weomflVFpFOV0iEPTxNyU7S4vH3AxSbvRXKw/sMzIYuvuJvZNHQrhiHDvdn
nRfIyP0S64jhOt8vu/uBq5X4RTVaflTFKdqHJrq1+9vPFzKfbBQvEckcUiYiQahApKIFty5xQIHV
mpT8KyfkgaQ5+XU0wUKyUQ4Iia3HSwDX7vcRaCq2mi7Eb0Kkxit1qqtdyYB0aQRN4juYFV/RqK59
LZreuii3yEFCrRMu1VGpAGCscKHdXwlV8WqEi3tjtSV7caCYO8nym4epNSltLs+jRYUXD0J/S+nF
e4KhZawf8vChJuidni6PCDKS8MTevzWWUXpJmQ3glyTpTJk4I4GC46lJG2qKqX0PJpmPG18UPI+s
OosoHX+fQ1+wea1mgnkzLHcEVXzIC+rQZJT1v4/oelJH57n5MBtNceNUbQ9E3IgnzSfa5P4qI2OA
FZsfabHEXtFPPDR6WJ7Ah2m/T2H1G70hY+X+ALGEwmi0dXRs2yXuoO6Irl4OxxjsMp6Mz77TM+Z0
ozkmJuDsWZdiSvhN+pX++xsqpNAd1UE5KupQHFNey03qQfqkrvn7firRdDqIVydfqP1DFLWdWylq
+pkJ+/srScBhnZyp7VT2iP87PxRdn7juj159vT+gmcbJqcVKPbXSVB7UJtPdNmjFU9Hx8fQ9ZWqh
rP/Q0qEUObQi/OawZG6bm0025/3jbAqD3RPY9afBOpGCcPwgPAcHd8RzVFyf+5z36IGtFl6ENnj8
fTYrfCrNguA5IcXLhvFlb0gCgX9ahIQ8NP0Pkw/r/tBEAfAHD6161Aq13xTwiTdKUWiPhU5D4/6Q
vBidnOLsh2oMeIGTqj6hLB/2iUYSjNyX1auYVg/3h/Ltee6wR7xQWsGowFdiV81meB4KS2Xlkzef
Cqg2dTlihU2trbe6cJGmSd6weCJLWVfiJyOgJJ2zyv+TcVXC4BZwWoIeDNxUaAKkcqO6bwNzxAPO
10ud1dP99Oiy+dKLNbzHhgy1MRilnRzl9XlsBFyQarmsjF7vjyTXUbU7gDCX0e+tzTC1idf29X7s
qu5pMBAP3x82BalXqNb0LsRlA2G+1Y4oXMLD2In0yHwjfJu75Hg/Fqu03sS+U64GuPfVTBDLLhFF
8SwZmNFh0adfUn+8n6CKnZwdzHN96Zsh2dL2n9ZtEmhPEWEdv6fb14OVSbvq3cd3tAScD0dDFoqD
r8Lc1aKmfZMyaX9/Nip1HxFoarvN8D8ZfpqtJfSG8MUs86LPGehGWG9fXVajBqiFG8kDvju0RXNA
yh2eEIlF6GbT9jMzL1OXaV/jkozTW4ZwVjJRxvahhityYLvXepiO9+cKW/FHiIP4mf6Cgbi+Gzfd
zNRtBNjwedcaHhprM06+9GZp8INnPRz38ZwH56wpRKqIvJ/7zf3XLrCEkylyMdGL7737vy3/f3+E
Evx/t+L3/2Vv3KK3/N+5FYf/sfnIyiaM6u9/JIyJy3/+e4vcEP9Vl4jHWNhiMs32f2+PG/K/IjnB
MKPJOv1zyfybXRGTo4gPwELshdmRRPX/6JbTSAcCZpg0tw2oYLKo/L90yzXlH3vlqmnQZVN0k1xZ
kZRInfdQfn08RnnQ/Nu/SP9TJXopqBjVNlbQrJNIx7tCGGXkCdfqkG5IjJnlVUWsi+wVlds9tx/q
FxjtF7Wg6ulO1toHgzgj+31ty33nr4GwI0RC5avVkS1urNjNBJd9fnhNQNXnWyLd0zWJk6v8g448
20J2E5nvhlfpT7W3XGNLkHX8S8f7Gv/X/8GiuQDSinSij7n982//ov0eo0WfWNNQ0egW7Le/H2Pt
y5Mkw67fsDt7Aa/zGEJPq0zlIR74ktfdjyAwWZRJdNMi6fFvF8R/4Q9VreUM/vOrq3xS1MVEA5rc
P706y/exYnUxb8yrNezFn+KxPquhI763q+wHKdmyrfwxntTHwnfVPWW05ElYmUfryTSc+VyVnnqR
6qN0oNLzkZ3mbXIhRLU5MdgPl650Go8wxw8TQAkNyScjBlnsFhuAnC/hQXkQ16X5HbDt8QSWyck3
qjj9Qb1RRyGZhgwD/gcStU0MCmU4Gx37NbuSSkdonoYVzvBYkRCWIZUOpVJcGwHVn0N2IDfmz4iC
f0P32qxctuWUBEy3fqpOBDxK+2Zt7hQ3ey+u0FHDr/iZw1mNr/kPgKpHQGCwSDd6Bwne7j8CczMc
ujOWOOgy39Mmczt3ho3u4wO0f+Q9NsTWIlNB2LLNbz6JqeqIJXazT8xRBFQK2/q9J3lY9uorMgV6
WbLsIYMKnpca8tVv1ml8mR5mWLbHQHcIvykuyTdd6hG98rF41tYzYax2/poNzyL5XbHL6QgO01v+
oa+GxPHxWv3E+FWOOutqicgsD/17sBDkV8PACYG0bSsGsHD6qm89gHCW7AgZScvLxYsqriaEspf6
fdjrn8WDf26Lk/yEqh3La19sogBJgmM9EjZwwr9/Cnb9vAke9D3s94kyNy1qp/xIdxV4+tAOL4VL
CpxHJk63ympcXPbwSdhLggAF3ZTuao7/JtOELh6i5zY8mnt1cg12B+jCvdbL9/NaXWGgJ+4j9sDm
ajfpj38syVs+zm9E0ltudkYJ8R4e5SM5k8K2ARWfO7NEqJvtY4FbG4cRKWa8xmPzasUQXEm1cNPv
+kI+zniSAfWcxZtM1/gx2Bo1Pk946eTFg1B2LOjhINoxGCOEOOAUlTfxR7etnewsP0oowK7Bp366
p9fa0at/NS/Y3Li0S6dvXbJBoH+esjPJhRDMlYNxIRdZSL1yk38Oq7x04k21Sd8sl/GEaRBD7tF6
sF5o2xTUv0oHFrWT8e2w0+/+pHI293L8TPJcdWbWPzeLg5ZZGJUdGfa74Y2yl3FRGxc/m0yqsZt6
7Ye+iTBO2JJnhc5MydMpVtZF2wWdHR6b0tEzwgm2C37I1r9oyC8HqK9yz9j2SI8I9cOsSHH+OG38
cqMadu3UJwi2uLeOSUxfiTEQ/84kouZAWe90utujLmEX/Se9krG8UW4J6Tpr2Z424wPVOn2N8FLb
xtf2fXI30ya8wnnAFY3gPDgbLXlDtvbsfzQ/AiXe2paPPSF+r1S1PCwc1qXzIavbwnqqtyKQ9fUY
YPmxzbPSXa1Lf2xvhJPptnGbHsVX0c2wxtnio3Qma/G/Hx+Z/v5xdCRQnREasL4kMc39s1ZLTmdT
G3Rskk3QQsmegb4br2bUuP/9y/ynQXh5Gc3CvI9Hn+rtPzE0WSRPnehL1UaThuflJaxp3E7B+I03
7Z6ZhautYor/j7XAfzH0y/J/nl1NSZVFSvG6aphQRJnG/z7zKEGl6qPVNMhBsleQ8b5HbF68KdF0
2rmuCO+S1tiY01Z++RIHFrZ98wMPeO76ZPL02P5o/03PhY+gZDZlvmq4I1edhu0mUsRD0o3nkcYW
ELG6WYHI0siVilTPHIn4qGWpXM0zwVZJ1ZzakSEjJfHBWpD9Shqf81mpDuowUbWLYRHrK79qmhe5
JEUPRQiWFRF9UpoXlLrM+bHN0IBzlWPJnTay0sO8Lq749LqnQGvko5Xm+yrGcZQlEKRqNSi3Vgs1
0yACGGCmAfm3vFk9lEjtnAaZsUq1ry4YnIrwI3xYAlF7nS0UGYqtdidmibRWxHlL2MO80hOsZxic
0IL4HYSA2qHqHTnDkPLdyPuHKOcQ+NhbhgPTzi2qGQh20JxkFT1vC0R7Lbg0cEtXqqOfrm6Tkzwg
3YsK8SnRffUY9dCe8plIpkKWS0xiAvbjaaNVNSB/snDECQhVtIQoksHJmzR/5GeEN4ypOfsMLjli
59N2CblHaiULs7pWq8ykN02WpEw4nBKLxrFtjCPm9hyW8MDEZ6jnqVaAjQnq52CNKkonT10Mvn5n
pJu+l4EatFqzxU5IDnT8oBTClyXzznJtftbkj4D3axdm9qcuVH+jlTrz2Syf474lOItqT1vo2kqO
9BfS92ZPxdY++KSzpTqLhL5Z0kYWmaKuP2lz8CSWNfwCsg/McCNM2oM0/qlGjfgWQVmrwfRKyfKl
HJEenzsxzLxmbB7HMH+K/eBZjpo/sTlWhKeVL7Pa0bdoXpef1cFDhWcCURbilZaRQDjOkquJpDbg
R9r0TAm51XkaO1c2meClZaqvWRwrCPrYq5baFYrbUYDi4qgWn7Qp7woAbGshVYVNXdRe3GNZUhJS
DutueMlL2rnmgCikDMyVMH5PXOqikD6PpfzHN4ignHJEnBYOJDFZCwn5hWiTkV93+gNa1QC6m522
J5IwCRUhdoCzk85HCg9uWQYrwvQwODgtDg9Ucm5JC1PFpZcT6rR8ZiIJBmP6baXBylA7Rwk1d0Al
Vc84Wc1qoz7otPAzSIDECJICU5GnVLlm1jmaRBzIiMe7Jsw6oj6OWUt613rBMQgpTFh45dp3HH7M
49Pca64y9lezGQ6WAtXaIHUY6eIiKWxmkNss0fox0veZUet7BcHHGj76eQo1IggD35A90LlMGnWn
HHyBfCZ856eZYlIxAYhvVR+gmQZwNpeqraznYJyybtOQD4HbkjouxZL6USAwfo0iIIAoENdOoYUS
WdE0w0tGPrtUzMY1eznYTOgRpa5REaSMvoPjyzMlMUICEa2Mhp73/Uaf6IOnUc2aTbbacF215oPf
on6gj99gYUTPoE5K6Q2hiFpQHZKdoX/EyUJ/uN8Vma85vYpdEWXp/n6PFlrJ70+9/MU3It7PGhm9
RoB/KatoOAU1HNiwTRk+Ryv1d2Enf5M+IKxkuY+8h8hJMcaf58cGi6zhsAQoN6bbHIuLhRlmTauE
JaN/k6/zRr7Fpde49TE9jkfpg4C7Zk+aim651sOMy7Bxktv0xHe/OtCpGn/qteThCCZm+GTe7OIS
mrZ4o56pnsOP5qCuxmOHZvFUfGZ7luyiDWJWfuMz0t/MffNEOJUbqWgFGefPRkk7D8muQ8ZLRj47
blpakqpbN45xEh/ovRB1FsA6QOVBASywMWKYxla6oKpZrIV2fZMapF4HbKP8GwBlw8H5qX2aD+Yf
c1uRs3ALocHHropypOMf+x/iWLQXEmToMk22YFFtZtXjJK2bnqy18VI8s5APHkx7fDHWxlo8R2uD
xCImsZyFhvKTvs/xOnfMz/k9nm1jXTVeQXrEYjdl2QwJ2G337Qb5BQLRfi+PuwIKQM8AajlmfMIR
VWtrFLlD4gUY1ofNaK4UVleDpzR7Sd1ihJ34trV7y3fEY91j1PY0AHxgQsn/BvGB/cJc1ueCN+gP
mkQakJtcKsamfeYNgA9XS0bgwIDAfOKg0x0rJLSA7LzgNW3X5MawOD2ZvHPCM7clqURvcrlWJMAs
TjE5iAFSzQFWrZ3lnRltuQF7DCKPBAci3lZmZevu8MY5Tvh+UbUS7VrZyJwPor66FX5szNBZ702E
RtBJ8KJLwdlidfmNJE8hfOCTIFo+nsomXZT2x8gwfrb0XUIXMcBa/Dj029G6CSeGMOukaTv9JuAI
33BZZMKWU2wA0QiejJP6p28Z/Ty2ZOgliZglns6ZWTOaz8YppzkSn8xor/8hLPEyv/hn9k/NjYZy
lT+2zyNZQ4kdvLP0fcsP5bb/w56MUEP1W1lFJ/2YfXSFIxI/8Tpco9EBg2+d+NpQICw25oBj0ymu
5ap+Ik4Ae7RJipytfGZs1mIXp31X8aGx3XSqaxV4qqudkqvGUnV2ZSp2sUeYtO8STm4g5d2UvP8d
71fsjmjJ+U6yhBK8kXgD0QYjQgCdbVTr6grkGr8Nh8lT9/1DIb0VhZObxKQcgoWx6uFW4iQabCRP
5M9oB4nM172/M9mBmuxr+KRWPEeVuHxAuSv6L13yEszrTCe0fZ12e+FTzb3oMZCo5BHAta5YiJ2s
85TRBaZFfRy3/SEhQyZYceWisRRsFEb7DqXAjjrnMSZmDknBH1II4jfROqQHP9+wt9V9kipscl2K
T1rdIPMKO2RtEtjGG9cVpu2R0GTQJoitNzJjRvcJeW+TE89wCInstQ265m/putUdFgNswECovkQo
y87t2s8cgZRKEskBtYTQSWzBdGj/0ngPdG84EFUPUId2J1cNW1TqAl76XgtsXJwRVsiFHTmOueS5
X7PKs55N8hNeC1Y449p0lG3jSG+gi9dA19YUc274K2amj216jFbKNaeu4BmHPQq9+WnIPIAool09
pBf2M7d2FW8BKqjHhGEscEti4BzjD5qfYJOdVJ63f0PZ+84xXNjpmvkm3JHWN9tByVED+oFuui0g
3ZwBJk81tNBVXqzEk/8IZJrwW3Z18B1ctuXtY3MWbtVee8I23L6ZF6uw38NtsydKzGOZcPFHz0Lz
wKjdP8XTylzjhPS31opwDC97YQptHxYUxWFcFafgRFCmYk+gLo4EmVlnjKcqy61r+dm52nEx5j8r
p+ia7FHSybtAAajn+UTCTQACNmlyKNttKT7oF/VoPBUvMFlYYEaEBQVgohCUbehvpCukDvt6K73h
mJzPbOlOzDCUQtgjRp+tZbeyjWsj5MtquGQJp6qTZW7p7zjvAJDeqj0tz5I285ukeAre9bN50lqn
RsclrHG2h8JmlFZ8TmRicyxFchHHQ4HqJnbYpPZUFLpVfqSsMgAWKA7sKqU/TfXJqsJC198e1Ev4
jJvXtKWVeZHX1hOdIdQ7hU4LjcxfBP0O3PjOrreoxxWy4g/RJmJFYJ2qUx0yIZ1oisNOMn9wLmDV
V+zgdf7KTvdhTvWCXfZOdQVll/SObZ5lkeVND9kaYOAliHaK9BkK4CguwXCM3omWG4DvopvBitvu
TbrGqX5k8CcJOkj2/vDc0YMMhB/wFGvT8Ir4gfHHQoueWs/JDtWwRx/9FcAQO4LhmN6oQChv0pkC
SK/Y0jndzqvqQkcZ7kF2Cd6ZlxgMFOXD6lcgI87FYwTU46tdBY2TvYqEOtI9pkO3gPPtmKmM8RGQ
AvOwLnnpdSyvATmPugOF32JuKVZMKhKj3S1+XzCGZ5l16WV88/0nWGAJC9CtwhVLGItWu503d7b/
HgR2AtxN8srP6lq8F/5BfSmjx/jBLLHibLRNfFsWnihiPkZYYYh8IheaWrKLz7OymZkoXqUN0bbr
zplI4qQgshHX5D/WdneMAOLU60pedd8meXFEDmkuxhSRAPCb+STOJ/8JUqXn37rvFhobq4DnnuB2
zPo1uh07OIledjWATz4UFxBIj+VhCar6gCZX/Sir7r2kvvEz7bIPWblkuHDY1KF4OPb7YeCStlOi
aezoYjnTQy+utWjb7iJvelfpJF4Z1UEZ5TwrtbETDP4npCvMIsrGfNEpU2a2daag9KGsxG9+kaCE
BFuYcCEl1nHtA3uovFRyyPCiernXHkuKJeEqTC/ZtzKzivWyb82w8+QyW/tEWtELzFeKcULl0D/0
OnFM7BPEd3pYbBU++1lkc0LGU/A20zdFbGTjKi8aqGdUsNjYDioj3SDjSQW9wRKoimo26p4Beqkh
/4BoBtlWj7Sj0zfkYf6xVn6a+qvGSfTAMU3MUVictsE3a5j8DEMtuiik8gROyiphZ7Qe2VJW4pQ3
DMZ8cOo34ngAmhoxrlz614HIRpBrz/0BgMnX8A4mKgmc+bP6ZtcIBKcgOemn0TF0srRmz4wxzNZe
g9FmzhJzR1obu/k4udkhW2esLt1Bt4dTwjKjRnCkrlFbSb0L7ovA61PkQdpAmK3+EbcsEaM1+LNg
rx6rDQU/hpfKC07pLd/Ga7RYzWdXevBAw+cKOI1DNiUzxdlcVyfT3Ivr8bv/Nk9clULgZM/zMTzm
X9ZzcG6PCLTUT2sbvdRkzWMesquXcVpN+Y80P0wQvlKHrdcUb3MSWuvV+GWY65I2hcVWBs8SF7rQ
uORuK05vBjLaiglamKxynsdKC3Z0J51QM8T9EKTSfrz/QRLbY5+1wlpsEEWiZWxsbM0oSJab++Pu
P93/zRigMOVJ0jAod9LeGiO8Tvc/E5BX7vzpIQ1aqABxeGlEyQ20UQHUItpRyDjTVo3qmmIte5AM
yPpTgnGdlbrkxggGgQY6hhafg3Dki50BGcpKKXJRj1wiK9yDSuC9gSlyBTUTV+hMtc1skMXq55Xq
tgkWcLlPMupHSJNQSq8gFbCiEowWqB6p0MaCf6xFilGWRp2TVHivjdublOihV3XN8CQB5YqyPF1V
MhV2cmt8ohZ1w638eGQnXD819LHdwsfLEgIlDIXSDSYCN9M6QNeUyq5sGbU3pDVFc9nPVko0hi9R
tNIqVYVUZ0j4w1r8XApBaICYMOEDBHGLqmgfK1ZHphK6FioHux7RX6QjsYtiM+zVjnm9TGYKKeaw
Dxdjol/BCxMl/xg2yk1XZxBujA9xl6ASIg+WRnr8CP1rZ5YGskvG0bDa94roSnPasn5khTwU/iWN
SDNQkmbXkijXF8hi9Zjxr5m1FTTBYSFMIGfZJgSCGfJDW4qoUWmru5OcJd4UEZNsTSwqslbdBoN1
DTNiL2JMGGFv7hojOJB0+KYnuYxcR6BP1uoPfvyRdjW2I0v6VsuUbVlPv76fYqKp/QUDIKzjTk1v
KlF71FF6C2hLKSB6blGD+ePjHFwyRFFvWffWCHSNR7G95Yu/VcKfGPvPlfaDl622gUW89GHKvFol
QCFr66fKjb2EpIjcXp/KCTk/fjahUBuJc5BNga3v/CpgUNy0o0IquRj+zKTQSzW7ITNA0T304can
lld187UywNt3sdA4lWBS+9YHOgzB8DotLybL7E4RtMuWn1GBxsRWE86qg2NSsWo5USyLJJnJG7Gk
PB0p1npOIFolOSqrWt538ysAsFeCd05g1LzeUqg29sVr27IZu/9vFms/orlNpJLBGvldQz0tMmBt
jql5TnW8mPUkPrei+paPyaarPCh1i0pCrJh1ptl6YVQO7c4MeAfGl+Q3r4U27MKMDXGZs0RVivaa
V2RI56rCWnuwPuvRlSL/k0jcXRL13d4oWDCXGR0EFRyBerNS6a3uqDgmsIQbJNxOAi8QccAqAA/p
yCEtlLiKDC9K07VUZ8H2MdQWpNnEjg5ayLqQIjYzCOrkyrhYk/EixOhJeqNmPS3eknL4jEdmGjP3
0UtTD8raLUgk4CoI9ay4BwwfX8kMwHCjMKSkIrvlEBeSi57Tgz43eYAZ2o0ZVTpZFZG+6yUmACN4
7kaSkQxl3bMvjdseCowgXkamqaaxWkeIllShDw11BdUnsmPNtt3KqUJ6dQPWMJUty1F66hZCoOTb
pqKiF9FBZIj0lKmy7NrvXFGh3xZ05dm08ks01FepmpYy2WTaUyNhb2wfraGB2iYO10xFegvtgJ2M
sVimG9oWfuvEQ0E7WTSCTTlRgtWFVSkVF4VTy9Up55taZUlLrAJ0raR7jYuU9UhKL4YxPDtY1Yti
skWT8vhmtITNqrE/ndQ8c+LAfO6H+DDrjYsPOoGzJK6Lgr302IO30QRhcuNkks8lfUBBxJCpE1yP
pVVxEmsObKB0T1DSKCmk1gfZQwYBrdl1XDLDez4rmKm1PY3Yw9SkOpWUGdrWhzCo4s/uXssihsQ5
4TnXcUR6SEnppavkdvWEAMrv4chCtmxvor4PpPJEX2NTGvACzbb5tkYa91njisDPDNIzi0lZpMvB
0XksTG2bVdWTaJmnsYR8NuiCjRpq2GZ1/adMd9YkfgQBqWFU5cGjRuTWk5dHsclIb4mwahK6v7UW
HtOFRkIvgQUPW5zp9qFP1uRoKJajJqwchPKszgT50HZURWph2auaw2O0RNAmcXQRa8yoqZZtlIq2
71iA4S6sp6COs1XaTUysSblpmnnb6tia41rcF7WAm1NMH8e+vfUl6MIqm1meyAGbZdZEWd5fCkH4
GPvOm0LlHPQ5si3c26MV8Gl0hEnEbCVxkpoCGLSU5DNHxV1g6yRrb/wETwxWahpnuNJRqxpuYWXX
Yhy4q6SsVg/9HgDaVTRGt8G9nTQYX4GBprRWB6q/vbxuGM1s3SQmq8X6LM3yS4qtf413msj4FPBI
Pn/MWrQHESlsY1G6QNxcCs7ldRhTNtF6+zQqVHD9wbh0XKfOpDLAy9ZaUZvENbuUfRO91kBlW9Ub
2rohBDSpFFjw5UZRhHVUUuhTUktyIinfKmm5783oSeD4XyKK50mRvOE8CZmJQ1aLTGRSjk0wtwZx
q/Yi5DX8WrKSUUKO0TEntRqtwpKNPfpBNpg+ovWItJBtjKUK+OjCR46jFZzm/gymbNfH2J9IocZo
LVtuOA8SzAEoCxMFINTfbA316UNN/jd757EcObJl21+51nOUQTocZq/fIHQwqDVzAiOZTGit8fW9
4HxVzKLVbes370kQoYOQ7ufsvbYXr4cxS9eEmx5n3ThkhTzacdttpWZoK1TQyLALQabZuBlQbGyG
cFons4l8Umf7C3/eWSHzMgMRy9qPtevJbrOjU9oAgmTOlD0rdlXhwn4bzF9D1VPGTbGg3/dAZYG9
C1ikMVOHprtoTLCLXR9uZxtfnGzvmkxS12zro9/JQ+pG1CBq52bIuOSWc3dEcHyZsIrg7bnnJabI
TRlwsaFplabRXTU1HDGN82SOJcjVJHtJfP1hqMNp7wiHRp33RH4khb5+3DnWAFvBa7JjH4hnGwvX
uom1jWOAjbJxN6ywF+7Y3MOuMMxnfCRoogU1AbnUrB0zvZ017RSW812d0IHgxO7YW8xrjADs4V7m
BWJPafzssq6+sHEmUMcvVxBeq13vt7dBcyxS902Ykb5pIB4H2fQrLoJwJ0UvVz5rqLDtbTdSXyMC
KaDkHJL63Ezraomdd6t3t4IAagh2ibABD9aOjdgkpBkk1drssZnmpvHg610An5OJgo06ovC7fp3G
0V2Sxd2OBg0iX4kqqKKVnfRIIOZdlCKxHuloTAN1jaB1L5Aao8AwSkLXx2nVeTc+vIx1O83zPsr7
q97aaRJTvxl21n6uc/usyQb7TC19uzumBTa+golrlbxFdIa2hlU5Z4MMf79Rj8l68raRHvxQsHV1
U/UcAZywSKwtGbX5hvmid5h1GpG/O4Xe7LzEM3EbafpKr4L2zAl7KnwhVtsAQoAKPNyMYAgRVVHT
TJm5LeS0PgiKo03VyVmMmAmRz5833VTeaBneeFJzxFkTT0CrTadwz8zFtalu8hz9SfviIX2HCfrn
TYS8wJ6d6hj/RQxSACEHphRePf02GyRVMcvJr3V/MPd95yTnaZXYe9Xt/t8M0vup/PjP/3j9SZz4
BpVoHb23f5f6CRPkzV/CgM1r+/qvT3nh5WvGOy+XwNB/bV6Tov2G0VFv/DPWQPzhLFJAALq2hfvq
e6yBLaSnm6jI+POVQmqTT6rrgoBQoZu6Q6vySyfo/OFZZJvS+jalhUzQ+P/RCeI4/jtVZ5Fo2JYr
LJNfSJyH8V3HhvCtbMTomud0uf+iZqUIEQDiWBybumvuv1hZ39lZCqjV6hRjei0XG4XGogUOZRVb
Yk/g8bFQeVFp7fvLANlaOXY3Un9WGEN3MQLVC7ZwBFuocGDqZhiknh0iq/eOoIJVqCfoiir/jPtU
9x3TP1lANvcdw6BjRWm7W2e3OY3K9RxmjwjiSSGxbvUg1Q95z8jImDGFR1uyxZ2jzxVOAzGRxyjl
RFU+NMF8n9HCP+fSf9QGkwFDBFt0SspdHEpj4wYyJzVd3gxRfLL9kFnAbBGEXBanClDfhlNZh4uS
yBKD6PJgqoBlZFGP7b16twoSHkzhXmNAf65kcttUwc2kt0+pU7lgxaqS/zDe9nIGt5HhjtSiiJmV
QzJ9jjSDK80vMW4ywk3IYEDbhNkLsVbZXnig9mU2XNito2212XmqsunKSfIbw4p+IB7A6zVkNwvh
DTtPepj1W8EllwvRj96DR2rZ5oDKDU74SMLk8oFt2DyNTnhmRwmjWOrhTkbxOhk4XzcBwdhZVNIY
dEZKXUVPKTW/LTRyvf0CFWHH6Sq2zsM2pwDIWh1dkqMTHN0rC3wQQtuXUsp7f6rujKq+lo374IXG
YyNd+l1DfPAyceEZIE+T2KTPc2Pi69YaLic2diI888NAdSEMqp8gEcdVYeU/KWeNpDEyYvW3qciP
7TC8D0PzLi2a3hknySCBz5hv5yY98xvnrAsiQsfKnQVgnSwydIiuONaMv5nm0HzoAZSgb69+meaS
NUBS9j7s0FYEN55rErtufDgMIc20vAcTTbsgn5jIhM6vDDuvE4sTfkPKQW47rsSSUz7zT1Oo2TBL
ZF26HTteHf6Ihmqi4VtMyHhaa+cybahSF9GL91Y6jDzrob7K8+dBBxXplZQTkbYzzHWKO+MpMVlV
8PSYSNlihznl3Bq93bI/Ea5+KHSK5QbD7FTH1mXO6XWUHvNBu0qoXPSZONNccWX2E+KK2ekZv0Hb
LSYfrPv0czbGy1Sg8w/a+KpDUIwE3wrXncM7jeymZm7IVC15hAX/ZOXeZQuDdt3p0zaINADnWYfg
DD2G3erXWkfhknZrlcDTKmV8QDebrMHDFewQtBLK8gFZ2M8OFyzJ5PSpep8c85qasG7PMJXiozeP
V5akR1UMKJNNKzrTegRFFbHvaA+uc9cvCX31L520OmRB8lQBaVp3yaG2GhtNj0XRNboAkH0/JMg8
U48wh5w9WZgtsguRPpZ4JVbU8YVG0baIB+Qf8aG+G3rKCK0LtQmA9jA5F85c5ZsuYRA2OMEN5RHS
//QTCkSHlQp+mi5AgqwoLadffMFLFtnXWkg1NKmjNzsbj3oP1Kip73wRv7EckS8uDlLTvNUY83uP
JaHj+Avj86gKbqlf991+6IlZgXQ4rBuHVoNlyoGDdCmu2IieEEFvsgmXWZLHV40he4r2v+JWOwTe
Ze7V922tg9gqqQ4bHNOM+K875nQ1vtUobW6EFT0uKb9a43srsFfHQaPgqxfDtZlPt263T7lKsHvF
P3qL4k7WiF+NbCkxU1+kljieRKrfeTE7M2q5CpfR8KE7l75Hly+QCC2jD/Al0LTT4ba1aAAleXuP
BbpD7YG0xpvzkOKE2MqZS0rY+Xd92L83VnGrl/2PseRHWnN+aUMcAKbv7fnPN1D2r0MvPw7xgNqy
y161kULCYG16034oIH809iyXTm9lUBDuU/3WX/qb/fTLMHOM4NXejuJfY5Cf4nFGslW22y7gagLN
CIhRgRcYXXra0fiyENmixzaLS/D8lCCcnmAEsFF8vCldFMw+lcjEorWXiS31jT1lSO9dxJwruvA6
ls77PNnjdgwlHxJFF55Mp62Tc/6b8b6syLS+jHr7FKT5gdCxJz/SP1wf4VNha9sQddU2tN1z3yTB
YBxO7kTiQp/N15HfnUYddZPdV/ymcq1nI/ClBRUJ/zy41YmcWWftuWWR25Jd25lfsM4QvHelQ2fO
O4sKe23ieEzT/Cbt048gXlyHRFl7/fgqrVHfyLG4huC2pkSE6BpfHohdOnJh+DEjL+sHZ6IU49N0
8+rNMKUbhI2ioVCbNN6hoouDHbXfJEneIRFwLylUvfc5saeIllDszW+tGTyOI510MBNFH5Oy0FXW
IRKkwjau/pz7rWTqRAVQk9NxrGA7uW5/NKv6fNSS6ylkOMG8ysFAT94eTR4x7HVnvjUyZF5VjDkL
sHUtRj43sS/IVSRnpk32QywOJXPVynGfxrEmtom93TNLYw8PDsEa3d9gNF+CAZF20KBWsDAfDQHe
7XjvZc95qMM+Ham4oDzM3It0sB7Al2DxN2jVj91L7PrtfpYkrc/WuiONaFVozW0VLLLdQTu23sFo
cGKOI+WqArfkHJ4kSqgVNRVgDsnOq8W1YdbEavAimd97lYcCM3m1oXavRBQ/ljM7oh7TJRDZCbdW
ByCv5Hw3OqgUkUAUeUHc0YwMKHfYb/oiAj3QEogxQ+6XafXsDBntPIfHS509N/enxaqHNK/Qubqx
h1h2vQ/y9CBK+0yQVNoLfnAZzQ/eCGRrQBwWey+R0UfHeBY/w4Tev1ulABy0Nw9B7Lp0rhzAIMch
sS7aNBQoctIfLYC2fVHGe9lQW0wGSTJDolNPr8gYJCz3FDnmputIhymj/F6UHOIiq14t2GJIPSlB
1dWHNTWU5KoHBIDeNl4qtnma0k5nPOQXGoeD9VD0HK5hKR8REJEw9RBhaseq7j8lSz/DCesXU6ZX
kyhoUhTxrcj8DyKtoDB5DJ/ceN7U05No5Zkf2czZ9YjzzdDSdRzfrLJM12agX5bW21wYzHTTe8Mr
LdTS2SURW4wFDFyJdcoZMbObe2nDo00z/Qk540IyZ0/wiWrvG96iF/KJxhtpQYa70nv6qJwxz2wb
OUvXkUtTCPJorP7OkOW7411bnk6XW/5smNWuG7SASSPp/9vIygkRMIviwffCEfmCft24TOTjGbWE
FSL/bgXp3gi+sCaD2ZDBlRkeaCUcOwTDqzEJXqjcvsVV8Fol82VoxbetGV8C+b2g2IriK9NPFhXZ
tqG/Sblu15gI7bGo4W5elDtzdTdL60euiVOBDJuqZ4rAQpwXBv9jAzUE5OYOt/31UARPTjFOYAPD
k1NZnHdppnP6Qx9v32tmCNdQoFbw4mZD1tWzE1Mjydry2mdgzb+CC2ISNYo3OldeGFwVjjmgAdp7
5sFJk5+5QXc+mKltuFy05PQeozzSg0WT7NK3ktNMYdk5MSKnRSZXEdDM5TivBv8+gvq/lq2+KCGi
C91D1z+HjkXE0U1hMamPG05wU5je+hqtYbpsfAF1PeoY/mtgh/dCzgxTct9aOxPlKLspnhID7Y+o
3vPGvqVcRNE0DV9HORCC2P+cuvbDnAUq1eIt8nK6FTrrKvTj206z0Xh1pDp7iFwoex8Mv7vFwbSf
nOGcxLOTMBdcW1D/6IJGMu6od1GxJxa1bOL4AJDy2Yyzk19Vv8KWS+xkpD9o4lBmkrRvGNCD+Lgx
gIesZS3fwxZxgZ4PF4aeXHkGlWo3FG9tSpEtd1EZJMsFb1xzHS86TL2B0k6L7CiFZu4nveLy393Z
hXyzSGVi3Cv3nHBpFwEiWdweus34v8OrM8nxnRPOLfJY2E43Q0k/HAV4jn/FLwilAsuYbNykuhni
nM6BVyxwZPTE8cNo5/dTEHD5X/uZk669jAJ7MlDtDJfiCzidEwOCXd05zqpyxmMkif8oOvMKi/rV
4OtXZokRdaqaY1uNTIIasY5ktuvN7rwqhjuzHsK1hhmnm01ar947mudbvNLIb7rqehqMR72UL34Z
n2v4/zl0OcAkliOBkA1AMzsvXu+BbLw+4phqE/GT3sVNosl9PSIySuboPMw5Q1Xeo2n4ARkj+P6t
CHmIjgy8xiCTtMZj4oZbIZ195RO01g/ZIXZxm/v3WNQoAqbLqNZGSSBiLoDRQARKdNE1dbiLrBHJ
cTEerIlzlOfR8vdf/MFojx0NYyMI8y0CHbyGuLTo4zST9M8WIepAQI+fuQ+WHT7Cq1wXg3tZsl6D
skM9nn50pr43KjINsQqb/UcU+j+DeXj2XOetC8VjYDPe9iS1NP3aLt1fVVLe+BLzuRuVxAiUFDYZ
IYUeJUnDeQf+fjSM8byOrkaD62XgF3tJ+jkRUHvDguFgMligNkxOGxBRQtly2oZFed9UMI9iQVxS
vmDPdNpl8FVes4pJ5ByOGjO+8CXETkdNHsEml3m4XOdtlNzSPKeYP4UfsbR3XXDvcN0zxfa9G8CK
jHbkHmCOfkYiKIpT8pWWQDA4Ah1hRFv1TJZV+7BkXx/nbMoOeTkQQjDNnwwthTvygqswqoZjm/cV
UsXyp3pfOoL0KOsq2PwWv1AsX5/72K8cQWa7eqF6DJ16t481gBTrvgNis8Q2KMZU3xOBtR4n4qIW
K7nCDambgSOtq3M4nblAjZVVAwlsIASou4ey2WoLTSXwIkoKIWXNfiBJ1lN8bZTR2a5NmjvFXxOJ
vCK2a9zNn8WYIUqODpIRBTFK3akltjxqN180JzJ6zJXjNMFGAZLaBRimlkooaAnnxD+pScRA+AeL
nRaPPkwx5y9qmLpfaEG+IYS6Mqij5+lA0KD6t9JGQ0L326J6NR1BQGMqkeBzcclLErlYkOt839g0
49pHNt4mT/OIAncpF32upQiNTuGk00atUrVWkpZrftMaVF2W1azWv3qHWlKPfe4O6r66obeCF68L
DxVhSe3Q3aoNH7kt6t9PdtQSWaseVDf1ODD79NJ5owBS6kea/RLXC22I+LOWcsfkVG/U0LeyScPP
9Wvnbj9vNdvaZZ7vsNdRAskRY1nhLp+LedOa0+1vWLNYuPuZ0LEgqEAP6syBDsHcdGJFaQcOwwJx
++2Lvy+6xHETqYUqT73yc+tFIbkDOcGBnwy1cGHadbTfFnjEZrxN0yT6XLkj5T4wP19HjcQHQ97P
skK/r0GrCi+LaC+1uaGFkxvzNpbhD63L9O3XGgaqhppiCRX+awcq9P46o/u2Uzy33q/o38/6rtSX
lJAm40AfEO+rX68+R71TLf3bx7yunFG5QaxSe0Ifp9QSCp/6D7/bHIV7IIXzE+6mdp/lBaKaeYHN
sLjE+6S4d2PnDIcJc8GMgCCH7nDwFZDo334v3fejTyeGTGYrWKnvVl+pfu0cX+Dtoj9vFQIniNqT
Fk6d2pPU3a/HCtfeLmckx5xR3rnVsAtdEtVUqMfX7vd1tP62i34uqhfNlEEP3lIHWVa2eqhpQ2ev
PbZNvvvcqnmFIdwM6uPXEa7+PfUW9Zi6Gyx7od73u6ZNWE1utFPP2WpnV6/4ev/3XVDdV1tNLX2+
R93/XPz2vLr77bHP3basBKpC9RSoa0rHKZKbskH+aR4MvNprvRd0TpdTlemRXBOYDSJccxdjepVO
w2xoOWFgQ3S3wsUZ1964iMP9Qp6btF5nvVgRc3eTS+sw1N3pM6oFkmq+hKqh7zM8Ey9Ekej1wQIV
V1Zad9Do7p+pG9hgiDGMGiWoug8/iDyHUg+GjVu4yOJM31jLvA+pglY8o17/z4u5pPE7SPMuScv5
mIp7NALhaVhu/GjgKqDu+6aAsKMWO7OuD1Gt7wdrHIKd54jgpJ4IAi4UQnY7kXGG/kbX+rr7RdIa
rZFVrKhZn4vqqd8YXt9f+v35T+DWcv2LRrc42LUZj+fOWM879crvL//8ZMX1+u1LPr/6twe+vvXr
U/7psa9vV8+OwvmR+0iX9lbjbL89+fX+z68zl53j28fTaQx2ZdQ+fH7c18r59rrffurXx7SUwFaD
yVzq66tidi4D7GOoEo1Ueslvi2TkYf/PJu/QIbvS/2q/GNAnz9SNekwtqeaMutuMya4D17fXu4UI
7S2s5GqJXFI3k3owSNBzNWOAhFxdRsKFW8iPgW75dT9BgrimUMUgVJ33VZi0uvmMpVb9Uq8u611h
GTeqM+NkA14kld+uc4GDI86kBpIjp7U5pqYhEEOrF8qhis/Gz55OpYYQLUmYpDrKLfNluALAHkN9
Gy2XomC50RGnFFEuDq7K1VIJXcmCAlX39SUlSd2F5/sjo3ewNVzEf2Zvs6aWJUYS+yGcayqVUbCK
SFLbBUxtiDPKsUdhYg02eTXD4tOrBpLLn0vfHqtr3WUWigCkWcCa7RIppW6ULvDzsVgf90mGL2a2
8drwgt727H1YMZZctme0MDvVksGK+VxSj0UKgOkYEWjxGO2Ugv6q9Jpx9hgIqy2s7ovafPSLwt+q
9prqvkV0RlBOLpv5qxs3kXC4ZnZNxXhB3FZ/RdeoLf3tMZInGgqD1TtqqcXdpG4/l9WG7nNqai3m
D7U51Sb+6sgJdSn6vL9cxMTM0Ctvq4NqxkUqnEotThkdEc7JLVL+qProoxIx8LJFbYWz/dqi6sE4
x/isMVYla501MIc18gbO8locAgddtq3fWznoxeU+FOJ4V2Xpg9MAl077thhOaKra4yReyCQjrEsl
dv1180+PUYEhgbsx9iqhZ1ri6NRNm1MGaJacr6/HpqX9HwdUlz3dx4q39Pnn6M0KvPJIDdLZDk3/
7Bgzx6DaToHaRGqx4xTikxS4M5qGff1rS6gN87V1wtpgkupOZEktQ5WvG9UZ/br7eVC2oiBbNflQ
m0FtoH/aVAD1uOgVZnkIKHepjVIKb2eXGVlly5H2uYnUkSfREeL+G2iJhC4hV0tFfXKnA/xHFHWx
GQP15qRxdDSoLoxCaSYk5btPJ2E7LOsuADF8lqI0SVfq/ueiF6Bs10Pmz2oVKhnF5/pe1qi6a9g9
c8eIBthytCDxlNsmkU/qBKmOHYz85IOoxc9jCQDXURTUz4iVnzFdynFtsfXX5nJmCDXSh/UUz3ao
AzodiUCnf0mhWT07L+cHH37aVswlMkv2pQr5zFmx3HzdVUvqMXSANB4YQKg9jWwTYvCWz/hfacX/
iL9kmxaghn8vrWBeXfxNi/H5hv8nqZD6H46B9VhH/ukQlowC4k/0krT/kMYitfAQxS/aCKA8fwYV
GX9QxKB3S8VV8MeBmERTvg3/8z8s+YflubohbcskY8gA2PR//8/fMETNt/v/yonH4WLUAlOyv6OX
XM8zpOk4rmFBp7AlKpLf4RD+oAV9mDvOkR1wAz5iIo9jRKfqNCvOjc6b1U1Ym95kb9yWHmru1LOB
mzfyufKwozj0e6jKBf62tvsjbQWKDTzvWfG8S2R/nRYZtZdh9M8KF7xTDqfH8eqb0oDIjmh1oZFk
5nr26bpZGb6MKPSOc3xZtPRhp5RusoO2ONHDrZtLjvr7vNiTGBseMmKYYdSaZ0bTmdvftt4/ETP+
YZWYyFkc1oppUWP5xkryOln7xgD0mbwU7xCYEaGvqXaZltGE0URD0YZnERC1vx1n6xKq3MGckx+a
IRy8lJSmJ/7TtsQM09EQnOPg3CthEjextzKTQuxkr+FL8sTz5AIk/e9/u8HmY4P9jfRkWQ7AD+EI
hDjCtr6xtPyQrr8ACXj0A/85qygFl1Z2k41CR5PtFftpNkhbfcqZia2nEg10xQTuaNfyqYi1Ae13
QNptQOUVuAWKu8LcimE6dGD2xBgbq9h1NmYTIfCu3voStYZlUjspZIA5lJpk46QnC1XzKkOlYZjz
Db4TjCha/ZE5aJxLvz1VaQQypxhPhOFQ1psvEk7Qq3CUz2YfPLhlS900Mo46mU0rbE4G6reTkNdB
COe5Kbtux+DiYT5Pe0C4Wm8eMw3xHuVWsdaaLRdhtCLeuEki6Faz/QbrtVqFon+f8rOukhgTeR8Y
/SsEn/W2AVyCmrD3gBn+NMMQOxODDYkA+xikKHFDsnBSWzxVA64Eo6k6vIm0HLTHssLaCiHjve0S
dKNu61yFaXdwTXeZ56E5pRO5JNLq53iuoPeEtEVRTh3R1N7ndPfX9YjSteVDABpU66izb9Bevgeo
2VfmgLU1xkDkTcZrMt2PPfriZLRfZXg0aKSs/Kq9jhzASnoJ1Rhw5irJmlMC7yNI45d5FlvPh9Rb
1JS9G3tJucmai8qeMaKFaDWc2dy7ef46J5NcCycjnXkGq9bXz6WD2bcYonJddeO4rQr4AzYZ8nV4
ysgEoQcCbw39COFlqbSuTL+r1gaOSt84R0XUUW++k2jZDynWocUjk80G/YZ+PMvc9s3HNOaE87y0
mHdhlL9qgh5x1g7uxtd70rCK+Yb+CgKUcnrJ+oe6n6p1WuWP5WT/qNvmzU2rbWx3z/CmJbD7/GeD
kNsM63JlRNFVnbSYUbv+CYXUy4wZ3sbk2roTPiySEQOJGdb2TyUJxqsR44UbRduxMC8qfYYiEZv7
aIIUkNT4IksjgNZkAPNYXFiQamng2tNRD6vdHFL0b/urCQFEaLbnYVHvWy1ey3E4Nkn97po3ltef
dWi3G8NPQSeNr5rh4FzqzhIr3s50QgpJHb4AlzFyxScYtlrJyUX+5aYbLexAnuUUC4twbev2k0zc
+6XcZWvzeVwyAwnHGAxSHCATQxjQIaHqo+I2Fs1rYTYvYdoDS6GcxJG0ysPuRysPFlOXVeHSecvl
oTEMwC+eb6xIXwNY43NiFfdzQenOTd8aKX/5/JY6nc5wlrxqTVhSJuSETtTZuhm966h3nmO2pxGH
V4kfnZKKbPW6ehgZ4jKev3Yd5913+Ady+9WehnrvGgkEBv9WxuVFvMiXUW3T93JuUxubmI2JzjA9
epXIu9dz1u+zwPjIOfJWMsQq19vpQ5dMO3SHGEcEAyZHR+1lzgX2odFfRQ1VkcYtbt023RlJwmeQ
qMJZA8NemVpXBSK/gpkan3wzufI6GpObWEyXOHZwK8DpKiXJSYSDbt2UlrTnUQtsLqcIIb4IECTQ
Ej82fneM6xCtkv9mOtm5lod3iOjqtZjGhzIV5gYTUr3yB/3683uTdoacREofE8hgxkyVuOSy2TdT
A22i5lCqs+gI9H0Lk2drwMKZ7eClr4oJf9j4kWYos+i/sJIAj7REN5XGzfJE7LnPCZJeMeICb/3b
AMVcM9R4tX3UN1L+kKN1HsiTnxzdxgsgKfXP83HSkU1VBrT30t8X6Qx41QPkWXWk3NG2X+ml2Bem
30BTxyUZhU6160R47w+OQQ+vOxKVaEOHo/vaGMHOsIcrpi7HvDWeLIc8wjrdJK57KdziKfDqUxI5
z7TY4xXNr2ojXnXQSxvCv87R6wNq84hy6IDNIVLcuKgFV2WHLo7U2XvSkhbGS7gepjk+4qETa5fL
GwEEEfAW69GKwkOaGss42SRM0Lau0rJ+9MPxWrgwUYLcfTTwJsVJg19/UZ511k+rQezQMh3LWaj9
CNFn1tfqqcmrbuHFnENa5Roo6R2H1g8Tu9NcpvkmRnceerg3NRsC7JgR2DjRwhYJ2nAx979Gq7sR
kUe8c/Ym9FE/G+t4QCkizglJ4NIejUsJoi935uRcBQh4sN9lyN67+1GDhBXoE+cXrj0TwDknMd6z
Cl6IhSDGRY4O88B5SUYq3bFvvpaa/wSb/cLyOyLvrSLfjYGOIUMsBPGLzGVKYkJkWvX1hMhtAnVC
3DAwPYQlk7yLnXGjSfcZZ4GHNcELNz/iMnqdsnnbCcd6dRiIxG24qzUTQLlND49iUr5NajgdEqYQ
heVVVWIJnCX/oG4FADUWk8dAOEPU1tf20l3TW3IZI4RxsrTaq9DErSszr7wQeaSf2ib4OUv9vhrh
JPA/jKtlh9eaBjQLfvZOhxHseCl23uKDtAPYckaBd5e2WTbFe+ZrR4SKbJ7W8rfSuW+DCGG/f3TH
FGlD5l7r9sDGtoefcwSNpTKnPRXVB+bl+d7WaJ4bZrUmFPJ+wGWcBPLMbBHXYpIOyfQuiOrxIQtK
zlv+3L6mQsx7h13iYuek8cXgd0+zBD9QFJlY4SQaWvsOWQtqsqR9WVZd68c4sdgeg+M8Q7L/ScAA
OOZQfx7cpTmaDyuIbE+Bkd2hBMDP1xrbBgKIW5slkKYIg3b6k0gPirWMtlt0AEssw8lLtWuaYT9s
Lojr2bagZuUPuCjQU6XwNqqqeCQiZAMp/zIU1bGbxK1mDldxWc/Md+8Zfp5p3YgvDoI78mVOTbN3
NLxVw7tWc+A8qP+Oy+Panhan/JSCbqlOlrB3ZgLwMxYfTUy23jS6j6Ub3fT8h8JutgPILOlfiqm6
0ryaH24PmzAlcw+0dVtL9Kqel153/dvcZ6jwkq7ZUx9BSG5tRTm4a6ehO5lN7rEd4W3RXUZxRC2Q
U71BTEGVlw9DO73QPOzOaJAeRs1mzpxOJnKyCWbKELlrdPFnY4GBD0VofNDI+1h55KGWwq53co62
VA3aU+EN16lrmiSTxRE2MrPZlKZ1ZtRE+CBL3jhdX54nNnIZrKS72GQGQ0biu2xjXNTZiNV9HvZz
lD2YWsdYQYtwltryPk6QDuUz1rC2awn71O8MUEQ5GAnfifddEXD4G8ORcUl38HLvIwpqf5vPhKTK
mBWfDEN0Ppl095NmATEgK1pnfn2JXFW/zfORC2EQ3VQZ3UhsPtqqzG3wd1nXrGGx0+I/jqgsNhpu
osavrU0paaaPJm0sHRhQlmKiqlztlNoO+EZSXzGS2aA7/ezCzaq7EG8Zkpm03fRheOpSU9sj2gR2
V+EPFrMo1sQ/pgeUS1TtIARmm6JBTtcusSX9cqMvOX5fd9WSMYlTLUg5VU8OGrGNWp6TQPT1Bus6
reeRkRFBJl8foZbQLPc7t9euq466WTHoHuII6D6mtQ+DWRy1zkWU20dUP3CBxdQNg4mxMjuMujGX
H6Q+SN0tR/M6j+N+Vy3tlVH1fdRiovvML/wST5IkL5VGUx5asG2cgUJfbGrH0jSwHuIRtFzUahEO
t6Nbe5RKSy844/Jx52KY7eLJv7edktWyfPzyMWpJfUWg6sXqwXQpLWNbwKPnc2IKtKTKDpNo8P1l
uOzHajiPmgAYpztsK7J3AN1jlfNqnQBUj2j3NJTzZewtMybLAe+kNQcZ2fOJXSa8qjUjvBplCAli
QvpbVU2+TUsEkYEBNSn0IZ6Pg1njC8P06vrwbUYuCiPR5vC9sUfXcRfuGMEwmksrQGTohjf2ojwD
Lu/cOKYRUdxPYAHYFSlnFJAWfb+1RU+yyooJTK0vK8bthBY3SaxfJSEFqr4gLoLYVZsm/3kU1o9t
po2MEvNtRfLtZGTVhY4v41rLGDzIDBnIPHk7jaDgHf5rh2yTMTgfeueF+sL7XM/JMcsYpTa1f9Zp
mCTT8hhloK+AXNi3oRFjD+1I6iVn91w0nB9yUv2wDwONaEIHxBcXJBnDgUkB+p+q5Txry97aVkF9
k9l2fTKN2t1SBL+zDXO8GGYmU3o2Nbu2y2E8UeoIUURcGWPEXD13QM/69rHp/fgGogEwGQ4Zhhr5
W9+ez4nmUZLjAtZoWX7KDUZiKNeah2CKCFfXPEaXrsaJIuzTZ9cNbgofybKZxDB7oj64H+b8l1Vx
/h5wTdAyaY/e4FtnUz+8VEk27t3BnS/YReRGmm3OZHzhbJkL+MOVJ0yz7gnUhefEt1NbUjxJ0eEH
iEma0puubNFfJ0ns7ZMueCNYdzqWhf2Wjm54Ip4x2Y6CoDB0ivFl67fRpWYNgKEC6FqdKc6muZru
NaEZmyTvOVum5i2E8P9i78yWI0W6Lf1EtDGD34qYQ6FZykzdYJIyxQzO7PD0/YHqtKrKfjun+74v
EiMGKUME4O57r/Ut/ynS2vKIj7aAUImmp27dO4V3BmE5uTIouJmxlqlvXstlM+g2oiWkybEwCLyZ
O/M58dw7bOIYZXp1aUlJvQPdcDOmRn7wra49R2p8zr2cDooghGH27vxNWfbpQ2NY4jrJ3UMMZwnx
/fQwTaCp0sYxTqO0fyZugwiuAD88OpZ/JNatQ6EUmdtSMKrq9c+Q2ciGQQw2lJOKYz5U2BwbeSNr
CHd2EdlHNwcW5lh30ZjpBw2FBUukvDvkrQll5MkgFI85untxK7R+pgn5LsrNaq+G6JSgpt/FRfi7
GzL5YKBSTsvB24N3QIxuOBwwY/41NJj8k26vKb069mV2tga9OjucucSk4Nu2njHfnLBnQB4aVbvz
4vJHuGT9eGW/McKmPY+SJahe4AT1OCGGGeAAwqpzRFVmkcFnCodHON44inqJ76r7ZDLErnJm4Ad2
5kAcZx1vOBJ+TmsueNBYO4fkMAz+tO0bfKRR3/9J8w62pkJkVlgvg2Amo+ZmT55yc99w5sZ1VJyM
qNrM/WwdIQHsJOlfQTHBAGUuYVKHSF6tpBoQF0dbrctOTVFG9+kkb0ILshzlyZIFSBHEQDGtUjtL
UqA3hlXADZtfZj2HbpUW5T5JsSr78KPjzlMUFJBgTd0Z9GJ/Xhpuzb2TFKjNZ4R3oQ9Gx51acDG9
JYG5lFgetOmW+XS6w2zjH0NSKbJe3OoI9xmridOIvOkmxNB7anIb23SBvTnphHvjuGhl7Kac9roe
nmyE0s+ONuJ+NaD5/agbQAO9Ir6NKsddiAjcVEwYC93BsoVZeY4IvSltUBWmWpw6TO0WPGjvjtmm
sFpzqxy8qq3yf0dFMe3nsa/PCl2O58w7pP7OhlrpDmsopTXXfsay3B0GfC8wPomazFNxkHo/BE1X
XjfZMz3rizcsqd/dGJ4mBJSdPBcVzYE5b89m1er31CyvCOC1yys5jShsUG2Lk7ds1r0kuSZzW560
WvNYGi27qrlmCUx8Whxrp2hICdYYkP8JCStMp5akNQoaGswCbOGEwQeFJrVTHtefpWZMW8zR5iml
Xnxl6ABVk2zCPWssPtWv3UQqi4pCnZ+K+uiXox7emnlubWYfaZfLvIT6YrobVTafAK2mV12RFtvc
AZkaQ6KJPZR2rDD8YH1q3UyteFHwbHboqGh/4vCeT4Nngj5fd7OqTjC1wM0tHJ0WEpt1z8QOxjqw
G/963E15siFGvvjKeLObpRG4pMyVrMOZ4S9Zc2QTWKx3yq/4uT6J/KBSYKmbZeJSL3FlZgp0U1/i
4tbnwOcydfl+2WXsJ+Yve+U2Twc7E3C3/8/Prr9g3fzrue+Hup7SbcRSZgYN3v2r7x+pPeazUQnp
7/vd66v40/mRv+0aCOapvkXF5vun//am9Ulfc4eAyykHt/bPv2B9+V//hfBhBaiIAKH1hbgO3avO
VOATl0Pyn37iPz33/UsNxZULCWInl9kiN0L4FbbK0eUu5k7Ndeh4VjEgiuXl2vY57OPSh06bhyQi
SBO5Sceijo0XJv2J4inal/WxvzypWgSV5ONUWzlNLN5comU37tAzik7aY176T66gS24uZwDX1Yeg
5LN1SMzSt5zi1Ym2Bi9ES/hn2Ch8iWb+KLr5tAQr7DXyKqZzDqggUDQWvpL1Ult/VeV8bIbxd1xU
4w4LhRuFl96Up7LARMTEggFyckxuGegfOIswPzFPd4ZnO8OD1WTyMUm8z7iSt8CQNpEl7iojeiNe
troyhowIGPezIYZhSO5qgm3AVyfeRtJ5ZNn9k142Hg7Hx5VnvbstoFcKPrA3SYtfWEXuDG8xneVB
q9VHVhTY4IHdbGKtt4EfEizWdNMF4vNn6DIBFsZjOdrPaTY+xfUkt73p360dhDLE7ZDn44cF9w4F
Qxe4pvzR2H98ggshjw63hT4cTFgDOhUgvYEZE8fdHxu2aGypsxdnJO1Fe9OIXs3lbwZeKIkbMA3/
DGQqZIIY87+Nm475X9rjvO0XvkBUPmpZeYatEcAEhy0OJs2xb02nf4GbYMUU0/P6ZZicB6dqsyuQ
Avsu0X63vq1vRJvcmrV69I35OasGdTBsHHeNqK67pj1IjQ4xc7csC7OTRIR7KMT0ICN3uBnCT6+a
mBbVYBZhDQFphgrTutaljqyc9GNUz9zUYOSGDfRx7C2jwWpAwNiz/OiqHuedf26YbAUyg8knqEOI
GlfOYlEN7JTpf6TVsCKfp2waPzFYIUUXZHmSKD/uahUejT68qdH8iUFcurLmNkl0SWKCzE6fbEPo
VyQ2PcIHSadL7diI2odL7TsHN5lQ/yK+JaygGrWPUdTX2WBk+yoC04eDx0x/KILAKMICM/BleqZX
XmzFOKbMXpMH3zTDje/K94pYIVhtYjtwI9lbqeUFU28lu7GG883ZMyInIiE1wme3IaJVW1peQS9p
QhQWFANbOgjE8SVlvg+crWIiHy0LGRfpyKaGIq6NiqAXQidadBrkA8Qaxuwig2wxpxxAORIhISbW
gqzUTz7cqekBCLseyNn/7fX5re1BCzZViGiuxtYMPAvjEu6XEtIcJcUn33KnreeEz0nlwc1uX1iU
HVlLuJBv+e5sHSBCZDt3NPnDjcS9zJU+n6s4/wM0moDRxyoXn/6o19uhkicgLSB0ZhiDoTBfW4j/
2C3UBqsC0EoqqoFJGtPsuUSPY9vdeNTvzR9Vjj2sKjwKQXlCR6IlgERXtYQmVmWHTBIoS/9J2b1P
WiNR5R7HTUTZz0nox15hkXKoms4cAgmheqPK15xBbmcu15p0CxYtJ+kYN8u/MJ3AkzF1pcBpbbOO
8VVzGoKfALeaRD1vRAMsLwMy21SU7OqcKkMzMzguvEC7WYjROrbaJIXIESPJL2A1JSMwy252STA1
o5uCVgGjmYcEVI/Q8uOJESCsJhKL84iROx9LCsW/Wso957bKIHv6FrA0BaqqwpNH+3bcNn72E9b6
vLUKQuKspn4Mcw/+sZ3fZi1hNaH2s1DQG+eR62pRa4Xuq0kuHZ+XA2mk+Lpnp7hhtUJXC5+mPb22
jvhoqIfwbRiv/j5qlLkN4Qmls/rT0YdssuwhEdXWG0s/IK7reWlI0+2CqdbF3d53830z1jigCzzG
XobHc6xRb4QhU3ojA/njOQWw5zE9Wj4Il7IAICy65c/vvGTjY5muG8uhkuft8zpkxWyzHlSWy3+I
kad19LuOoJ/tgCXHrON2n5pTtK31Y0sjrckLTkHTpudnfw4+q+HaQemp3aqlYI9nPA3K/khiXbQx
e/DGiwwoFtqHGafXWV59NEs93RzSlO5HU50vPuwhZwALJC0NHjbBg6qTR7g2HzVXUEPZWTOMlyGh
dNNNya9QfSqNrJOstIAMNTejQXtXo/SNh2zWKZ3q7mdGyWAnJa0DKjIBAKtDTPz5gZUTISosZlB8
+QCpoRpkO5saLGI9B3ceXeM0+7ByM986+UxFMCWlVUTj/Yz7J+MeKjXn2cuITZ25GkzDvNWKQW17
w37r2gWd2+dN0LV8przioGsYVsLSvU2zog/cshVXvuo2XO0cfddPAqYIab1+FfYTjTU8O4KgyrGe
OCFCvUHarj34i5u+kPCnO4xyFYaIvbJEtsGknGt/mrzOqRvQ2ekdTTGIAjktVA189zavxLyZ5pHo
1QjwqjQvfV8TPSO9bdbf6HpZb2WPuczqL0LHlI8yFijzzOTAzKPD2vD//8CT/wl4YpsC3cZ/o8rJ
8BZXxT9hJ18/9F+wE/t/2ZbBmWdahkA0IZC+/BWKZugWSBPX9SCh6Ah0FlXMX8ocy1te8ZDl+Ehv
bM+Fg/JfyhyLhDUHySNIFaSjxKP9vyhzTJZG/5Ry8ATgFBB1xgJksRalzz+0Oc2Q+aVyDVRfiXcG
I4SOYGJq7BFmSr32ZWygFqhZYz6hMKtqj5lvWHjOKD/GZEyUtNbPDBzcJjQ7x72TdaeaZo2e2vZR
hJp20m1EcbYNxzxqLOZ0x3gskzOTAKnDbbWG0AbL2L2rGtLz3NK6KvC/EMSysSfjIEg62Nku9qvZ
KsSJ7sIAo5xJjVm53km6zouk1hg0ZO9eNTo4oaGFFrTufW80O1Bmok7YxiCIClI1lneaVDRZly67
9Qh9KCsiOLZa9iJoB5zkFP21iVppnogJZvXmMDasD5nK5gER6Wbw/eb1hXWTLD+x7q2/Zd2bSqZx
wim3BjZQyCXkZo8sOPwChZGeF+d1oxs9ZuM5dA9OiiJmyY0QLYverz2CV8iciQPahKSlGl4HxGtm
dj3nZ3ph9KiF0O578Iq7hY3sE0IytHgBfAu///cmxcMc4CGgJ5mFGNBDuu2bQSzVBseU58RNrmkM
k/p0U7jE7datCaMfSgxLoOLOHP0PVzIbGWhfbF09/5nPLA7jRL76PnQmkI334Qg7TY9dvwIMVTIo
A8NrIm/jk3bc+zE18CHfDbVGeppQ8wHb7zVBtQlLz97b2Ko2L1FnGhc1TlBPs46usYhcfZc26UGP
p+yoAdPySC8n66A34mtt+rRKo7wMglUNn+Yytgtb3j43qdVfh1O/TTvzPRpJmE0U0QQlIrpLrfHQ
aLpwYzkVw0LjzHA3kHwm+fA4Ua1WmZgI/+3FtnFaykMaMEBcTZyd3Zzvxly0h9G2Dq0sgbbHgvyv
ohn2FmQ4sG0Z6QNOM06k42h7ZaPD8fUYyF0xXsPqsK8tt0P/otozsAHnmhBkd+/588v6mpAjR0+D
Jx1C/lrf4KaufzQbjeBO37pM/mRdjOVTd238MmiLHTRBVLu8Ni8bNyEMxXS8TazPzy6JwvsOI+jV
lJXzdTPyZ41uwvFwcpzE2oc3d9FunhipR4PsCmfqLy5cVlxHy1KUlBpv17rtP54bm19NnN0kXTQH
eRYXZ80U+mHSmp1ZomVlkdOdWv5zZObL7vrk96aMPSACFEW5AXZkCdBhMWz+57SbzusjcxH6Zzr5
G2oG8O/SkllsRNu6uZ+d6FklzBM5N8wzQgeELc3JUVwsteUCGzY2lg4BPZG5tsui4cbKhDr1ziyZ
PDX2xqwTJB4uNbSjr+4ytDWnpZAMZ6h4XU1KI7SNQyVYAXS4tPiS8HB87UoPtbORVeTuynwOPnI/
H6jgqfFkLpsxf7MdvjmyLLurkrrdCVwIx4JAtzbL1WF9SjQspwxkvtvGQhbGLQEX6MIcAWoY051m
1aJXUbFt6qzDw1C3zSlbdLa5m35kirC0eBEGp8tmWlT16976nPKHfZrl4BINYofakBrfbLgHQLvJ
QQ4CUL8kIcQLxZvVwNlvF9n2+pHmInozksbYfh3Jnho9ucpagGq+oZbGghM3zWESHtwZB2gzw1iz
FSWTVsWJzQQZcJ6OiTawFrOft+rZ9UUWbC0S5E6v3aMb7tZqWauXOhZXCxpmAq7DiYDj14RLiHhX
aO60G9Lu2Zon7saYa3dmBRAh5KCTWUVrXhvbAObIiK9IL+lv4zZ2O0tsRgrz+JsselHtHNI3uW6H
Ot45rMPLBZWVIAztS+egLfKFpa3mrmaNdXe1mn1bGpmAA/dP4ENWmh7DvcBUuJ4A32a7tqoeOr2X
EPLwyaweTdeB9Rqszs2wXwavHImFCFOErV43gSKGcaA1GaCDEveRlbMuiTprwqRhfpiep28dooZ3
1tzer5XRemytA2vWqf3ltH8iw2pPtPAmbACLtJyoHocrtRReFigjtoLYdz8TP2226zvzysa6iID2
692Qplgih8SzhODSvSKV5JOYCfyhbtdMxxrEBH2vkRoRt8OtT8FqQ6TXD9iLI0qK47/+9vXh8OWF
nKPL1Mb+12FoU/zGpFEf1oOyblbnoKPc69yc3seSFvacukRC4FvYOlQCEKYJnT5gQiBUHQe5Pp/a
bDlBM4fS/zRTujSp8MK2TlmfD+I03yjPwpqpGZjvyv7kl8316FRkk9BmuOpdKng9JJ5NaCATTVy7
P2E59tDonFKjUSedep9yyGUSzAL0IX7UO24QfQGWX6QjDVLl9dhrh029eGDWzYxdC4Pa4pPxHEw9
guggPA6EMV8huapOKE8RAiXhIXcZC2RDfNbiQ3ET+ffN+lw79/d61HS79fa2bqzltvf9kOWqPBWJ
Rq0i8ppNXEWMrb08rFd/pBvcDdbddeMLR9DU9xbdRXdNzjKreB0ysavCkTIym85AFWG24dc9qJi5
pcfQVsoS7G9rDrfYMcAhUzhc/9/1frt+ln89nEP8VKVb7BCWMyEUgQGd5hhmEnfcUE8siv38R+tQ
/19L3eumJbVs0xYckUqP7GsDkObe7ECCMf+CBqTFZ9PWNnMp1QEikRa6mQ5xgzMztiOikgaupfXa
/PJv24tczO+S7su9OYY1rXTnKh1oT5sjII+aaBt+MPFxh7YeCYtBbWVnUFrZfnXSrhbiYiZpHCcR
BXeitemsL2aQ75eN4tD2vXX8fm196/qGlFSwoze8WosNDfOrcxhD7nXLI385KCm9k9P3w689stSP
BBte9bUbGdv1uSqLML2ux1E6bjWc07ra44F29hZ/cWmW6mSnuX6dkpt27fTiOEigCpFXkA7blH8A
rBsnQ7OMUy0xBxlCoPOjhJwvXrB1L132ymQpHK+765Pf7/lPz3mtAluqRWjgl9/1vYHO2hwAImy+
n/rXz68vuIuDad3rVa0FmkbxZL30pCyS8XbdrRsXWqqvIJ2bFQUNxQ29p65d0+45KAsu/fcQ+v1w
3RtmG23z+vL6eB1mvx8WELeKYZ5OnSJ+uTR0tV2HHHMZfBD1onpdH4/LdUQqJ8A3KLlX8WLOWTe+
rlqAZV3vH4Z6DEZL9tfrRgGj20yMyEHuEs4pDamuQvzajMjcok/T1A+nEDFrewBXBoccAXdP9N3E
0XAl2X8InthVYmCanC9F/X+/9Ld3JX066luFGPfrXeUWsZo8zh53n+1qcGqXQWvdWzc4ydu/XpGZ
i7NvfZZVCxKQdXdeZCNG7FbFYd2dVr/m928xqXUH0lNDfo4Wc3i1+omNVcvy9cv//sz3rwwXyML6
G9fnVGv6x56wy+Xpf70rhsowfb3ytbv+718fZH3r+jipPd61Pv76H79/lZ6WcHaF2wG39oiJ/dfv
//4UXx/7++Xv3/5/8VxVnFOv1pthx0LoOIcTuJwsSODfmO6m3raSHGt9pEhWIgGZMSpulFHf2KkO
nWAsuenN5UuawJyrhHzJpDUwmSUvAbCSvTdC767NlPzJUviTKfpb58X1dsY1talnrdxVJm83Kpu4
D7QyQdLGz8op9U1P7N/JFTPaQYBeRQjfrm2pJ+eJ6HZd1T1ZVcJI4+P3nhlRrtxheJpHsFF9rf9w
K7IcgW3C8fHOUUmFPU6aK4AkIqBuNuxsHDfT2Le7XGPgc71dN07ZtmZ+GqiOlEOo9nAl2jIOhkbm
e1l2fxBMJ4vsPAxiffhldoqKJUl9aQc6R6YYAzG12U2zm5TxamlEBg870iN6JtqUx2aXbG2vd+le
zdUhazMsaRy3vLXPVdX13PoSwtG68iaOf4/Tey7CfWoRcTKk2rCLyvhHRzsHpWp8tGsWpGWlyJWy
9lYnbw0ZdXxVQJrbqP/tkuMgdeHszZCKBBykXdSwcuub7geIx9+ORkTgUsAoJsZWfhTu+vSQqXBn
ZTunQZ7YykIL7Nzdxrn1TvvuXlCaeBmKdxri254p1+3Uw2JpmOvW8Kgh2tzVWAKRClgmnT0iAClD
s+KweyRg7usM+Xljk896rDIkpHpuR8fUUmRRU/pVDRVDUIv0DvClIxAQe+F3b/rcxhvVRC8I4NNz
RuMpoHDSbSTLx21pDHvNzlzAMc5WUbfeJTImr8by31LO9FPKSB1gkpqxXiRPswJO7S3dBVODbscE
tGC2WjqusVddeBp1CEwxvfLDGBmP/tjYeyuvjjHBkQ+J7T/6Mr+BOMTqPSJvCXIihmX097UaN7Op
bQXlDJTnYb5PXLHXRiiBUdFfl4Ru/NaG9pp/IOiyrAjQjVcBUi7yVmyCGOeY22TCBAtSKvkeOHcc
GxXGrN+KpNHJFumak+6l1/owTbdi0qhLazn6GZhdLeerYYDWshGSD3W9gXTQbu2R5oOPUGSnTI/o
MxSZZmoHNtKyU9t176sn2IdlfxzlD832ua3S9skt2WxSG9U3ohzmRJ1z8edqMZDEMAWxq56BAFn7
evAeysBKJ32n5Ua4L53sZ205707rPNjwQH/KtvohuUUF00AKkl/3Osx3tCzmPA4XXb8keGICT7GK
tE1yhxA6MBzQWqCve1OVaOLoYo6Zce9WfXtHoA/m7MdqauligJHXSZ09e0+Eh+sie2hkhetN2RSw
tN8ztfQyCXd5HB+ExNXgpj7szsjt9hmIYtb5pEuVQ/sbraWzCW3x6Hh1e6jPfdqS12uTdYggjFBg
Mi8Y/okicu2Qy805zVS1mOb52FgXtSc01RYFEsLg/g+TXFi2yho3ITenqiDfDgvEPunpmhStOBUY
KZACpTd1aHRbN8peQUQwBmCRamNq6lgcMILUTEI76j6mLBtaXeGPIhxScIUAKJz8EI/6o/S08JR3
GagPR2y72j5nOuRbTSFQTo0x23lo78dOtPuQexRsU6J0k441rq1YRXftTQl4LRosF38BMFf/aexx
Ugn4VQjc9N+Ja56dyYJKMyZv85gvFFZCMjAlA7w1wl0phktoNi9W49Bp0adyNw0caPNlGPJPmaCw
9EXjHZDql47G6SvfKFPwNw00Kmwj+yVCdUDn+mTEKF7oRgF1pf9dzXG+T3FZA6i3UGm7/k7Q/PVx
ySAhvm4tTMhtlT8Mk1Gii4QJN0YdMewyIXadUCGZwumMDRLMEvVGlPSr8qE/zeNzRyQY9Sv8PS0y
gWR4RrIJBtFEe9fG50lTt6XpvmN66pC8BYmHsHFAJ13Tx6s8AmOU/jnGUt+MxvDpG+Uhi5fkE+EN
MHg4/RLp4X2R8w02SFYPfpztCLTGQyeItcxsnPiQd+G2ynIjrRK4DvOjDeqAdzlu/bzCRtUPeyRV
+JPrBjkbS0+foSrf56K/5Jbuby0RkdiX2HWgl8bvqUR7lyY/bRvMrAMJlGTR4b0HXxToQnJdkDKb
xEa7ELU35uvgoSANZeYdqENJ0ipoc9o3UZssnUIsQNMSrULia0f/RBRuhkMr/mU7l7kIQV/D74pH
UD122P8i+ehUsRreNaNz7l3XvTHK+NLoC05fAIhFq3NDvdnfpQUs4yiiAdlTHr5KANnT0jwwCkPD
6uxd6iXW1kxnkiJToEhp59KBM8tNzKTxCpStvEqAq7jJ4jGkxm7F6s02UQukfCNtm79gI1TMGc0/
ZnUXOZShbDKLN8qeuBW+uJl5bt9knD7bs/ZGhAschbCHhzwPpEyo5gZrGQK5KL61BuNix0a5d+Rt
URp3/gxGsBQp4Qia2s6iq4KoiwxsgtyMY7qH/WA9dzVA4j5mXKaA8GBr1rMXcoPMEqnfy6js902Z
WpR5tAe7QhBeYBUZBlR9fUegXVxhrlSpIqpA6Pu5a++yhgceqnbVz9eJXtypSqdYzVdWeBgUI+z9
oY2ezfC8s1ZGMZmW0gGVQiRXGmAszG6Z+XVB5HnPMiNKtIzvvKRuz0C2ySIFHSobhLGkFCUdun5F
xoiKU5+II/IYQkMvkUKGH0asnvqZ46jRp0N9jrGBcWzRYQAkETUz2MF8MBzr5ETpzewB8tOsbqsj
BdvKltBSDGgbTPnvOeDlnVM3I64iSG6CTFE0L29hOiQUUZkCWqK91Sei8pTEdGB5+5Rgvcipoj+s
Oaji21EvfjRa+SAk2SGGnUyUhOUdUdEjZmMitHPkXWsSPZDPzLR2sh8fWOUyUHPVNQZGMtvxKXvG
XOzgmJGuTE8s9h7x42XXI8ENIzqBAn47d3NxiZdlyFw8OKw6N5k+bAw/I9jOkvdGohtnjZ48rf1z
mxKqaTRg8HSP/Er8mfJeDA21Zp/k0ggNyRxJ2vB1daYkjvYqY3brsebTfmq0SmllqwZXA76JKvN3
VJvKuygR3u2ES6OrxCu3I3IKmczv6H+Kbd4r42ZoiDDU9RMujnabGGS+1UNJCzZP6MCMW29Cn1qZ
E8apSd15lk7CLBbaDTXwJOgTSRecyuTBdsFeGP3BjCh9lUV1ntrsE51jQiOYLoLelx9Vav9ONOZa
uYfIG90xVeNcV7ejGrfZ+FQyJdyblXS3bt4f5ajHQQWv62Bxa+CGKPT7sVPXcVbDViRNCO/Hxs9H
sWWapNHtJkWXNWxQOO1NZscNay+EKdVAgVJ46MQ1vU32Q0eOWWI3x5HwsL3lNoSkY+/eI55xUfAE
nZm4u4rODWPHe+8Wcjfn3JUTEwuG04bXKbIMJlrxZ9Je0tLYFYyvTCPDg1PIB8t99IRhPIUNMYXR
SESHT/ArUTdOXf9qBwrnfWe+2CaTe+FZ95jsf6Bi31DAuzd8ohsrcGtbZczRRrUiRFc4P1SmNmBE
Q/arc8SnGF05EEf8brI/5Oo89ET8OJ5OMVk9IDqF8YQocuOpk9fHqFEK866j0Rl0OvTL0p82g0/K
ew5dMdBCAqL1Zn7xvWVdEJpb9KIIQBD+oBdrYXvSmTPk3G08SdYVFgwfwRcQ9RgQB6PN2OVPU9Go
wEuK31bpkQeO14n1GDnsRgIYs6pNynZ/zLjogByHigjA/pTAEKoa/PKNR3cwQ+AGXRTdYerBX8kB
E7LKQeLdp6TBFhcC0xIAMA7gshb52Gjd6qghmHVlW1SNKVZvEpIxK7723PsDqwetE2ckQ3Zpzw3P
R0GIi8to+jdXdU/Ige/tmqp6Teq0jykoCGd02GBurEm9TSWYd0TBP4YC75DuLeHBJJL1M9a0NJ4K
zuxxSyHt7C0+bFpMlPQpABU+0Q+NtvyVBF056W1IQDp5oWNbDKfqPCTJu4P+HZseSmrHfAHZ89ng
gsag5+zcaPhjT/NNkS1fIEgAvjOWbXYJrreZdqOonn1cTFdTIX5ks7GX3vCnL9SzGUdHJFx7pvVv
YRbjWBdMlkvhPuhteYk19ZSR6+nmWnfqnH5PMM+0KRdsvY4FHLfUVQWCcjNY6lJF46kKAVcq782c
ke7KMRLbWaLzT3CkvyBaJlghqozrXjclLcpanTv7htZQRFJSVl7Fc/GsZyHHaeHoWoW1mfLplrUL
lSBHwwW47bgLC8o1ete/zBgZb1ilmJgRCDLkkMkJ/2DZ2Lsp7j7o237GPZ6CdqbwGCFddxBFc5f4
TUScs5OFtTeGqObCiM2rTnDXDh2fxCecJIM2MIhGoLXprBMQQGtBOMNWaPWLG+nDbpNqkf/A1TM6
krCjEaHe5NPQy5Pf+hwTrl44vxCvtBPs1jIjy1gk76QwUfTjnGw9NJSKdjXpabj8yznZaAbFxLap
PoEMkNcZT+iEp3ej7MygHtJjGC4fQB/KgxE3pA8jIa61n3200NpwzTJH+GF11mODrQNF/L1vJLci
5Vsq0ohSaoGoUsz7umN8YiFf9xYuhSR+jjzs2xL8sRVl/imeSKRztZgVchzdCbMCFlTEzPvikhlA
3i/5hEXJDBy/ITRUPDlmoFA+WbmYsEcye+9VyQFZ0mRt4trHyumQ9dK7iSdgwfpU9VcJlqbrjApD
4oAHyr3xzarbX36vBQViMHpkOMzzMX0BVxCbxq+oQIDUtdh2YPXgg7aDZDDaG/KVvVyjUaLci2l5
zlliyUXqFl4hp0DBrJ+pPuH+h1iJ9UKvbwZsGXbfPyeTQxztuJB7KGOY5nvV22Rt9IQXaizj2Rsf
JuntjE7Xt0OWfYqG/rRW66fQA5DWWmSIAihkrmmNCNAmLMFFZ1BJnLxNrlUVWaQPqtKe+/FTxFS9
XeN5dGpSrDFVL6okz2WUswh5tSvvEOasFukToUjiDuBF/P8N4VIBza9jLL0bR+o1WXKRcV1OA29i
plqnNjMHRKOqkklgIHtDiOsFhd/exRpNQWKQuD2kdyKGAt7r70YUNnvcMzXWP+58fObY8qttTc/c
YDraCP2yrFHxdYYEpBo1FyR/ktLVjx5M5pWrG7tUWyIuI4fpt1vDZsf63unJVhvzTU/swtaYxTOm
ss+uqD4XTYlTJLdDWWHJfWZEYMpbJy8xmsmNmcBYSgj7dLSfmLCxEWMMvHjJh50Xd04xO0eETQg8
mXdiS5lIh7Queqs9Y26mS+yCixhCorxeirAPFEsBbsZgto0u/tAGIk5q6Ees7lHxyicGzYsl53sv
4vQsttbyPQH/EME4WPyNYBCCoTaxy0ecLXoMc9lLzG1ExsSgiwdrNH5V6eIiQf5iuUeZuikSY+8x
pgB95duXzEFikIc0B6P4jnocDt0xA1hA+xSZRd2OT+6UPiXD/KBUQqz3dEw6edO1xa5pbpzM/EWO
WBAOpN7UHxLSSTRqdy3+jdbSrtWitS5nb7csTGfyFblwmdBGxq2VRW9maD3jwDFQi/b7niCGNPZI
SGaVQJovoQLas08yhXT0y9AL46pJFjlayJ/r1C4u4OHe5NuyQnuLQVuP7Ud/np9qW0Hk/kVTAU1d
xgmJETcdQOoWnDGNXVaBTz53R6ppojevs+e9omekhGBcdKP47FvxavX9e1m+j22IeJoGR6GHz7SR
7mutDgq3/DT5sPksPyOEr7nzv9k7r+XIkS3L/sr8AMqgHOI1tKZIkknWC4ypoLXG189yZ91i3bQ7
3T3v/QIDQDIYEVDu5+y9dvkEkHUBX+Vj7Cjcbz7n875N+7eCATbRztySknpOV1ZXvmdJc2wa90sR
0yKyMwoF09GeC8J5qy9CJOem1b+6RvtldPNdhORuU3rBgzdh60XH8Sv10gciA0e7vzNbjYieBDx8
9r3S6So10uKq9TskI+4a8I69a4Y6x1mMw8s06q9afF8t8VtKBmUe3qy2QcpUVUiSO+9aYs0p++gu
ILen1iwsNOKXMPKWoCRZrDKt2zCYhLxWDlUkRtrozhF0noLuK/mHmM9emynUjnk3k+zLVNDFAZnF
j0v8vwlmHzlk/62gjyrnfynoa36GZfHvoC31J3/J+QzD+cN2SCGzHM9B02f/Q85n2n8IRwjH1Q2H
25/4R3aZ84cJKkkgAMS5Jyyf9/CXnM+GweWTEOFaHjZ9ss38/x85n+E7EqX1DzKTLshUQxZoCt1k
DqqbUMX+idpK235Jx96P74vgT09yHRXN0QHKQUF2PswZ0I6yf4msOjhRqO6o36fP3hT/CPWoXWME
JklXqhs+F14J1DogyGpyhLHJJgssENogtWhot3Z1SX3LFcxNkUfT+urkY3LSrlnYm/QoWZTSXLXk
ibnpcKwxx6yPjmGU2y5C0pzARNg70wLJJ4yQG6XDyPQ7J7LYGs6BZX9PMi24r/uMFojlvxQe9vFF
4ACiyYIlqgnHmfD4On5IvfwYMGQ0Jg+cbZtfRZ82R24p32InOlXBop1DG7lNrY3F7gPAqXpJjTRU
qzVFEXTM6aUaqTHVpUMtpaj2ZLje0kFP6agkBQ1qiqtT8B3MkXMia3nelhXxI3Hu0M70SPwZh9gh
f6TfFQYFpUouyJexaBS/j5htzzWzqk2DD3Ad8mm05CSkasCSC0VFVJtqzSiKpymlHhrIY1CEjnbA
sLgacD+e06Xt8EmSe0lY4uaz4eVTwDowtiQCBhbDB7lS57/hrqsyEmy6eEtZ4Gm0kksS6dl5ns1+
M5eEa5hN6p68PhIbRuB3zFylaRsLNQoKyOwM00Iz2+QUdDG36QNZwgORwSOq+F6qheLOOYaB11Iq
LxoeqhI9LnqHCI7Rbc7BAmmbzAPqk6G3M/PQ3evuYBwt/59f/W9H4vPolHFqb7Wm/2XZxV5nJH+g
kYuYypuqLY5F9B5ygSap2Xql+Knjockg7Len0EEA10tuqSMvBrX2uZi0qD2ZGVhsexY7i39/Ugv1
gX7bpNdTnxBn2vgSAF0Q+e4s6w96rVqFxn4/Zsy3Y+IzbSnwoChHX1eufW4qbu3iNlAukJCqI80z
o/w4BdTm58mg1pZ5ot8hKDmpK1JdjO5SMKNV/Fq1U50dqBNerZwCpGqvqq/uc/G5z4qwsaXJCQZO
8UGZzZQ+wpLSCEMu1E+yZcSPU414IqW0QDFK1WKSYgF1nedKbtCmTOKFC/ZCcWcbS9oIPzm0H9uE
yDtz92CT44LSSPaMI1r5TImz9zDV+1M3lCi9NA+pPGCjExDBBX8uC7WpFiY5KSSRyQx48ZYg2qBg
v6+GIj0gZrM2KCURwJoeoh2lQcZ3wCoap2JfTB0JPsFXr6TOVJr6xo177eRZ1tPsLej1ldRPvSl7
20EPPunyYlM7SC7kS5EL6+81temDWNmDVNiTLlmcZvkHuHHMPRP6Kw+IDUQx45hCwD87Oa006L7h
VrPKhc/NQidTG5PsGO8We3qN88Y/xVoUnezlmW82BbZgozQILBZD5Pf49Wvu2pGg6dSF58a1n+AP
5Dv1FhUdIsoZfk6OmW8m2f9XPxjiJK9fXd2vCZytHeNmjMnTPHcwEw293aTLQ+vXMlPOxvs2tLdk
mb51DVppSxsJ0BkusEVIguRJt8ab9SP2jexIhZAUqbzbmEHzJfP0+ACB5UW364PvjRjqCv89Jxlq
Q07Ig7/r/SY7xbl+GfM42xU1v1HHHeV6AP/9CKmwnbNr5RFk7E3T2zQuG2NK34h+9o/WlND6zr2F
iurCmE6eCtN0ZzX0RY1efwuIBNuWBljHqe9vsUn6TJlIrn5BKEA8xO0+5NMxOK5I2JkdOMfontKo
uEATz7lFDPGF7PMVSrNchPlV+v0oOiwEMmlof+34OHfm1agx8EWtwUSe/EQ9d/3VmECCnHueb8Kb
Dvjkzksy9qfKk9StKWrPfjq/kLBFWzAhTc+Lih8pICliiPrvGoqo01IZpMJ7GSEgJH8zgSdLRIu2
pj88x0zv91Uy32mJRxTCTBwApBAZIDePaybfdxZuuLPbivxYpB5B9YjRs4USWU4GmwhSaCv07UDN
dIhUyrPW+BYCthpdwtTW+7anJWu1QbcVcW9uwvGuDNHNCrvu1iTqrZHRBLT6l2Q9COJhe4uJd5aQ
8ylwWOOVsqydZfWQGPL052ws+p70y6eeAkwGnuWJqDxzCzEAkYLlgrwjyVGfSSByKD77hkmlNoHn
Xle86Nxm991CyjMHfjqbRaqBpyGh2gp/RHPm3LxMyzZ1UFFMCsiRr7ppm7qJsUMu8WeZVCHjcu1U
WAq42IX3MxHgVufpu4U+j6Y12q1HVMbEia5onw9iNQgC6tGkt3BE+3kT0rNyvd64ehWoFbIksZMz
TvqWIctRNAXwu32GjXY0155nfcUQHvXgfkhLWgrzWEbDRtfjH2lI4Cm52WQsuNqVPsLamGsSTXie
H7qJC2goojcKc9VGX2APDiBUjrCaZpldvjVTR7vyZn649gxIzjQ04ppRXC8/SCu/d/PggYTSa5rx
nTp6+Sf9zjcUbqtg8q9jmZ9sl+s2JRSO/InwNgKxPpiZS1GcSxVPRof5NaICGPSXNjfE8+IG2m4u
qYAI5hYOCKR0ZrojtFPfTMbOsbV+k+nJzkySmihyRGE9STml43/PzITHiY6s2tOFdluIC8zLZE9O
FtekkS8YVHWsVtG0RnXd3/tSHzD4wmFkMH4PkQ+v0ixIDkuGsKY7Ro7xdWx1c1Np9huz9tOILwXZ
4nMXQymAxPQLJph4KJqnZo4ukHGmrRt26bFJHYS0dmGeinLg7SbBobWwMgcizbeVd2g0c7qXUCne
6H0ch/26RZZwTaSxcA6Pbe78TGbrdalCQr5r/WLpgbe19aFZh1a1iSP7hlW529Gp82EC9ARo5bp2
zYMRaFQWn3Wr/lWV9PGbQY92ZUb8ZWJoxcqiMkNZsd4yC/0GeuEu0fx6N+n1FXBEsi2HyFlPqXHp
+ulGiBvtiyJ9MF3a+XqWrtuhe7L7jdVGZGzGzTly8lXj5tQTyQwjRW4wVqmB1IsZsFg3Hr5nbv3h
CjoO/IeKMtowtV+Jkuk31V1ckuFIeYb8K+mZcdpsb6W9dvUkfU38CWopODdBTa56BD1J56rvasrv
eZrejy5DGd1GTWMw8i7ab1T5s51Lg3Ep2l3UF69RGDMSXyjiZgiOQcV+jTzk332MvnSxEZlEY3/o
K/2sTSAIfdvHn6bVPwrajEe+CPh2yV0lOpD8WnO/eDn9zXXkJoKCOz6UpeJxhPFohYIN73g5zVBm
Qv+kDKRW5a1MntjnGSYft6f+xrM0XFf9fYPeguZErG3MwuSLnYGtOiTuUpcoD26cMM3Rh22K0jCQ
ZGuq+ZR5xCDZ6XJbrYUpa2pzlNzJWWNIJqcvasHYFInn35s8EosdxpKXyaa8POQF2cR5QTwBCV6b
RM6G1GKUY6PfNst+EsdwQm7PeM/iaYICbP5iWY2O0KnCgDS28dntadhUNR1AJZ0Gf5cxS6LmTU+7
IZEF20ORPVulPu80v523mMMZ3NAD3fVZ9F2Jv2OpFVcqcbVIJoKUVh7DIBiewSavc+TjtkgkVpfm
g7Q+FFbQnTK5MGho7eMovjQ2gA9Kiu9pqM1bC0d9PA7DXu1ujJh2rDkccp0Mv7KeT06I/pI5BoYL
XXQbYeXy9EJg6Xnmjxl71NZD9M5oMK4E1vxTL4MBPhedHJWb5NfJaR22lX8pp5VoOq+oz/kKc1CD
41KC6c4Ws74N5bafBfMuzd07JcPNlbxWrSq5rZLlqk1DIuQxIMiR/Zh2+Lgx0tQn7l0IP3QGhv24
z4C93eYWOlZsG1+EVb7Qfh4OPEWoVE56eA2H+rrYuf1kh8Ea8BOgqZKTuzS0Ozr+P/rISvfSQkYX
sofZUKFaC7pkugF7m25wXH4umZPtFFFEG4kCMhrmR0uEYGmTDYa2jwL9z7iQPALnexwCPrBnuFio
4wWZcJwioMFrSrW5c2cM8yEoGC8UkfPel7a41OBUsigOybutmJrmCNJSjXQxx6En2Dbm+8SUyx3b
8pFmZl590YjhzrXmq9ElIUF+mguDLBYbZuPayhaFeB7QZJ8c+g/4VH7NuBmundGZKyBZ4TaV80Xd
Mu2tLfA4+a7R3EV92NyNjmD8qZeoBBJx5syjjRlxy3Rio+CqLAn/ix0Rbmwtmq6mPz9MWXslo+PG
gaBJl4nk3jZ+UkpLb3Z9TIoFHmFUORurSBpK0xliigUheg6Fddf6swRGxvNdspD7ajhkw6YGgIpy
mh7y3kJqPNXXYcyZ/3PCUIClFVPVitFIspi+YFgK8+Y4ATkKCru5+XPc3voSJlJFYRZ9S5xcWwd7
gz42P8VM0cAPgz1cwHrpMF0hC51m+76NvRII9YjgUGMmk7e8dWGFaxueMvnDiIEZ34OZ0JczdwX4
XgAqYXYnJPaYJhyR9kdNJDVkQDxF2hjstCGCnFBj9p5jMol9Y74fgbECS7+PaJwfZ6QhGgzIh2SK
op2XTu+NH/6pFbN13831cCuIXIIapl2FbgV7v6f7jVVtDzzMRhOm9w+WTmdnFsSmM2rZM3y4DUaR
nQsxMJ7z1gU2HvScJHaO1mhRE+dOlaBxX/eWUd/l6Brd+A4p/gWLmH1LTO2sI6M82FP+vbMwns8S
qRN5SXIjbDTEQZ4BVqrD4kDoM9UUXE1oFi4ukWU6I4rtAEh+vTSGcWyyV7JOmZ6UHNcMM9cm6qES
9mNgbqKWcMyOTwRwrXU5uaphH0WeDxecdxMzgi+4zezbZbbWtAb5pFjOaIMQCELR4dDXydfSYSK7
pN3FWVVaGjygnnjEam8ceFkAciH0UQ8cq6014BpKspM5bltgV+mdGcOHioPg4gWTBV3VPlFPfqDO
PF4akrAuao0pCumOWqJvHKcp9hlpEquCYSrzHjDfIy1oZn1XLQKNNyPxSqSqJNCT8+BTA9LKRFrn
beNUIjSzyxgvN4aYleG44y4BipSMw1av6YCbjn8i8dr5kqZ99IhsYvW1TsUeKY90oun7VM5xtJCs
cv9uAjxEAX54jqZAf9SLt77j+gL2vKuHXL8NDiEq3F3TddF8M9CdrrFZdGjfdLylZr7AipOMh6Fn
TDYaGUHWYX7nVTj+svbbqIdSLWw1R8hZ4RMxiidkv96xbniJLCl/jAbMdM8BlhvRfIL+gGasKW+6
LfYJArdV1NTduey6dzczrIvfJ5ineqx5iSE4qllA10i0/UGU2o++cuddbyNd0wvnJW3KASF/8qXv
/OZmRALKmY3+Qd5j26V9DJEmHLVQjDcjyZnez1hA4BOeuqJZ62U+n2w940ToI+TbngFVdgyvvTB3
Vtnm95GlAz1p3trAwPbmTQ+uRxMjLjkDu6Bf9RVcINHl45ZEqZZxGsQwYgrhq7r+Mzea7Ahc9MgU
+Hslmuw6h+geO8eddgH56fvjgmFui+rA25SjeTK9qN9lHoiNXPeA9XGP5Ix5TXHsMsTsEI6axl2c
+gaOvsHaUDV2UFzifNKcFNVShMuwMpu7aRn7R1lNnQ5Zn7jfSb3dk/cJ/NvAmeDUsJxKGDRxW5Jr
/M0edZ3LYTgg+jdOk/GNIcZ4SIsZQ6MQcPQjQgQcD+hB39a7IqVLr8XTHqPfwc/cnwnD9meb0X0P
NnBNP9HBggoyM6/JhpvfEzcTUC64lJwBgqxNY4/Hihk8p9fcF8eEfOvbkJbigeE1pIsmTbbx2AVr
CXKgKeL/agkwIIq+6xjqojh3HQFuWQsI+CwZYPdG8VQTJjcvoCa9iAx7MZkeXSikklMMi6c1GcAu
DqN5ZbGpAVbvxsa8qaEYXVBApYJEUHxBLx393U3UlAYxjdZzzX3aBsuI3LAn7rsKx1VNIjrKyPJC
5zC8iHGCNz1TjGGw3nXUrUXglegR0BGasAHNQEMZsuT7sM++T83sb/J5ABRuvsDs7s6WZp/9pO/g
lJg1oPpm5cKJOHpAh556vZcaxHd7JA57zBCAVLNBRkyKf3dYAGaiPbz6+cyg3oREn0f4gkGD0F47
F2DArjS7q6F0GfgGww4G0vwlRHiWtkCUKUVB6EDIuS3bAHVenEW3TDD2du2FtG2mr3Wsr8jZAedc
5b8aHRcZ0tbxXTTVI2k2+VbU6YCbJ0DpSTLrMqcWZU0Cb1IwE1efZvVW+PoFEUyw1V0tOi4Mf9AN
+MxazS/MpH4Niz5d3BZBMjPGFr69+cvvTMompnWESrmF4BJvwhSsSeSVuKQ6Ch29KaxtZcfTuUey
5TdItuAVFM/oxaa73gruHDgdSdJ/tfuEJ9uSNavOa797aRYZYCq7m9ZFVKLIGTkX7byzdHt4qBt0
yBp6JO4wdrAXaaNt7KqhyNkajwUPurDO/QvpJF/nzGeMWEsnusbCDcr6nOsogweb2GCeM7JzmvI8
nMB7RehiaPRl2iUU+kA2eNsQFzIeKgNxfiFPWKsBwmtP28KppqvttxB3i+pVr73mUo6k2Lm8+0lz
yzXKLxN3UmUcsiV4z8OqeiYCdBMP9Acj4U+PWg0puNLCL0kAAgXyzCYv6H8YCYKkpfXKvfAwPfpd
vxnz0d5kTG23uR6KdceDZhshOKdlAV4rpcV9GP1iOEcNPgke89om6CzzGsv/QhsTc7yx8CBFnLHx
aLOneYJVuRPGk0U7e+NM7bj2aNYwfaiRVyWPpVP424J/uvaG1kSWwgg1rcubF96mrBHnJm0CFJdZ
duzS7MHQ8P36IwfA9aERjiHCLXrRPACYYq+9WeuPsQkHPoyyK4WJ/WiDaqAZ355x03U7uyVRaSCa
gFaQaxw7p/yOJRnW9+B1e5KqgUYTl0yWgxEeGBXtMOPzjSzogePFo3RsDtVRlB7ztbJpNtQgh407
ahaRXVqxV1+0EcGjMIz5ptVImqxAP7sV42CmZ0hxdksR7+yk9g4dxIIgdpsHQ5dJmRW321FQ6vpT
s/16XXjlk54ly0GElkZUFjLZ2eyuZT6+DdlicJdF8xxMNhXFvF/A11JGvYxt+mrXE5aIfLEuQZ77
+3rOv3V52iAl8V1oXHpGPbKgc2IVl9hhcAHovIGX0CRnqU41tAre3ETH8pgiojsKnaZTmdzxTA7P
XhdkV+IP0Sil5a3Tu53FJ9tXU8zEUISPAbXNa4F0Ix5f4yIeL15KPLsTWPXW9jrnlLk+k7RSexRJ
4p7VwmuGhJdrkrVu2fmdqCo4HSNsOy9kCFnnXrOPR9e9onEsrnxsr4+1Oztx3oTA3hjIrc5N3ibO
hzOT+oECPveC0XK+5q5W3LBTlIgdTaBoU3NOYjKNZ+asWzedtpU5j4+FXEx+u82K/tEfmKlCt27u
amBjrt+fbYEqjMmDedFcVAtLjeQ6zZL6vMRGciz9dNwUmXFvImD7giiLc51IgE08Lci+bBknwoFb
R23lHrU+8daxbu8qQcNyAEC6jz3Grj73rnXdBwngkOUOi4pxKMvpmz3U8cHkoN4KEle0fI6v5Kt7
a/TYBq/afx8nYT8Axtj4PJK/DKDDoky/aejebsx5jwsBT5catTpuHgbn2dEuRUtYuZftmgqlYNH2
dxQIoXYhHqG+badnp2DYKCjcZjPCeq/ZIDzgYcDUFEJxuilS0RyrnJtwjkrv6k/MWKg43XsdJ5GF
Hpdh5oV45frqUjqMBUa3rLKeRmGeyXT29loSxsfQQ7Bn1h3Nk9pP7wBW3YH2G04Z5cA29ceV7Zcx
WOWCOg0W6dFGu5pgRmgNfMI0MP0VYSYUmYkog9+YxFujLCySodHqFLnPdT1gZE+an3ri1Hu/8L6R
VHIa2yEnpQlb2Zi0PYLbut+KZrk1gN7WCzqrdURxelXRH97P09Tt7YxHfcK0aTfmsJv6oq52pCLv
vRrJaGSG/UsumkuvOdbRcuk3L7Nb7eccWaaejdFZZN2j7vXVeig73uvEML3y+qcq8L0LBdyn0OBZ
griHXm+Mntnp3aMrTQp1dXSkbpk5NydHz+yNtI99LqjtGksN28nEXtbV3gP+ufIwCnwMmqbZ+GtJ
qC96Kkq10f60wqk8F7VLnIsoD3FSbC1JDWn79mvhlG9o5OA8z+N73zOy9aZkqz5H79WYiBf36xgV
nMBxmB1Go3+OvKHfRiVEy7m7W4IXZ7JD1P/1wi3QoUDs07lFTIuGvrOfqvRs2Pr0isQ83oyNDWFL
9B89PtXt+63v97kPlt9TVAMnpppLsTeXtaRKNmL7ttz2Ad7oMrLXi4eXluZTsdH8PuNOgFlGgSKM
Qs/XmSs1CGo7aVtQcHl4pHgIT9VH9mg5MFqMMWL4btvTCcF6to3tGDKKHj6EqMzI7E7ijerbq/Q/
xlDjAcEtGvAYaYKev+cW2a+Trh385i5pkCqE0gOsovngARMNH1bkjjjGeArNAnIpOUOrJME1pxZR
ltyCrov3GqWaUzsD77AnTu6cLhYpKPC4GdI8cLE0K2BrLwJgF3OWGL0Yc5nynGQGWMAcIqrue5Qx
HKOqiKSaVzAp52MmIbehtZQfsYKuimlUArcFmxV10Gcj0Ug5SFDG+mBzyGSCCRJHeFSZgoC7kJ9E
LXz5p5ks8n3u0ywz2aVz+fxbHzqwGCWlzEaEhAWoT67Wygob+uemWnOrOdk0Fp0kpoeMgiXJQq15
f6+pzUh+YaVpPi1dfYvq3Frn1QQ/IRyy7SwiXIdy4UPuxwQHVHCwm/6kFoKn13HBmeFJd/UCDAuj
vFytsAl9LNQm2cG0vJLSh6Y9XQYvnc9tuOiMA/gy5HvDXcvZt1EyjFSJFFLuzlTVaRrTrWDAm1gy
TcSL9m2lvxqzpeGqomgKG7s9papeyhikPfmueIEmQWIJneVTLmEuai2VayTVChgUyZ3aRSNxOkbu
Syc/Thknfy06xXMZsPup0E+llAkd7wThnjwGrfJXi0OwmUfRrECYvcrwsGB7+9disMpLD0R+P0Qp
qhExxMyrZEWY5qCx9a0kJZLMoYxIJTOe7HvbS43d/xLf/ic5jBZPdwBo/2/i2xfostH/2bynZfdv
1Le//vBf1DdUYrZnMNv0LSFsR0LV/qa+2X/oju1ZNiw4V8rC/qa+2eIP37aZ9PueiTTbtdB2/Usm
Zv5hewLem4N47ENc9lv+4n+Vx2hYrpSB/VMm5iNQM3UdPRuR3bow3H+Xifmo9zvE+No5ga1EE4fC
C+GH/Ro4f7ue2vTYhlEgM3RePRGQNjcHp2RqX5dcu8/mwMXJxbNQslNssgJ25gCI1jhgJ58zW44B
cWHSVHRjQqpk06XxZLZ4QOZOsWzgxGU7KPdcfYm3h/g9r4AAITbPH2l3vMLC2Yc0TaFNYw2fin1d
e/eGBY0Yk4o4Wg1MdjJZ1pnhv+mN+8XHugAE7Tba03evwtuc2T1sl/lsF3QncGT6aXEhAYns74jp
KY7KtW6mj2VHbG2ygF87FJWGKExvH1MhPWAQ1EAr8uDqRLlukmybmZO4GHim2jjeeDmPpUErfhGl
ugfueMalWVQ4Atr+nqkhBR1iVIaJYViA6hnWHUyxuFp1to30295gSH3R3NAie4PPLJDFpmP7gJS7
RGFeA54Kze+LYW/njmiPtDYf6yw9IUX8QlFvWllVB+m1xzzaaH92Yniq6uKdvJWhA/xOU9dImmZt
WuBO0nLZalPzbOg87nXQxgujHNHjt3Xicd2HzlVzSWQ3phc9Ga5DSeggvYmryPm4Kd9Cq9F4MIrh
HpRWuaaWUxDbFB1SENhJ9dgVE80yE+xzn14WDCZrDzAKsM74vZ4jgJ9zTAqQl/4os/s0FHfEwHyx
+3Dn8Bq7tK8o78ZxsxkR45gWooVwCFPq6BrUfOpLsZi+NXl6IUGAqUSWxTt/eUQGWznfdWT9Y5XB
uOFLmMl3fJyn4pDgwd7637w0PmtVA6u3D57gHd9HHGsziHHYxQMzIuzs3lS7R8NGYqNRhGoMxPlR
Fj331ugdoqa7ppVZnSt3eCo9m+ovYYvGItLd4FLIEC0dFQ4mN3VcKHNifM0RQyLah1wUeunFKWtM
ac0aM/JDy3PiINroZg3kb1lu4KyjoXjNveoVxu8Mhe7FdtOvFTDedTpgnjRd4yUtiu8z5nG/uJqA
Tb0U5giBiqasB4OEmrDRlV/K0Xlccg8hAl6LuRp5Numb1oFQaoXBvYMhzSxurhZiqIrF4+KW05oi
nlgQjAmr6bd6t9C9Y2hEcXeNMSS9fi5aJ7Y3ZSGthB4T1zZNCy7ocX71PeiFhrENvO5nn1rED3jU
a5asxpJQ589VxSEyeSTRosaPar/V5BMyMkMjWJAzsSHvDJGi9ZB1g30IdY3Skm79qIcm2dBsBBIc
HQPRFbtGIsIsSdkfZelWrX3u02qDQij0azRqatFLRJ1aU7A6eTPeTrb3+tcPEywGtSLs9/bnuraQ
UJH3dNA/fvaPlyPeY2VX2FMqE4LUNHY0cpCBqi1Gep21NeKEBrVZUpCfAoejg5lV1hZ9ap7RgHYy
/u7qDlPUHlDEgfHJjqkgQbIwNUgv8w9RUkJF9yUqHpdtdwoXhhRqbbSq+3nmOf65S+1nCnuLJ5iO
n78fyz9SvzbzLNmAJs5pG9MUVXFFYEv2+eKa+0blLP0WYaR+rwgDWtL6Xm18/qUKOopdmakeM1Dh
5mac1L6PV+rU66kdSMseQ38gDqvh7BZD+aXtRbBLi9h+GnMNSSmRHmnyTv/ezUx0OKFnvY3lc7Dg
T/Dr2NvXpVvfG23A1K6b7HNOk7mvu+SMSfppnOcGfn1kHhyjuCnMUN/V4aqpivjINLYYkKpG4fI+
RQPVyo1PMC42cq3aWTn5p1ONlzcHszjNwxNQrXJbDKWzChA1bOi4eafGNeuDGZbPrUfyHh7Ti1ZV
/bYDFrzN4gRRMm3h5XUyfDRKMzKHYHltLCxMQntbLA+3ntYs+2lKuhuI6WNq6uWpWtr3ujXcg1ZY
7SGfy2/QEiiCizo6RPT+nmNw0rnjpgcQ8c4WulMOyDJ8q+f+JxGa7aOjB+W9ieHAwjnsal3/tBR9
fFrK4r4PJvw2OGq/OlNKZF30SLmehmHrNNsqcqRnTH8duoimXlh7p9TngdvSEI3ooGALN6OHhrOL
KbFEN8yIYI2CQf1c9PUmQF/DPHDFZVwhWQqZe9lTHe0dMzgrHpaqoJN0VxcHte0NNMAH/ziNZD8c
BgknUgu8GXfDQNeK0UR+mmKduX/XKbWn3WMNGgRBcK3MfXel6jdLTiQ6Ua2DPI/+F8o0kxHKAI2U
wqpFQHf4lKj0+M/tudLNfdXPpLCUJj4Rqa9Vi44bMIINzlB0vu2MMx6zmCMTyyupaFBSDyViUGtq
3+emu1QvOKc1Ktm8hqJGzSoofSYyPWascDBkinos89TVT20ZFRabOOXyTsZGOAaZw8UcHzOJA1ML
AZuFWqTcVjoEzxJfHWfwtrMENwpGBSbG8qMhw98XuVDyjc9NQybFByF4ndxzmPhNcmLysRrJSZ/a
1kZmownh87aKoXeozycymV5h4qhTEFefgak5jIu37iKX2fgM4tRPyLdXx3UhSwUklpSviAoIRe34
O3WUo4TeX2lWh0GKhD+Pci+F8p/ERPWDbE5pkuvl9hOYqFCB6kRQa5+LpSb8qquw9arjrrQuaqFQ
impflbuMXoLGCXe5UxNDwwlhG0v817lhMG7AGae1r0HRii0Axeqox98U0DLQA3uThgX4Q/W1yq9M
aWE610q3vcSYf+pj1PcdJq2xF1N3COT0+XOhRCyfm2pN7Vuct7pMuqNH/BzBLfI7VaebWktzMqLS
wPPW6iz7XHyeg58nopvZR50Laz9oMkQlzLy7tIDt9qk5UnA3oQojaucYS9tyXP9UKqOPY/dxjeJR
JWNKPhbJP+LWluK9/vvAuaGGEOM/HUOr9xnBQz5UB+gD7fhx5X6si6T67iaEJKkD83mI1BH7bZ8L
OgUaaAGKWR4xdfV+KHrUsVPb6ifwGnFGRfqLISF6Hxdv00rJuNxu6STy9Bnc/MiwbxUX8NFX6pJR
l1IkJfhq7XOfERp7tzXtvSKYtoHFOLpYC+h2+1bqjZT0R/3s4xfkvjKEUD0ISAG+NAXo0gXg/r32
2z6tqWmtSzKq7Ul5eczMYedmMamcEQA2HyO4gs5ZUl6m1go/gp/gN3+qQ4iH4y8pmdrM7YAHrDqi
pDM6hzYh2ftvBVnZRuQvh6HBnVKk3rZPyfdtDI/b6cd99uaPdfJxSVqOi0xmSQL0jlyXTmszB2th
VarL9B+g08oyHookJy9W8mwLRXxTV6taBB7PfPKZSNZJ+5QZiBSz+8JmwKiO9D+2W8+he5Zh/puL
iXPuN82WrnYSc0GviySI33CSalNxJtVCHXq1L6A2HxS1Tx/7X7fLLFgqviSJWPxYRRP2VvghnIG0
tXe+fMjk8sM4cwrpzlMfYVKou4+fAYZAkyN/YzIYHx3UqvoR47C//lZthqaOzdp0NJkzH0Xfgi6l
mSu1aIPBiazWPhf/aV+hadxFP38nzOVX859eYmKuskV59ku9TKb+DivQWQgr3v/jz/7T3/62L42Q
VC2txeko36v6qZ657+4oxq3aKidScloZvNh0P4xRPo4Kg8sHFMlfi6Hl6/7cNybyYjN1bac3pruf
xozQnD4HXCGPhfqzcIas/H/ZO7PmtpU02/6Vjn5uVGAeOuK+cKYo0hRFU7JfEJJsYZ5n/Pq7MnWq
5HKdqup+7xNxECBpcQQSmd+399o0CXka+cfyzt+eRt785W9Agq8tzGNEyxLMWBtPWqi7a/mvPp7u
49/25QjIyOXb0AzEiPJxubHF+/14tMfUpGYcKIpZMkw0A5d/zMtwZej7DvvGJkesxwtd7wieIZZJ
cRqKpS7TgjzfAv+CNC02o7y4l9Ko0hZacjc/FmKWoAhpaCXnC/AT+Qn97BmYn4WbmDMCaICPtm9A
cQf+1S91KotZ5Of3k4LBn1JcficL0HIjb7py5JW3Yy/TBKCGtq441T82ctiWu2VrcAi5wiHj0pwb
jO5HRpN6zfsmf1RsHCFFlTf/KJXnX13HyJBEAKs0xcjTq0HO1+ZDxeGzyLvkB5KbINYAp2XptvWs
sdw14sIFjJBasrg0ul5JAIy4BMriscKFgaWeEHISWpbQ8M6nZehGjH2yXiqLpHKvabPwruNAFAOo
larfrGE20Yig62zERu4hLl2ZEZqeVgy90nEl92oKt7UGN/jDPSaG9mTQOQQ/6pri9mBCV5oAiJiI
teiJiPHBEYMC1ESTUdInOm8WGH0xWZRV7o894NKwBpHnG7O2jsXndEXhXO6BbfE2MUzcuLJCfa0f
feFv+qya213YrXLf6halLP+Se4b3Q0woSNvW1GUVknvrdsQBxA3LuCFUNiEVwC3slgCaszgbJyU4
V1aB/EcOpcI5RHoJ4+mHWasVaHHTv6+8YN5Li5ZKPYs0E2HdkZ2MXFenLbGUJBRxUZd+LLnHb8R1
4fNOUMbKqquhissWzecmc2NnOzcOEPS/mrekZasN4DW0DeSa0rTqzagoD/LZZJla7n1uAnGktlrz
1OHYW8snSuW1S+7aY8YXb4JuM+re2rUmi7EDxvVuh7MUfA1zcLmp5KFmhSsjBoOuIg1HiC0eVQoD
K1hbvciehjzaXC9DLSxvW1I4HLZGx49rvEDLPuSSgy0PPrmJqBFC4MmDd4p9FQ4aXeWp0fDPObF8
lWhmEP0y3qmqidrh83YWVCifaH/IZoZs8hR0qHCcI74kD0E0NqIo4s1Z+RsNC7oeHgKgwGcjb/7D
fbAzFQ9AOXz/Xs+LL8jshlPnQyxo9DXzGgpFlPA9kGmbOUMU2trKY+/OMbJp39mEum0vXa/It06e
ocybs2pDbjEx0qo7n7XsAvQBcwfmc3J4H8tmdg/xWFzR3uODiOggtob9DW1leD/A0q6LWT13nVbc
kwJT+u6R6XZ87CbVOIAvXWixwwkRhOtBm1r4S+YydY0zokP1hvU32Sc9NLcG9mEMuoYqDAiKXqUT
m1CoHOPe39X+/JD4U7SrGqc9IOy8h7bn7wZUxuCArE0UqMRTYW/pHJYfUxNXO9sJceYMCHO9sYGz
3KSnHFD3GiU7AeqAHpFc2t2+7bodPDiUppVlnQJAyNB2FErB09NAA2o5OAM8FAfJjqYg7McAjQhE
H75Q2apE2AO9fbHXJdVPkHpIoqqmvDdQWTPJpR+VKGNIXBe+ASxYE537mrBOSVMP0FkrJC8BITSj
U5oCMtFYjW/gFc8iIQyBQ7GL0xBZCZCGuXe+MJwNVxBA7mbSCRvFFEFLM1eHbYAemOY4xhhk5pRB
gmZlxaA6arSAkxF097qbq8u+7ECGmToBW0VUrBTXPRp5nW+cSgOvR23GpJdPqfDBKpVrSqLA1nXo
mLcUUjOje7MihMeeTrjzFG479K8Ls2Pjt2G2MkZvbfr9DyAbOTFyS3ceSsxUxtXKs/Hol1gj0ER/
HVU9XFdxTmZU51p3ZTi70Pq67wV6kkWXa4BJqaxPsfpqNxRx8/5HGdAWLWeVCr+3mwlhWBp2d8wb
Exm4Qc+zNlQqwWl8qfBhbI0qbDd+Y+BNtkb1oSEFtR7ydDWrcAKJQq42LlcKQDWYKVpIeqlnIa3A
2zFWk7W1CPcyFVzJjgURENODgdS/mO+DKegWNlP/jTFlw76c9WmZjbi2huhHT7A4knR8L7wNJf6p
ajALO6Z9S9joDsHN5aJxsuJoGAo56hUvXFqQrtJJC0+jQqKTjdyeYnThrtqOZgZI8Z+tJeabRtgu
EhaYNCiLVZc0XOz1gKs5MhoqENk2Mlo8jbm29UkwXhlFqq98gGzAa7zVyAG6zBv3Cwqbg4eA875y
252altk+SarXcqRZUmhGu/q/7t3/pHunW7b+L/Oazj9zlH9p/5JHf9e9++MP/+jeOeZfbE8HlAdx
yFDdXzObXPUvlgZXjYeRXFuGpn9273QgD54N+1X/I+rpb907w/uLQ7vNdjSXHGmaf+b/CvLAEuTv
u3em65gYLh0EZqZDC4/n+zvIQ0rc75yV6rQb0xJvI6ZqP4sfTWyfhCliOqCQEyjaFypAVKBVe1i4
utlsMlddNvSvd17lpJcSG1AjSFrtYG69ua3XVP+DdcaEe+GMrPHstB/vC6d5GDyKAJnSEosTjsLU
ikjvPuttd0EqUoaMjf8N8pgDY7yMA2Ozpz3lPjFHfjSjj4F8wnMRzecayklPw/bOPFWp5Z+L17ju
I/x9AFUtFKvz4IU71A32GhYzNaLcjFdNlZQrkwTB7eSApmiS4MkzUqRUQqLSeRQJ6sGOD13Tfo3D
CxIiBD0eJoE2RuusO99CEJlbDb3W1ATvQwNp1cA5DHWK0ljp3ZsFiYQ09pWFkqZ3uGlh9goVT9Zz
9apo7WwaxrqFmlOpDiK8Zmlsqgu/06bVDP5tqeJ62zt6/YrJ7j3EnbcqDOWr7QAEnWOEod1EyHuf
uvsMewceGP3o+KlPDc6N95HZHBPjOIzQtBMQ0XlIMpORewP9zXlcoXx392NCniuCtmo/6yomOC+J
TlM4ETRIzHJh90d45e1Bs1+bsEnuKUEcDcVwsKBzWRoRTa1rhHlbkgoJKbYrdKajk2xEVrSJanjp
TJh/pzLlytzSGexVk4DKHLStEUdPpo4iPxyndolRGIFpGTargvkLcZPNlTXhoa+HGQQxjTMiHl18
D6rSvvla8VKTtbEYZxszgoM00ITm5th02hRw2sw+2+OcpsqefMEvVgHsyolC/eQRGT4W5jdHy9ov
SHLuyTEpD0qP4h2b0Q6NRoqY090ahTJd/U4M52O8jJPBO0yz5SwGSB9p4EKk7/yvqAqzpV0QGklN
JKOFZSw2JIMDc0pwQOo24U9uUOGBt03sbK4+7rq0oG3N6nlbhT9qUiixGyLQz5oeh3+2sXLlJwCt
ZpmMtOOQfqD/CYwLXKVwUJx9jJaUwGwo2E3AhXjAGaDaqXbPn0DqbTlOAHrRaqCsj54/OHc9YZTD
qHf7ueyhUffO9xbQ504duRClpR2sm6qlM92qzyP4iGWv02qlMH8EhvxjyH3+ZGwePZuLVdD430nH
AayUP84hTeouj46mG6ClxEyaJ4m9hhGjrrTeeMaO/9jMeP+JVMKB3wBQ8hU+alo222Kyj8VLNNvT
oh/HfDHpj1NEiT/IhwdPwQulVTtgHjpt5izYppF/DQblpxvRI0lGWtWGNdF91rdOlTxONrD7rFWb
Zanl7xmJ1SxFWjLZfYPjBVKX6mxcLajvLejvC3pIBtdIxi0CkQ68WeOBb/k1ihEU5ZG2RCHT0YJ3
Xiun2ILLrL4Ynnettfq+qcm7gYUTr1D+toc2+eol9f3gq1uzxNnf2nP2kHzXxv5HAul+MY9du5ps
/NyRyuKQVroIEhrpp5PlMs9z/OxXGrm/pBnDLc/nctNhBcGe7cNrNw++2xcg3eC7jAny0akyXw2w
OncsGzb52FfbAZkwCZ5tumEVcs1tliOaE5EIkOCtVTGc4IsHPV9xLlUarH/hVJ7TfoPe+qE2SKui
MJ7tdIvBSDOd7TBHuwYzUDBtQel6+Vc6ad6+yCoAvQe0AtsQxK7CRI7cga3p6vqu1udVhORpnbnV
s+UOwFlSo9oWOch11XgqUiBV7dRF8H6ncDcQK7uwNAub1JgQz9n7K6yoCJ9haFOf2U9V7mD1sZrb
bDLQDe21tWyh+XADmuIMF3MWHvpK85e2IRLHzAen1zdDwSydlbOzKOLpa5nC94mc1r08z6nhUh3v
5vXs7qe+BQTDvHtU6T+NUMgm5o8wce9YJqr3ubcAc3Q30EM8zVML8pEawTGxaRO11lslhmuvM1be
lNH9y5w3xbOIk8n8raLjl+hrVV83rekvqkTJl1B5FBvnj2P9MDPtooJDXyAMU9Y1olDbngnzLKLX
uSXBvovypxYGiL5QYoeU2UCLVyR1rVrfdvf+zunUV7WPqnVrhFuikggHQfUbIBVYeH63p7JdL6wY
5YrerozAeK/s/JZYDBi40rSFUYM+1aiLai5T6c5SYS976dGfk4teTBwKre4t/dp4NPQI5yJ626mq
OhqKnMdMRLY9qiIq4vSjGyMW4J+NJXQ5hmC5otYuiUEsiskg7u7U9j7GB2yv2NOXhsdBBDe/8LRv
FTD29dhM4QZ8gQhX7fctGRfUgsC2Wyj7h9R9VAuthdKsQ/FsBYxS7fczjt6NUTpcilHXLAUZBtps
hLN4EdjFtkJluLT94KHW5n3O0sIMSyye8x4jnEatuEuXoR9977EaHVH9s9RI+CgWdfoaMvmiQpIc
eMYp8/Kd0iQsLTSNpHAPca3XusPCG4Y3t69AxbtbOBIvBDp/9SaPuK4K/K+VscYHhJdU01tCT3VF
MQ255jxsNc9ctUFCFrWzx2VhLyvrKZrcNyvMNMomN/q/8Mnbs2YOTwFZMqu4aoBv3DMo+GJRd2ht
IKu8wTYnZ9rsjoopMEq2yOJO7H3EUpGsjXadMxYsO9pLXNumdetXJfldDJKlvxe6k7ry6FjBnaKZ
/AolMIvQ/yZ2eAdn+V4rK6YjiHM7PQ7us9b4UvT9LZkyNBKjSxQiBxf+ymPhk4Ydk0WyxL+/D4ri
qe5E2Z7RbemQNB1pzVfPw25hTMkPDLAuxR3jS5n3X2dErxALkLx4+DqG0dEPQTttObjXbhgoVEZK
fveO+UpFjEaaXvIo/JpX1Q80hqy78pE4MxvaR1cvUvdqeiRWc85tfXVa2yF8INZH5cJMamAli5K5
VWmAjckskj46m04HkGxUBPnXwFUHY8eVHdyqqMvLzdBa2aIjj3idkPRY4rwBgwujd++Lyg0N/183
8j4ZcCUf4ABgymn3CIdEXVA2Dz47CLXKKasEm+lvlnzWd9Tl5W1OznQPnhkbKYpZ2d6be5sMMToA
BGIW0z4uH7OkM5d9BOtSJuXJFqPcJKLuJ/fkA1Y52Cv5QRRZ2fNFvU82TWSk4NTme5F/sZX3u+JB
uSc38l80XfVmiT7b511yTz7Hx3N+Pp1W0vg8lFNS7uPqVcaqFf1jEKne3gbivS2V5BSS5oAAFzv7
nfwHzjypmBb8vfPZ1XE/CpKiQCm7PH4Xw87kmvXRmq1FkbuWvVi5K9t9n5vf7pPP8Nt9PtlJWWPU
u9/u/7zp+lG+jGMMqEXBQB6KwupvrfnSHhwQZrKijSo3LSdvLdufnz+rjKZKZS1dNrXTUaRXysft
cbhlEEjWubxPdYJi15joxv52TMi9356wFkAralbRR6CU7PjLjZQHyAafvBkB4gEtnU6Lz3SsRB5j
8gk/dgPffsLhba9lnJhszMm9RDK30jYTF5Puh+ztedjYICcNnK12TlNqEvVgGhH7QGtia+HECEo+
frYggMX+x7787mOb0RzbFiBv2YOTEXWSoyD3Pvt0g5C4EUivzyZMWdl++9iVVIXUDbYWyax8rPbp
Q7cgqu2OE/MrlOKMQus0rVyMfgut9CxMGDQNjJyTaJpoF8ibcg/TEq3XnrriUt72+pgEebVd+zkB
4UZZfFM8F6xO1NNG5R5SS+ozd9PKLOurRcYhrYG13k7fm8rH3TyPF625N6c6ubgRFaLaf6596FKO
MkTriqn0JmmrelM6PtZSqvK44a95YVgbmIAPuUFOgUUi0jYsJi6XHbwGxksWc3YEvI+iFiZUypCm
RVcppDi0qNw03jWz/aZrWrzraXEYCBNxczhkBcR4hbtUW3mR4S6b2kN2OTKLCBJl7zZdhJegSQ6D
APdqvZ+ddL3gCmnTr8MxTVeBeDiQwXBrKW59UfHj25aqH7qx/0bxGItZmeLPCOpmHae6saqCCRzD
kL9zhl9hNZX72mNdpiiIMTtVTTcZPPJVOmBjI3WhbTAs+rYd7Cdlwj3q+kvok1CWgz466QYzQtgT
GBxlPliiIyadwX4xo0DHI1ukAAYycGM4nBdy9/PO3/6NfFR2UD//XdHAQ69BBmAYOMrHcLUSFih3
5x4bRjHqZ19I1WYXKp4mNvLmx4ZlCXnKCdf5joYWdAcNCc1MhGiobu1yBEDrofqsbHp4Su+dR3Xu
N/KJZCdQ7tUJKoKknse9PUKb4fnlYz41+1WvJAOiVO6rxBJfneyDfLATfcTPp/i8icIE1vAUoa2V
2reESJ0dNd01gSA51gShnpG7n5sUTsF2sIc9zdRCADUI5BSnAgc750iK/YElqPZx3+cDck9u7Nob
kLqQhLLtcufu84EgmV70JiYsTjyd3JRNaS415nkEIfN9ye8FDVu0JbUQ7LWQYJm2eU8GnbuRXW/5
O2Dy5gH5uwZZ4VFBFVdjXVyXVERKmoGsqVYJnZabCfjXnR5SwO9rVES95/irLuOj1Vag3w1xqaMD
nlay7cW8HCGRaIB5oh/3232mDmRCH3QvXRUAaQKhYsrF5dcb5Ecm5KNybOR3NBiKLIr2yowjGjLU
fpiOsvMp+YJyr8+yaZsqwy4QXUJo9tPW6vUdC9dgXXNqLFjkIBOS72CWA6JkLMo3WA+mLnI9w5V8
9RHn1qYojZOkPeIka/Zu/30SULcBoVkpFGeyjYdPv96gAHn45HTWMaFVB3l7FBCZZeNDcI/HIEqb
JSENgLth45hkvu7d5OdndxgXk5ntOiHRUWGxNIcgnoqtp6YfrT7Z72tagotqh69bMhnlH8sHOkto
WT+YjbG8igA5nVZhxrH1y78ST/75ivK15J//0/vcJuSa8vkMck/+3ed9nzc/n+bz7X3eF1ecrH5A
zaxx4pv/+czyHzsygvfjvX/+TZi64W7WYFP9rZX+8U8U3aFqIv37pYHNR+QvQi+wN2UNo0OohoqJ
9kjHpZclPqey7AFTvAoLumac7fLOYh6/Dm0bYuGN7d08QNgWLXV099HKrA1tgV+MQ0YeufI4+dyM
jnuq/YgexxyX6np4iA3RURYepcjl8j+IHvycZyCm8gINXiuuw6VUMknap3wTat0/DjrRdC682CAi
BVnKExxAbyvXBeztYkO84yMUddveIWSN9qFZxw6NMz/eSxNSNGlnQGVetOSSvWj/JnHgKk6Lepit
dltrKeNS2G8jcgdrVBGL/2ss/I8aC44tQMv/3BZ0CYsfP/9j36Qv+Y+/o0d//OFfGwvaXzRdBeNk
0CjQXU/F+/OHLcjR/uIK84/HutJ2HevXtgJ/oZmujZ/IVG2dh/5qCuLpTNqcsg9h/W9aCvbvfiAG
LmCGqmnwHnhfhkNf41dsdFUHSOKx0uwQzSBODcLvVAVskEVuq2+FNhmeerueaPbDOEQ9N3gj4TV5
zHRE06CQOacYmXd2dqv+6haANHXrGSt4uDCie7cRCW+a8BO8ZH5ydAp1MygmTJ9jmIFGKk6GFT1Q
bjoBBS2X1jBue2BunkdDrypcd4sZ4BKNGOi08oFuxQYNVYKDf0hIJgh2QZaewL21q9YVwnyDVXmV
UIVJO/XWzUendqm8j+TzVYp5lxgpPIgYy4aKfKbXrPe2Ug+5QmBdCHAdYaIS2ycvxyUB7mlB1Rg3
aERgWk+RKtfj93gaaac0zqlMWXrqo3ZOUnqPpvOjp8Rde2Lh3sCORI6384zsKNAkiW6uQMhtq7q7
ttBRFlCNKI3/ROl+UahhzGHwc7JWDhQMqIZo2LuB9Grl0cH9SvZsf0z84hDApKIxo6zyvH+Au3iM
2vRY5Oauywv+hNJMBQBnmM5R7ZyUSD0gkBDcyrPnq7dQsXZGPp2xUC9EtzbTbrUCETOpwQVPRDmC
XGijd43sIk+JnvxmukRYn/XQeu4SmkJ3jd+sncI9Oca4zcbkaCPv16z5MA18zCQ/Dlp/CVV/rwd7
LwHWQJOW8CGEB/PZjKdDDJ3Gq5O7wYvuahSP/RwfI9pRlhYdS43sTaL9SNpoTRzotAT0dNhabQKn
zTsN6H8Kx36upmbjKNNZne1jOz2pKeVLzwzfoc4xM7SLw2iFe9/WDn5l7oY8WE9YiReKqdIVdrVd
xytDQ8FWO2qriF6W1hrPSQ+A2Ervg2HtAQUqQ2tXtuFdTMWU0Ls7tU6O4hfW/OHWNZDV5uSVddO7
FYTvVTtexNdYKvOtcjmozfmqVVsmoG+T2jH3T5fETW2n3F4Qp7VCGruvkm4ZGMPFo9m/qAvYsXZJ
AU2HMWJ4CBWHM00T5gXRXYaKVbNO+N2Q7/MNluNBC7HOBNMhCtN3N4BmoxLUEI1wVk0sPNZ8E8fk
XFk7VUUvZZEpYAk/nH503fWYjFc7nC5DaT4Dq7ubhfWnTI4oh17ka0xdAjbZODcQCKnrp8uuCt59
5J6LNB+3wZi+OOp4sLFEmfwqIbXRBPWEyfHXTude1HjV6Nnq4vc6aRgk2k1G2KAK3ZfU0juD8xwO
ws4viBuuweOSwZD1xA/G8zmak2MyENoUc6wq9WMCYiEet3XVX8y0u9ZKBsmN4cB9RWx78+bugv6j
CMaLzk9S2+lL03/zJrKHhvnmVPNN/IKdOh2UNCECL3sRX4w4HrVguDjRAHFrvjVTt+oJDukH6KN8
JN/owCbXuLTMHT7ufIFN/gyo9EzzfgtYmCb/PjBqnq+Gb5lgsEBD48aLYbCem7FZk/q7Izj11dPI
OGVMABX02CnhShzbSTIexHtLA8ayAeZnpI3LeNa3cZwf44ihACDVwba61eyLOnfWAblL30fTXEfR
80DOphaNV6qzG3EweVWzqSL95rcEIGY30Fdbo3eex5L0FXKdbqq5bxTvMSibTW3FCBqR/BqsuvL5
7NTjObTGa6ZaqzZfl9l4Vrrp5sTD1s1Jx/GL6AXB4hNcsof7ZrROZq2+hWRsRn6w6vWAzqRqnwxn
fPMs/2tOPiaFwPc2nw5kjuAwG4DqRet2YkZFfOIaTvfZH4p7o+hX9qChk2l31ZyIdB0weYQWV+qZ
MLdqFLvWzjLmg/FKEOiDWsR3bW3sKj09ZpVcMYI1DTkk+KZtmrL1d4pKX7puPnhle4WhTGqas4j9
8UBJA0xjclSiaFMgMDM4vEbMqVagHSqre2v88TxybNZmd63gqCxis9z64UwjgORBBquo4bSatS6H
q5EKrehVDNhIYtANxV88rmxtPN/Ai720VfVV928EZF3BBaAWwXuqhz+byAP1aUM7S45iTFA954Qz
fiNOokbnHNM0Egv7wH3uhAdSy7nSeOZz1Vk7rokhUqv2Ypuc8wxUi6Q/08V+aXmNNGd0g+0RUioR
jBROtewl9gbOj/C+Dk/itTLdOckzThtPmg4L2VfM7y2WSg2M8hqJ+xdqmYQ4xawv8UWSFUOTNij1
GEkmKi99Mgh5g28JyfPJjasXctfgrcXaWxxQTqg8ClBUaO9BQI8s4+y7mCH2nkAweAwTVE4SmozE
seF5tl/TaJ52cU/9L6waTDDJM+zuswel9jCRuo2m8DsMAHNhYCek8IvJ04eMnHOdbRU0WSMWf4Df
+1S9jgOuOk0sxiIbS57ck/dNczRth6zdd479EIWxvpGVzs+ap7ypmPUfJVDUFLxt+vhiwSnW4nIF
7TnBU0/Q4Ko32ntS7Pw71fMRBSmpv2Q5ERlLr54hhYnNMFVEsMUmuqaZZTLIJVYieMNc6BdF+hRG
FHCDFqACatqAdj+62bQXSr7opjlauEexRL19Zgjp1F3V2rSBlPWc96t+Tta5qaxJ5l5wDVgUyrPb
vNs1xfcReEKOWWdqVzBCnGo1OdzTArWBugtykhp71SmiHFygxRObTh+RA7jVvKNLf3JoEW6YFLEm
IVc7JJcxVcJzXpjFmvnXDS9Qar3MFr5ErgK4MtyXOtdcMqB6RNN5950OxDJHQLzWPDKZBFCms0eu
xql5s0cHn2Q5CJ6BTUSlRf4SC59FkHNgz7H+lirJXZ9bJ9csCb4lWDap3V1RTs9dKcDJnOZxzeDB
KZBP3QVv2iWoJ5rc9XrymejAIvmWqmgBQFiBlyGPGposw9+ow2aaEufZUeyTlQ1XvZ6uiVmcUpt+
n+9uZyt6icydAlfIpNL2y6T+/OGP/4+8y84FTpnm//2n9pttnmmyp2PPt+mn0lh2NCbwv06To5jD
MB5AdtJ8ea+SPYDEK5rEq++OJ1L+ZmU6VMyjRqda/5tXJiLmV8O+fGWP1YNhQewkovG3XBfPHLoc
EUVOC0U7E+VJiz619+nKJvKQStQiwhk5Ii1RPPskpkr/5uWFougXXoB4eYM8GYd3oEKOU397+cFx
RgOEe7HTWybxjDU5Cj+lKilbXBJtuNhG9NIU+3Z8iKzsUJuMakxsw3j6SC56G/87+Fn82S8AOeEf
34irA0JwNTgJzm+/QIBAJnQbSGjix7fG/mIxM0mVg0tW0lQyMQDi4zjICipr2Wn1Ok+7Cw26dY7Q
P02ZsHrmjsblunSe/vVXJNZo//jOPKq1DmIvzTHFO397udCSFUfSf5VJgBlncvOd17GEUvODERoP
SoOiFR48k1ALXVPSvcrDuwQ3HKXTGzOxa9Ccic5+Ub3xzQgZAOT00LXmc7DFl/JUpvOt5dJFFvnS
xhkr5nY29S+nGrdiCmJ7wzaJrV3ICSBm6SpBiG46XrIwvnMz9Twb1q7mtxgCd0VWIgGC/SXu6rVm
PoMe21Rc/HwX2D7VrtptLtU07NLWIteV3DfkVWFPLrZdb1TqnpVB9zgLbkpAq3VW8aOa0HMNPLT1
2dW6iw9MsPI6nj5+qUkY5Rq2RMFGQh1HzSJVfebErP+ygvJQN/RXOIz5R4Xinx4ff3Z4mOjiLMAW
qqX/Hn+kp5GXFbqZ70K9gaiKFtpL77L0Vc6sx5vW1vt//bNrxp/97ggFxardJXxJsD5+/d29QXNZ
m3JmBjZMmjR+jLONHRu3uBguDRe+jWsmL9PIoDaLGNSuv7LcxWiS3RnM69Pe2mvzY9jk+7wgnLq/
eB6dOD3/gv6Pg0FlQpr209kYfBYS+pdGP0QtqFA7R9LScekY8vuZ8RAI+kE87+Dig1YWVm/vTCag
YlWQciR4YXan6eMB6tgSDPGtZ1UFDGsN52Y5Zd9tUi7wuG1Z32/NOD3mMIij5hXYJtOUpFt5Nr3/
UUtWulPuokmnoTW4kD018jLMUlkECKJ0ckTqFAS06x99F2wqa/03re2Q+/RXvSrJjA6+5Ml4w9x/
jaJu2bMEYwZuPOsps+O6WKeW8a1mOVqk0YuYtLblsI2t9IRimHb39NbrTMfyiCV7eKnqfSSIFsGe
si9p2fExUbNj6JrPemHthv4uM6f7UYnfFXysemCt3KDboHV70VL/ziGIyjiPpbELJ2tHr+TQt+6z
3UOEY7nHjOUwrbFpm2BI5TqpsHd6NzPshndV/jDqXLT4HPT0T54tEhgK5ALIlbX+gC/6zXfNk6NR
JvjXR5r3J+MLmj/kbtj6dbK9/v44mx2lqMjlzqleaiQLjFeA+8/azfHLJ/GRAU3u8n8z2v7ZqG+p
TDldF5StpYvHfxnSapofGFUnBtuEBVnDwrT495fUPzllHVvTTUC2Gi6N38WsUVglbaqqOMzdHvq0
1VDESedrPUJVh8IHZHwBdbm6zDNzA7chtZgQzzB5F7Ps2psPMTHrkeGtPUsTlZadp+inhGVPr5vP
DgOhk6d3JF0dmqJeNnH8iqGaeVOfHMlSoDqPhY6BOMnGWxfotz5mqK7rJFjo87qcMkjgHh3K7mLw
+3d+8gK9/NC27aFAPC/WZY4x30LPPCWluRsNpuTE4lrOZR7GncVCR7xJi3kIjbDTZNjXgqIF+r7e
Lb+WVBhAWc/ReE6M+OgN3VVzrGeMgAfXjo95bRxDndigZjqIZVMbRkd1dlbg/O45PA5z8MX1KX00
1Av0miIC1b3F2BdPWofCyQ/zdUd4ykLVo3eLy4UysSaJkmM/kpKDSybll3RTg9BYcg94ObVmoOnJ
kMrt7po19TqpnGd4HKhC24s3kuPAe/H94SpGcJP12r8+uDX1TyY4HGIeDjemF6Zp/VaBzHWSXmjP
EmObcvnMs34JT6UmU5Z1E5FHNp0z9VCAMFxijm8Xyhhth6bch6PyiHAqXZFheapZ5gGuPnSmfepM
965pbxZ9mYoVuli69f25ycZLqAT3jaujxY+/eUI6hWt6QVeXBvvT5CYvsc7zOzpf6ZB3ezPyNwWF
vxxLGIRaZBeUAHrOfGajYlJBiMql862TGFWruX8r/AZZXnOI/OHNYeQn9/fFMYqjWfJKk3un4Cgs
nXGrUVygeucr48Vz+4vWdavOGjdZ8V0sUh0iumpl3FpzuykpjjSGIAoy26H+Qi/0hoX6zAJvhL1q
UCwTszE/6VcBizkiRE7wUgOtw/zcXDKyWKYOljOTIKsRJQuUoDFB8WBciNDbdsVwsy0+MeDjo2v4
DyUlutZ9TSzlwtz9D2/CP71A/8koxsRN/IcUnsr2bz/zEKA9bwfSigcYmA2YGLN0qGsO5DBwkBvt
eDZt7JXBvzm+QAX/4/DpMn3mCq1pOuKF34bPyjQmA65LvmtD65bV6VFc5wDD9mm3HvDuFGl29Adg
SdTPkrhfkTy4q5nwlBOFFyqcOieK0VjET+tQsilZMclOKGvWpO6IuRgibGx8C7OoF2K+5FIodehB
U90grem595qNcG6LIWOIjp2ibJve3qJBwtFEsDEKRj+b3tCLnELa/ibFvXiqEWelMJnUmxh3Yw66
OKeEmMPGyix8lusmzo5AP1d41i4Bkx7mE0U1v4mOmZPza8bmvY05ALXlES4Jkc/zZUynQ+Ywbohz
ODCSF/GZjVm9zZp6i4EcV+Cwm+RVcdLjhPup42+TqCXbGD+qzeiL6kJMdLAIHFoO+4aV62yuuio9
tXgDLP+ZeqAIy3Gf/z97Z7bcNpZu6VfpqHtkYx4iTvUFAYKD5tGybhCybGFjnsen72/DWWWnMzvr
nPuOcCBIiyIpEtjD/6/1LVmhiEcVToJgujWvsbZ9yHKIO843JSvzr1Xj4Uqdr8gKBPL4QcRx2AOh
sk1WHcu6vpOVYUSMRJni26UPkJwIIq5KuaxbrfJtJaCjm5YbSGU2ox9QDdFIKpFHkg0K+Sw/L4Qf
CFe9qnMqsalzjdL1bVica1m1xuYB6jg9L2SrIZbYyyIce693+UcDW3zUM+22UZKz6lBNS4d7OcMn
XBvTiDstWm7lfVC0xCAQkZef2yG5KiknjxCq0OKjsYBNnGSImyJMBX1uHuXoKytrFftFsx9vCLXZ
NrHL8Ogu07tWpQ8rxRnizR6Usxx1B4rkapRe6bQOtDV9Mwmm0MqBzaZ4M/FztIrFCE31tRhRC0Up
apcYM7n1IittBfk9LVdvqVovTOGQKJk+WF3W4iFtbLDVPFe+PKPnfEnxA1YRVsVsfR8FUx2ribEs
EFmkZ+FRR/TaENE86S80PONQ1tr6Pqe82OxRVLG6Pdf1crGd8DQ95DISjvNxnvg8Gb1MqgJmWeI4
YANGdrWHvoUaIlED00lOPqXZs4O0rsduDMr4XVWo68sTTlZfUybVembv0BF2BbmWFgTlhc4Zn/OV
Do8gu31sGPzX8TA2VJ0ZjmWdcK2jb/9hejL+ZLlx5W7TAmtu2Qwi6i+r/Hwx0kY3reLYOct72fFB
rtPJiJ6oc1HwGGAvyM2oOxSXlDHp0UySQxHI2rM8sTqIqztQymhEyfUhdC+/z8lvkMP29gSO/qVJ
WeC2yQeajPfUVSTJ6JrJ+8HLvADpFVw7PA6X1IOmfXeXId3dqRVp3wlSDXNkzinJ7turOX68eViO
RlMT9zYMt4XDJh3KwU61apbM7npVVgn0S6pI9splMtuAIXD0v9Wth0GSDvfOoajRVtRC+4rapmqA
BrouKRb4Nplnsw5OLRVUwoeHtF+evYYt4vihtkbtYw/5kOOLWA2kvylwbAg0jOq22V/sdQYnOeY8
oAC+Bo9Fp1u8qWT2ueP0TDjJ/Zyax74m11I7j+QayDk8T3rG4S4EmBU0E0s9Oe8O+RWaplBef53j
PWjGw0hfI0/VW/lscpkU63JrnJyzG1I99hU9AXlWZA6+I57Eo97fUl6WlQFsqdL+c5Y7DQDjj1pm
kz2xvC8Fb4C6fbEQlOVp4bGtWQVVw716mTQOdoplOowole2yJpCo+8j74dFAciQv6N7519L/f/9h
1vxOcHynBtaCU+9/uft/HquCf/8lf+ffj9kYkD/uXSXvbdVVH/3fPurwrbp+K751vz7oD8/Mq//+
7oK3/u0Pd/Zbx/xu+NYu9986Ynf/RaKUj/zv/vB/ffvv9N0Ng538T1eqfIXff1P+Cf/8xyOGvm9d
943L+fsTnr7+8x+//9bvTXdX+424CBCwusbcb5k2K5Lfm+6e+puhWYZDL15zDJfjv9vuhv0bDXeu
K1On3AYskzrT7213w/zNc+ngexQCLdfAJfg/ab3T///Tkkj3PDCcpkoRQfW8XwsIztIaipis8iQ0
R/E3ucomHJlMo0ef/7xhFCpD52paVXfyyXDK/R+Ahe3HCrkTCNUlYmG7v3EWtlvb4Qd7oRwoTc8D
lULH6b9LpLaoYTWGu//9/vebLiEveu71h9KO7CPW/92WMYxBiyRiqRnbDsOmMxuGlGSyxriR/Kmz
toG+tptTVHkr3TL+d+NmkB8B9UszMB9WltKGdpMMxLMpp8a0Y+y0cbY33ezZkkq5BoTwzpJD5nox
gamYCyC7moruZrdGJCxSI9H2jl1eJCvO9qJrSAlkNEpNDzWoiN+0mXb6MtdPGIymXZ/hE7kxTPVz
gT/peqHxYbF3CDNzjY4CoohfDMypdZ3f9Op4O5ki2xO8WfkkjQJfJMwzkQr4ITZ8MUJ6GNr0oNIX
O1omGI14TpgTHeINBqnBFS91a1wsc5yGkGA1VizoEGLCBGFryOyrQ2JSYoNZ1KwYNKenTIwiLKya
qtgM42SqQ70wP+Ehe+ymft3bkQfnJdehHcyOrxXFHXmCZAg6uCRNpbZC13twY22Ea6FjJNHclxLX
SV23M7mgBKkuqne5jCol+oJ4SnWpEMl2HeM1oA+CUmSbvIF71x/SSl2fFHE/9ennHF5LmawrZCn8
Q5GqBZkxaqA4h4kAB9NPBRGck6vgZSEMiQrLQ+Fo5lFN2h3QwRusPmbITEJtiEE8Z1MXoIihySPc
K7Or56Npah9KqdhBmejeucnrWyNrmzs9I56PUXuRO73Fhn6tOmYIdbXFCYWOotS0wafpfu+QuRFS
NtsrCz6OJPewNYBpI8cUS4Exf9YTVL9ZlWjhTEMEpIf9hXwMEm2XqyydX3B09kcCv0bUAetrEukJ
HRlIMvIKWh+6vCqChVxJtaTSDmXBDERCfq0pzPe4t2keG04G4JbTJkrrU4k1FJB8e+ignvu9bp9h
jB7aIvfIuKHhr2LVmptIbgFcPPHxQvPGCGfRe4GduUQYj8ae1QHAlTEJrXYiJWLy69aeLwlFLoLo
ztOzExkvQemOo2+31oOejF/yQYHjt1Z3fa8SiysDwkinhUusoo3Tl5MwSNTNyJuLamxAwFmBUHb3
ZcvCbJkTnyosbhbLClKUIDafRmmje8BMoWFUowBcNxpN3eyxVY1yD/3uQl2PjUmumD7QwM8K62hX
6iVYAmIKTbqXsyT/u0b1hbOj3MUDymw1sY3dQuYQYkto+Aq5Usbi7TiLQdW3LyPlOziDh02xpyGY
jPD8XmjqxK5jIdqtH7QdoQqAoNYB8Q1rLNAp+06JDwmxcTl6eKXq2gOuBS/kBLpDXcAWe3npJk9y
vw2ieuUba+h4+YMRE5cu4u5EkF+h2a8ZhbNQCxNLDaZGVkDZD5SUFvByjViLwglWgPNtsJz+aLus
fus2IiZMNzFMZt2nnNPs6Bhj51P1Z4QCXKKURAiSz7TvCnCU3hVMfb6eYoeMaaZbXh5StaoPwvO6
QNHnFD0Mq31n0r42y4lAupcsHkh1gUt0ZAA55CaXhgBL0ojyxpYvUjXFYR0n8gLRBQWRzPhSWOPN
rXU7qObX3GJMpcY5UE+ax6S/BsVMIG3bEoHqPZAdGz93joVYeElmhJblidxeXx0WmwY6IfJCZ8m5
ED94GFNnt1IMsuTKcxrVdz3jHokyb7Hit3jEKT4m0FNKsoBz9snifokj5aALRk5Man5tOUnQ5/u4
qzkbBUEyDSFEnmk/GzMMY1as5W6OZY6YCw0iBqRHabbwldKJQ6d0qv06NSe7x/K6RBIC10zRhdAJ
1J0wwk2LTYa9+40NshmO9oIgm36rX58GGMCvuQ3xMWKmctvixTI/lAKDs6ZY2I7z5ITGIfar+sOt
yJLNovGotNpwjKf8cS6iFMZi2x5KJEEBsA/7FpeYjxCIvbASnVaNcXP4WjfxeoxW4xmq1RiQ7qqA
hphKmLmejsvEGUOdYao2EUDky8kBo+KCZFGiwXc1rfMni0hP3VWmU7n0mEm1YoSe/GWtKdhnRm9d
RCmQUP11HJtXA6TJztSGLmgGA6NfBtDIS8sveJvf5iWsC/pKgzLfEDFMjKzqUeJsSMrxblSHwPGl
zHJ86dHntlKnk0wc0yehnaJCHCzKvACVMHfmxpofFXDeGMTxg7L5BT+9FrdEybhsF8xdpOrRvnCq
7iQWG6BoLzdhF53GJQlrLQpakd4tczr63XNbjHIbzYdXr/2ISAHXqjfPqJCaYtfRYga3VXEK+9mK
fKMUk7pDcffYFMxFqz5FB5q92KtLBo0pQ2A1QkqbjBwjzwJsXB30U0erviYIZ7mqB2zSLpBZe80/
uappEe8IbVwmBxBd/VF6toLXraXCIBo3KJlU4m65WTJqynbXU7RJl8uRVgzLhoZYK8O8j7Vknyqr
dQFX7YJx+jqxCZq2jOa5RRF8WJC+KGkIj2w+KJ16A2ZA+P3YrHuj4proyi452KZ9r6Cy84jOQges
E5Nez0iTo8COi4tUU6+d0nrgynlREQ2fcd2hackEaQPoiLdDxkIi61J37xB7Y7lw0jNISmJi+TCS
FNCIqsOhCLWBrNETuZnquZIHQ+ivAGfTQIUjM+Ma2FsZg/pK4pKAa0tgmvcK3ogURtrWc2wZB5hz
M2Od2bi7pLAe1REdgYiWz6pLps+EQUpxhZXvarXQ97FbvkGNgbWwJTZkCsi5vijuVUpkmOtSP06R
hxDweoRsQp561YSR9zUC8bK3NHalxMazSZ1cF90dNT9F+cKY34We0tzE/WiFm+/IVkwDn64H88E2
mbM8VNVEz1S+SdHGZ+M56Mg9Uqu7K+H9RoVCoNSuVa1x9VU5fqdTVX9nx+olmouma++3wNgJEiqx
JODRcfU5RjAZyMMz495OySJVJD6xldYyVUTQF3jNTvKni74i1FPhyjtQFr1J8Ms7ECeOm/sNGNuj
AUzNZ/y/Qsw4nx1DHw9zl1IUE1Y4zeJmNqrpTGhb67PLpt+Kj+dYNbW/QULJw21CPXfvy65fT0by
sIjnuAUMR18Q2rx8O7bXyxFWnByvQLExIqMniT4gzZEaYKtjiNd1QnrJySMVkDWhp+chcI7HdKPl
Lqykw2FWrqAhWadi0CfGPZOKAyv2WPobVVzTe8LDvjWWgvymsMUJo7KPvAQfPXZugksQ+/TJ2ARq
0sFHjwb8rAkUvg2/WUSvZkfZA/tzCNcnDrhIVMO9x7raHif0swZVwrCPieoCPTZ1hC4OC4QQdt/9
MdXwmYIqDvvWRh7cqecO9URA/2TctXm8nitVtfeOW7wWSdvBVAMOLDGuDuso6ZXDxPXajA9F6n6b
EsYLQUpUSRr3odLzs9cYTzNohqzJHpNG0eEs4RcYOgNkWmq/eQn+wnWLIQGdx8cQNUEyYV2VASRa
nD+v3qDxxk2fiPgX1oECpjlm4NJOwgzFcq6P38YskqKdcxRnk7+o4qOf8wtNemRq9bF2ybaLewPL
h9xEmBVkOLuzqIDUrT+Q8MlqVHX80kOuy2lEGn28L1WZ8FVjAijn7E5prIYIsHFP9bqBeYFFJsqr
zmfRV/s1ZJtT4d23i+2ca3mY4nfSc5bTGq1FqDfls2FoiJrVVfMOIouPiUJjUolF6yOG6A4GGzdz
Egbw0vozKwpM9gWDjYNJusfX3NQqAZTFClNiLp8aBtvQJh2tXsaLJGkexkmQuTc444Xizv6yukTS
DkdnzZVzl/RvrB6esTwlXFbdBXlypHqmCLWzUJXhPYBz1B1g6iYYhGWeByBPSQMPrrMGEvIczIt1
ketn0smIVKo+gcieaQYnqGQ3/u9U3OmNXvqeZESTCtbQ8CL7xDYropByvHRRXGkIiF+dFA4kKgTc
r6pCvvuQX+YzZufUVjyGFb3a0V3j6nbTUmFHGB8jqow7AoBJkfdisPBFcmBndUXvJjkvt4WVD/7U
83SOET9WC6aTPu3FxVCs9ol0XZZ8qXqObBr+nnCeY8fQfOGsDHjSfmM1RHNBeWtKH6Q+rz2geOwH
YhriyKEG2HnPTUJzM/53cvciVNhjQ0eYgf3ZSfRXkWGJHJf6MtW1C9swhr3RrheEzLIQsrRdUqMn
I/vCOrcqS2rHgt5VQ6jM8hH3yGtRet1Or4oxaNwPfILKeTuoqpCSO8u4m4qVc1TuXU18MN8PeT08
j1U3o9C3fv+vxlYLbN5jvd8Oke3Q4sihmSEV2hbp+xXCLBMpaHEJSgTCpe0V0H7IOqmlJ4ntz8pM
vRKLSoBPCd+MjZoP2o6Lgc4mEouSBPF0fSjyZvZzpRnD/lPCYAR6XTXPSVNY329lE8mypAqfSuYh
5CUWfcqY4LpdqRAEZszgEPt4GuBmmHsQzWwrzebWK2NxUO3GOa6NHTgN5JxR/uzHYfu/PKUVHCtz
vffkQ5qqiM52mt6XGhrSeaEBYyR3ullg3ymj5d2kruIvkp6WVgQ37Crbu26UOD4IW2Vmlka5HpUp
ZVn8PGaLCpu0gpdJunboMKAerkgbJJXoWw2mz/hcD9QKiswVqD1awcmM02zztf+w4UZyltQEq920
6dfzdlDTkfySQQ+Mzia1061YxsrohO2grHeNodinbVr78d86cdgW19BSWCoGNA7rgFu2Nz1Iz0Dh
l8R8iwAthVqko1F3OKlSoIT7laEYswVpTWs2XZT2WFQQUsgpI+mpYaueh2RLnmJF8SPdCxkDVGYX
QVa8KMzb7VAo6hd1qB6s3un83tOeGmqxTJzRPmlJiMvS5KJqIQKMel8f2k4ng8EyDx1hnw6a7Cva
PI5vanGJG1czL9XU6YjUA5ZgxJ/n8h7rFX05/KZlFQfC0ZI3cxxUksut7iJaoztRts5DXbM0UF2/
FgQg0iaybiMvYVwV+de+VQ6RJ6WPNbFcBG+Q8zqTwmxnWeX3rCIeSXq/sJwYba7JxoBKeHzR6q+r
WuDv84bPZZeOGEV2VZ0an7o61dGxQrshCKC6QMDAhxVnPlF25K+46nyyTOtbP+SPQi28o4VqPZwN
5yAmtmeRINlkxQS5luUbjC3tnSTeM0WBTwvC5fs2J+3ZSksTko8ukPyMOzZP83WdNF/JGYMCIxtJ
RLthH2tSRCmVd7J63bmiqwSdq1hmAj4m7zKpv2ggYi7qmzkvzHt2IHrQVsUUtokXmIIRsVpWQAOk
vwRxrRX+Gg8j3FXWE4tdYiOZnOHA7jZom5JIsaiV9J05uozN9N6a0DyJ7FU3SfxTkWiks/GILerN
/ZRj/rxmVoyDtre0R2EpcHU8/TQT8LCrRblc9lANwxWsy8FZOu9SVPBC0q7X/LYA+xKDnyAIlK6T
pQVjnaGFMz5aiD0n20LPvrIcYQOCvDbvosdqXVjFEgVLHqE5XzXYXfZGb4+BcKcvuZJ0N1bZfRJA
XHwhPakbDWLwYiegask6UE7CCivK85Jk4JDULsQvQASRp02+J4d/tADr2W3pCGP+e9z+i7XQcr5t
ZIDZdlikZzGdDMLP9BXyj6wxjQ2A3F4eFDBOHjD7zKVHbCwrHBeNEzDX1CpMzfgpkyN3O3rS7irC
H0zuRW9v2dWTuSApDvpWdK11+6mf6WhunILtgPoK/rjdhBVJrGT0MuM0AqcHlIvvMANm+jNIGRjs
pWCtUECh8m29Y3G9ZW9s1PLtoM9dsEScvqo6drvBFm2xs6ggnLdFD7jH32/lWpoTBqI9bzudim2N
UwiNxAytPM6cKLamfdUactjqpEApbXtHxa69Cz2WJIiRgqFHWSXSdMotS5ke65gvb5xzm1WuNxz5
8yiKDAcumBIBg2D8UG6Rphn+GPUAFKgX7MzZ/kYStXaxmO6FS7o85T9JsQZzklf3IqavqSER49kH
rAMZODPCb1eH6nGiFyBNIpRuddXcpA2vNTamxsG6jfU42o+Rjbl3maIrzlaYrEvFECmDwvdKBrPV
XcUNqnaE0eOhgkkauzlgMTzRlI+mwKvlUBPfDoZzm44mqQRZHOSNrp9ALNxncfpBUSs78H2TRxfW
Qm33+Zqg0KvHpywt6JU2+Jpc6SSQ9MqWr2DXouxBg1/qe7fTFlrV6O+Nb8NSlmyOSM2aYtpsenQz
xPMh8zIqPV2ECcJLfZ3iIsPjGM4NUzTEfBSfB4oaULoUNd1RXRz3hhXN8EVnYv80nbHcXYjzSfiw
nbUpAofsT/A0kshp7czJvcxwMAbD6nwpM+9EWONlgZ6UlgZ/vrd+sibnnGb7Rp+zm8bLqdHZmhXU
HT5VtQpqirwBr8ziJrP57UGOYStinkXLDs6wPswaDmUWr3isE6rXHZHgeWPUl3pWUNpUUu0G5GlQ
6AonqJvAfqXYq5kM5bY+ocdgpZV5zZVNrTSHEDqr1HQnryEnhjK60RavySQ5UkW07NQcVmm/Xmsd
FFfDNXZNrzxQ6H/YNxH9l1p7GTvKvnIZW05vKrvrXaqraG3W5CVmVXTf1fzZHa6mndkXFJxZDiZ5
/MBGIDVwrxUTVXEBjK2GKxQx48F+9su6eLT1+MphTQyQWVzN8otuFrO5dFJ/xliDn19/dxp3DZ3+
ufRy7FmF80Tr59kyO20vBtM8EHd7hVobK7MdZSz86uuG8FYaC0rBlAHQSkTOqROafgTCe0XOLdUy
JYv8QSXNZ/40pIlzUrTl0SVxVrMJNK8Zs5jVWsDnFuCCAXiyMfcU8zUAaZrwhZJGx9yy73WdhkAy
ekSC46dbNfvKphTXdSptk6Juz0U3IevKI/jB+AIVEuH0VtsTzx6q0TRCZjPLYFEaCgGTtVdQHIJu
JRo0ptVTeIYHnPWb4vVfDV0QcVXVBMRXOQvjz7G4FUMcnRaSFKkaxnSsM21H4YQCFmRAV1LLeO1L
rTB0X+tQXQBh3rGQbviwVAaV6Owq7avVmh/ze0mXkOTN8kpZVOuyiMWnMn1npyoo3vXZnricYe1z
GvI6WzYimxKCgVaPqpWphHPR1Y+dyQnirA+Npbrsl5DyIMy5GJJXggW50khrJ6n+JdWmifKAEfbd
ghEpi9tgyO1zndmBWldLOE6UBEyhlUxdhhZElFnahj+lII1Tf6G3PgZpZjyZvf4lMehBNxhCkUNU
z2VBqVwj+3SXaOKiHdoq7CXPL6OaWC7aI2jbpl3COOKaAxvxGCVee4yc8RKFET4KkEdeupaBPbL4
KTz4hukiGCjKt1gDhVdbBPUI+DoGnRPYE/cOhZGJVU/XG1Nol3mFFuYpM2kPJfVxLXF/uY5yr6pR
/yBM/VO1eJ/LrJ6pugnv0DOkd8K+JqLtI06BHi9TbOzI8JMbtJSeUclsJFhBpXEH7t/FWuvkrD3g
l53JuQjKvQ5zZZioG3vEse1tA0GEUmHlmzSSYaFhprs8Ub50SnewIjz5Wod6RcaoODMRe25LgpoD
K9RS3rnYA9GSgG2WM1FtKmyLWCi+o98YxcWocaU16RO8ZXVntzUYQpVmRRcjvs2JhmXPDCGtvgS7
hFpwlgW8DCp/1V5mcFUPUx6ypkG47e7bvAWlZ4iOp7nCxIy9Tssemtr40FssO7RMOHemz5MDEjQS
3nAqmvxKPBJcx2iITRC7EPEdfAweTzGKurmKlGnXKfkr4XYsVpL+E00Ey28M/SalOHhKKwXvGyoz
1JGub5isQPL+Zhai2jHBFz5cZSdE6ApTGvaSrgQyZ7oVtt875DPPpUFnsKnCMffeeyAtMBxr+ypO
19MoL6iOGlGktPXOa3fITNgOWDWXCPNERxgeHRsGF0sHltzN7EGXAftopjp713YDKJbDnm05Z2GJ
U8p5pbr53pDdgHW43s3TydE89REvMO0g/H2GXCTGxnuy9BfA5iTAqAlWjJm2So8IH9fe/eoctLJA
cFKSyQa/j5KRBDZCKBOqepPr6RsdtiZM+n7ZUb23AlNJH9oqs3eWk92PC6eYOtOwK7mkiUtcyn1e
E/Wclcjf7W5+NJ3qXBRtGrrNPEPCpQMpahXGVd9ydQkGVcetYPKhWHX9lb7ROW6dkOQoMjIX1pUq
y3VId0dWvy/gbzk1dTtFh6xdJTQ4p7x8M98RuxvXej1+VgYwPa1VmScLqPs6OfYeSYK9EyXJytaM
MXfAJMYY4/iN6uDSmscLUHc0VhgzDnCHgAuuw94tvC8VJSpnpRVMWifVHveaXi7uM1k6rEazyt1D
P5riEMk17o/DlkW8BSb88n8/7irQDJGryUiBpsQ/sEVZlFuUxXYz2aBcVBEanxZOjc1AAnOY2aqz
sYUVyYCB749vI53+d5E/1duvb4/56eb3p5MPr2Qxwda5PDaUiGsMN9qqrXTx/hWrsf3uj7vf38SP
1/vpqbcH/Xj499db0CztY/iW4RylE9rafwUwbHEI0wZf2V5as4V2LFbUfzgfntSVCBcnVsvQjPt3
imLLcUDLRM6dWx1LVtf7OrXfSas5juOnpKmYDQkoF4uorh2nPedN+Tldp+VVgKotheNcuvpgHRUd
riGbJdouGyTn15sbwaZx2eD0wNu3DAXWTzxaHlJ07qwC5M3viR7bTaF7MLm2m52KSbuwqPeOJlxR
+OQ89Kefb8/nbEEM24+2eOnt1naw9fRfz/T9P82VtaWNybtmDv7xuB9v6/tz/bj/V4/5q/8zld49
OR1oXmJLLBkeMUm6kmMuRrDd3aJMun//dLu1/d/20+3udtie4Mfdv/rdv3qqAok06za+i1Y2R36J
ifmRstLI6n3MR0BhUD7IqFv2HD9+XsmfJz9+vt3ffmw37H4G94SThEDPgVOafjU3o8pZfr+5/Wg7
WElAiUw5/fj1X17i+4uDW/xuQPn/KrTHpUZL9va1SMogYbxO3vs/6MkAsCFT/3/TX56/tQV+j7/4
nR/gF9MxQL8bKrskyWv5twbNMX4zDRN5mm1qttSZ8UolkB/xz3+Y1m8qzBfNxWfEKu9n8ov+m6N7
+B9Ny0LOYZnO/0SCJi2TP3k7dc+yUOSTN42uFbC8+ovLx9WwTCSVa2Fg897dgdk2uVu1CTJyDFjg
pw/mL/ybhnyyn14Mjg0NVf4qJHTwb/6ko42GsSFlIY6OS6uBBHQHnTXYTGGzMSD5AXtUv7JlOOFs
a9Tlyivdl0aZT3nB+jYZ6Qs5oENzEsPaqZvAbk5BNi8xhHjyat0yeQIq8ljntIRt28BhabF/0ZsJ
2mtHcy1z/Xl23F1qJZdV7B6BPOh7ZVyATijt7d//oc6fBMP8oZatYmfhm3L4evkgfvJOCTsnHZia
DsQ4xNC92+2M1GX7kFgEdpB8qeW5byX6u6nmH+zY0Tm3t2pSFn4fsaBPahwcUXGkOPhRmMVlno9T
4Gaoi1D/7LNSL6i4giLWGWz0ip1VW2ifskGQEnXIBsIFddc4jTbI8jU29X3VGwjQMvZ7Na0vgmxl
z0rRqTB5ELp+KseLElB5LQwYIqywc4C+O8XxeKcmb7sf3ZwcFoRknnTtO3H/sjQ2S424OQpXeyqT
RcUBjnDC9dJj6nbMA7iK+RXQMulC0PZ0S1y4SwnCwEq405b1W5M3t5kaf9iZ3u0Icn2o4RnqE1hb
/iw3WMzsc9VU8Y7K7BtFGCmQgHb4H76rP1nQ+K4ck+9Jyru5Qn8Rd6v0XY2iR1MkBCURrYkeUyN7
9dBojOWsglFHKN2WA94LM7WCsaGZVbUTOTfWsVOcikCA/qChoYgzkJBOJtRjy4otmuCl68lEvkpp
763GfZk7O8cRywJZRSuVipSQTzs+tCj16H/2cegud9qnUc2JIonxbaUeDPXEjDH/YxJJK877ZoRc
PU3efjW9L7kw57PRNi+5KMkyqFy2AODQ3WTYkSl4Uej18zCVt0XFiQdme5ct4yU7jtfOKm9h/AAA
OlfjdMLPGehafp1Gys2g95fYHvMZe6raIZwZawAcOnyHgW+RlBsLR4V3p2ooOKKF5FORwsbwlsAx
0dF02YcL5ocvCks/Z8x/+J7+YuxwHdvTgFXhFvzV3NuZCNoXZ/KOCZr0oJXJXG5sLaFmVuz8H3oz
e/n7F9T+6iJ2XWm6p89i/Umaa41aV9Qar2jMlMltWzIlCx/3Gju4cvhEguO1AdGRuJjhJVs4g5OK
b5h6oAwcdU8IvT8ozMRNDET089+/t786Zz3W9pwtKFo9g3nj5/FF18A/oITwjo5+6XWVOICsLYi2
500UFmj1gXgIv1yL//Ad/MXLIlRGSe24KKbRy/7xZb1W1918UtwjzdGP2XIf1ZrxgMbTR9cM0T7G
tZl17uPf/62aKp/2l2nD0vlvB1WG8ec5Ko2xjsLPc49qr41+Et/EE30pMeWXUa2CwK41MgrHjHrR
U9Q5j1lqSq64jonQUT/IcyFimtQHj2mJyw6LUVpdNCmDTKTSPkh4mpym+cJGclemCztBZMZ+ndto
PO3iFudrggwl+YTH4q7En1aOfNQLil4iJKo9XtJ+n8+0unK0F2mNoapVb6lGIJS1u8HP8uIE9K1j
A3tRqpW9q16RsqL9K2P0e2JuJIsQ0hnSGttt33v1KatJGIiG6caLwF1Qgs13a0NIBJvZzOKdTRnq
06zpUobFjPBxl9LVYF3QsMsCKCqjD99n72Y5uFnq9HANFznw5PN6acZMBnRDaFHztdVNqEhrCZwc
i73O8miM1dOgyccytdIYX+6hvuSQ07BxDQkE2pgLL/L4cK3GeLGXFbWFnB0WWnFT05QBnT/VJcoC
7euuGmi/zbSWaWkW/n84I3Tzz4ZRVQUEbzm646LGt+S1+9MEG+lRDjypnY+xhxlmMsK0HG8Ajq0H
Jepom3t3dNkW7CT1lWGA0xe9c0VaIHwXGsjLzFJ+3OcjxV267u0uctWj5k4DtcoUCFPKRMRaBRjd
5E9DQbqZOsSXla49DSl7Xb3ISJBBZ9OB9R3SMhDmiK4VGguK2ndM0zREEbovXaH7JDEgLch7FG8O
YZKaQ+V6JQuhikUoigWIko0hPVED02K3rp5aMWE1mShVjKSrV11/0JGGXVWr+TVT0JNE0fI413Bq
GLP2FadTl2FMWx8MVVzmVnnvNi6NkbkldrvKrF2t6S94ZqYQEkNoFYRh5YNHJTNVAosYWkoVLLFi
rUDQQJYDyTahUpZDKEblk21b6KnFcnAL46lbq89RhUS17axPLbnoO5ytD2lKCaehAmBHSpBGbFxz
qlp2p1w363BCV5kEY+/c8bq0dBzvCGbw1BcumlAxPRgp1vwx2btqkSCEnq7aJR0CvBq+k/NRmc/9
BEl1BgZWNtbH0iTVoWjrsKzbQfKn0Ss5vO8oFXeChbXvWL25szMtzLy0xhRG8vyM926OdGYnMMd8
VrJfQxSOQjXJTCiQRIYHJZ7FV52d5rngTOZ3iYNd3liauVR2Kez3Sy5Xp1poahH9L6qdqyZcYpCa
8wB//gYlfRKOKzDzLG2DJjWq00yBjrOBUwIcLu5OKo3hlBosAY2i9rMsRdae6Rft/2XvTJobB9Ik
+4tQhn25kuBOLZREbReYlCkF9iUQWH99P7Cqp2y6zbpt7nORZaYylRIJICL8c39eOvqhXhZnC9O6
TzXSxrfrOMyM4n1y0D3pYn+dRf6c4iVJGDikbmwCN5wErKR4X3TNngEI9RS0u3vOLra5GCZkJt2r
mGs5Y8Zlt290tNDIr7q1OQWXQLgkHTSQ8S3BudqQ14LbFRCidYkHT0PXy06gseevsju6GV+GpcTd
1ZH96jTOvas3+K8NrKgZPkKqMZnEjdQGZMyhd3o8rH0HGHCVXMEj4HlkjDdUOsC2vL4C7vHCOcjh
pY2VtSo6apsLU+5tTByrGBsaogQtefiv8ZwDOi8nnihTHK/72Xuokvo0x9bD1HebWtO+IIhc2LSu
WG28VWKZ7J7GAptcdINoPwmd97+QOtW6cjy2HnJhzw7VYbdS0XS+LTvt2Yp4Ms8lj1hblPuWIVue
JpfUh9fX+oA7tL5bM3glbaqZ51m29Mkb3NUKHviUUX/XrMYPi9tmNSK81tFEZ8gAgyJNeUQXO0TT
D2lV7aqFHL1yi4kerAjY35hbX4E6RnH3t+Fpc5AD9zG1iLvWie7zpnkuoWpctlgh7+rJMle+Vt7B
d4UnAm3Ji1+zov/BqZeACiO1YtT37Xjq3OZDNd1L0JqfGYRLihubycQ4HeCtzSYP+pMsqWvxhrcc
Y2inIjbdaudkzf08qpkXAT9P2jN7h/bM/L24yrz3YDAEX5nfCKZx43MezCA+PFyaVuGuPDoq8MMF
21KDSKJkPocTdr+NyCJBHZBBD4uN88vFOZnn576MXpg+rWkGm0l5CsxeZv6Rlrw6sf1a60NxLiT6
M0Ng8G7D8AaCiQh9qmeXWqMSBP9xQwavudhMercVpwPk1r02qgJn4Tri3Mhof0IbNUmL5Da0K77m
lfqbltNH/9TgHU9tbua6AnvQ2OrqBeVFU/UDlut0SVTgH+0YY2LRaVqrWbezd/U432C+KOxVPSY8
I+d2aYOKsl3rdwdfxfmGPFe5CuL0K0peZItlc5h4aEL8KRkALkYJAvY7NaKsGnH64jU8SVPpAg9U
Lg+FiOwJQU/Ecn2j+qYKHc/2KC9mmpT4OOKH4VoHk7OCGoftbcZ+axySoWK5nci6jLxXWTB9a8kn
dzkEw3RIQycIXrs2uIwGa7UIsmtby5090m+mdF2sLjo5n4PbFrusSTycXFOFua+R6xrupl7oZ53x
65p9JMjMrl05s/VeB/YH9SNmXXRs8Fg3k747OS7oc0v8sSgTy8WfwgYjUDQgI9lNXVXNJFYxoQ1r
ZziaUfuma8GfqEj2bj1wjIi018wluItFPeSsT0saIRSAjfZ7D8ar4PEC1cp/SD0mVsrLcXsHYTZw
jCTLTZnYb8qUdeX4km8U0MUQMAMHKrIZyvi+suL3SLyDx8lJ1a50mGBodsHOqEcMKLG5v/3bgYRD
CNps287BZhpzZ2UFbA0Gw6HimD6DJhvXnhjeYhc4pNSgPPakY9bwJ3AIdmSjunybDH28Z/qahyOf
L3WeuQrLeu8yTcqzYW9MxltF0iRsdGdjYh7Y6HZ7ZNpToEUwDE18/zTK4Hdc/rPZr7jVcJ/GNXOE
pha0/ohrbHJcs9I1wLsPpVU6S+c7cxTnXZOXNNGf6N6VG81T2srU5mCNZ5t9qyyKj6zSdgZr7jCl
6c7tfQJgdb4Eb4yfOEXe7aavUrmPw0ByyENFOGj1+E4vwVkBv+vLHguXFq+J5l2nybAP48L8Heqe
rN1iGrYJ+rMM5GHn2Y9ZfTLpNrEXJyZFK35rbyPgWDtQg+0/3S2cAiXNx0v+u8KEqFznwnZ1hkkJ
jM+n42bdzRq6zojlgtRkQ4EYpL9/M/9uv719EItfsEiZxGCTJvm3WNx6yiqmkvGFu3RUWAsI3F28
z2qu7qcxm4/xzSVXJCmlAgiqty/k44KiM3XcNY6AN0NmzC+Y9+bq/mb+yTDRSgp6tjfXHqEwVo4B
4kDsMS7NUmPXWeZd7RC9AexfDiaCtzLvUjPmCi2uXOIsu3ZmwY8kttgJdiMO3vNGo95EN9Vp9nvM
6Qa4Wi37YcLzOMwF01+//HGM/M6LQW9w9pgn8RhF4x3bJGy0Xvw4VO21bJkTZskJLfpHDiN8ZTs0
fPPL79xP++gvx88+gOFRVD9mLh5Npa8NkxY8SvAowDWSFbuMO4osWNe7K/HPH/ZQp75Ztil2HKb6
zNKHGObrGOknQiuYSniYKv6XmYzApg6KT8590/Hm9xmsrtz0XstXdUkjrhyH29Us7UOvEWao692/
205cc4w2Tle93jpIbm0kGW901jonUXCLagme4Xbyo+PtQzngJ8a2cs++O9r+s5mHAkc7p5nvZo6X
OjPVdVJIJrKyekkz9adV7FVu7+7tV7drJZmxhiVTxD6b2l2mW0tq9da2c/uVb3fUCDdYJuM4WDo8
MF5IP3SK+Ru/LBghTPGJ1D9EivoDrOQVntWuXAQNPc1+6UF+4cC0txlG4wFzzqYSV5yMyW5yA8yU
OjzYkdWthF+InRfKz4S+I6CerJNeUZ8VZIe0YBOXVLFiNsZh3bYUScHS2Tjm/NeeKLddNEyVkpsg
FhCIVlv7lcGBjT65WXbvnNrYHul0abkzNgsqY/iExXNzMywor4iXR6r0F7glz0tH+xn7NFhJyQ+g
TOBgNS12JH3Y3LDFPHocLyW9lCCAGSU17i81WubDIv3dDolRTVGxCxnaLtTerzBD3Y7cc8/XNhKy
kEWvDrVZQPRd/rsksq6GMQFUhs+1SHg3mUsrgpdGzz8JvLKvzRif63kKkjX7tcd5g2mFwg5+vlTe
x7pG2bPIKb3DqUybi/6Umj4a28Bf8qYHrWesG1SsrkzgmB3zPNzAXdHqxFjXo5ixWdKYqAxyJC5E
A5fGEUWx5jCxhWP4zxQ4enZkuU8n7JHSyvZe3n0VLvHEpDcPORL52UzONEn5YREROyOkto5xEO09
9FQF5HCpE+aKGefYDZtFx3Rnc1PE295APZCqqDcOrS62nJK1oF0WGYG3ElRTT5xMzw+jwz3eLbIi
FuBgaYu8KE/+jVwUATCop9oQ7Nd7hAo3bd8iv8YDicLh6NWrQc/z2oZyySs4nCTu0pAKIQ6o0t5U
FpsmNPcyLKRnrjONb8rVFFHAQ9WeOpB5m9vbE/OkSeJE0deWfireCIqXy1dTZymjJOxzcKqHlJzZ
KqNePdSi4Wm2wRngnuP2yKx7zfIvOqSLNR2G/H+B/6Th5ViNJJjWileFlqJ8Ra/OR9IlFy1C671d
ddkYbwpD71fRyO5kACLK734XxIsdY2dYhBBaLPTVbJEmjVAcmT/ohJL8FwpXCaUun+PU1nBBHXyC
jssbQPEYR+pFifEK5yKl/YeCQzQeesQQkn4SMBOl/Rz3eKKnONjeXtKEgMCGyesiVJJLZZ9DxeTt
q1XZF3vbio1PH5+9YtFxFxKJ2+J95wLfDCp7BmN7n1ao833FWa4A+rzqdPqegZFAXSqwU9XZvkRs
WDksFJuZC341Kt7Xm7hdIsahbA8Hhc0DvwYvr1uUmyrrTAbJJGmaId2YI8JwVdvJnuG6QnTKkI0K
59CpoSFNln4KGxXG0M69gSgh0+q4OHcpns22uOlZjmPv1AxGvCk1cGdp72P3pYmrtUu1D6LnuCWq
FkfUFS2zMI5fZUfQ2cHCvs0HTgpzMB4M/NAStIxg9MCpAHNRGR0xF3wPIusPWddgXfDn30K/quUC
dmKENS3IsM/hnJMRx+MlD5ehmxlSvwy1tyss1Dk9RVaCzkpRVYdkwYWHfoHrLTvdZjJY8n6RV3ib
B/+FrPt9PjuXlgTihg1Umxdq49Ud2x0scbdrbLbLAYS4hUu9wXPRS3Ojd82lbSGF4Rf+1WeetJ2k
D9clzJgUtHJPDmqYYZ5M0yYnsDN0ujRNMwnWI7HFQm/R1TRMfRmAFj3mrQuwpERRdLeouFF2Vs30
RPT/TS+4qUcXs0xOWwFe1UVHYxcsev/gRk4cTtzP/ITtT1Nncj0l8ckxSJHXzPj2qY1AGqTDXuOZ
AotzNtAfGLUVAkstYcNoMyRPmTt+SWISLLFhZE8HDvznYICVqXOjgFNklzhyzGltopum0h5EsC+q
5FA1e6mbTUgDc2ZTRl/X1YFJwVtiq4veDvtqQS+YKYXpfgLgjGMHjpmY9+PVJdJHfYMgCk2Fk0Hq
hfzq1Z29vVF4X72v/ZEKb5U0NHttsoNrrINrsC1M0gQpirI5yfkGljSwUlINyTR+es6gYTHKDr2V
n7PC4FxT0k4b5D2Ya7e9jwJzjyUdwjYx4jkBCJPfW1Ny6SpMWHmRnOcgdVdRLveB1MWpqdxvo8vf
leCwSOvKJugBA6fkXDJPLwlDzz1rkfNuRLPYDm1zrwV2s0OyTU/FnDK0JwZuq65nJ5zB0qYi/Oiq
S2KjZ66Sbj/NxDpAiv1Es9n4az0i2onOTJeWVc3H2wehN6TY/v17GSBrNszotbbyT7JZWu818URt
2Xw0CjKLns0zpB9hS7azs+JZ0oQWzyWKkZd8CLFoCj5dqR9vvw/i6MGwyAjRdF2gLlrlOWIgOwNJ
Y1bnbXTEghWMaRJjA2VYmPZBUljGUWXZkvhaflkvjUy3X90+AM1iYsravcnVZB5vH6IujznjYhNS
cWb9889un5jj5IzmP25Eik4oK3+bCutZdJR31KFoyMdz52WVCW2i7zCOMp9EMuVo3B46liPnpAf8
RxWrNijvlEjU//ngBDVeSwzEmxgg7EnDDH4Tgv+/KeF/NSVY/3MlzWsiaST/v3vuLef2j/7TleD8
w7Rd/shkvIWv1WCE9C8yjm/9wyX559mBh8PACSzGQP9yJVBmj+sAJo6u4zjjiQzO5j/JOO4/+GqW
v0xpfNM0Xff/xZbADOu/DZv4/y2MCa7Ft4Fp+7/M0P3erei0FcZezc2FuWCzsrMy3XhnLI1sZUWK
ONKVoJC512fvpAawxb2xcwuHCUVhRWStliPlgNOWsMN91YvQMEeO6CNB4IoCqX2fmRumbP2xqLVr
K5PN1GvX2QD14gBkDDgf5VY+4o6mZI/QSGTAE0WrEp1/bPT22TWvs9/ify2BqHjVXW643caL7zP2
NvKtjsb3yKv1rRWwAE5i/Bzax+SVbbiBf+E0J4QdPLP+TFvxPS4J24LTiKjdp8R0ac1pjdB3LbwJ
h+k3aWXISDTaipZoP+yeftrDil0nmUkQVBfVWpgl+8bSfWCDah7byrb2vteFmRO5jMZA3awoGTrM
NuujS+U6mAKK2wKKwJH7fz16IaDLuA+NDFCuCLeEU9d8pQtRvM/SJ6m/5sFfy2HXlfQUVwTXEbzj
6tZLlS99qLx9T0nUy+2tkg1Jlh/GWRVait3AAdwmi6X4tUMWs5VGwXbMHMbUy0lnPaFvU9MjOxwD
Ip1eHEIiBUqnDQKof7JTc2Svs4Tv37QsdyO57K+4l98rpEw7L0+Mnn7ZftbnOnFPecOPfUs5mshM
+CeTR7Nr5dqJqFDoHUznBkv4tgzE3ppE8lDo6m899N0upo0ExEsUvE72ZLxOrMs1YQKzYeHgHG3s
SXygps6iwGviGns/vdB3QBg/GLZEWeyHfpLRwV+a36wlC5QFj9NSXtBp7BRnC+GkLq+kdtUxEGML
Sc3gW7HFqU9Gk/4MEPdyJFIrR41/15O0XQJYU89FY3x2EbpsBOMRC735Siw23qKUtccEFekwuvuE
YtO1n+tMmRZNJM1/nCF4gfewG0T1d/a1b6rXq+1gZsNGjya25DZLJ5kUQhTw5BDy/fIsl1CSaZTV
Non9o4/OlsytExb8WJggsqeKURx8wR4Oa0FOA2MPneA2o44pPmWSPXovc2NducVzPacQ24zpexzN
YXPzkAZdf2ZUQoxjudWc0R5CupRgoi/2ytsHWYx0oGicam8NfxDGQYM0kCz6JTF5KzuzGa5h5wWx
sBzmx/yD0OCHrRfnSDLOUbRGFOpP5vs7oTIwULJUbHt9j/PQuNDx9JkVPv9FDyJ6ulyySctAr0J+
sCn3yr3iTRY6mgPgkq6Bc4nXBMcFs4Mhcla3srbbhwj4QDLRLv1vbyHDwdmK1wy7qhAAHIUNscaE
BPWNunsvtJYXBhLJXVpIUjyk4CU4XZ25xwaeHduL22JZCEoZSqRfICXtqdLbi+zcbEePxT14XmSt
zLlviOzvXBoUtTp99BoJF9GJmbHg71ZCDMebPdC02UARoDuoKtgqoasD7I6HOA2adY31BBP/iBI7
wNbMMQTLVqv2XkdY2m3tZt0vlAdODdZW9vpDw4lklbgCwGkX7//5fSbOM/S6YdtX3bwudZwXVtXj
Hh61TTzEX37cIq7yl6hPqY+yyKb9gAF4/otuMx7N5QP8lJU/PFH7g2jeMR4i5VE2c3u0MCfXwuOl
hUeQVWlxYFyybkdvggnMhdJoBvt0fCv0wddYYqUgF4p9TCu/hsIqtgSFHsWAfbzjUbCWZfs9MVfd
1pgow7YzHa6l5gKVwg41j3cJHqcHvoFwp2mm01Pu+2e3m+ntKbR5pw7kbeQjcwPrnvEkEqE3n4x0
43Lxbv1Rese5Fi8yHstdTjszx/jB44mA2jFMBrFjG3WiRQJ3aOMm1rChk7UModdUJ9XmCSWm+jae
ssNtIRqlfcdYpA4n0K7nccyeyyyKdmRwL9iM5D3CSPUkg2AnDClfJ1nx3Graj9vvRNymW89K5tBS
b0NpGnem0dr3nLPkuskhJVU0f+879vbrkgLtp4xyjVAEusYUhQyt0Zg/qo+PhazkJfPPg21TUOOr
+cvEmhzLbBl7WPi9BslRhLgulhdAlh02/Emvx3NZwKowM3XX0ZayhTrWLYeYGunQog7cjQxBCHZI
m7UIghCjcr3zyb2taPvmqhupFqL5ZNjquRbtWyZL67mCa8CFDyGkJYLGzFk8ivjbpnPlBP08306y
Jug0do9ynn0e+U3CZTdNKwZ9tFGN4ruOUp8aEXT4zPAPjlN5RzPQ3KPLFhf7rr/z5FAttIW3Vtn6
2YkqBw9EaZ2pSemB+zJMx3wEx6ACpxnlEeNAQaMC3auv0IYYvFrtGA5O1BGIyxsqbnIf8kT85jLi
PotOU2h0EVyNenD34+SbR1UpHy53oJ6ZjdpR3j7g73uIg6qivEZ3d5nCpQJ3BtXOoK2yyP+WFqsI
PY9z2GT+aUjs7mAgnyWDoe8HdmQ8JzpSh77h7PMl42CUIr/T+VqkKvgEL2G5HJZ3PJQYuiTZIweH
x3Tu+ufSKt1d1YqnTosUpzc13btBWd7Vkt8levpEZ16yxaH9IoR10DSLqqkswi5mDkiXWX0njXVP
lfNzb3HK8ez+6I9zFxqjoY6+BwZC0suqD9oxnttiYwH/2KXw/CCV0AswTk201WV6Im9AR2tfu+PT
YLVgkrRHCC7BxR4wYzANk6cWSKegUJBpIWK/1e5RPpZQhWQbZwT7wVcvFajVTU9JO5dV/qV1wRMn
/eIhc2FtOH1zFr43ncv6DOKOs6cTmcfOG+881UPVkoG9rYT9QEfOsE2yh260xMG3e9pje/7S7LIv
q6Pho5t98WiocleaTbBxyHWUhJbLqLeeeYsY6bhndqfqSZvqeesa2jtiVAFnoiyuhbAxW6Y7gSfg
DKYdDNTYziddPmNZ0daxOeT3dhTr4VQY1cls7Wc4/CjChdQeYn2K7zToFiv/cyoFcVENP2aWReMe
zizVYSmYswxbTa153bW3UcCgEVZwF5Pu2vmZwzOTBsJ5bogfcrdNftVcC+N97gwJ7oq3hxBVEUvv
zqgcjqb+xNthko4Oc0Ap+9SZnxU54bPKyKIqvTLfEnNH1MI9BWoGNOeNzrlWyUkLTBbfThVnWtzv
orLXjnVrIr7GASrsnBFEaPgWgFvWOxQt68zgDMz1GJz1JXxpOcq6NlxfdFQ70yZ2xZfkMAJdaSg3
gaydfSoodGytodwNVVKhzRb+ZezlQ5BOl34OJGk2c9zgjezuMk8Tx3ibSi0/1emUbs069a7SMj95
9K2Iq6lrMqqtJTh2FzFXHLuwYjOPAnJknORnryn+pKSl4OTV+D7SznnPqEcUn2aGqyhmi7iZKNfG
VUBFocEK+TB11lMwBc6GB763AUS3DD1jd0vrsIJKEsmd1noLx1rYRzE66Pu2knvEXaorM5KIZjsZ
zyh9KszKNrqMlXpTLbksXXj1VTdHvjFyOX8d0C9JX/tXOVP+VWRrbfTkFegN2bhx5KnezPUHYVSQ
+YYmTrjyIAThnQyjHhJfIfujmKx+5Valsy3bBmcGcWQj/iYN9OCg/SVLBsWucIBGtGOERsLwt/MB
LQDUYwCgOOikbvcaF5l+iKwyDx2HFiDaX3YuTzseU9KEE9bOd0n30zLBJcTnsXliBmipjA1x73J1
8LpqGhpsWbBJjuTbFBkSK5rgKNdp/bbXXOtASQHwaOrlzTR2T8SFs1DQqcsBz/Pf4yLCzc0AcZp6
PHM+0TpGC6s0KPJdBn39vgrSL75KdCIfh3TrVc4XVXbE92I69JJgoEtnJJQajca7WqyBs3gSoyC7
CfwKYSxu+SH09mAYvO6poB5IedNjvmCctbIVjODjgmSmhe0BssTOydUvmKf4mX4/APw4K0qJP7uw
2BzqEZlPbn8wGdadb0B4LjAdsFOj6mFIoseeBCwUHIc7R/stwf0dXEKMSHUi7YJNWWRyT0RqpqYO
H1+iNAhPAly5Py2gkFa7M7XpnLJ8wp3rHjw6mRggxlNI9XB+wgHahFhXtonuanfsvh5EFnMywkC2
otznwCLBsLZDKywd5zseZmPbpq63Qr5hJiFab5f0SwaRMeIdgftL0qmXIUDUphWWGsm+DjgFi3Pd
MA1QFNvzlWduCfTHduYre43160QwIRrm3BCiyxSb5sB+g+Tlk0xHOFK0D62LVAX4JyjQUFEaHUuL
bhlPUPigscMI3Ujcj4Xf3UcfSBBgtOF87gtEDFKE+APwZFgHNXmXpNXUnmirh/AKKchzlyx1n+Vn
0M6zg0WGlcnctF1FK2jsvdPdgnnMy69lpD9ods+1GBfneKZjsGiynT2TEwx419I65WdjwhFWQwlx
Klsy58iqlJVX4DB7bvWBJX8osnMw2/Gpy2Ze5GiJHGbdRfO4MImiJiXCtVWrn7mzm1NvZnz3pfsl
RYYPxiY26ZVKP2r4b1aDPwQHo19IahHAo9btLtlYfxixOa3zOhHs+jACGdXCyUwJVvdYbfYFzoWU
TO9+guMT+nU/7skbJ6TFi8ck7v1NXYGgM1xfHevZ/6OmoDo5ZK7XXWmeImcxhTTZcPai4YHJwGbw
Zqxhedrd9cSAteLJsbr4GWdocod/4VHXQHPVffWkyYqYBeNIxouafTfCL8QpOeLj8c5V7AYPsUMw
a7ERFA3TUGXbJ837q9MSejLpSke5b3gvc5Br1TN9dxbwDD4VIWt2bi4O2JmTg28OHLtNcWqF5oKY
s6IX28fP7gXVZpzrTwX3q0iNR2gu8UcP5lZmDShV877tQRUYlSzpT9TTtYXhZRvQcBv6y4rrRVDb
irEY92rSqzX4osvotVy9Q6rvhQ8MxgbsEMM2WjMa9xiLm6e+8tUpTazQqAw2iH77MgUTABQFPNDN
4Xjqi+vJ1J1kUzLQ2Cor37degGXQST9ZqhkLGuV0dCHm6rHoDnFrhymnwINhu1cRl92OLKu2cs2y
wDEMyN295hoRlYqdS5Pn2zGwUITB/K6DLH51Zc62Jud+Mnm9tywBq/p7yMR4GWcHNkvf/zXG/iWu
OnuXZvT9Do2zAebzgwPwx8lHcwdw8o/jZvIQw+VHsXXvOAzTheMuRYLSNV8tGwZ1EFzNoPzKhsjf
zwET9NEAhuh3R3N2mztVAlKw6R5kpljWxDm7+is22mdeiXe7hekPSIqtYHwp5z1wVnaIpp6/x+oe
gNf0FonZOXDPwSSmAOuJMdshqMR00Lz03PfdK1QOrFV2wHIQVw8Ot/hJ0xYrjiQKP2PRulRY8lpg
MYKeoD98COc6W2dN7T3HkI6BKW61ge4bUpVc8f2Ad8eMw5Ht0kOStGZo97QgCmQnl1B4ZvOKTjid
SWHID9fDyhBnttjEFtZCj7KMUkueGZ1DIgXiuevepzbtOb5320EadcifpRuEtnatlfVW17bMPYet
yBz0QUX1jlLJDBWk2sdmr9YF4grswnnClD/4IW8TxXAugl9vfDVzUW0eTW986wcagryxWnoUGM91
s84oZpjuu8G3H3n0O495QQCcHvgpdLv6gtPZP7m6h7tT89mRMXluZJ18mHF/4ECVf+Iz2NjeQmlO
mvgOkELCTr0FHj3i2p2bGAaiRIlpx659MHT0F58fK3Tj6C+RWgZ20iXvIKnYnbQiPfSpupT+TFOw
ZlnrxgcqMVrIHnrQdvs55Yd2mbtSpzu1bGuMeC+55Ii7MrSysWjXP4Xg1G+IJjRs+h4AbcWPtqAx
YsilYvUH1K0HiXMXMF7aeBOTD4XJJQcjJhtxl5dLjwcLeufwVPZLnJVmUd2bWXROcr064aTZtVZX
vDDE5f4H3Nd19nMy4B5oFHbbpNv0gfNCRUoUFscRDrpLk1i/fIhdyIKeKnAqc4Fy6nNFzUh0VMD3
AtbG1ngItNDrjnSZY55vGHUKRl39JO7MxQo9ZSDGXcaXbWVRVZJxk7pBsZay9taVxhVW1cm31g9r
J2jejI4mAqxYI4g3itd3MsKYMcryQeKsAaDKEytQYZz31pVXuZfIJA+OWX+Mkb3PRrTugoAe6yD7
HJyApW/dOUx0kTK+4V2wdl6lEzzWfoyrZbBWZARQn4Xb/toJHrWqirH5MPfK2fHAhDAfmGVSnOXs
uqE7IVvLFUUYI+4VFXIfX8UwUZXQXOPchgeVaNcy70nJNx1cCFAOqzkGSjR0H9Tr0BTs3HkgURCx
QGzkluts+wAWxZgWb7ilfETn6g2kl6ux33AGfLIEkroyJnM18q/qav4wk8c4ZqdQ5+9ck582OCL0
R0tsa7f9ULGd7Ewjeg2i9E82ZvYu0/RTPQElYY1fA59akSNYaTTNh7M54V1MjSdgPccCjWLluiNx
wdxDMeJlBfBOjcaTZzQ134rlnRDfXsXkMtaLyxqFwKYmojB39lQHK+GnVxvvgZkDQ0fQXoCO2hxS
ZsVEQRs3XQu4pEKzrCRvn16mHx364CqzKWWce2utBn5YVcy/uQYkR8whXEM27IQ06rPr07xCGS95
3m7vtbmETNh8d/747Wk1sjHyQVbzqKVml1iFRsyDgbghQNmpNlg3qMlybH7cJPqc3XYO5QhTqMrv
u9T3iOPYJ/YMJhFy6EZ7w3ZOpl2ka3vOztSdZStnouKrMLzHKkOl6aXNvEENe39gjj1X7WeU+RfP
yBZ4H6d3I2hPE+MQw8v2dnBsAPdtKmQWDtMQnlMGhG1yknX9R3hs5ACYbRljl3eGR+/g/K3nhRai
phARSTGSDsm3sIf2kFFpgH73mOqTcYAL5a2aJA3tjmeU71lnl09ZriEATVcWVPL2J2rgss6UGReG
+DOYdv/OTgULoUfzWuLtBqrBPfbcDCspttEjdnaVxUsr69FZDXXXfGbMi1ed5mUPalrgPtrsb31+
tlUAt1Q5KN4kgbiye6sPTVpTxrkyV04KPYMSTWut2+a9IIFzLpl3kK1/XYrk3P7gMSH+1C2slYX2
q6Umrt2ZK44YqDg4OHsxXcJ5hQfEg2qMtvNSAz95TMWdvrvGwYgrsW4fCeoi2pj5WVmaf6QacWHK
sTPLFRcC443mxWFLOxoaK0fJabbi39h9hWmtxbKe4CPdgYl640gmP1K35tw69to+wtAbOlpLJCLC
wEFpL4aEfuz2Wjbbq6BQVH8556CsSQhgIOsetTkKQpqHmp3hocJgg4EcExDccOMGfhAHz7Ev78t6
enJHxWTAJPHC2TMsW/viDoLHTPGizxDCoMhghMptvJK0BWxMDYW9qbRHqwKvxIPXxFnWddUDyLqn
WVc1nIosW6f3hcTR75BAC2PXj09tGj+Qo4Nm2M+fGDO/O7MeuPI5JHGO+eZxY0Ao2eEnHVZW+y0G
I9/28R2W5WVR76etJ5xq3bZDDRYOilYTWXIbuLGHpZt0fy7yM+4sSjjZH/j4qLc2LuAJZlfeCozZ
c3qwMA+vVSm53Mt+ZcroN0rm3ymz7YujM86hVO1CApcMYMaisKhWtjuBKUh4BugzsQxHahjBP0fM
lGtnFu+xI1DdoZ0048WYfOq8TPPLlcI5FYn2WGYtdboUVOW6oUIbYClOF+s+MOtvrogC91Uf1fWd
rRHC8HUjuysDdhQMlrACz+o69Evsq5vV2crrw0DTwKB8jTRpM4dFJV/TgK5xbBVrv2EoVyhIlY7F
Dt3Nv8qcRCPK/OtUuUgAc2OQWp7MbQ969uzVYPSVd20b2reyqFL/wd6ZLMeNbFv2V8pqjmtwR19m
b1CMvmcERYrSBEaKSvR9j6+vBTDrUmLmu2k1r4FggSZCQRKN+zl7r70y1azaloE8aGq44VmXIoRw
Xh04gs+x+j3z8Qpo1AO2Q4HuuhgUsR3RWHFrqtxtsWug0Mc5qoPI+qoVyReLmvPKdar+a9dBvULd
HLjBZkzk9y5zEdON/qNoC6R8QsFlZhHOFSCL+C5Ke2X2SXKxEm9LW/KOPwTu4RKldvDcMqw8oWpb
DAo12NGMiWmlaOZSRhgTHDiCER5oNgJLIayCzGyYlBEgJuRN4R7J/FB8CV2X51Ge7klo2w/kjNHT
xZeRI50sdP4nXMuQ7/vsZ2ropNabb12OxjHJEddmkUK8Wc/Qv0guTcFvDAKNhlgj6AeGhfSStk0m
vYVB5pvakuKQuLlC96a51VL9PvDl0K4B9NKt7g1aMziPRB2uJq6qtuK+hQFnrZdImwxz8tIrXXmO
cVDZJJP5srkOMqNUBdoFpee6jHYmrdetjjeVkvq4NDu58ei9IbhMhp1R5YQNtiTFds1XpwztO10+
VRWKtLq3vrRj9ijr5sEMLezpFWZnExxol+y8Vo3u81aJ7kOGhUiEnQcvb9UDKttT5Jvt2eC2mmmm
cqH3ZeanBDHRsa15yKpWsLN8HGSDZCqNHiF9TjGW54KbNy7Se0w99wy1iyXY4p2teOJMCGS0CXKe
VUnwhAlJHhOqJqXhqvdcwwyAC55bPGgWlZ4zusAdTyzTNKEfEOWVYMswMyw7KNNLIz/b2H+6kVk3
D1ayo3dmXFxbTWVcqBfPzY8gUdttOprfDccIcDslYPib+GGQBr+3QEWLACwWOaq9JHZ9ZWeUKAAf
LNGzwqmdgEcOs58xITshRMFvDPJaigCXIhYEQsDoUiTtxlb481RbEl6gb/XNyaHFQM6Nuu5gp1ll
nO/tSBGrBvt3EDpwryza/mGxjHPaI4WvP3oO2tYc82cSaYfQYuilDsdxMrgVIfpGRnJQB614Uwtu
db4xTTqcqDwN64Tb+rWup3t74I8btS9AhsuSaCssiyNdANoHjOE5Mf36NcyFWFp+us56dJmj4A6d
iao7d85rm5MMHY7DFzPjRPG0rrtrmVTqkfwZDwxjo5H2pK+YT0b4RxNqP7EuHHNwCas+Rltogw/i
h6GoZweYRMcQ0H0nrKvlWQDdEHGMVGid4on6WrKvtfrJykW77w3jEjArpdeSaBcnAcTfuW+RJaeo
OYM0IQXae98R9pdE+HONmxDcR6vOfbRH+9a75IQMniqPud3vpNnpzIyRAIoy+zE2IVOHETR0a9lA
8mW9ybGWdi7D3cqZ9MhN/9IKcynaHD+H9dJbWCKr+MURw7a3C2cK/kORmqn9EjtPsWiCMb+zGqEt
NC0wljBCz23iLxxZjXQbLrbqXvkNrkHlkTghiw1e4m1LiFDZoSkl6z1dcP5iQx7qe4SCdK4Me2BQ
nS8wcUraYYTojdp5GDJrY9nNTyX6iomECjAx0KWpnceoD1bNhLK1kGO32pXa77PA5ORaTC4rYmf6
QFmCEuR/Ne5TrE3P/Vh2K7NFbVnHJY1qZvUbO1W9RUI8aR3k57Af35QMjbA6dG/8QAZEiYZYkvKW
qenNuY6j1z3S8Fobpp2fzNo4G7QQh4gYDltnQguL7RYllk2xM1tNrT0YAjA6ZFRsOH1OZlFCITBA
i9X+TQQeOb1KdSc0sKSYgfe1jxImCZHKBk68a4JJIw1cuUXxGDT8gUbGJHRawcu1FLD9tNjTXINg
6I6bxAQVZ5MfRXyHx8S/N+/ChLtrhitRmIW9msSjoYVgtC5KJJqErqCILy5t5j/T8iNmGIxf5CjI
bKxL7BrXQsijomq3pogYZOpkdXrIGISkFtQk3hcS3WFeBYt8kOgy8FELKB4LU21J3HRMQJqC6y3l
caQQcVBr+XNEHPVh0jYxdoWl11Rdu8paskmUoVyTR1eTNqoS91E0+dInOmbT2wT+mUS/Ly2rA3/o
o5lE8bymaGIvme1FR9Innyu7PmVYKw5Fgr/Gq1Fo1+beC5CjCqZdOmRWyv3ZQZh1RX5M2d0JoZ+b
hHRWk/7Tog+dbOGn1ffGZ/LkO4A7Y5orrrnrXXRJ0cCTxW54avbOnZqnL9PeoOtPemldCsU5MPFa
UdoDZfUU8s1NxLK5SUWiM9e6jjjH7659XT2ptDZHX/mS1W13jHP5Rd2iE+ZJXp6ERqsC2Gi6w369
CCvz5gRJ/8WNlZXwo3CJ+ClcF4W/xs/T3nleVixzr6U+0HpUZmuhLEG9NnfWkJ9GYKaraQgsrbmX
FyyZmg+X1vRpinkvBZPrhTY0+D3hLDWGDT+xBT3KIMlzdHUFrgWjKdFcm7gyiHiIQmeV60iaIGaX
d0NSTX82VV+JLlBWFFXGe3J9ThY82LWL7n4p5YOB7GNFTbxYZm56cv3Kp18kMfgx7EqEfYcVapG2
CKS6KCPOhRSenuk94srxKN3+EPE3mUzla9ujgq0BIO0G2s6GTjGmsvts19owumGCAyNZASXK17pS
yIUGfbfCnzapvhU7IoHJGQkv/OZGUD/dOFppoQ66264dEDP72G9MnnIHL7VP/uD0zK58dzNdtQsd
JAA8XjVdhaF7qVPjRSUEVhiBcjdOk4ahoJhdGusMRuod1gVzN0W4ls3ZFEe/BJaNw/EFYC8+AMAG
q0iPyoNUvUsTUtm13finPozkpqn9m49GvGWqpoWts4F6j5IUt+LVVLY5IqltJgd3FYp4G9KEabOy
WdRZusB872J/0OB8miqqIyyiaWvdiInZBIy4ln6DI6zN8pbAFLJJsKddEDMGOyiUDL7tYVmTT6NR
F+PKf5DaVLrx061W14dGszdVTFOh7X2uE5nrBP/EyJAzvpmFQHZPee8hdKtiYxaPzZgOS3Ww7njy
hhR6q5NaDY9OYjyGknLhENYbBAXL1qJoFLfDFGv64mTS37av9WA+D3Qf7gId+U4XiBtQAggyhNnd
OYH56tsx7iYwcqsmK0jcBK8/NW/TXlsCYh3vCmYjVpY8Vj0P2fAEeLKwBb06r1K3jTPu4sBcpbSX
GWmlo/FCHNqwUnhI7EM6Xisf1yrlr/SUQPJhpoG4Bdj+c4SvP0/Dt9RI9mXnWQfNpOvkMAjseVxV
1EFJ2Iwwm7TD01CcqnJovxu+AS06UpFZ7hiLObwGK90b2alQo6NOTZ4K8wOJGFetkRU+qmyPdYmu
tYdL3/E0Jp+Yo5kkW/Y2azidGHaVd9qQZy+lEuAGQfVvcPfaKYGDN++P0A71g0o8K+5LtVGMnZEj
3DQT6WMZixtuAmi5IjmuPd8ojz5JPaMQfwQ9jkkan1+E6lI+MK3nRm82QWKKe6E04p7qHABoj8Kw
RluY1t64cGnJbaivl6u+w6bRtyTxBpj7aN+qHlNuWPNLvTO+JSLoYE9ee+cc1Kn8ynOCnzs0e1zr
WD3JNaOmYuOchm+MyDHrVnoNo1MdNhHcxkVO9tRSVA2zJYjkd+jORoj32lPdfieVBQ2IWsaboW+u
nEUJJPZgaVXuMVZKBqfYlcKaRlOV3wftCD+yrFs4QohBozL4auULQaTKI775S02deJ3it0t5zKx8
2nkLz6xhSocn/gTFA8qo+8EdCnyUGB2T+DaY9qkFWVhb8KBMp1xEBqyFOiIx0CwYEkuTdtSAIrbO
p1QdeJpujuAqIfZiaZU/qjCmOz0sGIbvSSQHKwBGuB1G5dr2EUPI3KHZ7Uf4GLS1MfmbdDMOwEFN
MwO9isnochhgQTip3II4xBiCNl0ehkIADdzxNMLL36rgq7jyCk5slfveYGwHKxmBb7sMViWYUn7h
pPghOAR1mr22PPD3I267WHGCuyakvKvL9Cu8LZybjntBjQJJW/WHLVWDqoTi6RfpduajRyb1DBNU
bpiGO5GhfXHqi0oQIKnaKcmRhUFrzU3WKK9eE78tNpHULHBdLfdlft1aSblJMlHHoK9Uy9w3fQTE
ZFU7DKDsEet7hJ5qOdg5BRafS3Bw9FMKCyKzHGPptSZ3AkM5VUXy0w3JZGIm3avfSn+kOwfzoixv
BtFoh9Iq650CrbfMWsb3yWguuLetAi0m19mx9W2MMAaQWhtC/s3gHi2NFIM2SUlnv24RMVJH45HK
BC5FlsdpR54Tp2VCzhstIGZjNSOXkb4ZeWA3CL7Mu0gJktWLmPzBsx44nmLmxilSqJrChXydwcqQ
T4l0U/RQPmn+UiIPAp1AdjUUP8cpqMjTJqly6Cb7gTpVMZjdTslrY5eU/hl9m7lGwE3GU6mWX2KH
IKR44pqWKufL3FBrERB6U3CSWvTLaIpSoilLqFJc+DsD0/6MbEQZhRG1oDjX+0968GAJMdKRd2/a
FNY08yJT8ptit8KzYoPr6XXCnWaxJU+CC0ERxtqxo705RUFR7+73XGEnSs8UV+r8yxyv2g61AOZW
IZ/oLnjWq43rUgC/q+pO3ZdQY8cphGr+OqRcUJNkdRmFD12Jr5kejr5MrAGT2az+niNisZLeKHZD
8MnNDJZbiaWyddVl2wK5WWjU9BAjjDDAFaO5Nm4+bAwGAVOgVjFFa6lTyFaV8Fc1B6KkTOFQEncQ
oHmpJFCUfC7yidDxqsGPHIZp13FxmMBcF7GPeciZAr4c562tyNuCygEcwwQETWhVTybYOIWDVaSE
NTyHyQubRKXZpLtVrPQFdrJcEWFOwlgLgwdPdLgiT/3bpMSgTWN9galqozpEzbkQpQfR3Mi2jU+A
WTUq3wUVCNor6bUWrrHsprgzLtuTxA9FW1R+T6EekywzLaaYtIC8tNwnOE33GMM4csS8quPEychX
M+UtUnN7FeJJsacUtnlRkMnGBddvxsnu3JHXZpLbFpDfZtbRoQOIbjZevw+nXFEDPrCF5sRjE67C
/lLa/uNovWi216LqsKp97OgbzcDJlOvGLhLyD09pHR6zUxiU4wogeyF/ZhIKqIGRWVMgcZrYDQwk
XZhSyAdx3RrItomjetKk0DYFNznHalPIzsLeu5Fr7zFxLGVqKbg/BQkZ63zS0hLY9xpjdEPCmJJB
NnBKYErvF7LOX5jifrV7QYpTAhFJYA7X1WYAq0iXH5CXvi7q4oZ0ulsFiXVzmA4YzEiSrt4koOQB
LFPVHIb4QOW5QO7E1Qf+QTxUffY0wqCB+aI8m1UvmftOBtr4ZVYOW4w+3rXOA0XUjR46VyYODJ5g
7USTOaAeo02mNxfFcbz9qEJp8c6otVNEmcSohYyFPW8kIMRN+wWNZn1PwoGLoWyP7HStGlwJDY9o
2ltiqTiUMnPDKNelFj/MV5VwqYbg5a9WuerjQ3LvNT57NZ+Ws+p5XoxlRmffvXg9NohauYJaoSsw
ffMsLwjZsocnQGHtmkHH184CzMejx1sPU6qYQtwZUcHqpqsSsW9cdHeDeuS2jTB5+rZlhnqlmM4U
1VXDgz54/lINqY33Zjc9HYZvviBBSSk8PsLA8pLjJriDDEaKmltcjJHpSpG5z6mmnIicCrYa9ySz
TW4x/oS18EYA1rGv8PO13k8n7XjOlXj9BgTOqEaTNTDIhR5KZVsX09kdQorx+Mok2uXMqWFUSjhH
qknzp9NjCmaeuylGHeWlBr2M8RSFuR5nXDMSkFovYfBNyOWy6d8okPPcBwHgTclH8wXoadwSFNnR
yVQoVgdTqFo73eRk9NCQAQe3I66icyOMZlENPcKwwLu1EQ1VB6gI8o81aRSojvOKy03P0F5ZYGX+
ESH2iSnnqNqU3y00qnIC38vkPvoFIOY5XcPEvC9RqIc/R0N3l6FhEx9k0kwayCkDisP5K20SyxCe
SEoodM0GkuQo423+M86MN/3ly+iasA2Jv5ypiDQ+4fxivx2gZ1TZVlWRT1uETazjIUFyFKknmRcP
zEiIbijBcaK+ohREuIWotXRZkVqMbjnznrLsIeLSOlpBlB4nJTSl5lvuR9HZpFKWtqRH6oNP9Qki
Q+fb6dKSvnLRGU6GVkRZPAi0fY3RdomxoDq6uoWIsqbTKYK6XNR2OOztlIFTB94oIN74VtcEiTrj
mcDV4A86969qq9pbIXMfXS5SIx45DRc8/Vg1Sd1FrTT642AQcjV40D8C9Ypln7t71xq7OKJrYGSM
7XWD8Y8X89j0CM2660Kx5nRUvhEsYGjFjjxNXLqFcpY9zcLE7wPET2rwdXQYWppxukI6gkPF93ah
abe7Rq93rpqbFz3In2UJaQiqf3YINCY2g5velLy095QhsBWUrTinNud5XgbcJiesTqtNT8zR1i7q
1F9MSTZyQsV7oogSe/TMmXVra9sIz51lUYWp6EogudU2cewiaMtCe6caIHvgHDobya10ReEH2zG2
FqKC1OfYGJObYtg3vYjHU0YxelnnsFqLIG/vuS9VG+RZUy26fI3c1Dv0qH3xSJCOIGSsHKkcvvGo
EPto4GuCFMP4Sr73QXe1TWB1/RGCf32XDXV/QimoLBLduKhdkb2SyuTd2VeeEukLQoMAB7e/pWtp
QKbCKWHL/Clw++io0KVE1aZz3uN+9vWRBz2lxSyR8osEisPQMfyG7WRr5bG9QtVWoxDUx6+Jg/M8
yOM/tFxCBUs4mfCjDOino/LJservIhYdtU9KYd0QqyfdLJOd7ib3zbQWmm1HsWN6mXJCnTRZx2sC
dKCN2rBiOV+skYog3X61bzDkeZbs4UBx+PyeIKWT1QwEKM8HqpZiEWYxDFvXpCqB/Cza6zWW1AYv
GynHkiGpQQS9h4xu55NZdqv6EiiZQObWV5R87Cc9RD+Q0oj2bUtfZJ5FvNYQP2RDVpwyx1SXRKGq
XJXUUkdGUqhA8NdyTaYPVXdAO5Tcq4nlbXNTg1VhD0cHlvtdDBtL9WsTG3VRrqVS/iwU0G6OVfEE
yKhi4PYiKjgr9RvjTVTV7iUuOPWbxp0yMaS+9jIXOxS/2Evdge5wusg+qRPnK6l1cpIpFt7QnxOA
AIp35+oVDW8X114LzULkIfAr44/Ca+FkoaQxCPFeVbjOVygzDUhzpF26GF8iuxY8DlH4WmZILXCw
Xm0vK7e2bPWj6zUPRHHnp7416WOKfh3khIDUeYltsRkp5WVlTPwHNzJXJxnGoJADWgoNjT+u3N7E
C+5lez/VzqGpdnsty1YxwLlDqJVzjYmI6zYBfpD5+qLuu+5gEaO+pDldrhGMQts3x1dKvOUCsV+8
UYdsa8d2sDQ8yjL/+eb8FwosBlDD1HWos4auYov99KCISiFJfVKzLYqCBUPfcqGLNNyrZEUdjU66
TFCinyXnMY4ZErGlHRCFMYLfcww1OMpWuYiCiVJKQNwTvZY/qCb+w1eUkxP2Vz7q/BUdU8fFq9va
XwjGdmlS5EMDtQX4pa0qD6NGZ9PAQ+slD2oMqqdJkvCny61cjxI4drFkdGpoyn0bdkuhXuOU0rtP
+RDgnl1v2rK3TiZitQkMDpVNExS66VdRMyT5hAE9pc5M/sNTUGAd/vRTwNq1HWCoukqkjzGRyn95
IucKUnp16DNkY2lx0j3jHgPencnkY2kIIz1VyT7PWoJWMGSRDzmR0HQ6mgjyuPt06NvzR70MgqXT
v9BOQjWXFQp63QRP2H8+JXTtb76pDhXFkcLSnL/8vrEhKm7mlijhYTIuJLGXyypXza20u2XqFThk
qu5H75XXorbL59r8ARKpPlomcfV1irHDdhMCPdN02bst8bWJ8zUtrEOSDv3RRsS9KiMe9UZZEKQY
SHnXu+B1zDQ39iB9EDbSAL3L4fFt2q6USydJNpI5xVfX7H+240UZ7P6a5x4a6FjfeoFj4pZF6q/W
lHciC2EElf2AahK8CDp586/m/xvy/8GQL9SJhfzfhwT87/ilil5+zQh4f8efZnwhnX85lrSpFFma
ymCUm8y7GV9Y8l8QjzHaMyqE9Gxy1fzpxbfEvzQudxWjvm1oXAJcMH968Q120WlnrwbaXEUn8//i
xWcQ+tsJP30fIQW2f1PY/KCEzfx+adoYzpmTq/rPsar/KGHuo503gnPbwMFjQDy+BMxyI1GHb8g8
JD0piKJlWFESs8hYysoMFiuoI89vx1XTULwjlSB7KMu2ujYBFhI7zh/mhdfUwKvjBJ6pN+QPXpHr
J9ow95YloHrWE+WsitR2/34w5qV9o1MjpukY42yJ87UWtN6JpqtbxdnpY2EhYD/Zfu33pFkjnqo6
Auw+ds+v5mPmV21rKUcXV8j0IfPmVLpPpZVwq/GUbklmnXiOLXE2irL5KcCdDqJpvgH6Spdtb5jn
2INZGKlasvFo6D3oKDuovsp2ZY0gRsFAl6dEutzkoLduuZU8fmyat8+Lj20FzJOKUiJKRt6kBGZ1
7LAbaBl5YjETOnwvLOhB9XjgecWZBj6xTP6y3abNCnkqp4s1Hz0v3tezPmLf/EHBxCaNO/SI8/HG
+7vStMc4otFcKGEelFlVXb2O/qA+AA1MqF0cwIOgfkZvlRDT5KGl/PzSDZLkoOeUphx8M9GqTG06
vmnSn+ZXI/Ln4Q70QXiY9s47avD/m9SobWSDiL+5MxbfgtGdHE6ttwd9aD8jASe0O/8G+8nb9Gjh
LKfpz36fTCNJCzOFgPKT4lI/2GGjPwmZLawuL7710oQvqpUMnafD6C5cM8AJNys0u1/ezkBJXyga
McI53X6LqbAI9rZd3L+vukGkn+Ef49hilLkxUxVXsm5fTFO6XCB0mtq+UJYF7tML5EvnYkwLJM4H
vxH64WN740NasqR3nTfNi2YcnYseR+0ySLo/PwOfCv1sr0/WVRp26GdZtKrRImZCPa/0E8L29x3z
IR/bqiChqeYTJZWTO3motIlSWhVf57Vm1CFRzi8/r/tKzK4mrq1DTPIgcbu6hgaCj5gXECjR2hut
/HN93hjUw8otPBDDdVDf5oUKfbZkYH5OyOu9NbmoISEH1yJxwjeA+2eC1ZMXLHviLs4d7xGItrYM
MktemFqOGzhxyQHiaX6wAiItjcxpDp6aK92jXzM6XrkyUc4+mcdElw1i2yP4B4I2LeIUyWYs9r9s
mrYrpKPDffYcpi//99iAMu79m+x7/8/3TnuSsKLfmMb6IpQZ5OMaxUAonC8tP9BtXuiSv3NDJ3n1
sS1wx2naqJ2Spq9vJdVtUKvK+5vcIPR2VoBEaMikfnToGQJL2swrQQgf5H37+0t/qPTj4FCx9Eoc
ffNB3fQ2ijpA1HTf7VeDJugtYFQ824OXqGjTTiHV7ROFbP9cT9sNT7DdtaldpWgXN+/HNaP75/6k
Ut80Cli4jOqNgkX6VpXxcLOW8+v3RYeP26uGqZIcidu8bbS4O5IAfMymTT3OvWNtRc8fb0K2QV72
7x/qvn9A5rUXCOQaf0Y/vUfRsBpV2ZzckbX3TVFTrcPOagHqsS0m+uDeIQn549iP7Qiaq3WiKKh4
uKb3yYhCftRb99SF0ln4vZH8sLOlosTokWuzWOJ1i05YiDnA+POp8M8HkLGRwVv6h0ElCJ1PD1mH
Ua/ElcU/Q9fk54dsVpkiq6vR+Gk6Fkm3k0G910pxlIbTmmuL5u6mSOpHRYopd0zPoxUWk2yTT7/z
xlaWQy+Ni9fwRxOtke1IyMX3N+2ct/meQODZp/4eI6JxEvg5Er2M7F0ahq/g1qB+quUmH72XSHKG
xi261HxI0fayNi+6dheb+CveV/LgqPpjcF/7nfLFqCnoq47THOedOabFRZqW5W5eVYv0jkxABweY
nV7i2FD22jgoqzxWw68jETBIGcI3oQa0mRvxmJkTTQA+w3oQ9pGuGdpKfFr3QahbmxK2wN6tWnHS
ExQMJsl6j1iR0BdXsNWGOGiWYSOjvexwGPptq9+UhgVyrha4v0VQaB9Oq218Rl12nNfmw+wKQz+W
Ow3XmaXf3g/bNQIDgy+15B4DmL7pzVDZOHVgPRLadEGt2766HnmjnF3j/ViU5NU6nru0kz57dakM
Ue0UCT2vEZErpMfIPP8yiLx/n+L9j7Th0yldVP/1P6X8fdKkcypYBNdYOpwmk8mT+DQys0LZJzit
vDeSecQybsvo1pJgd9W8VRTKNloULb0Pauj3pj0kaxKca7QePfLsPGFKQpkdbUnYH7Qi5gwYdffA
/UQ5MBaFTpkogqpz6x4+dsyv5m3zcfPqp20f7/204+8O/tjGCJN+QW8hUJDEyge6ccp1Ij6FAX41
avX2PlHAs/m6oj8PVvPgaJ3+B1qEO4ov3g96RAJFvYeOvZvwZoaFwZD+mQ3feVr3GSIkkJPY+v5y
3oo8rdpI4BDvh08HztsdCZUvCpr42IVmuMXRWu1yN8kxn2uUCyPNebaz+jKIzAU1OWUuFvkucXBL
CadTz7FsxhXJqBWk6oRVvB9YQKeXfUyudG5G+/m4edPgkiJiJPjXOOUTHg3Ga19EDg4ArrURdzIu
s1YD861GVw8B7FXNa5VtjApKPYuuGtrbq637sL0Dq1jM2+bjqAko28SGQTyvzosOOd2+CYfnj016
3yYna9R2Gr9y9EGd3PK/hBhyyJiNSlj6vWke5gX+g46eEiHi6fTc/9gxv5q3QSHAQ/R3u5sSH2xP
1Xn56X012d+ENVfaywiU5mg63k897sWZBGTjyUI34mle8EWgK3yAW75KmH3fclXBf+xo3kLUvng1
LX3rerb8ao2JQXqFF++IcFUfeLj8mA+QEdBjw6geEPMWO33Q1XWuaMrXsrE3et6JV8cFOaFJp7uY
EbYcnj4YfKYd8cZLo403krmV6pq5QEronSJqjKfBlPQW0W3uukp6yBxxzRZufQ/YV8U5a/oPCAKc
bWi1/mLeOS9apbwfSqGe5rWPIyDZ8/bpXf/+jPkIiEju+2fUWNNpYtFALUAUUmac+n/vL+d+oKLZ
bP3lZX8/Ig7bWOiHkcE2ypPb+uOSaRz2UN9WnlRNQ6pr8zSY95plDxvHVh78KFVuXdJsjOmoNh2L
fyj1yKmf8VGw0i2VB52hO45NZ84xmdf+Pp90fYSpShSnPyPpUO6WbX7XIZ16zSP/0MKC9e+iswho
86O8aTG8W/LRbjJ9T27JEeYKGttA61WEJXG2np9uxN1oe6KB433QpqCPwrob1qMFLI2CbLf6z3fd
KbDv968P6M42SFlHnmURDzU9yX+pVCnCI/crtrQfnqYczJIYVbTIUbuNEju/e193At+/r3AHYH/D
r/++0SaR+4TCdmXVQ0QQmq/596M6or3AGLGc31JH5LCUxL0suBLDCz5ZUn+pVC8BnISXedu8wIFs
bqpAze/mHca01ypRmrbEugzdPwxOpvrD7z8xhQRD1x3TECQ/8Xf7/Sce4qRwRrN335QuPBVOmj31
wxTda2vPFfaqXYo3Cmmnpj+HKnP0ti2YQlEi+FJkCTqEXH8mSD3YBhmqxHkVqtlbrFXlvWYrdFoN
7+H93XlqrfXa9+G089kF4rCKJgFF+rT7HvT0tr0krw7qXLufX76v11YFUpw9kVGQ8WHkQ3XARKGs
soHYZEBfIRwPh34jkI47+B58Cb3ZRbbRluB5AO0EsWW9L8K+6uD0T+tdaBM0nEsEYAkq3fl5r7se
WOraftYFOsBeZj0m5rx84K7xNh9Qcj+7s1TFvo1jbO3crIzWVe9U32KD0nbgRC9V5UfrqOembow1
DEFHpd9d5Rotogkp+O9VfQAKE2rKQ0Kz+QTH3T/Nr+aFj/CDSqLdrD/tCMDUvWM2f/T/y/uZ/c0w
Y2JLfv7zM8vXSKi0Ncuk0vz7n19ATlGdPjSRfFBsPtM0gbtglqiM1AvxWMNNc2oWloNfKyDNF3XN
cJt3xEqN5Moc3g/zUOHvfI9oKiimxHqoOyJSa2lfQ1Lor1HpOwe1SZ6w3rtXfezc6yDI0TU8B/JQ
nFnhQk07bIA0wDfzO+YDR8/7yiPKOMzvmLfTX5g+dd6Qero9f+q8Nr9j/tQEyMLi41P8odQWRO0E
0CD4jwP62wUSGE0rjD0UugjSx/xyWsyv5kWHlGXfmcx4cA3xsgEkqJaasW2iKF3/59uO+FTnn26b
lPpoPxEZCnqMguHvfwaS2MlXCgz5Fue0IQK3iC5JGd/w2MV7uMDRZV60g4gugAtCbMcYAeZt87Hz
q7K2tFWHjGHxaUdfdPWuRTD+afvQl9E57x4+bY6m/1164bHOgAB+fP58WKWEGhkymvL+v8/b3hca
ptGqqUEy/Pv7/vkOkAGynkCav+8AwBKdEM788oaP/0wRMMVA3xzmN83bA71O9j4xKpuEDCYmO3AY
xzpycJPM659fzge4KKDIXpiO/eXlL2/ztawQRHF/+rBpvVZyZQl/xCFndGqbqLF9ml9ZsHz1pj8Z
YfMQ9N6D5pX2sZjybOyuISzcr0E8ysy3j/Mek8LrcV4dqMit4YRPqRNIEhzF7x4rKehzA++i5taf
rakzAqJc/RYnpESKNhLH0bPTL3ksD/N2ygfhGtNfvoVwJL5J8zbItnw2qctheStxs0/v/ptPpfcy
/lN/ahZT/P68R2hBw8RE4kAJe576/vLAJLtSRF0rkzfKPPyFTbenI9lI+xR15bqGbnmY1zLCNNSl
L5N4RY25puHJIb/s6cJt78bF+yZIHlNsmoSDShwPKa//PrgfPef9mCqPkuMQungj3Gajdty3ZIS6
V/T1WQBiuNKMYsRnWTRfU+c6b0rrtNqjuwpxE4GckNMiH82SWDg09vO2+biotrHsmWazmbd1GNAS
RiA7m2CvQyo64zC/+ljM20wfHxW3aJrw03GWLLB8fzrmY/WX3QjBhq2CCWwMXP3z5/+3/93HRxUk
fh4Gc/l3hzp1be1jfkdoinvlmFmpcpxfQc14aiND2Xza3k+HfWxDxloCTNenwRiV84/3fzqug7hN
O9E0lp92ZFkxoeOnT0VPBNWNb7v4ZeP8iSZFwS05YWe/MfSDG3X6gaJceBgJcqmislorNdvnnXYf
BeUdKevG+3Ef7/g/hJ3XjuTGskW/iAC9eS3vXft+IcbSe8+vv4tZoylpdM65gEAwDVmj7moyM2LH
2sQbr66LxPrR9bhM3NPX14H7RDwb/Rb/lqUMwOG1Vo0PbQr2Rz2ef0RWvqAoaKkf8Avwl7pz6b14
WZp28WkP9kjBVsmeqimsg19ZxgLBmfnhEJoSgQ4z9nNUKnL81KsdDhQFVNA09Bf4mrtn1R03uW3l
r1Rre+c8rj8AixavoRdBsyuosRPNJvCtLbAodX6fmzTqGociGLXT5K4EqQIpPUP7lzbdRevDcjvI
5rjODZgmXUYQP8Vk77vsfCDzqMghKCRhpGDEPnC0kY6D3CkjbXqjN+Mt1y1rZgJX24g+I6SsZQjs
+wWii/RGs0r9ollA9Rpv4k6up10d/O+OYkbbZ/wPEtRD7VlQBeWExMWH0isX9ydeb/Q4QUCP2gxK
QfCCJ6U4iNHHk/ExEPFuMVQi8Y+uTtzk8UB9fNKjT8xWft/e3Shb8d72xpH3eO2g3hDv9Xt7eqMP
ikEWR3GPj67H61/5D6sBMe+xOPjjdo9r+RHEvz5NVzr//1ksCAfYfzxyDTZX5vQfcjMyi3/IFuDO
VqUTRtU3vfQocwxyiqpcddUU4Y8evpq8MooqP9xPPeetBicIL9uVv3mS+5zxFH9VfE1Gq2E4+wpp
ypEFLjrkMlMXMJeo18UpdKZWZnsce815pswCdrBsv6cKTLXW0s1lT7EYvLXmC+Qy8xJnXnylkOGD
sP71fy+MphzoP5en+KAbjm7B5lRkxfwzcqo4ka32AKW/mVMxEKwx84Y4FkNp37yIFnRxdZ0SuZjH
EpXo88TMrp7CZkyMJt1U86QmJbAUS19FRejPI3d0sQoo3L04Q9xyphiJQNTUT8bTLKl/51QcJuAN
cgl513mGS1LCdMHVtuW+jmp53WZ1ffZBWCO5i+JnnCO9eePk+qwpU39OobrE5xqBR7USByKpEpJi
zkTfqKvhtrHc9aPrMU3MbaLWQygzXSGV072CoD15Q1C8sAgzVpYdpJC0C+m1HhJ5Husu6MqpiSDx
TQIZdBYtWV0U/Vi/Or2sXZpivFZSGm7+968Jtca/fk84bJvoJWTWtqryZ7DSlRS5z0tD+hpIRr5u
UulTi9v0Kg6u0QNhiMML/0yHsE6QyMeA6g1K69MrvtYpSGQPxCewK0cqXA+ndM+8BLgsBG0wkFX+
YnQStRrTDam0TAmJNaQS9PL0+Awj4Hdqs+AS9xP9UlC+UGe7qCkMuja51/Drd519AyZtn4X1iBYK
qXgcUrUbdC3Vdij5E6yffuKDvE5j0/6idiaIGMPxnoYQslarpO5ejqx62Za4Sulmdnqkg5BC8U/V
lOjvKaKSekbH0KhlJ0U0OCm0D6X4jxdB5JPjecAFlH9opP1IPUk2hePTp+BLqFA0NER//wRDKi6B
gY2t0IMmSdFgaFKegkhGHTpJRPmjGJaAoKKlaCqtk60Io3g9Hn2DZR50t/yRRnl26bTAufaa/QTO
1Hwvgc1ggMvbL3Ub873wgce1TvjUg8QFZIQHLQa65jty02CpD3a8TV04vWEE/ZjIXbbXh3hl1p1E
gfBfB182fzXLun9xo5YY+5OvthS2/z6orq7tqct0CqqjK30bY0cn+sSUoU60PQWVyjqacKpQUZs3
9VtptdqbXBfDMSnwIBJNCec71OGDuTLLQHsreUHOcPryTr+uybxCvymeb66B6BYnWwMoE/O/8a0y
j6Ocy58BZkGdKbWHtmyyJ3Ngsy+HQKQGEBPUQuo7q6uHF8QPm4Scy6dG9mUpaVGyzZogeA+RIYj5
ia9Y/HXmOgssLncM9IiS/gGpN90QyG3+P9Gzosp/xq74q7MMEbWitMy+Z6H+thQ3vC4vk6bMvtoV
Oxott82zMh2K0e/ndSKHK9HXNXlJMlFWN6Aj88Njnm/n3R408qHotHpvEwqZNVavrL2hcd5acENh
i4EsbM4K0oLtYUzvDjttSLceVSqX1DB5IaUm4IeguoiummKAdTtV2T36xIBB3Ro0h/boulyJN0FA
4VSmrAxZZWuUaMguSBd0e/x4wau06EhE0/MmfZRZDtSvilPRa5rIKHFkYf7fevOcnE8Y9lsxUE+j
99nT1U6JCit0I3MPsphAqeTmT3rvB9Ql28T6YCfdvNKsAa5Y9dwIrWEV4qB5EAeXiYchp/qCREa6
ePSJM3sa/a99WtRFe9d8fswSU8mRDXNbxhTTzyuZFCR8NEkqgB3qMajZxnTVrTFtVtxpK2Pm9apy
FSQqU9dgxdlZSuCETy3RVbVpvCMxgU+M6obg5zpe+2zL8K0dPooy9jY69X+rJjepTQj8vcpyipLr
SCftB9lATOMXY8xS5NynLnW1W4tgVfSjhkHjS5n9VjRVdjjhmHwYSBIRMMHKyaJ9aFRAbECCPtfT
oVVIwIPJvvf4iTbDBC7f+WZpnKM0yfe+Ue/Vvin5FXCQdH43sd+Fu1ExyydKPimkCsHiiFFMqVA3
yEO+lVg4LIbQC07IVMpd1ccZEryouamjTLm6bbpfu6KGtKq7P0yzeCOnXb51VWdQncFFBSUVc9Mz
w1XsBXAt1DJioyROYXgCkBcHiTz8XJxSKOeu8xDDP2LYmDNP3itkoXC+1jF7XedeCmJPSjYit5O2
ZBwNdE5rkfhBJw8/MUJojyrnjUUElb2jE1Mibo9PBDRP6bSR91x8AqNa6hf6aIe4KYzWxddr56BA
vhCtAuT9RZzZoC4dLOdPdhyQlbD7VSTjijgTz1w7GNpNrQYf4rlrpK7za0C0p+rBccjV/R/P58DQ
bl0DSgvyZ847KnGXwMy7K4L3bOGVavACEB873SjxP3RAOBZFVt9AWu5aO8Ee2OmuIKfaeTN5BZt1
61JXxcEuTDDSIBZkqzW0+4AkYYqcpcp7MOKpfR8A9K2e8gIhaurIB3cYOdiJArmKpo3tQYO2gXZZ
mdWmsPLLfd7UdR8Vbf485PslYh5fsYu4VV/F56CMwfX4oQ6MRG6fxAH4CTbR0s3MyEC5IY7XHRhN
imiYgEA5O+ZK+yJaDcXmT0UZfjViHwtOjRBgbhvuWRycIqwWuLTxpv3d15iRdO5cZ+UllQmQ5K+5
VmRNe7j2B58knVW5YAfGszyZD71BTcTUKSbLaRtuyzA9RVZWbxGCxKBunU1tJOS+CLFemib8KrrD
QI+o4K+blWi2fNFnIQ+zs5nis+fU0kL017aV7ciiY2yo2PE7zn3KfIgAW9qKx7bPzJTPTModIos8
CNJ+cC6UeyIpU5zyi0utKiX/vndF+4RsASoL/962W+lDS3WlC85THCLV1OBe/W73ElxxryuoP536
EjGMI0ID7ADfVAWAzbaJVWlZhFJ6sRzcpCsKwL/jXm31df+NHG8/192gOWewIcisNrzDIP29wnu9
ipmBKr+GnWO/GMqAw33sxjvHl/+4l2frsETN/GJBRt53YJQoRJpO8RPQipk47SEQ5nnjbWXdVvZm
+62x+M1UzsR/88zipUigdZlxF2xa0jwvshuA1+UNsmLZWr5kw8Rt8CtlKUYdCsPWo2vICzFq2QCa
KjPF72aaXCU80nQF5xvR9Fs5PTQt6xTRTPmFWbFu3jwongSqWv+H46DOcjuQPpSYHcgMWJ8whb15
oNjp01hBaTBcxeVvo6VglFqXTafM1YYK6sg6FQN1O52Tqc8AgZVZbeXDl6qW9zD3pc9I1beEpr1n
s/Lty6gNSyLVgDgyKfpAGZ8cVSn0n6kVbfF61akRSfV0Swp22GcGb5ghOYiDQr7vfiaajWIlB2A/
v0ZFn4SEeYnUm1BQ7Q0rZPZLGXnnXhyIA9d73Q8p2qhtk/ROYktrqdSbjcb2+SwOGX6H2zatvzy6
xNkolcpKDzJlg39NvQh0bfhMVOeMECd6rq2g2It+b+oPZeksRQPo11Lb4zLNfhfEM1WUoNIJr2KM
MZ3JIGZPkBt+jQ5TU/SJUSdGCtNRsAUVl7JtdZCNk2b21bEkATSnXKT42oIlHnMz+Ri8hqpyNWnh
FRTqE/baX9SRFTBy0Q3V5OUJ+wNqC6YzvCysBZtsc07kiN+TZNMpRnCJIbnlgSQQzceAuHioMM/U
rCFdiwHRd7+DoVLxzBJtrUNgcHiNodANzujryFkX0A5Fc6i87t50CVxTCJwfurJ3d9lYDvs67yD3
wIS8jDkUdGTz/NPZLs/Mpm8uVW2FiwhzPhKkofaCwX1BhA5zqPKfTak0u5WL7fAh+eLamFTMikR7
ltUs+Gg1vcedCkWxXsfmqi9qfZ/FMi4RzRCsY1vOr8g1NHC2lOPogY+voVXE59bRX9Mglbfa1BJd
AVYZ59hqwrnZhOUqNUiF82NhOPGjYmkr0w+2LI52bsIe6lqMYExLXiFpbj78JEZOZoKJCFrrkMsx
xjFJ0UJBiKVZ3wT9MVDN8YmquKMDv/xDTbNk1Qcq4pHpcvQ7M6lNw2shhWuRuBfVuyJZLw7gtSgN
/l3Wm4kM/2OOHrv+IjWKJUwK/UnVw1Ubt/VbzN/nPkFuNXd1v34LtS5fdb5k30f5VWJvWnQW9XyM
ymk1T7XEfoYy4V7SAl1fOMjHTAZkTCLdvZCkDI+ZSTZ3aokucUjTj6E3tbOOUPAySk6+jWLnIlOw
vyhA8G7doqpeVWzXZjWQ9b1oxmr/pR464yRaqatS2liEN9ECBOlZffMkJ2ZAVRbWiLlpHqqhw1Ej
t3GWLKZT0RYHaEIuiOoqBqr+10Qx8EezsTINbVj+t/s9bvLH3P90z7ogIyh3kA1k1HZgqDzqbEsK
3gMCK9EyZt08D/QwWcrR22A25ve65c9K1wJvRjDtXASUKlYOXKBR07xbN31b204egKbmxKGzTlkp
gxzhgUHUt1fShEoOktMUDQ2fnhGeS0/Kn0V/4Ae/+lMlPhsskW5q+6VOAv9S9ITdqFAvv9ZGcbLC
3ns13IrFesoeDBft4bUk/iAmSFDVefrr/RmYh3IwR+hLeuBVX1OINT3atE9AoPoS0h+1y37cwfIM
w/u97TD87gGyeuq9StvqDVUjFd/xjzFr5+LeGpzoeV+POak53TrluFdij8K/qqPmxAcAPCPRB7kq
RAsuVODiIPTfQiouzh4Df8z7oykmFwEFwrbZe4vHrcTZH/d7fIbKgh5l3pjDwpLx88iGflMVQ/1h
l6usbaLPytSQwMb8mkLFjj4J8sxb1xqIhWojioaiAL/FtCSrD2Cpu2e89AIMCyTc0eqh3PedVe4D
Oar2j2Y79UW21LDAmU5F+z7x9yWPvhyg3iyLShdc3b8n+3UZbEoDVqWSUQEbaXwLVEd5BoXzzc8p
iNKnFobtxjzqjHEDmF6bSQGvLH+W1Yk1FwElfjzGwgAQ/LeQE9i3fRGYlANPESTbIfIWVsHbPYL0
uODepuh1X02T5THHsQY28E5q5Tn5LjBZARYQ97OpT9LD4qeu4VkSDM5BMy22JdNBNB+HzEP4Xis/
Hj1/zBr13piPddwhc2tg/GfVLZq0cQNaIuR8dbMTTaWWdBaXILKcLk2fzdJO0V1JHyEeDbNCm+ih
WawcJWhTODo56UcM58UHxfJ96K1XzfS619QzjaVeUiYXJpZ8BJMuL6oYd3YIntJOhSe6hVMEZlsD
YGnqFPOJQ0+94Kxj17I2ldi7iL5a6kC/NCvRGEIdVwgLLM2KoN2uAj+a1iDCNE+Ofij4MvhO/LMN
/B+BbJPrkSJ2BYDqjj6pqV05dgkEii6/IU30QcPo2dcYWJa4iDXSpc4p6pIrPVw4qTGcGxMhudaD
HQvKlQ8+deFLY/21aFdC8RxAVcafrghO5qTqUyjLGbIxu0KZ62aqnqpf6xHfIbx4XpSaomxDxoCa
jHL5otvurUrN/LO3jJdRTrKbFbXpTbZsFgqFFq9FUwxIZbVJqMk4iS7JSshlkxartTd2y6gAlPy7
ElW47LkUu1gVZjwOIA15xECDrWE/x0gi/aZnexur3O9JW5CydZToGrtSseWfXq0d0sfPfh0GlNcy
pRrMtVYr3QelHCZmgZaLabCKhxmvu0XTjvWH0SYb8bkExPmiska95UZpLqvU7U69Of46ZIid9hgw
U07xV79j9yHBpBCFf8G2CUbDX5Mfc/DQK6mvVtxZExnXAKjDGsaq/8pST15gspfAJZuadmUDTeF/
QjRHBdPS0I3HnWgaEWjEtpIdXLs1/9WoyfYXCoBOMRrU7jsBaevEozR4ZRt8yuFNXu43Iu3sJV50
ExcqlL27Hfz6ZuhxnJ9e3gmisw546Ey8tEVf04XkEEvz+OgS/YjkuoJocm16WzZ8YX2jwtNfI9f8
otQt8tFiiCm+j8dvCIfHTSNXyTkr+EMpMq14hdQSYulWOd8HUq7qkCHhKLTq1BBJ/gxSI53LWD7c
XHfaCEpIbU23S/c4S4TrXEnrK1F1eS4jOMVI3cZ7wB1QthRorXPHCG/i4DQY66ALOt1bWDeeSmxz
zDGO7hNsyRjXcOKauVVP9qzqTjKi/igOLiXkw0ycDs57C1xurDz3NXMtf99hnURF7Oi8BurgrNTU
8lc4XDuvTudac75ezlaMwhH5nqe6fRKXGjAkG5lwGYGP/KbFxn0SuEuYoloEwGy6BQ6C8SZNUogf
1Fe7OkuTsdPLQ5cNjrIacqtY9jydwNtVtsKuMKgOcphRlSaGMidTZmK+Jn4FyZArCy9OYKyzEDor
jd3uQi25ilZmePX5n/2y2g0Gaz/mQq3vxFzNV6v7NDSrf7uH6BddfTB0B0JVL2B6lmIzRBYL4l1D
RtlSk+CtHzHIFJsnuVeX+POWW2zAgrd/zhf9bZllz6XHlmMyZmqgmu7FmZogL1dxyMIcg2B5P0hY
hRQjD6bfi05DJ7kxdsVedNmW7VzEV7bEiZ4M37bIC6kkvdK9/dflnRhQa+NHXik+66J/rCcfS8Em
AqPZGk08q8x3gibdBxHwFl46XEdravoQ3IiPshCKQ/XoVaR6RL8GjXIulyPvNtlMn1vW+SX7DU/V
XiQ/CShy06kuSWTpI1Klz9JtjavmaNEpcOBaiH7TZiHH1jwnoOW0SzVrTax8HRfei0Wg+3fdRqVY
8TyG7bERQlfWG9LFVQu+5RR6iNqPPJTL1dhBQhB9iWWoSzzMoJoW7UQYUy9lXxpPYYzTkuGUxZof
r/FE0FzeF6YWgVyT9Ccx5fcFPeJGtsqQsXVHTp57tVqOqhVc1akVlTwTsyR8xqV3nFWVtcPIlLBd
WvfuKbESlzKj5NIb8GXI+u/SOK73rWeCQc/r4zCJ08RBnTZekWG9u11bbUVXOG3Q/OlgEtSao3+M
SNCQwoNHD18SX1gHq6tG2WkuRn2iKeKHOuaEQW5ioTNFE8tR5YFq2wU1YO6aRZD7JA4IHN+03iwo
K3DcpzFSAAfrmrUsp2bjsmLRc+lTj2pcgLw8X7G6Gi5ibhY4zhwPRel+Ny2Y4s4W6FvSrNIT4C/1
afwGGxn7QWkAVmHqQbvr6w4yWOmYWz18TVGr/JRdalUco373fJwErdT8bgaYAqlhwvY6iGqSGLp5
kpWwumKCXF4Vv7l3pWnLfnyaUfe1dRKDYtrUZbv4D0wGYezxEJRRDmxTap4Byg2U4EkuwQKwoAET
o06yBzF8n1ko44iBiwZv9nGlmGR43veoAxvSE1a7lZV2TXR9eB9ltvqEj9qVaFIv8Bnz8LpUwXif
hVvixbJrZOdYnYkDaxq+jCPEt0df6qX+lgxpQRljrUszOR5nrYzStQ9ZlnaYSACI8PeiKQ74gIIb
RQA6KzKsre4TlVjCe0SMRyhSzLk4FVfW2DrK+aauzAJUX1vdvMKn/la32u9exRtWV9uvMmD9Odvn
6ly7TbfzFF5PbmcitGulT1IT7Xc1VEFsKdckBmyUeEnjrZvWIIUekO2309I/EqtjQYU9wEXrZHw2
ylR7oST/gD+XfDFSWXvpaUVTS4x1VNyIMVAd97G8jJT72L+vE2PKpAj+fZ3uAPxtffwkK6ww5lqf
klEb3GaL5rpb8xrInzINJ4tsEveYkjfTiQmG0BybJNC/dqiEMAVIVOwd8EfqIhCiCgr2z4K1WT5q
XzHo5lcuE8to2yA6IbqccCEMKBgcmwpbobLjj6asfG0XGDVf0MLiVTjdOw67c+9JwauvEDZROyXb
KHUk4TFmRSx6dWMXFomxq+L211lvZhsXs6YNbN9JBjNNeYyKs8dlvp7L1JO54Ynl+qwvNPPds9Rh
nePAt+6d2H3vEwXas5584TVVL1UlAcjH4/mZH9PF5MGHXw+clCIc22e39JFqRVDWnUFqn3Fu64mc
V+lcjLZyRT0iUQYttVwQgSAiu0aLbuB62mfq5AkEy/q4f9ypslBvZ9ONmQ8aWSv3pRs1h8SBqQeF
GNcF0awsfvnTobVN0Dzi9D5x6oyk8FXhm7QW/Y8DVoVXtGeU2uflK4/96mc5xRyobPjOkredtWCw
n/OJbG34TX6o+kDe60EYznOpP0Wl1QMHTYZrH2McYCAUEF3iYICWAYjWnEWLCHZ/vY+KC/ySFUIr
1/PHPbD2rY9xMfENua04BLo97B2/fBWthEfJSclxQhSlwMi1rX07lQvX0+HRTCTvLZDrYO2JimIx
gMpdrlf6VD0s2uJQYb+HonrilXCDP+/6t3YIQKxQdZuCdCPZKEhqF4olya+6igzDrBUsqr1aecUB
GiS70xu7YlTi7TAF1z0VpZKfwmyJAd6++JYzruMGrqZvpvFLmBbqFteFaj50cvzSGpF/wC4YQp9o
+lQpqU72IloF5gsrpyjr+ehExb4MtWIvzh4HKbBJkYh2SC4LU9tpZoXl+D6sa9y280ZZmlLz7DoG
3ile3b0EVVjtcIeP5qIZmka8T9XUmBVy0r9k/oBQSNepB50mWz0GQ20fw4Izje6lC2zjCFLiWzq1
UsIdJ9xjX8VYXcSw84P8Ii6MPFe7wKTbi7FYD6CbW9JKjGV5bt1cD9LAdBcn5Y1Xp5OVV/fSY6P0
Ar4V/+pgANK3Sa1Efxbz0qGZhdB8n8RnW93kfYcVg9/gMoGZbPridsMWszTrgnY+exl94pOZU53E
mB0iilVDMFRikD/zZJ44ZbgTo5IVZHgp69lGNLOWOEHa9/JKxxTPLHN7n7p5cMz/eRiGRSt3ykF0
YyacE6HWx1/TQgWeIgiHReMFKhzW6VI5lJgz1uO4idXy+qspLhTj4uqwAZfk+oAbicg4u9zs5B3L
AWJOvLKR9BixdtAau59LJNMXtatBFhSdXVG6qDDFJJgvC10eCS52Klaqvw8Y1IJ/C/V4h8IPt3Ba
YlD0RwPxb+rAnXLdYUU5E52YSiERfUwifh4sq7KZFjTSzzZH3UbKF91qp0SLrDfjgzj4HjLp9l6t
JI725OsrhpIivQWDNfE4fs8Rp5IUJgeLH3ZmDf05soBaqoGX7wo9rF6Dgrd77xge8RiapVrcxkgO
L6KlN/Fi1NrhidULW40MS6wCVENZZAtXJUEejJI2PbH0K4zmYTUEibfAv8UP4YOj1NLaLFtFOt+5
eWKRafdk8mb3tlJiQpnY4yHRVf0q7mPnvMBT7TJO98vCoD5hBoIAm48QXZQfjbshqn+Krnv/GMMs
8XH2E/8I0QdVnbLeFrqz3yoZ2OYOnuK0i4pGrzp7+LZEoNeOgISrczkdRL8EgsJXZO0opupF1wGg
tn71PaaJq37PFf2JPRQHReV7j5398OliUyIpmfzeBxa+pw104JDaPtGPJ834bpdjvTFk/EwdHfdT
Fir+QS/Cbl4Xhb5ukra9gUDubj4cWrvWr6KHFYq6Ic4pAZp04IuFKZ5wkm1UW8mz2puOiO+isP+/
jyIIohQnwLNQXOwn0Y8WYS1E1CF6bfpi26eJeoWaG1FYaFLGwYNCSQL7xf8iOqvAbp6w2Cb5wgVp
T7giM+u9GDNZ72OxN7yJMY9w7VFVK+CfdaDe7NZ49cbyu+pm7XOIC9RTbq4wh4Tgy+1eJMeVjvo0
ZsYV1jdRVm/E1NbWxjWwEviv02gCnv7w+z7qUIn7hGDOLl1A6XClqGdt2hkV024pT7UnJey0o2h5
ck0sCBAZVs9slpzALU/TfDGYTfPlyvhzPvHbbikGXW0sT9ag40/kI1qK8XQY7d7embkRzfIu12+8
pPQbuAKMXQcn29alb9xSRfXOQx5sxKCY5k9OQpVHOP5xldE9ZZRuXcU1aq5h/Q4UcP64qFfKm+2q
4VFc40qZvbOnD9anz/zjg0XTC8MDEOMX02yVc2mU0Ooi330Fl/LTKbXxh689Z5KGV01O5bFiq+NH
HXgNahUN8RGvmVVRGuM+ylwCaxKboAyF5DWAYDzvLNt4dfNk46Ut+Ic+eaqmQ+l1VGAAu1ynWZw8
OTYLCTUwDqIlZlhFZc0cB6KjuMppga+Vg/MV1yCMvTorY8scFQ1KLavbUg2cz1SAoqfW7tVtYrVn
FBEgRUtxDFzHOyryh5hx76IQMcJJkisKskwo4+S9MnWJfnNkc5KGMKTlrGnPmYbLQxhHxQcOKuWi
kJVhV2FU+9aVz3ai5h9jJ7ubrq2bpRFEBTHImBKRaKx4hEryvHDy/JZNB92t5Zk/+vlW9GmKQsCX
bVBjezfK4bKbSxAWdUfWzsSYmJUDeqBMoTgaXaudtelgpHirdEYdrkRfpUTaGZiEdrZ868rGRd09
ugoN98lAuaoV64KZuDxHKs4ffDLnL5oCk++jGRkHcZBsALszcZq1BaeZ7g2LhN3R/DGp6ptf08n3
GqxA/2pOnrc9mVnojuE3nhs/emA9xD3H8aC4fsBfcNY+UfCLRwI0yy+paa0VVZN+Gq2zkjy5+DqY
pjbDm8x4GvzIWY6ShZu4Vik7jBFAbWe1dwW5sAsND52WsdD6yvrwYyxdlNDo18rUlEjeQUky3mzN
tbZhq4AIjkiyZwDcZ/HoahsjlrQ3x0tfKLgzLmqfhs8j2VXRXUV+uJd8yLei6Wn4WyRtov/Pi7Q8
SrFQwjunJzg9ma2bvqEu8rrW+GsYvDOeRzMaOf5o8oeOU9+l1Q3jVhTuQXSXGC5uhrLE6DSIi/cU
MuMs7zuTBHMfvJKJuV/dqyphRCtpLrGNnSnJmA9CMRA80Amt4nzw8OT0L26HJk/iMXomjI+3wNQP
7QZIY69OwU3P/yjGFUC7/N1PFZOFxhjiTtu7bF10ZYne8iC7BFBadozHVlGxB5+y22VHCGhotfCI
cjZ65vWyF2nuMvDbFQRBYy2S41R7zTuyPK81qvf9kJdAjKdsuEYtDFVgZXrWIXlg6268i9sWWZQs
QSAhZZo+pVnajVt8VDE8Ksusw6XIrLej+0FmuyP2WVU8UaFLipuOuQQAEnXAthq+Gq0cDjNFG57C
yNc2OGj22dpXbRzhqAA6jAZ5hKipnbWMqyhlDXVbn+qWEoY+7PYEVxWFb57oy4JjjRUVtjQsHXTs
7FgPR1vJHKR9mWdwtLrEeQ5wtjsbTnwQrUjTx+eJeTIN2S3Gqvgh1lPYgtoaCtYOWUmePmio5nMV
HUukGIshUJ3f8taQvrsulsIhiZ9ZzULH7srhG5wRjBuCzniFHRNMAqMCaW7fLrugL59GCQePkrK9
e7OlTvfiyP5iUJSa8LaGWjOlYGHpa657ylUb1RrSKh7kt6DvaHTYxkcakAMxJvl5f/T1gpJFBv0q
YkakfI+cITpElBSs+FySWpFWz/OW/cVYJPo5b/ADFCIwtS9+pvKQwA8gqWaxwF2IfqXtVymb/jel
rPKNphto3nrN/CgzQq5V9YW/4n4Zw71f8mj9qWJcRCV7EYNwgXe0qLSBJ3AUsAjqrZ04UL6BIFOc
MpHTbDCtHR4B/x7/29TH9VrdtL+uF53i8vtwWRMvKFL1akMrnfV51H6xZGQhlpxNYAK7gC2BUNs/
B47kf1Fh5s8KaPbPABt1Np6RfMa3VoGWCTM+ZTG4l8LKn2nYBu3KxHCvIKfate/4rJj72r2KPmD2
UHrHQlu1qUxgOG75Hsbwd9J8LNYNkuf3oTS/2BCWLoDm7ac00dY+Dwh2q5N7yGiiROa5Zy6bniAR
Kobm4KpVZx8HUJAbx+8WxkACMkX7casRSWwwCMw26G6kGxaaACVZN71oEQ5Eiobnl0ZV5tuY93jq
mkZ0NKamhPkV7gHBC8gfJKatdRPdddo72yhP/IXLWuGNd7yLKF9rN2LUdoyfFKk6JzEoukSzzrq9
Tv37S99342Yi2C71rlE+iIgdm9Y1ntRU8Y6WXz1HvW3NMrkNJ5EDH64q4arJemepTk00duWmdNOI
0kyaFCZIO8klEw7gKnjRgtw7KT5xfcn4SDP/TTYG47mqUnWFVixbVvwAnjV3UtJaJT4klWQ82yQn
TnoevsRd5czUuutXUqkdGgPoTDspPFMANQh8w2g/TBpQaFLedoxxDhSjYl5Y40HBAvAqWt2gQkdI
kFzahXNFJJzv0NmZFx8pAN/bqv+mNAXbizT5dPXQX7K2Z3mj2vKpycE7ixk5VDl8177VRK3mlU0+
Hm9b5WCVlrrAqN37UuG/0UnjySyCg1tW6bsVKj5qsajZGZqbvHe6jVcgO67GMttTl/vkEPhBvLf/
x9l5LUmKBGv6iTBDi9vUWpSuvsGquqvQWvP05yOyp3O2d3ZtbW8wwiMgJRDh/ovYcJfMRNW1Vg7l
zPfIjyD65c1GBYhLhllnjDzxR4Dz8tzSNekUguzc9TmPGa5/40n1MB1Fjj6/4roSbhJNko5Op/ze
YJj1YKDJsb3Ha5CXsd7X2yHtkNjmP/Yujdm5AeP87SbRojTl+GcakNEzS8BOcBCjVduwTpR7udub
Iy8sq4n5UOeI76oIt3xauboKVWP41jx3N5CN+VGpyFDLg+ccDAMdfAkHqpkM2fgl0NDuRZoHN8ep
Wfqmif041gGiqU6uWX7iGivwaeULhdtsYSn4D+HwXb6YKgkjUy9I7ky9TIZg8db8EhLJiZcRzGtW
5NFVnClv4CBkVfcETGd4GrRsQryVL6qmphs3z8xz0/cfALqab9fe6nJdfVEMTmZ9pOTPJnSaZTXo
mDApJPcNP0nXA3neqwxcco44ffYR2ehUO2b9nRTGtiPR8iP0vXKeBuV4jdQAirOU1Ls094ejLuOC
OLqN+qxNpVob6uaXiWP8dDS3AFxFI/mljmMLMIGT8Y+DIY5Firvu0TG4GA4IYDW0VkbF9wiMv91J
6ROgUSXYFlZd7lGrwcV2HKyQEsnk5iU2ouveNNUAUJWNbtm/jkljWBVK4WDo1cjZCd/L7FSBOVko
ZYeOMunpE/klIGyiW6kwQrz3BKzpmLEzRvTCanl2WEnU/TazeRbfNkbmMTvq6lXRxeBVp46ucAFm
pJX6jmCWu21EswxDGxVCAKvTENnAbIbcY0vxRQn2VMTxhRC7g6dMu2NarTO3Pd16itYN9i3uMv5K
7P5rvG+fB7IoV0fHqJbsyOsoa+mRmiKQsqkZYMq10TRuDorbeq9yo2qoRnvjRvTypC5mY9Z0R9FL
UR3lLkl+NIaieJxO2deK9CJOGTT4RYqmOGVH9Wshmh7Tm9spRROthLWhF9aGa1DeCfsZDzoWImUy
2uV/YmKvs9xxZ3Rln9x6RPCvMf8VY8KyqZz6SIVHh1r/XOcJ9GittS+NZ9kXG0JXbGbj4R7X+15F
zRzMhBjB+ta+xBMqsSYTS4Xqn0PVkq9GRSJ+Jsb1O12jKMv9OVp3fmMfy2lPQfj6tidiLJV+9/41
7r96ASXYt/Nhh3J0UXONItXa1T18QpSIYMjajq5jNzft6vrIrEPs3gaIsRTz1Jlv47cgmmJTiuPF
7r8Oolxi7XLFqBeDbyUQBaRyE7QAdZO49C5j4nlwNhSmlSUwnSJ1KD7+6RgiyztBJp+LYfe4E6Ex
y/0CuD2pansmumtdPYIq7vb3cfiTB7sqGN56w7C2tevIeG7I/U6NnH7XGjoS26ItbHACOXP15b1f
z1P6xVARvI2/tVXdU8EFAgJF9WkWyufUTscPLzPLJf7a9c4Pgu5RVeo3EXexLTKGoa9UiOpM82LV
865JpeB/jYj8kj97vSgrU2La4eOoTekR20CvR3R2LGpzD8ryNlocwuTSOUf5k2hQ++OozpBWDiWu
o4iJjYZhyQwIL3cV2cfJ0K6m5OnEkp11VYoJD/ogXFmptGs7jIYQvnl2taS+5rJaXOM8etHzfHhD
QQB1wlXh5/JzjRem1T5Xbquxr0Zt+yywzr/3TQ3hycQbz9C07XloZuqqwxuB9RWySUCWvkqtsQ5q
EPdPQTk5e8qsnoLQ7Z+Y6nobnKzhYky9UpXFx2p0PkVnXGgKU6Q9uIQY4/exXCmad9aGFkSjXjhH
sUkaitwzwx2QdJccXC9F+94v9qyi2WCYpu6aJpKbdS0F7iJPya46Yd7ujZZcxcx1pWYv2tYUFHt/
xexYRfyKzCQTMQ1BDVUH72NrwQEDMewd7e73xrCQC+7DsVj91QFhANWnwpZn9w7ye9450dPwyP9l
/ldcnNP1s8cB5YqtaPWm2h1Kl0TyxA0SbJ9RwQnK0DO4Wv/QfkTcYJEGFe1OJGLMVmPcPXTbs2EP
3U8nYuKcf8aK0F9nV30PQ9UCF/h+jCTYzEhXGG6zcaIkxPotaAbKdF022XVG0y5tsZeilDrT4uCg
+jl3H8vVTgha6SddHT0UdYaF0kr5yRxchIiVIFUWoRSmgO6nXp35Q9c6s2rkjwJWmU9XDsHrgNXp
JtXbZCmaqWtkC6RMii244fBVU8IvdYI2ic7IeOAqsZ4Z414oMF4KRQpewTI6O7NFzlAM8npcK3K7
UEE3cH4u63gOHrLai8G97x5LytFX2zSpp/GfEOEqMUpkac3g9qZUnbWc9OMGfcjT9yIyo4uANDBH
qa5EYPDElzvSAQz6X5FMeQ+jNroAFq5ueIn/83lur1MZb/dzdD1kMejKuwZHq2xGotnfl7KLkTsA
eqBh0wZmY71Ix5j7RJo30BWlJjwkEFYPYg8Tc4LjOLkqqrXPym1qi/6gUuvf42+jxAFRQkUd4S+g
uX+dRHTfDgotPzpgmcaKaB85TbVuG+eJBK+09/XeKI9iN+hSD4YVwYELkpsGpAbQflYLxg6iI/+D
AFtLI3SlfUB2ZJalp975VdtuuJjSiLg4TEVHUX7876Kk6AIQ8Ls8KWn+qu7KdKc7PXIhEFQLdUKT
lqzPb6Jkt/af7krupO70p9kHaFLPhFKZghpQtYgjbOcLI9pjWVF767uuWa0NtxcIDaospz/N2xnQ
8+kRj0k6SJ1jd1XeTcPQrmJTmmpzDHGSHzCqxOTVr6RtYJUJv12jXdMq1q9R4cEYkVx5fo853IMx
F7YovE6nEh2ZhS3joFJhvMdk2XxzsDPfizOJOPdVPHdj0ErTkZqShRfJKm+vJ0KlraeUZ5sHcUxo
Qbhta3UbsMaCvJ/3B63mftW6eIoVHa7EKYIdeGuoXchWLg2KXdOAATdAKQ/7nTcdmItBYtf1KDwq
oV0t7xOxcprF3Zv/DxO2//uQKqqwFwb+supbFj4j+Aav8cqzC5wZteFpY3YXbzD6XcNj3gCYRqzI
rBcysPpWtKyonGx1leJsOcWv3ihAVf8JiRGDilVgg6LvZjCQIo7aXDqishpMhtbDazxCp8Rotn7o
u8RcxrnkHp26VTa6UsU7fNlIvNmjt9ayurxIutEtwiRInscRA0C9NeyXuOnbvdTI4KMokNjANNl4
SZ8c8mKvpIGDt7JHJ1LBvzvFCFUdwoOu+jOZhbEcG+ElmwqLYYBDp23izj21xEbiLrCLtfpXO3hR
CAw16Na5U2BpbLrmojJjfVd5kM29wJfWWBzbT61UsmhN1X2NF5FFSfviBCfLMCLEENlEPI2vNdK9
iW3VZ9G6xT1nx1pQOlCAGCeuXfXDNQNjJ0bIcRxfbcSXcSTqjI1ueRi3Q9AAklCVmCL9ObucIATa
pRTO77Gswk971OJkIU4jTtgUzYBZn8Inmo41pk2fRvU29/1sdnsLGK0xNzCVJ2yGMPcyUaY4+nW7
vr/nxtTSS0b69M/ri76uHxCQSQDNT29bhNBhv326e+jPJ7y/g1C3KYmEnrm5vWTKcgOgCtOH+2uG
Fm5WWkoF7v6qbSC5S6hwvz+hOGEZpL8/4e3bCnwbqd/p093OrRoe8x0+nRgtzi8+YYWM2P1NdtMn
TOrb73f7WrocEnjU//504miMhnaSZ4OKmr4IcXSWpD9CtTR299NblB1nfSmFuBl5xSO4o4nvKufH
3GzsB0plj5VqOe+Qb1CcS10AlopbvGZKOs9NKTllqqMvnRErAaxtz9yYjMdUJSPnjy53mSCi6hnr
GNcr2ofoFJsCMIZmOMNtPG5oxqImAboS9dAu9BusDKNf9/GOQv6QZz4TTlteNJrEXK+YZNqTvl9U
oa08+F6mPqAodbD7WjqGU2sorG7nh3y1olMMM10k65lt+6hCMsTFw/6s2EgeT+cQG7XO+2XSWvm/
Ym5UrRzTqs63VxnCipy/q87Ey4ijah3rxtHMk51o9spQnQA331riqB67tUVhFohz/nm/vtqBPlDs
iwiFCD5sUJDI5vf3i2b4d4aj0l6MiOvQP1pqdXunIoS2O3nQPvKp9vGBREx7j7y2uX0lgP3ztRwm
wPi1H71z1Nw0PVWSAoF18IKz2DMw/J6BJso3omkZMUruhQoCIdBxOv1rtBPJ/baE7Xg/gRghNryC
mw6/X+EeNqM8hIz/zyvcO+IC62LxKhkkFPTjmQ/JLRrJsp8sgTKT2mbSsVINSYNS70VbpvOIWY9O
v6fqbFNuLwvMi7FK6HE4u+JPXyyo55hPkm9781ZL+zej6vyZ0mvDZ5jVx9Ju3W8HN2Ylxc8PjiRV
ZaZmeGvaKvMT2f9p6cpXbXnSm584NupcTfqswuvBEtfRr1CXWJpqmnzi7Spr02+tvSW19tZJ7XLb
S/xztcwSNizMvBT3JxfXcACqlTezSmwVpvy11iZb0dNrzsQ4Sqklz9Q2GQ63KC5Qs54HwRJERcpP
UPMrYzZf1eT7JSVeNQrTk3mRTuVs5ZpGlf5QoD+0Dqp8G2AYSc7U8c6yAx4EfLGEHGMbzyM1qY9j
ZcoPoVw9i7jtRdoiHMt6x91dgVOpLdLckt7BsyorBx8yCskc3nfHTG2QoO10f8uloSxFmBXivit6
+Sm8GqNvQwMz4xopVAee5YppIklIKr7xvuv1eF9VeQ1HedodVVQrbEPZdYqXkV/0F4Hd5hjapcmz
Y1I+a3rMEWzcw58x6bJ2Zga+QzTbBspVmMnfojVKtY1CunMUR6L5Yjygkj5HKZhn8bSx0w3IkvpJ
NLooX6PcXl/FsUk4PuteIJ9Ei0+CLq/rhwcxNO4AATak6rekD6SnhPXnlj9pjtF5XgXk6tlovRLM
ZWwPl3hZ/o6NCXwuFK4rgMIGaT8xMOzVf7qngWYz5jsXW61/xXNjSjS0csSNdHyJcFsBVl3Er600
qMj/8+QXTS0n56mFurfzAGm9Mgd4kY0ivEBXH18aYyEGKakTn7W85X/MGWw1hM9kKswEpkNi26Cc
L7mgBKbeQeHmiMWhfRS9I/VvcEje8wC66mpo9anEovNVV+xgP9ZBSTqeg7J2zFYmGIuVOMjIZQmU
b8DiAYeVPer97sqLoGGKTSh8eZwAH554suwRQQ0sIdlRpGBGrywfQ9JaQ9So1ybSSrSHg2iJ2W+w
Ep3dYLtnyo63lgiVTefNU/xKtwjrlY8OJe29UhtUvPqcAiSyoM9S44UsEzgTiWBnG0IuAMH8rRjV
J8oOwH6CiSauW/kl0gtjbbrjxJnrEQGUeGQ7jVk91qruzJD2zj8qC/qUMpXRlQazKKBLP023yGdR
ksnPWKhTatFVlUS27mw6FKK2jjROeJI8WKKsmj1XMUsz/pTdT/Jri9uZijTa5l2rf0Q6TAUTYvhj
U5P1quMgOWpyRuUu6r1NIFvu2be0bGErUfIamNKvxLKMr7i/3s6D6dVVwmrlvTG6GvBVK10dVB8W
7jji0tTHzyO2Vk8BfhBPbYUTVGSlDyIUVvo4g7UBsnrqLJqkWGWk05eil3tjdGj1Dojo1JujLvxU
7+/noh43ZbWi+iD6LQfD7MbiTya9p07TPg1tsiiQM35tDFsBfhHgMT41tdywVqbfFAhZ19UrKzGs
nKIe+oToTdwVhY/2UXGT8gFq1S3cm4m/T7MJHT2NijOuOegj/XqQG2PfSXU80w2pO076FAu58ru5
bo79UcTEBihCf4ynzRjW5gJLJ4ZMR3QI2Q5gV+kRbVVGsPTeLWKiFzk40FOpuZerOJxjd+meKtOz
jnVmYWyNa+sHKbgd3u/jSz5i4JC5VbGGkxm8efqIt0Rsf0gQmhepOuqHoFXCCzbSCrRe1fpIw+FV
wXzCo7Ix8920A9fYBZf7xqpdvAj7fg+ZsbBnke1E21Ey/ZkYEgfW78FegAaxLqfHyITaNDNJ1c0K
o664/kWb1cWqSPh6AiMdLhWCZruxA8oj2AHtEP8sR5SVBHOgpgWkx0fNCVbB4AQ/ZbMJToIdMPXh
nh2c/j+OE2fRjX5rK2VwlkeoAlJFId41IufBNzrnwa6Aj9jmVUQGmaQPMjn1QvSJmGnXq96px7No
xUYUbaoO5TIfE7h0brrVBdHa/hhOJ8tc1V6NuEgFqmE++HisIHqfsDDRavNBzUb7GlvAXOgTkco0
pKULn30RZxWqjWEULjUIIEcFVLZdlli6hrjKKhnGp2JPxKBZNY9Dn8/BUAQ/nO5bwyPyzcrNdGtB
cFuKsOsFe8dqdIq93K2wjkHKIOmCH+Eo/4Sy3179qMlOgzZYMzG+SjWkIjKrOzmanFxdVf8SccPJ
XeYBhYlsDdeZYxcHEefeWqOdmTTb0Ei8t1CnOD+9HamT4nWMBNtaNHl3xp93h9Flv8ymd4HCzL5o
rN/vrmUqNcdodFUhpRJibP9VWMqZjGz2NoaZsTCjXj66tVPsC2xkVl0XRM9jC0SBPE32BRt8HtW9
fm40NVk0uuYidelhAjLt3TdJIw1rs40Ojtn8Oy7G6rL+4unY27etvldiU31z+wIdsjTyj4XSQI+X
3WypJq712qvx2Q1s5VeoZQ+g4pJXzeNjdWUmYe46dkfUKWCO6n71DlZ+6zH3/qW4+Q+sufRnuZRS
7H5JvmtBLZ86HN8n0Uz3RyR5SzEU5SMcnZy8espgf69avfF2MlT2M+pRGDcrAxfxoLdIceMVvcVc
xtpqobNhgREJsaDXMS3rWTcO8Q8jDz7zpHI/ySScMgQ6vgp1XMrc9v2Z0x4RPcnCWWMifwNjZAb1
Y6VnSfnl+PIFM7XmU2uDr7H1jY1kOt1Kxnnk0QW8l+WPyEVkj21ZsAAdXGUlYu2ol2eIY5s067Lb
COQKMZSNddIYOMwNWfDgp6FzzgMDFPO0BxO/WjRxFixrGzmRpY/iGL+Asy9VitI8Xlk3GkX0cOut
XXhJoV0HS0w+6abwz3n+OeQW41u9HSLO7yuZsgz7oF7FdivNQimWzq7dqft4ACgXeVn50YYv4I+t
z7hs3DnS28qRH8w86sgOz8upoxl+JvCQP0KzC5deyTrAHICo5DI+x5B6rc9Rz2FkNP5b3kXtKrBD
eSvlhvxghz6WUdOIvjWfNDiYz0GqY5VcGjbgPbN8bhLlUQxAkiiZIeoH5KyqyrUqBSpfAfUioJjA
66o3C0z2RoqTfFViBGM1kf+C/r26jXWnW9q9bPwwh2YRWOnw6pa9vrFVfENEvJQ/6z6I3xvs3NYN
8KO14gTmjzhJjB+aTUahj2VrXTRd/D7En6IvguO8YlmtbbBsGV8HrVqIuGKwUA2rRCXn1fsvJJQ3
4iXI71iLQArWmhlL89LwsTpjLbEXe/nUvMdEh+6X/9uQTndwpAcOsfjr2B6k/Q5VdxwtkfgTmzIE
p4yPuPavWJp02Zk3Ea6pFOBF9GdwPHWg1m+jOm38+iuu1lBufa8+/hV3vSw9NiD+28gc5hWs5XnX
da+pUZXXYmIu2mj47P+EYL1XV8xpbiGqbCVJJFixEstaXx+URY6j3tXLDG1Z6z2CJ63jrHJNz48O
K70NrNh+L9f8npTF3a1nOvk+yfx2U6HyeTRcFHXqKKeCIeHiF6GFfPHDCk0At/QeE6VFITZkMhqq
8gkYQHYuTU1emUrrztLUcFlY374LedigkcDK1DTTs4iJPTd2jB3MoJNoaU7oIWWU+MWxoiAVxF16
vsXCMsFCMJHjhT8M8iNkcG9XjyUAVlcfCtZ6/hwAdHcVvUZcFwsrwB5UNLXI7g75kH1mZSI/VnrZ
nBBbPMSei2qvGgZUdI1oI5q6rnSzNA/dW2/QjWvdidwHqqfeU602CzHKHpm/lDrzeBm2IsAvtGYG
Y6RO2LnhwS/1+iXQy3k0aMgxW2QKR71tlqLZ1NEvuPHDxU7a6Jqy9jTqGJCoo2vL3CxqdC85KMGt
KqNispEz/F0t06geSpsssB4Hx2bSFIlqIzi2PPxFn9h4HQbEjeqXS9NUxhggdHPRDVNeeyBItmng
JmexUfQiWsiFiaGdlqW3WFCPCWwlz8cF1ATOOA0WMbEHg7PcyA0FznvMlXx3gdqLMgN5mI/LNu6p
jUwaPInTJLsQUtM6pn3hOOTs2qbhBuU8O6rmfgfxjgeG/RUW7rfa9PJLUkojsKTKP9dZZW/QRw/Q
WjT1U6fA3821vHhRQnzlQwjUX2B5DU1zvrUyfAqf0lLWeUIN5m1TJxYKdW1yLaIMS9P/Nd5OnX/F
yG3gP9LMYsP/LgyvUk8OeGYoGfK41AEWHLNRU8BGhl9YEg2ougzDXuzdN5ahJGslamBRY+/mTBuf
eQisx2k31MqnVqVCfDd6E3FVgqcvYrfBf8aJ3vvgvlSKZSzr7kaCjbbGbHUAbWQGr6oiSWgHysY2
rLzg1Y+Sj8B0qjMP7uBVn6rgcfXiuVZPajh5FIeMRaXuKBl2czEoZgUL8gu2B1lYnikDj42xg1lk
9Jb2bIa6skiioTrHihpvFLlIwC9o5qEI43jll73yYEESm3fQSd670XogyT4B+Zl+UbSauTDZA5dp
iK9r5Ry6Y/2gVzxBkkKRDwpatbvUlrzNWMjjOffTYTFgZPrSdayS8zfuOclBN3JKAGHVzUhwydEC
eGt88CaalNNAhZyJttgAyQtBODQjHo3RPz3iHGK4GHM7RrRVCcXWrn0fKj25+pP0tdJ32aFPi7MI
hVMIBIJxDLt6LUJi0+lqcyZXMBPH3ONiT500sW8xRtyG/jk/0mDr2wnlhDxdElVn20+zgxgvj4G0
co2xAoilOWuDxNZ+LMJiV2edQwq+8Y92pWkr8G3RBScre8HCZXjMBqOmYKwV0zM3x6pI8xZ2A+9M
j3Rlj2ILIgbJpBailHW0EsFQSe3itmt7KDS7ZNOGvTyoQNAU1tOZ11SPbReDBNddktWJnKzlpkMY
sc/17ZCUxTadMpMhioyr0SnjSy6JVLbqPelylsxNuSre8BH20QkltdgiTAqbM2WqPKzdaRE1A1i4
bLsCqTE3s9aWPcyMCfDRFlKwYwGO39vUtPzGncGXkA5hnLQvf4Y1FuhCu4cxk/na72FuZbqYljHM
4WwiLs5mTsPAtfx7GLMQE5zAGB+iui7XUmxT3I8G9TEwzfLqcwc3a98o5q4KKaBFkWBXOrH6aJmp
usk8Ayb/NNjG6uUxhdozDdXzJJsrYN02Yqgi1/GukYBri6Zu1RheOoW66SxKQsgGyY+Jj7Km4RjR
S+6x6mlG1XyrQybD/PzKRzQiJeHXyi8pbZlzxQhtk6uY2aS5wplXrllmYLoKnmZZRUlxlaRKn1cN
VPMybNFoahJShxQBPiCRHzO/IW8R2huvzOxv6nPPbh8W73li5HNLKvQHDZTcqkZH9WiGkbZthkTb
YJrWnsQZkfpJEeVyUc1ue/+jzJid8uyacse3MxYJ6J3pjHrr5PNhEinUgUVtxRrnv1ZBf8WoiBU7
PyG1PRobH5JimOl9it/MkCwT9IdQ6Za0PLkGdZ49F03xnHWaehrcNn3mXWaAGw0yMlPnKGVI3dla
uRO9VlOF6Hca7Ub0UvUoUHdyTfw5OZY0rLGqyHX3VXMCQ1OAf9fidzuQD8bkQWJaLE8813lLdXOS
Gw2akxNWADNbxWV5XkMIi4p2VmlW/TWuXE/Kv8o47gGIIIkl59071A7n4Erl703dVMMyzmJt9lfH
X02zrFhtQY4U8THI0A5xsBBMRt05+DVpaMTXWbSGBiv8Iuh/MSNDkLnvvlE+fMFQ3H9zEnSC4RV1
5zDujU0FLweui52fEwrCC2S2zbWpD86cxxtf+7RpIBjsTcVGR67XsBcXwQxXVIylh4jKtOHy/BqD
WaB7+qGrKvfJ9brpQlFrjBlpJq1TLsvGwPJiGoxLgLkeNR25janpNw46zpgh305l5U5z8qXmWRw6
sip+QPBobk1Dzbrp5kx9glXMegJepDdGizxm4ZlpUq+9Ngm3n2rBuqH3Z0CSe5wfAkQHjEUeDd2X
nCuPKVXGD7c1q5lqmc4Lfl7DHM/d5FFu5GCJ8PTeSSx0Av0BzdZwzLY9SByUTxQpm9dlu2OqYYNn
p1ex9HgtGXa8yCI3fUymzUBlgUrDVURk1zs41riV6Tr6vukcVSUzRny7oU/LppssgAh18kL0lwMZ
4axFr7hq3GNIXn5e6L09S335KbJgX5lIMqwHyk8r003LuVAWEsJB4USArbN8so4H1iqPFY6Isfpi
6Xw8O1LPoiWTQgd5/YSnanVR0BzelVlaLrzUMt6HNvtlJUZyzZ1KOiEPTdHb6LiO8HmYspFXqsnV
Z+I3vwy+s3ceLg3el8ACQq0J5ig2X3Cb704ZJKZlYNsgiR0Ly0ylq7alB93aRW9ywDsHux15PHC1
/FBGbpD4gOD/VrfeynRAWKL3Fvxy+GG0UlI2kRJKGxKAn0OJsHmiI0BeoIf+m8uCQmSq5tarPuju
GquTdG0WeXP1zfwYu4OKKZfG0r9Mfso1yi4knf2LFRbXTvLDbd8H5h4RbxQhp40Rn738Iyv82pt5
HXzRLGi/O3Ula/K6Dwrnzc/cbllrcrm3WUCcPd7iPGyYZGkoOKxw3dbP5dh4845cJGyhIkQp2vGj
Wd1EFrRP+awpzfihTBariKekM9fKc/5RwyqT7Vcfrd1P2w5QVukgnPFACddmiTKKKxvdq2MC1yp1
v/3pGcO69AoKd4321Ka6A0tPunpmuql1xBYGC9GRIVLndY3JdJf49jpCk3yf9VW/MW1p545ZulQG
Zz/GVTuTSXqQiGn6VRto5ipzmzffSmsc3u1gVqVD8Iku08U2Cusr5+JByhkPWGTQV45U1zukX3cO
/OYTAyYzcxgKp3QAlx4BA+k9P7yKDQJlyl6KUKWfQpEkISuW2MaS2o5y7KxBOcpd/tbb+aUwU7Lx
WfkEfTw+I+wsP2eSgoCXYp3UMK+Og1FeuhAoT56E4T5wvkK5SQ8yohNO2A9bz0IBBXh/ph+kk9vA
VPTN5L0DlbEGm44009SUBvM8ZbYeTLXtTo1ZQ1yXALXpUhgsSrnx96rTHJW6sdGsnxCHEzDRd9hj
ivAryn0wUgPyBSIuNpCxwNOLIaLt+NUPJv3ponWH5x5voXMRh8+1klUnEq1cSWNHha+r2hfZTsMZ
JItkXQbtL5tKyBWbYO3Y9xbURt0P5sw2sgN7V9GJaHx3bXsLuPIYfZLWZ0SnGMPWCaJ8dmsHqtXP
hkqNAdWl7TLv7eKl0MJmiSlkvhZNUzN5/DgK+rLeCP/NyYd5V0MDJcumpfvbrsWqde/qMP3mE6hi
H3n6A6Vgae53mBD6zi6thksxhMbZTkC1dvVSd7RfrOuKmRzWn51utJexTig7Zch8lsH7WHIdhpI6
H5qw+u70x862UPmJfOdQUGaaoULVLvoI8kwTYkUeSI27wSiOhBOX8yVByfOSTnuUoS+JGheQOAmJ
zjaDKNV13CtFU1b15CQp5WcEqifD9+upjOSWZxCyUKJpBd54HGySZTznnsB8dg9Jk82hQZhPeSYn
swCYAIXz/t/eauPUjCONp65vfvyXtZoYITocHg9bbeDV/zi4WShlD0H8Xbi5vesLtB/tBn8bWDfJ
JtBhWMHPhJlcok3GkntYablWnEe7tCBbyg05HO/i1EW2yZiq71ObupzP5b/hGUJxLkNKAcHD8Ywo
c7Z0g0B+aMbIwmWok5/y+FqWTEAnu95r24bhptVxhA89pz4PwVR8ceLyXXXTo1xwpUdxj9s6cCay
XNrctLBc1xpD3zTuKG/ASuNknqkx6uBWsVVMzga4e3pkdAWVaealsJaXqlyaX3aePCoDNkFVJsuX
TpOWnRHm36zyTj73wnev5R12fpQh0RQ0m3KoTzaX0jpS7W7dG/ZwkS3bW6ABrb7KFChVMwm/U/NI
JQvoOBfzxexr693y0TktWqV6oMDUrIq4zsC6lGCjSWMx56ouWaU387Syos8i6+d+VsZfsl9igpAG
8bMJNHDVIn2yH0cNlRYDLK/vdAo1/eGo1rr9ZDuOwi17RZar+Ah8A3qnLRc7V+8s8ITdl+JF3Cht
Cyi+UZkA4ZtwjxRxuCRzM5wSx8xnrWF8hkruPUFFHDYKwqlrRE+dZ9boSEWm3k9kLAAQpsnwMCR6
B+2nlFdl2jav6KLuxIjArEdYa+Tn1K7K1k1fbWTLi7doQphbhfrDgd8yovRXm2ekJ5xFgJD/sulJ
ug9qMBxS0r6zPnDcJ0PXSQeV/W7CnnQaCsFFD1qwr+NjAFAPRk1ZL0sDm2qP73Jh4n+55eEivTTh
6M/s1qb8PfVWjY3jjPE/rJ3Xkty4srWfiBH05ra87ap2cjcMzWwNvfd8+vMRlJo9/Y/O3jvOrwsE
kJkAS9VVLCKxci39RZYnLlI346Go5oe0BFKh6W13bBqy16OtpF+d2PrRgTS9F06o3zPN/xdi7SkF
0M4qB0e9po4PhgVHNo+ISA37vo3SJ0+dMtdZU/1pQp6VBI3yg13Oj0IOrNcC6qetokRf7aHMN5x7
OvdkasAsw6TK2dHBNSVVgvOjUjZjCWbJd0vnLgIdxwSaH3KIvdhyqTfJ/nJjmVYRYTF5pbs9rz0v
FpuI6zS3vu1INkuev7WzPL1KXoUAwRhD/NRq8QXUxTcLwOQ10Ixt5lfPUFAHa3VUL2PlnPWEPK7l
2Mo1R9R9PQ6+sjHquj84caUe0SEZbvnUBId0IOUCyiA45J4TbHSzUT+bA3z6Zd//RTHc6Hfs2KG1
ei3Jt6+q2sm2HQRJ3C5jbzxxgrD2dclAKCrXDvIAiC0uTIVcjWcd3EhK13zk+b4q8RffUaGBsRGB
0eR8uIwUq64TjePo0NT6TWdEZOjlwaKkrmnaVVQ3z5AFJQdhWxqqwn6FVLbabTur01Y8jVx1jgo+
21VHGsbSg08TG+WmTQztHjm+s/MpznYTY8+J1HihwCg9eAaKN51awPgT1Neu1JJnGBV4rkZlD+yV
3h+FTUmAvsAuCxxUsu9sBawfikoaapzkyOwnT+MpGbWJ77IkDSdfz8YTeGzeHZcTjICi/ksD9ogH
weiLVHHs0FGEu20hYD4kRW8/ysh7ypbasulBaZ66V3KlAXscP2jWsZcEFzDD6TEYSVjYwDw2hTWq
G813XMhduiePbLhjmBzhj6FkXmsQii71ao9S5mWPPEtP1c7IRowmT00e6N1XEyEA5Mh9HvLiunxF
5YskeqS/8PkxweisYXhP73Yz6Qo3rxbFyHcyn8ncFJxLbwoYwrbDFCUcYVG5D3X+pxggdCpvOTCN
NpZVjncYppyVptQ9pyzaeJ9tsmHu1djWwb8SIhzsFvSbAURysuRdGK1lAwH3WmrKS+9YxaVp4p+9
GKoFGLqhYYT0GpCyiJm73In4XMVyu4v5JbyWBuq+kmzk+0RxXKoqafgYOMemtsjfp+PVKE1+AJLw
sS6kiK8/t0WeYC0UYWHoRtiEEpLSsB6FrbYzEo0VtKWhrbJNqlwO6cjqgvrbj3KabrJieGigA7rL
MBusNdf3Hn1e9Z7UXMxpYQdrvjfebcBEF750Vads4BXU+Zl29bOTq8m+DvWvrd9GV7/9F0nw8iFu
hnzn2C5sMQEKRJUL6abowakMTY7oLk1tPfRFP5A6RX6kN2UToQkLvmop/urCcfLNQN5iZehS/Yn7
vbKuQ9d7LuwSpbawdG+mzIciiCDtCaKz2aDNqzYGPy3TUDQdpB5UQTpZn62ES+3JW6fdRupi9a5V
T4EgZ5LNGHke3uCZu0kmHXekKozji5GiEna96pTqQ8BNECyJpvAVHgt8s9kpnqzNBE5l3SBG2qvw
C00UTiKuQ9cKvmjzEmXwCOShF28aS9FPdUC9vgOY60XxzeqJ7fRK7pPsBebHLTBJ6XF6UHebSvms
xU5xKZPAnYdGniTrcOjCHQQuaKykbS9tES+V9jEw3adKz/6kdAKMWNp1J75rwarjpOrRyCLwck48
7g3HBXBVSp98tK2euiFZ601ZvXjDUL5kiX3PIRN+yD2pfHG0zli3w9Bwh2Vo24q754gi3Li1+2Bk
eXdt88F9SBFbh58z/OwlYXkMZD+ncMOLPpsRuUnykMFBeCPqqMHIc1QmvK6EcFUaSc+yrctP/H4c
hLm32vQS+xnIJjaaACRHH/IGTjANrYo31EOYr0YcQeCtwh1ORZX5mlTkvgGayRt7GhqDrOzzjJ93
KbKM14QqJSChSrwVc1Wn9fYwfDfbeW4Dcphfew2GX4J5wqt22eh68KSxVNT2AaTt1H+JoYpI5RZm
fnkngtMOTLoO7ejslb0oJXXj5/t5bt+7Gwh/5L0I1iim2JS+7c7e2KyajUWZ/UEEy0EH6KmdjmHF
dUdfWut1He3BjR4My2lvrTdYuyQY84sdnTMydNTYrVtF7l6mSpqXpOw/cT7nXDOYBQ4wPMCur/Xd
ranjIyXtztnSJNhYhK1WvhcjlVmzqdW66EEHqeDKuRpAXZrqZ05HTnZndzcRn5ZBvGH/HCBfjrqJ
lXY84gWcE8thjEAdZxeJ0v+Z5kb7Pc99FZlwzbhRlx4eAnijao7D7o0RvTYyUmGmk6oncurtOnR6
73NJ6ninwXOwE16lQvajLmLURSZvpgPpq7L27gW29qn5XhWJd1D9DNLyjrRdmJjlppKKcg9ymd8t
2xuHk4NMhbENDetXN566upIU6vpdwLuunij5LpqqvTzjyR0675PJf4+i5WEjQQP0SePT9ujGCBFN
I8no9FvoDU9iFI5p9lCAzhMjMFbGRUOhZxVMfOpjCcmT3ffwnU+rItCp7SZ2rU1oStptcOWfjS4d
LYmSw8XMA39+il3AlFPQYo91OBf9ITDXHxyZF8qrwk2G/RIsQshHsNcx4Zp/u5zbsmE0SkV5RZhg
R3338NUeTXcz1k53GZRUvsoq6a5GBTgYskf2B8gmgklHSDTFJCskerFmTDwYCMOOFopCwqa89eJs
OmRukaf94BDBwgtrL6If08piGpq/HjwKEFlsR0DU86oVuWVgTxxKNSuQzJtoGNNTVgU/G2oD0xOZ
7/QkeotjiVscH+L+g5BleeBmEN6L9Zd5YrjELFf6D0I+LLXM/e2r/O3VllewhHxYvvKkXy//t1da
lllCPiyzhPx378dvl/nfrySmifdDaQf0Hf3gSZiWl7EMf3uJ34Ysjg9v+X+/1PLf+LDUP73SDyH/
dLUPtv+Pr/S3S/3vr9T2/JKnQy1DtHfg0S6Yvoai+V/G71xR5TMr5YxwnjWPGz3K3o/nCe+m/eMV
hFEsNa/y7+KXqy6vWu5Qodkunvcr/bv1/t312cyw9e70kKfz5Yrzqh/fh/fW/+t15yu+/5+Iq9fD
eDeKrt0t/9vlVX2wLcOPL/S3U4Tj3UtflhCeePqTf7AJx39g+w9C/vulbKeEOrfUvg+SEZwbqZ0Y
EgGbneO3RniiYShOqnYXZmERvUpMWGJNtwzPwl1ygHR0YmTZtM57yrRGX3uVQW1VbUiPWRBDoFb3
L+yCIbKdRnFOJWELvmXyizljoJsnTt//En5hd+GJ2o0ljFjCJpqqhy3D1AGB1ZDtX6CLvkHqEd8K
W4qPne0g+NxR52ub0dzAUBlf8xQG0ilKiyKU5IQ3sCTgbJ58mW3CrUb6jxYAFZmzBmoZsVTu99Q5
56q8nQNdWCU3lRHY8CQb1JdkIxI77OzBYSKmuvMjtFxt+G4M6ue74qaTNODcPqS6ZxoOgVXcCiUu
borSaHtPL4Cui9mtVg0HtwDZ8G621TsAk9PmK+SCrCgmVmaOLJFRPy5riaX9TqtIanrneb0gKZpL
mMbQ8v66pAhL+66/qjxYzGH6yBbNUg+OXPYUMaMX5E0K9bNYPfTIlKi/E65vZOqvxqHbG/zdzoBy
vYtfTVr2rsEkYRTTF3cBTsSRHP2UdA2oCjsvKDpNYfrIrGNeWP48cJTAAQ0z2XPguBBckbyaZwjj
Mk2yxmjNoUe9fTdnjqyGctvFSXr+OHFUBv/YhNLjh7XE0MjMK5lu46hUBlr1MUJro9x5D0GTeA+i
B9jLQ7e19PYukFnOtfEuDhHXOWN0HaksnUKXmfNCWvtk21FM3jTQT6IZSZ2dUEbWT6KHYNpwTKRk
JZzJW5gYurrupRScMCOjOBqxWWnVOjLwMtTGfIjHmkJ9aCVJeRDWFjG5LZhabS0cs3cKF71ulEl5
q95FxC4RnDiZOymH0gO8xs/YxRsp/jMiQyoJ2785tTHTD7pqf1/sJnhCFT6tNOOUx5X3wrNczEHD
EFRdB4XJ9KrfXtc8TCnVo9TQ3ooXYVieyjtSJjBs2e5JNEaWoVg/t4u1i0ysGTUhZAun2ARkC8LX
A8p3Y9xJ7xbQi5yEQdzF0rzgPOndgmUP16sEQ8NGhRn9rE9NGObNWQxFb2k+2KjTgzaWjdh6cfxX
CyzT5muovbPLoLZL2fiU/SVhi4gCsprcfdlP76GRsrsKEZQQDvJtERrUiNRO4pTw0tonSgHGdCXG
YE9/Gi3Df0FoQd4JO+gx57TMWGJLIWwplhFzl5gPw9zrqcZw6uMoR1+lJuUkIzdgctPD6DkAoHa0
LZIGMp+wz0WrHUQEBVwOe27Hv1sTjD3NqK7LzbgEUmVB4T/BSdoJTtIMgHryMTc5epy6wlhPHtFb
YsSUqt9ZPfJNS6gw/9MwEBCVZaVYHh/cth4eR8e463XSvRRsuE+5rpbboYzT755ucKQEwIrU2QDJ
23QEJUful8IAuBoV0K+Fde2upHo4CrCxQCGLpq5sd20YTrJdbAK2nFJVt03Ab62FY4Ynu44b7jWb
j/470LNXt9ER5sU/5sCGKu4qgDEXgSv35BSOc2Lnqqcr0RUNXOwGEIIKTfvZWlKm3ReqsdOWSMhO
XWQ4pxjOjZCJnRox3S7qAIAlaYHcrHoYQ1MI1eXRq5HNCaqHMof3WfREkw8J1bapDqrDrX46orde
7AFygMlZ34tgWdOQg458OFFrq7r1afwpdB0L8uEYyKkUD+iG/LKFHGXdhMOfer+zJ336KX5bI2pf
SFvml9rJoyvc/9G1Ka1N5ZD6hNTrp0k4x6IbwZNUSn6EhPYij/bQrURM1YGg5twTZfjUiagPnNZK
2roK9qIbN8YPO1Cz/TubuFT4Vw4v+EX0JVKmfa8lEN3pzimZmt5UYKRcxqKHTjC6JGZ1+GiXWuf0
T7be8N2ThOgTmu5TzLyqsIqxmCOadqD0ZC08RTHIB06VW8NU7rru559q8s2+DJDdjH39laxHbTb5
J89LZRTUO3D9cvZJQUL+ZnTms5gR5nZ8LXMeGnOdbK3ZcKPRKbk++6nvnkUv6fJvg2ebOzHqhsI9
exWQZH7cf4WEb73F1gEzRQ3HRX1i8i6OebJYR6z44XI11TqbtE4mTvy/zVuCf84NZFQorGAn+0G2
L0bde5TkEhb6wom/kL37avS68hfi2o6hc/Rre+FzbEX1V6eNONIJW//JD23umUYonc3ajM8f1mkg
/Tr7XQnfDR/iiyJX1rGTcvJP0A6sasRzLgHyEsO1gRVw14ZAL8EimOXnMJKcbQxb18oiUc6BaRJt
Oy1vLs3UcFj3vllsIkSRlW1U2tJxsYsJy1CECVuaa+ZhjBy02v62pJGP76+wzNdCjiPqJLm7hkEh
VIy4gwUr+V4MYzlPHpwkfgBgG+XrJkXNwvNR2/K1Gp6vHgUuRQv6FaRaHQfnf2sy9HrRezXg9oaT
CVfYKfBYi27uJajAFqTV3hndIjO3WheCcnOqZhcokTKVHPjPoml0CCTQun8UI6+AAGeJ6KawjojA
Gn9F8NQE/lFB3lsp0mrDsaN3LQVJUlHHPLa7Wb8VRqgz/esgCJHiKUgYfx+zzFliqol2STjCUPMO
Mlg9GIRy7RWukMhV8te2Qonu1+CXp5AKaZdSHUUxzHTf07xsG0LlsBa3weWumA0w4/qTY7HN99HJ
oQ8uifTptiqaZanFsUxbllqCMwSbyNcmKff1enym1r9f2Zy4n8YIvRg1sTzOWikpii23KdYVXCV+
oz71kxNiDHvdKCCzRWwvmcY5qCa920xrC45VgrNdqsFNeIOcv0iaQGMuhhYn8w+6109CQvJzOWxb
6mMqkHRAFia5czvTNm5j+scUoYtLYsHCxZ4ojzaiC7H4UK3sDGQnZajlrh7SvloVmvwzdPYvU0Wv
CyYOhoG9ihiSZaeaqQeEF0nZk0218YNba8rLwKHnWoss/QhqSnnxS8uG7d5zUZzOoQqT9W5tTqev
BpKvR0Mr/ixG2Wa7OtnANHqAwJryOE7nsKLRPUU/BnX9pxg105mtiA0o3fnH2GnNZbroiXWVTCqP
sHTF5z7qCurXeZ5SeB9ueglgRthahWrN2nGd/Vhk0kNOne52qFvU5novX/dVopxG0cQVAKdskhNc
CcM71+TP4Po4eUn7sydC3kVrUfAlzeTyAHqnPKkyxJJvaoNCclAMsyA7cyzin4WpFqqEVcLRmSmn
EwX/L31CEVyaVM5JvQr0GMnCdzN6JT8bpuWd5wWEZ1llTKG73ry9jKGtOCgfvXhtBPkPjlLzZ06g
imdJir9x1t9e9GmkyEZ/ADKJlNUUkRdq8ZwFzQbq8/Eu4pViRIi4p0RKOCXDrB7VmtT9NF1Mct1Y
AXCE1vd8ATtOrklqUNuv5fm6I1WyMiMnO4tgUATjUR2oFBLXRyFCPg42x5IQV1ut9rmpSu1qScBj
xdDyIFUea6pyxLBwrGol65F1TT1J/vxzTtsq2lVK4Bl3C0f7vMzhITa8q6p79304LQMr/iMBg3PL
poYjTOXmq4mx7Sf10sUmHImeoZMQofIjhqIRIb4ePPegE0+LSfSoGe1NkjPLOpwd2ic3hfL37XJz
pEqtuds7YF2nlyCa3tJhUE/9fedK9dlg75nDNqDWZ7UvD2bnDQdbqWvoaTHFqqlRtSLGoius8xwx
3aw4RASKW1RbfwT/3NTZP0zIZGo+o0A6KA1bCNHEreeCuprGlSyps5Fyl5/uJfCDbZxmNGbj/Jws
3LoWq3sFXP7HpY3YsRO0Pf+2bE7py0Eb4G+EFyTeRCjOfFEap+OXVkek0/SyL4r9Cimy9Qlqs/Ja
hUgGWn2cfkndId/aHuXlbLEhei7llZXJysaZkPlIQadnY0Juip6wjQDRgRVPHtFkbz0xhCYNt2PE
0PJ00w9v1h1lnpkv8FI3d8VP2ruqGO6m61C8WWymXHjXKnf3wtRRdAnL7ETpqg12fxRG0YQQQ+xN
AB0Tz3VzXxrzOazd7A4602KraFDEmVWlA+CeCxahKV8TAzQbJaabEHrNQ85p9aem4h2qQgPJ4UmJ
mfpfqqvdpj7r07CrQbBSIexehNe0/e/d4AwPYioI2FtSqsVd+Gw93ze6GT8JXyDVKxA48YviKM5r
h/wwDC+OKb0EMOXdAWxW58wFkTqNEqgN5l7jxIgQKG11FI7e8Mq7U9rNASYtnkem4MXR+NJRVvQG
wQvCRCw4Nm/XeABTllixOiJyReT78+zZ55fAMSRN2Uqe5+6czoeHIPaym2hkA2mosUZAVwwRNP7p
qPIKahpZ9nZLcDp5kZzoNn6UQz33tkrUK9nN81Vn2zU5AkFvDjHD6MjahZIFGZMu7UyYto9cxzym
CqoxEzmlPAnoIcuFVrCgtVzGixvhQggvxXio6+JQ6RQv+9G4zzj/h+XJa++upvJ5m3padA3RALxx
pvzTErpZN2V9+AOJgMnR5nVJBQNgUrLFW1eKqdMPHXgCIaA9dk5t3YepoSoXFeCS7FisBNbdTwzr
biiuta/7yFotNl2RlAsVTmdhElNFLDQ2qzpVfTCKrCaciucF82UW23IZp6XiuIWb5uz4VnukMJvi
9DgfP5s8cm8SvSEfOQ1t2Kgo29cf+1aqniPd2nuyOoI1ab1zDMJ0HYihbkXbuPGqg/AGRf89dKej
etA5rwWfXhEFtwrE92wIEa1g6aJS0h20HMFeDMewAEWp+M5VDJUSxKeUfk41v3nglyqeJ6HPAvMw
TA1bEZVrhrQqS/D8YphaEHaqCG7rBR9bM89QWoAO6FjlVrrnpqs9c9jAnRwigX8FJvTbEOL/AUdg
v7aQ+r59iNXhCUCLhdg0RuWdx8cNxbvOppZH7dxOjeiJJkCK6mwVvlvAgY5HAm61arWohnCTYVRW
T5pTh5+7qHbClzxt6s+53PxQmmBnW0XxmHey+kJZOvDIsuJJMfC1lx60x8YzOncvvIHOfh/VEg0A
BsEDyt/nyAUmFU3BJTnEOyXgJ+EU88Piz9hmNyQsfh5+9UoJhuspWsoh9h8hlpcNQ97EfNWeREPx
lWz4T53R5k8Uc47kkmTILkc3itd2zHY11XWIUd/i6zbba75hPKiW+sNNECTrOyW+dRl3Sh4nYccH
jXhrpkY4+jQ1j16fvNZm8cs0TUhTO7+WZrie4xvTO4X+eG0ERWmNVKLoLU39D7YhMf5d3DItDPn8
Z1Ldb/TYi8BKuzDuDDoVw1PNqVr5KoxBNKLX5pyTrMT4gxssaHDwA/ci7PMKYsqHuMX2LiaHq2PH
9+GHIhcqDxlc+N2Vlimi9/HVpDq5oZ7HutVvA8WKy9oiTvMlY1twV4GpG42AdWfDKs2nNsp3xsQt
LcZQmwSAhwE0Lrau19AwejeeJjbCKOYsTWlb4SnPO+kR4KDx3Fbpn1JmdBcxIuWq7tibGZuWz80z
wiGHIMr6S9rYCio5VGoMZqiib5qqN2ETTZsakFzaarYVw1wawe4W7XgkZ8vnvyn9T6ChAyrUlAat
wCzd6c7QXKOocqhTCbyTNDG/siiJawBC/lh6YNA9/yZ6hsqvTaY0sCP/3YHKGNlj1/gs7OaYhNBQ
TCFK/FfVcZAk1kgy24ccole5zUkmCrLUhs4Li9hy4MDA/TNGmOSc1HF2tvrwMdCNZB++mYS9MEs/
X33s9lS0Y+WNnmcL/7ugt9WE7fdL5q7za/U69/aAnOyt0jnptYqDFqIFKg1yakxWgdn6P1JgnhQR
/cVf5osGN9bnUcnqjavY8S3LYBKE3E89DGah3Eye0TZm2+RrSvcdDh/q8eLrwLN3pU8pkVVZ/ead
UXRFo3kA1Ntac4FrgdkG262Ol8U9QHHfrBqXtwnd5O+LI4AeFiU2NC/lJHvi15bbMXSkYkSlhH6u
svGrGImmy/XpQ9OVW7UasidhkwOIYMrR5suNyUU0m6PaYCt8+mSC/kTdj5LWrBdbktT2amgBqy8L
9dEfroKA+bwq5WAnyuTClVhD2FIHblk37sOdsPFwFKwLNagP8IzcsnxA4gOZpafWMfsrvJnXcBpR
Jl88DbDw7yBNGzdiKBpy+D8AyodkJwmLK8O5uZx4i0nCVFNtvYfZoF2XEENTJ9wPIMlcpBn7XL3F
oOP1fAwe6mkk7Kpv6meeHU5iZMujDkpRHYq9heTWShjnppLVm6siFaY1MM0Jm9/J2oM+hKsqKcOt
6UjFQ5AbnM5CzXuILUV74P9tA3i2lNfW5ABFbnX/X0OurBPIUCjmbvVTqgfZd7+gcNWGlQqyI0na
RmNhXXQYSk5OJet7i6TIvaUecgMFi/zZyII/OOEq/7LCPYoa3o77TLm3qJ67N45qrrPCw2Y2jbPK
eDa/NLVzEl5TimC8jwc+4miNmgcZLOQxRuJmo6mleaFs/geUCj4FFAqS3pNpaRabCUf7IZMb6s2J
EHapH/IWLutf06jd/L8s909XFbbpFbLvUrceSPlyOr6sp6aZTl5FQ7HRJgTwe1lMIsJTB2XXqDJ/
0ClW2MR8MaQQ9Am8u3EUo2VdqmRSuED2GeVSpwZY+SSznLwUbUyxqPUNKnvnVnHCNlRpcchUOXhI
u5rqX0MzH8kGoTzluJAroUO6QhbD+NYbzXMX8QmW+mptdJxxsss/z/yq76hWRXdwEnVbFjqlMhOz
qqoZNKI3NSJknNhZmylrHYzJX6OaDzfuaNBc9377B8Uqp4Kyys8e5EZ76svbQxG4ITI28h8Gn7FD
alvQ72RW9qmnAGnv2OOwFcOqr9stQk3pXgzdsQs3sqGFRzF01In8CqGL88Ct8pMHkxXlRlBvFbIs
XdF/BtecQr9WyLb62ivpz2E55VvF0IkcFyqy9qdXDJN7rm8HT/7RjqMD86spozoU62B96zQCHd2x
gzEVFEv4z2wSqZWvYiSaxE8mIgv1R9hpabLtraNqkugnbaBRDiNrc296WKcwpug4BKLQTDh0pBxm
L181nRKlKTouDXWbqx3cs29upzC0fCNWnJelsnY1pK60rZGKWbdxm52MKEEnELnYzQj+/A/ZgIRB
db5JY2dsR8UPTk1pp89apP2BiGeyzz0PnE7jZVfR2G5fXzr7JgZDVRTNZnFqkqesjRKJpb4pugOE
hp/ctKCY0CnVlaNa0kM9CYZwGuDd0hi2JUPR3tnzIvX0VWdDPhnUDXkDwsQsGGjb49iidMnxRfi1
UeGoNA37e915/NBFOTzxLXUZTVe3cEZkzndogr4reVs+69oQnXhUUrZQPHffIx6PY835rpOp46Q2
l8HCqsqTPto/xDz2Afx8U3by2FPxyHlEo/O7GxgzJZncP+uKqXyjohTtTiAiR7F1FE3CVsi3cn6m
pt2kaIKCsk+5LhAITy0bpuF8tK65Y27EJtQOJ7m21Fsrbi3fqiiUb1nlfi0DTzmKkWiEM4zcVUdt
3HWxa6qqX5pcGwukKuXK+WSO2ng13WBYtTKigiMkc1tH7e29GCaS8Yqq8xo1VjQxJtoaXQl93jXV
v4heNPpJtRJdz7OjarW4ZLtm01IqIMOZ8i7wZxfZv5Vemw5sjmN/CafGIwuTbkqt+2JlZrMXDtS3
XKRPguyzqadUHOalX/G37kAPia4/0e6Ek6jF9INzmZuJyWcez0ENR24KWl8QYk2YaYGKruBzU9h+
+hYao/BSS6SK0XMd1UM9afdUwOX5VQ+1Q52o6qvcuj+9UN+Fp6FDGY7nBHtFLZ33x2hF+zLU9b9g
2D9WYUOSD5IGto/u0ays7C4S+bFajCvZS/2zGHqK728LGWoyO7Jeq35EHykav5mune/iuif56Fjl
l8meFerwjZJZaFn5CHO8sy5ASJ0yuQ++6HYEmbFTvTQDLJBJ0P4QZjvp/H2u9SsjOZjs0U4wd8PU
PPX0vw8Hqe8m+ULcc3cO94FbIR0Oee7bnA/rzNEK8gLpalnTc6xHizqIfZla3UXysg7Be6SsjE65
NWiZ64j5YhPeSO67i2iyMn2Res/aR1VouldhgxoEDI2alysxA5BJQHp6WrVIx+igcP6TI/6K1jc1
SXnc7aK3Yi7+gNa4El4jCL9mldwcxlpRqWqYZgR+zUlQbgZU6b0FiiowKH1MAGbf2cZGEdSWLQ80
OQ8hZc0hxl4qI3OXw2cG27WqyBvPq//Kc1L5UlygE0jdC5UVv8Te+b8i+950Px1CAH62TQwZHxx2
alH8uiwjooVK/Cwc//f1/2mZxTbLx7/NSA2YVfju8mqC6dUEkzy0iF5eq+GrT56eaitFqooNOYbs
jsJYeremHvgCCpjMm7CIZvRRkSs703oX6sT1wH7oME95W6EvhoTbmNtsxUyxtG7L7cNALkuY9KT1
UbwwdNLIgR/uxtDwnJXC7+o1t7utIoZiXpLHGceZsr6TPcrGKfNrm0sAInR5ZeLq1Pta3PDHdr84
nLppzxVJx/ll6PIkAiZtEHK2HhPSTo1DolQ1Cvsxrhz9Cu7lJHzyZMo6C6IObeDpaBoKR5033bZU
HGejhjyHr9nBuasK/6QGbc0x/FFvJuQ9F7EKd4XmETWbxQ/2rz7C6nK17OhgB43xUBtZzO9rwhGo
UslAdGA2eAhH3XgQPdsrtaNX189znJjidfG/UjcdDwn/NBLfzLD4ShzqSgtW5rSqiFuWmnChg5Vn
p/mSClwZAVVZm246bezaxqMEL88PYojWOULABqVIYmgnUH2UzTOCAfYZfQlrbj4MhUPYWicMdvng
hzAPgv3Twi5eoW9TPqIxVz4GIWdeeq5S8dUNJW8zDXUm720imF/BehN3sHWIoYgTc+uQZw+dBPM8
98N6VeXX+7yiFltB9fysZ+3Pxmmsc8dDAyXwMC1RTPXLMUmWFwghQMdphFVW7uAuh3MCmsFCKbyN
WOFdVywrooXHhUGELxrSSKOMeBTim0hi5gma8HXoXCiZJsnWGail510ib+YxVaj2ZY4aHA8GC9P/
453HEJOyaT6s52y/qRPkMTzmeUUvXek8UlXI8xWNEeUSMsyc+kHooyqnqM+DS0CdK+zz2ilM4p1H
jvMQWpRVjXlhnDizNQ+e3j1JWkeVNazIK21s6x0bqOFbRBaB+tPhi+rBicAnpN6VcTvbU7McZ3uX
qO/sIn4ETjLH63EjXVFVhJKlhz6pK4qHclLXjSO2x3U+BKdx0t7tLKQFFAT0dtUktquxcTnwjfI3
wutBzXpxzYgfqGlukQ7mXZaCQzPFIn1gn2zP/QSF6fhYma22qkpYe+CCW8HYrX3XlAZ5DK8NoDPX
KXFVK3UVh0700AZ5/Izi0q2ATfwrMKt0Z3qVBMGak391qGQmf5RT7IdGOwf+qCYmV0o0yyvU1QgI
FYgAdXY5mzzTh6CIk/zyqpQSubQEeLYIFjHCIYaiyS3q2F0PRR7PnzhflkDRkyZK56z7c1lemMUi
i63zg2+N9TXus3FXapWn7IrRpGhRYru2QYi0WHMfrXiMmlxGGBWXvtG4iydOGO9IICWr/2cWWKrw
pDnaZl5ErDcH6VH7WZG08hBqYfCwNGYGirob1osFeqTgAR5LtBLGwHghJekdhW0JEb0qt8e1qyjS
ZnEog800sqbe3mgT6g6ni81G0c1KkB2wN220WH//KjSLVFyTN9/tMupOnju0J0e2fjbCJobCsQzf
hYSFFK/ejd+WkUZXX7vIaq2Fd5n827Ws6cJSnfsHNJuPUHuM+6C3/FU5UWjVMPtDBWDnm1xytHPq
O1BvCaqtCNKoa8T5znowApK9bjnIqFwyR874owyjehYh0A8EMCshwOR5uXHoY8vi6bGUvnadcqRy
DjZu2e85/Jq4yyd7MRY/tAimjiD01Ye81k+V3+w6qT2FlZH94Sd2xa+kJr0GoV5s+krq7qZsBHsL
bo2zjfTEuomHHGk7FfL7uv6eVFb4quWSdc8oJE6he3t1OY95ybyTcIkG6gcgzXKFbiDRPFc8VtX/
EHZezXEjWZv+KxNzvYiFNxs7e1HesYpepG4QJCXBeyBhfv0+yOoWpf46em4g5MlMFFUGyDznNeYC
z92PCq/gxwRzW5wrlKVsWZgZPToDPzI36VYja+2VYyxsJUoegrATD8mQxSs389ttmtniQS2K+IY7
4LPslIch8L+6rBZPsoUch7NtTLibsUpaaMnF3PlinhP+cbGpSbstieCbsWsp+E0Fa5hZxEegkA3m
ZG6ifLJ2Wn1bpagBRZHS8xD+04lHGuNoaYOwswW+9LOjaso3bF4cJJbJAihZSJVpSG4l0gqU4aVq
s+RWgrDmvmZuyb4gji+NmqqLsWXV4VhtSbkwURdg9ct7pzCLe9bSkCXyKd/KpuwwCnjCceycZaix
RH3SW+fxOn6eFCizXWrApicdRZwue7N9j72gO8ohVDLcSzvZy88JmtouVW6Sp0YzF4nDIjgpI2Eh
FZz6ey9TLnEdKGyWAH6esSwT56xvqP+rKaQVHynPreHAWcCjqN76vmbwJvrNsrJCSmTzwzTVE7SN
Y2x/5pY8yM5iHvE57J9jo8CFb2gg9ybKurBd1AnZU7vIjazHOHOPwxBWFzxKqiUurdnHfx+RcY3h
92t0WoUniVEEuypJ24dmVF58/sZTMbfqvAt3Uz9oS0UxmwejGNqHJH3RzTS5lxELjxGcDK1+I/ui
0XPO5oBOUtC0d2msA2uuzDN7U5y5MyHeex7ZoaXEL63jGZvGM6J9kaj2ueNmYPeuf6x5zNXQdTkd
Jk9ZuyUASFzfXeQwJ8yWplZ/GpFeujZ1YetPnfCdX5qfvXLw383Nyf3t0LzNJr09yYOnonzAQ7dA
yvHPmDxTOxQvSAX7VEHyGeA5ZtjqqihLrq7BbkaTxp2zy2xjOkwl6thSlL3DAYlnkvMotEnZjaID
qp/r0ataGUtEP8N3gJPAwSL3SXdiLBJLMDiJQNjViM5Wr+jnBAUZyE38TE5ZUK6vnXbcOns7UL+E
UBoo9fjPRcMtwrOnbiswsFkV3mQ8VqHZHCl/iIVs6oiD30ZNgklPrXRLw/ii6WX3IPtqBBYSpQrP
sqWVY7l0z1PErfwWDRz3OCZKsgQAgL3IaI83opqMJXZL4btjOBtWStYX0ZaoiugoZNmjEj6XsyHY
PEDOTGZjknpA0UnOZGkdvU+VtclHx/rS9325Fck6DJD+nkAM19+iCp/DsdWUZ1v077VVJxfZUvXn
pmvVJyB13R3FtZs0LXD+7nwqmXoaLGVTz/tsCxTYXoPTe8ngx++r2s4nUPbKtCtBXespqSF1Pljh
gObUz7MhQymDzUC/kR3yoJWpfR3nIPhxRDRs+Tk/bSiiYH/UNShA+OHGyXHRGtyOnXE9JmevU3Xu
mKl2j1Jzv0zKxuVNn4JF49QmclzGsCzdoDjaXVW519PML4uj5lqkoJ0SRUblozNQ5ybhVmA1NAAD
H3lKFUaPLU7X9g+6P3uGZ2b8kfr+ktRj9yOLxa2JGNXrNPKDMY2qvG29pNyJ3iZHqGX62YgrdRVq
FOzR7H6Tk0Z3X6JC9N2x+mwRqnn9lAuM1mvHF4s6wAGc+qBAUZTfXDOa9a5N7O6RnMTsNQa2XfbW
RRhQ5DE/ZKdTBN4Db4zskgfszp/x7/ZuZMuwG3dpuD2Is/nSSBf/7bVkZ6VM7u/XijA8MQ3NuzHn
yfJasf4YpJm5kmk3YXUp7kZR+0e+7pe2GBR3mXUoDjXz2rrV0f6Y0IPZoRVhPaZa7GwqkSfrdl5r
i7hG+lbhDizmpjoY05msNXVfWopW6g9Dcicnyos5VrnHwaPnmUc/BkEVbK3MO8prqcbw968UPJVB
xKPHCPzrIdBbC+homESbTjTdQvZ4ovqjWzavY9Ss0fbgPPafk+OSnUWAftBCGw1uozUYt6Nu420G
jJVaYMr9dQ75s+y5GmpjhC0Tp9fRWQS4VtHiw4REnupqr5YaAjNuO3/TB8X41ZjQnvoz3FUo7cqw
6vxt+LfR8iL5nNP7bbQMh3H8zSvQNh5UV+zYOVnbBDX6R3MMPoRdjx+IhNwrCBA9m3psQa6yVJib
NdufbpoWcgQyi5teeLA5/bAE0N59MWJtWBpU4G9YTaK8qiptcSPbHbjxftaF8voPltbYdhXmjzwo
z/jKuK+9XuN2VJHVdsinbmt0dg5O0yknITx9PRV984iweY+uXDN8FLUx33jMHySGtqgOL7rcmx4F
wBb0SVQwXvO7ZtXAPf4mjofaTWuW6mPgogXbW9Yf4yOMoj7Hf8bn8WIe7zuMl9eXb+jv4z9fN+A6
fxkv/57fx//N9eXfX89/vzMW64ECyqPhWd9Do+s/OlSgpyTFH8ZdwKSLEPy38h0pA/0D//RvQ2w6
B0RuBQtOy9qhHhRvfNcfv6LXhhRbrXxxdDSPqzmOefH4FUWepfkznkO0u8bn8ZNrih3Zk3aRYbhy
bMykrhdpptjHqjccDDyEvpI98iA7PpvyrG4Mpvylu4i7QxcOw+4zPmq9RaYsVB+wdUaXKUv011I0
Ty5V1R/o7WaKg95YN/W7AY+a5YAMyyYtvRppPw74adUn2ZRn8qD0lMsDs21QQuGRpEDRKqf2Rh6S
0mtvovkgm741WEskXtrVZ6w2O/LYsh0oU7wxzGBayHlyiuwYS1Rl4XTWyPs76quYDKze6uCpcK3o
JHpHu8bHGImTIbWx01RxJGFvYJ5Fj/xLkmaHyulwUU9Bc229HONutNuVE4leeHMOVOTJmPXv8ulh
iNjeeAXbLWd8wB1kenDxLoBSKjBfnGPQbkaMXVlwRDY0P1u/hdw2PrSDhwQusAyUj726WgaDC6Mg
1c+y145mnhUosbVmhNNDhxDXvBtmMdkuDdXwXuJw/KKhS/gjTW4dlAyDhW2Dj5hmniCy+usuZd2i
F8AOhNp91WG49Vuc58IzElDzFtPosfJFiWvYqU4IMkBD2E2tyoNsDaRGLvKsujSiGq7nCs/YlaWn
vGcDQCA4/LCGsgDqeQUz8abOy6HY1mJkyYyg3pLi5HBjQdvK0YJC6ccQ735TLIdyNNG7LZV1oGbR
IdH66b6xYiRnEZbbDarlrd02bDbugGOspgTDc5vMgo9tHu71uBueRzfWFmwAc3wY6J2qhCcKBnhm
Fg24lFQ8MX4eMIH8o8n+KD4oXoUePVpAZ2hQ4qlxuiVrEaomscZtIwnwxJmb8OwRvRP5Kh4M/kuG
M6trFmCJScGv7bLRX0pl9hBvEu9Cwa0+mqBL8IZSBHzJMNxw8XZRtbAjctfV7+SBxf3FUDWkDAO0
y65xZAdMpbxtQG7fFSnElEifkN3+c4oZVT15w/DlMzQh0rlTDRLan5ehToqxDU/G69QGYcplOnX5
SvMxQq4B49wkk258QYq/CtT2S2HpwdlFzHMhw2qi46Bh2i8aqpbU+90NFuzgphISiitFn+HKar6v
k9pTVl1cs0cqcnMzCS27uEmQXw8ZVicYQyOBbQNFORcgK7eqgQ+b1XTjJQuEDftGc74i0bwpzaD4
XvTtS1Frw7PpqP1a0ePmhMNbfyraolr1etc+iirzV5TIo12jRdMz+QVgNEEN+aLXxufQ7b4qYE2g
CdJSA4v1TdY/mHlrPqpgp/h4p+ccZ57bcPLu5aBq/srAedAWToTSsp53W0Udkk1lot8H92V4MoR3
UnjuvtkuOpjGADgninCdhJKJLt3Qt2/VCIWucFL3bkBZ7Nhr4ABGkNpvFck3w3PKLyjvp7vACaJt
01rt61wykgNw6UUDd8zFoRa6/qBH1XNH3nUbkAvY1bPwa+tp2uOMONoktRMdMP2FBImY1RKzL/19
UH5UujJ+A1DK3Q+++H3oOdHOKCNj5za+etcGaHsjPDZ9Az+EgJbyUQduCu6m0W8DB9vqRjhYzgJ1
yIsmPnqzgrQ8+OOknsD+ZJtxhlZ8xq5nLiLTbssX6tpjzQNDjbfYMUyCzs/r8N7YGKFir1aV+XAI
JofU4l9PZVsedNMcDio0kv85SG0VlbJz0A8HK664CgDGEIwQUgkqIDMj0sQ5qCPrrqwHcRt7b7Fp
YKueZmF+Ckb/XvY5XmvdhaVQd3UOJrWHUhAvEys016KwNWpYcztAZXbJrblA9o3hnonGY+luswqV
v7HUtd1UU5KGzO6wDtao+DQT+G8MLEV32zQRsH+1P8sWgrfdbWm7ZJjzRF/LmDzMegp4FWhnjEy4
lIy1vv6SaUp7uI6wXvQsOJChmNASFXC3CrAWeMfM+MdKd+6o3seXVPUwmQndu8yonLs8s9oDntrR
QjYDZ9AvuCmSwhPu9NZo/WHQQbooXjLtWsU0Nyw61FcAiMifKvtmUO7IPIm7wamSg2vp3iLwgx9m
mcxLvtnD2nqwK9YmLXWzxYCC8pOexOmq8auG108xAgAleOM0LFgcB8q6mtXusQvVhoptIS7+bFeA
ROz40HWgBEdTyV6CANtmx0GozrZRF4DnfVf6TfKOi1+wEJmJsUePpFriNjpmEDHQDEdkj8jF4oXV
xc5dR+JvPQ7AD6GNa5u2amBjADzY2bluHAWL3n0geBtddb5HqHa7M6c+uYH+za3IHpILVos8FtkF
3I2zmUkVlNMD9mYq6REM2QbHtdBeGbQX/BMSGIf8qB2EbNvQqb6Z6rgv81mE37dgDHcTFgdZOC5s
oTlPk409btTVbKqDGoa0nqy8JqhfQCDhDGEUiA8bTv1Spgv2QsHLqNrFCSmRdClHpQ6cbyN1sR2Z
JyH5snLTHFlUvRFnq/FrftN2jRVqpTy7oQcp0iM7UejiwQqUpTqeQuss0jLCs2bIDzoWSh9GmX+z
VCt+VTXgi1Hs4iur2dRd03QCKGsjdZEF9Vna9eiI9ju2W5XGQu0bcXFnGplk0krGLVhMgRy+uHdn
Oq4M9UmAOksq9IPnpuXDBHfxgMm0WFR1InYDmLgN9kjqJWmjCP0K7SxbIGUBpswHlAvbbYI+MU/I
wIzXldHrC6XM7HvkWPTFONj+V9FVF1wg3GDBo9aeBW151ZsoT2COVHm0yY2CJ2VvJArgqBRPVz12
IGa0zg1pKmNaBRCuWCd2p2uzEr6+aS0EmVzK0nwMcbxxE01VD2rS4LOFzOgi1f3qRh6yuXhT884P
12CS71CvMU+yU81M1EfIka0rCzOP1AUV0ppBfE6NbGMrSN+P4MD4GRfmbSw84zYsRHWGYIiq65+h
Zj5rUZj0h9E5fsaHRDGXdiPKjRYlATrRGHburpfjjgh2Z7Sul5IXxnK0OzV1/0NrJrT1h7D4np2b
3m2/K4nVLUy3Gh/cevL4n5r9gZ2tt+rb4p0VgI2LBiVkoeYhlTAodrL52XFtUrxKvCa/+Ut8MDt1
FaOrvZLDPg9FQQrDzG9lxHSz0l0No9YtddPL14N/UPVA3MtD6PLW+rpQ97KJUrmG4i9KPEMj7hW+
hffIXObbwHVxl59nyRhqmrDXtdg7yHF9C/ElmfzNdcI8rNDDfNNM/riSs/raFPd1rT5jSVqcZGhw
8ZoVTXyWk8DuFbiNhLuSCsVZ60nEjRrOlUbdk4xFlp+7p/6qBFmwMW0jOJBW1u61CXlXOWJwmney
W+pDo7r1vraafuO3eAWrRbxvitIyMHnR/XPVwvfvPOuEKgkSrngJrCxzFqnCmnCFDGy9J2/pvtg8
XKLSMZ/DSItPPRi0Zenb7osRNtwK1Tpml11Yz5aP/Unmhsu2ADGvaW6ybzJDO4FPi7ZxHPeXom3L
NWqj6j3ZentpNk38XFWRhr5Mhi69PX5VMIT4aES8LxPD4NnmjtvIn3x4JRy6kJuzl486uxuy8baP
sH46vvpW6i7byZuOVSKcpyi112E5EUd/ZatN6KZauTG85jpZaYGsq08mAhdygxLIPH0sgIWF5VBe
unKq7/ywf5PTS1e3V5mFLLtO9TqJshuSzcbe84Cad+Ugzobj5OsQt91Hq9IsKKx59NbYuEfLLU/d
7yPR2z8QOXiy7KR4jYqiWqqNpt/nwxhs5BV7th7XKzrotp6VrMd8arCLx2oYLKD9WvRmheJGT3Q2
UVwxB1XxTaPiNX7M3jOGHrqvdmTwefS2cTKy0HwIe2AYfeq89gZQFgX1gb2JivSDGqTsIhEomEo1
x9Arv6Logtzsjtw5uqVE0YFq7ZZj/u67VYQBle8ua63Wd4FHsxcpYkl9j2sy+Row1K25jRQswmXv
kLBDC4FkL2WvUUFqd6AW4u1nHRVPd1doFgfvabjm4a+9V53WYtqVqScratLLqJj5TFUbHmeEWVno
+7qxxyf2+uUh0ONwLYFlv8ejOS6BaL/HS9YLfxeX45WhrKlIZtZOTeNgk3laiAW9ET+FwlC2XYL+
gePHyVOvK+XB1jG/lL2FlirsO0aeSHOv5+m4qQ/pzaTNRZy2eZdwD1MR6aHvkSn4RH/IGPVOyvE/
0R/KYKYHGZMAEdnRWNQFGsChjoHQsYdD2407GZSRlVh/rVzu7I1uY3lSvrY4Xj/Xs4A+SUAUzuah
6Xcr2XQFqEaZKTDHzjzLM30+Q9D/MihTepChz3iR2+22/zlLdlAQ/2Oq31q/zNLD6Vs9NeZO17T4
0mWJsyqg+6ysEpV1GZOHAGrDTi89XK0g8VyaWnQscOH+wfMyl2JKBP/Dn1NwB9t6Vecer+PktXwf
0mQ7E1d+CSqqb6+cCbxDZzWRshJmUe9qhG4XqdeEGG7Or5DwCvLa8jrX2fMrmKVwVpmvkXcyOu/O
njSYdtpQf/OM72URD+9WmRtL3obsQmnZOoQYhG107HYvoZZYeKQ1zlrJPHaWmsifbVXAzqn0bjfM
zdyqkV5O3PogexFzEECZwv40qlH+bHXZVy/u7TOc7vzZjNnK86s6tCFfGzXlVZtJLV/B8CFvFJrx
OVa87AHm0EXGLbcoQGhAGp5wVHp1+nI1enb+jO27eSz76I/pfobEWISK+tmw07+dHgBqebWn4jod
EXbzGDievnQyAzSGEfnLxCPbkxgjewG3i7803YuHqNFTWzfKbZBSSM/c+EtnhO6BFE+Lp02ZfBnY
tW5UpwEtxWey8BS72eqjj8OcUYfnocWdfUAfeteMWCQpwShWbVhaz1Nk/yhT3Cmq9A5qMkvsmYQB
X2MR28XZNczhJJ12pR/vHOL7jh2H9adF789QXeFZ2GexD4S17vZ1Wt3HqFOrWzgB7S9NvGO6PVZR
91WnFucwqWEY+l62MkwTBcT5kGXd1xS5lP0oKowDxzbOLhqK48vYcbqNbMpx6tyRjTpFxNrIrxeo
h3rlGSkoPGGMj4NPFiE2mhccCCsq5KO1Ao00JxQQ3EaTO70ZeKg9W226SKykfTENWz34g6ss5awg
0LtlZmETLXvVlxF5vxcSLdEpS3FSg+PdsnqPs9XY+OWhiVR7RVoz3IiUJzgaA8KGx8gOzDGvpwVC
3Q2A3BP4IbIkgup/EjbZ3phlclasvd1F29c839EoW5J9jJ/cNgGZhVfq96wBqefb32JgCKSNnenB
yLGhHQYzOJoWfDakIqK14sC5t+oCv6KJdDPVdPQRrfeeuzClwQBpS2wTtoNfOnu42/a5ibxq5Y2p
/lLr1kW+kBmFuwQuJNZwPEhLdQJqUPjxRZ7ZTfVNUUKHQuBv8apuPQzscRfPSH3uBoUNp1AtcRJ2
05/kWZfHf5w5vaUc1QioOAM+w38Zijt6f+3txKyrYpckJhPKZkkXZjsPK6tr2aznA7qp9PhFdpYz
XKSIFmPqpo+y+OUo5htLpfxGduEfkK90/C22spMlSHq9VhV5yiEbKCeHiR7cYmJnrTBqAtoUwWaX
MX8+I+++VlSdcjEuhdd45evNTlC9XcgRnxPSCGkpzxkqUJp/XiTK+FPcCJGf+WVkXM5KhGuuvAQ7
ctnxy9V5QfMSxWp5x1aie2py9yYaBUiQueVq2ZOiRt5Ztpym+OZnsybHmIknB0d3vCbL6WTNzRI8
86Iy3R7oBDNVRGuWeuCJQ9dM4ikR4bjM8Mnby7lkvLGWjM1pJ+cOKjfssQ/N7fVv0FAY8QWuCXKu
S5Fr0xlqupG9feJbQB9nf70KC846s7FQFH357NvxblJ156ttKvYqBfwAeSgsH+EP3l7jqHKsEvbz
J3XI23vX1N9kXF4nGhvUOb12urVzuNeindyvQ2dq3G3b+hJGiXe2dcsmDaGhIdhmw6oZsJWs3LC/
hYXZ3yozPb/mMTmpHpCzn3FLt8IVhUuLFRojZEdgaZhV5CiwzKGgVBUPYdfxkmNWcpSxzEziBXdM
a1Xt2xjwt8Yqfl15+rhPKGw+9sV019Y9PkEtucDRacSj7UBGxCHg1M+tayhEzaRGc1a2YvhqeJmn
/VE2Rz/O10Eajhs/AYPodp29ySVzRw39blHOp5jHb8xahPMShlg3s3s0cL3lqo1DQDgzDlebkm3m
TYe8dJTXlluqlbEiZ2u9Q2SUbxeIyNc283aYqBVPPCSaIwqxs8MucTSCPkZcb1TtwerzIlyNt2FV
aceIZfbRgCfjdmTIdW7aC6sf6vtcyb1dOMbDdojT8THThw9S//ZHbHMfQS/hS1Ga6cYFeXEgmR7d
IoGLnIyd2B9ufm+rQ/fe6lj8Or6dnj0NUEDTgHpVnMw8oo3QLHzWPdzmaMqDn/TmcU7MAPefg7+c
ejJqdFW2oT6M5uPc31pasvTmrSbL+yWGBP6J/LXprnpHjVaRojirLmudMw7eHXuemF9LWFY7YRgO
+Bo6AqsBMCqsAZIiN+udDFLRcq/dVhhCNvFssRhQ6lp1GnonqmFP93jnWtvZWAoLr7HNuBsP3zF3
qbFpiKf7wGPDicjKWbbkBKqH6mqYt6qqUnYZC9tuWaVNfSuH+DzD9lOh2QsDNeB7az4EOuIbQZ54
e9k0RJCeQ3UH4/kWyj1p/frZQn0hWECcv1f5k1/DIEmwS4qKBxXuylrNsBgoUWXZO/4U7tktBefU
i/BDIvfyEAaVsuCH334VVfrHFXVqIH9esUE3a+tNubrGKlTfmVqCpkVd+y8IMX+vbaO+DWESYPfo
PcvwaKikV7LJ27rzqNIxtpYeaY/stidM33WLz5q4QB93NYDlPuBM1bzk2Ur+G6WnfrANtrzQ6Zyi
hIudDr82cbdUFhSh7GU2Thgt9WZ9ihUIp5txPhWzFZA8NFrl4B3CmBIBlHYhg59jDJR7t1aZqcso
J+0onYE1fdzlLYWqmN/kwgKj+TQ6qU4daIIHHBTBuq9b97m1529Q8QVjMe8c9NGPawvQ5q5htbcK
za74MlZZy63Vz/eBr0Qr1/fFRqnAXeseTl2Z4Enl92LLV7Z4yRE96ebErQkFZpWUCfafCNHeWYGT
LLA2m946kKQ8wbL0Tk+SlPJpAFvxp1SjPJOCi1dVxmsPG21Wuf7mc5yI+2wZ2ZmxzPHm67u8vx3n
Q1q55NGD8nuXoQEiWzJuBBEs0mpkLYr+8nWYl9bVpbRe5KjPcDuywLH0Itt9dlQlCazYAcAoryZf
r1GFBt7VyJO3sg/WJreGc9oM+Fx1Y3Sfg+VZ6jYo1LEGwNCHRfVV09pnTC+j77lBNVTvuOt62jbv
tJItoBkcdLfBVEqxvhtjaLx41RiSwcmGR71PhlVeVuatQAJmozdxc9PpMEr03pwJnb1YfeLlRTh0
S7f0oOhRMKPC0ofNjexu4IPiDNN/b9ggbivSwUjxFAk2ccXd1Nn46GjAuHKlJPee6Ji/YTTJpx21
hw483gvMPDk8Js+yT0QTLuumL3bcpZBdbGJzFc43XHlo27gMr+3EqvN6YTQwyf/9r//9//7vx/B/
gu/FLamUoMj/lXfZbRHlbfOff9vuv/9VXsP7b//5t+lorDapD3uG6umOpZkq/R9v9xGgw//8W/tf
Livj3sfR9j3VWN0MOfcnebBcpBV1pdkHRT3cKJZh9iut0IYbrYjPjZe3+8+xMq6W+hNfVHL3rs/n
YlUqxLPBecQTJd1RQE5Xstlpln6sMd/hLacXZIJ/Mfz4JFt94zuP0N7BG117DVaWSF5eZEehD1Cr
qgJdMxehLlOk6641ypfAjdy9O6XtSjbRGsyXtZvFp8Esy5duBaI6e0kMikHppKVLOUhNhFh5pEL3
Zh495W5+ntqhvtVMv9x5QSEWmlFAH5fBvHKhq4X+SbZIqda3taaM67zxkpVbZfVt4Yi3f/5c5Pv+
18/FRebTdU1Ndx1H//1zGUvUUEjNtu8tyjlg6oq7cqzFXa8UT9IU3sjBFOWTZW+kxXws1Gc5it1E
ymaaHUGg5d/LmTMjD5bQOjx9ku9A8+o7PnLicdIdfo6y5kzJz5Aa2CaqvGq3LIN4eE7RrZh8ygWy
BTYYMkr0HLZpd59PLmRexgSK35xjyyQrcvtf3gzjr19Sw9BVzfQ01TA1eHjm72/GUPtZG/SO9Tb4
/tqY1bC1+cD+qWPxxpmFRJEPwuDPYOUO4aqmyPFLTI7uqPEfk0Ix4YzPs2VbnoUD4sDqlJFCnAwE
otpuQw4jZSFgJ+c6TNPrQQx5jOq5DECOVVXkFBgl20HtgQ0PxFHOkfHrEArBT6iSBOgiNJq6KKwc
VoKBXek/v0+289f3ib2aq+ue4Wq65hrq/GP/5cesAw6dBFvq96lu2o1mdtnGZA29J92bPsV9cXHN
WH3L3YxCVGdF5P3D+BJ6qbKQHaVrPqFB7D9Ay44PIvPGdTJU2BHW7QMmrVh7Tml4L9o43V+b4Vxi
kXUWlcT1tlNiDHrCtIOr+rNH1mJGdO+THku3z8qMPNMVw7n5nCtnfV70l8HMl68rR3zG/QHYLxKL
3BeAvBzLfAyODoz84toODew+ebe2steeh3yOQ0gwvM7w5IzP7jTOcnvZG3rwX+62uj7fTn//WXuG
oxmW7sxJBtewf/+EGlVr0H2HBC+UqNr0merhsoROkutBPCUdw/4dC7lz7NfiVLYeYgaiaF+cRo+O
Riryu8iK8zstxSU17T1zL2PXg4AhE4Qlxq3zOBlDBDgjxyO6rWx2o53f9aXukmxO280oX9z3S4rf
RSXWUGd85EKgcyemkbeLoVbQrzYSTiuYB6SS3WaZOFp58tISvtAvpy3CzLt48m99tYEVEOe8431q
7biH2adpqJLt0BvRpYhTfQ28tr+LuXOsMKxMHgNBKo9shv+slD1UvGFSXtMwfFdUQPqK7p7Q5Z4e
4azd16bW7iYAZKSDu+RWJyd8K8/gFH3jAihY/gwVLWKQcZs9m940uNcJZRXAYM3Az37ObwX0S590
ZaRw1ypmYbzJLqrkjfQTBG4HMapArZylafX4IesW9Oj5LHEmJO3laTNF3jUomwDyzUP7w0qokQdL
MO3JnDZN114bAvWWhyDZme6o7CkCJyh9K42x1NwQqwTEBk5YBfinVGnFkbw8QgG0ZNwOavYav5wC
/l6jWj8dPscUHovblWzbuv0em0Gz9Yt2H6ll+BSqXbmyqFGcisl0zx519KUxFwW6bDbeTK0XHsXF
hiqruce4nDqy31HXre3xSmeQDIbBD7AydKG8zoSHUXjkoxtgWbITkHJ86Wt0ESx/KpdmnY2LUY2x
CZsHG61HOTqPvjqG054mr1fPoEr/OOQ5Rj3kBJwt+/lJXzQiU8+xBnwRefuNHGdr39WxDS9Om7g3
Y46F/eDb4Vevhx2TjBbbMtFYt86A3p1XGNHXWhQQtHw3BUdkKg+U486m8P0ncldi4cUHamnjWfFr
NVgLPDYp/wK386ryYijwK5DuxWI8m6qjjOVgXtEE1coLGZ2nvkRjo2anHqzZCpMAAwO7GxFzDtal
xeJWycGPyHlyijzzwhjCUcr/5vNak4twfsqPZZ2GKW9sDAZvbU5+uHLYVqy1VmeFg7r+GTZIcbT8
2r40jm5fxhjU4T8/OeRy4rf7kmE7hudatutpuunKZeIvTw6rinE3VuzyTTHjfOmQFdoWVYm3KECm
V2GhYIeu3XPhut2RfDL6BXPcjVFKVEtruqST4t8GlvmtL+0Rn1r2LywnmoOlD+qXuCoXMh76RrQj
G1puZFPLsQgFwfFI1s44meFQXy9baSUL8lbNzpMVZptU13qMF9Joo7uByz0lcb70yBslMyj2L/Es
WJplV3wNxsRd9xgD7VN0F79EanEFGMdolV7juJl3X1LyyRLo+5fxOXEJGPYiJUbH4RjVbvEw1yVX
ZR6ZG9lUxra4wErdJeS7SoSXdRjeoSj2cVeUDxhkU2Fpm+/jqGjrf/603P/xnOcZ4lAIs/i8LJ0y
xu9PkbpqDJcqZvj2/zk7ryU5lWwNPxERkPjb8r7aG90Qahm89zz9+cjWTEu9J7Qjji6IdFCtKkgy
1/pNF7Q4QWv582TV3m2Ulvalz6t+0Zht/zq0AfgB37VgKzvaIxo5Gyyx+1ezG5Kt04pwaxpps64D
kC46+JKjNh8cMmtHWZUl2RaYglyNbR8iEWc3vMeRdFFZcJV4Id8gFohd7MBD05dqcfK0sT8VmGU8
NqN5DapouiJKlD+6wvxBvqM5y1owBymbIqiPspq2Yb+sXLvfV/OZpc9WzZ90eyt7Q3Djaz2t6o3v
ivQQzJAzMJDtqZv5RNasHd8um7qvT6D2gFrKFtn3MarsBTLiDruFrEZpqo3670xm1pzfS4VFfozY
5h3zc7GLo5pgSqISwohVhupxNw+tG39ne5Aza3e0zzZSbtPCNHL7nFfGpcrNcV/OHbJXtmuNZf/L
Dy9/2N8fU0GM0tRUW1cNNmva5wVejxR117u+/mUUfrXKrQJEran074eYGx41EvcpryJrw5YiOlul
Y92mE8K7NgKLskYePLmanQEclC3wbCrVrXPPCBdZDa5m7JEykwe0orKLYzOn+Y2hsMjCc9xBdYpQ
y3DpWOrt/35TG58X+cLUVW5nXYUJq+u69mlpFBtm6ehapH2xNe+5htR8bphlfjsMPep88B01FiiT
vUgRlz6DGulXRua5N2Uq8k3M9h4jJTRIzSz3DqUTWgcVCM2uS6bp7HVDtSmwZr6BftYven1sjkWo
EYs3inoH6BqUUDKtHS/19gb4vYMsFWrUvZey/5b+V+9H28c4Emvxv0zV/3j4helawtEMRzfdefP+
aTPEwmRizz5WX6I0/ZFlV8Lz3nmIIusSzlgeic8xRRqvUDwyVx9tshS3jjhpGGy9n1CiUbOQxWia
QcR6OW7kBeRg2YGSzRz98I4jSevxF9S7Q2GgDMYArRWnP7/Dv2VRHepZqmlM1j0xUHAHEEYFgB64
YaK+2lLHZG6zw1Y7vw8B9fVe1echPporC7RmR2Rg6+ymqtMH4ZjGQZoN4USc3fiq2exMRHQhYFGV
Bzk2T+P3sSl4f2dhlkG785Vh00eihu7rtNqiHcozSHnnS6Am2NM7gPGIkNhsYs0Xo/HdL1ZvN0uY
C6iLaL1zUyWIsYq5A7EhwsF5kF1B1vjXYvIQ3Zw7spG1S+ONmIGbQX5uB3UOD9ERTcWzASDy74+J
LZ+DP+YAi92wC7DVth1AiPrnyACSlYmGlu0XawA5XtYhwS/cBdaR0ttPpeH1K7OurV0wV5UeDLeq
N9lZ9vLqxr2XqPBYmOZDxtJJNo8W2Clebm+ogdpPrQb+w8kNdSk7XYENi8ejwmHudfLboO8fcCcq
L2Zp2mfTD8WyRVn5DZg7jCp9fJnqAtQfrin7LPSLh0qpnuWATsnqhdWOzS1yj/Ex8KdknXiD8rUJ
F3JALjJ3VbjBePSKzMUn3uPVP18aP70H1rfWA6sYfTfoCm5kknjppBZhP7/n90XmaKtqUX07zgfo
P7/aqsyobuUBqZTf2+Tgj3OVqKvfx320iQilJNYUf1zr8/VLG1QQ2yRB9vzettVLACfkNdGxF4rL
IdvntWK/9BG68bX92jVw6JJOrVBr8qxXu8QOHMoiC9MOXAkGI4ic0Q69EmpCnVk3XTageZ1ADXXd
ct8VJP4QCkl4THQfu2jo/hH0uWrEwqTN++DJzZt7R4B9EXn95EIQOE9G49wDZ9PXvYu4W4gb8f3o
Vx02d/geRUhXLFm4gDAf2qscO0w4eCWV4sFaZayvkQyr8ilZyN73Q94sDTeabhM2RCdz0PSt+K9Q
itQ7+SR/8iGygpH2tMWK+eajSZ7w6fxP1U+Xa2H0rUpTWAt5rpRZ+bheiuXYQS2wNMrtZt31uX5j
FlpDgoOP1efSMLfJXrVwxXvp7+NyNMM3rkqOzZsx7paEu8uin3uPemsZ7x3EprWTKxHysteZR8tS
MfiAUxgXkyOadEgQE2sxUNRqdCsPudcgZuCF6XJG07y3NaYx7e1shgvP49r5oDYt/JZYXD9OjexW
uYipXfbRKNaoGz0ajjve2upUL7W+q7eyKg9DprWLvnPSfdcU061s01LgwQqkJ1mT7cXo7nOnGM8f
Ta0ZoZ/fRjeZbjY3ZvbD00gV1wmORoRaxxdsvX6Qb/RvXEUz7gYtuDSjPbyYpaWDpkG9CYeU30f1
MTMN1MrLmBbg8mEMLqNRT8tl4l88pM3uXFUZ7ms/YhdNynDrd9NwL8pRP838Q8ftspL4JB5Q4FxA
CjK2yxUHMgovJy2+F7wj0OUfb9kGFvfqkLZrS+vFWlZHNw5vs7Fcytr7iLHUloYvlC2MZUJnPntk
hL3saqN7hn4MRcfqr8922ETaO9Ow+novO+Qh6YF9blxTn7Ws+mohR8uexlbPQVKUd5qLeHbZmP05
th3t4rUAkgCRlm8JAmQpso7PeZpm2ww9xZ2p5sUj1l+3csCXUPj2IbBrJUSNDl6H2xjnwXEGYirj
cIUCm14gAyzeR2isZI5KbJw+RshhfpHhomY1IJMN1WGxXDnsjgOsyQdzmL+zpDpqPiLyQUo1sRpv
n2W9vkatoURZk0CFPXjpm46AThlbw3eMigAWY6l5100+8jhpY+28SB2Zex37fUjCM+da9jeLpLJk
V9xkWTrueR+nKFY8tzC9MOkbEACs818Hd65+tBWpwc84Ey03INzcRUAu9wWrvqVUDkgrG909FSBm
VOb2NVB5LUvFgGlM7uy0FKei51ueih7FZ1Qbv0zOTFnSlOGSqoSqDMxEhMEmFeT3smi08gu8IdBH
gZvDpWnbV6i5VpKVXyZA/luvnoqtrCbiUAwe8LBhLHfTaNQbeTKSkMscnttzryjIO3nxuJbtQR3u
mkgzH4tJ7Q5Jb5greRmtsi9qQhjMy3qkA1p0JxPTMmALesOrgY3xorSlQdE03mLk/kW2az7YbfDd
0thgeImHYzAPF42i7lwM+9ZyVKGaV6O2SPmCgD7rVqGg2NkPr6PZIAFQLmL81pZ97JiPltrai6Gp
p5fGr2PcnsLxqxn58NYr8V2Psh1pEh8QpvIzhxsZEai4luzYgwVp7k2fp9WP2E9vlaHTbyc/zGBM
m8NNBmx+CWHC28SxmLV9ldbbjaLJWesNQb32omRRoZ94dU0l8xa6BkOw4ivdxJmPSn70KgLVZYdV
VsrZ6zXlPNjogMWiPMqmj3ZZUnuv5z/FgvNThxHoynriw7bVYOHQNcVXJwmR7TEU73HM9AREs6vc
uHnh37LDcRY6FA4ysbRZfp9dTBHckqI8RareH/VBM65q45tX/ELiWZZtLZvkIQVog03L0B5IRRKZ
bVkyuKoWPPYxgFugLzEokjZ8RKnDvsZdyXxFp+XFw72v/8jLMHwsVFGtnDHF88gdmvMwHwoRIe+Q
VTvVy5qz6tgc5pLslMNKQy+WJiS+tWz7NK5MBmwvrQdIO9qpEup07N20xECnjh6mgTS4D/jiR4hv
RmN4PzozCBce0lPkW/1p7YMYez8JAl+5iRJtYQKVPtoC4VgNRlqHYKXe7RSjuXmvoipvnMYadZiF
vTbg2z02GQYGVcFjEplp9VhCFFxjDBZsHd8qHzMdOUtmdRu3GKqiNDASdXJEL+dqaNv2LkBLeimr
TtuVBxaY0XsVRUX3CC8R/NE8OJ0s9SwK/3siHrx4Ur8CBf8WAdF8HerSW/iVaT8klahXuWMFt7D/
8k3UD+p5UMqB4PWoHpKRHymxCiRW8PNZWqpob2DYxjuVf3tLG5sLpDxz5Vejxia7+65pQf+TR0Op
kuRnxMpuEWON8FSGY7CuCiDCP51MpKvYSngC1MhyT30pdtgs8gAUhvWUlZl+KLxxvJlrZVPwTflB
9ggKOFkomj4hYqqmj7ZvAIn2leoge10tQ3MRXXsg8fSKbuhRuXOnjaySNY62PQG99TRm6SN6VMYi
bZX45OZ1cBVC+8lk2D2HQZrvCng2awthymc/dzXCfoWKKgu9bhecRNDkd03GDGL6CNvMzXZpVEfY
zHJC7Z4b9G7XxVCrW9nLzYLKfVIl4LO4ZN+vKmBKTwYyele7N377XEiB6Vqeo7fDRmDPaKldfYfj
WA40ucSyK7bCi4/U4sqp0voZufRnmEncn1G/JOPtvjmTB1BrPsmEe7IdAhOr8PmkwAGppWNr/DwF
yftJltMvnapw3vw+RaDCjuo7f/6kVAS/fxIguPo5q/xnS/GVH2nZ/fZJsHp3k2ItmEtNUKJzMl6m
6OWhSpvNv2zy5lhHLpP171l50kPCUC0CZwCQ/hnnaTOvCBQVPoUdBTrCn218FFUmnlIRvU5+VF8R
/hNPgR6DYK2rh6Fk6dOP3koOgouNrTFQ6/dTgmY8RAaoIlmdAZNbVOh0fjgu4QxKv0KbRN/JKyIR
CcqiiEk+zb1jGF1jLGhuNHblB6I/4SXPvWwXJPgssFpD+MOcwpPvJvkiiNhS5uEAuzQdcMZKrAc5
wh+e0Xzr7mV/gO0In91cZC3UeBWlo5ocRjd4cmrXQjBFZzeuWluv0pUZSOic4JZCD5qrtZJFuziO
IvBGVN2kHJDXdO2drBqNBTO0aMQxcMZ7JuIn4VjZnR132V3MlgMkJhH6ruBZWPoRD2+YpUfZC2Kk
Pf/9F9T0f4SzyPC5rmoSq7FgCZmfwlmRzWxS1k7PDm8YtwQIJ52s5MTE6KWIYzWYaUfn1lSNo1Vl
3FT8XyHaeSRQrdG88bI3oTrRXVHl8V2JifXeic2G9FgEsdxFS1RFmHhbq6GyHvOie1E7XsxtqjdX
v3ZQWymmfaKI7mXq+mk3mcA4A8ThXkod5Y2JENjFMnDIAR/+fjr0kGbv1Dw6/Xy1ooUh6zpWee6x
J3kagWfL0+tiyg8F2WEMuBhWznCKzEirUwr69Nn59ZmuW8dHx82MpRzlmwj6acyOR3kNNJFI1o0r
xYmG5UAk8EagMHdTYL7gM71dPppcE0yMPiDaJtvkwcOKZ2Ogrvt+KnLO2skorWcVE92Tj7/iLtdT
9N7m0kfb/yr9fZwdub+u5/639OkqceiaW6DT5BDV27pTvG0UhOGSDdo079KmWy0Nko3Zdvnqo83X
2mnVtZq+lqfJjs4Q5dJI7W770WabDoJpoyg3Zj99BweOPGatmTx5vro3dcJYk9mjVF2Hzh367/nS
yoL2VXTmA/ixABCOsqYBApPqlBe97Oovf7+//5HI1nX2CAAyLFjohG1l/28Jo8xikxOKJnhFqCaM
D5a9q/XsAYJX88Ny2q051toX1XfMZSBs/Vqiqb+vgsnaQvbPTznq94sc4OAChBU3+XxQkPVfWTFI
UFkVdXP5+5+sf86a6LZr2jrBTUt3DMcwPwXOLE31w4Cs1JdpHFaRO9VAHzgYSYHns203O7bJ8aJX
vV9t6mBj8Y2f3UKkRvdqZ/URah9wcw2KFWkEyFNp2r/64PUXqZmq5x7NsHtlTK9WqvavRcUPJLCU
2aXBCtp04WfiPDYVoc3BwF87T3jJW66jYZtIjyzJgxxIBr7HtyrM/wWCoDufJib+445tIaJs2QZ4
GhAqfyaPYNGDMMhm+wGLCdNMyvxEfsafjbwp2vMhFX5+8go45wSw95/aZVWO+Bgr2xIzR6s1MfD6
my/yadxH9ePc3IW4A6spQhPW6O90xM2Pgem+QhwgBlIbIwYNtm9uHKOmdx4CE3Q5wJy/kU2gtYY9
M+mENi2d8iK9io1T7YTGDjm64U4tyh4xjRszyrmk0nFv+lWLast8gryI4pXBAliAf5QXgWE2XmKs
42SnWbfx2it6QyZKjgkxQpacpOfj+SBLTW3kC2SW2/WnjixFq30hB1o8KkuhISRbtYWNnF48LQM9
7B7sxBovfCF3bdqh7jUfyuEVxlR8/95vERplkVyfZB/gDJFlzSlP8LyxygYtVz/Q8GzQ1VOilb9K
sk0e4rn302DZJnvrxrD3po86TT/5xVF1W4IPY3JrakVBXPw/B9k5OQjeb3JjLI6y/tGtRkgakzQY
SNK6+O0qk7LR5zevNh9UcBmR1qYXZ34PAw+Jz1OTXfv31zAg+Q1mrS3597l3dvNBgjMjkwhaQF6k
K1P11mw3sk+OCtOp2qO6OrJQmd/l/+tTtW7ch57x61OjdFCXzmACRUinCQVdDBoTJPdea5AssNIK
9wpx07nKai9G5VX0RPF1BBhO3SCya5o1X/EX1i+oyhsXWbI8gx0gLhlWWRhsEyfAJbIjYp+PjURd
rmX14yDPqNB1/WhSST4sWi1GJqXplTMAF8TYROZsAtVSzrLt4xBYfrD0izA5ED2Oj2h44QA4l+Sh
VrwxX8giWatkgzbqNWqD5BT5GQpYTpGtHX6GVRUV1TpFZgNVCfSgCXINEN/an36Zo5/Rd9l93RC3
7kehrt+rddveutgGCd3w8qWZVYReyqLDj47Bgdu3lyyaTgR/krNPDg/ZU9NZeI2hPw+DsNatWU9b
Wc0xB1wY0xhfy6D2nypWLJqbGM/JNHYQlv84y+puUkgyLDebiLiAqN94mg8joLVnz8qrbd6z/cnz
oEDRMryTA1B6Gxd24Fk3Q+h2R7PIkRAe3OINNOh8AadQnFUGIOiIsJC4aUdjWsgOIFC3REqax87z
C9RlEJSNM9DroSMOcoBZokmtEHTpHPxUi2Wcekb30LtsWj002tg5V5uZhPN1WCGcCHgohsDGklnf
eaEwnowayNHcHTkxaG6L/UraV9baCczhMIOL4X0hPacEyrGUinODuspsxLMkMcMv4n1QFym8XLc5
Drn/i7Ahhu47+YTiFg+08VKVJekpIJivtTGttbBRrugtjHejS1ypAEO6izMx3AlUFm9b4yT7ZEul
2QWom8Bayiqxi1vDMKwDnorBvg51fROrWv4yZvVGfhfW0HbLoJnqS5qUpPBG03z/ehFiXmVZnr1q
Og81rjzqfgiG8t7E8EmemWkxEmiFCSehBoCjGL67docx+AJX4/2HEB4ie72DRqeOV8dVTcpsaVUI
IygdkpeZgbZpXcKTg9xauu+FURZwEnov/LdrVP8/Y/75EVwnq9tqXhZ8fITiC/NfXsvin29lnKl0
FfCmYeuW+/mtbJp+46ZWOzwaxuRc46S9Yt9Rvmot/pgdGi1bWc2Q7bAqQcCsIjO47FtCkGO/8nJf
6WK+HrtYZgjiQRJUIiDx/ykphu2yyhijrSy995bWv6QmkSn5c9s6r6xIS1o2BrlAiPTPex72DnVZ
gKF+MKoe4U1Ud9VK13a2gRinLH20uf+jTY5z8yuuoYtRSclKoRmT7EOC04duKok8Jq536ESxH7Mp
0rfa4NmbseXN817HnWaDnjGaKEPy2rVNstLryj6ULoKiZn0f2UrCqszK9mEQpkzPVKOx+477onYD
lUmH9Bd+l6OIAKRr3cHJTFYr78EG0vJcABfcdLVTWZdkyEq05sLiWbSsP+qgwf9xroZFvvJ1r3rw
08m45fljzTcDdEYb56XcxXEzYKfnxF6yDVByuvZkeU+2N2xkbYxb9ypLVeuoqIzhpxfbyE8vZKNi
pa8oaHn7j8HyfKJUG3U+9X2sPDdpeRvLxm7AdTz0dViyuuZt/VAtWav0xTMhYBskQJEc5P8kct07
MpcGwduwe+yajAgv/yMLv4IlnPIBxa3MNl+LNPwaRFP6LZyiV6PKDZb9g8cN6oBsxBzyYR4Q8p54
DM2Sqa53AVvPy6X3olxDiTHml9XGtl4aOn/Ex8Kq0trCW34spVAoxXMBdtx2ao1044RTuWc97jyQ
Jr7V9VD/WphejGKir190PSguflnzEpo72mC6FDxYj66a+Xs7rLpN2TPh1NE32U/qOVhPCZb0RqPO
3gxev9ZZ/l+ShHVFr7nFV+FGz7C8OmT9hHkgkausZDvf+jLCHvhl1lLd9q1db+3CVV4CxGvkgAT/
qLXo9eqAvnr0kIUEaOYLqr5RLZ1xcs6wh/VrXXSkZOaO1iPhi5KVciu82jtOaVqurNR0b6Iehgu6
pE91ldfIlxX+o8neoPC18bmz7eI0Vgb6SWM2PkPzCDdNqGcg8ukNC4RVFayfLrK3gvNkG9kzKkvD
pcI2gS0Jo+JwmrajryCG1IbTcxO18VLF/uYoT7Jdf90i3fag1L1yY2c4ycoPhveyt92gW8mTMF1M
Vo3nWHskzepzFaHNMo0TwI563jWFkf74UcUn6le1LLzqSGjp96rsDStCDvLcZnZXCkufkG5K7tE1
SPybgXcI/c78VeTV183+1KV30KBxK+t/9MkzFM9c67GlggnZx5nnmS/lUFdIdiA4BwCTkH1MgqYT
1j7JZ2k6r1DxlbKjYzF65n08OXfv7YlrEXUDIes0g3fLavqHbK9ZkizTGkEASEvJTdoUzSKYoSbK
iF1LGjjG1ZrK/gL+Ez+ICFndrgVYgzjv2s4a+/BexK/GPsi6RzJmi+0mGjm8ZBHDMc7ZiIxlXWLV
895WltY5VCfl8Bu4Zm7ztdsRqLbHZMHyFZRbF4VvVe/f2ZEX/uj6cotTcR4sivQtxSA8WhTtlZ2x
GSzyOELRwp9+1KN3tSqnf8N95/tU5dqrmIwBVTAE7gbC3gtU4pHZ9WwbScGEHQQENpf3kOqhp9k5
BLnmohwkS7Xe4BXlOOlStikVlJmFEnCNVF6DDEK4Rb/zp+z+OM/psR4Lgilfd146LFxkzuGaxv5a
sUrjwh5Xhc2qafvMjdozuC1k4sygvlcC1srOVHVfUIq7ej5oxYWy8rOue2c3hTOpSTKbJIvJ91Pt
GEwgf2b+UzNiTWHpab7oqsEGgMaBYB/0hwLPOtePWIhAZhVc/gYFte7gB/WLNvuzyYM7M4lbPz1j
EK8cZZMcagWIQnronK4+xtoBzoOaGeySqDJXQoz+VaTNhHuVNeJMlxjnJlK7tXDz7AFfLAH3Vvff
9AEITM0aetHFxSpG1udbPsSzAp9mPLoh4ofySpWv/bpSPhu06pYitpZSmWdCW7kZBmdnriQsQ89p
PyUIu/VluKltZfZFoMdOjAgeIv6cS5CQRE2iZkchPQ1zKdLK9OQXVbPLcSB8LwX/bfvUm/t1v1ah
8oMOUA8usVFYJXMxsFT1oJgcZFUeTN3JrPX7IJQNTYHRBkOd2NKWuVaENx3Sm4mjJ89AfsTBMdp6
JSyozuhloAwWEB2ArpbeOImOD+vcgR5aserd1jmUfuA+VUm7TCxjwCMF6H/Wd+NGVsF97XGSMx/w
9olIF0MAS1DfbvFz5atm9Z2HtfcF0/ZwmeazQJmiV5ssCbMTsrxgmZHd3ZaT391q7jQugwD2upqQ
fNDnCJM/x5qaPjT2TlY9fzTJklP2xiqc3QxVDH+0OHVOOJI7bPrhzaE0Zy7FXJVt8jAVrFwWcA6x
iHQQ50Mx6LYiALbUyIchpFsgpSDr01wfah8Uk6zzFv9P3U+rZ0PN0PzK1BcV/HBaqdlPNoiIdmYm
+yWABkFsWHdgha1N4BTh0bJT/9w6c8JJaarHNs9Qv0DZ90f7liRx/jMTYEirSjiPCtMewIGkOft9
JQ65ncbbpGzLO3adSHykZfLWYbgpz9K64uqPzFYA97wlU+v275E/Yf5JuyFLaLi2UAkLu6apq9xO
f8a8iFEGnaMW3jczn+UPJt0/psT64Hb8FLVfv6XxtH4xW2SuIwzWl3F4HgXWeFoNrVgxtfDaimGP
ExKWf6WnsyLLL2FU1fvWXel2EW7TIg/uguwuiZtrrvvGQVVM/UC0AEOXvEiWYdeCgDEgG7BrMla5
OqL6NSQqUweXg0GLxuemfdYMxVg1I/ptxO2aLbQKwsl6BVWkCbC10A7WDL6xVVhBCEq/CA1xrUx/
iX6AnNVvpvwRMzoXpA8KxoL8Js5RTnZSNU/bplX7qLgTRkU+CUy49uaObGq6hFipHO3onqAHqt6i
r6/miBOX10GzCVGRPiqqTcodhdRFhk/rJgWZuuo9/KmcIFl6ppZvoHCpm95L9M1kfmsNke07Qi1r
m/j40kTIdEMEfFjaVcHa22z33hQmO7i4YGUmcEOxmS+Q6IXQiYeaEvIn1zk5nthEwzktF4MaTvc9
otGRgnvjGPDOh96LpoiI7TU4JmUN8K7YjLojFnHQk7qPm3KlIsiG8wNaMkovvsY5kn2dlZXrzPey
haKU6Sr1RXEXgQYEUiDOiFiLcwPHKdbCFkeGYInCzXAAcOwecTBE+LyGIEXOMLiPIU0uk0EQcsTX
DRBiWe3R4Vuhh0kyP2r2Ezr2iDUUC2sgYhBN7bdULfUT8Jk3P9C3dsCaySrzKFt43VgeiIb7jZ+e
Ut14GiJLP/iNaq9iE/leVi3+MtLcBu9IqybH8sCuLj1B5k9PJZP0GCD62sLIqCKvuA+M4sE0m/Rg
hqSqPeNI+PqKLJb1wty7DxzM3fEdd4LsnOtW9FwpyVaz+x5Tq7Be5qQjbw3AdF1lLJLABv1QBBjA
4aAHUzZadF3XnFvrMAGDWM9qnhtMfc9t4kznIAegothkxaFmnQoPl1kVRtbGHgzzUJTRU556/dkb
CcrGaGY4WuXt2lHcOuxHF0zJzh7ZUkShxXCvRVV7kQdho5w4lBkWfEEF6KpU9aM+1kDldPtUkI29
9iBRVqMVIN9vY0ML2HbZe9OiUc9+6ZhP0A8XThAcS6LYByVVhv3odq8p/PGzIQaw0To/ow7AdSl0
jIXZ0QNuBD+56ioEErzJEduBlewqFfYyVPRval+uRSh4vYzDcFaz9KaBk4c7PfhaSPLIY4x6s4qz
FiP0NFgTsHC3iW/nK0SUV9bgf7WE3v3LtKb9ud1mVjM10zahexI1wALmMxIYJbLMdis3+w7sSDzn
I3gqvGPsToGQ09gKmy5Iy2hIrQsvglrfmcVPfDPsbcAbDZ+UGPv0OD7EZNnbsBthDfNs/8vM+2ci
mz/RNogGAFfWBJkI2/jEVNFUkVRpWUQ/BpyhkPTGc7BX89sy0XI8a8d+J2xcVAriQMuCveMm0eqF
3oO0kjLCxYQqRzQiKq4nG12z6g0JF7YtYZPe5mrmrtUpEJtpnmuzuA+XrpXoayM18QDKg+dmVP/t
G/8zSiO/cYDXmgn8HlLIP+ibxDLdPIbZ9j1F0OyA5qJ1BLGzwkc+wpQpQQ8LsxZvkcF3XRCu9XA+
T7A0Fw7MQ9NZ/v3LdbU/wi3yr8GXHYlc19VINn/m7g+A/EXHhPLdZReC7klbYeCd/+icYCYtjc1q
Mtx4YUUotTiD81NX4m9t0wyntnenfW4421K12bMQNtyxNhwOnhIAOGtCe6MFJbryE2qSbRe8gAFT
L/UUXOLa1gB3dOE5bUWybXHiMNcy/IFV5bOSh95CFNFD2Jb3vMXctV/0KY5mibmtVP05TDB6jAxU
2wwrRjVuTjBErdvydSFC1JaWutb8bp+mtVgGptotR1+r8OqyoRHN1cqyknXd20cf6he+D+kiHXCD
RKjzp9uEwdYMm1eRTUgrFvld7hjuQfjaoQ+Ve7TBoqeYp3ahOe5bmiMWqI+tegSXY+wynxdIriTR
1vREdeRJqWZcc9v+NEfjynwAC65K1mOPfmzlxe1JqE0DptbFtEEtjk3ZNuckxY7Z8vN2iV5xvIhV
JyROpN1gnqCQvwlxKq3H6efff3/tH6sa7kRSeCZPviFs2/m0qslRSrVL08++Z7Y63HSVW2Cv5Rn9
krzOfR0ItkUFUXUx351FmQe3JnPB3/8G8Y97cM79glHhRtRJqX7OA2uKXQ/QWafvWp58w9WtOYHe
SFCXS31QqijFyOS0iKszQI8tOzB/H4zasCakDfy5z51NaIo3jAna84BZLtIwo3JM0BSIxkxd9X0n
TlOPLejf/2ztU6hSTkzYDBiuIzR3zoV+gmdoMdtJcE3297Di5lNj86vb9mKF8SAiIZ5f7jPbAiIz
NU9msCZ4v0c8Xf+SO8OeVzdkVXwIWYQU/UXpigXRV/dQ22OyiBy8CTAzWGr8ZiyFHe0hLDV1PQb5
Dn0oddXU/lFz0J7wsDC06nSFf4q1H/ypXhE5dba9Q6yvbxJ0VlL8QjFnmmW+k2dPGbKN3aPGHJCr
PpbAR9el56HE4ofdybZG8jmkkaHiYkna5lG9KKPxLTPIbQYwIpexMrbr0R/sTW46AfvQvFvVUVfC
hhzdjd/qmyA3q1u9b1K484m9HvDt2niGEbEicVmtmn5PdG9q4Lvp5aoy/GbpFSxc3egrxMCgLt8U
wzDPzOzmSlGw79UcjENLaOoLOwpHYmHeA1Q5d98b4c+WdR+sJbl2HsY9ErzFrqgb0MT/x9mZLbet
bNn2Vyr2O85FmwAi6tQDwb4TqcaNXhCyLKPvuwS+/g7QPtfe2qe2q27YgSAlUiRBIJG51pxjUnXZ
MGPQ9jB0I6DBr6pBrC+AEKPuydUq2nAn5l6byXKb9MuIhMnQ3DVDIFcDCDMuAVb+4EJl37p992aB
UsyY1OjaVsMQdykbZqp3CJBY36noZvf+eHT1MtmG1aAtxt6MJqoluWdVqTcSfX4xbIVY2QqW5aC6
Yb6gc6Fco/xTbiJgIIlCyw7kbTI3zLVlMHwDNp49NIUptmbfTF5LCVq1tAuA+znmCDdhMbXNby4D
7wxB3w9lE+yDTfndBbv3zhDWqb7LeWn7X0Udhcym+nyR2Iq7TlAgrTU16mg69/1ZCKs/m4FGvmcc
HIoUazuTh7U0+4d+DhzEufiY8aX8/Zn21wGCGYBruQgONKHbfwHMGPowTYkckrch6u6QDWsPmovc
vUZh7PmM28uxq9NLCw0NnUTvafqII01zNK+1mMIoBqneTaMVz9LpUNAmtoEIMu4f7OHRLZwvYzCW
jwE9/9+JRdz311bmKoZOJ8YwHNfkzPvzilFoUZM1RBa8KQHgmwmk4lDYT20ac+ECX7oWUpeLUPGL
HZ4d2kPIYh+gDV/s1N3nmrB2t8VUrxonpZHo9fKdPpCWVXSsdzTyKRYB6kq7HZqToZW7mMLhRnOC
GcSBsQZimruvh0ldGH6zIRrodUQp9tlIHIQrbX2KM7/eUBtOHrO+pmzG6NN28uPff3PvFGy348ox
Wbw5qqWjdXXf6WWmrIMIIJP4zcn0ZuUmIuB64mP7bpyrEZXJQUhNrPBKvY0KQVGd3CtjYx0yWa9w
LwEgHsKTIdX6aGVhCd9a+2QTXH8xHGVHYmGvtOYHzL6kQWLWWKJejBZVk/YeRRWYHnFQnafcf+7U
jkHNZ1GFz/XJx9dzqDtY5H//WTl+/vJ9o//hEqo7HKRCE+9OonrIrMYJ8vwttSx1iZJ2OOMGdgna
7gN7FzHpucuiZIlOJj+5U/BgtuE3v5p0L1F1a52abnC6bQqX0i7kHiAGFspK7FZx1yVXhip/VzrN
ZyKY5VGh3Ou02SpS6jOByhIAA+VR3I1nk/d2MQEORRxbW9cMyLRPFfMiafedk/xzZO+I1EhJsyTH
AR5O7hoLq3Swu6rGUyW6lU+P3khM7UAoOVr+tlch7ZIS1qGbybHHlzbXEupeWz+IQ68jNGTRBPnc
/GCJNd1bWb4YTaEQapKBAMGgcwfOID+2M/UoyNyKCHuA4GhpeGNWp3xQxrRa0qK4Q79YnHX52LZT
tGXJGVCnF5i6s7wkZbhPPYTgujcZT0xQkHg2w1snuoNb1WT5MFoDA1/QVEzuUiZ1iwlB6yom8WSR
zRx+YdVEFVf5mRmke3BEER1oYhWLNjGtrRb6cj864zcZdTpdh1zb+3Oiq6/nb2FXgXCgjrkgNEAe
S1I6/Ipcyha2n2QoXFtMU7DIUfBQgdbMpVDTmitwfW8viJ45yL4GKhanH4RZk2k5J/DqDjU3NEN4
Y7RDE47Nyey/0aBv71JmDwvwGDtYb8PG9OvkA0L/vV9TIy7GL06qBEcWPdVaBlC9a6R1i3iEOkRt
XD1Y8waH9IKE1vIY+OUX2DtvNT7wrVZYZ8DO5r3ZdXJrQ1Md4NLe6RGSSmllr3lXn0wBlb51gstA
ztYFWKrXaNk9yRHFNzvgWijO1Pbtj7k2icVI6+GQq/pZWpr+MGrhZnTK5DKw4oF5NrZbhiXq20M4
ECEU4qRFr7cVEaV/8KRcjMvMXcVcyg8o3sdT0FGqmhy3uQTkn/1mfmn/ZY5rC80yLNaPtquhN3w3
DvckU3LUmd2bID7GS8KRaU+GL8txO8ZQpgx3jlNxQDZrnSz3chEHgDyEFixDghk3IppeMxlZmzQB
OB9bgMefqXrYCzBZ7i6J5woV83iuf0cSIjGDgMJjiAtOeDMWicgH0l98sdANbNLBMDpLLRjB92fD
eFSb5yTNtwaiz3sQAQUBgnl3gl5lreNC+3ajweAa2ZBdYuwsSQ8IfFnyOWv6dIl1jKtIF7Iw57WG
LLLWeGL0DeYBvKFBVBwGoFrJnPeZN3X30MW65k39Y0bnC+6ajFdqDhoonPI36aA0ErJvN4FPQymZ
D2G/js593I+nSFiXdirr76v6//Mnalxzo8i9FmDFEIO17+7+12OR8f8/5+f8v8f8+Rn/dYpe6UgW
39q/fdTmrTi/ZG/N+wf96S/z6j/e3fKlffnTnVXeRu147d7q8f6t6dL2X/S7+ZH/01/+x9vtrzyO
5ds//3j5mkX5MmraOnpt//jxq1mXb1jA2H65sMyv8OPX80f45x8fX5oQcl5b5P/maW8vTfvPP2hG
iX+4EKCYbjmuYVkmVR1ggbdf6eY/EH8Qcs1R8sd/5EXdhjD63H+oKkwWG7SXmAFfnAINqaXzr6x/
kA2hYXnm9DCZpWh//OvT/2D/ff/a/j0L8N1E0qRbIhzOMYwHSHpx4b8713BHVZ1CyfuKPzVa5nWC
Ua8Ndm2AGC7oMliqhuUxE71lUyUbMRSMImqxLgYt2zelw2KgdrcYRNWTkia/We3+RSHDu6PO4dqq
6pqCHfRuOhJY0kztsDWvQqNkPBXmKZ355a2jWLsIWVNh+vfUo5k7EFuIQF1JPcYWbdsFDXO2DH15
ElBd8qlsQzwhRniiv6OS/bMwtCG86/yI6lLODF30pCL4X345EH7s7F9Bi+/RHfPOnSmLqkpMiS3+
oo2pgxYAWqGZV0xb5ed6AqNYkeJDL6GkADaZ+jLQQhecwaIzhs8EnbWXVtMPmbDDI0uc6KgH6b5i
JUqsd+o5CsmrTqs9uSXrJEyvS9Sm2TrSKUf3uGL0GeXiB9qi8AlJN0rVPmZKev3NZ5p3+S82FT6T
TeWBQdl1+Gzae72PbkQBjdfUuHKg55u6UW2vr+0Aw1mw6whUQ46nWZS+AZiXieNs/aKiWU2SBmhG
f9hETvVEBHF1AJLKOrLSzsg69CjCqhJztROwe+DcagsJbfA315X5pPnrW+fcMTmjOKve107zMve7
AOf3VStRyQglvh+1zZBVc2wmaH476MNDPrF6jsbk1HepfC4br3XIPLYUojYj2vacvtGGlbtcG12R
LQYqkJuBJQxupehAgsSJWTH5PzbzJaw34Z2DxKItBvUQmi6JFzainDhK3L0PfmvNsdFBng7pKzi6
wSFJinyb6e6qQmXjJQO4+Yp5z0YZymKLot4KSKpKTaLIJxi+RGf5y8qHCdsprrarxoAcduGebpsE
wncvso0lws6rE/UEcynaIZRgdchV0fRVBHVBMT67BfAcOu4fewUARqyY6YqhQm4a1aclHGvx2lRb
MqHmW0PSX5K4TaAeK809FerirFb+rtDA/Fb60h0GgdU4gc2O3qWWibbCEt4uxriudjjG6uWglF9H
Id0dUbqf9DwYFpDazCtq3K2VNfX2/+NQFSQzWrDBqZm9r5U6g4PVjGTLq6LDDbI7hw4yyEK/IROg
Q/zBuvo8GKazK8bmKYwsY0UTdqKmUgDo032NPke56VwKO0k9HUlSuA4IChKSiwywa0sYfif8Ku5v
1mDvbRa3M0ywfBYsTXjn7rsylaD9Fktmv9cJxzMDd3gfJOLOsJNsbnk76yrXY774wF3ACslPZtjs
IyV5aNwX1VV1bHXRN6Kz6+3ASo9kIBezdYiyrcqn5Rh20e/q4/9mQMBgYWAwmL0hsKn+vGqmMZ8n
VSK1K9L36qKiQnHG5Dka0mPYURx1nJzFQu7sndk/OuV0IIL4CRly+xuYkDEv196NTChnVBbxKu/G
up3+v9hT/NFuuTTxLXV5/1AlmnmsUbvF4lhExiJUle5D1n9OCngd0ZScAl26Xjvo+t1tV47AM6Nx
gOpJfORyGjsv8BQkO7uyYqU0+3CYCCtHvpwBWR69RZnZOz3q7/vELM55Ne4HIpPXga81Xm1X6lFR
5sjXOP0UJ6Hym/LPvztE6AabTCk0G0nm+5FMNxVsFCqJj42MXs0OzsjAMncx0e5fprF1PzbJN1E4
V/qecydIps+0GU/a2As6WsZEckbbsQBAVB/aJMS3mdovJkVuJpf2W0XbdfH3p6L4cxNlnmbY1IHm
awb/6F+9W2prZYxtzej1a92w6tXRGtKJ1DaT3b2y+LDvHMs0FhUu7UVnJ/QXbLU4ZHVMlc/Ql11i
XTRCmlZmIV+tWRShhUmyJLXlmXpv73EBHhhCDUTTOjjCyQAOLnoDN8dH0YKPU0MkeXSHKK3yCtuu
MfahK8xlVjbhmi5Fteg1O0N4MRJOUHJyB8XBRjnNMt85tizWV05ca1sFb9Ai6SHwOj0RA/2Oq4Jz
Bxe8Xaq5fsmbwPqmxJ2XR6V2VTqSnjH374t4rn4FxlMmCQDQ9MLcW/Q+b8m4vjAIpgjr1U3foddG
v/77/W7OY8W7cwIRhD2XvS2yR9+3C+I08DtndLWr65bp5NlTfz+irDpMdk26vCLkveL2gxcxvziO
49QtwmHciWJ0Vz1i3C2mAZ8cCHNPm3Bj5sq56wilsUxZ0aOhbxNX4TJwivGAQBEYo+dTWFuXFdhJ
YXS4ylvmhvloPgRo65Hp4ixVcvHokMKS5vphMjr95BQl0RUj/WI9IfkH53XpFOlDX2EahHixzsIO
uQrXQRgEdrnKLBj4eoEB/O/3lMZk+y97imwZx1RN9tdf5CKK1Lseu4Z2lWX+0UT9DzAu/JSkHIhN
pWFKFsq48AdSmmG1ZAdrROpHuR73tywPVOvpYcJNyY3/Na7bEcD0TIeFg6pZqqO9F7KAQdZJ3xqb
61AaxSHGBXFB8pIv3OTJrxTnWNvKUZLrRYJiVC81ugQbqlTwLOE/eLfDt2SxSthHjXER+u6ppuC4
iLpePY6+e5r0QvECMhk2pl4qFBQSFBrNRKZhFwK8NrZBZ6r3g/FxEFwXlWHScJMKc5vY7YuSp8NO
o/mpTHR9UqtaFSa0c5mWm7GaAHdUMGzMRvUsci/ha4vcU8GPeRnaLOnTeWwjN1xrdlEj9U8wDgbw
doxMlcvBMpa4pLFlJS9xMnbHqFuVKUMzcw+qXYX+Ick0bd07xLD0ZZmtiYqtvZDqmdcEeuNRv5hW
pB8QN5FH6e/GX1Ij3h0uLJdUTiiDUU03beG8G9Bok7o2nv/gqiRDcc6UCYsqCQR4ZULbK5SjZVVf
0aS3a3saHUJEor1r5OFjO8EIGawk9UL7iyPr5Ey+jwkvDbosRDqqGky9d7ZdE+83tNTyrcAEkCO+
pE3A2ibu/RXycvVcNNG6I0DoomqfkSRr94kvn9oeGkJXkIab3Km9EizZYeomjOvXqBObDGGNXBDi
Gd7TYRMPWavsE4Niox6DA8zNlewjuXY4pRfG3JrLRz5Sb1JZKyjbd26gLrnixER1xMFSQlqJ0nQ5
IQkJkYFuBbWJGMf9vkR2QlVvzDeEsKrLTJq61+T2cDQEVdDvt/TuKjNzjwLeWAWzqJTK+0pNCGi1
qmFFr7ZaGEptb+w0X5ZBV1FXVfNV6UgNMaJ+706Dfx3xanXHXAz+sq3ij9pg19tYL/aydovVlPjm
op5GjrR0ahDdZ4u0sqO7IHRcmmQ4mSAC4KW2VGo8hAIs28FnMdaZMFIsSW+wGNEhMek9V+mnsUZs
2oHa96YGNRddgH1fKTSRSrAWdbOCjJ9va3+QMIfKwNMAqZ5HHC3EhLhiZcjsdeoSQiXqkM9pmWdJ
aKeCvOoOBW0X1HdGFBJSBiV82RsDNUpb5ItMbYsVLREPAOkbbYX0oA7Yb0gG3AjHl1AWRk9MSnc1
B44evt50U2b2Vy3GklyHo3KahsqzfLU/34JC4Wg/N8YEBpy8T6LtxRXp+IJrhrbD33QxyeKo43C6
RHDfzCKL4KhzQMSmsibToNhC/sHVXDRfzVTXyRqb4jljWH2s2wLQGXwRvjbcUs5M3h61Ld1rcDNN
co4UOa3ikuAlNUnLQzqKS8mpspWlC+VkyfrH37h5eHSK7s3R6Au7dROfUm2cuIAbzZqQq+aMQQh1
fu0uaU7UaImc7KBDKaecATPK53rrAuFcTM2QnfyyOXWRrS5U05FXAtO6ZakrXp/zsQQVJTgwJDmh
GC3XUUT6SoF7FdB+ViPx6cSSYBIOB8hbqpachxT0DSeYTG13q6nV2eU9+0y5iqCRp9HwAyLyTLGE
oVvUi4oZOANyTUXfEIdWwN8eajoJ/Ij8oilosBxP2PDpEK/iUE2JQyiDVWGZJUkhc66RKj+YPOuo
qGpOaUBxPkqFz99P9Ejdlph2U72kbatexjmFI95ZeYb8pGUnUQHNZwyAvsjcMqdciva/hDLcFiaB
o6HAZZBEK8uetlErxR2o8GqTFg1aNEuxvMBBRQUnGONC7b6O8IHS3ngmkFLZ9HEDWFC2XbqwOfJX
UibT3pgCxtqwfbPbWJ7deWMTdEkUE0Uh1nb2wQ99qpgy/TpmQXCZ2qHdKbpPTJPvKdVkPhazWaD2
yfIVBk5It+4p59cfsirRH0QAyUEZJ7CWG5vaw6I3dDxOHLZfcCx8HX3F3hRTliw0snOPU6ktmIyF
nqbV8lBaTyFw2T2AewQuZEdh+7Mvt7lMEON3RJVx9u36jEQn3AZlhikmsQnRSg3md31legwEJJo2
fbEfbJhdwrcvXSGfK9HuoU6ED2ZirnxLNKvemD5ZITX9rCIIXOuqZEm3uHgczLuSAHaGL+2OcSqk
pRRvG518DDts/DXcCQTZWea1QvA0aB3bsFfewlYzdl3tXwy8jTSbO/OJivKTEk5yJR1/zo636pT0
p6Le/3KT1Tv3NwiC8j2r2WrfI8HZsywqv9/VG1nc1rnV3sFyxKhMmJQblXsrdyZ1NUnG6u/31VCQ
bobo2aU1t690+WODjuWk2429lgq7taus+pdN7e7VqLSg1JkcH5JRdmU7+lefELa9aTAvEraPOM6y
R9jgbOxgGvdk0y0U2mrbSou8isvdPhz6fqPreK4C0jWysX/5/mNy+EKhk2/V5t2+njeZ4ROnEmU6
FRNC0dMqa/aZ6S9tlvTbSEqEGKPSNfvbJtSMZq+obNo0fBVYL9ciTdOF7zaoEpDiroc8fSJB56kW
Xb1x+oTpVJ6lq9gxcphA2I8MOoFLo9eiAxAAulN1ry5Iu33QQwbqTM9SpkJgn6SFkqEt+JDJj827
u9MQk0qmVBap600MIpWmV9/kH3RlQNwx+cX+tpnsvvx+63a3JqgVbHbsuXFYsYxkw7W43N/u3m4F
g4EQ+3Y/lsW61pQGuHsOJUZ7iFMz2Cl0hsCP28pmYLBf6mSV1+CTlp1Ipk1B9q1mUgclFqdZ9sl4
URE3A+hoDwB4lZUNer0Up2HAsIu4WrCm7WHwOgLOdDWBrggqfylN5FttNcCNHMDtEMFApNRjS419
Hdh+slL09GUA0ElcsgU3WeAW7xOx9IdybQufcGuU311okcY9FuaiQVSPgROmtE29Yj/U6jfFVV5c
stQjxeb0DFnhJm26q+NhVUNmlk1iLoN+WNlMcY4QcPIdUu+dU3HtT02t2kb5S65Ea3gm3RL3asY0
Iug8peiPukxva/XUI2/2QVh0eUO/pZwZlEQDajY6NAMitgl6PHU4ILIBUV00AphM5g2XL9LX6mZz
+1GsVPn+9rjbrdvPfj72+3P/21///At4WEav7ZXQe/+aWcOQCrb1Xy9TVippXKM8/PK3k9tj9KpH
4pvb+5Le8493fHteOc+K/JDmYlPq0+r2qgXD0+Qlfcs3MrHWu/2Fn+/+5+t9/zBBqTPnD+Z2GBLd
Ou4WaS7XccwZUtCp5uxjgeQULeQSf6NIQ8W5M0xL3fUNmBd+1O1vm0nXa6+jS+ZZccuAP2prfexb
L9ecypOQ6oG6JiwvLVs9qCJxlomLXY5aOcWwUn8N40iQbhBa+7yvrH0ykDyxyC1XXStt+DA4Dmfy
7de3Tcc6aO/YLl5BLPuemxtE195+w1XQIs07RkgdT5vb424/um1udzMrN7eKhXJ+/iO3nxOA/eNW
mapUDdTYXf58AjP5lCsxnYesHGnP+5jXHKXdZUk77S3wD4gtVXSOgPNpJ07WNv4UDP6DlVnOivJT
gR3GaifvdjPPFLREDYQchrX5d7fNINRSXcUB01zgO8B/KgMDlsYV4LZxSbb8fut2N4z9jAvCrAf9
+RhCJX99zM/n3R798+7tlgwaYiwah9FnUCckw7ZOEUGfTwnyQpxpnrM/Bhhc1jo9ACZAmcz2Pzd5
JTAc/ryPb/zXX7+7e3tc20T5L38hGOE6ef/tX7j9gukA4DktqZZhR63j+6MzbLc/bk6G5F38fDHs
ei2Sw2xnEalnhLq/9Z3oX2/+58N+vqgSsR9/3r3deve4Wzfs589++eC337x7yuBWAAqNk2uUFwC/
FBy/7yTZ4eYqvdvfoUvctA/qvMf8LMmy7W3PQOnKM3I2EXBkiARu39nPb/R21211FmBZkbL9fvv2
458Pvd26fb1R0QcTRZb5CX1PvBVW32zaGHG07VWdef8wueWqQSFfsRDv5vEH5LA1rW5HgJz0uPkk
5/GQaGhGGzEHa2gVDgnZNAsL6OcuAbGwR+b/Y1PDqUpn2f+P+74VKJ7SIPkoNVGu7MlihcHBdfuj
4XxFtXQtoC7hQ2HJooWl1OtIxV1126u376Vm4gtNrngsWdXt/HkGo89f8NQ+pVG7uu3Ad7v/9rNf
vqLydph+3+s/b+Ll5bCJuu7Z6YJXW4noYll06ccCq87UQXlxKzu/dtI/SB+gWgoB877AxRIAODIu
qrN2lAala1zObEm/84jlKxZmMiQrso6RAbRts+nBr3jYk4hkxi94ogVxkpVefbQuiiDs08mvvmYF
u8Qdd4Ea2N5UBBCiQ+3LpDXmuSrUR2voo53enrtErYkoN6+VU+tbCi1fonXUWOPZtBMSRhiCuebR
JWqqelXoFSbSLnzEwmYzRTAf46GKN0QFfIGn3i66NFaxqfZ4GnBee6A1nqs6185FN2AdNw1/p86C
XXwFh0aoz27oiHWvx6iTHI1MPCCSpAksOj2DGoLQ+i6ZKuSI+eD5Kp73fGBBr5jjSzTJ5xzXBJle
VKBUlcUTHSaduYEr1nWTsMJPbH0hjULuXE2+TjSAiU9S3A3ewOCiNquQfOgZ9B0H4wdLFDaMAPtr
7mfjGjCnu/Ut0oVs1b2v8iC6t5up2pR9/NRnZruiOZwutbEMlsZYOCuQ39aL3lMwMxD+bZog2g2c
DHdBQbUKlT8u8qg4ubH6EYE4CDDSB7wokyTaqvUZj27nRXX+quRqfupLSVo61DrqoBcGpOpgTiLc
pRERT7Hod6lIrqarZo9dj6bVMs0vUh9VDIpbZN/FoVBse+0qpJc4+rjpRO8wd+njne8EEFoSLoVx
hfDYoGbA9/E62ca5d0vrEGFzyn1J2Iwef8sK6pTYNoWnNjlw/ipIF/uMPtAx68hHh0SA5O4RK7Tz
gvREWQR6pyM5CtKNDV25ld0xEQwKltZUF70ZycGEZ5I2mnusCmfhtArqK8WfVrBL7vqxq7a2Jsd7
4OxbqyMMx7a6q95KSigGgMIqc5ID2XFkPmF5/ZBxoVMc+wwABXFhTBMzzgMkzngL2mvbwX3uetM5
pn35IehtbWcW0a7q/XTdERK4UFG+LZHkk7Laj9ZBDspzt00T8zrKxD2mIRo1FU3pIdK+gLwYoD/R
ThgbfEfmRI61LyprZwhr4+IoXUw65mo9Ks8uReyVXzjN18wNonPsah/o3zCDZYW+1jTM4pNVnCVJ
CepIfCa5JPkBju9DWBr6MXuZaDl/aN0vegl9Jcr9qxaZz0ZlyksgfRACI4qpRGRnC1U0Cnm139UF
eKKxaD7UsrYe9Co5pXodHxtVvuY1NaqgC8UJHsaw7Ab6SK6KsYPm+qOjkLKgxnKVg8rZ5k3xYYCm
umN9ukMUoW4iQx57c6R/EfW7kr4JCbH1odcwZuh6zLtjB8PgNZVtOk5PUCDqx0QuYl+Xl8RYByJo
rsRsenUh9sQfp5SK6Ypqqc0UKdW9GIrapo5MdUPTRnpMNlHSKYF6dEJRADejf1DNcWxuJLzcMpA/
cV2tkxY6J9KTQzu5H2Wvp0ezmSav18HiqRM1wlGdsCrPuG0mXtLLIV5utQrUSWl7vpZ3npXFn/Bi
xPNqX1lYdftJKRB0kZXknxQ7fxvb/FNY2msekq8N3efoVrvyUMmuu0d68KDXOvUE7i5JqcItxKyM
XvwXl2zIc16SIxUmzW60lc8qq+IzLn5CnQlvLg0R7ZN0yo60XV91tXh0ZfPYBqOzDiB6gXdElVt+
KlB0olaUG0TZC8WVn1U04ssCKc0qdmt/ObcfNeNNjXdAH+oX7ZNOhvMJ9M+qrnel3WEXGJ8jqIi7
ojefB70T2y7u71srJlMsrrcSYjKWSaq5QOV61rKPDR3qBZ2GepeN906EAq+XQnimyDFO9lQYDbLs
ckMAqGDVCsBZedJ0dWvbRz2N9cfQcJaSdsDRqnRAuo5re5miBIvRgfk/AhsswnrdW+PHyayA1qK4
O1t9Hq+KogLfYz+oAyG7QQ7IE9rPUsa9s1F8VoCjYgebeFbk4X7DATPgC0mVk9UtzbYrH/TGoaRl
lHdhh0XIibTumE1fCmJNrlDNr50+PDCVE6uB7oFMB6DxTXIyjPTYILh7cAMRbrQwrvZVU5fNIh/C
J8Xwe3D3FMIm7ArjJDpEt6/wl+ovSiOqZVlNEYJRDlqqkTnLaNz0to3vrEbBTA0oKa9jyzXNSZvS
6+ZGHycEuc8TwYNmt7/9xAeZDgU6f0M5mG6F2UEvLQTkk/zomJaynRrmUDrBFBgVOWHKIt5EJa9j
xn15IiOzWw/WwHnRZQmlYRyjI9HBdVCE3ujA62rnyLV8ItF8cGs2Mr+TmZXu6yitVxwTXiP0A8h0
zmhR4hdpx6/Cas9jgew0GKMXRa3tXZDPwzZhSXgS0L3WTCqZeiH0R3tN6X6ccxrJ0WMOdbFFu9kb
amHtpKPYK7XH9KWqpKWliUCIbn7DmDV8KK14n6giQiiSRuDZgmLRRMFGLeLpErrJixGOxanpCU1u
6FPv26ti0wQUlbmOGeg3tF1Yypv2phrzgHp3xjWMqiiYjb4QwxOlFQ5fBbhCDdDo5p12hJjnSsML
xXl1k8Ys4fHHuyczdhEPEQ/nyhlgMlyD8jMvOe0G9sJ61KZPocC+OqohiC6lb+jcG6Pnm5RMffaM
V+YI+IuE6YWCQzCrfXuhJcnHIG19Ono6RL5Bh3IlRkpzuF7XpY/hQyWhFzdo+sk006d+MJnBUmJ1
/Yow52gQzAfkY2LlOuIyM1kPQ3Ana6qfIJ5L8lMM3KNOuh2MEbNdpFBcCQoCiV5o3mln1e427Mgb
RNLIG20lrOAtqOnM3ey4UipMK9vwaLsXGfRiqefpQwHpetlHGIgajeGfKQxHxTjdaZMR7wlKoVFk
N3eTZjUrEcgPEatmKshT9OiL7hRg1/Mqi/SNaQSp7ZuoV92vBHunG7XndG0REK1iuzkrSUuQIHkh
cWPaH1XzG7O6dOvqg73MrZzDpSvfaObcW52ufjWUiEKyKz5y9SpXyWgvsV3p1zK1n8Ipm17CQPgL
TIKYZwyiFGWfOAczEcRw65WycW2Utoo1uLsm2HMJVT+oVf7FLsuVGzXD3o+0CUH6pFBm87vjBL7h
WIrsDkwR83rUI6so7aJtk7DSqJlLH1mKd25iX3FdMPPy021HWOSGdL/rVEFRR+YekfIa0WXTymKN
O5MwOimWYWB2lIXJkgmzAQFEnLBQTmLxGfLQsxOCZLdSUR0HrceTJoOD2o4IhJNBhVhcud4QGBcn
z5yLlQ8bnwgheqHRgZbgllI2dRVz+ly5WXEghWzR0I5Zah1luMIgDBZtG0FVnXGPqcPxoP+320pp
mC2LJAXzlPFsScMuZbIfpob0yHE+IkqgXmxK8nuw/Cs+tuc2XZEzgRDJdS6ldMd9oqufZZaWy1Tj
gmLTVM1lf2Sq0PIOSmNb2vJrZWl3clyXg2Cszmz/UCXEyU3Vna5RbNGqfJdMOETbDOV3ZtmXKi4+
l1pyiLoSIJmmN6DrsLvGdN82DVxR8pLdGE1E2+9C1OcxvpCdi29nKRXnGxMe46DUpK/VLpEmUsOi
z7XtThfurq4GZhW9k1PClS+ioQFjzrB8S03uMrPZS0mGQSCaiei9Klkls7u7MCxOerP12lScSRDH
t5Y8W+Vov5Hw9mIWnyNDlfcCr3jaGZ/hm7t3tlt+zN0E565uZiu9bEbmm4NPF9CytorWHQqoWKsw
QuoX5lpGfBorYC4syC37/8vemS25jaRJ94nQg8COWwLcyVyYi5YbmFIqAYE1AATWp/8Ps3psqmvM
uu2/n5s0ZZWkFEkgEPG5+/HqAS/WKbv/nZWry8iKvDYUr2OpDjb5FJS2NThpSB1GYAa3gvW3JLRz
LhtNhpXGIE4rbbU31WjthTMHW9y2v5mN37Ks5s1qfD6+Pqe6zlsOayq+NVNyZXvUnwghk/9P1wdT
4jboyHkWFz+tvrXOJJ6sDLaWaFuqPZtmfZz5JDbK7pJtAKw8sYdNI7S9Txb9tOhgOBZucmqcF68F
LCO0diMyEM3VysbnMqfDvvHkNUxKoti4pohiq1MaiizygyDbf9ozU0mBq2OANWZ9jZiX9Igcboca
5CqKf0cVd/fNeEG7xsdIOxH6MDEQn8coyfsoME3qCZf+pwiayEGgvozBdDCDfj0OXtNEvAsLEvAK
VzeT8ec1jk02plxCHSc5/caGuIcww58l34KDpEQftZCr5cyeEo52O5R/tKleoT6uJpujBiwx7lEv
qcQt26TvWWBcUGmah3T+biiMmgFDyCcM0XmctjzvP78UmF2vbbV8mQp/oNXTqi5r5R6qAL4ien4V
OTlOpDIgeOks1YHjzWsf3JMoX/vOwSoZipQCBZXsHHwj22niDPIpOzUWhbRTYl/zpH3/52igNOxj
Whjnhv84Fxd+37hbsJuurgovNeeRTc7BOS542ByKMPiF4n9gMRjObV88t0UhzmnuObskX86L7fOB
my4Q0XBao6S1vFjMxs2Zlj84X/cHY3E/rBlKFyCN7DBljQCEwcHddb8i8NGfXmQhhlzzV7Mqwglr
bexMx+3Pw5Bp1ArimWNToIgZ/V1aSWLzDrTNnYE6boe5UMMM3qEtLXImwIy0prVHRsDWEURtwWx/
dvAR0LBg+KHk6VY0275uxihH+NhzIu4o88M7zNimPNfAsSiIWJ+8sjLiu9Fm6NBuatkSnAtnzEjb
GvfVlgzLASHC/uI2v8yV/dHSTNQVVx1hOvWFawbumH3TTDWeiyJ8MBRTGg1FdjdkhKUXUA76Tr3k
MpWbNHWcZzc0zswXNr2T19dS27s6reyDZyY5a3SQ7VYVskVIBpIxTF5PVm4M0Z3hthHYunZpXem4
d+SXnpnilYaAJII8p+8DLglezA/32WIClQsouDBIoESAGMozf9niJNxiS7scvN7D7dZRI2rcBySl
7n/Ro0G3n0qfrHR8hIoVvs9aYFGuTXHmuavhaQb9RnJaNDEGnmpKTXE5ONUhxCi4tQEHbh132KL6
tvA6m3YPXz+PDNLZW8PO57iBX2to6+Ys+R/NhMaa9vW8LxJ3uIRVER5chLKo1uK30ZNk9HtaG4au
fZymCaqFlKeVqzSaO2qT6YmAdXwXt7OkFA9Gdfhs9FFIXhghzQoQkzmDAQonEHb5yWM+Y2TTI+Hn
N6Vg3doLHVK+0PEQwrqfxQL5KnQ2ukoBstBYabSdGXn3A0nauvlDtQ5f1iHb+WNh/ZoIa1VVaG0S
Z7De7rjBUHvydew0wu/oP7S91X4Pq3HXOeVPWBop53HrpXUNSXcrLgoIG3JT2UP1PHjsSKCw7xLj
Tr8G2cTOXIUMK+on7Jf2MQGi55eKYsP6Xi6lvXzrM3uIcOvkMV7K+5FhGmSH5NlbGOj88WrNtI/U
jbX1Ey85dCpxmGUhnE9dfeeVLJzW75uSXAii1oozAvIlSrvqDm2G+XKVmB2VPb3a7sIrROZHMEis
7ZyTxdDFCYYh2ackiB1rAEE/iAEFgwhDrx2Jfmf+CNlBufcaHa9QX8eiME6Da+U3YSOGqG3gdEv0
GUkIAg4vplN63K9pHY9p+uG4xYjMeEtZLh4yo/5dLVZEI2F+IMWIlScLq+1CA+emh8YAb600o46j
XoSOYuzGUp6oqigiv57yS7A8GktWc26EBONlYt0H/ZsBmmJbBNI4IsHbuJmo9dSJpe/1g4KxtuOf
Cr2wTSsIgepGCgQnZ8cdXWOU5Ebt0PIS49GqZ6SrztmmuQn9AbSxm+FuKp9SPWdHdV9mp8VxIu2T
Q23G9qUo/QAT+NVGwj/g864QfJ3dn/M1s7/lITvqjqTe47JyXACVk+/Ion5ZVKe2qRVAMb4Tvezp
iaeRvBi9//VzBFP6cMJh8YlD8c1uSoGGiyGoiTS32+rMiIijGfdpMeyN7g/ZuUQy5QRtcxx/uZV3
Dkv4k31u4tQvJ5euLffF7WsjgsyMbaJd2B004fMYiuVYAJc/pFA3mZKq37zsZ7uVb1WdWnHPyDSy
3Y6TpHLZHFGuAxkHC0eWmN+1gJoTAHHDdquhINkz105We4/WYJ7k4uzmtZN7hYk79tZ63UHoa0G0
NIz/fHbWtq3KmyXKtwDocjinzjFN5QxZhg0IZSzVzgwbZ9dU7sPc+wPgxAhwiNMky8lV9h8DFosL
hEYAgrmOwxD3hDTJ+uK/nSCCGeAFC55wkp1KvEp/5pwsioisDhuMO+yxV+41K8bqnBfJ41Sbu8Bv
3B+TulorHWY2aO+oykmfuPn6qzA6qkXuxVa6Axg6SJmw527++DTDJ3PwAeCy/wIiCFRW5gbQS3mR
288+AG9aYtd6c+d5+k1nR7RwYsIcRwRyFB9suOSjXi3mft1cXu2geRo9ybCxgX+VN9hT4U+ZgLGm
qJqIZTb3csRU1DfmtkDnpefH7KbedN6S9y4N3AOSuCmGo28U6HXnNiUjMfiO3HZlYm3ynv60pe1x
PAQz0kfnXbzEixazwpOUN2cSfybKdoi2H6bZ64IkgVUXf0jdiChvPTfGVTwcelNc1lI51wRb9ExS
xVleljJTR+BK6Y6xEgjn++iRzPW6MfSTVcxM6Y2l2Dk6pzPELC6gDN/HBP0lwPMJgEU99vJuXgyN
2LJRT+tJpKcpvCk/98+fX0gtc831ZFDv4PSicP7IOKNiHMY9t5mM+seSP7BLbi514c1ASH18pxlI
r4x4Q12Er8oJX2hImM5pH269Przf1QXDuLlkxFVk+hEnXP9oqWAfJmbJGr81A8auBiEbPyx/t+Fo
bn1FNXTYq6tNB9cZkUUflxWYc9Zk+uTi+ReFcWnLoXyTc148dx9W3+5r2RRvPJ3FpV5ow+ravWNY
+YuJs35biQXJRjjLNQRNY6wFiM6+DDBxdFRa3mcLortxRDEO5qTkfqWvrs3QP8ygkwfz1wyN8tyO
rPaFbbzUmu+swY0XLcLrUhVHCDo+lvuuPRGA+y7bIdiKquOOCu7w44ApL/06m4lNLRxXksC6ZoaV
0c1d0CDCwEYelryC0Z6J5IBDBLvQUjFbqoIggn9WxxxGvJi+gxfYHvN+Ig2rs3vfjr/sbY1Xr6GV
sKqL75r2PGgYqr/Vhc90bWqwnQ6QUGGHHPOaQaGQjT63RrZvZssEWNy88xYo2uvZgi+2eLIzXn6N
Qhlhbq92bZB70VD7TmyzI97j0e1OAROWbG6w7HnWZSmND2MavX0dqHXnN129U/IdMNp8yJJp2dBD
BcHCldekBh+YlqO+lEGqNslMtUBXfADIjOG1Vz9yVtONjX2FxE96VYWetrVl5ztX5KxGHn0a7kyI
w5iE/dUdGQ4X+kvRlMmp7I1XW2n10KesW3RnJPu2E3E2h+tzN4/1UzL/rhHlt2PG6YKRz/LkZUn+
CCBhY/r1185U/akhMoY1z8RGI9cRj2wNNq1W1nZ0OT9YwUZMI/ncvnTp+yh+VmlbHptgMR4R+1/C
EumDcV33ME+bAFjIyjDohWdOCHq88s89zZV9RjEYKc3DGN6YexcvhvEbzEezRzMcI+d+1JlUcZmZ
jFxLs8SJk0qutlxmF6+wH3OnaR5D4VcPZf/25zfWyHWBJTsyJIY9D6TY2bAxrBr15Gyl4/Amczh7
ldbERQKf6WJriojGYVGbqVv9w2fgAtCx3Fg9J0qkomYP/wBpygsu7YhkZaVGc5mW/MsA1xtMiPnU
IFj12eBtS5qrIl+JjkmUdfg8KfIScP3mxsHvNZ9vznofuBqDrefvLbkOkW8uCWd0hndzPj+5KSfO
NHnuMjE/8i9ghx6A85ysclskzQxvEYMTH1bEnobCWJo7r2B4f6xVPu7mAQtHm8I7dLriW3pfT3w/
qanoNJ7Tfszxpy/zAR+jEbON9A/w+rYcqp/L2p6Ap2pj305zhsyB7Kh6HvuwbugsI4Re33esNdti
LDF3vC4PB4ZdwcYgf7GpaZkDD9OcTcNj+MRzuBUQTDO/3uZJf27hUG7hCUzo8OTNeE14EvW4DwYG
cuks3seGY1k7/WSAWRwWZ8l2yVQFkVCdv3Ekdn7b0ja9l+KszJUWiBJDp+1LNyIbjhZRAyiHBMHA
VbvilYH+yKSbGevB9afl1cmd/DllyUqXBVOLv7xQ88XvMGWAr0xEo7pvz6SAkUeRuMZpuuYgrpaG
cHzSDfhyiNCAFLBefZtXioW3ciziNTZj3ilQf3jAKY4G++KHms5mBnFwLaX3nfIA3/fARA62ZmEa
grO4L56VDyrG5HMzWivq1OKx+RNFDF+6O1iNz/yOhh7cfKRoMxeP9D0+KRkRImKdmrTNn0bmGREk
RkwSOtcnhd0CTdN7UAHkmZUD16XzLColvs+pp9/5sN7kFEzoFd20ce0Bd4E334EtmbPLHOtttJsP
x4LinAR7qwp7zs8cgFQSsv/wqtuaEUieu33tDuqbBZeQaP9LBfhlawyeBtBZHZ02jxoXduanMleU
3OpKTMFBi4VPz5IpDxxLPFhOfvaX18HBgL40ZcgCWS6PTTZj0PKmb25g8yJDCt8a+2BwUrqUzoeB
HXefDmmMKNHy2Bz8GAUzjeADZ2fdmPdKwSJ5rzJN9QTpkVpAeK/bddrKTjINSXEwl6uTxv1iq31d
MYLV03lYxunpNcWsdKbKYVPl72yd2hgzc84DuTO3g7ceAiilh8Hw7KNF5yBW6flMjet0XlCK5h48
3zAV7bXDsLIPg/XDt9P6bFo2/Wv3XzWuqs9TId7TtlPUjDfrKXX48vmrmd71dTYWZkllf/UNBtse
QVvt4hPoRLJEsI4FWPgU5/TQ3CbiQyjJfMz1CH9vzkMTlgkoMbNYxSutll3UQtSLupSKs0/cc4d8
/xkvq5FXX9b8J0asR3rUvW8955UsFN/U7A83u5SU4kwt4Xe4XMoz/LNd3EMFkmFg36xXa9TTs51/
x5bovmhQwA7ISQxmgxlV50b1kOoaC16M/t3I6mvGzn+P/MBUF/c6D+XV37G3PSGZsf+qJIDz+atj
VixzGdSfMLA5RFb5j09/xJwujKcnSQuYA2gFpzTu8olWiDYI1D7IxtcMDM3FyFgpGUP9GPiH5Hj1
NrgpfgvtthvX5TbuTO/uV9Hn0XHeKzHfsOeFcZo3P3O5VnuRGDEYXHFyV7AoSdDEIBPaY+gMMUAv
DobBeO6Qi85hUoFWoZhkUsR4nYZdt60H4hphc0IzfkvJvZ/YJnmxRuVmesrTQfvr5tMnC5zrQarF
3sm7cbk2AoUcWOqohH0cKXJ0W/zdwa6vmJ7ASDeiBcSw5atX6KPtNg1YJWozIXiOOhXl9aKjYgDq
0s8MzLtQMFacdEIsvci3PaBOpD2KbqhAL/GnQmm64oGkvbtvEeNZ7eGH4UiRfslstF5+YA1vD6Z7
Sg3DuzLKYttvwZfvTestKH1KIvFF8dzcVygv1dC3uN4DSeqSme7qujwHluaAsWo6TFgQ6ozBczse
7Mk0D0b1QdCl2Y+NfMwYyG5IlvSHvve2vTftiyH3f04HONRbiu2GW2N1j0E2dXHnGnR/Dsw/AUt4
ED5HO86KULDTtsRjC6UVwOKK5esrfdKgBBzHZ31RamMpX8M+45TnY5pYQmi4hxBK6L73/Hk3p+GM
o68qwaMPP+dcMJdMiqO9+G+tQCJp/cKgtQyqnKOraavvrHh0CyKCjQXWPRRXDijPXSK6E+WC31Lb
fLCaHkiqa+1sOaXXPhBPC30MDGrLJGYhBDeaEqg3axM9DP2J89/d8whPz/HNY7f2t888gXbEKwbP
5qg1+yJodC9514yHtfbegRwCFVL+QkrF+OVOPCmqrGi3xhKGxG0AageoTpFXCvtSa/0j7Vp9hnN6
N5C6fwaf/4+I8h+IKAJ7DDHT//pv6sj/IqIcfkw/pPwrDeWff+S/aSiu8w+S7cKFHkk6/39QKJ75
D8vxHMwyKOe+acNd+ScPxbL+YdnCt0KXbKZDvSZxvH/yUETwjxDEN/Fm2/QF/+f/j4fy9xQ5iypZ
4xBkgGcGHJ+Ce070Lylyyg/LNXdT68VUbEiJAgwHg+Y17mtxLWRhfClrZE01YQDSRDXIUrA0hR3j
gkqFe5w27z3tBHFJu/fWkexjMM7OJ21WMaqhcSag3rB4iw7vX59EjHaruxXwOA2IWTVkz9sUGPXF
LvpXqYKdqSVVOiT1Fri+JzMpp9gAia9DA7uklejtICC5QrLqt+nUH6Bset+DMMs21MfQsBISNgiC
yWbAQrCZLnB66Oqk3oaQCp+IgKB1e42O2WMUuyIYntuUHfBqams3TGWxYSsXXPWQbtk1vbV1hpm7
f2mb+eB4idquhnYZC7AHGyBS5LSmh6mPMYPVh5n6WYDQ2nEtdZEpk5T6Vlrbk7sfJSOz9thT1Mzp
kb5L5aB1qQGe+kRoyvA+NM4TYAHdw5T6z3g51OOoO9gNwOURGqpn2sxLikt9NPP7uLjR0uUAlMdO
6+svfZD8btUwbrwirHYzBQiEwUq1lVDd20rE+C/7gxUOy9YUfX2Yc7DWI31mrpNeqzkh0uyj1FIN
AKV7/t1w3HqcBuOrIc2nvrFWdEDsI0PRpy/sF3f6vn/NWkddR5oXWHChSgDO/T3xGs8yM3/mOvQe
Or/M4oTOnTg1NVLvur62sw+XTWe0tjR++wSYWf6HjKr3Ny7D/ULGNOFzc5hmSCzuTr/7y4VME5FD
GrD3Xmq2n4WZDAc2t+723nVIjGlMjq5QesvPzaoy/266dewq+i8CyGl/louMYaNioxF+DPVnjzVT
PPuwSeN+HalNorM2TF9FQ6SHhGt68tX4LAtz3K8Z9OaSmbYlauAog3goRaGOynGj0IBVPvPETafW
3wcofQiZvoxtQ9G6F06w0eqtaRD6aypSmwtAOOj3MvJ0+dNXxQ9/pK65x2DC0Ph9LAf3limxHdfp
OymoNB57LlV8QhEJ/+YxF8utdxDtILUssZ9O1muHHLKpbaaanq7Cl78sck9/hur/hfZj/i1sHwYk
x++LUICqCff07ywlRT8WsoeqX/y2GOIMrgHi8LLFSGtf7RROaeJ+qdMsfSwvVHeMZ7Typ1mN37VJ
xVAh1RwzR8E+PHQ/3YG6ab8cgY0xDbosd8xdYV2lkPkuDyxsDvcv6b2kjj0eI2eOfqd8ZoTcYTU2
htx+EnlzHLI+OMn5IyVdfSrV+KUvjABak6T2qiAmKf0sXoPqvcNPAE5VvlmqEejXbX0xLJvjZ+qf
yo42i7Tl2B0k76kzW/uureXJ4whDf9w0Rj5qBYqv+jaZ/aUsVb2vhtXY4+GkOxjLTNPpbRvOeTQG
6ps0++DJw1MDl6o6mKv9q/aGC3UR4uCzuBG7IUg+ijZq67x5X9Lp4iR27FYmYjn9E7GNWjcEs9pl
GKuhuVNTRb1seGbqFQ2TSVYoa2hlrDLnBEDtyHPoocT7sRELUF3GGPvMmsDP+JHAikS93QijPg+/
4lj92VBrXWR2clHOW9U3khq78Vho0utlTwI6tYs9Q8QbPssgWgWjXWPKw605pOahCod97tRslusO
01vfxXlpPIxZLzdFvrpn5Yk3zHmPA1Ip3uRijuHxWJuylxNhSjq0pOxpvMr8iqt5OaNtWpElhyBW
qj202FsfOOL5mO/PRhbwJBm5pddRLedWwgtV5EFwhzH+SoejQzyesylFsqU5s4kzglNN3eYmFWoA
z+i4LwEzCsUw57Qs6XUcXc5njfqlvcLadNZoYNwOsR0Exc866/tDVXbWCYjxPXx65bq6x3Niy1qL
C4HAOMvBYQ8sJpZaa+JiS40/Q+ySNk13LRABrCbPdlY5T8kg66hO3D1kvnU7LK7ae6GvGInxxWc6
h1u6PQFpbME/FepQE7/ZhK6+OiXF0esUfLc5KO9Mevl2QnkHboLigAIVh4vbYz+kxq+erPmQk9qn
KSMtTnbvRpOV2ojNUAwXxlZhWqSXDKwSUzn1pL3+59Bl03+gDgF1/hc0AOSIgC48eEO2ANKGtHhn
ofxl4UW2TWhE8I1bXuLrmjIBTLAm2R/6xIUoTz+uIcOjog1OyzxhZvaHMGLGlRm+PHKz3JPw4XKe
JQiHteb2qurxnbCZigSP9+OYzr/W1HRfJMkQ+pzAQ156ysGBL4DYMTx0JuVuK6X0yaAAvspsDaxE
fZ1Dh5jqOg9M8LmSqQGXd8LA3VhUyi2DtuzR1L6/tTgt85FTISsx3DZ9r7eVJQwiBPUfZBKGc5YC
UkLw0ptGJeOZPBfpQItpW1pfWtofd01XzhsnS/j7Z5lvXdOCrh2FVvIxVzbuKNOpzl1PmqiZywN0
45NZ+ta1HVn7J2OUiI20Myh+/MbVhrVduLEuthLQekx4sfmgS549pbPXhl/FA7O0nbYZyNq14Z5b
nPRjlX0flfzwjDTcW2MahaZH9wsauqIJZTu4+MZ7f4oy7a27OmyDLTwQKwplPZ06Ulc5ngQmXKVx
9oAsb9IRLItM9ERTm3auU22rTbBU5rYKF/Zl5B3OMuXj1XMO/BWzLgtAsQfhGGWW5DwXquJK8NqK
u6Yk7JFOxQU17hdig7dvMc0bEDAgfmJRvFO1LOTMS9l6r3aNjbGpLqIO9nSvgqdZ/fTp88thHoff
//7h5d0vyv8BxdwvWniCgW+yZ7Bc2qIhFP71op0YRxrp2iW3PpnDOBzT8IylJTyv2uoPpmO9qw7n
i7HOt9H9ma/hAjR1JwyKcyg+aX9AC9sDA8Exb5bsgq0Z95jVWLussOYL/Q0a19gNVHB+mjV6O0H5
Z8Mtl29Bzfg2CM3spiq/jmSIToJNaCNbfAduYI0RZ8swCoNujJ26mq9tw1pm+926W+VcAsgD6FcB
gdjzz/jwJANQ7VLsM/frVvf2dZyf6wThd068PvJqphQgiM2bm5Qdm2g+NEJL7yFDo9VfmeXa9IGx
E/QuLgde7pynnERb3CQlLAq3j1s5GLt//8Y7/8qd+XzjnfvZRniWafuW+7fVokZP6kSW+rfSWzUK
v5gfWsXq+dUZ1uSpRorYmw4tWmQsdxNTlBABCfrHcFGucHCSQLGrAFBlrrFtdbnsaGb3ICapd2Ad
7nlsSVh1zogZhsk6zxV7g+DjPtSdSVdIVp7hPBRHukTBC7JkRJzgMbZbJWcCd7wTG+ziVZjuY1kE
3+DZNad1zAio4mBHWyAJwuP8RacJvluzTHfsko+G0yenf/8eAfH631en42MFERZIWAuU0d+uzqqT
HWMv98YekSdmXliPUjz3q0k4PBvNPT/zqwdAMPLGeTiZwzpzXMnB8o3COVYjS50BqW1f9INm7ztj
VU8qtrXMyWLlq3aL+ChiSpzPXhquVzMEY2gnYCEo3vaOAY4cPAny6sMZaQbTOTT9JatG/DfYSXuV
ieNkBZQUpcNOe1W4D3v/Y8lwkLEqrq9+2G+62Q6PGF3Pa9DLyzhWMQhC8thmjn+EHWNsBTjARZAv
D6XDIldInPiG7HeGuXDCQWEHA1kHl8ps5AYqw0DSaUEwKh5y+u2/GgIvY31n+A0doByHgtQiu/qe
DaMCpMOrSdAJA8rq0YAF1ZaNBAvJCR2fESHA/UealcZNNtIMZM07xzB11GI1jkKVB8S93a/exG05
cdbZzlPt0nBABY/T9OlhqjyBndIT5+YIuKbcpKFnHNDX+ifhTHJrhB2hcl1W1wnLiZXh8esbgGxD
Odzkes/sMqXHL+Y9rE3iM2I0s0voyq+D3bNs9DOgnwIL26x/BIUV4RJYN62bBAecI9T5mP5TMtq/
4E4tMxRPDYUJlcNxQTJ0zv7zCeRk9dO9PvTSmC0jR+OxnETwiFjb7SizarYgOFdcPQ+OOx1btJkT
ntGo8Zldlikze1QOK/cNoDbe0ay79B1R2d14i1yeZZudOo92E7mYXyqSb28TYMOi7Pq4ZnTNqdMQ
0WIBthlHipS1EdTnPPCftHqDHpA/ti2nHEtnOwiAZF56Vh5G+dIaqT6Chl218JqpTaAKtpz+8AWD
fbOB9wziiVZiWmBebXnKpJFdWvwNO0V6nn5Gvg2okPQr2k6bqjkSivpZc0tx7IWJNAZhyzXD2w7H
5cJuCXDDpF9se6l22YIn1tdABZc5Na+8ucF/IGyxmP39Lg5tgm2hgDH0ObD524k0wF479NCxby4m
zGiusE8pF05az0TlgYfSbfVY+vHROY/MHiEtJO7Ganu1Lae53S/wt0lQ4L5yOd3N2F3O9t2MKJMn
o6qfHSuvX11aUy29PptWnh2kvUCgcjLrLQwIZcvAg2g5mvW+sdSrzgN3b/Y8tz/XWbujA0OW99Ys
nLNRmg7TIym5X9Ra3kwIIa9pCi6Gj/lhLDAHWjRW7RIGKBHPzGDrUvgWWSN+DXa49H2ExkAxsyh3
/dQXsU+W85AIGsbmzFtZwBO9KenJ6IwlOBtrEAD6huk54BVGY2hrfnBaP7oDzulFJhydQsxcdTp8
w9pwzPNiffUE1WRlambbdrbcqFbPY61dBjJN9mavbXsoJD+3NOb8tUpevPD+u83VuOL6LJnl9yXm
GKxzbcLqZvrp8ygq85qEWMkr00ZII/gB+53Jh2t/6T0BrGqx8KqSwjuOmVPF6YJfMxz8nxVBjxsw
cA9pV6YoO0a5gVUKoX460wne3yjOXJjchH6sRvKAtMMYNy1oyWCGsO/DWSMI8OSS9UAVKwe6WYBr
ImvbIvON+5rNHnpglTyQ8CVbZXogwsxcI3d0FV5Oo37o54K5xmS8y7HBJXqvEukWwRrnDRwz2HQ0
jeWea+vVNLP27DajuyGMi1u2yTFeelksSVJu1mqCNQPjapdQ3INbxuvu8LIW1UwN4LlD8ixZmn/J
8rTatLNpx+UA4pXcIhUsZcgZtqcENfeWZ96H2O2LnxOt6y+wVYu9S8DlJFXdPyJabvx7ub2e2uqn
gBajdPKDgvMlTjR3ZCqm8ljc42JAE86Jg+NHBvLU3M0qVKx8MLARlK3wnW7Dc5iut7Yt7RP5Aeu1
RGHepsJxdp58r3rDeuwxfDwleD0i1RXlLuih9GDKDPgIw+IWWJitiobjt1P8Trrpg/Sv95y/W7ZB
JqOf1t180LndPEvjl9RZEOmuC85ZCcwm9Wt7v4wuaQGzCd7wf1R7pohM4fOy2Rdox7SMeO/0pZKx
QP25FKkN9QM9zs54/s59tdBPVMnXcrFUpOc6P6Zu/abSBhvjXRxQ5utod2x5Glt+C8bq0HZXvaYN
URA3wBOofwk7D85LZXU7H0jaZgVZl4pMPpggv5+nVN/RjN4udYya5VUt70XCZcfmKKPF/ms700QK
F6+OK1fU0cIqfqmg5h+cGtmv8snRIfxbuUuSUjVP/tzgkAJo9KSc7mWAqrIrCfADjwrL6zq0I8kg
xpOjJDWrjH45pUP+pZaWuw3YQ0VDEFb7qqZLvk7HbEOgPfsKYYTUDhbWp9xVzBy6X8wprIcsVWE8
S0ndfZGtO9pQvT2sFyQTKXYy1cHroWZvhEEnPBr1KgigZW95og0yeocy17hHlylnDOZWZw/hPB44
P20Gw0kOlRH0O4ESGtu5GG9C7SrTbbam7rO4rDMqcMhGPc0ug1NnrMtjlYIFGYh6n5yiIjjlIlL7
AotA3UuLVWcaoa5NL2lTllcrWOa9TZlcRdHl5nPbvLg/dAmlmsP7y5osRbQsIeX0uMMfJFpZuOzV
kP8s86nc0ZZqXqyWHAk0zXjycUY3TR+l3pJcjKldHyYCVJtQ4aVBsmQza4rgsAr7m1/7B9H333zi
YQezwlMbCjYJhcZ2hLVsolWw/b4yLN6aEAU35A5uaAghb1r4xM3SnXLsXQ+lmntmTfbvsiW3DsZ2
+eIs9WMKKmfjqJY1zSk6oh3eLgzfRdjX/4+7c+lt2wji+Fcxci9B7vJ5SIDWaRu3SBC0adoeGYmx
CctiIMp59NP3tw86XEpKDY8Pi25yia2MuMPZefxnduavGuz8Ofne9IfPV7fjixLf3VnK/01madaW
/0fbQ3/Wif+u+bxJC70e+u3+zfCwD83zS4eEgu79K4os9ztmATAmIWjDr3L6MgaZKkvJPu+3KGxa
Bgzcrmnvr5uEJoBko0zOazPQKMD9/LumSZA0rcg8NXYRk/BNM94cPvThsIKHfSZ49HZ9YnQB/Zsy
91BuyMPdGznc/oLG1+3neULL1rRSeeZ2SU/1OReyLE/KgpsFQACx7Z/4hnd2n7d/cvua5GKDu8ru
qGlj4bIG20/NNIaK+1jxvX36k0p3r5KqLHMyoaSQzILgfPd1mdQ5OKdKlRMOsrKRHYHG4C0yEcgT
O221znK3SZCxOROyLEtgEm3ai9IyCRGJjAlg0e5wPlwPqDohZmM0kOYdz7dfqySvK50zztTu3gtd
TGqwKdwrefjuNQUL6AEqEhi7atZCCzYwQTeALBgDu5zQRcQEbuGb8TKyk1Bw3DnpOcU9x7iAOqCg
QxX5pC6iswg1ILeUCZj9lFkHSntRWJyHqkjgT5lrpsraFZ0oAL44PS04D1XCa6ZLKUitXUuzmDVJ
SbkOxQdeacamE6vKnGHRccizhEncDCrTgPhmLZhQYT2Z2+LmOsVlEZhFBcIu2r3xjNK8qqrC2/6F
Wawq3GMKterKn5PozgEdb9J7Rgen/UOVMCDP7PI4F2qd5DlFbjkDNe2Kzk3U1AhJuUCQwBTaptA4
im4tfISGk0DtHnFCpFxgNImZMig6EXmaZIRJzIr0XFg4CXWT8DVMAWMYysSluNQCj1dLHUXiZaxC
Y8rO7nYZ+ItlgkoEzqKU0y4nfBG5Sop0rFQ7Igs57iDpDkbXmbWMnLANKQPSauXD6vgiJ8ako9Jl
J0IllOuWBSW7R7nQaLCVlErg1P/ehesRyQJj4sxwaxEXsJRMlcFAVF4WFn5CUwOxACWBMrkT49ge
ERcYiW0GNom4kFdYwpKsIUVRboU2Iks5MkzeVvGeCCy9VC/oKikUtpAQIdx+XaAWERB45LgTnVrU
FDs9gkJgd5TWn4ijmcadADJQO0vJsl1W6iI6ClkD0CE8CjpNqMcmijRlLHPb2GTADEx8VROkHJ0Q
qCwz4whlmgAwhVoehpEdh5Q5ClRR40EYP8Ks+KyCqfSWcqEALDG44Uzrz2WhbBKF9TGzyBwXopMF
zT0dKRe0JorUTY5cHfUQ6pQTQfAEyOq4EJ0sKEYJSdWiiaWNWSiWWFKJl5iBPjN+zK7ookdl8gPS
kwB+riiZLjxgtgRXK3AWc6XCYOyRciEtcqlRyFUCYKaZVQtQMlcEbL9MsYfATG77Lk6NyCYSxhyM
SD+RZj0JpBj3MGOcacWFJbs4U3MuANbgGRgPDKVjlvPKI+ICDawzafCcGwSdYewUvTt1uAwV8iTj
XhfpnOigdcVsSun2NVGxAly/A0gW+hAEhSQbGlf5bGx81kDVpRRcN7iyInNP7wsnBLB1fhQoPMB7
NIBjrMkmZEF8FLCJuqzIp/nzboQr4AIpt6oi7z6ZjfhkIavMNWWZrwyKjuLPGhBkuxYRQ5ZyJJjS
yDTE6PxDUDQtTjk2iUbroxM9crxQiFlWohIKbVLTlj/RmQXjJYuR5Zz0MrFAQdbqqHEEO4HbcMk7
YzGZRRPKSU+BTsq6KDMA06OnwHiIaEtlrzqbT8RnHXWWiblAfkGzxYIO4XYtNGJFFgbTqdIJUo5P
I2C8xX6yiQjJPHvbd5h1rRIuvjOyAnzdrujcZS57ictxKEghZjbDp72PcGAXyiTjSl9D6GwPX0Qa
gXux8qKsDLBY1znAgDsLC7uAj6SpS0MKfF42Riko3at5eBkGMSPYAPJkEIi5c0QRCm4yyASew2Qw
8ENiEgKSxVLgwIDpoCM0Zz/uHFV1wu1xUhfcPLMruqNAYiWTCoGmApV75lWBoZ3edSALpJ3paMMF
U68yozOOWHUfzwqOQk6qsVD8WWhCqnC40UyPM5ShXdHVoSCfpkWAKE4wQlBrkkfeQVrWIjUcFcwB
wxa8B+kCk5gUAl2dXAj3cCGg9kArXSHnXzOp86NgS3WZQk1HgviixRwHVygFOWg6TX+oMfFJxAV+
4kA0bKavgozp9WOvpGESkAHF6kCIGIVjmpBkQonPhFPk7YE7dffiwj0+dHfz5fyq36ztnZe+G49d
jTn1genGy+Hv/YWPi/XTJ+ZKS/BB067NfXdnL+OYfz8LgFZr+Ge/nBwB+z3+v/sNHn518F3TrqYf
vui7Xbtb0cTIfrV/zFftDTdnvt+079qbNugDZwthvj7J0yfBc87E/z8Ij9cLuiYfJ6a76/8ZtiFh
e39ATvi63Y7tOD2ieY2ZrUqXUj5vN/17GmP3wVO7Cl8x7WEz7Nr1MH9qd6VGTnm77Vb7fnW7D4jb
mlwp8ecdQ+XbXTen7Oq+xZT7kdH1q/3Z8P7snEu3N+9CtruqWum3/ATX+3XwPglyTMQopfxzN+wu
w0f2NbBSyqc7Pt5ppIcd9Yt1exUIoL/TJn3gi82m3w59eCJdDaiY9Hbdtwst4uoqxZSHT6FYuBI9
KdlfD3WTq3oTE4bA7er6yyS5Vu25IiopaTqE9OMBm11tjpT2y7bfBtqDlNtjmJeX7e7Lpt2u5+zw
1QPyRx7HdsVt4455FiF9m5kW0+9XtG9ow6u1rhRIThpbwKiwQLJ9LlVOm8Fb/P3woQ+Y4lKVj0F9
uN0tSZvMl5j0sN0vdIhy2SQp5Vfdu1278J6oNzNJSznpj21ot3wGSE7409mLluFtV31o1qFvcguP
Qf+Xbjd2gaYCVjOQ/WMQf9l97leBGfMY8GMQ/5tB0tNj2vhAUzY2/eBoK+c7pOFbTvYrunJenZ23
NKXrQ2vmQSvxs9sveN5eL8++KzaWkmcyXshxV9UvJnu9wSMJoxoP4IhJ77rLZfcCiwlICb/uttvx
y+ZjuwgTlEvHSMn/djWsu7OL8cC2udowKfnfh9sTgugLEB/nCw4F0WdupeTfwP1uHLvApfDXceW0
P4dRpc+tSOn+sW+vJhVidAqVqgack5J92+1usGwTIUvZYb9iyj2RzUK8tUsxSEn/2WJ3tpf78Gj6
mjcx8W7cn7099vAODxPT78fVQEuewHPzV/7EtL8MNB65DN6muyPwbcrHkKa73NQh/jT1TDn230Jw
zXxitena3bN/AQAA//8=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2.emf"/><Relationship Id="rId16" Type="http://schemas.openxmlformats.org/officeDocument/2006/relationships/chart" Target="../charts/chart10.xml"/><Relationship Id="rId1" Type="http://schemas.openxmlformats.org/officeDocument/2006/relationships/chart" Target="../charts/chart2.xml"/><Relationship Id="rId6" Type="http://schemas.openxmlformats.org/officeDocument/2006/relationships/image" Target="../media/image4.emf"/><Relationship Id="rId11" Type="http://schemas.openxmlformats.org/officeDocument/2006/relationships/chart" Target="../charts/chart7.xml"/><Relationship Id="rId5" Type="http://schemas.openxmlformats.org/officeDocument/2006/relationships/chart" Target="../charts/chart4.xml"/><Relationship Id="rId15" Type="http://schemas.openxmlformats.org/officeDocument/2006/relationships/chart" Target="../charts/chart9.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6.xml"/><Relationship Id="rId14"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175260</xdr:colOff>
      <xdr:row>3</xdr:row>
      <xdr:rowOff>76200</xdr:rowOff>
    </xdr:from>
    <xdr:to>
      <xdr:col>13</xdr:col>
      <xdr:colOff>99060</xdr:colOff>
      <xdr:row>18</xdr:row>
      <xdr:rowOff>76200</xdr:rowOff>
    </xdr:to>
    <xdr:graphicFrame macro="">
      <xdr:nvGraphicFramePr>
        <xdr:cNvPr id="2" name="Chart 1">
          <a:extLst>
            <a:ext uri="{FF2B5EF4-FFF2-40B4-BE49-F238E27FC236}">
              <a16:creationId xmlns:a16="http://schemas.microsoft.com/office/drawing/2014/main" id="{E9747087-5B8A-83B7-3A18-838551475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155068</xdr:colOff>
      <xdr:row>1</xdr:row>
      <xdr:rowOff>45175</xdr:rowOff>
    </xdr:from>
    <xdr:to>
      <xdr:col>6</xdr:col>
      <xdr:colOff>601980</xdr:colOff>
      <xdr:row>3</xdr:row>
      <xdr:rowOff>152400</xdr:rowOff>
    </xdr:to>
    <xdr:sp macro="" textlink="">
      <xdr:nvSpPr>
        <xdr:cNvPr id="2" name="Rectangle: Rounded Corners 1">
          <a:extLst>
            <a:ext uri="{FF2B5EF4-FFF2-40B4-BE49-F238E27FC236}">
              <a16:creationId xmlns:a16="http://schemas.microsoft.com/office/drawing/2014/main" id="{3729BB12-0E87-63F9-9E6B-9042D125C182}"/>
            </a:ext>
          </a:extLst>
        </xdr:cNvPr>
        <xdr:cNvSpPr/>
      </xdr:nvSpPr>
      <xdr:spPr>
        <a:xfrm>
          <a:off x="155068" y="220435"/>
          <a:ext cx="4470272" cy="45774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IN" sz="1500">
              <a:latin typeface="+mn-lt"/>
              <a:ea typeface="Lato" panose="020F0502020204030203" pitchFamily="34" charset="0"/>
              <a:cs typeface="Lato" panose="020F0502020204030203" pitchFamily="34" charset="0"/>
            </a:rPr>
            <a:t>E-Commerce</a:t>
          </a:r>
          <a:r>
            <a:rPr lang="en-IN" sz="1500" baseline="0">
              <a:latin typeface="+mn-lt"/>
              <a:ea typeface="Lato" panose="020F0502020204030203" pitchFamily="34" charset="0"/>
              <a:cs typeface="Lato" panose="020F0502020204030203" pitchFamily="34" charset="0"/>
            </a:rPr>
            <a:t> Sales Analysis Dashboard</a:t>
          </a:r>
          <a:endParaRPr lang="en-IN" sz="1500">
            <a:latin typeface="+mn-lt"/>
            <a:ea typeface="Lato" panose="020F0502020204030203" pitchFamily="34" charset="0"/>
            <a:cs typeface="Lato" panose="020F0502020204030203" pitchFamily="34" charset="0"/>
          </a:endParaRPr>
        </a:p>
      </xdr:txBody>
    </xdr:sp>
    <xdr:clientData/>
  </xdr:twoCellAnchor>
  <xdr:twoCellAnchor>
    <xdr:from>
      <xdr:col>0</xdr:col>
      <xdr:colOff>137160</xdr:colOff>
      <xdr:row>5</xdr:row>
      <xdr:rowOff>83820</xdr:rowOff>
    </xdr:from>
    <xdr:to>
      <xdr:col>17</xdr:col>
      <xdr:colOff>106680</xdr:colOff>
      <xdr:row>11</xdr:row>
      <xdr:rowOff>106680</xdr:rowOff>
    </xdr:to>
    <xdr:grpSp>
      <xdr:nvGrpSpPr>
        <xdr:cNvPr id="58" name="Group 57">
          <a:extLst>
            <a:ext uri="{FF2B5EF4-FFF2-40B4-BE49-F238E27FC236}">
              <a16:creationId xmlns:a16="http://schemas.microsoft.com/office/drawing/2014/main" id="{C4F91693-2D64-CECF-4551-A5E83A6C3D76}"/>
            </a:ext>
          </a:extLst>
        </xdr:cNvPr>
        <xdr:cNvGrpSpPr/>
      </xdr:nvGrpSpPr>
      <xdr:grpSpPr>
        <a:xfrm>
          <a:off x="137160" y="960120"/>
          <a:ext cx="11369040" cy="1074420"/>
          <a:chOff x="76200" y="624840"/>
          <a:chExt cx="10744200" cy="998757"/>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BCDCA851-C879-F40E-ABFD-7F0627581033}"/>
              </a:ext>
            </a:extLst>
          </xdr:cNvPr>
          <xdr:cNvSpPr/>
        </xdr:nvSpPr>
        <xdr:spPr>
          <a:xfrm>
            <a:off x="76200" y="624840"/>
            <a:ext cx="2087880" cy="960120"/>
          </a:xfrm>
          <a:prstGeom prst="roundRect">
            <a:avLst>
              <a:gd name="adj" fmla="val 648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Sales</a:t>
            </a:r>
          </a:p>
        </xdr:txBody>
      </xdr:sp>
      <xdr:sp macro="" textlink="KPI!B17">
        <xdr:nvSpPr>
          <xdr:cNvPr id="5" name="Rectangle: Rounded Corners 4">
            <a:extLst>
              <a:ext uri="{FF2B5EF4-FFF2-40B4-BE49-F238E27FC236}">
                <a16:creationId xmlns:a16="http://schemas.microsoft.com/office/drawing/2014/main" id="{88661871-2926-2514-0852-EF92E4FB4C8F}"/>
              </a:ext>
            </a:extLst>
          </xdr:cNvPr>
          <xdr:cNvSpPr/>
        </xdr:nvSpPr>
        <xdr:spPr>
          <a:xfrm>
            <a:off x="41910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36D0F9-347D-48DD-9819-7AEA63947A81}" type="TxLink">
              <a:rPr lang="en-US" sz="1500" b="1" i="0" u="none" strike="noStrike">
                <a:solidFill>
                  <a:schemeClr val="tx1"/>
                </a:solidFill>
                <a:latin typeface="Calibri"/>
                <a:cs typeface="Calibri"/>
              </a:rPr>
              <a:pPr algn="ctr"/>
              <a:t>$22,97,200.86</a:t>
            </a:fld>
            <a:endParaRPr lang="en-IN" sz="1500" b="1">
              <a:solidFill>
                <a:schemeClr val="tx1"/>
              </a:solidFill>
            </a:endParaRPr>
          </a:p>
        </xdr:txBody>
      </xdr:sp>
      <xdr:graphicFrame macro="">
        <xdr:nvGraphicFramePr>
          <xdr:cNvPr id="6" name="Chart 5">
            <a:extLst>
              <a:ext uri="{FF2B5EF4-FFF2-40B4-BE49-F238E27FC236}">
                <a16:creationId xmlns:a16="http://schemas.microsoft.com/office/drawing/2014/main" id="{E2D91FFB-F8BA-4C43-B2CD-CD228883C03A}"/>
              </a:ext>
            </a:extLst>
          </xdr:cNvPr>
          <xdr:cNvGraphicFramePr>
            <a:graphicFrameLocks/>
          </xdr:cNvGraphicFramePr>
        </xdr:nvGraphicFramePr>
        <xdr:xfrm>
          <a:off x="502920" y="1059180"/>
          <a:ext cx="1234693" cy="369776"/>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14BF7367-D5C9-1BAD-145B-87CB9D79015B}"/>
              </a:ext>
            </a:extLst>
          </xdr:cNvPr>
          <xdr:cNvSpPr/>
        </xdr:nvSpPr>
        <xdr:spPr>
          <a:xfrm>
            <a:off x="190500" y="13030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EBB73CFF-1578-F8BD-A6B7-827FF0DBC5D0}"/>
                  </a:ext>
                </a:extLst>
              </xdr:cNvPr>
              <xdr:cNvPicPr>
                <a:picLocks noChangeAspect="1" noChangeArrowheads="1"/>
                <a:extLst>
                  <a:ext uri="{84589F7E-364E-4C9E-8A38-B11213B215E9}">
                    <a14:cameraTool cellRange="'KPI YOY'!$H$10" spid="_x0000_s12443"/>
                  </a:ext>
                </a:extLst>
              </xdr:cNvPicPr>
            </xdr:nvPicPr>
            <xdr:blipFill>
              <a:blip xmlns:r="http://schemas.openxmlformats.org/officeDocument/2006/relationships" r:embed="rId2"/>
              <a:srcRect/>
              <a:stretch>
                <a:fillRect/>
              </a:stretch>
            </xdr:blipFill>
            <xdr:spPr bwMode="auto">
              <a:xfrm>
                <a:off x="1371600" y="1318260"/>
                <a:ext cx="652029" cy="217343"/>
              </a:xfrm>
              <a:prstGeom prst="rect">
                <a:avLst/>
              </a:prstGeom>
              <a:noFill/>
              <a:ln>
                <a:noFill/>
              </a:ln>
              <a:extLst>
                <a:ext uri="{909E8E84-426E-40DD-AFC4-6F175D3DCCD1}">
                  <a14:hiddenFill>
                    <a:solidFill>
                      <a:srgbClr val="FFFFFF"/>
                    </a:solidFill>
                  </a14:hiddenFill>
                </a:ext>
              </a:extLst>
            </xdr:spPr>
          </xdr:pic>
        </mc:Choice>
        <mc:Fallback xmlns=""/>
      </mc:AlternateContent>
      <xdr:sp macro="" textlink="">
        <xdr:nvSpPr>
          <xdr:cNvPr id="15" name="Rectangle: Rounded Corners 14">
            <a:extLst>
              <a:ext uri="{FF2B5EF4-FFF2-40B4-BE49-F238E27FC236}">
                <a16:creationId xmlns:a16="http://schemas.microsoft.com/office/drawing/2014/main" id="{86F65B87-4A8F-CF6E-2C18-2F1F49A3C8F2}"/>
              </a:ext>
            </a:extLst>
          </xdr:cNvPr>
          <xdr:cNvSpPr/>
        </xdr:nvSpPr>
        <xdr:spPr>
          <a:xfrm>
            <a:off x="2241030" y="641350"/>
            <a:ext cx="2101753" cy="944880"/>
          </a:xfrm>
          <a:prstGeom prst="roundRect">
            <a:avLst>
              <a:gd name="adj" fmla="val 5578"/>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p>
        </xdr:txBody>
      </xdr:sp>
      <xdr:sp macro="" textlink="KPI!$E$17">
        <xdr:nvSpPr>
          <xdr:cNvPr id="16" name="Rectangle: Rounded Corners 15">
            <a:extLst>
              <a:ext uri="{FF2B5EF4-FFF2-40B4-BE49-F238E27FC236}">
                <a16:creationId xmlns:a16="http://schemas.microsoft.com/office/drawing/2014/main" id="{9FEE41D8-82B5-4971-8B67-0C2362E1A9FF}"/>
              </a:ext>
            </a:extLst>
          </xdr:cNvPr>
          <xdr:cNvSpPr/>
        </xdr:nvSpPr>
        <xdr:spPr>
          <a:xfrm>
            <a:off x="2552700" y="807720"/>
            <a:ext cx="1727183"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67FA783-1549-43B6-901D-54B1AB8AC3EB}" type="TxLink">
              <a:rPr lang="en-US" sz="1500" b="1" i="0" u="none" strike="noStrike">
                <a:solidFill>
                  <a:schemeClr val="tx1"/>
                </a:solidFill>
                <a:latin typeface="Calibri"/>
                <a:ea typeface="+mn-ea"/>
                <a:cs typeface="Calibri"/>
              </a:rPr>
              <a:pPr marL="0" indent="0" algn="ctr"/>
              <a:t>$2,86,397.02</a:t>
            </a:fld>
            <a:endParaRPr lang="en-IN" sz="1500" b="1" i="0" u="none" strike="noStrike">
              <a:solidFill>
                <a:schemeClr val="tx1"/>
              </a:solidFill>
              <a:latin typeface="Calibri"/>
              <a:ea typeface="+mn-ea"/>
              <a:cs typeface="Calibri"/>
            </a:endParaRPr>
          </a:p>
        </xdr:txBody>
      </xdr:sp>
      <xdr:sp macro="" textlink="">
        <xdr:nvSpPr>
          <xdr:cNvPr id="18" name="Rectangle: Rounded Corners 17">
            <a:extLst>
              <a:ext uri="{FF2B5EF4-FFF2-40B4-BE49-F238E27FC236}">
                <a16:creationId xmlns:a16="http://schemas.microsoft.com/office/drawing/2014/main" id="{3B61116E-8FDF-6A71-7942-3E946E2FD8FC}"/>
              </a:ext>
            </a:extLst>
          </xdr:cNvPr>
          <xdr:cNvSpPr/>
        </xdr:nvSpPr>
        <xdr:spPr>
          <a:xfrm>
            <a:off x="2468880" y="126492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26" name="Chart 25">
            <a:extLst>
              <a:ext uri="{FF2B5EF4-FFF2-40B4-BE49-F238E27FC236}">
                <a16:creationId xmlns:a16="http://schemas.microsoft.com/office/drawing/2014/main" id="{471589F4-6090-46AC-A07D-EFF8F4EC3647}"/>
              </a:ext>
            </a:extLst>
          </xdr:cNvPr>
          <xdr:cNvGraphicFramePr>
            <a:graphicFrameLocks/>
          </xdr:cNvGraphicFramePr>
        </xdr:nvGraphicFramePr>
        <xdr:xfrm>
          <a:off x="2766692" y="1007110"/>
          <a:ext cx="1234693" cy="39572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28" name="Picture 27">
                <a:extLst>
                  <a:ext uri="{FF2B5EF4-FFF2-40B4-BE49-F238E27FC236}">
                    <a16:creationId xmlns:a16="http://schemas.microsoft.com/office/drawing/2014/main" id="{AB9C9136-17FB-A1A0-3AA1-C52579186F16}"/>
                  </a:ext>
                </a:extLst>
              </xdr:cNvPr>
              <xdr:cNvPicPr>
                <a:picLocks noChangeAspect="1" noChangeArrowheads="1"/>
                <a:extLst>
                  <a:ext uri="{84589F7E-364E-4C9E-8A38-B11213B215E9}">
                    <a14:cameraTool cellRange="'KPI YOY'!$I$10" spid="_x0000_s12444"/>
                  </a:ext>
                </a:extLst>
              </xdr:cNvPicPr>
            </xdr:nvPicPr>
            <xdr:blipFill>
              <a:blip xmlns:r="http://schemas.openxmlformats.org/officeDocument/2006/relationships" r:embed="rId4"/>
              <a:srcRect/>
              <a:stretch>
                <a:fillRect/>
              </a:stretch>
            </xdr:blipFill>
            <xdr:spPr bwMode="auto">
              <a:xfrm>
                <a:off x="3416107" y="1302386"/>
                <a:ext cx="838815" cy="223520"/>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37" name="Rectangle: Rounded Corners 36">
            <a:extLst>
              <a:ext uri="{FF2B5EF4-FFF2-40B4-BE49-F238E27FC236}">
                <a16:creationId xmlns:a16="http://schemas.microsoft.com/office/drawing/2014/main" id="{E47F1898-C1C1-726F-5444-85F5BE01C89F}"/>
              </a:ext>
            </a:extLst>
          </xdr:cNvPr>
          <xdr:cNvSpPr/>
        </xdr:nvSpPr>
        <xdr:spPr>
          <a:xfrm>
            <a:off x="4411980" y="640080"/>
            <a:ext cx="2087880" cy="960120"/>
          </a:xfrm>
          <a:prstGeom prst="roundRect">
            <a:avLst>
              <a:gd name="adj" fmla="val 5754"/>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Quantity</a:t>
            </a:r>
          </a:p>
        </xdr:txBody>
      </xdr:sp>
      <xdr:sp macro="" textlink="KPI!H17">
        <xdr:nvSpPr>
          <xdr:cNvPr id="38" name="Rectangle: Rounded Corners 37">
            <a:extLst>
              <a:ext uri="{FF2B5EF4-FFF2-40B4-BE49-F238E27FC236}">
                <a16:creationId xmlns:a16="http://schemas.microsoft.com/office/drawing/2014/main" id="{7D42B3D6-A5E4-06DC-F5EA-D500FB65F566}"/>
              </a:ext>
            </a:extLst>
          </xdr:cNvPr>
          <xdr:cNvSpPr/>
        </xdr:nvSpPr>
        <xdr:spPr>
          <a:xfrm>
            <a:off x="4960620" y="784860"/>
            <a:ext cx="12649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6ECCDD2-8906-421F-9AB3-CBB9EA8C84F2}" type="TxLink">
              <a:rPr lang="en-US" sz="1500" b="1" i="0" u="none" strike="noStrike">
                <a:solidFill>
                  <a:schemeClr val="tx1"/>
                </a:solidFill>
                <a:latin typeface="Calibri"/>
                <a:ea typeface="+mn-ea"/>
                <a:cs typeface="Calibri"/>
              </a:rPr>
              <a:pPr marL="0" indent="0" algn="ctr"/>
              <a:t>37873</a:t>
            </a:fld>
            <a:endParaRPr lang="en-IN" sz="1500" b="1" i="0" u="none" strike="noStrike">
              <a:solidFill>
                <a:schemeClr val="tx1"/>
              </a:solidFill>
              <a:latin typeface="Calibri"/>
              <a:ea typeface="+mn-ea"/>
              <a:cs typeface="Calibri"/>
            </a:endParaRPr>
          </a:p>
        </xdr:txBody>
      </xdr:sp>
      <xdr:sp macro="" textlink="">
        <xdr:nvSpPr>
          <xdr:cNvPr id="39" name="Rectangle: Rounded Corners 38">
            <a:extLst>
              <a:ext uri="{FF2B5EF4-FFF2-40B4-BE49-F238E27FC236}">
                <a16:creationId xmlns:a16="http://schemas.microsoft.com/office/drawing/2014/main" id="{2FC837C8-26C6-A541-E1CB-829C6B8BA423}"/>
              </a:ext>
            </a:extLst>
          </xdr:cNvPr>
          <xdr:cNvSpPr/>
        </xdr:nvSpPr>
        <xdr:spPr>
          <a:xfrm>
            <a:off x="4472940" y="132588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1" name="Rectangle: Rounded Corners 40">
            <a:extLst>
              <a:ext uri="{FF2B5EF4-FFF2-40B4-BE49-F238E27FC236}">
                <a16:creationId xmlns:a16="http://schemas.microsoft.com/office/drawing/2014/main" id="{716FAA3C-0927-4C5F-124C-EE92151066F5}"/>
              </a:ext>
            </a:extLst>
          </xdr:cNvPr>
          <xdr:cNvSpPr/>
        </xdr:nvSpPr>
        <xdr:spPr>
          <a:xfrm>
            <a:off x="6568440" y="645598"/>
            <a:ext cx="2100223" cy="970915"/>
          </a:xfrm>
          <a:prstGeom prst="roundRect">
            <a:avLst>
              <a:gd name="adj" fmla="val 50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Orders</a:t>
            </a:r>
          </a:p>
        </xdr:txBody>
      </xdr:sp>
      <xdr:sp macro="" textlink="KPI!$K$17">
        <xdr:nvSpPr>
          <xdr:cNvPr id="42" name="Rectangle: Rounded Corners 41">
            <a:extLst>
              <a:ext uri="{FF2B5EF4-FFF2-40B4-BE49-F238E27FC236}">
                <a16:creationId xmlns:a16="http://schemas.microsoft.com/office/drawing/2014/main" id="{CDDB7335-419E-48F5-E0D0-D7CAAB9D2842}"/>
              </a:ext>
            </a:extLst>
          </xdr:cNvPr>
          <xdr:cNvSpPr/>
        </xdr:nvSpPr>
        <xdr:spPr>
          <a:xfrm>
            <a:off x="6835140" y="777240"/>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A385917-4F9F-4325-99B8-A7D1333851FE}" type="TxLink">
              <a:rPr lang="en-US" sz="1500" b="1" i="0" u="none" strike="noStrike">
                <a:solidFill>
                  <a:schemeClr val="tx1"/>
                </a:solidFill>
                <a:latin typeface="Calibri"/>
                <a:ea typeface="+mn-ea"/>
                <a:cs typeface="Calibri"/>
              </a:rPr>
              <a:pPr marL="0" indent="0" algn="ctr"/>
              <a:t>9994</a:t>
            </a:fld>
            <a:endParaRPr lang="en-IN" sz="1500" b="1" i="0" u="none" strike="noStrike">
              <a:solidFill>
                <a:schemeClr val="tx1"/>
              </a:solidFill>
              <a:latin typeface="Calibri"/>
              <a:ea typeface="+mn-ea"/>
              <a:cs typeface="Calibri"/>
            </a:endParaRPr>
          </a:p>
        </xdr:txBody>
      </xdr:sp>
      <xdr:sp macro="" textlink="">
        <xdr:nvSpPr>
          <xdr:cNvPr id="43" name="Rectangle: Rounded Corners 42">
            <a:extLst>
              <a:ext uri="{FF2B5EF4-FFF2-40B4-BE49-F238E27FC236}">
                <a16:creationId xmlns:a16="http://schemas.microsoft.com/office/drawing/2014/main" id="{B1B74F4D-4C8F-DDC9-3888-2A7BAA35525E}"/>
              </a:ext>
            </a:extLst>
          </xdr:cNvPr>
          <xdr:cNvSpPr/>
        </xdr:nvSpPr>
        <xdr:spPr>
          <a:xfrm>
            <a:off x="6591300" y="13106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sp macro="" textlink="">
        <xdr:nvSpPr>
          <xdr:cNvPr id="45" name="Rectangle: Rounded Corners 44">
            <a:extLst>
              <a:ext uri="{FF2B5EF4-FFF2-40B4-BE49-F238E27FC236}">
                <a16:creationId xmlns:a16="http://schemas.microsoft.com/office/drawing/2014/main" id="{99B265CF-E96E-C2C5-6BEB-B0B731F0BEBA}"/>
              </a:ext>
            </a:extLst>
          </xdr:cNvPr>
          <xdr:cNvSpPr/>
        </xdr:nvSpPr>
        <xdr:spPr>
          <a:xfrm>
            <a:off x="8732520" y="663477"/>
            <a:ext cx="2087880" cy="960120"/>
          </a:xfrm>
          <a:prstGeom prst="roundRect">
            <a:avLst>
              <a:gd name="adj" fmla="val 3572"/>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300" b="0">
                <a:solidFill>
                  <a:sysClr val="windowText" lastClr="000000"/>
                </a:solidFill>
              </a:rPr>
              <a:t>Profit</a:t>
            </a:r>
            <a:r>
              <a:rPr lang="en-IN" sz="1300" b="0" baseline="0">
                <a:solidFill>
                  <a:sysClr val="windowText" lastClr="000000"/>
                </a:solidFill>
              </a:rPr>
              <a:t> Margin</a:t>
            </a:r>
            <a:endParaRPr lang="en-IN" sz="1300" b="0">
              <a:solidFill>
                <a:sysClr val="windowText" lastClr="000000"/>
              </a:solidFill>
            </a:endParaRPr>
          </a:p>
        </xdr:txBody>
      </xdr:sp>
      <xdr:sp macro="" textlink="KPI!$N$17">
        <xdr:nvSpPr>
          <xdr:cNvPr id="46" name="Rectangle: Rounded Corners 45">
            <a:extLst>
              <a:ext uri="{FF2B5EF4-FFF2-40B4-BE49-F238E27FC236}">
                <a16:creationId xmlns:a16="http://schemas.microsoft.com/office/drawing/2014/main" id="{475E6418-EE31-CE51-351F-2F2B355E29B4}"/>
              </a:ext>
            </a:extLst>
          </xdr:cNvPr>
          <xdr:cNvSpPr/>
        </xdr:nvSpPr>
        <xdr:spPr>
          <a:xfrm>
            <a:off x="8884000" y="827253"/>
            <a:ext cx="1734120" cy="30490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5049759-B7D1-4764-81C0-8EE5B51AA40A}" type="TxLink">
              <a:rPr lang="en-US" sz="1500" b="1" i="0" u="none" strike="noStrike">
                <a:solidFill>
                  <a:schemeClr val="tx1"/>
                </a:solidFill>
                <a:latin typeface="Calibri"/>
                <a:ea typeface="+mn-ea"/>
                <a:cs typeface="Calibri"/>
              </a:rPr>
              <a:pPr marL="0" indent="0" algn="ctr"/>
              <a:t>12.47%</a:t>
            </a:fld>
            <a:endParaRPr lang="en-IN" sz="1500" b="1" i="0" u="none" strike="noStrike">
              <a:solidFill>
                <a:schemeClr val="tx1"/>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07FFA5DB-D66D-ED5B-78D2-2AB856492F3D}"/>
              </a:ext>
            </a:extLst>
          </xdr:cNvPr>
          <xdr:cNvSpPr/>
        </xdr:nvSpPr>
        <xdr:spPr>
          <a:xfrm>
            <a:off x="8770620" y="1348740"/>
            <a:ext cx="1415042" cy="2724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YOY Growth</a:t>
            </a:r>
          </a:p>
        </xdr:txBody>
      </xdr:sp>
      <xdr:graphicFrame macro="">
        <xdr:nvGraphicFramePr>
          <xdr:cNvPr id="48" name="Chart 47">
            <a:extLst>
              <a:ext uri="{FF2B5EF4-FFF2-40B4-BE49-F238E27FC236}">
                <a16:creationId xmlns:a16="http://schemas.microsoft.com/office/drawing/2014/main" id="{2F7AEBF1-9640-4FC5-867C-AC5224508B6C}"/>
              </a:ext>
            </a:extLst>
          </xdr:cNvPr>
          <xdr:cNvGraphicFramePr>
            <a:graphicFrameLocks/>
          </xdr:cNvGraphicFramePr>
        </xdr:nvGraphicFramePr>
        <xdr:xfrm>
          <a:off x="4716780" y="891540"/>
          <a:ext cx="1394460" cy="5181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0" name="Picture 49">
                <a:extLst>
                  <a:ext uri="{FF2B5EF4-FFF2-40B4-BE49-F238E27FC236}">
                    <a16:creationId xmlns:a16="http://schemas.microsoft.com/office/drawing/2014/main" id="{4A035827-9C84-3EE4-FB94-5953989B891A}"/>
                  </a:ext>
                </a:extLst>
              </xdr:cNvPr>
              <xdr:cNvPicPr>
                <a:picLocks noChangeAspect="1" noChangeArrowheads="1"/>
                <a:extLst>
                  <a:ext uri="{84589F7E-364E-4C9E-8A38-B11213B215E9}">
                    <a14:cameraTool cellRange="'KPI YOY'!$J$10" spid="_x0000_s12445"/>
                  </a:ext>
                </a:extLst>
              </xdr:cNvPicPr>
            </xdr:nvPicPr>
            <xdr:blipFill>
              <a:blip xmlns:r="http://schemas.openxmlformats.org/officeDocument/2006/relationships" r:embed="rId6"/>
              <a:srcRect/>
              <a:stretch>
                <a:fillRect/>
              </a:stretch>
            </xdr:blipFill>
            <xdr:spPr bwMode="auto">
              <a:xfrm>
                <a:off x="5658992" y="1344295"/>
                <a:ext cx="744926" cy="195580"/>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52" name="Picture 51">
                <a:extLst>
                  <a:ext uri="{FF2B5EF4-FFF2-40B4-BE49-F238E27FC236}">
                    <a16:creationId xmlns:a16="http://schemas.microsoft.com/office/drawing/2014/main" id="{E3322EB8-0856-F027-50D8-35902B8FCCC3}"/>
                  </a:ext>
                </a:extLst>
              </xdr:cNvPr>
              <xdr:cNvPicPr>
                <a:picLocks noChangeAspect="1" noChangeArrowheads="1"/>
                <a:extLst>
                  <a:ext uri="{84589F7E-364E-4C9E-8A38-B11213B215E9}">
                    <a14:cameraTool cellRange="'KPI YOY'!$K$10" spid="_x0000_s12446"/>
                  </a:ext>
                </a:extLst>
              </xdr:cNvPicPr>
            </xdr:nvPicPr>
            <xdr:blipFill>
              <a:blip xmlns:r="http://schemas.openxmlformats.org/officeDocument/2006/relationships" r:embed="rId7"/>
              <a:srcRect/>
              <a:stretch>
                <a:fillRect/>
              </a:stretch>
            </xdr:blipFill>
            <xdr:spPr bwMode="auto">
              <a:xfrm>
                <a:off x="7840980" y="1363980"/>
                <a:ext cx="662940" cy="22098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55" name="Chart 54">
            <a:extLst>
              <a:ext uri="{FF2B5EF4-FFF2-40B4-BE49-F238E27FC236}">
                <a16:creationId xmlns:a16="http://schemas.microsoft.com/office/drawing/2014/main" id="{C6AC9EBF-AA9D-402A-AC4A-6C2D35C92BE0}"/>
              </a:ext>
            </a:extLst>
          </xdr:cNvPr>
          <xdr:cNvGraphicFramePr>
            <a:graphicFrameLocks/>
          </xdr:cNvGraphicFramePr>
        </xdr:nvGraphicFramePr>
        <xdr:xfrm>
          <a:off x="7010400" y="1009650"/>
          <a:ext cx="1188720" cy="40386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6" name="Chart 55">
            <a:extLst>
              <a:ext uri="{FF2B5EF4-FFF2-40B4-BE49-F238E27FC236}">
                <a16:creationId xmlns:a16="http://schemas.microsoft.com/office/drawing/2014/main" id="{53621342-F8C2-4FE7-99A3-CA8407E1F503}"/>
              </a:ext>
            </a:extLst>
          </xdr:cNvPr>
          <xdr:cNvGraphicFramePr>
            <a:graphicFrameLocks/>
          </xdr:cNvGraphicFramePr>
        </xdr:nvGraphicFramePr>
        <xdr:xfrm>
          <a:off x="9016747" y="986879"/>
          <a:ext cx="1272540" cy="41910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7B09434E-807C-E572-F8AF-FF00A4225933}"/>
                  </a:ext>
                </a:extLst>
              </xdr:cNvPr>
              <xdr:cNvPicPr>
                <a:picLocks noChangeAspect="1" noChangeArrowheads="1"/>
                <a:extLst>
                  <a:ext uri="{84589F7E-364E-4C9E-8A38-B11213B215E9}">
                    <a14:cameraTool cellRange="'KPI YOY'!$L$10" spid="_x0000_s12447"/>
                  </a:ext>
                </a:extLst>
              </xdr:cNvPicPr>
            </xdr:nvPicPr>
            <xdr:blipFill>
              <a:blip xmlns:r="http://schemas.openxmlformats.org/officeDocument/2006/relationships" r:embed="rId10"/>
              <a:srcRect/>
              <a:stretch>
                <a:fillRect/>
              </a:stretch>
            </xdr:blipFill>
            <xdr:spPr bwMode="auto">
              <a:xfrm>
                <a:off x="9841404" y="1351280"/>
                <a:ext cx="849456" cy="216535"/>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53340</xdr:colOff>
      <xdr:row>12</xdr:row>
      <xdr:rowOff>153678</xdr:rowOff>
    </xdr:from>
    <xdr:to>
      <xdr:col>17</xdr:col>
      <xdr:colOff>99237</xdr:colOff>
      <xdr:row>22</xdr:row>
      <xdr:rowOff>88534</xdr:rowOff>
    </xdr:to>
    <xdr:grpSp>
      <xdr:nvGrpSpPr>
        <xdr:cNvPr id="20" name="Group 19">
          <a:extLst>
            <a:ext uri="{FF2B5EF4-FFF2-40B4-BE49-F238E27FC236}">
              <a16:creationId xmlns:a16="http://schemas.microsoft.com/office/drawing/2014/main" id="{ACFA142B-F0BC-95C7-C433-60D931E6FBAB}"/>
            </a:ext>
          </a:extLst>
        </xdr:cNvPr>
        <xdr:cNvGrpSpPr/>
      </xdr:nvGrpSpPr>
      <xdr:grpSpPr>
        <a:xfrm>
          <a:off x="53340" y="2256798"/>
          <a:ext cx="11445417" cy="1725556"/>
          <a:chOff x="54009" y="1903738"/>
          <a:chExt cx="11416660" cy="1746432"/>
        </a:xfrm>
        <a:effectLst/>
      </xdr:grpSpPr>
      <xdr:sp macro="" textlink="">
        <xdr:nvSpPr>
          <xdr:cNvPr id="59" name="Rectangle: Rounded Corners 58">
            <a:extLst>
              <a:ext uri="{FF2B5EF4-FFF2-40B4-BE49-F238E27FC236}">
                <a16:creationId xmlns:a16="http://schemas.microsoft.com/office/drawing/2014/main" id="{13412DC1-AB75-5DB9-BB7F-3C44C0E5A145}"/>
              </a:ext>
            </a:extLst>
          </xdr:cNvPr>
          <xdr:cNvSpPr/>
        </xdr:nvSpPr>
        <xdr:spPr>
          <a:xfrm>
            <a:off x="104987" y="1910927"/>
            <a:ext cx="4441613" cy="1678940"/>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6" name="Rectangle: Rounded Corners 65">
            <a:extLst>
              <a:ext uri="{FF2B5EF4-FFF2-40B4-BE49-F238E27FC236}">
                <a16:creationId xmlns:a16="http://schemas.microsoft.com/office/drawing/2014/main" id="{AAACBE02-C17E-1D80-C9B7-13C9DFE1D770}"/>
              </a:ext>
            </a:extLst>
          </xdr:cNvPr>
          <xdr:cNvSpPr/>
        </xdr:nvSpPr>
        <xdr:spPr>
          <a:xfrm>
            <a:off x="8498022" y="1936327"/>
            <a:ext cx="2972647" cy="167216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5" name="Rectangle: Rounded Corners 64">
            <a:extLst>
              <a:ext uri="{FF2B5EF4-FFF2-40B4-BE49-F238E27FC236}">
                <a16:creationId xmlns:a16="http://schemas.microsoft.com/office/drawing/2014/main" id="{42712D04-BC1E-2A68-294F-1BBBDB1453FD}"/>
              </a:ext>
            </a:extLst>
          </xdr:cNvPr>
          <xdr:cNvSpPr/>
        </xdr:nvSpPr>
        <xdr:spPr>
          <a:xfrm>
            <a:off x="4719967" y="1951055"/>
            <a:ext cx="3611373" cy="1640359"/>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4" name="Rectangle 73">
            <a:extLst>
              <a:ext uri="{FF2B5EF4-FFF2-40B4-BE49-F238E27FC236}">
                <a16:creationId xmlns:a16="http://schemas.microsoft.com/office/drawing/2014/main" id="{5A39D4FB-A9F8-E75D-66D2-5398C5467D92}"/>
              </a:ext>
            </a:extLst>
          </xdr:cNvPr>
          <xdr:cNvSpPr/>
        </xdr:nvSpPr>
        <xdr:spPr>
          <a:xfrm>
            <a:off x="143087" y="1965113"/>
            <a:ext cx="3017971" cy="2889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Sales and Profit</a:t>
            </a:r>
            <a:r>
              <a:rPr lang="en-IN" sz="1100" b="1" baseline="0">
                <a:solidFill>
                  <a:schemeClr val="tx1"/>
                </a:solidFill>
              </a:rPr>
              <a:t> Analysis</a:t>
            </a:r>
            <a:endParaRPr lang="en-IN" sz="1100" b="1">
              <a:solidFill>
                <a:schemeClr val="tx1"/>
              </a:solidFill>
            </a:endParaRPr>
          </a:p>
        </xdr:txBody>
      </xdr:sp>
      <xdr:sp macro="" textlink="">
        <xdr:nvSpPr>
          <xdr:cNvPr id="76" name="Rectangle 75">
            <a:extLst>
              <a:ext uri="{FF2B5EF4-FFF2-40B4-BE49-F238E27FC236}">
                <a16:creationId xmlns:a16="http://schemas.microsoft.com/office/drawing/2014/main" id="{F7C94F39-6080-C99C-9E54-3773F57476FA}"/>
              </a:ext>
            </a:extLst>
          </xdr:cNvPr>
          <xdr:cNvSpPr/>
        </xdr:nvSpPr>
        <xdr:spPr>
          <a:xfrm>
            <a:off x="8550845" y="1934877"/>
            <a:ext cx="2284320" cy="2148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Sales Share</a:t>
            </a:r>
          </a:p>
        </xdr:txBody>
      </xdr:sp>
      <xdr:graphicFrame macro="">
        <xdr:nvGraphicFramePr>
          <xdr:cNvPr id="80" name="Chart 79">
            <a:extLst>
              <a:ext uri="{FF2B5EF4-FFF2-40B4-BE49-F238E27FC236}">
                <a16:creationId xmlns:a16="http://schemas.microsoft.com/office/drawing/2014/main" id="{08A13FB0-9B22-456B-AF69-B9E28B4AC500}"/>
              </a:ext>
            </a:extLst>
          </xdr:cNvPr>
          <xdr:cNvGraphicFramePr>
            <a:graphicFrameLocks/>
          </xdr:cNvGraphicFramePr>
        </xdr:nvGraphicFramePr>
        <xdr:xfrm>
          <a:off x="54009" y="2131287"/>
          <a:ext cx="4426913" cy="1518883"/>
        </xdr:xfrm>
        <a:graphic>
          <a:graphicData uri="http://schemas.openxmlformats.org/drawingml/2006/chart">
            <c:chart xmlns:c="http://schemas.openxmlformats.org/drawingml/2006/chart" xmlns:r="http://schemas.openxmlformats.org/officeDocument/2006/relationships" r:id="rId11"/>
          </a:graphicData>
        </a:graphic>
      </xdr:graphicFrame>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30C0AD26-BB4E-4C9A-8452-CF2DE332008E}"/>
                  </a:ext>
                </a:extLst>
              </xdr:cNvPr>
              <xdr:cNvGraphicFramePr/>
            </xdr:nvGraphicFramePr>
            <xdr:xfrm>
              <a:off x="4927764" y="2180592"/>
              <a:ext cx="3221155" cy="1341412"/>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27764" y="2180592"/>
                <a:ext cx="3221155" cy="13414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83" name="Rectangle 82">
            <a:extLst>
              <a:ext uri="{FF2B5EF4-FFF2-40B4-BE49-F238E27FC236}">
                <a16:creationId xmlns:a16="http://schemas.microsoft.com/office/drawing/2014/main" id="{3249DCFC-06BB-954B-08C3-E94C1370EB5D}"/>
              </a:ext>
            </a:extLst>
          </xdr:cNvPr>
          <xdr:cNvSpPr/>
        </xdr:nvSpPr>
        <xdr:spPr>
          <a:xfrm>
            <a:off x="4739367" y="1975701"/>
            <a:ext cx="2167603" cy="2222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solidFill>
              </a:rPr>
              <a:t>Category wise Profit</a:t>
            </a:r>
            <a:r>
              <a:rPr lang="en-IN" sz="1100" b="1"/>
              <a:t>r</a:t>
            </a:r>
          </a:p>
        </xdr:txBody>
      </xdr:sp>
      <xdr:graphicFrame macro="">
        <xdr:nvGraphicFramePr>
          <xdr:cNvPr id="84" name="Chart 83">
            <a:extLst>
              <a:ext uri="{FF2B5EF4-FFF2-40B4-BE49-F238E27FC236}">
                <a16:creationId xmlns:a16="http://schemas.microsoft.com/office/drawing/2014/main" id="{A6F07267-E76C-4C12-84EB-4EE0352344E1}"/>
              </a:ext>
            </a:extLst>
          </xdr:cNvPr>
          <xdr:cNvGraphicFramePr>
            <a:graphicFrameLocks/>
          </xdr:cNvGraphicFramePr>
        </xdr:nvGraphicFramePr>
        <xdr:xfrm>
          <a:off x="8741786" y="1903738"/>
          <a:ext cx="2341063" cy="17031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oneCell">
    <xdr:from>
      <xdr:col>7</xdr:col>
      <xdr:colOff>127000</xdr:colOff>
      <xdr:row>0</xdr:row>
      <xdr:rowOff>140545</xdr:rowOff>
    </xdr:from>
    <xdr:to>
      <xdr:col>10</xdr:col>
      <xdr:colOff>655320</xdr:colOff>
      <xdr:row>4</xdr:row>
      <xdr:rowOff>53340</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DA180563-403B-4158-A966-7A9C1CBB5F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820920" y="140545"/>
              <a:ext cx="2540000" cy="6138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0</xdr:row>
      <xdr:rowOff>152401</xdr:rowOff>
    </xdr:from>
    <xdr:to>
      <xdr:col>17</xdr:col>
      <xdr:colOff>220980</xdr:colOff>
      <xdr:row>4</xdr:row>
      <xdr:rowOff>53340</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8F406F12-8C80-4F7B-A4AB-B0E284E62E1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345680" y="152401"/>
              <a:ext cx="42748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71530</xdr:colOff>
      <xdr:row>22</xdr:row>
      <xdr:rowOff>129539</xdr:rowOff>
    </xdr:from>
    <xdr:to>
      <xdr:col>17</xdr:col>
      <xdr:colOff>72813</xdr:colOff>
      <xdr:row>32</xdr:row>
      <xdr:rowOff>9313</xdr:rowOff>
    </xdr:to>
    <xdr:grpSp>
      <xdr:nvGrpSpPr>
        <xdr:cNvPr id="21" name="Group 20">
          <a:extLst>
            <a:ext uri="{FF2B5EF4-FFF2-40B4-BE49-F238E27FC236}">
              <a16:creationId xmlns:a16="http://schemas.microsoft.com/office/drawing/2014/main" id="{90A74821-5F98-E56A-BFBA-2FCB4FED4B29}"/>
            </a:ext>
          </a:extLst>
        </xdr:cNvPr>
        <xdr:cNvGrpSpPr/>
      </xdr:nvGrpSpPr>
      <xdr:grpSpPr>
        <a:xfrm>
          <a:off x="71530" y="4023359"/>
          <a:ext cx="11400803" cy="1632374"/>
          <a:chOff x="586740" y="3748195"/>
          <a:chExt cx="11623887" cy="1772072"/>
        </a:xfrm>
        <a:effectLst/>
      </xdr:grpSpPr>
      <xdr:sp macro="" textlink="">
        <xdr:nvSpPr>
          <xdr:cNvPr id="67" name="Rectangle: Rounded Corners 66">
            <a:extLst>
              <a:ext uri="{FF2B5EF4-FFF2-40B4-BE49-F238E27FC236}">
                <a16:creationId xmlns:a16="http://schemas.microsoft.com/office/drawing/2014/main" id="{157B6DD8-7990-CEE0-7C11-2A9860F020AA}"/>
              </a:ext>
            </a:extLst>
          </xdr:cNvPr>
          <xdr:cNvSpPr/>
        </xdr:nvSpPr>
        <xdr:spPr>
          <a:xfrm>
            <a:off x="661422" y="3781285"/>
            <a:ext cx="3806862" cy="1518848"/>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B6CD4F30-A3AE-1CC0-9162-F4AAF978E87F}"/>
              </a:ext>
            </a:extLst>
          </xdr:cNvPr>
          <xdr:cNvSpPr/>
        </xdr:nvSpPr>
        <xdr:spPr>
          <a:xfrm>
            <a:off x="4671743" y="3765974"/>
            <a:ext cx="3461235" cy="1544707"/>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F662C08-3FC3-4F83-F038-F21BAF493022}"/>
              </a:ext>
            </a:extLst>
          </xdr:cNvPr>
          <xdr:cNvSpPr/>
        </xdr:nvSpPr>
        <xdr:spPr>
          <a:xfrm>
            <a:off x="8340717" y="3771127"/>
            <a:ext cx="3869910" cy="1529854"/>
          </a:xfrm>
          <a:prstGeom prst="roundRect">
            <a:avLst>
              <a:gd name="adj" fmla="val 6141"/>
            </a:avLst>
          </a:prstGeom>
          <a:effectLst/>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N" sz="1100"/>
          </a:p>
        </xdr:txBody>
      </xdr:sp>
      <xdr:sp macro="" textlink="">
        <xdr:nvSpPr>
          <xdr:cNvPr id="75" name="Rectangle 74">
            <a:extLst>
              <a:ext uri="{FF2B5EF4-FFF2-40B4-BE49-F238E27FC236}">
                <a16:creationId xmlns:a16="http://schemas.microsoft.com/office/drawing/2014/main" id="{27B859BD-8F75-BAAA-B632-E6136D6DB5EC}"/>
              </a:ext>
            </a:extLst>
          </xdr:cNvPr>
          <xdr:cNvSpPr/>
        </xdr:nvSpPr>
        <xdr:spPr>
          <a:xfrm>
            <a:off x="4781127" y="3766821"/>
            <a:ext cx="2159000" cy="2184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Top 5 Customers</a:t>
            </a:r>
          </a:p>
        </xdr:txBody>
      </xdr:sp>
      <xdr:sp macro="" textlink="">
        <xdr:nvSpPr>
          <xdr:cNvPr id="79" name="Rectangle 78">
            <a:extLst>
              <a:ext uri="{FF2B5EF4-FFF2-40B4-BE49-F238E27FC236}">
                <a16:creationId xmlns:a16="http://schemas.microsoft.com/office/drawing/2014/main" id="{7E30C77E-5986-CCF0-BD4F-A364318E3F17}"/>
              </a:ext>
            </a:extLst>
          </xdr:cNvPr>
          <xdr:cNvSpPr/>
        </xdr:nvSpPr>
        <xdr:spPr>
          <a:xfrm>
            <a:off x="672930" y="3799452"/>
            <a:ext cx="2265680" cy="215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solidFill>
                  <a:sysClr val="windowText" lastClr="000000"/>
                </a:solidFill>
              </a:rPr>
              <a:t> by State</a:t>
            </a:r>
            <a:endParaRPr lang="en-IN" sz="1100" b="1">
              <a:solidFill>
                <a:sysClr val="windowText" lastClr="000000"/>
              </a:solidFill>
            </a:endParaRPr>
          </a:p>
        </xdr:txBody>
      </xdr:sp>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E77AEB0-8DF4-4DF8-8792-02A506953810}"/>
                  </a:ext>
                </a:extLst>
              </xdr:cNvPr>
              <xdr:cNvGraphicFramePr/>
            </xdr:nvGraphicFramePr>
            <xdr:xfrm>
              <a:off x="586740" y="3998807"/>
              <a:ext cx="3860800" cy="122936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86740" y="3998807"/>
                <a:ext cx="3860800" cy="1229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98" name="Chart 97">
            <a:extLst>
              <a:ext uri="{FF2B5EF4-FFF2-40B4-BE49-F238E27FC236}">
                <a16:creationId xmlns:a16="http://schemas.microsoft.com/office/drawing/2014/main" id="{6A542D6F-13D0-4239-A1A0-ED3234015445}"/>
              </a:ext>
            </a:extLst>
          </xdr:cNvPr>
          <xdr:cNvGraphicFramePr>
            <a:graphicFrameLocks/>
          </xdr:cNvGraphicFramePr>
        </xdr:nvGraphicFramePr>
        <xdr:xfrm>
          <a:off x="4664287" y="4063153"/>
          <a:ext cx="3573779" cy="1457114"/>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8" name="Chart 7">
            <a:extLst>
              <a:ext uri="{FF2B5EF4-FFF2-40B4-BE49-F238E27FC236}">
                <a16:creationId xmlns:a16="http://schemas.microsoft.com/office/drawing/2014/main" id="{03988C5D-A3C6-479B-8074-1AD91C209BEE}"/>
              </a:ext>
            </a:extLst>
          </xdr:cNvPr>
          <xdr:cNvGraphicFramePr>
            <a:graphicFrameLocks/>
          </xdr:cNvGraphicFramePr>
        </xdr:nvGraphicFramePr>
        <xdr:xfrm>
          <a:off x="8149167" y="3748195"/>
          <a:ext cx="3793913" cy="1762760"/>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11</xdr:col>
      <xdr:colOff>281940</xdr:colOff>
      <xdr:row>22</xdr:row>
      <xdr:rowOff>121920</xdr:rowOff>
    </xdr:from>
    <xdr:to>
      <xdr:col>13</xdr:col>
      <xdr:colOff>655320</xdr:colOff>
      <xdr:row>24</xdr:row>
      <xdr:rowOff>15240</xdr:rowOff>
    </xdr:to>
    <xdr:sp macro="" textlink="">
      <xdr:nvSpPr>
        <xdr:cNvPr id="22" name="TextBox 21">
          <a:extLst>
            <a:ext uri="{FF2B5EF4-FFF2-40B4-BE49-F238E27FC236}">
              <a16:creationId xmlns:a16="http://schemas.microsoft.com/office/drawing/2014/main" id="{755492D7-2265-3365-10BC-EEFAECC1D4EF}"/>
            </a:ext>
          </a:extLst>
        </xdr:cNvPr>
        <xdr:cNvSpPr txBox="1"/>
      </xdr:nvSpPr>
      <xdr:spPr>
        <a:xfrm>
          <a:off x="7658100" y="4015740"/>
          <a:ext cx="171450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Calibri" panose="020F0502020204030204" pitchFamily="34" charset="0"/>
              <a:cs typeface="Calibri" panose="020F0502020204030204" pitchFamily="34" charset="0"/>
            </a:rPr>
            <a:t>Products</a:t>
          </a:r>
          <a:r>
            <a:rPr lang="en-IN" sz="1100" b="1" baseline="0">
              <a:latin typeface="Calibri" panose="020F0502020204030204" pitchFamily="34" charset="0"/>
              <a:cs typeface="Calibri" panose="020F0502020204030204" pitchFamily="34" charset="0"/>
            </a:rPr>
            <a:t> sold by Quantity</a:t>
          </a:r>
          <a:endParaRPr lang="en-IN" sz="1100" b="1">
            <a:latin typeface="Calibri" panose="020F0502020204030204" pitchFamily="34" charset="0"/>
            <a:cs typeface="Calibri" panose="020F0502020204030204" pitchFamily="34" charset="0"/>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0.20959</cdr:x>
      <cdr:y>0.32346</cdr:y>
    </cdr:from>
    <cdr:to>
      <cdr:x>0.40795</cdr:x>
      <cdr:y>0.65229</cdr:y>
    </cdr:to>
    <cdr:sp macro="" textlink="">
      <cdr:nvSpPr>
        <cdr:cNvPr id="2" name="TextBox 8">
          <a:extLst xmlns:a="http://schemas.openxmlformats.org/drawingml/2006/main">
            <a:ext uri="{FF2B5EF4-FFF2-40B4-BE49-F238E27FC236}">
              <a16:creationId xmlns:a16="http://schemas.microsoft.com/office/drawing/2014/main" id="{1ABD7605-C1D4-DD5A-58DC-C2A8D4591F68}"/>
            </a:ext>
          </a:extLst>
        </cdr:cNvPr>
        <cdr:cNvSpPr txBox="1"/>
      </cdr:nvSpPr>
      <cdr:spPr>
        <a:xfrm xmlns:a="http://schemas.openxmlformats.org/drawingml/2006/main">
          <a:off x="779908" y="525235"/>
          <a:ext cx="738112" cy="53394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100" b="1"/>
            <a:t>Most Sold Items</a:t>
          </a:r>
        </a:p>
      </cdr:txBody>
    </cdr:sp>
  </cdr:relSizeAnchor>
</c:userShapes>
</file>

<file path=xl/drawings/drawing4.xml><?xml version="1.0" encoding="utf-8"?>
<xdr:wsDr xmlns:xdr="http://schemas.openxmlformats.org/drawingml/2006/spreadsheetDrawing" xmlns:a="http://schemas.openxmlformats.org/drawingml/2006/main">
  <xdr:twoCellAnchor>
    <xdr:from>
      <xdr:col>6</xdr:col>
      <xdr:colOff>205740</xdr:colOff>
      <xdr:row>1</xdr:row>
      <xdr:rowOff>45720</xdr:rowOff>
    </xdr:from>
    <xdr:to>
      <xdr:col>13</xdr:col>
      <xdr:colOff>510540</xdr:colOff>
      <xdr:row>16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38C73A7-6E23-8EFD-66B3-79872E318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200" y="2209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350520</xdr:colOff>
      <xdr:row>17</xdr:row>
      <xdr:rowOff>152400</xdr:rowOff>
    </xdr:from>
    <xdr:to>
      <xdr:col>5</xdr:col>
      <xdr:colOff>518160</xdr:colOff>
      <xdr:row>31</xdr:row>
      <xdr:rowOff>165735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49DD084-96E6-CB2E-2B35-9F7AE641C2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22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17</xdr:row>
      <xdr:rowOff>114300</xdr:rowOff>
    </xdr:from>
    <xdr:to>
      <xdr:col>2</xdr:col>
      <xdr:colOff>419100</xdr:colOff>
      <xdr:row>31</xdr:row>
      <xdr:rowOff>127635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7143C73-8555-9BBC-1094-FB4E7B55870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1480" y="322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381000</xdr:colOff>
      <xdr:row>17</xdr:row>
      <xdr:rowOff>175260</xdr:rowOff>
    </xdr:from>
    <xdr:to>
      <xdr:col>9</xdr:col>
      <xdr:colOff>198120</xdr:colOff>
      <xdr:row>32</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1C0E4D8-1B0D-257D-D024-0400F345CB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31080" y="3284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571500</xdr:colOff>
      <xdr:row>17</xdr:row>
      <xdr:rowOff>167640</xdr:rowOff>
    </xdr:from>
    <xdr:to>
      <xdr:col>12</xdr:col>
      <xdr:colOff>388620</xdr:colOff>
      <xdr:row>32</xdr:row>
      <xdr:rowOff>5715</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8D51672D-3F94-29FB-D962-79B7FF3B602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406640" y="3147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129540</xdr:rowOff>
    </xdr:from>
    <xdr:to>
      <xdr:col>11</xdr:col>
      <xdr:colOff>289560</xdr:colOff>
      <xdr:row>18</xdr:row>
      <xdr:rowOff>129540</xdr:rowOff>
    </xdr:to>
    <xdr:graphicFrame macro="">
      <xdr:nvGraphicFramePr>
        <xdr:cNvPr id="2" name="Chart 1">
          <a:extLst>
            <a:ext uri="{FF2B5EF4-FFF2-40B4-BE49-F238E27FC236}">
              <a16:creationId xmlns:a16="http://schemas.microsoft.com/office/drawing/2014/main" id="{53645AEF-F68F-A3EA-F9E1-060DF4F63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647700</xdr:colOff>
      <xdr:row>2</xdr:row>
      <xdr:rowOff>22860</xdr:rowOff>
    </xdr:from>
    <xdr:to>
      <xdr:col>13</xdr:col>
      <xdr:colOff>281940</xdr:colOff>
      <xdr:row>17</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ADCD91-0672-27CD-C866-5B78F5FC11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373380"/>
              <a:ext cx="499872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594360</xdr:colOff>
      <xdr:row>7</xdr:row>
      <xdr:rowOff>15240</xdr:rowOff>
    </xdr:from>
    <xdr:to>
      <xdr:col>12</xdr:col>
      <xdr:colOff>289560</xdr:colOff>
      <xdr:row>22</xdr:row>
      <xdr:rowOff>15240</xdr:rowOff>
    </xdr:to>
    <xdr:graphicFrame macro="">
      <xdr:nvGraphicFramePr>
        <xdr:cNvPr id="2" name="Chart 1">
          <a:extLst>
            <a:ext uri="{FF2B5EF4-FFF2-40B4-BE49-F238E27FC236}">
              <a16:creationId xmlns:a16="http://schemas.microsoft.com/office/drawing/2014/main" id="{046DC624-18DC-9764-35AA-CF2579748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510540</xdr:colOff>
      <xdr:row>3</xdr:row>
      <xdr:rowOff>53340</xdr:rowOff>
    </xdr:from>
    <xdr:to>
      <xdr:col>17</xdr:col>
      <xdr:colOff>647700</xdr:colOff>
      <xdr:row>21</xdr:row>
      <xdr:rowOff>167640</xdr:rowOff>
    </xdr:to>
    <xdr:graphicFrame macro="">
      <xdr:nvGraphicFramePr>
        <xdr:cNvPr id="3" name="Chart 2">
          <a:extLst>
            <a:ext uri="{FF2B5EF4-FFF2-40B4-BE49-F238E27FC236}">
              <a16:creationId xmlns:a16="http://schemas.microsoft.com/office/drawing/2014/main" id="{159D077C-8061-DCDF-D994-6445AB250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114300</xdr:colOff>
      <xdr:row>3</xdr:row>
      <xdr:rowOff>175260</xdr:rowOff>
    </xdr:from>
    <xdr:to>
      <xdr:col>10</xdr:col>
      <xdr:colOff>419100</xdr:colOff>
      <xdr:row>18</xdr:row>
      <xdr:rowOff>175260</xdr:rowOff>
    </xdr:to>
    <xdr:graphicFrame macro="">
      <xdr:nvGraphicFramePr>
        <xdr:cNvPr id="3" name="Chart 2">
          <a:extLst>
            <a:ext uri="{FF2B5EF4-FFF2-40B4-BE49-F238E27FC236}">
              <a16:creationId xmlns:a16="http://schemas.microsoft.com/office/drawing/2014/main" id="{019CB3EF-AB22-D5E7-0522-862B7CBC2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99060</xdr:colOff>
      <xdr:row>19</xdr:row>
      <xdr:rowOff>7620</xdr:rowOff>
    </xdr:from>
    <xdr:to>
      <xdr:col>1</xdr:col>
      <xdr:colOff>708660</xdr:colOff>
      <xdr:row>21</xdr:row>
      <xdr:rowOff>175260</xdr:rowOff>
    </xdr:to>
    <xdr:graphicFrame macro="">
      <xdr:nvGraphicFramePr>
        <xdr:cNvPr id="2" name="Chart 1">
          <a:extLst>
            <a:ext uri="{FF2B5EF4-FFF2-40B4-BE49-F238E27FC236}">
              <a16:creationId xmlns:a16="http://schemas.microsoft.com/office/drawing/2014/main" id="{D7F32D21-BA08-7362-8F1E-9A6008523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53340</xdr:rowOff>
    </xdr:from>
    <xdr:to>
      <xdr:col>4</xdr:col>
      <xdr:colOff>579120</xdr:colOff>
      <xdr:row>21</xdr:row>
      <xdr:rowOff>152400</xdr:rowOff>
    </xdr:to>
    <xdr:graphicFrame macro="">
      <xdr:nvGraphicFramePr>
        <xdr:cNvPr id="3" name="Chart 2">
          <a:extLst>
            <a:ext uri="{FF2B5EF4-FFF2-40B4-BE49-F238E27FC236}">
              <a16:creationId xmlns:a16="http://schemas.microsoft.com/office/drawing/2014/main" id="{BFB4545D-D43E-8F08-6D7B-C5490BEF3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243840</xdr:colOff>
      <xdr:row>19</xdr:row>
      <xdr:rowOff>30480</xdr:rowOff>
    </xdr:from>
    <xdr:to>
      <xdr:col>13</xdr:col>
      <xdr:colOff>861060</xdr:colOff>
      <xdr:row>22</xdr:row>
      <xdr:rowOff>76200</xdr:rowOff>
    </xdr:to>
    <xdr:graphicFrame macro="">
      <xdr:nvGraphicFramePr>
        <xdr:cNvPr id="6" name="Chart 5">
          <a:extLst>
            <a:ext uri="{FF2B5EF4-FFF2-40B4-BE49-F238E27FC236}">
              <a16:creationId xmlns:a16="http://schemas.microsoft.com/office/drawing/2014/main" id="{30F53428-9E71-8F85-2BA8-8FFCEF36B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18</xdr:row>
      <xdr:rowOff>53340</xdr:rowOff>
    </xdr:from>
    <xdr:to>
      <xdr:col>7</xdr:col>
      <xdr:colOff>762000</xdr:colOff>
      <xdr:row>20</xdr:row>
      <xdr:rowOff>175260</xdr:rowOff>
    </xdr:to>
    <xdr:graphicFrame macro="">
      <xdr:nvGraphicFramePr>
        <xdr:cNvPr id="7" name="Chart 6">
          <a:extLst>
            <a:ext uri="{FF2B5EF4-FFF2-40B4-BE49-F238E27FC236}">
              <a16:creationId xmlns:a16="http://schemas.microsoft.com/office/drawing/2014/main" id="{90D712B6-0761-39E9-AA5F-59EC5016D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18</xdr:row>
      <xdr:rowOff>83820</xdr:rowOff>
    </xdr:from>
    <xdr:to>
      <xdr:col>10</xdr:col>
      <xdr:colOff>975360</xdr:colOff>
      <xdr:row>20</xdr:row>
      <xdr:rowOff>137160</xdr:rowOff>
    </xdr:to>
    <xdr:graphicFrame macro="">
      <xdr:nvGraphicFramePr>
        <xdr:cNvPr id="8" name="Chart 7">
          <a:extLst>
            <a:ext uri="{FF2B5EF4-FFF2-40B4-BE49-F238E27FC236}">
              <a16:creationId xmlns:a16="http://schemas.microsoft.com/office/drawing/2014/main" id="{38518424-DAAF-2064-B5B6-168CDB4C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hat" refreshedDate="45187.613481944441" createdVersion="8" refreshedVersion="8" minRefreshableVersion="3" recordCount="9994" xr:uid="{E136F13E-D4A8-4B59-A0BA-1246C2E5BE4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067876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124074072" backgroundQuery="1" createdVersion="8" refreshedVersion="8" minRefreshableVersion="3" recordCount="0" supportSubquery="1" supportAdvancedDrill="1" xr:uid="{226E82B9-0EA5-4EF2-9CAB-EDC1CD02259A}">
  <cacheSource type="external" connectionId="1"/>
  <cacheFields count="2">
    <cacheField name="[Table_1].[Order Date (Month)].[Order Date (Month)]" caption="Order Date (Month)" numFmtId="0" hierarchy="24" level="1">
      <sharedItems count="12">
        <s v="Jan"/>
        <s v="Feb"/>
        <s v="Mar"/>
        <s v="Apr"/>
        <s v="May"/>
        <s v="Jun"/>
        <s v="Jul"/>
        <s v="Aug"/>
        <s v="Sep"/>
        <s v="Oct"/>
        <s v="Nov"/>
        <s v="Dec"/>
      </sharedItems>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hat" refreshedDate="45187.789896296294" backgroundQuery="1" createdVersion="8" refreshedVersion="8" minRefreshableVersion="3" recordCount="0" supportSubquery="1" supportAdvancedDrill="1" xr:uid="{AEFEB18E-7E8C-4895-97D4-251C1CDECCD5}">
  <cacheSource type="external" connectionId="1"/>
  <cacheFields count="2">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Distinct Count of Product Name]" caption="Distinct Count of Product Name"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Count of Product Name]" caption="Count of Product Name" measure="1" displayFolder="" measureGroup="Table_1" count="0" hidden="1">
      <extLst>
        <ext xmlns:x15="http://schemas.microsoft.com/office/spreadsheetml/2010/11/main" uri="{B97F6D7D-B522-45F9-BDA1-12C45D357490}">
          <x15:cacheHierarchy aggregatedColumn="17"/>
        </ext>
      </extLst>
    </cacheHierarchy>
    <cacheHierarchy uniqueName="[Measures].[Distinct Count of Product Name]" caption="Distinct Count of Product Name" measure="1" displayFolder="" measureGroup="Table_1"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x v="0"/>
    <x v="0"/>
    <s v="United States"/>
    <s v="Henderson"/>
    <x v="0"/>
    <n v="42420"/>
    <x v="0"/>
    <s v="FUR-BO-10001798"/>
    <x v="0"/>
    <x v="0"/>
    <x v="0"/>
    <x v="0"/>
    <n v="2"/>
    <n v="0"/>
    <n v="41.913600000000002"/>
  </r>
  <r>
    <n v="2"/>
    <s v="CA-2013-152156"/>
    <x v="0"/>
    <x v="0"/>
    <d v="2013-11-12T00:00:00"/>
    <x v="0"/>
    <s v="CG-12520"/>
    <x v="0"/>
    <x v="0"/>
    <s v="United States"/>
    <s v="Henderson"/>
    <x v="0"/>
    <n v="42420"/>
    <x v="0"/>
    <s v="FUR-CH-10000454"/>
    <x v="0"/>
    <x v="1"/>
    <x v="1"/>
    <x v="1"/>
    <n v="3"/>
    <n v="0"/>
    <n v="219.58199999999997"/>
  </r>
  <r>
    <n v="3"/>
    <s v="CA-2013-138688"/>
    <x v="0"/>
    <x v="1"/>
    <d v="2013-06-17T00:00:00"/>
    <x v="0"/>
    <s v="DV-13045"/>
    <x v="1"/>
    <x v="1"/>
    <s v="United States"/>
    <s v="Los Angeles"/>
    <x v="1"/>
    <n v="90036"/>
    <x v="1"/>
    <s v="OFF-LA-10000240"/>
    <x v="1"/>
    <x v="2"/>
    <x v="2"/>
    <x v="2"/>
    <n v="2"/>
    <n v="0"/>
    <n v="6.8713999999999995"/>
  </r>
  <r>
    <n v="4"/>
    <s v="US-2012-108966"/>
    <x v="1"/>
    <x v="2"/>
    <d v="2012-10-18T00:00:00"/>
    <x v="1"/>
    <s v="SO-20335"/>
    <x v="2"/>
    <x v="0"/>
    <s v="United States"/>
    <s v="Fort Lauderdale"/>
    <x v="2"/>
    <n v="33311"/>
    <x v="0"/>
    <s v="FUR-TA-10000577"/>
    <x v="0"/>
    <x v="3"/>
    <x v="3"/>
    <x v="3"/>
    <n v="5"/>
    <n v="0.45"/>
    <n v="-383.03100000000006"/>
  </r>
  <r>
    <n v="5"/>
    <s v="US-2012-108966"/>
    <x v="1"/>
    <x v="2"/>
    <d v="2012-10-18T00:00:00"/>
    <x v="1"/>
    <s v="SO-20335"/>
    <x v="2"/>
    <x v="0"/>
    <s v="United States"/>
    <s v="Fort Lauderdale"/>
    <x v="2"/>
    <n v="33311"/>
    <x v="0"/>
    <s v="OFF-ST-10000760"/>
    <x v="1"/>
    <x v="4"/>
    <x v="4"/>
    <x v="4"/>
    <n v="2"/>
    <n v="0.2"/>
    <n v="2.5163999999999991"/>
  </r>
  <r>
    <n v="6"/>
    <s v="CA-2011-115812"/>
    <x v="2"/>
    <x v="3"/>
    <d v="2011-06-14T00:00:00"/>
    <x v="1"/>
    <s v="BH-11710"/>
    <x v="3"/>
    <x v="0"/>
    <s v="United States"/>
    <s v="Los Angeles"/>
    <x v="1"/>
    <n v="90032"/>
    <x v="1"/>
    <s v="FUR-FU-10001487"/>
    <x v="0"/>
    <x v="5"/>
    <x v="5"/>
    <x v="5"/>
    <n v="7"/>
    <n v="0"/>
    <n v="14.169399999999996"/>
  </r>
  <r>
    <n v="7"/>
    <s v="CA-2011-115812"/>
    <x v="2"/>
    <x v="3"/>
    <d v="2011-06-14T00:00:00"/>
    <x v="1"/>
    <s v="BH-11710"/>
    <x v="3"/>
    <x v="0"/>
    <s v="United States"/>
    <s v="Los Angeles"/>
    <x v="1"/>
    <n v="90032"/>
    <x v="1"/>
    <s v="OFF-AR-10002833"/>
    <x v="1"/>
    <x v="6"/>
    <x v="6"/>
    <x v="6"/>
    <n v="4"/>
    <n v="0"/>
    <n v="1.9656000000000002"/>
  </r>
  <r>
    <n v="8"/>
    <s v="CA-2011-115812"/>
    <x v="2"/>
    <x v="3"/>
    <d v="2011-06-14T00:00:00"/>
    <x v="1"/>
    <s v="BH-11710"/>
    <x v="3"/>
    <x v="0"/>
    <s v="United States"/>
    <s v="Los Angeles"/>
    <x v="1"/>
    <n v="90032"/>
    <x v="1"/>
    <s v="TEC-PH-10002275"/>
    <x v="2"/>
    <x v="7"/>
    <x v="7"/>
    <x v="7"/>
    <n v="6"/>
    <n v="0.2"/>
    <n v="90.715200000000038"/>
  </r>
  <r>
    <n v="9"/>
    <s v="CA-2011-115812"/>
    <x v="2"/>
    <x v="3"/>
    <d v="2011-06-14T00:00:00"/>
    <x v="1"/>
    <s v="BH-11710"/>
    <x v="3"/>
    <x v="0"/>
    <s v="United States"/>
    <s v="Los Angeles"/>
    <x v="1"/>
    <n v="90032"/>
    <x v="1"/>
    <s v="OFF-BI-10003910"/>
    <x v="1"/>
    <x v="8"/>
    <x v="8"/>
    <x v="8"/>
    <n v="3"/>
    <n v="0.2"/>
    <n v="5.7824999999999998"/>
  </r>
  <r>
    <n v="10"/>
    <s v="CA-2011-115812"/>
    <x v="2"/>
    <x v="3"/>
    <d v="2011-06-14T00:00:00"/>
    <x v="1"/>
    <s v="BH-11710"/>
    <x v="3"/>
    <x v="0"/>
    <s v="United States"/>
    <s v="Los Angeles"/>
    <x v="1"/>
    <n v="90032"/>
    <x v="1"/>
    <s v="OFF-AP-10002892"/>
    <x v="1"/>
    <x v="9"/>
    <x v="9"/>
    <x v="9"/>
    <n v="5"/>
    <n v="0"/>
    <n v="34.469999999999992"/>
  </r>
  <r>
    <n v="11"/>
    <s v="CA-2011-115812"/>
    <x v="2"/>
    <x v="3"/>
    <d v="2011-06-14T00:00:00"/>
    <x v="1"/>
    <s v="BH-11710"/>
    <x v="3"/>
    <x v="0"/>
    <s v="United States"/>
    <s v="Los Angeles"/>
    <x v="1"/>
    <n v="90032"/>
    <x v="1"/>
    <s v="FUR-TA-10001539"/>
    <x v="0"/>
    <x v="3"/>
    <x v="10"/>
    <x v="10"/>
    <n v="9"/>
    <n v="0.2"/>
    <n v="85.309199999999805"/>
  </r>
  <r>
    <n v="12"/>
    <s v="CA-2011-115812"/>
    <x v="2"/>
    <x v="3"/>
    <d v="2011-06-14T00:00:00"/>
    <x v="1"/>
    <s v="BH-11710"/>
    <x v="3"/>
    <x v="0"/>
    <s v="United States"/>
    <s v="Los Angeles"/>
    <x v="1"/>
    <n v="90032"/>
    <x v="1"/>
    <s v="TEC-PH-10002033"/>
    <x v="2"/>
    <x v="7"/>
    <x v="11"/>
    <x v="11"/>
    <n v="4"/>
    <n v="0.2"/>
    <n v="68.356800000000021"/>
  </r>
  <r>
    <n v="13"/>
    <s v="CA-2014-114412"/>
    <x v="3"/>
    <x v="4"/>
    <d v="2014-04-21T00:00:00"/>
    <x v="1"/>
    <s v="AA-10480"/>
    <x v="4"/>
    <x v="0"/>
    <s v="United States"/>
    <s v="Concord"/>
    <x v="3"/>
    <n v="28027"/>
    <x v="0"/>
    <s v="OFF-PA-10002365"/>
    <x v="1"/>
    <x v="10"/>
    <x v="12"/>
    <x v="12"/>
    <n v="3"/>
    <n v="0.2"/>
    <n v="5.4432"/>
  </r>
  <r>
    <n v="14"/>
    <s v="CA-2013-161389"/>
    <x v="0"/>
    <x v="5"/>
    <d v="2013-12-11T00:00:00"/>
    <x v="1"/>
    <s v="IM-15070"/>
    <x v="5"/>
    <x v="0"/>
    <s v="United States"/>
    <s v="Seattle"/>
    <x v="4"/>
    <n v="98103"/>
    <x v="1"/>
    <s v="OFF-BI-10003656"/>
    <x v="1"/>
    <x v="8"/>
    <x v="13"/>
    <x v="13"/>
    <n v="3"/>
    <n v="0.2"/>
    <n v="132.59219999999993"/>
  </r>
  <r>
    <n v="15"/>
    <s v="US-2012-118983"/>
    <x v="1"/>
    <x v="6"/>
    <d v="2012-11-26T00:00:00"/>
    <x v="1"/>
    <s v="HP-14815"/>
    <x v="6"/>
    <x v="2"/>
    <s v="United States"/>
    <s v="Fort Worth"/>
    <x v="5"/>
    <n v="76106"/>
    <x v="2"/>
    <s v="OFF-AP-10002311"/>
    <x v="1"/>
    <x v="9"/>
    <x v="14"/>
    <x v="14"/>
    <n v="5"/>
    <n v="0.8"/>
    <n v="-123.858"/>
  </r>
  <r>
    <n v="16"/>
    <s v="US-2012-118983"/>
    <x v="1"/>
    <x v="6"/>
    <d v="2012-11-26T00:00:00"/>
    <x v="1"/>
    <s v="HP-14815"/>
    <x v="6"/>
    <x v="2"/>
    <s v="United States"/>
    <s v="Fort Worth"/>
    <x v="5"/>
    <n v="76106"/>
    <x v="2"/>
    <s v="OFF-BI-10000756"/>
    <x v="1"/>
    <x v="8"/>
    <x v="15"/>
    <x v="15"/>
    <n v="3"/>
    <n v="0.8"/>
    <n v="-3.8160000000000016"/>
  </r>
  <r>
    <n v="17"/>
    <s v="CA-2011-105893"/>
    <x v="2"/>
    <x v="7"/>
    <d v="2011-11-18T00:00:00"/>
    <x v="1"/>
    <s v="PK-19075"/>
    <x v="7"/>
    <x v="0"/>
    <s v="United States"/>
    <s v="Madison"/>
    <x v="6"/>
    <n v="53711"/>
    <x v="2"/>
    <s v="OFF-ST-10004186"/>
    <x v="1"/>
    <x v="4"/>
    <x v="16"/>
    <x v="16"/>
    <n v="6"/>
    <n v="0"/>
    <n v="13.317599999999999"/>
  </r>
  <r>
    <n v="18"/>
    <s v="CA-2011-167164"/>
    <x v="2"/>
    <x v="8"/>
    <d v="2011-05-15T00:00:00"/>
    <x v="0"/>
    <s v="AG-10270"/>
    <x v="8"/>
    <x v="0"/>
    <s v="United States"/>
    <s v="West Jordan"/>
    <x v="7"/>
    <n v="84084"/>
    <x v="1"/>
    <s v="OFF-ST-10000107"/>
    <x v="1"/>
    <x v="4"/>
    <x v="17"/>
    <x v="17"/>
    <n v="2"/>
    <n v="0"/>
    <n v="9.9899999999999949"/>
  </r>
  <r>
    <n v="19"/>
    <s v="CA-2011-143336"/>
    <x v="2"/>
    <x v="9"/>
    <d v="2011-09-01T00:00:00"/>
    <x v="0"/>
    <s v="ZD-21925"/>
    <x v="9"/>
    <x v="0"/>
    <s v="United States"/>
    <s v="San Francisco"/>
    <x v="1"/>
    <n v="94109"/>
    <x v="1"/>
    <s v="OFF-AR-10003056"/>
    <x v="1"/>
    <x v="6"/>
    <x v="18"/>
    <x v="18"/>
    <n v="2"/>
    <n v="0"/>
    <n v="2.4823999999999993"/>
  </r>
  <r>
    <n v="20"/>
    <s v="CA-2011-143336"/>
    <x v="2"/>
    <x v="9"/>
    <d v="2011-09-01T00:00:00"/>
    <x v="0"/>
    <s v="ZD-21925"/>
    <x v="9"/>
    <x v="0"/>
    <s v="United States"/>
    <s v="San Francisco"/>
    <x v="1"/>
    <n v="94109"/>
    <x v="1"/>
    <s v="TEC-PH-10001949"/>
    <x v="2"/>
    <x v="7"/>
    <x v="19"/>
    <x v="19"/>
    <n v="3"/>
    <n v="0.2"/>
    <n v="16.010999999999981"/>
  </r>
  <r>
    <n v="21"/>
    <s v="CA-2011-143336"/>
    <x v="2"/>
    <x v="9"/>
    <d v="2011-09-01T00:00:00"/>
    <x v="0"/>
    <s v="ZD-21925"/>
    <x v="9"/>
    <x v="0"/>
    <s v="United States"/>
    <s v="San Francisco"/>
    <x v="1"/>
    <n v="94109"/>
    <x v="1"/>
    <s v="OFF-BI-10002215"/>
    <x v="1"/>
    <x v="8"/>
    <x v="20"/>
    <x v="20"/>
    <n v="4"/>
    <n v="0.2"/>
    <n v="7.3839999999999986"/>
  </r>
  <r>
    <n v="22"/>
    <s v="CA-2013-137330"/>
    <x v="0"/>
    <x v="10"/>
    <d v="2013-12-14T00:00:00"/>
    <x v="1"/>
    <s v="KB-16585"/>
    <x v="10"/>
    <x v="1"/>
    <s v="United States"/>
    <s v="Fremont"/>
    <x v="8"/>
    <n v="68025"/>
    <x v="2"/>
    <s v="OFF-AR-10000246"/>
    <x v="1"/>
    <x v="6"/>
    <x v="21"/>
    <x v="21"/>
    <n v="7"/>
    <n v="0"/>
    <n v="5.0595999999999997"/>
  </r>
  <r>
    <n v="23"/>
    <s v="CA-2013-137330"/>
    <x v="0"/>
    <x v="10"/>
    <d v="2013-12-14T00:00:00"/>
    <x v="1"/>
    <s v="KB-16585"/>
    <x v="10"/>
    <x v="1"/>
    <s v="United States"/>
    <s v="Fremont"/>
    <x v="8"/>
    <n v="68025"/>
    <x v="2"/>
    <s v="OFF-AP-10001492"/>
    <x v="1"/>
    <x v="9"/>
    <x v="22"/>
    <x v="22"/>
    <n v="7"/>
    <n v="0"/>
    <n v="15.688400000000001"/>
  </r>
  <r>
    <n v="24"/>
    <s v="US-2014-156909"/>
    <x v="3"/>
    <x v="11"/>
    <d v="2014-07-19T00:00:00"/>
    <x v="0"/>
    <s v="SF-20065"/>
    <x v="11"/>
    <x v="0"/>
    <s v="United States"/>
    <s v="Philadelphia"/>
    <x v="9"/>
    <n v="19140"/>
    <x v="3"/>
    <s v="FUR-CH-10002774"/>
    <x v="0"/>
    <x v="1"/>
    <x v="23"/>
    <x v="23"/>
    <n v="2"/>
    <n v="0.3"/>
    <n v="-1.0196000000000005"/>
  </r>
  <r>
    <n v="25"/>
    <s v="CA-2012-106320"/>
    <x v="1"/>
    <x v="12"/>
    <d v="2012-09-30T00:00:00"/>
    <x v="1"/>
    <s v="EB-13870"/>
    <x v="12"/>
    <x v="0"/>
    <s v="United States"/>
    <s v="Orem"/>
    <x v="7"/>
    <n v="84057"/>
    <x v="1"/>
    <s v="FUR-TA-10000577"/>
    <x v="0"/>
    <x v="3"/>
    <x v="3"/>
    <x v="24"/>
    <n v="3"/>
    <n v="0"/>
    <n v="240.26490000000001"/>
  </r>
  <r>
    <n v="26"/>
    <s v="CA-2013-121755"/>
    <x v="0"/>
    <x v="13"/>
    <d v="2013-01-20T00:00:00"/>
    <x v="0"/>
    <s v="EH-13945"/>
    <x v="13"/>
    <x v="0"/>
    <s v="United States"/>
    <s v="Los Angeles"/>
    <x v="1"/>
    <n v="90049"/>
    <x v="1"/>
    <s v="OFF-BI-10001634"/>
    <x v="1"/>
    <x v="8"/>
    <x v="24"/>
    <x v="25"/>
    <n v="2"/>
    <n v="0.2"/>
    <n v="4.2224000000000004"/>
  </r>
  <r>
    <n v="27"/>
    <s v="CA-2013-121755"/>
    <x v="0"/>
    <x v="13"/>
    <d v="2013-01-20T00:00:00"/>
    <x v="0"/>
    <s v="EH-13945"/>
    <x v="13"/>
    <x v="0"/>
    <s v="United States"/>
    <s v="Los Angeles"/>
    <x v="1"/>
    <n v="90049"/>
    <x v="1"/>
    <s v="TEC-AC-10003027"/>
    <x v="2"/>
    <x v="11"/>
    <x v="25"/>
    <x v="26"/>
    <n v="3"/>
    <n v="0"/>
    <n v="11.774100000000004"/>
  </r>
  <r>
    <n v="28"/>
    <s v="US-2012-150630"/>
    <x v="1"/>
    <x v="14"/>
    <d v="2012-09-21T00:00:00"/>
    <x v="1"/>
    <s v="TB-21520"/>
    <x v="14"/>
    <x v="0"/>
    <s v="United States"/>
    <s v="Philadelphia"/>
    <x v="9"/>
    <n v="19140"/>
    <x v="3"/>
    <s v="FUR-BO-10004834"/>
    <x v="0"/>
    <x v="0"/>
    <x v="26"/>
    <x v="27"/>
    <n v="7"/>
    <n v="0.5"/>
    <n v="-1665.0522000000001"/>
  </r>
  <r>
    <n v="29"/>
    <s v="US-2012-150630"/>
    <x v="1"/>
    <x v="14"/>
    <d v="2012-09-21T00:00:00"/>
    <x v="1"/>
    <s v="TB-21520"/>
    <x v="14"/>
    <x v="0"/>
    <s v="United States"/>
    <s v="Philadelphia"/>
    <x v="9"/>
    <n v="19140"/>
    <x v="3"/>
    <s v="OFF-BI-10000474"/>
    <x v="1"/>
    <x v="8"/>
    <x v="27"/>
    <x v="28"/>
    <n v="2"/>
    <n v="0.7"/>
    <n v="-7.0532000000000004"/>
  </r>
  <r>
    <n v="30"/>
    <s v="US-2012-150630"/>
    <x v="1"/>
    <x v="14"/>
    <d v="2012-09-21T00:00:00"/>
    <x v="1"/>
    <s v="TB-21520"/>
    <x v="14"/>
    <x v="0"/>
    <s v="United States"/>
    <s v="Philadelphia"/>
    <x v="9"/>
    <n v="19140"/>
    <x v="3"/>
    <s v="FUR-FU-10004848"/>
    <x v="0"/>
    <x v="5"/>
    <x v="28"/>
    <x v="29"/>
    <n v="3"/>
    <n v="0.2"/>
    <n v="15.524999999999991"/>
  </r>
  <r>
    <n v="31"/>
    <s v="US-2012-150630"/>
    <x v="1"/>
    <x v="14"/>
    <d v="2012-09-21T00:00:00"/>
    <x v="1"/>
    <s v="TB-21520"/>
    <x v="14"/>
    <x v="0"/>
    <s v="United States"/>
    <s v="Philadelphia"/>
    <x v="9"/>
    <n v="19140"/>
    <x v="3"/>
    <s v="OFF-EN-10001509"/>
    <x v="1"/>
    <x v="12"/>
    <x v="29"/>
    <x v="30"/>
    <n v="2"/>
    <n v="0.2"/>
    <n v="1.1015999999999997"/>
  </r>
  <r>
    <n v="32"/>
    <s v="US-2012-150630"/>
    <x v="1"/>
    <x v="14"/>
    <d v="2012-09-21T00:00:00"/>
    <x v="1"/>
    <s v="TB-21520"/>
    <x v="14"/>
    <x v="0"/>
    <s v="United States"/>
    <s v="Philadelphia"/>
    <x v="9"/>
    <n v="19140"/>
    <x v="3"/>
    <s v="OFF-AR-10004042"/>
    <x v="1"/>
    <x v="6"/>
    <x v="30"/>
    <x v="31"/>
    <n v="6"/>
    <n v="0.2"/>
    <n v="9.7091999999999885"/>
  </r>
  <r>
    <n v="33"/>
    <s v="US-2012-150630"/>
    <x v="1"/>
    <x v="14"/>
    <d v="2012-09-21T00:00:00"/>
    <x v="1"/>
    <s v="TB-21520"/>
    <x v="14"/>
    <x v="0"/>
    <s v="United States"/>
    <s v="Philadelphia"/>
    <x v="9"/>
    <n v="19140"/>
    <x v="3"/>
    <s v="OFF-BI-10001525"/>
    <x v="1"/>
    <x v="8"/>
    <x v="31"/>
    <x v="32"/>
    <n v="6"/>
    <n v="0.7"/>
    <n v="-5.7149999999999999"/>
  </r>
  <r>
    <n v="34"/>
    <s v="US-2012-150630"/>
    <x v="1"/>
    <x v="14"/>
    <d v="2012-09-21T00:00:00"/>
    <x v="1"/>
    <s v="TB-21520"/>
    <x v="14"/>
    <x v="0"/>
    <s v="United States"/>
    <s v="Philadelphia"/>
    <x v="9"/>
    <n v="19140"/>
    <x v="3"/>
    <s v="OFF-AR-10001683"/>
    <x v="1"/>
    <x v="6"/>
    <x v="32"/>
    <x v="33"/>
    <n v="2"/>
    <n v="0.2"/>
    <n v="3.5460000000000007"/>
  </r>
  <r>
    <n v="35"/>
    <s v="CA-2014-107727"/>
    <x v="3"/>
    <x v="15"/>
    <d v="2014-10-24T00:00:00"/>
    <x v="0"/>
    <s v="MA-17560"/>
    <x v="15"/>
    <x v="2"/>
    <s v="United States"/>
    <s v="Houston"/>
    <x v="5"/>
    <n v="77095"/>
    <x v="2"/>
    <s v="OFF-PA-10000249"/>
    <x v="1"/>
    <x v="10"/>
    <x v="33"/>
    <x v="34"/>
    <n v="3"/>
    <n v="0.2"/>
    <n v="9.9467999999999979"/>
  </r>
  <r>
    <n v="36"/>
    <s v="CA-2013-117590"/>
    <x v="0"/>
    <x v="16"/>
    <d v="2013-12-11T00:00:00"/>
    <x v="2"/>
    <s v="GH-14485"/>
    <x v="16"/>
    <x v="1"/>
    <s v="United States"/>
    <s v="Richardson"/>
    <x v="5"/>
    <n v="75080"/>
    <x v="2"/>
    <s v="TEC-PH-10004977"/>
    <x v="2"/>
    <x v="7"/>
    <x v="34"/>
    <x v="35"/>
    <n v="7"/>
    <n v="0.2"/>
    <n v="123.47369999999989"/>
  </r>
  <r>
    <n v="37"/>
    <s v="CA-2013-117590"/>
    <x v="0"/>
    <x v="16"/>
    <d v="2013-12-11T00:00:00"/>
    <x v="2"/>
    <s v="GH-14485"/>
    <x v="16"/>
    <x v="1"/>
    <s v="United States"/>
    <s v="Richardson"/>
    <x v="5"/>
    <n v="75080"/>
    <x v="2"/>
    <s v="FUR-FU-10003664"/>
    <x v="0"/>
    <x v="5"/>
    <x v="35"/>
    <x v="36"/>
    <n v="5"/>
    <n v="0.6"/>
    <n v="-147.96300000000002"/>
  </r>
  <r>
    <n v="38"/>
    <s v="CA-2012-117415"/>
    <x v="1"/>
    <x v="17"/>
    <d v="2012-12-31T00:00:00"/>
    <x v="1"/>
    <s v="SN-20710"/>
    <x v="17"/>
    <x v="2"/>
    <s v="United States"/>
    <s v="Houston"/>
    <x v="5"/>
    <n v="77041"/>
    <x v="2"/>
    <s v="OFF-EN-10002986"/>
    <x v="1"/>
    <x v="12"/>
    <x v="36"/>
    <x v="37"/>
    <n v="9"/>
    <n v="0.2"/>
    <n v="35.414999999999999"/>
  </r>
  <r>
    <n v="39"/>
    <s v="CA-2012-117415"/>
    <x v="1"/>
    <x v="17"/>
    <d v="2012-12-31T00:00:00"/>
    <x v="1"/>
    <s v="SN-20710"/>
    <x v="17"/>
    <x v="2"/>
    <s v="United States"/>
    <s v="Houston"/>
    <x v="5"/>
    <n v="77041"/>
    <x v="2"/>
    <s v="FUR-BO-10002545"/>
    <x v="0"/>
    <x v="0"/>
    <x v="37"/>
    <x v="38"/>
    <n v="3"/>
    <n v="0.32"/>
    <n v="-46.976400000000012"/>
  </r>
  <r>
    <n v="40"/>
    <s v="CA-2012-117415"/>
    <x v="1"/>
    <x v="17"/>
    <d v="2012-12-31T00:00:00"/>
    <x v="1"/>
    <s v="SN-20710"/>
    <x v="17"/>
    <x v="2"/>
    <s v="United States"/>
    <s v="Houston"/>
    <x v="5"/>
    <n v="77041"/>
    <x v="2"/>
    <s v="FUR-CH-10004218"/>
    <x v="0"/>
    <x v="1"/>
    <x v="38"/>
    <x v="39"/>
    <n v="3"/>
    <n v="0.3"/>
    <n v="-15.146999999999991"/>
  </r>
  <r>
    <n v="41"/>
    <s v="CA-2012-117415"/>
    <x v="1"/>
    <x v="17"/>
    <d v="2012-12-31T00:00:00"/>
    <x v="1"/>
    <s v="SN-20710"/>
    <x v="17"/>
    <x v="2"/>
    <s v="United States"/>
    <s v="Houston"/>
    <x v="5"/>
    <n v="77041"/>
    <x v="2"/>
    <s v="TEC-PH-10000486"/>
    <x v="2"/>
    <x v="7"/>
    <x v="39"/>
    <x v="40"/>
    <n v="4"/>
    <n v="0.2"/>
    <n v="41.756399999999957"/>
  </r>
  <r>
    <n v="42"/>
    <s v="CA-2014-120999"/>
    <x v="3"/>
    <x v="18"/>
    <d v="2014-09-16T00:00:00"/>
    <x v="1"/>
    <s v="LC-16930"/>
    <x v="18"/>
    <x v="1"/>
    <s v="United States"/>
    <s v="Naperville"/>
    <x v="10"/>
    <n v="60540"/>
    <x v="2"/>
    <s v="TEC-PH-10004093"/>
    <x v="2"/>
    <x v="7"/>
    <x v="40"/>
    <x v="41"/>
    <n v="4"/>
    <n v="0.2"/>
    <n v="16.556399999999996"/>
  </r>
  <r>
    <n v="43"/>
    <s v="CA-2013-101343"/>
    <x v="0"/>
    <x v="19"/>
    <d v="2013-07-23T00:00:00"/>
    <x v="1"/>
    <s v="RA-19885"/>
    <x v="19"/>
    <x v="1"/>
    <s v="United States"/>
    <s v="Los Angeles"/>
    <x v="1"/>
    <n v="90049"/>
    <x v="1"/>
    <s v="OFF-ST-10003479"/>
    <x v="1"/>
    <x v="4"/>
    <x v="41"/>
    <x v="42"/>
    <n v="2"/>
    <n v="0"/>
    <n v="3.8939999999999912"/>
  </r>
  <r>
    <n v="44"/>
    <s v="CA-2014-139619"/>
    <x v="3"/>
    <x v="20"/>
    <d v="2014-09-24T00:00:00"/>
    <x v="1"/>
    <s v="ES-14080"/>
    <x v="20"/>
    <x v="1"/>
    <s v="United States"/>
    <s v="Melbourne"/>
    <x v="2"/>
    <n v="32935"/>
    <x v="0"/>
    <s v="OFF-ST-10003282"/>
    <x v="1"/>
    <x v="4"/>
    <x v="42"/>
    <x v="43"/>
    <n v="2"/>
    <n v="0.2"/>
    <n v="9.5616000000000092"/>
  </r>
  <r>
    <n v="45"/>
    <s v="CA-2013-118255"/>
    <x v="0"/>
    <x v="21"/>
    <d v="2013-03-14T00:00:00"/>
    <x v="2"/>
    <s v="ON-18715"/>
    <x v="21"/>
    <x v="1"/>
    <s v="United States"/>
    <s v="Eagan"/>
    <x v="11"/>
    <n v="55122"/>
    <x v="2"/>
    <s v="TEC-AC-10000171"/>
    <x v="2"/>
    <x v="11"/>
    <x v="43"/>
    <x v="44"/>
    <n v="2"/>
    <n v="0"/>
    <n v="19.7714"/>
  </r>
  <r>
    <n v="46"/>
    <s v="CA-2013-118255"/>
    <x v="0"/>
    <x v="21"/>
    <d v="2013-03-14T00:00:00"/>
    <x v="2"/>
    <s v="ON-18715"/>
    <x v="21"/>
    <x v="1"/>
    <s v="United States"/>
    <s v="Eagan"/>
    <x v="11"/>
    <n v="55122"/>
    <x v="2"/>
    <s v="OFF-BI-10003291"/>
    <x v="1"/>
    <x v="8"/>
    <x v="44"/>
    <x v="45"/>
    <n v="2"/>
    <n v="0"/>
    <n v="8.2061999999999991"/>
  </r>
  <r>
    <n v="47"/>
    <s v="CA-2011-146703"/>
    <x v="2"/>
    <x v="22"/>
    <d v="2011-10-25T00:00:00"/>
    <x v="0"/>
    <s v="PO-18865"/>
    <x v="22"/>
    <x v="0"/>
    <s v="United States"/>
    <s v="Westland"/>
    <x v="12"/>
    <n v="48185"/>
    <x v="2"/>
    <s v="OFF-ST-10001713"/>
    <x v="1"/>
    <x v="4"/>
    <x v="45"/>
    <x v="46"/>
    <n v="4"/>
    <n v="0"/>
    <n v="8.4783999999999935"/>
  </r>
  <r>
    <n v="48"/>
    <s v="CA-2013-169194"/>
    <x v="0"/>
    <x v="23"/>
    <d v="2013-06-26T00:00:00"/>
    <x v="1"/>
    <s v="LH-16900"/>
    <x v="23"/>
    <x v="0"/>
    <s v="United States"/>
    <s v="Dover"/>
    <x v="13"/>
    <n v="19901"/>
    <x v="3"/>
    <s v="TEC-AC-10002167"/>
    <x v="2"/>
    <x v="11"/>
    <x v="46"/>
    <x v="47"/>
    <n v="3"/>
    <n v="0"/>
    <n v="4.9500000000000011"/>
  </r>
  <r>
    <n v="49"/>
    <s v="CA-2013-169194"/>
    <x v="0"/>
    <x v="23"/>
    <d v="2013-06-26T00:00:00"/>
    <x v="1"/>
    <s v="LH-16900"/>
    <x v="23"/>
    <x v="0"/>
    <s v="United States"/>
    <s v="Dover"/>
    <x v="13"/>
    <n v="19901"/>
    <x v="3"/>
    <s v="TEC-PH-10003988"/>
    <x v="2"/>
    <x v="7"/>
    <x v="47"/>
    <x v="48"/>
    <n v="2"/>
    <n v="0"/>
    <n v="6.104000000000001"/>
  </r>
  <r>
    <n v="50"/>
    <s v="CA-2012-115742"/>
    <x v="1"/>
    <x v="24"/>
    <d v="2012-04-22T00:00:00"/>
    <x v="1"/>
    <s v="DP-13000"/>
    <x v="24"/>
    <x v="0"/>
    <s v="United States"/>
    <s v="New Albany"/>
    <x v="14"/>
    <n v="47150"/>
    <x v="2"/>
    <s v="OFF-BI-10004410"/>
    <x v="1"/>
    <x v="8"/>
    <x v="48"/>
    <x v="49"/>
    <n v="6"/>
    <n v="0"/>
    <n v="17.9634"/>
  </r>
  <r>
    <n v="51"/>
    <s v="CA-2012-115742"/>
    <x v="1"/>
    <x v="24"/>
    <d v="2012-04-22T00:00:00"/>
    <x v="1"/>
    <s v="DP-13000"/>
    <x v="24"/>
    <x v="0"/>
    <s v="United States"/>
    <s v="New Albany"/>
    <x v="14"/>
    <n v="47150"/>
    <x v="2"/>
    <s v="OFF-LA-10002762"/>
    <x v="1"/>
    <x v="2"/>
    <x v="49"/>
    <x v="50"/>
    <n v="6"/>
    <n v="0"/>
    <n v="35.334599999999995"/>
  </r>
  <r>
    <n v="52"/>
    <s v="CA-2012-115742"/>
    <x v="1"/>
    <x v="24"/>
    <d v="2012-04-22T00:00:00"/>
    <x v="1"/>
    <s v="DP-13000"/>
    <x v="24"/>
    <x v="0"/>
    <s v="United States"/>
    <s v="New Albany"/>
    <x v="14"/>
    <n v="47150"/>
    <x v="2"/>
    <s v="FUR-FU-10001706"/>
    <x v="0"/>
    <x v="5"/>
    <x v="50"/>
    <x v="51"/>
    <n v="2"/>
    <n v="0"/>
    <n v="2.9567999999999999"/>
  </r>
  <r>
    <n v="53"/>
    <s v="CA-2012-115742"/>
    <x v="1"/>
    <x v="24"/>
    <d v="2012-04-22T00:00:00"/>
    <x v="1"/>
    <s v="DP-13000"/>
    <x v="24"/>
    <x v="0"/>
    <s v="United States"/>
    <s v="New Albany"/>
    <x v="14"/>
    <n v="47150"/>
    <x v="2"/>
    <s v="FUR-CH-10003061"/>
    <x v="0"/>
    <x v="1"/>
    <x v="51"/>
    <x v="52"/>
    <n v="1"/>
    <n v="0"/>
    <n v="17.098099999999988"/>
  </r>
  <r>
    <n v="54"/>
    <s v="CA-2013-105816"/>
    <x v="0"/>
    <x v="25"/>
    <d v="2013-12-18T00:00:00"/>
    <x v="1"/>
    <s v="JM-15265"/>
    <x v="25"/>
    <x v="1"/>
    <s v="United States"/>
    <s v="New York City"/>
    <x v="15"/>
    <n v="10024"/>
    <x v="3"/>
    <s v="OFF-FA-10000304"/>
    <x v="1"/>
    <x v="13"/>
    <x v="52"/>
    <x v="53"/>
    <n v="7"/>
    <n v="0"/>
    <n v="6.2566000000000006"/>
  </r>
  <r>
    <n v="55"/>
    <s v="CA-2013-105816"/>
    <x v="0"/>
    <x v="25"/>
    <d v="2013-12-18T00:00:00"/>
    <x v="1"/>
    <s v="JM-15265"/>
    <x v="25"/>
    <x v="1"/>
    <s v="United States"/>
    <s v="New York City"/>
    <x v="15"/>
    <n v="10024"/>
    <x v="3"/>
    <s v="TEC-PH-10002447"/>
    <x v="2"/>
    <x v="7"/>
    <x v="53"/>
    <x v="54"/>
    <n v="5"/>
    <n v="0"/>
    <n v="298.68549999999999"/>
  </r>
  <r>
    <n v="56"/>
    <s v="CA-2013-111682"/>
    <x v="0"/>
    <x v="26"/>
    <d v="2013-06-19T00:00:00"/>
    <x v="2"/>
    <s v="TB-21055"/>
    <x v="26"/>
    <x v="0"/>
    <s v="United States"/>
    <s v="Troy"/>
    <x v="15"/>
    <n v="12180"/>
    <x v="3"/>
    <s v="OFF-ST-10000604"/>
    <x v="1"/>
    <x v="4"/>
    <x v="54"/>
    <x v="55"/>
    <n v="6"/>
    <n v="0"/>
    <n v="52.139999999999986"/>
  </r>
  <r>
    <n v="57"/>
    <s v="CA-2013-111682"/>
    <x v="0"/>
    <x v="26"/>
    <d v="2013-06-19T00:00:00"/>
    <x v="2"/>
    <s v="TB-21055"/>
    <x v="26"/>
    <x v="0"/>
    <s v="United States"/>
    <s v="Troy"/>
    <x v="15"/>
    <n v="12180"/>
    <x v="3"/>
    <s v="OFF-PA-10001569"/>
    <x v="1"/>
    <x v="10"/>
    <x v="55"/>
    <x v="56"/>
    <n v="5"/>
    <n v="0"/>
    <n v="15.552000000000001"/>
  </r>
  <r>
    <n v="58"/>
    <s v="CA-2013-111682"/>
    <x v="0"/>
    <x v="26"/>
    <d v="2013-06-19T00:00:00"/>
    <x v="2"/>
    <s v="TB-21055"/>
    <x v="26"/>
    <x v="0"/>
    <s v="United States"/>
    <s v="Troy"/>
    <x v="15"/>
    <n v="12180"/>
    <x v="3"/>
    <s v="FUR-CH-10003968"/>
    <x v="0"/>
    <x v="1"/>
    <x v="56"/>
    <x v="57"/>
    <n v="5"/>
    <n v="0.1"/>
    <n v="7.0980000000000061"/>
  </r>
  <r>
    <n v="59"/>
    <s v="CA-2013-111682"/>
    <x v="0"/>
    <x v="26"/>
    <d v="2013-06-19T00:00:00"/>
    <x v="2"/>
    <s v="TB-21055"/>
    <x v="26"/>
    <x v="0"/>
    <s v="United States"/>
    <s v="Troy"/>
    <x v="15"/>
    <n v="12180"/>
    <x v="3"/>
    <s v="OFF-PA-10000587"/>
    <x v="1"/>
    <x v="10"/>
    <x v="57"/>
    <x v="58"/>
    <n v="2"/>
    <n v="0"/>
    <n v="6.9888000000000003"/>
  </r>
  <r>
    <n v="60"/>
    <s v="CA-2013-111682"/>
    <x v="0"/>
    <x v="26"/>
    <d v="2013-06-19T00:00:00"/>
    <x v="2"/>
    <s v="TB-21055"/>
    <x v="26"/>
    <x v="0"/>
    <s v="United States"/>
    <s v="Troy"/>
    <x v="15"/>
    <n v="12180"/>
    <x v="3"/>
    <s v="TEC-AC-10002167"/>
    <x v="2"/>
    <x v="11"/>
    <x v="46"/>
    <x v="59"/>
    <n v="2"/>
    <n v="0"/>
    <n v="3.3000000000000007"/>
  </r>
  <r>
    <n v="61"/>
    <s v="CA-2013-111682"/>
    <x v="0"/>
    <x v="26"/>
    <d v="2013-06-19T00:00:00"/>
    <x v="2"/>
    <s v="TB-21055"/>
    <x v="26"/>
    <x v="0"/>
    <s v="United States"/>
    <s v="Troy"/>
    <x v="15"/>
    <n v="12180"/>
    <x v="3"/>
    <s v="OFF-BI-10001460"/>
    <x v="1"/>
    <x v="8"/>
    <x v="58"/>
    <x v="60"/>
    <n v="4"/>
    <n v="0.2"/>
    <n v="16.361999999999998"/>
  </r>
  <r>
    <n v="62"/>
    <s v="CA-2013-111682"/>
    <x v="0"/>
    <x v="26"/>
    <d v="2013-06-19T00:00:00"/>
    <x v="2"/>
    <s v="TB-21055"/>
    <x v="26"/>
    <x v="0"/>
    <s v="United States"/>
    <s v="Troy"/>
    <x v="15"/>
    <n v="12180"/>
    <x v="3"/>
    <s v="OFF-AR-10001868"/>
    <x v="1"/>
    <x v="6"/>
    <x v="59"/>
    <x v="61"/>
    <n v="1"/>
    <n v="0"/>
    <n v="0.84"/>
  </r>
  <r>
    <n v="63"/>
    <s v="CA-2012-135545"/>
    <x v="1"/>
    <x v="27"/>
    <d v="2012-11-30T00:00:00"/>
    <x v="1"/>
    <s v="KM-16720"/>
    <x v="27"/>
    <x v="0"/>
    <s v="United States"/>
    <s v="Los Angeles"/>
    <x v="1"/>
    <n v="90004"/>
    <x v="1"/>
    <s v="TEC-AC-10004633"/>
    <x v="2"/>
    <x v="11"/>
    <x v="60"/>
    <x v="62"/>
    <n v="2"/>
    <n v="0"/>
    <n v="6.1512000000000011"/>
  </r>
  <r>
    <n v="64"/>
    <s v="CA-2012-135545"/>
    <x v="1"/>
    <x v="27"/>
    <d v="2012-11-30T00:00:00"/>
    <x v="1"/>
    <s v="KM-16720"/>
    <x v="27"/>
    <x v="0"/>
    <s v="United States"/>
    <s v="Los Angeles"/>
    <x v="1"/>
    <n v="90004"/>
    <x v="1"/>
    <s v="OFF-BI-10001078"/>
    <x v="1"/>
    <x v="8"/>
    <x v="61"/>
    <x v="63"/>
    <n v="6"/>
    <n v="0.2"/>
    <n v="9.3612000000000002"/>
  </r>
  <r>
    <n v="65"/>
    <s v="CA-2012-135545"/>
    <x v="1"/>
    <x v="27"/>
    <d v="2012-11-30T00:00:00"/>
    <x v="1"/>
    <s v="KM-16720"/>
    <x v="27"/>
    <x v="0"/>
    <s v="United States"/>
    <s v="Los Angeles"/>
    <x v="1"/>
    <n v="90004"/>
    <x v="1"/>
    <s v="OFF-PA-10003892"/>
    <x v="1"/>
    <x v="10"/>
    <x v="62"/>
    <x v="64"/>
    <n v="3"/>
    <n v="0"/>
    <n v="68.963099999999997"/>
  </r>
  <r>
    <n v="66"/>
    <s v="CA-2012-135545"/>
    <x v="1"/>
    <x v="27"/>
    <d v="2012-11-30T00:00:00"/>
    <x v="1"/>
    <s v="KM-16720"/>
    <x v="27"/>
    <x v="0"/>
    <s v="United States"/>
    <s v="Los Angeles"/>
    <x v="1"/>
    <n v="90004"/>
    <x v="1"/>
    <s v="FUR-FU-10000397"/>
    <x v="0"/>
    <x v="5"/>
    <x v="63"/>
    <x v="65"/>
    <n v="4"/>
    <n v="0"/>
    <n v="22.332800000000006"/>
  </r>
  <r>
    <n v="67"/>
    <s v="US-2012-164175"/>
    <x v="1"/>
    <x v="28"/>
    <d v="2012-05-05T00:00:00"/>
    <x v="1"/>
    <s v="PS-18970"/>
    <x v="28"/>
    <x v="2"/>
    <s v="United States"/>
    <s v="Chicago"/>
    <x v="10"/>
    <n v="60610"/>
    <x v="2"/>
    <s v="FUR-CH-10001146"/>
    <x v="0"/>
    <x v="1"/>
    <x v="64"/>
    <x v="66"/>
    <n v="5"/>
    <n v="0.3"/>
    <n v="-15.222500000000011"/>
  </r>
  <r>
    <n v="68"/>
    <s v="CA-2011-106376"/>
    <x v="2"/>
    <x v="29"/>
    <d v="2011-12-10T00:00:00"/>
    <x v="1"/>
    <s v="BS-11590"/>
    <x v="29"/>
    <x v="1"/>
    <s v="United States"/>
    <s v="Gilbert"/>
    <x v="16"/>
    <n v="85234"/>
    <x v="1"/>
    <s v="OFF-AR-10002671"/>
    <x v="1"/>
    <x v="6"/>
    <x v="65"/>
    <x v="67"/>
    <n v="8"/>
    <n v="0.2"/>
    <n v="111.30239999999998"/>
  </r>
  <r>
    <n v="69"/>
    <s v="CA-2011-106376"/>
    <x v="2"/>
    <x v="29"/>
    <d v="2011-12-10T00:00:00"/>
    <x v="1"/>
    <s v="BS-11590"/>
    <x v="29"/>
    <x v="1"/>
    <s v="United States"/>
    <s v="Gilbert"/>
    <x v="16"/>
    <n v="85234"/>
    <x v="1"/>
    <s v="TEC-PH-10002726"/>
    <x v="2"/>
    <x v="7"/>
    <x v="66"/>
    <x v="68"/>
    <n v="4"/>
    <n v="0.2"/>
    <n v="62.988"/>
  </r>
  <r>
    <n v="70"/>
    <s v="CA-2013-119823"/>
    <x v="0"/>
    <x v="30"/>
    <d v="2013-06-07T00:00:00"/>
    <x v="2"/>
    <s v="KD-16270"/>
    <x v="30"/>
    <x v="0"/>
    <s v="United States"/>
    <s v="Springfield"/>
    <x v="17"/>
    <n v="22153"/>
    <x v="0"/>
    <s v="OFF-PA-10000482"/>
    <x v="1"/>
    <x v="10"/>
    <x v="67"/>
    <x v="69"/>
    <n v="2"/>
    <n v="0"/>
    <n v="35.663599999999995"/>
  </r>
  <r>
    <n v="71"/>
    <s v="CA-2013-106075"/>
    <x v="0"/>
    <x v="31"/>
    <d v="2013-09-24T00:00:00"/>
    <x v="1"/>
    <s v="HM-14980"/>
    <x v="31"/>
    <x v="0"/>
    <s v="United States"/>
    <s v="New York City"/>
    <x v="15"/>
    <n v="10009"/>
    <x v="3"/>
    <s v="OFF-BI-10004654"/>
    <x v="1"/>
    <x v="8"/>
    <x v="68"/>
    <x v="70"/>
    <n v="1"/>
    <n v="0.2"/>
    <n v="1.7309999999999999"/>
  </r>
  <r>
    <n v="72"/>
    <s v="CA-2014-114440"/>
    <x v="3"/>
    <x v="32"/>
    <d v="2014-09-18T00:00:00"/>
    <x v="0"/>
    <s v="TB-21520"/>
    <x v="14"/>
    <x v="0"/>
    <s v="United States"/>
    <s v="Jackson"/>
    <x v="12"/>
    <n v="49201"/>
    <x v="2"/>
    <s v="OFF-PA-10004675"/>
    <x v="1"/>
    <x v="10"/>
    <x v="69"/>
    <x v="71"/>
    <n v="3"/>
    <n v="0"/>
    <n v="8.7629999999999999"/>
  </r>
  <r>
    <n v="73"/>
    <s v="US-2012-134026"/>
    <x v="1"/>
    <x v="33"/>
    <d v="2012-05-02T00:00:00"/>
    <x v="1"/>
    <s v="JE-15745"/>
    <x v="32"/>
    <x v="0"/>
    <s v="United States"/>
    <s v="Memphis"/>
    <x v="18"/>
    <n v="38109"/>
    <x v="0"/>
    <s v="FUR-CH-10000513"/>
    <x v="0"/>
    <x v="1"/>
    <x v="70"/>
    <x v="72"/>
    <n v="8"/>
    <n v="0.2"/>
    <n v="-114.39120000000003"/>
  </r>
  <r>
    <n v="74"/>
    <s v="US-2012-134026"/>
    <x v="1"/>
    <x v="33"/>
    <d v="2012-05-02T00:00:00"/>
    <x v="1"/>
    <s v="JE-15745"/>
    <x v="32"/>
    <x v="0"/>
    <s v="United States"/>
    <s v="Memphis"/>
    <x v="18"/>
    <n v="38109"/>
    <x v="0"/>
    <s v="FUR-FU-10003708"/>
    <x v="0"/>
    <x v="5"/>
    <x v="71"/>
    <x v="73"/>
    <n v="2"/>
    <n v="0.2"/>
    <n v="1.2129999999999974"/>
  </r>
  <r>
    <n v="75"/>
    <s v="US-2012-134026"/>
    <x v="1"/>
    <x v="33"/>
    <d v="2012-05-02T00:00:00"/>
    <x v="1"/>
    <s v="JE-15745"/>
    <x v="32"/>
    <x v="0"/>
    <s v="United States"/>
    <s v="Memphis"/>
    <x v="18"/>
    <n v="38109"/>
    <x v="0"/>
    <s v="OFF-ST-10004123"/>
    <x v="1"/>
    <x v="4"/>
    <x v="72"/>
    <x v="74"/>
    <n v="1"/>
    <n v="0.2"/>
    <n v="-18.196000000000002"/>
  </r>
  <r>
    <n v="76"/>
    <s v="US-2014-118038"/>
    <x v="3"/>
    <x v="34"/>
    <d v="2014-12-12T00:00:00"/>
    <x v="2"/>
    <s v="KB-16600"/>
    <x v="33"/>
    <x v="1"/>
    <s v="United States"/>
    <s v="Houston"/>
    <x v="5"/>
    <n v="77041"/>
    <x v="2"/>
    <s v="OFF-BI-10004182"/>
    <x v="1"/>
    <x v="8"/>
    <x v="73"/>
    <x v="75"/>
    <n v="3"/>
    <n v="0.8"/>
    <n v="-1.9344000000000006"/>
  </r>
  <r>
    <n v="77"/>
    <s v="US-2014-118038"/>
    <x v="3"/>
    <x v="34"/>
    <d v="2014-12-12T00:00:00"/>
    <x v="2"/>
    <s v="KB-16600"/>
    <x v="33"/>
    <x v="1"/>
    <s v="United States"/>
    <s v="Houston"/>
    <x v="5"/>
    <n v="77041"/>
    <x v="2"/>
    <s v="FUR-FU-10000260"/>
    <x v="0"/>
    <x v="5"/>
    <x v="74"/>
    <x v="76"/>
    <n v="3"/>
    <n v="0.6"/>
    <n v="-5.8248000000000015"/>
  </r>
  <r>
    <n v="78"/>
    <s v="US-2014-118038"/>
    <x v="3"/>
    <x v="34"/>
    <d v="2014-12-12T00:00:00"/>
    <x v="2"/>
    <s v="KB-16600"/>
    <x v="33"/>
    <x v="1"/>
    <s v="United States"/>
    <s v="Houston"/>
    <x v="5"/>
    <n v="77041"/>
    <x v="2"/>
    <s v="OFF-ST-10000615"/>
    <x v="1"/>
    <x v="4"/>
    <x v="75"/>
    <x v="77"/>
    <n v="3"/>
    <n v="0.2"/>
    <n v="2.724000000000002"/>
  </r>
  <r>
    <n v="79"/>
    <s v="US-2011-147606"/>
    <x v="2"/>
    <x v="35"/>
    <d v="2011-12-01T00:00:00"/>
    <x v="0"/>
    <s v="JE-15745"/>
    <x v="32"/>
    <x v="0"/>
    <s v="United States"/>
    <s v="Houston"/>
    <x v="5"/>
    <n v="77070"/>
    <x v="2"/>
    <s v="FUR-FU-10003194"/>
    <x v="0"/>
    <x v="5"/>
    <x v="76"/>
    <x v="78"/>
    <n v="5"/>
    <n v="0.6"/>
    <n v="-14.475000000000001"/>
  </r>
  <r>
    <n v="80"/>
    <s v="CA-2013-127208"/>
    <x v="0"/>
    <x v="1"/>
    <d v="2013-06-16T00:00:00"/>
    <x v="2"/>
    <s v="SC-20770"/>
    <x v="34"/>
    <x v="1"/>
    <s v="United States"/>
    <s v="Decatur"/>
    <x v="19"/>
    <n v="35601"/>
    <x v="0"/>
    <s v="OFF-AP-10002118"/>
    <x v="1"/>
    <x v="9"/>
    <x v="77"/>
    <x v="79"/>
    <n v="1"/>
    <n v="0"/>
    <n v="56.20320000000001"/>
  </r>
  <r>
    <n v="81"/>
    <s v="CA-2013-127208"/>
    <x v="0"/>
    <x v="1"/>
    <d v="2013-06-16T00:00:00"/>
    <x v="2"/>
    <s v="SC-20770"/>
    <x v="34"/>
    <x v="1"/>
    <s v="United States"/>
    <s v="Decatur"/>
    <x v="19"/>
    <n v="35601"/>
    <x v="0"/>
    <s v="OFF-BI-10002309"/>
    <x v="1"/>
    <x v="8"/>
    <x v="78"/>
    <x v="80"/>
    <n v="3"/>
    <n v="0"/>
    <n v="8.0351999999999997"/>
  </r>
  <r>
    <n v="82"/>
    <s v="CA-2011-139451"/>
    <x v="2"/>
    <x v="36"/>
    <d v="2011-10-16T00:00:00"/>
    <x v="1"/>
    <s v="DN-13690"/>
    <x v="35"/>
    <x v="0"/>
    <s v="United States"/>
    <s v="San Francisco"/>
    <x v="1"/>
    <n v="94122"/>
    <x v="1"/>
    <s v="OFF-AR-10002053"/>
    <x v="1"/>
    <x v="6"/>
    <x v="79"/>
    <x v="81"/>
    <n v="5"/>
    <n v="0"/>
    <n v="4.1720000000000006"/>
  </r>
  <r>
    <n v="83"/>
    <s v="CA-2011-139451"/>
    <x v="2"/>
    <x v="36"/>
    <d v="2011-10-16T00:00:00"/>
    <x v="1"/>
    <s v="DN-13690"/>
    <x v="35"/>
    <x v="0"/>
    <s v="United States"/>
    <s v="San Francisco"/>
    <x v="1"/>
    <n v="94122"/>
    <x v="1"/>
    <s v="OFF-ST-10002370"/>
    <x v="1"/>
    <x v="4"/>
    <x v="80"/>
    <x v="82"/>
    <n v="1"/>
    <n v="0"/>
    <n v="6.2030999999999992"/>
  </r>
  <r>
    <n v="84"/>
    <s v="CA-2012-149734"/>
    <x v="1"/>
    <x v="37"/>
    <d v="2012-09-08T00:00:00"/>
    <x v="1"/>
    <s v="JC-16105"/>
    <x v="36"/>
    <x v="1"/>
    <s v="United States"/>
    <s v="Durham"/>
    <x v="3"/>
    <n v="27707"/>
    <x v="0"/>
    <s v="OFF-EN-10000927"/>
    <x v="1"/>
    <x v="12"/>
    <x v="81"/>
    <x v="83"/>
    <n v="7"/>
    <n v="0.2"/>
    <n v="62.807499999999976"/>
  </r>
  <r>
    <n v="85"/>
    <s v="US-2014-119662"/>
    <x v="3"/>
    <x v="38"/>
    <d v="2014-11-17T00:00:00"/>
    <x v="2"/>
    <s v="CS-12400"/>
    <x v="37"/>
    <x v="2"/>
    <s v="United States"/>
    <s v="Chicago"/>
    <x v="10"/>
    <n v="60623"/>
    <x v="2"/>
    <s v="OFF-ST-10003656"/>
    <x v="1"/>
    <x v="4"/>
    <x v="82"/>
    <x v="84"/>
    <n v="3"/>
    <n v="0.2"/>
    <n v="-48.954900000000002"/>
  </r>
  <r>
    <n v="86"/>
    <s v="CA-2014-140088"/>
    <x v="3"/>
    <x v="39"/>
    <d v="2014-05-31T00:00:00"/>
    <x v="0"/>
    <s v="PO-18865"/>
    <x v="22"/>
    <x v="0"/>
    <s v="United States"/>
    <s v="Columbia"/>
    <x v="20"/>
    <n v="29203"/>
    <x v="0"/>
    <s v="FUR-CH-10000863"/>
    <x v="0"/>
    <x v="1"/>
    <x v="83"/>
    <x v="85"/>
    <n v="2"/>
    <n v="0"/>
    <n v="33.215599999999995"/>
  </r>
  <r>
    <n v="87"/>
    <s v="CA-2014-155558"/>
    <x v="3"/>
    <x v="40"/>
    <d v="2014-11-03T00:00:00"/>
    <x v="1"/>
    <s v="PG-18895"/>
    <x v="38"/>
    <x v="0"/>
    <s v="United States"/>
    <s v="Rochester"/>
    <x v="11"/>
    <n v="55901"/>
    <x v="2"/>
    <s v="TEC-AC-10001998"/>
    <x v="2"/>
    <x v="11"/>
    <x v="84"/>
    <x v="86"/>
    <n v="1"/>
    <n v="0"/>
    <n v="6.796599999999998"/>
  </r>
  <r>
    <n v="88"/>
    <s v="CA-2014-155558"/>
    <x v="3"/>
    <x v="40"/>
    <d v="2014-11-03T00:00:00"/>
    <x v="1"/>
    <s v="PG-18895"/>
    <x v="38"/>
    <x v="0"/>
    <s v="United States"/>
    <s v="Rochester"/>
    <x v="11"/>
    <n v="55901"/>
    <x v="2"/>
    <s v="OFF-LA-10000134"/>
    <x v="1"/>
    <x v="2"/>
    <x v="85"/>
    <x v="51"/>
    <n v="2"/>
    <n v="0"/>
    <n v="2.9567999999999999"/>
  </r>
  <r>
    <n v="89"/>
    <s v="CA-2013-159695"/>
    <x v="0"/>
    <x v="41"/>
    <d v="2013-04-11T00:00:00"/>
    <x v="0"/>
    <s v="GM-14455"/>
    <x v="39"/>
    <x v="2"/>
    <s v="United States"/>
    <s v="Houston"/>
    <x v="5"/>
    <n v="77095"/>
    <x v="2"/>
    <s v="OFF-ST-10003442"/>
    <x v="1"/>
    <x v="4"/>
    <x v="86"/>
    <x v="87"/>
    <n v="7"/>
    <n v="0.2"/>
    <n v="13.857199999999999"/>
  </r>
  <r>
    <n v="90"/>
    <s v="CA-2013-109806"/>
    <x v="0"/>
    <x v="42"/>
    <d v="2013-09-23T00:00:00"/>
    <x v="1"/>
    <s v="JS-15685"/>
    <x v="40"/>
    <x v="1"/>
    <s v="United States"/>
    <s v="Los Angeles"/>
    <x v="1"/>
    <n v="90036"/>
    <x v="1"/>
    <s v="OFF-AR-10004930"/>
    <x v="1"/>
    <x v="6"/>
    <x v="87"/>
    <x v="88"/>
    <n v="3"/>
    <n v="0"/>
    <n v="6.6329999999999982"/>
  </r>
  <r>
    <n v="91"/>
    <s v="CA-2013-109806"/>
    <x v="0"/>
    <x v="42"/>
    <d v="2013-09-23T00:00:00"/>
    <x v="1"/>
    <s v="JS-15685"/>
    <x v="40"/>
    <x v="1"/>
    <s v="United States"/>
    <s v="Los Angeles"/>
    <x v="1"/>
    <n v="90036"/>
    <x v="1"/>
    <s v="TEC-PH-10004093"/>
    <x v="2"/>
    <x v="7"/>
    <x v="40"/>
    <x v="89"/>
    <n v="2"/>
    <n v="0.2"/>
    <n v="8.2781999999999982"/>
  </r>
  <r>
    <n v="92"/>
    <s v="CA-2013-109806"/>
    <x v="0"/>
    <x v="42"/>
    <d v="2013-09-23T00:00:00"/>
    <x v="1"/>
    <s v="JS-15685"/>
    <x v="40"/>
    <x v="1"/>
    <s v="United States"/>
    <s v="Los Angeles"/>
    <x v="1"/>
    <n v="90036"/>
    <x v="1"/>
    <s v="OFF-PA-10000304"/>
    <x v="1"/>
    <x v="10"/>
    <x v="88"/>
    <x v="90"/>
    <n v="1"/>
    <n v="0"/>
    <n v="3.1104000000000003"/>
  </r>
  <r>
    <n v="93"/>
    <s v="CA-2012-149587"/>
    <x v="1"/>
    <x v="43"/>
    <d v="2012-02-05T00:00:00"/>
    <x v="0"/>
    <s v="KB-16315"/>
    <x v="41"/>
    <x v="0"/>
    <s v="United States"/>
    <s v="Minneapolis"/>
    <x v="11"/>
    <n v="55407"/>
    <x v="2"/>
    <s v="OFF-PA-10003177"/>
    <x v="1"/>
    <x v="10"/>
    <x v="89"/>
    <x v="91"/>
    <n v="2"/>
    <n v="0"/>
    <n v="6.2208000000000006"/>
  </r>
  <r>
    <n v="94"/>
    <s v="CA-2012-149587"/>
    <x v="1"/>
    <x v="43"/>
    <d v="2012-02-05T00:00:00"/>
    <x v="0"/>
    <s v="KB-16315"/>
    <x v="41"/>
    <x v="0"/>
    <s v="United States"/>
    <s v="Minneapolis"/>
    <x v="11"/>
    <n v="55407"/>
    <x v="2"/>
    <s v="FUR-FU-10003799"/>
    <x v="0"/>
    <x v="5"/>
    <x v="90"/>
    <x v="92"/>
    <n v="3"/>
    <n v="0"/>
    <n v="16.535399999999996"/>
  </r>
  <r>
    <n v="95"/>
    <s v="CA-2012-149587"/>
    <x v="1"/>
    <x v="43"/>
    <d v="2012-02-05T00:00:00"/>
    <x v="0"/>
    <s v="KB-16315"/>
    <x v="41"/>
    <x v="0"/>
    <s v="United States"/>
    <s v="Minneapolis"/>
    <x v="11"/>
    <n v="55407"/>
    <x v="2"/>
    <s v="OFF-BI-10002852"/>
    <x v="1"/>
    <x v="8"/>
    <x v="91"/>
    <x v="93"/>
    <n v="2"/>
    <n v="0"/>
    <n v="16.150400000000001"/>
  </r>
  <r>
    <n v="96"/>
    <s v="US-2014-109484"/>
    <x v="3"/>
    <x v="44"/>
    <d v="2014-11-13T00:00:00"/>
    <x v="1"/>
    <s v="RB-19705"/>
    <x v="42"/>
    <x v="2"/>
    <s v="United States"/>
    <s v="Portland"/>
    <x v="21"/>
    <n v="97206"/>
    <x v="1"/>
    <s v="OFF-BI-10004738"/>
    <x v="1"/>
    <x v="8"/>
    <x v="92"/>
    <x v="94"/>
    <n v="1"/>
    <n v="0.7"/>
    <n v="-3.7880000000000003"/>
  </r>
  <r>
    <n v="97"/>
    <s v="CA-2014-161018"/>
    <x v="3"/>
    <x v="45"/>
    <d v="2014-11-12T00:00:00"/>
    <x v="0"/>
    <s v="PN-18775"/>
    <x v="43"/>
    <x v="2"/>
    <s v="United States"/>
    <s v="New York City"/>
    <x v="15"/>
    <n v="10009"/>
    <x v="3"/>
    <s v="FUR-FU-10000629"/>
    <x v="0"/>
    <x v="5"/>
    <x v="93"/>
    <x v="95"/>
    <n v="7"/>
    <n v="0"/>
    <n v="40.5426"/>
  </r>
  <r>
    <n v="98"/>
    <s v="CA-2014-157833"/>
    <x v="3"/>
    <x v="46"/>
    <d v="2014-06-21T00:00:00"/>
    <x v="2"/>
    <s v="KD-16345"/>
    <x v="44"/>
    <x v="0"/>
    <s v="United States"/>
    <s v="San Francisco"/>
    <x v="1"/>
    <n v="94122"/>
    <x v="1"/>
    <s v="OFF-BI-10001721"/>
    <x v="1"/>
    <x v="8"/>
    <x v="94"/>
    <x v="96"/>
    <n v="3"/>
    <n v="0.2"/>
    <n v="17.959199999999999"/>
  </r>
  <r>
    <n v="99"/>
    <s v="CA-2013-149223"/>
    <x v="0"/>
    <x v="47"/>
    <d v="2013-09-12T00:00:00"/>
    <x v="1"/>
    <s v="ER-13855"/>
    <x v="45"/>
    <x v="1"/>
    <s v="United States"/>
    <s v="Saint Paul"/>
    <x v="11"/>
    <n v="55106"/>
    <x v="2"/>
    <s v="OFF-AP-10000358"/>
    <x v="1"/>
    <x v="9"/>
    <x v="95"/>
    <x v="42"/>
    <n v="6"/>
    <n v="0"/>
    <n v="22.585199999999993"/>
  </r>
  <r>
    <n v="100"/>
    <s v="CA-2013-158568"/>
    <x v="0"/>
    <x v="48"/>
    <d v="2013-09-03T00:00:00"/>
    <x v="1"/>
    <s v="RB-19465"/>
    <x v="46"/>
    <x v="2"/>
    <s v="United States"/>
    <s v="Chicago"/>
    <x v="10"/>
    <n v="60610"/>
    <x v="2"/>
    <s v="OFF-PA-10003256"/>
    <x v="1"/>
    <x v="10"/>
    <x v="96"/>
    <x v="97"/>
    <n v="7"/>
    <n v="0.2"/>
    <n v="22.618399999999994"/>
  </r>
  <r>
    <n v="101"/>
    <s v="CA-2013-158568"/>
    <x v="0"/>
    <x v="48"/>
    <d v="2013-09-03T00:00:00"/>
    <x v="1"/>
    <s v="RB-19465"/>
    <x v="46"/>
    <x v="2"/>
    <s v="United States"/>
    <s v="Chicago"/>
    <x v="10"/>
    <n v="60610"/>
    <x v="2"/>
    <s v="TEC-AC-10001767"/>
    <x v="2"/>
    <x v="11"/>
    <x v="97"/>
    <x v="98"/>
    <n v="3"/>
    <n v="0.2"/>
    <n v="-10.797300000000011"/>
  </r>
  <r>
    <n v="102"/>
    <s v="CA-2013-158568"/>
    <x v="0"/>
    <x v="48"/>
    <d v="2013-09-03T00:00:00"/>
    <x v="1"/>
    <s v="RB-19465"/>
    <x v="46"/>
    <x v="2"/>
    <s v="United States"/>
    <s v="Chicago"/>
    <x v="10"/>
    <n v="60610"/>
    <x v="2"/>
    <s v="OFF-BI-10002609"/>
    <x v="1"/>
    <x v="8"/>
    <x v="98"/>
    <x v="99"/>
    <n v="3"/>
    <n v="0.8"/>
    <n v="-3.0396000000000001"/>
  </r>
  <r>
    <n v="103"/>
    <s v="CA-2013-129903"/>
    <x v="0"/>
    <x v="49"/>
    <d v="2013-12-05T00:00:00"/>
    <x v="0"/>
    <s v="GZ-14470"/>
    <x v="47"/>
    <x v="0"/>
    <s v="United States"/>
    <s v="Rochester"/>
    <x v="11"/>
    <n v="55901"/>
    <x v="2"/>
    <s v="OFF-PA-10004040"/>
    <x v="1"/>
    <x v="10"/>
    <x v="99"/>
    <x v="100"/>
    <n v="4"/>
    <n v="0"/>
    <n v="11.720800000000001"/>
  </r>
  <r>
    <n v="104"/>
    <s v="US-2012-156867"/>
    <x v="1"/>
    <x v="50"/>
    <d v="2012-11-17T00:00:00"/>
    <x v="1"/>
    <s v="LC-16870"/>
    <x v="48"/>
    <x v="0"/>
    <s v="United States"/>
    <s v="Aurora"/>
    <x v="22"/>
    <n v="80013"/>
    <x v="1"/>
    <s v="TEC-AC-10001552"/>
    <x v="2"/>
    <x v="11"/>
    <x v="100"/>
    <x v="101"/>
    <n v="6"/>
    <n v="0.2"/>
    <n v="-26.875800000000012"/>
  </r>
  <r>
    <n v="105"/>
    <s v="US-2012-156867"/>
    <x v="1"/>
    <x v="50"/>
    <d v="2012-11-17T00:00:00"/>
    <x v="1"/>
    <s v="LC-16870"/>
    <x v="48"/>
    <x v="0"/>
    <s v="United States"/>
    <s v="Aurora"/>
    <x v="22"/>
    <n v="80013"/>
    <x v="1"/>
    <s v="FUR-FU-10004006"/>
    <x v="0"/>
    <x v="5"/>
    <x v="101"/>
    <x v="102"/>
    <n v="3"/>
    <n v="0.2"/>
    <n v="-3.8385000000000105"/>
  </r>
  <r>
    <n v="106"/>
    <s v="US-2012-156867"/>
    <x v="1"/>
    <x v="50"/>
    <d v="2012-11-17T00:00:00"/>
    <x v="1"/>
    <s v="LC-16870"/>
    <x v="48"/>
    <x v="0"/>
    <s v="United States"/>
    <s v="Aurora"/>
    <x v="22"/>
    <n v="80013"/>
    <x v="1"/>
    <s v="OFF-BI-10002794"/>
    <x v="1"/>
    <x v="8"/>
    <x v="102"/>
    <x v="103"/>
    <n v="3"/>
    <n v="0.7"/>
    <n v="-25.817399999999999"/>
  </r>
  <r>
    <n v="107"/>
    <s v="CA-2014-119004"/>
    <x v="3"/>
    <x v="51"/>
    <d v="2014-11-29T00:00:00"/>
    <x v="1"/>
    <s v="JM-15250"/>
    <x v="49"/>
    <x v="0"/>
    <s v="United States"/>
    <s v="Charlotte"/>
    <x v="3"/>
    <n v="28205"/>
    <x v="0"/>
    <s v="TEC-AC-10003499"/>
    <x v="2"/>
    <x v="11"/>
    <x v="103"/>
    <x v="104"/>
    <n v="8"/>
    <n v="0.2"/>
    <n v="17.601600000000001"/>
  </r>
  <r>
    <n v="108"/>
    <s v="CA-2014-119004"/>
    <x v="3"/>
    <x v="51"/>
    <d v="2014-11-29T00:00:00"/>
    <x v="1"/>
    <s v="JM-15250"/>
    <x v="49"/>
    <x v="0"/>
    <s v="United States"/>
    <s v="Charlotte"/>
    <x v="3"/>
    <n v="28205"/>
    <x v="0"/>
    <s v="TEC-PH-10002844"/>
    <x v="2"/>
    <x v="7"/>
    <x v="104"/>
    <x v="105"/>
    <n v="1"/>
    <n v="0.2"/>
    <n v="2.0993999999999993"/>
  </r>
  <r>
    <n v="109"/>
    <s v="CA-2014-119004"/>
    <x v="3"/>
    <x v="51"/>
    <d v="2014-11-29T00:00:00"/>
    <x v="1"/>
    <s v="JM-15250"/>
    <x v="49"/>
    <x v="0"/>
    <s v="United States"/>
    <s v="Charlotte"/>
    <x v="3"/>
    <n v="28205"/>
    <x v="0"/>
    <s v="OFF-AR-10000390"/>
    <x v="1"/>
    <x v="6"/>
    <x v="105"/>
    <x v="106"/>
    <n v="1"/>
    <n v="0.2"/>
    <n v="1.0737999999999999"/>
  </r>
  <r>
    <n v="110"/>
    <s v="CA-2012-129476"/>
    <x v="1"/>
    <x v="52"/>
    <d v="2012-10-20T00:00:00"/>
    <x v="1"/>
    <s v="PA-19060"/>
    <x v="50"/>
    <x v="2"/>
    <s v="United States"/>
    <s v="Orland Park"/>
    <x v="10"/>
    <n v="60462"/>
    <x v="2"/>
    <s v="TEC-AC-10000844"/>
    <x v="2"/>
    <x v="11"/>
    <x v="106"/>
    <x v="107"/>
    <n v="5"/>
    <n v="0.2"/>
    <n v="67.991999999999962"/>
  </r>
  <r>
    <n v="111"/>
    <s v="CA-2014-146780"/>
    <x v="3"/>
    <x v="53"/>
    <d v="2014-12-31T00:00:00"/>
    <x v="1"/>
    <s v="CV-12805"/>
    <x v="51"/>
    <x v="1"/>
    <s v="United States"/>
    <s v="New York City"/>
    <x v="15"/>
    <n v="10035"/>
    <x v="3"/>
    <s v="FUR-FU-10001934"/>
    <x v="0"/>
    <x v="5"/>
    <x v="107"/>
    <x v="108"/>
    <n v="2"/>
    <n v="0"/>
    <n v="10.909600000000001"/>
  </r>
  <r>
    <n v="112"/>
    <s v="CA-2013-128867"/>
    <x v="0"/>
    <x v="54"/>
    <d v="2013-11-11T00:00:00"/>
    <x v="1"/>
    <s v="CL-12565"/>
    <x v="52"/>
    <x v="0"/>
    <s v="United States"/>
    <s v="Urbandale"/>
    <x v="23"/>
    <n v="50322"/>
    <x v="2"/>
    <s v="OFF-AR-10000380"/>
    <x v="1"/>
    <x v="6"/>
    <x v="108"/>
    <x v="109"/>
    <n v="2"/>
    <n v="0"/>
    <n v="22.78799999999999"/>
  </r>
  <r>
    <n v="113"/>
    <s v="CA-2013-128867"/>
    <x v="0"/>
    <x v="54"/>
    <d v="2013-11-11T00:00:00"/>
    <x v="1"/>
    <s v="CL-12565"/>
    <x v="52"/>
    <x v="0"/>
    <s v="United States"/>
    <s v="Urbandale"/>
    <x v="23"/>
    <n v="50322"/>
    <x v="2"/>
    <s v="OFF-BI-10003981"/>
    <x v="1"/>
    <x v="8"/>
    <x v="109"/>
    <x v="77"/>
    <n v="6"/>
    <n v="0"/>
    <n v="13.3476"/>
  </r>
  <r>
    <n v="114"/>
    <s v="CA-2011-115259"/>
    <x v="2"/>
    <x v="55"/>
    <d v="2011-08-27T00:00:00"/>
    <x v="0"/>
    <s v="RC-19960"/>
    <x v="53"/>
    <x v="0"/>
    <s v="United States"/>
    <s v="Columbus"/>
    <x v="24"/>
    <n v="43229"/>
    <x v="3"/>
    <s v="OFF-FA-10000621"/>
    <x v="1"/>
    <x v="13"/>
    <x v="110"/>
    <x v="110"/>
    <n v="14"/>
    <n v="0.2"/>
    <n v="14.534799999999997"/>
  </r>
  <r>
    <n v="115"/>
    <s v="CA-2011-115259"/>
    <x v="2"/>
    <x v="55"/>
    <d v="2011-08-27T00:00:00"/>
    <x v="0"/>
    <s v="RC-19960"/>
    <x v="53"/>
    <x v="0"/>
    <s v="United States"/>
    <s v="Columbus"/>
    <x v="24"/>
    <n v="43229"/>
    <x v="3"/>
    <s v="OFF-EN-10002600"/>
    <x v="1"/>
    <x v="12"/>
    <x v="111"/>
    <x v="111"/>
    <n v="2"/>
    <n v="0.2"/>
    <n v="1.6519999999999997"/>
  </r>
  <r>
    <n v="116"/>
    <s v="CA-2011-115259"/>
    <x v="2"/>
    <x v="55"/>
    <d v="2011-08-27T00:00:00"/>
    <x v="0"/>
    <s v="RC-19960"/>
    <x v="53"/>
    <x v="0"/>
    <s v="United States"/>
    <s v="Columbus"/>
    <x v="24"/>
    <n v="43229"/>
    <x v="3"/>
    <s v="OFF-PA-10004965"/>
    <x v="1"/>
    <x v="10"/>
    <x v="112"/>
    <x v="112"/>
    <n v="3"/>
    <n v="0.2"/>
    <n v="7.4924999999999988"/>
  </r>
  <r>
    <n v="117"/>
    <s v="CA-2011-115259"/>
    <x v="2"/>
    <x v="55"/>
    <d v="2011-08-27T00:00:00"/>
    <x v="0"/>
    <s v="RC-19960"/>
    <x v="53"/>
    <x v="0"/>
    <s v="United States"/>
    <s v="Columbus"/>
    <x v="24"/>
    <n v="43229"/>
    <x v="3"/>
    <s v="OFF-EN-10002504"/>
    <x v="1"/>
    <x v="12"/>
    <x v="113"/>
    <x v="113"/>
    <n v="6"/>
    <n v="0.2"/>
    <n v="44.031599999999997"/>
  </r>
  <r>
    <n v="118"/>
    <s v="CA-2012-110457"/>
    <x v="1"/>
    <x v="56"/>
    <d v="2012-03-06T00:00:00"/>
    <x v="1"/>
    <s v="DK-13090"/>
    <x v="54"/>
    <x v="0"/>
    <s v="United States"/>
    <s v="Seattle"/>
    <x v="4"/>
    <n v="98103"/>
    <x v="1"/>
    <s v="FUR-TA-10001768"/>
    <x v="0"/>
    <x v="3"/>
    <x v="114"/>
    <x v="114"/>
    <n v="3"/>
    <n v="0"/>
    <n v="165.38129999999995"/>
  </r>
  <r>
    <n v="119"/>
    <s v="US-2012-136476"/>
    <x v="1"/>
    <x v="57"/>
    <d v="2012-04-10T00:00:00"/>
    <x v="1"/>
    <s v="GG-14650"/>
    <x v="55"/>
    <x v="1"/>
    <s v="United States"/>
    <s v="Bristol"/>
    <x v="18"/>
    <n v="37620"/>
    <x v="0"/>
    <s v="OFF-BI-10003650"/>
    <x v="1"/>
    <x v="8"/>
    <x v="115"/>
    <x v="115"/>
    <n v="1"/>
    <n v="0.7"/>
    <n v="-115.71559999999999"/>
  </r>
  <r>
    <n v="120"/>
    <s v="CA-2013-103730"/>
    <x v="0"/>
    <x v="1"/>
    <d v="2013-06-16T00:00:00"/>
    <x v="2"/>
    <s v="SC-20725"/>
    <x v="56"/>
    <x v="0"/>
    <s v="United States"/>
    <s v="Wilmington"/>
    <x v="13"/>
    <n v="19805"/>
    <x v="3"/>
    <s v="FUR-FU-10002157"/>
    <x v="0"/>
    <x v="5"/>
    <x v="116"/>
    <x v="116"/>
    <n v="3"/>
    <n v="0"/>
    <n v="18.345599999999997"/>
  </r>
  <r>
    <n v="121"/>
    <s v="CA-2013-103730"/>
    <x v="0"/>
    <x v="1"/>
    <d v="2013-06-16T00:00:00"/>
    <x v="2"/>
    <s v="SC-20725"/>
    <x v="56"/>
    <x v="0"/>
    <s v="United States"/>
    <s v="Wilmington"/>
    <x v="13"/>
    <n v="19805"/>
    <x v="3"/>
    <s v="OFF-BI-10003910"/>
    <x v="1"/>
    <x v="8"/>
    <x v="8"/>
    <x v="117"/>
    <n v="4"/>
    <n v="0"/>
    <n v="13.878"/>
  </r>
  <r>
    <n v="122"/>
    <s v="CA-2013-103730"/>
    <x v="0"/>
    <x v="1"/>
    <d v="2013-06-16T00:00:00"/>
    <x v="2"/>
    <s v="SC-20725"/>
    <x v="56"/>
    <x v="0"/>
    <s v="United States"/>
    <s v="Wilmington"/>
    <x v="13"/>
    <n v="19805"/>
    <x v="3"/>
    <s v="OFF-ST-10000777"/>
    <x v="1"/>
    <x v="4"/>
    <x v="117"/>
    <x v="118"/>
    <n v="6"/>
    <n v="0"/>
    <n v="63.436800000000005"/>
  </r>
  <r>
    <n v="123"/>
    <s v="CA-2013-103730"/>
    <x v="0"/>
    <x v="1"/>
    <d v="2013-06-16T00:00:00"/>
    <x v="2"/>
    <s v="SC-20725"/>
    <x v="56"/>
    <x v="0"/>
    <s v="United States"/>
    <s v="Wilmington"/>
    <x v="13"/>
    <n v="19805"/>
    <x v="3"/>
    <s v="OFF-EN-10002500"/>
    <x v="1"/>
    <x v="12"/>
    <x v="118"/>
    <x v="119"/>
    <n v="9"/>
    <n v="0"/>
    <n v="51.758999999999993"/>
  </r>
  <r>
    <n v="124"/>
    <s v="CA-2013-103730"/>
    <x v="0"/>
    <x v="1"/>
    <d v="2013-06-16T00:00:00"/>
    <x v="2"/>
    <s v="SC-20725"/>
    <x v="56"/>
    <x v="0"/>
    <s v="United States"/>
    <s v="Wilmington"/>
    <x v="13"/>
    <n v="19805"/>
    <x v="3"/>
    <s v="TEC-PH-10003875"/>
    <x v="2"/>
    <x v="7"/>
    <x v="119"/>
    <x v="120"/>
    <n v="7"/>
    <n v="0"/>
    <n v="19.731599999999997"/>
  </r>
  <r>
    <n v="125"/>
    <s v="US-2011-152030"/>
    <x v="2"/>
    <x v="58"/>
    <d v="2011-12-28T00:00:00"/>
    <x v="0"/>
    <s v="AD-10180"/>
    <x v="57"/>
    <x v="2"/>
    <s v="United States"/>
    <s v="Houston"/>
    <x v="5"/>
    <n v="77041"/>
    <x v="2"/>
    <s v="FUR-CH-10004063"/>
    <x v="0"/>
    <x v="1"/>
    <x v="120"/>
    <x v="121"/>
    <n v="3"/>
    <n v="0.3"/>
    <n v="-8.5794000000000779"/>
  </r>
  <r>
    <n v="126"/>
    <s v="US-2011-134614"/>
    <x v="2"/>
    <x v="59"/>
    <d v="2011-09-25T00:00:00"/>
    <x v="1"/>
    <s v="PF-19165"/>
    <x v="58"/>
    <x v="0"/>
    <s v="United States"/>
    <s v="Bloomington"/>
    <x v="10"/>
    <n v="61701"/>
    <x v="2"/>
    <s v="FUR-TA-10004534"/>
    <x v="0"/>
    <x v="3"/>
    <x v="121"/>
    <x v="122"/>
    <n v="6"/>
    <n v="0.5"/>
    <n v="-407.68200000000013"/>
  </r>
  <r>
    <n v="127"/>
    <s v="US-2014-107272"/>
    <x v="3"/>
    <x v="60"/>
    <d v="2014-11-13T00:00:00"/>
    <x v="1"/>
    <s v="TS-21610"/>
    <x v="59"/>
    <x v="0"/>
    <s v="United States"/>
    <s v="Phoenix"/>
    <x v="16"/>
    <n v="85023"/>
    <x v="1"/>
    <s v="OFF-BI-10003274"/>
    <x v="1"/>
    <x v="8"/>
    <x v="122"/>
    <x v="123"/>
    <n v="2"/>
    <n v="0.7"/>
    <n v="-1.8308"/>
  </r>
  <r>
    <n v="128"/>
    <s v="US-2014-107272"/>
    <x v="3"/>
    <x v="60"/>
    <d v="2014-11-13T00:00:00"/>
    <x v="1"/>
    <s v="TS-21610"/>
    <x v="59"/>
    <x v="0"/>
    <s v="United States"/>
    <s v="Phoenix"/>
    <x v="16"/>
    <n v="85023"/>
    <x v="1"/>
    <s v="OFF-ST-10002974"/>
    <x v="1"/>
    <x v="4"/>
    <x v="123"/>
    <x v="124"/>
    <n v="7"/>
    <n v="0.2"/>
    <n v="30.498999999999981"/>
  </r>
  <r>
    <n v="129"/>
    <s v="US-2013-125969"/>
    <x v="0"/>
    <x v="61"/>
    <d v="2013-11-11T00:00:00"/>
    <x v="0"/>
    <s v="LS-16975"/>
    <x v="60"/>
    <x v="2"/>
    <s v="United States"/>
    <s v="Los Angeles"/>
    <x v="1"/>
    <n v="90004"/>
    <x v="1"/>
    <s v="FUR-CH-10001146"/>
    <x v="0"/>
    <x v="1"/>
    <x v="124"/>
    <x v="125"/>
    <n v="2"/>
    <n v="0.2"/>
    <n v="-9.1601999999999961"/>
  </r>
  <r>
    <n v="130"/>
    <s v="US-2013-125969"/>
    <x v="0"/>
    <x v="61"/>
    <d v="2013-11-11T00:00:00"/>
    <x v="0"/>
    <s v="LS-16975"/>
    <x v="60"/>
    <x v="2"/>
    <s v="United States"/>
    <s v="Los Angeles"/>
    <x v="1"/>
    <n v="90004"/>
    <x v="1"/>
    <s v="FUR-FU-10003773"/>
    <x v="0"/>
    <x v="5"/>
    <x v="125"/>
    <x v="126"/>
    <n v="3"/>
    <n v="0"/>
    <n v="26.241599999999977"/>
  </r>
  <r>
    <n v="131"/>
    <s v="US-2014-164147"/>
    <x v="3"/>
    <x v="62"/>
    <d v="2014-02-06T00:00:00"/>
    <x v="2"/>
    <s v="DW-13585"/>
    <x v="61"/>
    <x v="1"/>
    <s v="United States"/>
    <s v="Columbus"/>
    <x v="24"/>
    <n v="43229"/>
    <x v="3"/>
    <s v="TEC-PH-10002293"/>
    <x v="2"/>
    <x v="7"/>
    <x v="126"/>
    <x v="127"/>
    <n v="5"/>
    <n v="0.4"/>
    <n v="-11.993999999999993"/>
  </r>
  <r>
    <n v="132"/>
    <s v="US-2014-164147"/>
    <x v="3"/>
    <x v="62"/>
    <d v="2014-02-06T00:00:00"/>
    <x v="2"/>
    <s v="DW-13585"/>
    <x v="61"/>
    <x v="1"/>
    <s v="United States"/>
    <s v="Columbus"/>
    <x v="24"/>
    <n v="43229"/>
    <x v="3"/>
    <s v="OFF-PA-10002377"/>
    <x v="1"/>
    <x v="10"/>
    <x v="127"/>
    <x v="128"/>
    <n v="2"/>
    <n v="0.2"/>
    <n v="29.363999999999997"/>
  </r>
  <r>
    <n v="133"/>
    <s v="US-2014-164147"/>
    <x v="3"/>
    <x v="62"/>
    <d v="2014-02-06T00:00:00"/>
    <x v="2"/>
    <s v="DW-13585"/>
    <x v="61"/>
    <x v="1"/>
    <s v="United States"/>
    <s v="Columbus"/>
    <x v="24"/>
    <n v="43229"/>
    <x v="3"/>
    <s v="OFF-FA-10002780"/>
    <x v="1"/>
    <x v="13"/>
    <x v="33"/>
    <x v="129"/>
    <n v="9"/>
    <n v="0.2"/>
    <n v="6.9731999999999976"/>
  </r>
  <r>
    <n v="134"/>
    <s v="CA-2013-145583"/>
    <x v="0"/>
    <x v="63"/>
    <d v="2013-10-20T00:00:00"/>
    <x v="1"/>
    <s v="LC-16885"/>
    <x v="62"/>
    <x v="0"/>
    <s v="United States"/>
    <s v="Roseville"/>
    <x v="1"/>
    <n v="95661"/>
    <x v="1"/>
    <s v="OFF-PA-10001804"/>
    <x v="1"/>
    <x v="10"/>
    <x v="128"/>
    <x v="130"/>
    <n v="3"/>
    <n v="0"/>
    <n v="9.6191999999999993"/>
  </r>
  <r>
    <n v="135"/>
    <s v="CA-2013-145583"/>
    <x v="0"/>
    <x v="63"/>
    <d v="2013-10-20T00:00:00"/>
    <x v="1"/>
    <s v="LC-16885"/>
    <x v="62"/>
    <x v="0"/>
    <s v="United States"/>
    <s v="Roseville"/>
    <x v="1"/>
    <n v="95661"/>
    <x v="1"/>
    <s v="OFF-PA-10001736"/>
    <x v="1"/>
    <x v="10"/>
    <x v="129"/>
    <x v="131"/>
    <n v="1"/>
    <n v="0"/>
    <n v="16.656799999999997"/>
  </r>
  <r>
    <n v="136"/>
    <s v="CA-2013-145583"/>
    <x v="0"/>
    <x v="63"/>
    <d v="2013-10-20T00:00:00"/>
    <x v="1"/>
    <s v="LC-16885"/>
    <x v="62"/>
    <x v="0"/>
    <s v="United States"/>
    <s v="Roseville"/>
    <x v="1"/>
    <n v="95661"/>
    <x v="1"/>
    <s v="OFF-AR-10001149"/>
    <x v="1"/>
    <x v="6"/>
    <x v="130"/>
    <x v="132"/>
    <n v="4"/>
    <n v="0"/>
    <n v="3.4559999999999995"/>
  </r>
  <r>
    <n v="137"/>
    <s v="CA-2013-145583"/>
    <x v="0"/>
    <x v="63"/>
    <d v="2013-10-20T00:00:00"/>
    <x v="1"/>
    <s v="LC-16885"/>
    <x v="62"/>
    <x v="0"/>
    <s v="United States"/>
    <s v="Roseville"/>
    <x v="1"/>
    <n v="95661"/>
    <x v="1"/>
    <s v="OFF-FA-10002988"/>
    <x v="1"/>
    <x v="13"/>
    <x v="131"/>
    <x v="133"/>
    <n v="2"/>
    <n v="0"/>
    <n v="1.9697999999999998"/>
  </r>
  <r>
    <n v="138"/>
    <s v="CA-2013-145583"/>
    <x v="0"/>
    <x v="63"/>
    <d v="2013-10-20T00:00:00"/>
    <x v="1"/>
    <s v="LC-16885"/>
    <x v="62"/>
    <x v="0"/>
    <s v="United States"/>
    <s v="Roseville"/>
    <x v="1"/>
    <n v="95661"/>
    <x v="1"/>
    <s v="OFF-BI-10004781"/>
    <x v="1"/>
    <x v="8"/>
    <x v="132"/>
    <x v="134"/>
    <n v="3"/>
    <n v="0.2"/>
    <n v="26.661599999999996"/>
  </r>
  <r>
    <n v="139"/>
    <s v="CA-2013-145583"/>
    <x v="0"/>
    <x v="63"/>
    <d v="2013-10-20T00:00:00"/>
    <x v="1"/>
    <s v="LC-16885"/>
    <x v="62"/>
    <x v="0"/>
    <s v="United States"/>
    <s v="Roseville"/>
    <x v="1"/>
    <n v="95661"/>
    <x v="1"/>
    <s v="OFF-SU-10001218"/>
    <x v="1"/>
    <x v="14"/>
    <x v="133"/>
    <x v="135"/>
    <n v="6"/>
    <n v="0"/>
    <n v="18.446400000000004"/>
  </r>
  <r>
    <n v="140"/>
    <s v="CA-2013-145583"/>
    <x v="0"/>
    <x v="63"/>
    <d v="2013-10-20T00:00:00"/>
    <x v="1"/>
    <s v="LC-16885"/>
    <x v="62"/>
    <x v="0"/>
    <s v="United States"/>
    <s v="Roseville"/>
    <x v="1"/>
    <n v="95661"/>
    <x v="1"/>
    <s v="FUR-FU-10001706"/>
    <x v="0"/>
    <x v="5"/>
    <x v="50"/>
    <x v="136"/>
    <n v="14"/>
    <n v="0"/>
    <n v="20.697599999999998"/>
  </r>
  <r>
    <n v="141"/>
    <s v="CA-2013-110366"/>
    <x v="0"/>
    <x v="64"/>
    <d v="2013-09-08T00:00:00"/>
    <x v="0"/>
    <s v="JD-15895"/>
    <x v="63"/>
    <x v="1"/>
    <s v="United States"/>
    <s v="Philadelphia"/>
    <x v="9"/>
    <n v="19140"/>
    <x v="3"/>
    <s v="FUR-FU-10004848"/>
    <x v="0"/>
    <x v="5"/>
    <x v="28"/>
    <x v="137"/>
    <n v="2"/>
    <n v="0.2"/>
    <n v="10.349999999999994"/>
  </r>
  <r>
    <n v="142"/>
    <s v="CA-2014-106180"/>
    <x v="3"/>
    <x v="65"/>
    <d v="2014-09-24T00:00:00"/>
    <x v="1"/>
    <s v="SH-19975"/>
    <x v="64"/>
    <x v="1"/>
    <s v="United States"/>
    <s v="San Francisco"/>
    <x v="1"/>
    <n v="94122"/>
    <x v="1"/>
    <s v="OFF-AR-10000940"/>
    <x v="1"/>
    <x v="6"/>
    <x v="134"/>
    <x v="138"/>
    <n v="3"/>
    <n v="0"/>
    <n v="2.3814000000000002"/>
  </r>
  <r>
    <n v="143"/>
    <s v="CA-2014-106180"/>
    <x v="3"/>
    <x v="65"/>
    <d v="2014-09-24T00:00:00"/>
    <x v="1"/>
    <s v="SH-19975"/>
    <x v="64"/>
    <x v="1"/>
    <s v="United States"/>
    <s v="San Francisco"/>
    <x v="1"/>
    <n v="94122"/>
    <x v="1"/>
    <s v="OFF-EN-10004030"/>
    <x v="1"/>
    <x v="12"/>
    <x v="135"/>
    <x v="139"/>
    <n v="3"/>
    <n v="0"/>
    <n v="5.1042000000000005"/>
  </r>
  <r>
    <n v="144"/>
    <s v="CA-2014-106180"/>
    <x v="3"/>
    <x v="65"/>
    <d v="2014-09-24T00:00:00"/>
    <x v="1"/>
    <s v="SH-19975"/>
    <x v="64"/>
    <x v="1"/>
    <s v="United States"/>
    <s v="San Francisco"/>
    <x v="1"/>
    <n v="94122"/>
    <x v="1"/>
    <s v="OFF-PA-10004327"/>
    <x v="1"/>
    <x v="10"/>
    <x v="136"/>
    <x v="140"/>
    <n v="3"/>
    <n v="0"/>
    <n v="68.975999999999999"/>
  </r>
  <r>
    <n v="145"/>
    <s v="CA-2014-155376"/>
    <x v="3"/>
    <x v="66"/>
    <d v="2014-12-28T00:00:00"/>
    <x v="1"/>
    <s v="SG-20080"/>
    <x v="65"/>
    <x v="0"/>
    <s v="United States"/>
    <s v="Independence"/>
    <x v="25"/>
    <n v="64055"/>
    <x v="2"/>
    <s v="OFF-AP-10001058"/>
    <x v="1"/>
    <x v="9"/>
    <x v="137"/>
    <x v="141"/>
    <n v="3"/>
    <n v="0"/>
    <n v="218.25179999999997"/>
  </r>
  <r>
    <n v="146"/>
    <s v="CA-2012-110744"/>
    <x v="1"/>
    <x v="67"/>
    <d v="2012-09-12T00:00:00"/>
    <x v="1"/>
    <s v="HA-14920"/>
    <x v="66"/>
    <x v="0"/>
    <s v="United States"/>
    <s v="Pasadena"/>
    <x v="1"/>
    <n v="91104"/>
    <x v="1"/>
    <s v="OFF-ST-10003656"/>
    <x v="1"/>
    <x v="4"/>
    <x v="82"/>
    <x v="142"/>
    <n v="7"/>
    <n v="0"/>
    <n v="20.157899999999998"/>
  </r>
  <r>
    <n v="147"/>
    <s v="CA-2011-110072"/>
    <x v="2"/>
    <x v="68"/>
    <d v="2011-10-28T00:00:00"/>
    <x v="1"/>
    <s v="MG-17680"/>
    <x v="67"/>
    <x v="2"/>
    <s v="United States"/>
    <s v="Newark"/>
    <x v="24"/>
    <n v="43055"/>
    <x v="3"/>
    <s v="FUR-FU-10000521"/>
    <x v="0"/>
    <x v="5"/>
    <x v="138"/>
    <x v="143"/>
    <n v="4"/>
    <n v="0.2"/>
    <n v="12.90959999999999"/>
  </r>
  <r>
    <n v="148"/>
    <s v="CA-2013-114489"/>
    <x v="0"/>
    <x v="5"/>
    <d v="2013-12-10T00:00:00"/>
    <x v="1"/>
    <s v="JE-16165"/>
    <x v="68"/>
    <x v="1"/>
    <s v="United States"/>
    <s v="Franklin"/>
    <x v="6"/>
    <n v="53132"/>
    <x v="2"/>
    <s v="TEC-PH-10000215"/>
    <x v="2"/>
    <x v="7"/>
    <x v="139"/>
    <x v="144"/>
    <n v="11"/>
    <n v="0"/>
    <n v="103.80150000000003"/>
  </r>
  <r>
    <n v="149"/>
    <s v="CA-2013-114489"/>
    <x v="0"/>
    <x v="5"/>
    <d v="2013-12-10T00:00:00"/>
    <x v="1"/>
    <s v="JE-16165"/>
    <x v="68"/>
    <x v="1"/>
    <s v="United States"/>
    <s v="Franklin"/>
    <x v="6"/>
    <n v="53132"/>
    <x v="2"/>
    <s v="TEC-PH-10001448"/>
    <x v="2"/>
    <x v="7"/>
    <x v="140"/>
    <x v="145"/>
    <n v="3"/>
    <n v="0"/>
    <n v="5.9987999999999815"/>
  </r>
  <r>
    <n v="150"/>
    <s v="CA-2013-114489"/>
    <x v="0"/>
    <x v="5"/>
    <d v="2013-12-10T00:00:00"/>
    <x v="1"/>
    <s v="JE-16165"/>
    <x v="68"/>
    <x v="1"/>
    <s v="United States"/>
    <s v="Franklin"/>
    <x v="6"/>
    <n v="53132"/>
    <x v="2"/>
    <s v="FUR-CH-10000454"/>
    <x v="0"/>
    <x v="1"/>
    <x v="1"/>
    <x v="146"/>
    <n v="8"/>
    <n v="0"/>
    <n v="585.55199999999991"/>
  </r>
  <r>
    <n v="151"/>
    <s v="CA-2013-114489"/>
    <x v="0"/>
    <x v="5"/>
    <d v="2013-12-10T00:00:00"/>
    <x v="1"/>
    <s v="JE-16165"/>
    <x v="68"/>
    <x v="1"/>
    <s v="United States"/>
    <s v="Franklin"/>
    <x v="6"/>
    <n v="53132"/>
    <x v="2"/>
    <s v="OFF-BI-10002735"/>
    <x v="1"/>
    <x v="8"/>
    <x v="141"/>
    <x v="147"/>
    <n v="5"/>
    <n v="0"/>
    <n v="80.628500000000003"/>
  </r>
  <r>
    <n v="152"/>
    <s v="CA-2013-158834"/>
    <x v="0"/>
    <x v="69"/>
    <d v="2013-03-17T00:00:00"/>
    <x v="2"/>
    <s v="TW-21025"/>
    <x v="69"/>
    <x v="2"/>
    <s v="United States"/>
    <s v="Scottsdale"/>
    <x v="16"/>
    <n v="85254"/>
    <x v="1"/>
    <s v="OFF-AP-10000326"/>
    <x v="1"/>
    <x v="9"/>
    <x v="142"/>
    <x v="148"/>
    <n v="5"/>
    <n v="0.2"/>
    <n v="17.765999999999991"/>
  </r>
  <r>
    <n v="153"/>
    <s v="CA-2013-158834"/>
    <x v="0"/>
    <x v="69"/>
    <d v="2013-03-17T00:00:00"/>
    <x v="2"/>
    <s v="TW-21025"/>
    <x v="69"/>
    <x v="2"/>
    <s v="United States"/>
    <s v="Scottsdale"/>
    <x v="16"/>
    <n v="85254"/>
    <x v="1"/>
    <s v="TEC-PH-10001254"/>
    <x v="2"/>
    <x v="7"/>
    <x v="143"/>
    <x v="149"/>
    <n v="2"/>
    <n v="0.2"/>
    <n v="15.238799999999991"/>
  </r>
  <r>
    <n v="154"/>
    <s v="CA-2012-124919"/>
    <x v="1"/>
    <x v="70"/>
    <d v="2012-06-02T00:00:00"/>
    <x v="2"/>
    <s v="SP-20650"/>
    <x v="70"/>
    <x v="1"/>
    <s v="United States"/>
    <s v="San Jose"/>
    <x v="1"/>
    <n v="95123"/>
    <x v="1"/>
    <s v="OFF-PA-10001950"/>
    <x v="1"/>
    <x v="10"/>
    <x v="144"/>
    <x v="150"/>
    <n v="7"/>
    <n v="0"/>
    <n v="26.270999999999994"/>
  </r>
  <r>
    <n v="155"/>
    <s v="CA-2012-124919"/>
    <x v="1"/>
    <x v="70"/>
    <d v="2012-06-02T00:00:00"/>
    <x v="2"/>
    <s v="SP-20650"/>
    <x v="70"/>
    <x v="1"/>
    <s v="United States"/>
    <s v="San Jose"/>
    <x v="1"/>
    <n v="95123"/>
    <x v="1"/>
    <s v="OFF-PA-10002254"/>
    <x v="1"/>
    <x v="10"/>
    <x v="145"/>
    <x v="151"/>
    <n v="4"/>
    <n v="0"/>
    <n v="48.539199999999994"/>
  </r>
  <r>
    <n v="156"/>
    <s v="CA-2012-124919"/>
    <x v="1"/>
    <x v="70"/>
    <d v="2012-06-02T00:00:00"/>
    <x v="2"/>
    <s v="SP-20650"/>
    <x v="70"/>
    <x v="1"/>
    <s v="United States"/>
    <s v="San Jose"/>
    <x v="1"/>
    <n v="95123"/>
    <x v="1"/>
    <s v="OFF-ST-10001590"/>
    <x v="1"/>
    <x v="4"/>
    <x v="146"/>
    <x v="152"/>
    <n v="6"/>
    <n v="0"/>
    <n v="21.028799999999997"/>
  </r>
  <r>
    <n v="157"/>
    <s v="CA-2012-118948"/>
    <x v="1"/>
    <x v="71"/>
    <d v="2012-06-03T00:00:00"/>
    <x v="1"/>
    <s v="NK-18490"/>
    <x v="71"/>
    <x v="2"/>
    <s v="United States"/>
    <s v="Seattle"/>
    <x v="4"/>
    <n v="98105"/>
    <x v="1"/>
    <s v="OFF-AR-10001547"/>
    <x v="1"/>
    <x v="6"/>
    <x v="147"/>
    <x v="153"/>
    <n v="3"/>
    <n v="0"/>
    <n v="1.7901"/>
  </r>
  <r>
    <n v="158"/>
    <s v="CA-2011-104269"/>
    <x v="2"/>
    <x v="72"/>
    <d v="2011-03-06T00:00:00"/>
    <x v="0"/>
    <s v="DB-13060"/>
    <x v="72"/>
    <x v="0"/>
    <s v="United States"/>
    <s v="Seattle"/>
    <x v="4"/>
    <n v="98115"/>
    <x v="1"/>
    <s v="FUR-CH-10004063"/>
    <x v="0"/>
    <x v="1"/>
    <x v="120"/>
    <x v="154"/>
    <n v="2"/>
    <n v="0.2"/>
    <n v="51.476399999999941"/>
  </r>
  <r>
    <n v="159"/>
    <s v="CA-2013-114104"/>
    <x v="0"/>
    <x v="73"/>
    <d v="2013-11-25T00:00:00"/>
    <x v="1"/>
    <s v="NP-18670"/>
    <x v="73"/>
    <x v="0"/>
    <s v="United States"/>
    <s v="Edmond"/>
    <x v="26"/>
    <n v="73034"/>
    <x v="2"/>
    <s v="OFF-LA-10002475"/>
    <x v="1"/>
    <x v="2"/>
    <x v="148"/>
    <x v="2"/>
    <n v="2"/>
    <n v="0"/>
    <n v="6.8713999999999995"/>
  </r>
  <r>
    <n v="160"/>
    <s v="CA-2013-114104"/>
    <x v="0"/>
    <x v="73"/>
    <d v="2013-11-25T00:00:00"/>
    <x v="1"/>
    <s v="NP-18670"/>
    <x v="73"/>
    <x v="0"/>
    <s v="United States"/>
    <s v="Edmond"/>
    <x v="26"/>
    <n v="73034"/>
    <x v="2"/>
    <s v="TEC-PH-10004536"/>
    <x v="2"/>
    <x v="7"/>
    <x v="149"/>
    <x v="155"/>
    <n v="7"/>
    <n v="0"/>
    <n v="236.23250000000002"/>
  </r>
  <r>
    <n v="161"/>
    <s v="CA-2013-162733"/>
    <x v="0"/>
    <x v="74"/>
    <d v="2013-05-13T00:00:00"/>
    <x v="2"/>
    <s v="TT-21070"/>
    <x v="74"/>
    <x v="0"/>
    <s v="United States"/>
    <s v="Los Angeles"/>
    <x v="1"/>
    <n v="90045"/>
    <x v="1"/>
    <s v="OFF-PA-10002751"/>
    <x v="1"/>
    <x v="10"/>
    <x v="150"/>
    <x v="156"/>
    <n v="1"/>
    <n v="0"/>
    <n v="2.6909999999999998"/>
  </r>
  <r>
    <n v="162"/>
    <s v="CA-2012-119697"/>
    <x v="1"/>
    <x v="75"/>
    <d v="2012-12-31T00:00:00"/>
    <x v="0"/>
    <s v="EM-13960"/>
    <x v="75"/>
    <x v="0"/>
    <s v="United States"/>
    <s v="Philadelphia"/>
    <x v="9"/>
    <n v="19134"/>
    <x v="3"/>
    <s v="TEC-AC-10003657"/>
    <x v="2"/>
    <x v="11"/>
    <x v="151"/>
    <x v="157"/>
    <n v="2"/>
    <n v="0.2"/>
    <n v="1.359599999999995"/>
  </r>
  <r>
    <n v="163"/>
    <s v="CA-2013-154508"/>
    <x v="0"/>
    <x v="76"/>
    <d v="2013-11-21T00:00:00"/>
    <x v="1"/>
    <s v="RD-19900"/>
    <x v="76"/>
    <x v="0"/>
    <s v="United States"/>
    <s v="Carlsbad"/>
    <x v="27"/>
    <n v="88220"/>
    <x v="1"/>
    <s v="OFF-EN-10001990"/>
    <x v="1"/>
    <x v="12"/>
    <x v="33"/>
    <x v="158"/>
    <n v="5"/>
    <n v="0"/>
    <n v="13.347999999999997"/>
  </r>
  <r>
    <n v="164"/>
    <s v="CA-2013-113817"/>
    <x v="0"/>
    <x v="77"/>
    <d v="2013-11-12T00:00:00"/>
    <x v="1"/>
    <s v="MJ-17740"/>
    <x v="77"/>
    <x v="0"/>
    <s v="United States"/>
    <s v="Seattle"/>
    <x v="4"/>
    <n v="98115"/>
    <x v="1"/>
    <s v="OFF-BI-10004002"/>
    <x v="1"/>
    <x v="8"/>
    <x v="152"/>
    <x v="159"/>
    <n v="2"/>
    <n v="0.2"/>
    <n v="9.6879999999999988"/>
  </r>
  <r>
    <n v="165"/>
    <s v="CA-2011-139892"/>
    <x v="2"/>
    <x v="78"/>
    <d v="2011-09-12T00:00:00"/>
    <x v="1"/>
    <s v="BM-11140"/>
    <x v="78"/>
    <x v="0"/>
    <s v="United States"/>
    <s v="San Antonio"/>
    <x v="5"/>
    <n v="78207"/>
    <x v="2"/>
    <s v="OFF-AR-10004441"/>
    <x v="1"/>
    <x v="6"/>
    <x v="153"/>
    <x v="160"/>
    <n v="3"/>
    <n v="0.2"/>
    <n v="2.7324000000000002"/>
  </r>
  <r>
    <n v="166"/>
    <s v="CA-2011-139892"/>
    <x v="2"/>
    <x v="78"/>
    <d v="2011-09-12T00:00:00"/>
    <x v="1"/>
    <s v="BM-11140"/>
    <x v="78"/>
    <x v="0"/>
    <s v="United States"/>
    <s v="San Antonio"/>
    <x v="5"/>
    <n v="78207"/>
    <x v="2"/>
    <s v="TEC-MA-10000822"/>
    <x v="2"/>
    <x v="15"/>
    <x v="154"/>
    <x v="161"/>
    <n v="8"/>
    <n v="0.4"/>
    <n v="-1359.992000000002"/>
  </r>
  <r>
    <n v="167"/>
    <s v="CA-2011-139892"/>
    <x v="2"/>
    <x v="78"/>
    <d v="2011-09-12T00:00:00"/>
    <x v="1"/>
    <s v="BM-11140"/>
    <x v="78"/>
    <x v="0"/>
    <s v="United States"/>
    <s v="San Antonio"/>
    <x v="5"/>
    <n v="78207"/>
    <x v="2"/>
    <s v="OFF-ST-10000991"/>
    <x v="1"/>
    <x v="4"/>
    <x v="155"/>
    <x v="162"/>
    <n v="3"/>
    <n v="0.2"/>
    <n v="-58.634699999999995"/>
  </r>
  <r>
    <n v="168"/>
    <s v="CA-2011-139892"/>
    <x v="2"/>
    <x v="78"/>
    <d v="2011-09-12T00:00:00"/>
    <x v="1"/>
    <s v="BM-11140"/>
    <x v="78"/>
    <x v="0"/>
    <s v="United States"/>
    <s v="San Antonio"/>
    <x v="5"/>
    <n v="78207"/>
    <x v="2"/>
    <s v="FUR-CH-10004287"/>
    <x v="0"/>
    <x v="1"/>
    <x v="156"/>
    <x v="163"/>
    <n v="9"/>
    <n v="0.3"/>
    <n v="-24.858000000000175"/>
  </r>
  <r>
    <n v="169"/>
    <s v="CA-2011-139892"/>
    <x v="2"/>
    <x v="78"/>
    <d v="2011-09-12T00:00:00"/>
    <x v="1"/>
    <s v="BM-11140"/>
    <x v="78"/>
    <x v="0"/>
    <s v="United States"/>
    <s v="San Antonio"/>
    <x v="5"/>
    <n v="78207"/>
    <x v="2"/>
    <s v="OFF-AR-10002656"/>
    <x v="1"/>
    <x v="6"/>
    <x v="157"/>
    <x v="164"/>
    <n v="6"/>
    <n v="0.2"/>
    <n v="6.8135999999999974"/>
  </r>
  <r>
    <n v="170"/>
    <s v="CA-2011-139892"/>
    <x v="2"/>
    <x v="78"/>
    <d v="2011-09-12T00:00:00"/>
    <x v="1"/>
    <s v="BM-11140"/>
    <x v="78"/>
    <x v="0"/>
    <s v="United States"/>
    <s v="San Antonio"/>
    <x v="5"/>
    <n v="78207"/>
    <x v="2"/>
    <s v="OFF-AP-10002518"/>
    <x v="1"/>
    <x v="9"/>
    <x v="158"/>
    <x v="165"/>
    <n v="5"/>
    <n v="0.8"/>
    <n v="-453.84900000000005"/>
  </r>
  <r>
    <n v="171"/>
    <s v="CA-2011-139892"/>
    <x v="2"/>
    <x v="78"/>
    <d v="2011-09-12T00:00:00"/>
    <x v="1"/>
    <s v="BM-11140"/>
    <x v="78"/>
    <x v="0"/>
    <s v="United States"/>
    <s v="San Antonio"/>
    <x v="5"/>
    <n v="78207"/>
    <x v="2"/>
    <s v="TEC-PH-10003931"/>
    <x v="2"/>
    <x v="7"/>
    <x v="159"/>
    <x v="166"/>
    <n v="3"/>
    <n v="0.2"/>
    <n v="8.998500000000007"/>
  </r>
  <r>
    <n v="172"/>
    <s v="CA-2011-118962"/>
    <x v="2"/>
    <x v="79"/>
    <d v="2011-08-09T00:00:00"/>
    <x v="1"/>
    <s v="CS-12130"/>
    <x v="79"/>
    <x v="0"/>
    <s v="United States"/>
    <s v="Los Angeles"/>
    <x v="1"/>
    <n v="90004"/>
    <x v="1"/>
    <s v="OFF-PA-10000659"/>
    <x v="1"/>
    <x v="10"/>
    <x v="160"/>
    <x v="167"/>
    <n v="3"/>
    <n v="0"/>
    <n v="9.841800000000001"/>
  </r>
  <r>
    <n v="173"/>
    <s v="CA-2011-118962"/>
    <x v="2"/>
    <x v="79"/>
    <d v="2011-08-09T00:00:00"/>
    <x v="1"/>
    <s v="CS-12130"/>
    <x v="79"/>
    <x v="0"/>
    <s v="United States"/>
    <s v="Los Angeles"/>
    <x v="1"/>
    <n v="90004"/>
    <x v="1"/>
    <s v="OFF-PA-10001144"/>
    <x v="1"/>
    <x v="10"/>
    <x v="161"/>
    <x v="168"/>
    <n v="2"/>
    <n v="0"/>
    <n v="53.260799999999996"/>
  </r>
  <r>
    <n v="174"/>
    <s v="CA-2011-118962"/>
    <x v="2"/>
    <x v="79"/>
    <d v="2011-08-09T00:00:00"/>
    <x v="1"/>
    <s v="CS-12130"/>
    <x v="79"/>
    <x v="0"/>
    <s v="United States"/>
    <s v="Los Angeles"/>
    <x v="1"/>
    <n v="90004"/>
    <x v="1"/>
    <s v="FUR-CH-10003817"/>
    <x v="0"/>
    <x v="1"/>
    <x v="162"/>
    <x v="169"/>
    <n v="7"/>
    <n v="0.2"/>
    <n v="21.259"/>
  </r>
  <r>
    <n v="175"/>
    <s v="US-2011-100853"/>
    <x v="2"/>
    <x v="80"/>
    <d v="2011-09-19T00:00:00"/>
    <x v="1"/>
    <s v="JB-15400"/>
    <x v="80"/>
    <x v="1"/>
    <s v="United States"/>
    <s v="Chicago"/>
    <x v="10"/>
    <n v="60623"/>
    <x v="2"/>
    <s v="OFF-AP-10000891"/>
    <x v="1"/>
    <x v="9"/>
    <x v="163"/>
    <x v="170"/>
    <n v="2"/>
    <n v="0.8"/>
    <n v="-131.12000000000003"/>
  </r>
  <r>
    <n v="176"/>
    <s v="US-2011-100853"/>
    <x v="2"/>
    <x v="80"/>
    <d v="2011-09-19T00:00:00"/>
    <x v="1"/>
    <s v="JB-15400"/>
    <x v="80"/>
    <x v="1"/>
    <s v="United States"/>
    <s v="Chicago"/>
    <x v="10"/>
    <n v="60623"/>
    <x v="2"/>
    <s v="OFF-LA-10003148"/>
    <x v="1"/>
    <x v="2"/>
    <x v="164"/>
    <x v="171"/>
    <n v="4"/>
    <n v="0.2"/>
    <n v="6.5519999999999987"/>
  </r>
  <r>
    <n v="177"/>
    <s v="US-2014-152366"/>
    <x v="3"/>
    <x v="81"/>
    <d v="2014-04-26T00:00:00"/>
    <x v="0"/>
    <s v="SJ-20500"/>
    <x v="81"/>
    <x v="0"/>
    <s v="United States"/>
    <s v="Houston"/>
    <x v="5"/>
    <n v="77036"/>
    <x v="2"/>
    <s v="OFF-AP-10002684"/>
    <x v="1"/>
    <x v="9"/>
    <x v="165"/>
    <x v="172"/>
    <n v="4"/>
    <n v="0.8"/>
    <n v="-243.16000000000008"/>
  </r>
  <r>
    <n v="178"/>
    <s v="US-2012-101511"/>
    <x v="1"/>
    <x v="82"/>
    <d v="2012-11-23T00:00:00"/>
    <x v="0"/>
    <s v="JE-15745"/>
    <x v="32"/>
    <x v="0"/>
    <s v="United States"/>
    <s v="Newark"/>
    <x v="24"/>
    <n v="43055"/>
    <x v="3"/>
    <s v="FUR-CH-10004698"/>
    <x v="0"/>
    <x v="1"/>
    <x v="166"/>
    <x v="173"/>
    <n v="7"/>
    <n v="0.3"/>
    <n v="-11.337199999999939"/>
  </r>
  <r>
    <n v="179"/>
    <s v="US-2012-101511"/>
    <x v="1"/>
    <x v="82"/>
    <d v="2012-11-23T00:00:00"/>
    <x v="0"/>
    <s v="JE-15745"/>
    <x v="32"/>
    <x v="0"/>
    <s v="United States"/>
    <s v="Newark"/>
    <x v="24"/>
    <n v="43055"/>
    <x v="3"/>
    <s v="OFF-SU-10002189"/>
    <x v="1"/>
    <x v="14"/>
    <x v="167"/>
    <x v="174"/>
    <n v="5"/>
    <n v="0.2"/>
    <n v="-3.771500000000001"/>
  </r>
  <r>
    <n v="180"/>
    <s v="CA-2012-137225"/>
    <x v="1"/>
    <x v="83"/>
    <d v="2012-12-19T00:00:00"/>
    <x v="1"/>
    <s v="JK-15640"/>
    <x v="82"/>
    <x v="2"/>
    <s v="United States"/>
    <s v="New York City"/>
    <x v="15"/>
    <n v="10009"/>
    <x v="3"/>
    <s v="OFF-AR-10001940"/>
    <x v="1"/>
    <x v="6"/>
    <x v="168"/>
    <x v="175"/>
    <n v="1"/>
    <n v="0"/>
    <n v="1.4104000000000001"/>
  </r>
  <r>
    <n v="181"/>
    <s v="CA-2011-166191"/>
    <x v="2"/>
    <x v="29"/>
    <d v="2011-12-09T00:00:00"/>
    <x v="0"/>
    <s v="DK-13150"/>
    <x v="83"/>
    <x v="1"/>
    <s v="United States"/>
    <s v="Decatur"/>
    <x v="10"/>
    <n v="62521"/>
    <x v="2"/>
    <s v="OFF-ST-10003455"/>
    <x v="1"/>
    <x v="4"/>
    <x v="169"/>
    <x v="176"/>
    <n v="2"/>
    <n v="0.2"/>
    <n v="1.8612000000000002"/>
  </r>
  <r>
    <n v="182"/>
    <s v="CA-2011-166191"/>
    <x v="2"/>
    <x v="29"/>
    <d v="2011-12-09T00:00:00"/>
    <x v="0"/>
    <s v="DK-13150"/>
    <x v="83"/>
    <x v="1"/>
    <s v="United States"/>
    <s v="Decatur"/>
    <x v="10"/>
    <n v="62521"/>
    <x v="2"/>
    <s v="TEC-AC-10004659"/>
    <x v="2"/>
    <x v="11"/>
    <x v="170"/>
    <x v="177"/>
    <n v="7"/>
    <n v="0.2"/>
    <n v="76.639499999999984"/>
  </r>
  <r>
    <n v="183"/>
    <s v="CA-2011-158274"/>
    <x v="2"/>
    <x v="84"/>
    <d v="2011-11-24T00:00:00"/>
    <x v="0"/>
    <s v="RM-19675"/>
    <x v="84"/>
    <x v="2"/>
    <s v="United States"/>
    <s v="Monroe"/>
    <x v="28"/>
    <n v="71203"/>
    <x v="0"/>
    <s v="TEC-PH-10003273"/>
    <x v="2"/>
    <x v="7"/>
    <x v="171"/>
    <x v="178"/>
    <n v="4"/>
    <n v="0"/>
    <n v="131.02960000000002"/>
  </r>
  <r>
    <n v="184"/>
    <s v="CA-2011-158274"/>
    <x v="2"/>
    <x v="84"/>
    <d v="2011-11-24T00:00:00"/>
    <x v="0"/>
    <s v="RM-19675"/>
    <x v="84"/>
    <x v="2"/>
    <s v="United States"/>
    <s v="Monroe"/>
    <x v="28"/>
    <n v="71203"/>
    <x v="0"/>
    <s v="TEC-PH-10004896"/>
    <x v="2"/>
    <x v="7"/>
    <x v="172"/>
    <x v="179"/>
    <n v="5"/>
    <n v="0"/>
    <n v="41.986000000000004"/>
  </r>
  <r>
    <n v="185"/>
    <s v="CA-2011-158274"/>
    <x v="2"/>
    <x v="84"/>
    <d v="2011-11-24T00:00:00"/>
    <x v="0"/>
    <s v="RM-19675"/>
    <x v="84"/>
    <x v="2"/>
    <s v="United States"/>
    <s v="Monroe"/>
    <x v="28"/>
    <n v="71203"/>
    <x v="0"/>
    <s v="TEC-AC-10002345"/>
    <x v="2"/>
    <x v="11"/>
    <x v="173"/>
    <x v="180"/>
    <n v="2"/>
    <n v="0"/>
    <n v="7.25"/>
  </r>
  <r>
    <n v="186"/>
    <s v="CA-2013-105018"/>
    <x v="0"/>
    <x v="85"/>
    <d v="2013-12-03T00:00:00"/>
    <x v="1"/>
    <s v="SK-19990"/>
    <x v="85"/>
    <x v="0"/>
    <s v="United States"/>
    <s v="Fairfield"/>
    <x v="29"/>
    <n v="6824"/>
    <x v="3"/>
    <s v="OFF-BI-10001890"/>
    <x v="1"/>
    <x v="8"/>
    <x v="174"/>
    <x v="181"/>
    <n v="2"/>
    <n v="0"/>
    <n v="3.4367999999999999"/>
  </r>
  <r>
    <n v="187"/>
    <s v="CA-2011-123260"/>
    <x v="2"/>
    <x v="86"/>
    <d v="2011-08-30T00:00:00"/>
    <x v="1"/>
    <s v="FM-14290"/>
    <x v="86"/>
    <x v="2"/>
    <s v="United States"/>
    <s v="Los Angeles"/>
    <x v="1"/>
    <n v="90032"/>
    <x v="1"/>
    <s v="TEC-AC-10002323"/>
    <x v="2"/>
    <x v="11"/>
    <x v="175"/>
    <x v="182"/>
    <n v="8"/>
    <n v="0"/>
    <n v="22.984000000000009"/>
  </r>
  <r>
    <n v="188"/>
    <s v="CA-2013-157000"/>
    <x v="0"/>
    <x v="87"/>
    <d v="2013-07-23T00:00:00"/>
    <x v="1"/>
    <s v="AM-10360"/>
    <x v="87"/>
    <x v="1"/>
    <s v="United States"/>
    <s v="Grand Prairie"/>
    <x v="5"/>
    <n v="75051"/>
    <x v="2"/>
    <s v="OFF-ST-10001328"/>
    <x v="1"/>
    <x v="4"/>
    <x v="176"/>
    <x v="183"/>
    <n v="3"/>
    <n v="0.2"/>
    <n v="3.7224000000000004"/>
  </r>
  <r>
    <n v="189"/>
    <s v="CA-2013-157000"/>
    <x v="0"/>
    <x v="87"/>
    <d v="2013-07-23T00:00:00"/>
    <x v="1"/>
    <s v="AM-10360"/>
    <x v="87"/>
    <x v="1"/>
    <s v="United States"/>
    <s v="Grand Prairie"/>
    <x v="5"/>
    <n v="75051"/>
    <x v="2"/>
    <s v="OFF-PA-10001950"/>
    <x v="1"/>
    <x v="10"/>
    <x v="144"/>
    <x v="184"/>
    <n v="3"/>
    <n v="0.2"/>
    <n v="6.2549999999999963"/>
  </r>
  <r>
    <n v="190"/>
    <s v="CA-2012-102281"/>
    <x v="1"/>
    <x v="88"/>
    <d v="2012-10-14T00:00:00"/>
    <x v="2"/>
    <s v="MP-17470"/>
    <x v="88"/>
    <x v="2"/>
    <s v="United States"/>
    <s v="New York City"/>
    <x v="15"/>
    <n v="10035"/>
    <x v="3"/>
    <s v="FUR-BO-10002613"/>
    <x v="0"/>
    <x v="0"/>
    <x v="177"/>
    <x v="185"/>
    <n v="4"/>
    <n v="0.2"/>
    <n v="112.39199999999991"/>
  </r>
  <r>
    <n v="191"/>
    <s v="CA-2012-102281"/>
    <x v="1"/>
    <x v="88"/>
    <d v="2012-10-14T00:00:00"/>
    <x v="2"/>
    <s v="MP-17470"/>
    <x v="88"/>
    <x v="2"/>
    <s v="United States"/>
    <s v="New York City"/>
    <x v="15"/>
    <n v="10035"/>
    <x v="3"/>
    <s v="TEC-PH-10001552"/>
    <x v="2"/>
    <x v="7"/>
    <x v="178"/>
    <x v="186"/>
    <n v="6"/>
    <n v="0"/>
    <n v="20.092800000000004"/>
  </r>
  <r>
    <n v="192"/>
    <s v="CA-2012-102281"/>
    <x v="1"/>
    <x v="88"/>
    <d v="2012-10-14T00:00:00"/>
    <x v="2"/>
    <s v="MP-17470"/>
    <x v="88"/>
    <x v="2"/>
    <s v="United States"/>
    <s v="New York City"/>
    <x v="15"/>
    <n v="10035"/>
    <x v="3"/>
    <s v="OFF-PA-10000061"/>
    <x v="1"/>
    <x v="10"/>
    <x v="179"/>
    <x v="187"/>
    <n v="8"/>
    <n v="0"/>
    <n v="24.883200000000002"/>
  </r>
  <r>
    <n v="193"/>
    <s v="CA-2012-102281"/>
    <x v="1"/>
    <x v="88"/>
    <d v="2012-10-14T00:00:00"/>
    <x v="2"/>
    <s v="MP-17470"/>
    <x v="88"/>
    <x v="2"/>
    <s v="United States"/>
    <s v="New York City"/>
    <x v="15"/>
    <n v="10035"/>
    <x v="3"/>
    <s v="FUR-BO-10002545"/>
    <x v="0"/>
    <x v="0"/>
    <x v="37"/>
    <x v="188"/>
    <n v="3"/>
    <n v="0.2"/>
    <n v="46.976400000000012"/>
  </r>
  <r>
    <n v="194"/>
    <s v="CA-2012-102281"/>
    <x v="1"/>
    <x v="88"/>
    <d v="2012-10-14T00:00:00"/>
    <x v="2"/>
    <s v="MP-17470"/>
    <x v="88"/>
    <x v="2"/>
    <s v="United States"/>
    <s v="New York City"/>
    <x v="15"/>
    <n v="10035"/>
    <x v="3"/>
    <s v="OFF-AR-10003514"/>
    <x v="1"/>
    <x v="6"/>
    <x v="180"/>
    <x v="189"/>
    <n v="5"/>
    <n v="0"/>
    <n v="6.5669999999999984"/>
  </r>
  <r>
    <n v="195"/>
    <s v="CA-2012-131457"/>
    <x v="1"/>
    <x v="89"/>
    <d v="2012-11-06T00:00:00"/>
    <x v="1"/>
    <s v="MZ-17515"/>
    <x v="89"/>
    <x v="1"/>
    <s v="United States"/>
    <s v="Redlands"/>
    <x v="1"/>
    <n v="92374"/>
    <x v="1"/>
    <s v="OFF-EN-10001509"/>
    <x v="1"/>
    <x v="12"/>
    <x v="29"/>
    <x v="190"/>
    <n v="7"/>
    <n v="0"/>
    <n v="6.7115999999999989"/>
  </r>
  <r>
    <n v="196"/>
    <s v="CA-2011-140004"/>
    <x v="2"/>
    <x v="90"/>
    <d v="2011-03-25T00:00:00"/>
    <x v="1"/>
    <s v="CB-12025"/>
    <x v="90"/>
    <x v="0"/>
    <s v="United States"/>
    <s v="Hamilton"/>
    <x v="24"/>
    <n v="45011"/>
    <x v="3"/>
    <s v="OFF-AR-10004685"/>
    <x v="1"/>
    <x v="6"/>
    <x v="181"/>
    <x v="191"/>
    <n v="2"/>
    <n v="0.2"/>
    <n v="1.2037999999999995"/>
  </r>
  <r>
    <n v="197"/>
    <s v="CA-2011-140004"/>
    <x v="2"/>
    <x v="90"/>
    <d v="2011-03-25T00:00:00"/>
    <x v="1"/>
    <s v="CB-12025"/>
    <x v="90"/>
    <x v="0"/>
    <s v="United States"/>
    <s v="Hamilton"/>
    <x v="24"/>
    <n v="45011"/>
    <x v="3"/>
    <s v="OFF-AR-10004027"/>
    <x v="1"/>
    <x v="6"/>
    <x v="182"/>
    <x v="192"/>
    <n v="3"/>
    <n v="0.2"/>
    <n v="1.5876000000000006"/>
  </r>
  <r>
    <n v="198"/>
    <s v="CA-2014-107720"/>
    <x v="3"/>
    <x v="44"/>
    <d v="2014-11-14T00:00:00"/>
    <x v="1"/>
    <s v="VM-21685"/>
    <x v="91"/>
    <x v="2"/>
    <s v="United States"/>
    <s v="Westfield"/>
    <x v="30"/>
    <n v="7090"/>
    <x v="3"/>
    <s v="OFF-ST-10001414"/>
    <x v="1"/>
    <x v="4"/>
    <x v="183"/>
    <x v="193"/>
    <n v="3"/>
    <n v="0"/>
    <n v="12.0276"/>
  </r>
  <r>
    <n v="199"/>
    <s v="US-2014-124303"/>
    <x v="3"/>
    <x v="91"/>
    <d v="2014-07-14T00:00:00"/>
    <x v="1"/>
    <s v="FH-14365"/>
    <x v="92"/>
    <x v="1"/>
    <s v="United States"/>
    <s v="Philadelphia"/>
    <x v="9"/>
    <n v="19120"/>
    <x v="3"/>
    <s v="OFF-BI-10000343"/>
    <x v="1"/>
    <x v="8"/>
    <x v="184"/>
    <x v="194"/>
    <n v="2"/>
    <n v="0.7"/>
    <n v="-2.2585999999999995"/>
  </r>
  <r>
    <n v="200"/>
    <s v="US-2014-124303"/>
    <x v="3"/>
    <x v="91"/>
    <d v="2014-07-14T00:00:00"/>
    <x v="1"/>
    <s v="FH-14365"/>
    <x v="92"/>
    <x v="1"/>
    <s v="United States"/>
    <s v="Philadelphia"/>
    <x v="9"/>
    <n v="19120"/>
    <x v="3"/>
    <s v="OFF-PA-10002749"/>
    <x v="1"/>
    <x v="10"/>
    <x v="185"/>
    <x v="195"/>
    <n v="3"/>
    <n v="0.2"/>
    <n v="5.8203000000000005"/>
  </r>
  <r>
    <n v="201"/>
    <s v="CA-2014-105074"/>
    <x v="3"/>
    <x v="92"/>
    <d v="2014-06-30T00:00:00"/>
    <x v="1"/>
    <s v="MB-17305"/>
    <x v="93"/>
    <x v="0"/>
    <s v="United States"/>
    <s v="Akron"/>
    <x v="24"/>
    <n v="44312"/>
    <x v="3"/>
    <s v="OFF-PA-10002666"/>
    <x v="1"/>
    <x v="10"/>
    <x v="186"/>
    <x v="196"/>
    <n v="3"/>
    <n v="0.2"/>
    <n v="6.794999999999999"/>
  </r>
  <r>
    <n v="202"/>
    <s v="CA-2011-133690"/>
    <x v="2"/>
    <x v="93"/>
    <d v="2011-08-05T00:00:00"/>
    <x v="2"/>
    <s v="BS-11755"/>
    <x v="94"/>
    <x v="0"/>
    <s v="United States"/>
    <s v="Denver"/>
    <x v="22"/>
    <n v="80219"/>
    <x v="1"/>
    <s v="FUR-TA-10004289"/>
    <x v="0"/>
    <x v="3"/>
    <x v="187"/>
    <x v="197"/>
    <n v="2"/>
    <n v="0.5"/>
    <n v="-161.875"/>
  </r>
  <r>
    <n v="203"/>
    <s v="CA-2011-133690"/>
    <x v="2"/>
    <x v="93"/>
    <d v="2011-08-05T00:00:00"/>
    <x v="2"/>
    <s v="BS-11755"/>
    <x v="94"/>
    <x v="0"/>
    <s v="United States"/>
    <s v="Denver"/>
    <x v="22"/>
    <n v="80219"/>
    <x v="1"/>
    <s v="OFF-AP-10003622"/>
    <x v="1"/>
    <x v="9"/>
    <x v="188"/>
    <x v="198"/>
    <n v="1"/>
    <n v="0.2"/>
    <n v="0.29249999999999987"/>
  </r>
  <r>
    <n v="204"/>
    <s v="US-2014-116701"/>
    <x v="3"/>
    <x v="94"/>
    <d v="2014-12-22T00:00:00"/>
    <x v="0"/>
    <s v="LC-17140"/>
    <x v="95"/>
    <x v="0"/>
    <s v="United States"/>
    <s v="Dallas"/>
    <x v="5"/>
    <n v="75220"/>
    <x v="2"/>
    <s v="OFF-AP-10003217"/>
    <x v="1"/>
    <x v="9"/>
    <x v="189"/>
    <x v="199"/>
    <n v="2"/>
    <n v="0.8"/>
    <n v="-178.96680000000001"/>
  </r>
  <r>
    <n v="205"/>
    <s v="CA-2014-126382"/>
    <x v="3"/>
    <x v="95"/>
    <d v="2014-06-08T00:00:00"/>
    <x v="1"/>
    <s v="HK-14890"/>
    <x v="96"/>
    <x v="1"/>
    <s v="United States"/>
    <s v="Franklin"/>
    <x v="18"/>
    <n v="37064"/>
    <x v="0"/>
    <s v="FUR-FU-10002960"/>
    <x v="0"/>
    <x v="5"/>
    <x v="190"/>
    <x v="200"/>
    <n v="7"/>
    <n v="0.2"/>
    <n v="9.6712000000000025"/>
  </r>
  <r>
    <n v="206"/>
    <s v="CA-2014-108329"/>
    <x v="3"/>
    <x v="34"/>
    <d v="2014-12-15T00:00:00"/>
    <x v="1"/>
    <s v="LE-16810"/>
    <x v="97"/>
    <x v="0"/>
    <s v="United States"/>
    <s v="Whittier"/>
    <x v="1"/>
    <n v="90604"/>
    <x v="1"/>
    <s v="TEC-PH-10001918"/>
    <x v="2"/>
    <x v="7"/>
    <x v="191"/>
    <x v="201"/>
    <n v="4"/>
    <n v="0.2"/>
    <n v="44.476800000000026"/>
  </r>
  <r>
    <n v="207"/>
    <s v="CA-2014-135860"/>
    <x v="3"/>
    <x v="96"/>
    <d v="2014-12-08T00:00:00"/>
    <x v="1"/>
    <s v="JH-15985"/>
    <x v="98"/>
    <x v="0"/>
    <s v="United States"/>
    <s v="Saginaw"/>
    <x v="12"/>
    <n v="48601"/>
    <x v="2"/>
    <s v="OFF-ST-10000642"/>
    <x v="1"/>
    <x v="4"/>
    <x v="192"/>
    <x v="202"/>
    <n v="4"/>
    <n v="0"/>
    <n v="5.8743999999999943"/>
  </r>
  <r>
    <n v="208"/>
    <s v="CA-2014-135860"/>
    <x v="3"/>
    <x v="96"/>
    <d v="2014-12-08T00:00:00"/>
    <x v="1"/>
    <s v="JH-15985"/>
    <x v="98"/>
    <x v="0"/>
    <s v="United States"/>
    <s v="Saginaw"/>
    <x v="12"/>
    <n v="48601"/>
    <x v="2"/>
    <s v="TEC-PH-10001700"/>
    <x v="2"/>
    <x v="7"/>
    <x v="193"/>
    <x v="203"/>
    <n v="2"/>
    <n v="0"/>
    <n v="35.634600000000006"/>
  </r>
  <r>
    <n v="209"/>
    <s v="CA-2014-135860"/>
    <x v="3"/>
    <x v="96"/>
    <d v="2014-12-08T00:00:00"/>
    <x v="1"/>
    <s v="JH-15985"/>
    <x v="98"/>
    <x v="0"/>
    <s v="United States"/>
    <s v="Saginaw"/>
    <x v="12"/>
    <n v="48601"/>
    <x v="2"/>
    <s v="OFF-BI-10003274"/>
    <x v="1"/>
    <x v="8"/>
    <x v="122"/>
    <x v="204"/>
    <n v="4"/>
    <n v="0"/>
    <n v="7.4824000000000002"/>
  </r>
  <r>
    <n v="210"/>
    <s v="CA-2014-135860"/>
    <x v="3"/>
    <x v="96"/>
    <d v="2014-12-08T00:00:00"/>
    <x v="1"/>
    <s v="JH-15985"/>
    <x v="98"/>
    <x v="0"/>
    <s v="United States"/>
    <s v="Saginaw"/>
    <x v="12"/>
    <n v="48601"/>
    <x v="2"/>
    <s v="OFF-FA-10000134"/>
    <x v="1"/>
    <x v="13"/>
    <x v="194"/>
    <x v="205"/>
    <n v="9"/>
    <n v="0"/>
    <n v="16.209899999999998"/>
  </r>
  <r>
    <n v="211"/>
    <s v="CA-2014-135860"/>
    <x v="3"/>
    <x v="96"/>
    <d v="2014-12-08T00:00:00"/>
    <x v="1"/>
    <s v="JH-15985"/>
    <x v="98"/>
    <x v="0"/>
    <s v="United States"/>
    <s v="Saginaw"/>
    <x v="12"/>
    <n v="48601"/>
    <x v="2"/>
    <s v="OFF-ST-10001522"/>
    <x v="1"/>
    <x v="4"/>
    <x v="195"/>
    <x v="206"/>
    <n v="1"/>
    <n v="0"/>
    <n v="3.6795999999999935"/>
  </r>
  <r>
    <n v="212"/>
    <s v="CA-2012-101007"/>
    <x v="1"/>
    <x v="97"/>
    <d v="2012-02-13T00:00:00"/>
    <x v="0"/>
    <s v="MS-17980"/>
    <x v="99"/>
    <x v="1"/>
    <s v="United States"/>
    <s v="Dallas"/>
    <x v="5"/>
    <n v="75220"/>
    <x v="2"/>
    <s v="TEC-AC-10001266"/>
    <x v="2"/>
    <x v="11"/>
    <x v="196"/>
    <x v="207"/>
    <n v="2"/>
    <n v="0.2"/>
    <n v="6.4999999999999991"/>
  </r>
  <r>
    <n v="213"/>
    <s v="CA-2012-146262"/>
    <x v="1"/>
    <x v="98"/>
    <d v="2012-01-09T00:00:00"/>
    <x v="1"/>
    <s v="VW-21775"/>
    <x v="100"/>
    <x v="1"/>
    <s v="United States"/>
    <s v="Medina"/>
    <x v="24"/>
    <n v="44256"/>
    <x v="3"/>
    <s v="OFF-LA-10004544"/>
    <x v="1"/>
    <x v="2"/>
    <x v="197"/>
    <x v="208"/>
    <n v="2"/>
    <n v="0.2"/>
    <n v="8.879999999999999"/>
  </r>
  <r>
    <n v="214"/>
    <s v="CA-2012-146262"/>
    <x v="1"/>
    <x v="98"/>
    <d v="2012-01-09T00:00:00"/>
    <x v="1"/>
    <s v="VW-21775"/>
    <x v="100"/>
    <x v="1"/>
    <s v="United States"/>
    <s v="Medina"/>
    <x v="24"/>
    <n v="44256"/>
    <x v="3"/>
    <s v="FUR-BO-10004695"/>
    <x v="0"/>
    <x v="0"/>
    <x v="198"/>
    <x v="209"/>
    <n v="5"/>
    <n v="0.5"/>
    <n v="-244.32300000000006"/>
  </r>
  <r>
    <n v="215"/>
    <s v="CA-2012-146262"/>
    <x v="1"/>
    <x v="98"/>
    <d v="2012-01-09T00:00:00"/>
    <x v="1"/>
    <s v="VW-21775"/>
    <x v="100"/>
    <x v="1"/>
    <s v="United States"/>
    <s v="Medina"/>
    <x v="24"/>
    <n v="44256"/>
    <x v="3"/>
    <s v="TEC-PH-10002844"/>
    <x v="2"/>
    <x v="7"/>
    <x v="104"/>
    <x v="210"/>
    <n v="3"/>
    <n v="0.4"/>
    <n v="-14.695800000000006"/>
  </r>
  <r>
    <n v="216"/>
    <s v="CA-2012-146262"/>
    <x v="1"/>
    <x v="98"/>
    <d v="2012-01-09T00:00:00"/>
    <x v="1"/>
    <s v="VW-21775"/>
    <x v="100"/>
    <x v="1"/>
    <s v="United States"/>
    <s v="Medina"/>
    <x v="24"/>
    <n v="44256"/>
    <x v="3"/>
    <s v="TEC-MA-10000864"/>
    <x v="2"/>
    <x v="15"/>
    <x v="199"/>
    <x v="211"/>
    <n v="9"/>
    <n v="0.7"/>
    <n v="-950.40000000000009"/>
  </r>
  <r>
    <n v="217"/>
    <s v="CA-2012-146262"/>
    <x v="1"/>
    <x v="98"/>
    <d v="2012-01-09T00:00:00"/>
    <x v="1"/>
    <s v="VW-21775"/>
    <x v="100"/>
    <x v="1"/>
    <s v="United States"/>
    <s v="Medina"/>
    <x v="24"/>
    <n v="44256"/>
    <x v="3"/>
    <s v="TEC-AC-10000109"/>
    <x v="2"/>
    <x v="11"/>
    <x v="200"/>
    <x v="212"/>
    <n v="2"/>
    <n v="0.2"/>
    <n v="4.4792000000000058"/>
  </r>
  <r>
    <n v="218"/>
    <s v="CA-2013-130162"/>
    <x v="0"/>
    <x v="99"/>
    <d v="2013-11-02T00:00:00"/>
    <x v="1"/>
    <s v="JH-15910"/>
    <x v="101"/>
    <x v="0"/>
    <s v="United States"/>
    <s v="Los Angeles"/>
    <x v="1"/>
    <n v="90032"/>
    <x v="1"/>
    <s v="OFF-ST-10001328"/>
    <x v="1"/>
    <x v="4"/>
    <x v="176"/>
    <x v="213"/>
    <n v="6"/>
    <n v="0"/>
    <n v="26.056800000000003"/>
  </r>
  <r>
    <n v="219"/>
    <s v="CA-2013-130162"/>
    <x v="0"/>
    <x v="99"/>
    <d v="2013-11-02T00:00:00"/>
    <x v="1"/>
    <s v="JH-15910"/>
    <x v="101"/>
    <x v="0"/>
    <s v="United States"/>
    <s v="Los Angeles"/>
    <x v="1"/>
    <n v="90032"/>
    <x v="1"/>
    <s v="TEC-PH-10002563"/>
    <x v="2"/>
    <x v="7"/>
    <x v="201"/>
    <x v="214"/>
    <n v="3"/>
    <n v="0.2"/>
    <n v="22.678200000000018"/>
  </r>
  <r>
    <n v="220"/>
    <s v="CA-2012-169397"/>
    <x v="1"/>
    <x v="100"/>
    <d v="2012-12-27T00:00:00"/>
    <x v="2"/>
    <s v="JB-15925"/>
    <x v="102"/>
    <x v="0"/>
    <s v="United States"/>
    <s v="Dublin"/>
    <x v="24"/>
    <n v="43017"/>
    <x v="3"/>
    <s v="OFF-FA-10000585"/>
    <x v="1"/>
    <x v="13"/>
    <x v="202"/>
    <x v="215"/>
    <n v="2"/>
    <n v="0.2"/>
    <n v="1.8147999999999997"/>
  </r>
  <r>
    <n v="221"/>
    <s v="CA-2012-169397"/>
    <x v="1"/>
    <x v="100"/>
    <d v="2012-12-27T00:00:00"/>
    <x v="2"/>
    <s v="JB-15925"/>
    <x v="102"/>
    <x v="0"/>
    <s v="United States"/>
    <s v="Dublin"/>
    <x v="24"/>
    <n v="43017"/>
    <x v="3"/>
    <s v="OFF-PA-10004000"/>
    <x v="1"/>
    <x v="10"/>
    <x v="203"/>
    <x v="216"/>
    <n v="6"/>
    <n v="0.2"/>
    <n v="8.2302"/>
  </r>
  <r>
    <n v="222"/>
    <s v="CA-2012-169397"/>
    <x v="1"/>
    <x v="100"/>
    <d v="2012-12-27T00:00:00"/>
    <x v="2"/>
    <s v="JB-15925"/>
    <x v="102"/>
    <x v="0"/>
    <s v="United States"/>
    <s v="Dublin"/>
    <x v="24"/>
    <n v="43017"/>
    <x v="3"/>
    <s v="OFF-BI-10002852"/>
    <x v="1"/>
    <x v="8"/>
    <x v="91"/>
    <x v="217"/>
    <n v="4"/>
    <n v="0.7"/>
    <n v="-13.843199999999996"/>
  </r>
  <r>
    <n v="223"/>
    <s v="CA-2012-169397"/>
    <x v="1"/>
    <x v="100"/>
    <d v="2012-12-27T00:00:00"/>
    <x v="2"/>
    <s v="JB-15925"/>
    <x v="102"/>
    <x v="0"/>
    <s v="United States"/>
    <s v="Dublin"/>
    <x v="24"/>
    <n v="43017"/>
    <x v="3"/>
    <s v="FUR-FU-10000087"/>
    <x v="0"/>
    <x v="5"/>
    <x v="204"/>
    <x v="218"/>
    <n v="4"/>
    <n v="0.2"/>
    <n v="19.084800000000005"/>
  </r>
  <r>
    <n v="224"/>
    <s v="CA-2012-169397"/>
    <x v="1"/>
    <x v="100"/>
    <d v="2012-12-27T00:00:00"/>
    <x v="2"/>
    <s v="JB-15925"/>
    <x v="102"/>
    <x v="0"/>
    <s v="United States"/>
    <s v="Dublin"/>
    <x v="24"/>
    <n v="43017"/>
    <x v="3"/>
    <s v="TEC-MA-10001148"/>
    <x v="2"/>
    <x v="15"/>
    <x v="205"/>
    <x v="219"/>
    <n v="4"/>
    <n v="0.7"/>
    <n v="-383.99040000000002"/>
  </r>
  <r>
    <n v="225"/>
    <s v="CA-2012-169397"/>
    <x v="1"/>
    <x v="100"/>
    <d v="2012-12-27T00:00:00"/>
    <x v="2"/>
    <s v="JB-15925"/>
    <x v="102"/>
    <x v="0"/>
    <s v="United States"/>
    <s v="Dublin"/>
    <x v="24"/>
    <n v="43017"/>
    <x v="3"/>
    <s v="OFF-AR-10001958"/>
    <x v="1"/>
    <x v="6"/>
    <x v="206"/>
    <x v="220"/>
    <n v="2"/>
    <n v="0.2"/>
    <n v="2.7168000000000001"/>
  </r>
  <r>
    <n v="226"/>
    <s v="CA-2012-163055"/>
    <x v="1"/>
    <x v="101"/>
    <d v="2012-08-16T00:00:00"/>
    <x v="1"/>
    <s v="DS-13180"/>
    <x v="103"/>
    <x v="1"/>
    <s v="United States"/>
    <s v="Detroit"/>
    <x v="12"/>
    <n v="48227"/>
    <x v="2"/>
    <s v="OFF-AR-10001026"/>
    <x v="1"/>
    <x v="6"/>
    <x v="207"/>
    <x v="221"/>
    <n v="1"/>
    <n v="0"/>
    <n v="0.96800000000000019"/>
  </r>
  <r>
    <n v="227"/>
    <s v="CA-2012-163055"/>
    <x v="1"/>
    <x v="101"/>
    <d v="2012-08-16T00:00:00"/>
    <x v="1"/>
    <s v="DS-13180"/>
    <x v="103"/>
    <x v="1"/>
    <s v="United States"/>
    <s v="Detroit"/>
    <x v="12"/>
    <n v="48227"/>
    <x v="2"/>
    <s v="FUR-TA-10003748"/>
    <x v="0"/>
    <x v="3"/>
    <x v="208"/>
    <x v="222"/>
    <n v="5"/>
    <n v="0"/>
    <n v="136.93899999999999"/>
  </r>
  <r>
    <n v="228"/>
    <s v="CA-2012-163055"/>
    <x v="1"/>
    <x v="101"/>
    <d v="2012-08-16T00:00:00"/>
    <x v="1"/>
    <s v="DS-13180"/>
    <x v="103"/>
    <x v="1"/>
    <s v="United States"/>
    <s v="Detroit"/>
    <x v="12"/>
    <n v="48227"/>
    <x v="2"/>
    <s v="OFF-ST-10002485"/>
    <x v="1"/>
    <x v="4"/>
    <x v="209"/>
    <x v="223"/>
    <n v="1"/>
    <n v="0"/>
    <n v="0.21979999999999933"/>
  </r>
  <r>
    <n v="229"/>
    <s v="US-2012-145436"/>
    <x v="1"/>
    <x v="102"/>
    <d v="2012-03-04T00:00:00"/>
    <x v="1"/>
    <s v="VD-21670"/>
    <x v="104"/>
    <x v="0"/>
    <s v="United States"/>
    <s v="Columbia"/>
    <x v="18"/>
    <n v="38401"/>
    <x v="0"/>
    <s v="FUR-CH-10004860"/>
    <x v="0"/>
    <x v="1"/>
    <x v="210"/>
    <x v="224"/>
    <n v="2"/>
    <n v="0.2"/>
    <n v="-28.274400000000021"/>
  </r>
  <r>
    <n v="230"/>
    <s v="US-2012-145436"/>
    <x v="1"/>
    <x v="102"/>
    <d v="2012-03-04T00:00:00"/>
    <x v="1"/>
    <s v="VD-21670"/>
    <x v="104"/>
    <x v="0"/>
    <s v="United States"/>
    <s v="Columbia"/>
    <x v="18"/>
    <n v="38401"/>
    <x v="0"/>
    <s v="FUR-CH-10004477"/>
    <x v="0"/>
    <x v="1"/>
    <x v="211"/>
    <x v="225"/>
    <n v="8"/>
    <n v="0.2"/>
    <n v="43.840799999999973"/>
  </r>
  <r>
    <n v="231"/>
    <s v="US-2011-156216"/>
    <x v="2"/>
    <x v="103"/>
    <d v="2011-09-17T00:00:00"/>
    <x v="1"/>
    <s v="EA-14035"/>
    <x v="105"/>
    <x v="1"/>
    <s v="United States"/>
    <s v="Charlotte"/>
    <x v="3"/>
    <n v="28205"/>
    <x v="0"/>
    <s v="OFF-BI-10001679"/>
    <x v="1"/>
    <x v="8"/>
    <x v="212"/>
    <x v="226"/>
    <n v="7"/>
    <n v="0.7"/>
    <n v="-12.431999999999999"/>
  </r>
  <r>
    <n v="232"/>
    <s v="US-2014-100930"/>
    <x v="3"/>
    <x v="104"/>
    <d v="2014-04-13T00:00:00"/>
    <x v="1"/>
    <s v="CS-12400"/>
    <x v="37"/>
    <x v="2"/>
    <s v="United States"/>
    <s v="Tampa"/>
    <x v="2"/>
    <n v="33614"/>
    <x v="0"/>
    <s v="FUR-TA-10001705"/>
    <x v="0"/>
    <x v="3"/>
    <x v="213"/>
    <x v="227"/>
    <n v="2"/>
    <n v="0.45"/>
    <n v="-102.04800000000003"/>
  </r>
  <r>
    <n v="233"/>
    <s v="US-2014-100930"/>
    <x v="3"/>
    <x v="104"/>
    <d v="2014-04-13T00:00:00"/>
    <x v="1"/>
    <s v="CS-12400"/>
    <x v="37"/>
    <x v="2"/>
    <s v="United States"/>
    <s v="Tampa"/>
    <x v="2"/>
    <n v="33614"/>
    <x v="0"/>
    <s v="FUR-TA-10003473"/>
    <x v="0"/>
    <x v="3"/>
    <x v="214"/>
    <x v="228"/>
    <n v="3"/>
    <n v="0.45"/>
    <n v="-248.24579999999992"/>
  </r>
  <r>
    <n v="234"/>
    <s v="US-2014-100930"/>
    <x v="3"/>
    <x v="104"/>
    <d v="2014-04-13T00:00:00"/>
    <x v="1"/>
    <s v="CS-12400"/>
    <x v="37"/>
    <x v="2"/>
    <s v="United States"/>
    <s v="Tampa"/>
    <x v="2"/>
    <n v="33614"/>
    <x v="0"/>
    <s v="OFF-BI-10001679"/>
    <x v="1"/>
    <x v="8"/>
    <x v="212"/>
    <x v="229"/>
    <n v="2"/>
    <n v="0.7"/>
    <n v="-3.5519999999999996"/>
  </r>
  <r>
    <n v="235"/>
    <s v="US-2014-100930"/>
    <x v="3"/>
    <x v="104"/>
    <d v="2014-04-13T00:00:00"/>
    <x v="1"/>
    <s v="CS-12400"/>
    <x v="37"/>
    <x v="2"/>
    <s v="United States"/>
    <s v="Tampa"/>
    <x v="2"/>
    <n v="33614"/>
    <x v="0"/>
    <s v="FUR-FU-10004017"/>
    <x v="0"/>
    <x v="5"/>
    <x v="215"/>
    <x v="230"/>
    <n v="3"/>
    <n v="0.2"/>
    <n v="0"/>
  </r>
  <r>
    <n v="236"/>
    <s v="US-2014-100930"/>
    <x v="3"/>
    <x v="104"/>
    <d v="2014-04-13T00:00:00"/>
    <x v="1"/>
    <s v="CS-12400"/>
    <x v="37"/>
    <x v="2"/>
    <s v="United States"/>
    <s v="Tampa"/>
    <x v="2"/>
    <n v="33614"/>
    <x v="0"/>
    <s v="TEC-AC-10003832"/>
    <x v="2"/>
    <x v="11"/>
    <x v="216"/>
    <x v="231"/>
    <n v="3"/>
    <n v="0.2"/>
    <n v="-7.724700000000098"/>
  </r>
  <r>
    <n v="237"/>
    <s v="CA-2014-160514"/>
    <x v="3"/>
    <x v="105"/>
    <d v="2014-11-17T00:00:00"/>
    <x v="1"/>
    <s v="DB-13120"/>
    <x v="106"/>
    <x v="1"/>
    <s v="United States"/>
    <s v="Santa Clara"/>
    <x v="1"/>
    <n v="95051"/>
    <x v="1"/>
    <s v="OFF-PA-10002479"/>
    <x v="1"/>
    <x v="10"/>
    <x v="217"/>
    <x v="232"/>
    <n v="2"/>
    <n v="0"/>
    <n v="4.7519999999999998"/>
  </r>
  <r>
    <n v="238"/>
    <s v="CA-2013-157749"/>
    <x v="0"/>
    <x v="30"/>
    <d v="2013-06-10T00:00:00"/>
    <x v="0"/>
    <s v="KL-16645"/>
    <x v="107"/>
    <x v="0"/>
    <s v="United States"/>
    <s v="Chicago"/>
    <x v="10"/>
    <n v="60610"/>
    <x v="2"/>
    <s v="OFF-PA-10003349"/>
    <x v="1"/>
    <x v="10"/>
    <x v="218"/>
    <x v="233"/>
    <n v="5"/>
    <n v="0.2"/>
    <n v="9.3960000000000008"/>
  </r>
  <r>
    <n v="239"/>
    <s v="CA-2013-157749"/>
    <x v="0"/>
    <x v="30"/>
    <d v="2013-06-10T00:00:00"/>
    <x v="0"/>
    <s v="KL-16645"/>
    <x v="107"/>
    <x v="0"/>
    <s v="United States"/>
    <s v="Chicago"/>
    <x v="10"/>
    <n v="60610"/>
    <x v="2"/>
    <s v="FUR-FU-10000576"/>
    <x v="0"/>
    <x v="5"/>
    <x v="219"/>
    <x v="234"/>
    <n v="5"/>
    <n v="0.6"/>
    <n v="-356.72799999999995"/>
  </r>
  <r>
    <n v="240"/>
    <s v="CA-2013-157749"/>
    <x v="0"/>
    <x v="30"/>
    <d v="2013-06-10T00:00:00"/>
    <x v="0"/>
    <s v="KL-16645"/>
    <x v="107"/>
    <x v="0"/>
    <s v="United States"/>
    <s v="Chicago"/>
    <x v="10"/>
    <n v="60610"/>
    <x v="2"/>
    <s v="FUR-FU-10004351"/>
    <x v="0"/>
    <x v="5"/>
    <x v="33"/>
    <x v="235"/>
    <n v="3"/>
    <n v="0.6"/>
    <n v="-4.6751999999999985"/>
  </r>
  <r>
    <n v="241"/>
    <s v="CA-2013-157749"/>
    <x v="0"/>
    <x v="30"/>
    <d v="2013-06-10T00:00:00"/>
    <x v="0"/>
    <s v="KL-16645"/>
    <x v="107"/>
    <x v="0"/>
    <s v="United States"/>
    <s v="Chicago"/>
    <x v="10"/>
    <n v="60610"/>
    <x v="2"/>
    <s v="TEC-PH-10000011"/>
    <x v="2"/>
    <x v="7"/>
    <x v="220"/>
    <x v="236"/>
    <n v="2"/>
    <n v="0.2"/>
    <n v="11.194399999999998"/>
  </r>
  <r>
    <n v="242"/>
    <s v="CA-2013-157749"/>
    <x v="0"/>
    <x v="30"/>
    <d v="2013-06-10T00:00:00"/>
    <x v="0"/>
    <s v="KL-16645"/>
    <x v="107"/>
    <x v="0"/>
    <s v="United States"/>
    <s v="Chicago"/>
    <x v="10"/>
    <n v="60610"/>
    <x v="2"/>
    <s v="FUR-TA-10002607"/>
    <x v="0"/>
    <x v="3"/>
    <x v="221"/>
    <x v="237"/>
    <n v="5"/>
    <n v="0.5"/>
    <n v="-120.51299999999998"/>
  </r>
  <r>
    <n v="243"/>
    <s v="CA-2013-157749"/>
    <x v="0"/>
    <x v="30"/>
    <d v="2013-06-10T00:00:00"/>
    <x v="0"/>
    <s v="KL-16645"/>
    <x v="107"/>
    <x v="0"/>
    <s v="United States"/>
    <s v="Chicago"/>
    <x v="10"/>
    <n v="60610"/>
    <x v="2"/>
    <s v="FUR-FU-10002505"/>
    <x v="0"/>
    <x v="5"/>
    <x v="222"/>
    <x v="238"/>
    <n v="3"/>
    <n v="0.6"/>
    <n v="-2.8307999999999995"/>
  </r>
  <r>
    <n v="244"/>
    <s v="CA-2013-157749"/>
    <x v="0"/>
    <x v="30"/>
    <d v="2013-06-10T00:00:00"/>
    <x v="0"/>
    <s v="KL-16645"/>
    <x v="107"/>
    <x v="0"/>
    <s v="United States"/>
    <s v="Chicago"/>
    <x v="10"/>
    <n v="60610"/>
    <x v="2"/>
    <s v="OFF-AR-10004685"/>
    <x v="1"/>
    <x v="6"/>
    <x v="181"/>
    <x v="191"/>
    <n v="2"/>
    <n v="0.2"/>
    <n v="1.2037999999999995"/>
  </r>
  <r>
    <n v="245"/>
    <s v="CA-2011-131926"/>
    <x v="2"/>
    <x v="106"/>
    <d v="2011-06-06T00:00:00"/>
    <x v="0"/>
    <s v="DW-13480"/>
    <x v="108"/>
    <x v="2"/>
    <s v="United States"/>
    <s v="Lakeville"/>
    <x v="11"/>
    <n v="55044"/>
    <x v="2"/>
    <s v="FUR-CH-10004063"/>
    <x v="0"/>
    <x v="1"/>
    <x v="120"/>
    <x v="239"/>
    <n v="7"/>
    <n v="0"/>
    <n v="580.53939999999989"/>
  </r>
  <r>
    <n v="246"/>
    <s v="CA-2011-131926"/>
    <x v="2"/>
    <x v="106"/>
    <d v="2011-06-06T00:00:00"/>
    <x v="0"/>
    <s v="DW-13480"/>
    <x v="108"/>
    <x v="2"/>
    <s v="United States"/>
    <s v="Lakeville"/>
    <x v="11"/>
    <n v="55044"/>
    <x v="2"/>
    <s v="OFF-ST-10002276"/>
    <x v="1"/>
    <x v="4"/>
    <x v="223"/>
    <x v="240"/>
    <n v="2"/>
    <n v="0"/>
    <n v="41.680000000000007"/>
  </r>
  <r>
    <n v="247"/>
    <s v="CA-2011-131926"/>
    <x v="2"/>
    <x v="106"/>
    <d v="2011-06-06T00:00:00"/>
    <x v="0"/>
    <s v="DW-13480"/>
    <x v="108"/>
    <x v="2"/>
    <s v="United States"/>
    <s v="Lakeville"/>
    <x v="11"/>
    <n v="55044"/>
    <x v="2"/>
    <s v="OFF-PA-10004082"/>
    <x v="1"/>
    <x v="10"/>
    <x v="224"/>
    <x v="241"/>
    <n v="6"/>
    <n v="0"/>
    <n v="23.94"/>
  </r>
  <r>
    <n v="248"/>
    <s v="CA-2011-131926"/>
    <x v="2"/>
    <x v="106"/>
    <d v="2011-06-06T00:00:00"/>
    <x v="0"/>
    <s v="DW-13480"/>
    <x v="108"/>
    <x v="2"/>
    <s v="United States"/>
    <s v="Lakeville"/>
    <x v="11"/>
    <n v="55044"/>
    <x v="2"/>
    <s v="OFF-AP-10002945"/>
    <x v="1"/>
    <x v="9"/>
    <x v="225"/>
    <x v="242"/>
    <n v="5"/>
    <n v="0"/>
    <n v="496.07249999999993"/>
  </r>
  <r>
    <n v="249"/>
    <s v="CA-2011-131926"/>
    <x v="2"/>
    <x v="106"/>
    <d v="2011-06-06T00:00:00"/>
    <x v="0"/>
    <s v="DW-13480"/>
    <x v="108"/>
    <x v="2"/>
    <s v="United States"/>
    <s v="Lakeville"/>
    <x v="11"/>
    <n v="55044"/>
    <x v="2"/>
    <s v="OFF-PA-10000061"/>
    <x v="1"/>
    <x v="10"/>
    <x v="179"/>
    <x v="243"/>
    <n v="4"/>
    <n v="0"/>
    <n v="12.441600000000001"/>
  </r>
  <r>
    <n v="250"/>
    <s v="CA-2013-154739"/>
    <x v="0"/>
    <x v="107"/>
    <d v="2013-12-16T00:00:00"/>
    <x v="0"/>
    <s v="LH-17155"/>
    <x v="109"/>
    <x v="0"/>
    <s v="United States"/>
    <s v="San Francisco"/>
    <x v="1"/>
    <n v="94109"/>
    <x v="1"/>
    <s v="FUR-CH-10002965"/>
    <x v="0"/>
    <x v="1"/>
    <x v="226"/>
    <x v="244"/>
    <n v="2"/>
    <n v="0.2"/>
    <n v="28.137200000000007"/>
  </r>
  <r>
    <n v="251"/>
    <s v="CA-2013-145625"/>
    <x v="0"/>
    <x v="108"/>
    <d v="2013-09-18T00:00:00"/>
    <x v="1"/>
    <s v="KC-16540"/>
    <x v="110"/>
    <x v="0"/>
    <s v="United States"/>
    <s v="San Diego"/>
    <x v="1"/>
    <n v="92037"/>
    <x v="1"/>
    <s v="OFF-PA-10004569"/>
    <x v="1"/>
    <x v="10"/>
    <x v="227"/>
    <x v="245"/>
    <n v="1"/>
    <n v="0"/>
    <n v="3.5766999999999998"/>
  </r>
  <r>
    <n v="252"/>
    <s v="CA-2013-145625"/>
    <x v="0"/>
    <x v="108"/>
    <d v="2013-09-18T00:00:00"/>
    <x v="1"/>
    <s v="KC-16540"/>
    <x v="110"/>
    <x v="0"/>
    <s v="United States"/>
    <s v="San Diego"/>
    <x v="1"/>
    <n v="92037"/>
    <x v="1"/>
    <s v="TEC-AC-10003832"/>
    <x v="2"/>
    <x v="11"/>
    <x v="216"/>
    <x v="246"/>
    <n v="13"/>
    <n v="0"/>
    <n v="636.0002999999997"/>
  </r>
  <r>
    <n v="253"/>
    <s v="CA-2013-146941"/>
    <x v="0"/>
    <x v="107"/>
    <d v="2013-12-14T00:00:00"/>
    <x v="2"/>
    <s v="DL-13315"/>
    <x v="111"/>
    <x v="0"/>
    <s v="United States"/>
    <s v="New York City"/>
    <x v="15"/>
    <n v="10024"/>
    <x v="3"/>
    <s v="OFF-ST-10001228"/>
    <x v="1"/>
    <x v="4"/>
    <x v="228"/>
    <x v="247"/>
    <n v="6"/>
    <n v="0"/>
    <n v="22.562400000000004"/>
  </r>
  <r>
    <n v="254"/>
    <s v="CA-2013-146941"/>
    <x v="0"/>
    <x v="107"/>
    <d v="2013-12-14T00:00:00"/>
    <x v="2"/>
    <s v="DL-13315"/>
    <x v="111"/>
    <x v="0"/>
    <s v="United States"/>
    <s v="New York City"/>
    <x v="15"/>
    <n v="10024"/>
    <x v="3"/>
    <s v="OFF-EN-10003296"/>
    <x v="1"/>
    <x v="12"/>
    <x v="229"/>
    <x v="248"/>
    <n v="4"/>
    <n v="0"/>
    <n v="162.864"/>
  </r>
  <r>
    <n v="255"/>
    <s v="US-2012-159982"/>
    <x v="1"/>
    <x v="109"/>
    <d v="2012-12-04T00:00:00"/>
    <x v="1"/>
    <s v="DR-12880"/>
    <x v="112"/>
    <x v="1"/>
    <s v="United States"/>
    <s v="Chicago"/>
    <x v="10"/>
    <n v="60623"/>
    <x v="2"/>
    <s v="FUR-FU-10002505"/>
    <x v="0"/>
    <x v="5"/>
    <x v="222"/>
    <x v="249"/>
    <n v="9"/>
    <n v="0.6"/>
    <n v="-8.4923999999999982"/>
  </r>
  <r>
    <n v="256"/>
    <s v="US-2012-159982"/>
    <x v="1"/>
    <x v="109"/>
    <d v="2012-12-04T00:00:00"/>
    <x v="1"/>
    <s v="DR-12880"/>
    <x v="112"/>
    <x v="1"/>
    <s v="United States"/>
    <s v="Chicago"/>
    <x v="10"/>
    <n v="60623"/>
    <x v="2"/>
    <s v="OFF-ST-10004804"/>
    <x v="1"/>
    <x v="4"/>
    <x v="230"/>
    <x v="250"/>
    <n v="2"/>
    <n v="0.2"/>
    <n v="-19.562399999999997"/>
  </r>
  <r>
    <n v="257"/>
    <s v="US-2012-159982"/>
    <x v="1"/>
    <x v="109"/>
    <d v="2012-12-04T00:00:00"/>
    <x v="1"/>
    <s v="DR-12880"/>
    <x v="112"/>
    <x v="1"/>
    <s v="United States"/>
    <s v="Chicago"/>
    <x v="10"/>
    <n v="60623"/>
    <x v="2"/>
    <s v="OFF-ST-10001590"/>
    <x v="1"/>
    <x v="4"/>
    <x v="146"/>
    <x v="251"/>
    <n v="5"/>
    <n v="0.2"/>
    <n v="4.0439999999999969"/>
  </r>
  <r>
    <n v="258"/>
    <s v="US-2012-159982"/>
    <x v="1"/>
    <x v="109"/>
    <d v="2012-12-04T00:00:00"/>
    <x v="1"/>
    <s v="DR-12880"/>
    <x v="112"/>
    <x v="1"/>
    <s v="United States"/>
    <s v="Chicago"/>
    <x v="10"/>
    <n v="60623"/>
    <x v="2"/>
    <s v="TEC-PH-10001580"/>
    <x v="2"/>
    <x v="7"/>
    <x v="231"/>
    <x v="252"/>
    <n v="6"/>
    <n v="0.2"/>
    <n v="56.691599999999966"/>
  </r>
  <r>
    <n v="259"/>
    <s v="CA-2014-163139"/>
    <x v="3"/>
    <x v="96"/>
    <d v="2014-12-04T00:00:00"/>
    <x v="0"/>
    <s v="CC-12670"/>
    <x v="113"/>
    <x v="0"/>
    <s v="United States"/>
    <s v="New York City"/>
    <x v="15"/>
    <n v="10009"/>
    <x v="3"/>
    <s v="TEC-AC-10000290"/>
    <x v="2"/>
    <x v="11"/>
    <x v="232"/>
    <x v="253"/>
    <n v="3"/>
    <n v="0"/>
    <n v="6.9258000000000006"/>
  </r>
  <r>
    <n v="260"/>
    <s v="CA-2014-163139"/>
    <x v="3"/>
    <x v="96"/>
    <d v="2014-12-04T00:00:00"/>
    <x v="0"/>
    <s v="CC-12670"/>
    <x v="113"/>
    <x v="0"/>
    <s v="United States"/>
    <s v="New York City"/>
    <x v="15"/>
    <n v="10009"/>
    <x v="3"/>
    <s v="OFF-ST-10002790"/>
    <x v="1"/>
    <x v="4"/>
    <x v="233"/>
    <x v="254"/>
    <n v="3"/>
    <n v="0"/>
    <n v="6.6465000000000174"/>
  </r>
  <r>
    <n v="261"/>
    <s v="CA-2014-163139"/>
    <x v="3"/>
    <x v="96"/>
    <d v="2014-12-04T00:00:00"/>
    <x v="0"/>
    <s v="CC-12670"/>
    <x v="113"/>
    <x v="0"/>
    <s v="United States"/>
    <s v="New York City"/>
    <x v="15"/>
    <n v="10009"/>
    <x v="3"/>
    <s v="OFF-BI-10003460"/>
    <x v="1"/>
    <x v="8"/>
    <x v="234"/>
    <x v="255"/>
    <n v="5"/>
    <n v="0.2"/>
    <n v="6.1319999999999988"/>
  </r>
  <r>
    <n v="262"/>
    <s v="US-2014-155299"/>
    <x v="3"/>
    <x v="110"/>
    <d v="2014-06-13T00:00:00"/>
    <x v="1"/>
    <s v="Dl-13600"/>
    <x v="114"/>
    <x v="1"/>
    <s v="United States"/>
    <s v="Pasadena"/>
    <x v="5"/>
    <n v="77506"/>
    <x v="2"/>
    <s v="OFF-AP-10002203"/>
    <x v="1"/>
    <x v="9"/>
    <x v="235"/>
    <x v="256"/>
    <n v="2"/>
    <n v="0.8"/>
    <n v="-4.4660000000000002"/>
  </r>
  <r>
    <n v="263"/>
    <s v="US-2011-106992"/>
    <x v="2"/>
    <x v="111"/>
    <d v="2011-09-21T00:00:00"/>
    <x v="0"/>
    <s v="SB-20290"/>
    <x v="115"/>
    <x v="1"/>
    <s v="United States"/>
    <s v="Houston"/>
    <x v="5"/>
    <n v="77036"/>
    <x v="2"/>
    <s v="TEC-MA-10000822"/>
    <x v="2"/>
    <x v="15"/>
    <x v="154"/>
    <x v="257"/>
    <n v="3"/>
    <n v="0.4"/>
    <n v="-509.99700000000075"/>
  </r>
  <r>
    <n v="264"/>
    <s v="US-2011-106992"/>
    <x v="2"/>
    <x v="111"/>
    <d v="2011-09-21T00:00:00"/>
    <x v="0"/>
    <s v="SB-20290"/>
    <x v="115"/>
    <x v="1"/>
    <s v="United States"/>
    <s v="Houston"/>
    <x v="5"/>
    <n v="77036"/>
    <x v="2"/>
    <s v="TEC-MA-10003353"/>
    <x v="2"/>
    <x v="15"/>
    <x v="236"/>
    <x v="258"/>
    <n v="7"/>
    <n v="0.4"/>
    <n v="-251.99579999999992"/>
  </r>
  <r>
    <n v="265"/>
    <s v="CA-2013-125318"/>
    <x v="0"/>
    <x v="112"/>
    <d v="2013-06-14T00:00:00"/>
    <x v="1"/>
    <s v="RC-19825"/>
    <x v="116"/>
    <x v="0"/>
    <s v="United States"/>
    <s v="Chicago"/>
    <x v="10"/>
    <n v="60610"/>
    <x v="2"/>
    <s v="TEC-PH-10001433"/>
    <x v="2"/>
    <x v="7"/>
    <x v="237"/>
    <x v="259"/>
    <n v="4"/>
    <n v="0.2"/>
    <n v="28.7196"/>
  </r>
  <r>
    <n v="266"/>
    <s v="CA-2012-155040"/>
    <x v="1"/>
    <x v="113"/>
    <d v="2012-11-15T00:00:00"/>
    <x v="1"/>
    <s v="AH-10210"/>
    <x v="117"/>
    <x v="0"/>
    <s v="United States"/>
    <s v="Brentwood"/>
    <x v="1"/>
    <n v="94513"/>
    <x v="1"/>
    <s v="TEC-AC-10004469"/>
    <x v="2"/>
    <x v="11"/>
    <x v="238"/>
    <x v="260"/>
    <n v="2"/>
    <n v="0"/>
    <n v="35.156000000000006"/>
  </r>
  <r>
    <n v="267"/>
    <s v="CA-2014-136826"/>
    <x v="3"/>
    <x v="114"/>
    <d v="2014-06-21T00:00:00"/>
    <x v="1"/>
    <s v="CB-12535"/>
    <x v="118"/>
    <x v="1"/>
    <s v="United States"/>
    <s v="Chapel Hill"/>
    <x v="3"/>
    <n v="27514"/>
    <x v="0"/>
    <s v="OFF-AR-10003602"/>
    <x v="1"/>
    <x v="6"/>
    <x v="239"/>
    <x v="261"/>
    <n v="3"/>
    <n v="0.2"/>
    <n v="4.7303999999999995"/>
  </r>
  <r>
    <n v="268"/>
    <s v="CA-2013-111010"/>
    <x v="0"/>
    <x v="115"/>
    <d v="2013-01-28T00:00:00"/>
    <x v="1"/>
    <s v="PG-18895"/>
    <x v="38"/>
    <x v="0"/>
    <s v="United States"/>
    <s v="Morristown"/>
    <x v="30"/>
    <n v="7960"/>
    <x v="3"/>
    <s v="OFF-FA-10003472"/>
    <x v="1"/>
    <x v="13"/>
    <x v="240"/>
    <x v="262"/>
    <n v="6"/>
    <n v="0"/>
    <n v="0.3024"/>
  </r>
  <r>
    <n v="269"/>
    <s v="US-2014-145366"/>
    <x v="3"/>
    <x v="34"/>
    <d v="2014-12-14T00:00:00"/>
    <x v="1"/>
    <s v="CA-12310"/>
    <x v="119"/>
    <x v="1"/>
    <s v="United States"/>
    <s v="Cincinnati"/>
    <x v="24"/>
    <n v="45231"/>
    <x v="3"/>
    <s v="OFF-ST-10004180"/>
    <x v="1"/>
    <x v="4"/>
    <x v="241"/>
    <x v="263"/>
    <n v="1"/>
    <n v="0.2"/>
    <n v="-7.4416000000000011"/>
  </r>
  <r>
    <n v="270"/>
    <s v="US-2014-145366"/>
    <x v="3"/>
    <x v="34"/>
    <d v="2014-12-14T00:00:00"/>
    <x v="1"/>
    <s v="CA-12310"/>
    <x v="119"/>
    <x v="1"/>
    <s v="United States"/>
    <s v="Cincinnati"/>
    <x v="24"/>
    <n v="45231"/>
    <x v="3"/>
    <s v="OFF-EN-10004386"/>
    <x v="1"/>
    <x v="12"/>
    <x v="242"/>
    <x v="264"/>
    <n v="3"/>
    <n v="0.2"/>
    <n v="21.591000000000001"/>
  </r>
  <r>
    <n v="271"/>
    <s v="CA-2014-163979"/>
    <x v="3"/>
    <x v="116"/>
    <d v="2015-01-03T00:00:00"/>
    <x v="0"/>
    <s v="KH-16690"/>
    <x v="120"/>
    <x v="1"/>
    <s v="United States"/>
    <s v="San Francisco"/>
    <x v="1"/>
    <n v="94110"/>
    <x v="1"/>
    <s v="OFF-ST-10003208"/>
    <x v="1"/>
    <x v="4"/>
    <x v="243"/>
    <x v="265"/>
    <n v="4"/>
    <n v="0"/>
    <n v="210.4935999999999"/>
  </r>
  <r>
    <n v="272"/>
    <s v="CA-2012-155334"/>
    <x v="1"/>
    <x v="117"/>
    <d v="2012-07-31T00:00:00"/>
    <x v="2"/>
    <s v="HA-14920"/>
    <x v="66"/>
    <x v="0"/>
    <s v="United States"/>
    <s v="San Francisco"/>
    <x v="1"/>
    <n v="94109"/>
    <x v="1"/>
    <s v="TEC-AC-10003628"/>
    <x v="2"/>
    <x v="11"/>
    <x v="244"/>
    <x v="266"/>
    <n v="7"/>
    <n v="0"/>
    <n v="92.369200000000021"/>
  </r>
  <r>
    <n v="273"/>
    <s v="CA-2012-155334"/>
    <x v="1"/>
    <x v="117"/>
    <d v="2012-07-31T00:00:00"/>
    <x v="2"/>
    <s v="HA-14920"/>
    <x v="66"/>
    <x v="0"/>
    <s v="United States"/>
    <s v="San Francisco"/>
    <x v="1"/>
    <n v="94109"/>
    <x v="1"/>
    <s v="FUR-FU-10003274"/>
    <x v="0"/>
    <x v="5"/>
    <x v="245"/>
    <x v="267"/>
    <n v="3"/>
    <n v="0"/>
    <n v="2.3232000000000004"/>
  </r>
  <r>
    <n v="274"/>
    <s v="CA-2012-155334"/>
    <x v="1"/>
    <x v="117"/>
    <d v="2012-07-31T00:00:00"/>
    <x v="2"/>
    <s v="HA-14920"/>
    <x v="66"/>
    <x v="0"/>
    <s v="United States"/>
    <s v="San Francisco"/>
    <x v="1"/>
    <n v="94109"/>
    <x v="1"/>
    <s v="OFF-BI-10002557"/>
    <x v="1"/>
    <x v="8"/>
    <x v="246"/>
    <x v="268"/>
    <n v="3"/>
    <n v="0.2"/>
    <n v="4.0949999999999989"/>
  </r>
  <r>
    <n v="275"/>
    <s v="CA-2014-118136"/>
    <x v="3"/>
    <x v="118"/>
    <d v="2014-09-18T00:00:00"/>
    <x v="2"/>
    <s v="BB-10990"/>
    <x v="121"/>
    <x v="1"/>
    <s v="United States"/>
    <s v="Inglewood"/>
    <x v="1"/>
    <n v="90301"/>
    <x v="1"/>
    <s v="OFF-PA-10002615"/>
    <x v="1"/>
    <x v="10"/>
    <x v="247"/>
    <x v="138"/>
    <n v="2"/>
    <n v="0"/>
    <n v="4.0571999999999999"/>
  </r>
  <r>
    <n v="276"/>
    <s v="CA-2014-118136"/>
    <x v="3"/>
    <x v="118"/>
    <d v="2014-09-18T00:00:00"/>
    <x v="2"/>
    <s v="BB-10990"/>
    <x v="121"/>
    <x v="1"/>
    <s v="United States"/>
    <s v="Inglewood"/>
    <x v="1"/>
    <n v="90301"/>
    <x v="1"/>
    <s v="OFF-AR-10001427"/>
    <x v="1"/>
    <x v="6"/>
    <x v="248"/>
    <x v="156"/>
    <n v="1"/>
    <n v="0"/>
    <n v="1.5548000000000002"/>
  </r>
  <r>
    <n v="277"/>
    <s v="CA-2014-132976"/>
    <x v="3"/>
    <x v="119"/>
    <d v="2014-10-18T00:00:00"/>
    <x v="1"/>
    <s v="AG-10495"/>
    <x v="122"/>
    <x v="1"/>
    <s v="United States"/>
    <s v="Philadelphia"/>
    <x v="9"/>
    <n v="19140"/>
    <x v="3"/>
    <s v="OFF-PA-10000673"/>
    <x v="1"/>
    <x v="10"/>
    <x v="249"/>
    <x v="25"/>
    <n v="2"/>
    <n v="0.2"/>
    <n v="4.0768000000000004"/>
  </r>
  <r>
    <n v="278"/>
    <s v="CA-2014-132976"/>
    <x v="3"/>
    <x v="119"/>
    <d v="2014-10-18T00:00:00"/>
    <x v="1"/>
    <s v="AG-10495"/>
    <x v="122"/>
    <x v="1"/>
    <s v="United States"/>
    <s v="Philadelphia"/>
    <x v="9"/>
    <n v="19140"/>
    <x v="3"/>
    <s v="OFF-PA-10004470"/>
    <x v="1"/>
    <x v="10"/>
    <x v="250"/>
    <x v="269"/>
    <n v="4"/>
    <n v="0.2"/>
    <n v="5.9071999999999987"/>
  </r>
  <r>
    <n v="279"/>
    <s v="CA-2014-132976"/>
    <x v="3"/>
    <x v="119"/>
    <d v="2014-10-18T00:00:00"/>
    <x v="1"/>
    <s v="AG-10495"/>
    <x v="122"/>
    <x v="1"/>
    <s v="United States"/>
    <s v="Philadelphia"/>
    <x v="9"/>
    <n v="19140"/>
    <x v="3"/>
    <s v="OFF-ST-10000876"/>
    <x v="1"/>
    <x v="4"/>
    <x v="251"/>
    <x v="270"/>
    <n v="6"/>
    <n v="0.2"/>
    <n v="5.9711999999999996"/>
  </r>
  <r>
    <n v="280"/>
    <s v="CA-2014-132976"/>
    <x v="3"/>
    <x v="119"/>
    <d v="2014-10-18T00:00:00"/>
    <x v="1"/>
    <s v="AG-10495"/>
    <x v="122"/>
    <x v="1"/>
    <s v="United States"/>
    <s v="Philadelphia"/>
    <x v="9"/>
    <n v="19140"/>
    <x v="3"/>
    <s v="OFF-LA-10002043"/>
    <x v="1"/>
    <x v="2"/>
    <x v="252"/>
    <x v="271"/>
    <n v="3"/>
    <n v="0.2"/>
    <n v="8.6940000000000008"/>
  </r>
  <r>
    <n v="281"/>
    <s v="US-2012-161991"/>
    <x v="1"/>
    <x v="120"/>
    <d v="2012-09-28T00:00:00"/>
    <x v="0"/>
    <s v="SC-20725"/>
    <x v="56"/>
    <x v="0"/>
    <s v="United States"/>
    <s v="Houston"/>
    <x v="5"/>
    <n v="77070"/>
    <x v="2"/>
    <s v="OFF-BI-10004967"/>
    <x v="1"/>
    <x v="8"/>
    <x v="253"/>
    <x v="272"/>
    <n v="5"/>
    <n v="0.8"/>
    <n v="-3.4320000000000004"/>
  </r>
  <r>
    <n v="282"/>
    <s v="US-2012-161991"/>
    <x v="1"/>
    <x v="120"/>
    <d v="2012-09-28T00:00:00"/>
    <x v="0"/>
    <s v="SC-20725"/>
    <x v="56"/>
    <x v="0"/>
    <s v="United States"/>
    <s v="Houston"/>
    <x v="5"/>
    <n v="77070"/>
    <x v="2"/>
    <s v="TEC-PH-10001760"/>
    <x v="2"/>
    <x v="7"/>
    <x v="254"/>
    <x v="273"/>
    <n v="7"/>
    <n v="0.2"/>
    <n v="376.11"/>
  </r>
  <r>
    <n v="283"/>
    <s v="CA-2012-130890"/>
    <x v="1"/>
    <x v="121"/>
    <d v="2012-11-06T00:00:00"/>
    <x v="1"/>
    <s v="JO-15280"/>
    <x v="123"/>
    <x v="0"/>
    <s v="United States"/>
    <s v="Los Angeles"/>
    <x v="1"/>
    <n v="90004"/>
    <x v="1"/>
    <s v="FUR-TA-10002903"/>
    <x v="0"/>
    <x v="3"/>
    <x v="255"/>
    <x v="274"/>
    <n v="5"/>
    <n v="0.2"/>
    <n v="51.942000000000007"/>
  </r>
  <r>
    <n v="284"/>
    <s v="CA-2012-130883"/>
    <x v="1"/>
    <x v="120"/>
    <d v="2012-10-02T00:00:00"/>
    <x v="1"/>
    <s v="TB-21520"/>
    <x v="14"/>
    <x v="0"/>
    <s v="United States"/>
    <s v="Portland"/>
    <x v="21"/>
    <n v="97206"/>
    <x v="1"/>
    <s v="OFF-PA-10000474"/>
    <x v="1"/>
    <x v="10"/>
    <x v="33"/>
    <x v="275"/>
    <n v="5"/>
    <n v="0.2"/>
    <n v="47.843999999999994"/>
  </r>
  <r>
    <n v="285"/>
    <s v="CA-2012-130883"/>
    <x v="1"/>
    <x v="120"/>
    <d v="2012-10-02T00:00:00"/>
    <x v="1"/>
    <s v="TB-21520"/>
    <x v="14"/>
    <x v="0"/>
    <s v="United States"/>
    <s v="Portland"/>
    <x v="21"/>
    <n v="97206"/>
    <x v="1"/>
    <s v="TEC-AC-10001956"/>
    <x v="2"/>
    <x v="11"/>
    <x v="256"/>
    <x v="276"/>
    <n v="5"/>
    <n v="0.2"/>
    <n v="47.959999999999987"/>
  </r>
  <r>
    <n v="286"/>
    <s v="CA-2012-130883"/>
    <x v="1"/>
    <x v="120"/>
    <d v="2012-10-02T00:00:00"/>
    <x v="1"/>
    <s v="TB-21520"/>
    <x v="14"/>
    <x v="0"/>
    <s v="United States"/>
    <s v="Portland"/>
    <x v="21"/>
    <n v="97206"/>
    <x v="1"/>
    <s v="OFF-PA-10004100"/>
    <x v="1"/>
    <x v="10"/>
    <x v="257"/>
    <x v="277"/>
    <n v="6"/>
    <n v="0.2"/>
    <n v="10.8864"/>
  </r>
  <r>
    <n v="287"/>
    <s v="CA-2013-112697"/>
    <x v="0"/>
    <x v="122"/>
    <d v="2013-12-21T00:00:00"/>
    <x v="0"/>
    <s v="AH-10195"/>
    <x v="124"/>
    <x v="1"/>
    <s v="United States"/>
    <s v="Tamarac"/>
    <x v="2"/>
    <n v="33319"/>
    <x v="0"/>
    <s v="OFF-BI-10000778"/>
    <x v="1"/>
    <x v="8"/>
    <x v="258"/>
    <x v="278"/>
    <n v="7"/>
    <n v="0.7"/>
    <n v="-169.3719999999999"/>
  </r>
  <r>
    <n v="288"/>
    <s v="CA-2013-112697"/>
    <x v="0"/>
    <x v="122"/>
    <d v="2013-12-21T00:00:00"/>
    <x v="0"/>
    <s v="AH-10195"/>
    <x v="124"/>
    <x v="1"/>
    <s v="United States"/>
    <s v="Tamarac"/>
    <x v="2"/>
    <n v="33319"/>
    <x v="0"/>
    <s v="OFF-AP-10002684"/>
    <x v="1"/>
    <x v="9"/>
    <x v="165"/>
    <x v="279"/>
    <n v="2"/>
    <n v="0.2"/>
    <n v="24.315999999999974"/>
  </r>
  <r>
    <n v="289"/>
    <s v="CA-2013-112697"/>
    <x v="0"/>
    <x v="122"/>
    <d v="2013-12-21T00:00:00"/>
    <x v="0"/>
    <s v="AH-10195"/>
    <x v="124"/>
    <x v="1"/>
    <s v="United States"/>
    <s v="Tamarac"/>
    <x v="2"/>
    <n v="33319"/>
    <x v="0"/>
    <s v="OFF-SU-10000646"/>
    <x v="1"/>
    <x v="14"/>
    <x v="259"/>
    <x v="280"/>
    <n v="5"/>
    <n v="0.2"/>
    <n v="-204.31449999999995"/>
  </r>
  <r>
    <n v="290"/>
    <s v="CA-2013-110772"/>
    <x v="0"/>
    <x v="73"/>
    <d v="2013-11-25T00:00:00"/>
    <x v="0"/>
    <s v="NZ-18565"/>
    <x v="125"/>
    <x v="2"/>
    <s v="United States"/>
    <s v="Columbus"/>
    <x v="24"/>
    <n v="43229"/>
    <x v="3"/>
    <s v="OFF-FA-10002983"/>
    <x v="1"/>
    <x v="13"/>
    <x v="260"/>
    <x v="281"/>
    <n v="7"/>
    <n v="0.2"/>
    <n v="6.6835999999999993"/>
  </r>
  <r>
    <n v="291"/>
    <s v="CA-2013-110772"/>
    <x v="0"/>
    <x v="73"/>
    <d v="2013-11-25T00:00:00"/>
    <x v="0"/>
    <s v="NZ-18565"/>
    <x v="125"/>
    <x v="2"/>
    <s v="United States"/>
    <s v="Columbus"/>
    <x v="24"/>
    <n v="43229"/>
    <x v="3"/>
    <s v="OFF-LA-10004689"/>
    <x v="1"/>
    <x v="2"/>
    <x v="261"/>
    <x v="282"/>
    <n v="8"/>
    <n v="0.2"/>
    <n v="6.2423999999999999"/>
  </r>
  <r>
    <n v="292"/>
    <s v="CA-2013-110772"/>
    <x v="0"/>
    <x v="73"/>
    <d v="2013-11-25T00:00:00"/>
    <x v="0"/>
    <s v="NZ-18565"/>
    <x v="125"/>
    <x v="2"/>
    <s v="United States"/>
    <s v="Columbus"/>
    <x v="24"/>
    <n v="43229"/>
    <x v="3"/>
    <s v="TEC-AC-10002001"/>
    <x v="2"/>
    <x v="11"/>
    <x v="262"/>
    <x v="283"/>
    <n v="2"/>
    <n v="0.2"/>
    <n v="54.396600000000007"/>
  </r>
  <r>
    <n v="293"/>
    <s v="CA-2013-110772"/>
    <x v="0"/>
    <x v="73"/>
    <d v="2013-11-25T00:00:00"/>
    <x v="0"/>
    <s v="NZ-18565"/>
    <x v="125"/>
    <x v="2"/>
    <s v="United States"/>
    <s v="Columbus"/>
    <x v="24"/>
    <n v="43229"/>
    <x v="3"/>
    <s v="FUR-BO-10004709"/>
    <x v="0"/>
    <x v="0"/>
    <x v="263"/>
    <x v="284"/>
    <n v="3"/>
    <n v="0.5"/>
    <n v="-48.703199999999995"/>
  </r>
  <r>
    <n v="294"/>
    <s v="CA-2011-111451"/>
    <x v="2"/>
    <x v="58"/>
    <d v="2011-12-28T00:00:00"/>
    <x v="2"/>
    <s v="KL-16555"/>
    <x v="126"/>
    <x v="1"/>
    <s v="United States"/>
    <s v="Colorado Springs"/>
    <x v="22"/>
    <n v="80906"/>
    <x v="1"/>
    <s v="FUR-FU-10004091"/>
    <x v="0"/>
    <x v="5"/>
    <x v="264"/>
    <x v="285"/>
    <n v="8"/>
    <n v="0.2"/>
    <n v="78.859200000000001"/>
  </r>
  <r>
    <n v="295"/>
    <s v="CA-2011-111451"/>
    <x v="2"/>
    <x v="58"/>
    <d v="2011-12-28T00:00:00"/>
    <x v="2"/>
    <s v="KL-16555"/>
    <x v="126"/>
    <x v="1"/>
    <s v="United States"/>
    <s v="Colorado Springs"/>
    <x v="22"/>
    <n v="80906"/>
    <x v="1"/>
    <s v="FUR-CH-10001891"/>
    <x v="0"/>
    <x v="1"/>
    <x v="265"/>
    <x v="286"/>
    <n v="3"/>
    <n v="0.2"/>
    <n v="20.155800000000013"/>
  </r>
  <r>
    <n v="296"/>
    <s v="CA-2011-111451"/>
    <x v="2"/>
    <x v="58"/>
    <d v="2011-12-28T00:00:00"/>
    <x v="2"/>
    <s v="KL-16555"/>
    <x v="126"/>
    <x v="1"/>
    <s v="United States"/>
    <s v="Colorado Springs"/>
    <x v="22"/>
    <n v="80906"/>
    <x v="1"/>
    <s v="FUR-FU-10002918"/>
    <x v="0"/>
    <x v="5"/>
    <x v="266"/>
    <x v="287"/>
    <n v="3"/>
    <n v="0.2"/>
    <n v="-24.564599999999999"/>
  </r>
  <r>
    <n v="297"/>
    <s v="CA-2011-111451"/>
    <x v="2"/>
    <x v="58"/>
    <d v="2011-12-28T00:00:00"/>
    <x v="2"/>
    <s v="KL-16555"/>
    <x v="126"/>
    <x v="1"/>
    <s v="United States"/>
    <s v="Colorado Springs"/>
    <x v="22"/>
    <n v="80906"/>
    <x v="1"/>
    <s v="OFF-BI-10004593"/>
    <x v="1"/>
    <x v="8"/>
    <x v="267"/>
    <x v="288"/>
    <n v="5"/>
    <n v="0.7"/>
    <n v="-62.88000000000001"/>
  </r>
  <r>
    <n v="298"/>
    <s v="CA-2011-111451"/>
    <x v="2"/>
    <x v="58"/>
    <d v="2011-12-28T00:00:00"/>
    <x v="2"/>
    <s v="KL-16555"/>
    <x v="126"/>
    <x v="1"/>
    <s v="United States"/>
    <s v="Colorado Springs"/>
    <x v="22"/>
    <n v="80906"/>
    <x v="1"/>
    <s v="OFF-FA-10004854"/>
    <x v="1"/>
    <x v="13"/>
    <x v="268"/>
    <x v="289"/>
    <n v="3"/>
    <n v="0.2"/>
    <n v="9.2987999999999964"/>
  </r>
  <r>
    <n v="299"/>
    <s v="CA-2013-142545"/>
    <x v="0"/>
    <x v="99"/>
    <d v="2013-11-04T00:00:00"/>
    <x v="1"/>
    <s v="JD-15895"/>
    <x v="63"/>
    <x v="1"/>
    <s v="United States"/>
    <s v="Belleville"/>
    <x v="30"/>
    <n v="7109"/>
    <x v="3"/>
    <s v="OFF-PA-10002105"/>
    <x v="1"/>
    <x v="10"/>
    <x v="269"/>
    <x v="56"/>
    <n v="5"/>
    <n v="0"/>
    <n v="15.552000000000001"/>
  </r>
  <r>
    <n v="300"/>
    <s v="CA-2013-142545"/>
    <x v="0"/>
    <x v="99"/>
    <d v="2013-11-04T00:00:00"/>
    <x v="1"/>
    <s v="JD-15895"/>
    <x v="63"/>
    <x v="1"/>
    <s v="United States"/>
    <s v="Belleville"/>
    <x v="30"/>
    <n v="7109"/>
    <x v="3"/>
    <s v="OFF-ST-10002756"/>
    <x v="1"/>
    <x v="4"/>
    <x v="270"/>
    <x v="290"/>
    <n v="8"/>
    <n v="0"/>
    <n v="10.824800000000096"/>
  </r>
  <r>
    <n v="301"/>
    <s v="CA-2013-142545"/>
    <x v="0"/>
    <x v="99"/>
    <d v="2013-11-04T00:00:00"/>
    <x v="1"/>
    <s v="JD-15895"/>
    <x v="63"/>
    <x v="1"/>
    <s v="United States"/>
    <s v="Belleville"/>
    <x v="30"/>
    <n v="7109"/>
    <x v="3"/>
    <s v="OFF-PA-10004243"/>
    <x v="1"/>
    <x v="10"/>
    <x v="271"/>
    <x v="291"/>
    <n v="3"/>
    <n v="0"/>
    <n v="27.316799999999997"/>
  </r>
  <r>
    <n v="302"/>
    <s v="CA-2013-142545"/>
    <x v="0"/>
    <x v="99"/>
    <d v="2013-11-04T00:00:00"/>
    <x v="1"/>
    <s v="JD-15895"/>
    <x v="63"/>
    <x v="1"/>
    <s v="United States"/>
    <s v="Belleville"/>
    <x v="30"/>
    <n v="7109"/>
    <x v="3"/>
    <s v="FUR-FU-10001861"/>
    <x v="0"/>
    <x v="5"/>
    <x v="272"/>
    <x v="292"/>
    <n v="4"/>
    <n v="0"/>
    <n v="38.023999999999994"/>
  </r>
  <r>
    <n v="303"/>
    <s v="CA-2013-142545"/>
    <x v="0"/>
    <x v="99"/>
    <d v="2013-11-04T00:00:00"/>
    <x v="1"/>
    <s v="JD-15895"/>
    <x v="63"/>
    <x v="1"/>
    <s v="United States"/>
    <s v="Belleville"/>
    <x v="30"/>
    <n v="7109"/>
    <x v="3"/>
    <s v="OFF-BI-10002706"/>
    <x v="1"/>
    <x v="8"/>
    <x v="273"/>
    <x v="293"/>
    <n v="1"/>
    <n v="0"/>
    <n v="6.5687999999999995"/>
  </r>
  <r>
    <n v="304"/>
    <s v="US-2014-152380"/>
    <x v="3"/>
    <x v="123"/>
    <d v="2014-11-24T00:00:00"/>
    <x v="1"/>
    <s v="JH-15910"/>
    <x v="101"/>
    <x v="0"/>
    <s v="United States"/>
    <s v="Chicago"/>
    <x v="10"/>
    <n v="60623"/>
    <x v="2"/>
    <s v="FUR-TA-10002533"/>
    <x v="0"/>
    <x v="3"/>
    <x v="274"/>
    <x v="294"/>
    <n v="3"/>
    <n v="0.5"/>
    <n v="-131.44500000000005"/>
  </r>
  <r>
    <n v="305"/>
    <s v="CA-2012-144253"/>
    <x v="1"/>
    <x v="124"/>
    <d v="2012-05-09T00:00:00"/>
    <x v="0"/>
    <s v="AS-10225"/>
    <x v="127"/>
    <x v="1"/>
    <s v="United States"/>
    <s v="New York City"/>
    <x v="15"/>
    <n v="10024"/>
    <x v="3"/>
    <s v="FUR-FU-10002671"/>
    <x v="0"/>
    <x v="5"/>
    <x v="275"/>
    <x v="295"/>
    <n v="2"/>
    <n v="0"/>
    <n v="12.863999999999999"/>
  </r>
  <r>
    <n v="306"/>
    <s v="CA-2011-130960"/>
    <x v="2"/>
    <x v="125"/>
    <d v="2012-01-04T00:00:00"/>
    <x v="1"/>
    <s v="KB-16600"/>
    <x v="33"/>
    <x v="1"/>
    <s v="United States"/>
    <s v="Taylor"/>
    <x v="12"/>
    <n v="48180"/>
    <x v="2"/>
    <s v="OFF-AR-10003651"/>
    <x v="1"/>
    <x v="6"/>
    <x v="276"/>
    <x v="296"/>
    <n v="3"/>
    <n v="0"/>
    <n v="2.8535999999999988"/>
  </r>
  <r>
    <n v="307"/>
    <s v="CA-2011-111003"/>
    <x v="2"/>
    <x v="106"/>
    <d v="2011-06-06T00:00:00"/>
    <x v="1"/>
    <s v="CR-12625"/>
    <x v="128"/>
    <x v="2"/>
    <s v="United States"/>
    <s v="Lakewood"/>
    <x v="30"/>
    <n v="8701"/>
    <x v="3"/>
    <s v="OFF-BI-10001072"/>
    <x v="1"/>
    <x v="8"/>
    <x v="277"/>
    <x v="297"/>
    <n v="3"/>
    <n v="0"/>
    <n v="20.9208"/>
  </r>
  <r>
    <n v="308"/>
    <s v="CA-2011-111003"/>
    <x v="2"/>
    <x v="106"/>
    <d v="2011-06-06T00:00:00"/>
    <x v="1"/>
    <s v="CR-12625"/>
    <x v="128"/>
    <x v="2"/>
    <s v="United States"/>
    <s v="Lakewood"/>
    <x v="30"/>
    <n v="8701"/>
    <x v="3"/>
    <s v="OFF-AR-10002135"/>
    <x v="1"/>
    <x v="6"/>
    <x v="278"/>
    <x v="298"/>
    <n v="6"/>
    <n v="0"/>
    <n v="83.867999999999967"/>
  </r>
  <r>
    <n v="309"/>
    <s v="CA-2014-126774"/>
    <x v="3"/>
    <x v="4"/>
    <d v="2014-04-18T00:00:00"/>
    <x v="2"/>
    <s v="SH-20395"/>
    <x v="129"/>
    <x v="0"/>
    <s v="United States"/>
    <s v="Arlington"/>
    <x v="17"/>
    <n v="22204"/>
    <x v="0"/>
    <s v="OFF-AR-10002804"/>
    <x v="1"/>
    <x v="6"/>
    <x v="279"/>
    <x v="299"/>
    <n v="1"/>
    <n v="0"/>
    <n v="2.0049000000000001"/>
  </r>
  <r>
    <n v="310"/>
    <s v="CA-2013-142902"/>
    <x v="0"/>
    <x v="126"/>
    <d v="2013-09-15T00:00:00"/>
    <x v="0"/>
    <s v="BP-11185"/>
    <x v="130"/>
    <x v="1"/>
    <s v="United States"/>
    <s v="Arvada"/>
    <x v="22"/>
    <n v="80004"/>
    <x v="1"/>
    <s v="FUR-FU-10001918"/>
    <x v="0"/>
    <x v="5"/>
    <x v="280"/>
    <x v="300"/>
    <n v="4"/>
    <n v="0.2"/>
    <n v="3.5948000000000011"/>
  </r>
  <r>
    <n v="311"/>
    <s v="CA-2013-142902"/>
    <x v="0"/>
    <x v="126"/>
    <d v="2013-09-15T00:00:00"/>
    <x v="0"/>
    <s v="BP-11185"/>
    <x v="130"/>
    <x v="1"/>
    <s v="United States"/>
    <s v="Arvada"/>
    <x v="22"/>
    <n v="80004"/>
    <x v="1"/>
    <s v="FUR-CH-10004086"/>
    <x v="0"/>
    <x v="1"/>
    <x v="281"/>
    <x v="301"/>
    <n v="2"/>
    <n v="0.2"/>
    <n v="52.511399999999981"/>
  </r>
  <r>
    <n v="312"/>
    <s v="CA-2013-142902"/>
    <x v="0"/>
    <x v="126"/>
    <d v="2013-09-15T00:00:00"/>
    <x v="0"/>
    <s v="BP-11185"/>
    <x v="130"/>
    <x v="1"/>
    <s v="United States"/>
    <s v="Arvada"/>
    <x v="22"/>
    <n v="80004"/>
    <x v="1"/>
    <s v="FUR-FU-10001756"/>
    <x v="0"/>
    <x v="5"/>
    <x v="282"/>
    <x v="302"/>
    <n v="1"/>
    <n v="0.2"/>
    <n v="1.7135999999999978"/>
  </r>
  <r>
    <n v="313"/>
    <s v="CA-2013-142902"/>
    <x v="0"/>
    <x v="126"/>
    <d v="2013-09-15T00:00:00"/>
    <x v="0"/>
    <s v="BP-11185"/>
    <x v="130"/>
    <x v="1"/>
    <s v="United States"/>
    <s v="Arvada"/>
    <x v="22"/>
    <n v="80004"/>
    <x v="1"/>
    <s v="OFF-LA-10000634"/>
    <x v="1"/>
    <x v="2"/>
    <x v="283"/>
    <x v="303"/>
    <n v="3"/>
    <n v="0.2"/>
    <n v="2.0358000000000001"/>
  </r>
  <r>
    <n v="314"/>
    <s v="CA-2011-120887"/>
    <x v="2"/>
    <x v="127"/>
    <d v="2011-10-03T00:00:00"/>
    <x v="1"/>
    <s v="TS-21205"/>
    <x v="131"/>
    <x v="1"/>
    <s v="United States"/>
    <s v="Hackensack"/>
    <x v="30"/>
    <n v="7601"/>
    <x v="3"/>
    <s v="FUR-FU-10001588"/>
    <x v="0"/>
    <x v="5"/>
    <x v="284"/>
    <x v="304"/>
    <n v="3"/>
    <n v="0"/>
    <n v="37.642200000000003"/>
  </r>
  <r>
    <n v="315"/>
    <s v="CA-2011-167850"/>
    <x v="2"/>
    <x v="128"/>
    <d v="2011-08-16T00:00:00"/>
    <x v="1"/>
    <s v="AG-10525"/>
    <x v="132"/>
    <x v="1"/>
    <s v="United States"/>
    <s v="Saint Petersburg"/>
    <x v="2"/>
    <n v="33710"/>
    <x v="0"/>
    <s v="TEC-PH-10002398"/>
    <x v="2"/>
    <x v="7"/>
    <x v="285"/>
    <x v="305"/>
    <n v="2"/>
    <n v="0.2"/>
    <n v="22.297999999999973"/>
  </r>
  <r>
    <n v="316"/>
    <s v="CA-2011-167850"/>
    <x v="2"/>
    <x v="128"/>
    <d v="2011-08-16T00:00:00"/>
    <x v="1"/>
    <s v="AG-10525"/>
    <x v="132"/>
    <x v="1"/>
    <s v="United States"/>
    <s v="Saint Petersburg"/>
    <x v="2"/>
    <n v="33710"/>
    <x v="0"/>
    <s v="OFF-PA-10001937"/>
    <x v="1"/>
    <x v="10"/>
    <x v="286"/>
    <x v="12"/>
    <n v="3"/>
    <n v="0.2"/>
    <n v="5.4432"/>
  </r>
  <r>
    <n v="317"/>
    <s v="CA-2011-164259"/>
    <x v="2"/>
    <x v="129"/>
    <d v="2011-12-30T00:00:00"/>
    <x v="2"/>
    <s v="SP-20860"/>
    <x v="133"/>
    <x v="1"/>
    <s v="United States"/>
    <s v="Philadelphia"/>
    <x v="9"/>
    <n v="19143"/>
    <x v="3"/>
    <s v="OFF-AR-10003373"/>
    <x v="1"/>
    <x v="6"/>
    <x v="287"/>
    <x v="306"/>
    <n v="4"/>
    <n v="0.2"/>
    <n v="8.674399999999995"/>
  </r>
  <r>
    <n v="318"/>
    <s v="CA-2011-164973"/>
    <x v="2"/>
    <x v="130"/>
    <d v="2011-11-09T00:00:00"/>
    <x v="1"/>
    <s v="NM-18445"/>
    <x v="134"/>
    <x v="2"/>
    <s v="United States"/>
    <s v="New York City"/>
    <x v="15"/>
    <n v="10024"/>
    <x v="3"/>
    <s v="FUR-CH-10002602"/>
    <x v="0"/>
    <x v="1"/>
    <x v="288"/>
    <x v="307"/>
    <n v="1"/>
    <n v="0.1"/>
    <n v="24.156800000000004"/>
  </r>
  <r>
    <n v="319"/>
    <s v="CA-2011-164973"/>
    <x v="2"/>
    <x v="130"/>
    <d v="2011-11-09T00:00:00"/>
    <x v="1"/>
    <s v="NM-18445"/>
    <x v="134"/>
    <x v="2"/>
    <s v="United States"/>
    <s v="New York City"/>
    <x v="15"/>
    <n v="10024"/>
    <x v="3"/>
    <s v="TEC-MA-10002927"/>
    <x v="2"/>
    <x v="15"/>
    <x v="289"/>
    <x v="308"/>
    <n v="2"/>
    <n v="0"/>
    <n v="1995.99"/>
  </r>
  <r>
    <n v="320"/>
    <s v="CA-2011-164973"/>
    <x v="2"/>
    <x v="130"/>
    <d v="2011-11-09T00:00:00"/>
    <x v="1"/>
    <s v="NM-18445"/>
    <x v="134"/>
    <x v="2"/>
    <s v="United States"/>
    <s v="New York City"/>
    <x v="15"/>
    <n v="10024"/>
    <x v="3"/>
    <s v="TEC-PH-10004093"/>
    <x v="2"/>
    <x v="7"/>
    <x v="40"/>
    <x v="309"/>
    <n v="6"/>
    <n v="0"/>
    <n v="80.022599999999997"/>
  </r>
  <r>
    <n v="321"/>
    <s v="CA-2011-164973"/>
    <x v="2"/>
    <x v="130"/>
    <d v="2011-11-09T00:00:00"/>
    <x v="1"/>
    <s v="NM-18445"/>
    <x v="134"/>
    <x v="2"/>
    <s v="United States"/>
    <s v="New York City"/>
    <x v="15"/>
    <n v="10024"/>
    <x v="3"/>
    <s v="TEC-AC-10000892"/>
    <x v="2"/>
    <x v="11"/>
    <x v="290"/>
    <x v="310"/>
    <n v="4"/>
    <n v="0"/>
    <n v="129.6"/>
  </r>
  <r>
    <n v="322"/>
    <s v="CA-2011-164973"/>
    <x v="2"/>
    <x v="130"/>
    <d v="2011-11-09T00:00:00"/>
    <x v="1"/>
    <s v="NM-18445"/>
    <x v="134"/>
    <x v="2"/>
    <s v="United States"/>
    <s v="New York City"/>
    <x v="15"/>
    <n v="10024"/>
    <x v="3"/>
    <s v="OFF-ST-10002974"/>
    <x v="1"/>
    <x v="4"/>
    <x v="123"/>
    <x v="311"/>
    <n v="1"/>
    <n v="0"/>
    <n v="13.070999999999998"/>
  </r>
  <r>
    <n v="323"/>
    <s v="CA-2011-156601"/>
    <x v="2"/>
    <x v="111"/>
    <d v="2011-09-24T00:00:00"/>
    <x v="1"/>
    <s v="FA-14230"/>
    <x v="135"/>
    <x v="1"/>
    <s v="United States"/>
    <s v="Long Beach"/>
    <x v="1"/>
    <n v="90805"/>
    <x v="1"/>
    <s v="OFF-FA-10000624"/>
    <x v="1"/>
    <x v="13"/>
    <x v="291"/>
    <x v="181"/>
    <n v="2"/>
    <n v="0"/>
    <n v="3.58"/>
  </r>
  <r>
    <n v="324"/>
    <s v="CA-2013-162138"/>
    <x v="0"/>
    <x v="131"/>
    <d v="2013-04-28T00:00:00"/>
    <x v="1"/>
    <s v="GK-14620"/>
    <x v="136"/>
    <x v="1"/>
    <s v="United States"/>
    <s v="Hesperia"/>
    <x v="1"/>
    <n v="92345"/>
    <x v="1"/>
    <s v="OFF-BI-10004593"/>
    <x v="1"/>
    <x v="8"/>
    <x v="267"/>
    <x v="312"/>
    <n v="6"/>
    <n v="0.2"/>
    <n v="81.744"/>
  </r>
  <r>
    <n v="325"/>
    <s v="CA-2013-162138"/>
    <x v="0"/>
    <x v="131"/>
    <d v="2013-04-28T00:00:00"/>
    <x v="1"/>
    <s v="GK-14620"/>
    <x v="136"/>
    <x v="1"/>
    <s v="United States"/>
    <s v="Hesperia"/>
    <x v="1"/>
    <n v="92345"/>
    <x v="1"/>
    <s v="TEC-AC-10001908"/>
    <x v="2"/>
    <x v="11"/>
    <x v="292"/>
    <x v="313"/>
    <n v="1"/>
    <n v="0"/>
    <n v="34.996499999999997"/>
  </r>
  <r>
    <n v="326"/>
    <s v="CA-2014-153339"/>
    <x v="3"/>
    <x v="132"/>
    <d v="2014-11-06T00:00:00"/>
    <x v="0"/>
    <s v="DJ-13510"/>
    <x v="137"/>
    <x v="1"/>
    <s v="United States"/>
    <s v="Murfreesboro"/>
    <x v="18"/>
    <n v="37130"/>
    <x v="0"/>
    <s v="FUR-FU-10001967"/>
    <x v="0"/>
    <x v="5"/>
    <x v="293"/>
    <x v="314"/>
    <n v="1"/>
    <n v="0.2"/>
    <n v="0.99949999999999894"/>
  </r>
  <r>
    <n v="327"/>
    <s v="US-2013-141544"/>
    <x v="0"/>
    <x v="133"/>
    <d v="2013-09-02T00:00:00"/>
    <x v="2"/>
    <s v="PO-18850"/>
    <x v="138"/>
    <x v="0"/>
    <s v="United States"/>
    <s v="Philadelphia"/>
    <x v="9"/>
    <n v="19143"/>
    <x v="3"/>
    <s v="TEC-PH-10003645"/>
    <x v="2"/>
    <x v="7"/>
    <x v="294"/>
    <x v="315"/>
    <n v="3"/>
    <n v="0.4"/>
    <n v="-67.876199999999997"/>
  </r>
  <r>
    <n v="328"/>
    <s v="US-2013-141544"/>
    <x v="0"/>
    <x v="133"/>
    <d v="2013-09-02T00:00:00"/>
    <x v="2"/>
    <s v="PO-18850"/>
    <x v="138"/>
    <x v="0"/>
    <s v="United States"/>
    <s v="Philadelphia"/>
    <x v="9"/>
    <n v="19143"/>
    <x v="3"/>
    <s v="OFF-ST-10000675"/>
    <x v="1"/>
    <x v="4"/>
    <x v="295"/>
    <x v="316"/>
    <n v="2"/>
    <n v="0.2"/>
    <n v="3.3889999999999993"/>
  </r>
  <r>
    <n v="329"/>
    <s v="US-2013-141544"/>
    <x v="0"/>
    <x v="133"/>
    <d v="2013-09-02T00:00:00"/>
    <x v="2"/>
    <s v="PO-18850"/>
    <x v="138"/>
    <x v="0"/>
    <s v="United States"/>
    <s v="Philadelphia"/>
    <x v="9"/>
    <n v="19143"/>
    <x v="3"/>
    <s v="FUR-CH-10003312"/>
    <x v="0"/>
    <x v="1"/>
    <x v="296"/>
    <x v="317"/>
    <n v="4"/>
    <n v="0.3"/>
    <n v="-258.50160000000011"/>
  </r>
  <r>
    <n v="330"/>
    <s v="US-2013-141544"/>
    <x v="0"/>
    <x v="133"/>
    <d v="2013-09-02T00:00:00"/>
    <x v="2"/>
    <s v="PO-18850"/>
    <x v="138"/>
    <x v="0"/>
    <s v="United States"/>
    <s v="Philadelphia"/>
    <x v="9"/>
    <n v="19143"/>
    <x v="3"/>
    <s v="OFF-LA-10001074"/>
    <x v="1"/>
    <x v="2"/>
    <x v="297"/>
    <x v="318"/>
    <n v="10"/>
    <n v="0.2"/>
    <n v="33.830999999999989"/>
  </r>
  <r>
    <n v="331"/>
    <s v="US-2013-141544"/>
    <x v="0"/>
    <x v="133"/>
    <d v="2013-09-02T00:00:00"/>
    <x v="2"/>
    <s v="PO-18850"/>
    <x v="138"/>
    <x v="0"/>
    <s v="United States"/>
    <s v="Philadelphia"/>
    <x v="9"/>
    <n v="19143"/>
    <x v="3"/>
    <s v="OFF-BI-10001524"/>
    <x v="1"/>
    <x v="8"/>
    <x v="298"/>
    <x v="319"/>
    <n v="6"/>
    <n v="0.7"/>
    <n v="-27.693600000000004"/>
  </r>
  <r>
    <n v="332"/>
    <s v="US-2013-150147"/>
    <x v="0"/>
    <x v="134"/>
    <d v="2013-04-30T00:00:00"/>
    <x v="0"/>
    <s v="JL-15850"/>
    <x v="139"/>
    <x v="0"/>
    <s v="United States"/>
    <s v="Philadelphia"/>
    <x v="9"/>
    <n v="19134"/>
    <x v="3"/>
    <s v="TEC-PH-10004614"/>
    <x v="2"/>
    <x v="7"/>
    <x v="299"/>
    <x v="320"/>
    <n v="2"/>
    <n v="0.4"/>
    <n v="-20.700000000000003"/>
  </r>
  <r>
    <n v="333"/>
    <s v="US-2013-150147"/>
    <x v="0"/>
    <x v="134"/>
    <d v="2013-04-30T00:00:00"/>
    <x v="0"/>
    <s v="JL-15850"/>
    <x v="139"/>
    <x v="0"/>
    <s v="United States"/>
    <s v="Philadelphia"/>
    <x v="9"/>
    <n v="19134"/>
    <x v="3"/>
    <s v="OFF-BI-10001153"/>
    <x v="1"/>
    <x v="8"/>
    <x v="300"/>
    <x v="321"/>
    <n v="2"/>
    <n v="0.7"/>
    <n v="-13.815999999999995"/>
  </r>
  <r>
    <n v="334"/>
    <s v="US-2013-150147"/>
    <x v="0"/>
    <x v="134"/>
    <d v="2013-04-30T00:00:00"/>
    <x v="0"/>
    <s v="JL-15850"/>
    <x v="139"/>
    <x v="0"/>
    <s v="United States"/>
    <s v="Philadelphia"/>
    <x v="9"/>
    <n v="19134"/>
    <x v="3"/>
    <s v="OFF-BI-10001982"/>
    <x v="1"/>
    <x v="8"/>
    <x v="301"/>
    <x v="322"/>
    <n v="3"/>
    <n v="0.7"/>
    <n v="-3.4271999999999991"/>
  </r>
  <r>
    <n v="335"/>
    <s v="CA-2012-137946"/>
    <x v="1"/>
    <x v="135"/>
    <d v="2012-09-04T00:00:00"/>
    <x v="0"/>
    <s v="DB-13615"/>
    <x v="140"/>
    <x v="0"/>
    <s v="United States"/>
    <s v="Los Angeles"/>
    <x v="1"/>
    <n v="90045"/>
    <x v="1"/>
    <s v="OFF-BI-10001922"/>
    <x v="1"/>
    <x v="8"/>
    <x v="302"/>
    <x v="323"/>
    <n v="1"/>
    <n v="0.2"/>
    <n v="1.6037999999999997"/>
  </r>
  <r>
    <n v="336"/>
    <s v="CA-2012-137946"/>
    <x v="1"/>
    <x v="135"/>
    <d v="2012-09-04T00:00:00"/>
    <x v="0"/>
    <s v="DB-13615"/>
    <x v="140"/>
    <x v="0"/>
    <s v="United States"/>
    <s v="Los Angeles"/>
    <x v="1"/>
    <n v="90045"/>
    <x v="1"/>
    <s v="TEC-CO-10001449"/>
    <x v="2"/>
    <x v="16"/>
    <x v="303"/>
    <x v="324"/>
    <n v="2"/>
    <n v="0.2"/>
    <n v="335.99440000000004"/>
  </r>
  <r>
    <n v="337"/>
    <s v="CA-2012-137946"/>
    <x v="1"/>
    <x v="135"/>
    <d v="2012-09-04T00:00:00"/>
    <x v="0"/>
    <s v="DB-13615"/>
    <x v="140"/>
    <x v="0"/>
    <s v="United States"/>
    <s v="Los Angeles"/>
    <x v="1"/>
    <n v="90045"/>
    <x v="1"/>
    <s v="OFF-BI-10004140"/>
    <x v="1"/>
    <x v="8"/>
    <x v="304"/>
    <x v="325"/>
    <n v="4"/>
    <n v="0.2"/>
    <n v="4.4899999999999984"/>
  </r>
  <r>
    <n v="338"/>
    <s v="CA-2011-129924"/>
    <x v="2"/>
    <x v="136"/>
    <d v="2011-07-17T00:00:00"/>
    <x v="1"/>
    <s v="AC-10420"/>
    <x v="141"/>
    <x v="1"/>
    <s v="United States"/>
    <s v="San Francisco"/>
    <x v="1"/>
    <n v="94122"/>
    <x v="1"/>
    <s v="OFF-BI-10003314"/>
    <x v="1"/>
    <x v="8"/>
    <x v="305"/>
    <x v="326"/>
    <n v="2"/>
    <n v="0.2"/>
    <n v="2.7956000000000003"/>
  </r>
  <r>
    <n v="339"/>
    <s v="CA-2011-129924"/>
    <x v="2"/>
    <x v="136"/>
    <d v="2011-07-17T00:00:00"/>
    <x v="1"/>
    <s v="AC-10420"/>
    <x v="141"/>
    <x v="1"/>
    <s v="United States"/>
    <s v="San Francisco"/>
    <x v="1"/>
    <n v="94122"/>
    <x v="1"/>
    <s v="FUR-TA-10004575"/>
    <x v="0"/>
    <x v="3"/>
    <x v="306"/>
    <x v="327"/>
    <n v="3"/>
    <n v="0.2"/>
    <n v="-17.458800000000053"/>
  </r>
  <r>
    <n v="340"/>
    <s v="CA-2012-128167"/>
    <x v="1"/>
    <x v="137"/>
    <d v="2012-06-26T00:00:00"/>
    <x v="0"/>
    <s v="KL-16645"/>
    <x v="107"/>
    <x v="0"/>
    <s v="United States"/>
    <s v="Layton"/>
    <x v="7"/>
    <n v="84041"/>
    <x v="1"/>
    <s v="OFF-FA-10000490"/>
    <x v="1"/>
    <x v="13"/>
    <x v="307"/>
    <x v="328"/>
    <n v="4"/>
    <n v="0"/>
    <n v="2.3311999999999999"/>
  </r>
  <r>
    <n v="341"/>
    <s v="CA-2011-122336"/>
    <x v="2"/>
    <x v="138"/>
    <d v="2011-04-17T00:00:00"/>
    <x v="0"/>
    <s v="JD-15895"/>
    <x v="63"/>
    <x v="1"/>
    <s v="United States"/>
    <s v="Philadelphia"/>
    <x v="9"/>
    <n v="19140"/>
    <x v="3"/>
    <s v="OFF-AR-10000122"/>
    <x v="1"/>
    <x v="6"/>
    <x v="308"/>
    <x v="329"/>
    <n v="4"/>
    <n v="0.2"/>
    <n v="1.1159999999999979"/>
  </r>
  <r>
    <n v="342"/>
    <s v="CA-2011-122336"/>
    <x v="2"/>
    <x v="138"/>
    <d v="2011-04-17T00:00:00"/>
    <x v="0"/>
    <s v="JD-15895"/>
    <x v="63"/>
    <x v="1"/>
    <s v="United States"/>
    <s v="Philadelphia"/>
    <x v="9"/>
    <n v="19140"/>
    <x v="3"/>
    <s v="OFF-BI-10003656"/>
    <x v="1"/>
    <x v="8"/>
    <x v="13"/>
    <x v="330"/>
    <n v="10"/>
    <n v="0.7"/>
    <n v="-407.97599999999989"/>
  </r>
  <r>
    <n v="343"/>
    <s v="CA-2011-122336"/>
    <x v="2"/>
    <x v="138"/>
    <d v="2011-04-17T00:00:00"/>
    <x v="0"/>
    <s v="JD-15895"/>
    <x v="63"/>
    <x v="1"/>
    <s v="United States"/>
    <s v="Philadelphia"/>
    <x v="9"/>
    <n v="19140"/>
    <x v="3"/>
    <s v="OFF-FA-10002780"/>
    <x v="1"/>
    <x v="13"/>
    <x v="33"/>
    <x v="331"/>
    <n v="13"/>
    <n v="0.2"/>
    <n v="10.072399999999996"/>
  </r>
  <r>
    <n v="344"/>
    <s v="CA-2011-122336"/>
    <x v="2"/>
    <x v="138"/>
    <d v="2011-04-17T00:00:00"/>
    <x v="0"/>
    <s v="JD-15895"/>
    <x v="63"/>
    <x v="1"/>
    <s v="United States"/>
    <s v="Philadelphia"/>
    <x v="9"/>
    <n v="19140"/>
    <x v="3"/>
    <s v="TEC-PH-10000702"/>
    <x v="2"/>
    <x v="7"/>
    <x v="309"/>
    <x v="332"/>
    <n v="12"/>
    <n v="0.4"/>
    <n v="8.3915999999999897"/>
  </r>
  <r>
    <n v="345"/>
    <s v="US-2012-120712"/>
    <x v="1"/>
    <x v="139"/>
    <d v="2012-12-24T00:00:00"/>
    <x v="1"/>
    <s v="CS-12130"/>
    <x v="79"/>
    <x v="0"/>
    <s v="United States"/>
    <s v="Austin"/>
    <x v="5"/>
    <n v="78745"/>
    <x v="2"/>
    <s v="OFF-ST-10000107"/>
    <x v="1"/>
    <x v="4"/>
    <x v="17"/>
    <x v="333"/>
    <n v="4"/>
    <n v="0.2"/>
    <n v="-2.2200000000000131"/>
  </r>
  <r>
    <n v="346"/>
    <s v="CA-2014-169901"/>
    <x v="3"/>
    <x v="140"/>
    <d v="2014-06-20T00:00:00"/>
    <x v="1"/>
    <s v="CC-12550"/>
    <x v="142"/>
    <x v="0"/>
    <s v="United States"/>
    <s v="San Francisco"/>
    <x v="1"/>
    <n v="94122"/>
    <x v="1"/>
    <s v="TEC-PH-10002293"/>
    <x v="2"/>
    <x v="7"/>
    <x v="126"/>
    <x v="334"/>
    <n v="3"/>
    <n v="0.2"/>
    <n v="4.7976000000000028"/>
  </r>
  <r>
    <n v="347"/>
    <s v="CA-2014-134306"/>
    <x v="3"/>
    <x v="141"/>
    <d v="2014-07-13T00:00:00"/>
    <x v="1"/>
    <s v="TD-20995"/>
    <x v="143"/>
    <x v="0"/>
    <s v="United States"/>
    <s v="Lowell"/>
    <x v="31"/>
    <n v="1852"/>
    <x v="3"/>
    <s v="OFF-AR-10004027"/>
    <x v="1"/>
    <x v="6"/>
    <x v="182"/>
    <x v="262"/>
    <n v="3"/>
    <n v="0"/>
    <n v="3.0996000000000006"/>
  </r>
  <r>
    <n v="348"/>
    <s v="CA-2014-134306"/>
    <x v="3"/>
    <x v="141"/>
    <d v="2014-07-13T00:00:00"/>
    <x v="1"/>
    <s v="TD-20995"/>
    <x v="143"/>
    <x v="0"/>
    <s v="United States"/>
    <s v="Lowell"/>
    <x v="31"/>
    <n v="1852"/>
    <x v="3"/>
    <s v="OFF-PA-10000249"/>
    <x v="1"/>
    <x v="10"/>
    <x v="33"/>
    <x v="335"/>
    <n v="2"/>
    <n v="0"/>
    <n v="11.543199999999999"/>
  </r>
  <r>
    <n v="349"/>
    <s v="CA-2014-134306"/>
    <x v="3"/>
    <x v="141"/>
    <d v="2014-07-13T00:00:00"/>
    <x v="1"/>
    <s v="TD-20995"/>
    <x v="143"/>
    <x v="0"/>
    <s v="United States"/>
    <s v="Lowell"/>
    <x v="31"/>
    <n v="1852"/>
    <x v="3"/>
    <s v="OFF-AR-10001374"/>
    <x v="1"/>
    <x v="6"/>
    <x v="310"/>
    <x v="91"/>
    <n v="2"/>
    <n v="0"/>
    <n v="4.1471999999999998"/>
  </r>
  <r>
    <n v="350"/>
    <s v="CA-2013-129714"/>
    <x v="0"/>
    <x v="142"/>
    <d v="2013-09-04T00:00:00"/>
    <x v="2"/>
    <s v="AB-10060"/>
    <x v="144"/>
    <x v="2"/>
    <s v="United States"/>
    <s v="New York City"/>
    <x v="15"/>
    <n v="10009"/>
    <x v="3"/>
    <s v="TEC-AC-10000290"/>
    <x v="2"/>
    <x v="11"/>
    <x v="232"/>
    <x v="336"/>
    <n v="1"/>
    <n v="0"/>
    <n v="2.3086000000000002"/>
  </r>
  <r>
    <n v="351"/>
    <s v="CA-2013-129714"/>
    <x v="0"/>
    <x v="142"/>
    <d v="2013-09-04T00:00:00"/>
    <x v="2"/>
    <s v="AB-10060"/>
    <x v="144"/>
    <x v="2"/>
    <s v="United States"/>
    <s v="New York City"/>
    <x v="15"/>
    <n v="10009"/>
    <x v="3"/>
    <s v="OFF-PA-10001970"/>
    <x v="1"/>
    <x v="10"/>
    <x v="311"/>
    <x v="335"/>
    <n v="2"/>
    <n v="0"/>
    <n v="11.543199999999999"/>
  </r>
  <r>
    <n v="352"/>
    <s v="CA-2013-129714"/>
    <x v="0"/>
    <x v="142"/>
    <d v="2013-09-04T00:00:00"/>
    <x v="2"/>
    <s v="AB-10060"/>
    <x v="144"/>
    <x v="2"/>
    <s v="United States"/>
    <s v="New York City"/>
    <x v="15"/>
    <n v="10009"/>
    <x v="3"/>
    <s v="OFF-BI-10002160"/>
    <x v="1"/>
    <x v="8"/>
    <x v="312"/>
    <x v="337"/>
    <n v="1"/>
    <n v="0.2"/>
    <n v="1.0668"/>
  </r>
  <r>
    <n v="353"/>
    <s v="CA-2013-129714"/>
    <x v="0"/>
    <x v="142"/>
    <d v="2013-09-04T00:00:00"/>
    <x v="2"/>
    <s v="AB-10060"/>
    <x v="144"/>
    <x v="2"/>
    <s v="United States"/>
    <s v="New York City"/>
    <x v="15"/>
    <n v="10009"/>
    <x v="3"/>
    <s v="OFF-PA-10001970"/>
    <x v="1"/>
    <x v="10"/>
    <x v="311"/>
    <x v="338"/>
    <n v="4"/>
    <n v="0"/>
    <n v="23.086399999999998"/>
  </r>
  <r>
    <n v="354"/>
    <s v="CA-2013-129714"/>
    <x v="0"/>
    <x v="142"/>
    <d v="2013-09-04T00:00:00"/>
    <x v="2"/>
    <s v="AB-10060"/>
    <x v="144"/>
    <x v="2"/>
    <s v="United States"/>
    <s v="New York City"/>
    <x v="15"/>
    <n v="10009"/>
    <x v="3"/>
    <s v="OFF-BI-10004995"/>
    <x v="1"/>
    <x v="8"/>
    <x v="313"/>
    <x v="339"/>
    <n v="4"/>
    <n v="0.2"/>
    <n v="1415.4295999999997"/>
  </r>
  <r>
    <n v="355"/>
    <s v="CA-2013-138520"/>
    <x v="0"/>
    <x v="143"/>
    <d v="2013-04-14T00:00:00"/>
    <x v="1"/>
    <s v="JL-15505"/>
    <x v="145"/>
    <x v="0"/>
    <s v="United States"/>
    <s v="New York City"/>
    <x v="15"/>
    <n v="10035"/>
    <x v="3"/>
    <s v="FUR-BO-10002268"/>
    <x v="0"/>
    <x v="0"/>
    <x v="314"/>
    <x v="340"/>
    <n v="6"/>
    <n v="0.2"/>
    <n v="-4.8588000000000022"/>
  </r>
  <r>
    <n v="356"/>
    <s v="CA-2013-138520"/>
    <x v="0"/>
    <x v="143"/>
    <d v="2013-04-14T00:00:00"/>
    <x v="1"/>
    <s v="JL-15505"/>
    <x v="145"/>
    <x v="0"/>
    <s v="United States"/>
    <s v="New York City"/>
    <x v="15"/>
    <n v="10035"/>
    <x v="3"/>
    <s v="OFF-EN-10001137"/>
    <x v="1"/>
    <x v="12"/>
    <x v="315"/>
    <x v="341"/>
    <n v="2"/>
    <n v="0"/>
    <n v="3.7995999999999999"/>
  </r>
  <r>
    <n v="357"/>
    <s v="CA-2013-138520"/>
    <x v="0"/>
    <x v="143"/>
    <d v="2013-04-14T00:00:00"/>
    <x v="1"/>
    <s v="JL-15505"/>
    <x v="145"/>
    <x v="0"/>
    <s v="United States"/>
    <s v="New York City"/>
    <x v="15"/>
    <n v="10035"/>
    <x v="3"/>
    <s v="OFF-AR-10002399"/>
    <x v="1"/>
    <x v="6"/>
    <x v="316"/>
    <x v="342"/>
    <n v="4"/>
    <n v="0"/>
    <n v="6.9863999999999997"/>
  </r>
  <r>
    <n v="358"/>
    <s v="CA-2013-138520"/>
    <x v="0"/>
    <x v="143"/>
    <d v="2013-04-14T00:00:00"/>
    <x v="1"/>
    <s v="JL-15505"/>
    <x v="145"/>
    <x v="0"/>
    <s v="United States"/>
    <s v="New York City"/>
    <x v="15"/>
    <n v="10035"/>
    <x v="3"/>
    <s v="OFF-PA-10002713"/>
    <x v="1"/>
    <x v="10"/>
    <x v="317"/>
    <x v="343"/>
    <n v="5"/>
    <n v="0"/>
    <n v="15.823999999999998"/>
  </r>
  <r>
    <n v="359"/>
    <s v="CA-2013-130001"/>
    <x v="0"/>
    <x v="131"/>
    <d v="2013-04-29T00:00:00"/>
    <x v="1"/>
    <s v="HK-14890"/>
    <x v="96"/>
    <x v="1"/>
    <s v="United States"/>
    <s v="Charlotte"/>
    <x v="3"/>
    <n v="28205"/>
    <x v="0"/>
    <s v="OFF-PA-10002666"/>
    <x v="1"/>
    <x v="10"/>
    <x v="186"/>
    <x v="344"/>
    <n v="5"/>
    <n v="0.2"/>
    <n v="11.324999999999996"/>
  </r>
  <r>
    <n v="360"/>
    <s v="CA-2014-155698"/>
    <x v="3"/>
    <x v="144"/>
    <d v="2014-03-12T00:00:00"/>
    <x v="2"/>
    <s v="VB-21745"/>
    <x v="146"/>
    <x v="1"/>
    <s v="United States"/>
    <s v="Columbus"/>
    <x v="32"/>
    <n v="31907"/>
    <x v="0"/>
    <s v="OFF-AP-10001124"/>
    <x v="1"/>
    <x v="9"/>
    <x v="318"/>
    <x v="345"/>
    <n v="8"/>
    <n v="0"/>
    <n v="168.4384"/>
  </r>
  <r>
    <n v="361"/>
    <s v="CA-2014-155698"/>
    <x v="3"/>
    <x v="144"/>
    <d v="2014-03-12T00:00:00"/>
    <x v="2"/>
    <s v="VB-21745"/>
    <x v="146"/>
    <x v="1"/>
    <s v="United States"/>
    <s v="Columbus"/>
    <x v="32"/>
    <n v="31907"/>
    <x v="0"/>
    <s v="OFF-LA-10001158"/>
    <x v="1"/>
    <x v="2"/>
    <x v="319"/>
    <x v="346"/>
    <n v="2"/>
    <n v="0"/>
    <n v="9.9359999999999999"/>
  </r>
  <r>
    <n v="362"/>
    <s v="CA-2014-144904"/>
    <x v="3"/>
    <x v="145"/>
    <d v="2014-10-02T00:00:00"/>
    <x v="1"/>
    <s v="KW-16435"/>
    <x v="147"/>
    <x v="0"/>
    <s v="United States"/>
    <s v="New York City"/>
    <x v="15"/>
    <n v="10009"/>
    <x v="3"/>
    <s v="OFF-LA-10001158"/>
    <x v="1"/>
    <x v="2"/>
    <x v="319"/>
    <x v="346"/>
    <n v="2"/>
    <n v="0"/>
    <n v="9.9359999999999999"/>
  </r>
  <r>
    <n v="363"/>
    <s v="CA-2014-144904"/>
    <x v="3"/>
    <x v="145"/>
    <d v="2014-10-02T00:00:00"/>
    <x v="1"/>
    <s v="KW-16435"/>
    <x v="147"/>
    <x v="0"/>
    <s v="United States"/>
    <s v="New York City"/>
    <x v="15"/>
    <n v="10009"/>
    <x v="3"/>
    <s v="FUR-CH-10000785"/>
    <x v="0"/>
    <x v="1"/>
    <x v="320"/>
    <x v="347"/>
    <n v="3"/>
    <n v="0.1"/>
    <n v="86.870400000000004"/>
  </r>
  <r>
    <n v="364"/>
    <s v="CA-2014-144904"/>
    <x v="3"/>
    <x v="145"/>
    <d v="2014-10-02T00:00:00"/>
    <x v="1"/>
    <s v="KW-16435"/>
    <x v="147"/>
    <x v="0"/>
    <s v="United States"/>
    <s v="New York City"/>
    <x v="15"/>
    <n v="10009"/>
    <x v="3"/>
    <s v="OFF-AR-10003732"/>
    <x v="1"/>
    <x v="6"/>
    <x v="321"/>
    <x v="348"/>
    <n v="2"/>
    <n v="0"/>
    <n v="1.4455999999999998"/>
  </r>
  <r>
    <n v="365"/>
    <s v="CA-2014-144904"/>
    <x v="3"/>
    <x v="145"/>
    <d v="2014-10-02T00:00:00"/>
    <x v="1"/>
    <s v="KW-16435"/>
    <x v="147"/>
    <x v="0"/>
    <s v="United States"/>
    <s v="New York City"/>
    <x v="15"/>
    <n v="10009"/>
    <x v="3"/>
    <s v="FUR-FU-10000023"/>
    <x v="0"/>
    <x v="5"/>
    <x v="322"/>
    <x v="349"/>
    <n v="8"/>
    <n v="0"/>
    <n v="20.732800000000001"/>
  </r>
  <r>
    <n v="366"/>
    <s v="CA-2011-123344"/>
    <x v="2"/>
    <x v="146"/>
    <d v="2011-09-29T00:00:00"/>
    <x v="1"/>
    <s v="JD-16060"/>
    <x v="148"/>
    <x v="0"/>
    <s v="United States"/>
    <s v="San Francisco"/>
    <x v="1"/>
    <n v="94109"/>
    <x v="1"/>
    <s v="OFF-ST-10001713"/>
    <x v="1"/>
    <x v="4"/>
    <x v="45"/>
    <x v="46"/>
    <n v="4"/>
    <n v="0"/>
    <n v="8.4783999999999935"/>
  </r>
  <r>
    <n v="367"/>
    <s v="CA-2013-155516"/>
    <x v="0"/>
    <x v="147"/>
    <d v="2013-10-22T00:00:00"/>
    <x v="3"/>
    <s v="MK-17905"/>
    <x v="149"/>
    <x v="1"/>
    <s v="United States"/>
    <s v="Manchester"/>
    <x v="29"/>
    <n v="6040"/>
    <x v="3"/>
    <s v="OFF-BI-10002412"/>
    <x v="1"/>
    <x v="8"/>
    <x v="323"/>
    <x v="350"/>
    <n v="4"/>
    <n v="0"/>
    <n v="10.44"/>
  </r>
  <r>
    <n v="368"/>
    <s v="CA-2013-155516"/>
    <x v="0"/>
    <x v="147"/>
    <d v="2013-10-22T00:00:00"/>
    <x v="3"/>
    <s v="MK-17905"/>
    <x v="149"/>
    <x v="1"/>
    <s v="United States"/>
    <s v="Manchester"/>
    <x v="29"/>
    <n v="6040"/>
    <x v="3"/>
    <s v="OFF-SU-10001225"/>
    <x v="1"/>
    <x v="14"/>
    <x v="33"/>
    <x v="351"/>
    <n v="2"/>
    <n v="0"/>
    <n v="0.14719999999999978"/>
  </r>
  <r>
    <n v="369"/>
    <s v="CA-2013-155516"/>
    <x v="0"/>
    <x v="147"/>
    <d v="2013-10-22T00:00:00"/>
    <x v="3"/>
    <s v="MK-17905"/>
    <x v="149"/>
    <x v="1"/>
    <s v="United States"/>
    <s v="Manchester"/>
    <x v="29"/>
    <n v="6040"/>
    <x v="3"/>
    <s v="OFF-ST-10002406"/>
    <x v="1"/>
    <x v="4"/>
    <x v="324"/>
    <x v="352"/>
    <n v="7"/>
    <n v="0"/>
    <n v="29.341200000000008"/>
  </r>
  <r>
    <n v="370"/>
    <s v="CA-2013-155516"/>
    <x v="0"/>
    <x v="147"/>
    <d v="2013-10-22T00:00:00"/>
    <x v="3"/>
    <s v="MK-17905"/>
    <x v="149"/>
    <x v="1"/>
    <s v="United States"/>
    <s v="Manchester"/>
    <x v="29"/>
    <n v="6040"/>
    <x v="3"/>
    <s v="FUR-BO-10002545"/>
    <x v="0"/>
    <x v="0"/>
    <x v="37"/>
    <x v="353"/>
    <n v="4"/>
    <n v="0"/>
    <n v="271.41920000000005"/>
  </r>
  <r>
    <n v="371"/>
    <s v="CA-2014-104745"/>
    <x v="3"/>
    <x v="148"/>
    <d v="2014-06-05T00:00:00"/>
    <x v="1"/>
    <s v="GT-14755"/>
    <x v="150"/>
    <x v="0"/>
    <s v="United States"/>
    <s v="Harlingen"/>
    <x v="5"/>
    <n v="78550"/>
    <x v="2"/>
    <s v="OFF-PA-10002036"/>
    <x v="1"/>
    <x v="10"/>
    <x v="325"/>
    <x v="233"/>
    <n v="5"/>
    <n v="0.2"/>
    <n v="9.3960000000000008"/>
  </r>
  <r>
    <n v="372"/>
    <s v="CA-2014-104745"/>
    <x v="3"/>
    <x v="148"/>
    <d v="2014-06-05T00:00:00"/>
    <x v="1"/>
    <s v="GT-14755"/>
    <x v="150"/>
    <x v="0"/>
    <s v="United States"/>
    <s v="Harlingen"/>
    <x v="5"/>
    <n v="78550"/>
    <x v="2"/>
    <s v="OFF-ST-10002205"/>
    <x v="1"/>
    <x v="4"/>
    <x v="326"/>
    <x v="354"/>
    <n v="3"/>
    <n v="0.2"/>
    <n v="4.6746000000000016"/>
  </r>
  <r>
    <n v="373"/>
    <s v="US-2011-119137"/>
    <x v="2"/>
    <x v="149"/>
    <d v="2011-07-27T00:00:00"/>
    <x v="1"/>
    <s v="AG-10900"/>
    <x v="151"/>
    <x v="0"/>
    <s v="United States"/>
    <s v="Tucson"/>
    <x v="16"/>
    <n v="85705"/>
    <x v="1"/>
    <s v="OFF-BI-10001982"/>
    <x v="1"/>
    <x v="8"/>
    <x v="301"/>
    <x v="355"/>
    <n v="5"/>
    <n v="0.7"/>
    <n v="-5.7119999999999997"/>
  </r>
  <r>
    <n v="374"/>
    <s v="US-2011-119137"/>
    <x v="2"/>
    <x v="149"/>
    <d v="2011-07-27T00:00:00"/>
    <x v="1"/>
    <s v="AG-10900"/>
    <x v="151"/>
    <x v="0"/>
    <s v="United States"/>
    <s v="Tucson"/>
    <x v="16"/>
    <n v="85705"/>
    <x v="1"/>
    <s v="TEC-AC-10003911"/>
    <x v="2"/>
    <x v="11"/>
    <x v="327"/>
    <x v="356"/>
    <n v="8"/>
    <n v="0.2"/>
    <n v="179.1887999999999"/>
  </r>
  <r>
    <n v="375"/>
    <s v="US-2011-119137"/>
    <x v="2"/>
    <x v="149"/>
    <d v="2011-07-27T00:00:00"/>
    <x v="1"/>
    <s v="AG-10900"/>
    <x v="151"/>
    <x v="0"/>
    <s v="United States"/>
    <s v="Tucson"/>
    <x v="16"/>
    <n v="85705"/>
    <x v="1"/>
    <s v="OFF-AR-10000658"/>
    <x v="1"/>
    <x v="6"/>
    <x v="328"/>
    <x v="357"/>
    <n v="1"/>
    <n v="0.2"/>
    <n v="0.92399999999999993"/>
  </r>
  <r>
    <n v="376"/>
    <s v="US-2011-119137"/>
    <x v="2"/>
    <x v="149"/>
    <d v="2011-07-27T00:00:00"/>
    <x v="1"/>
    <s v="AG-10900"/>
    <x v="151"/>
    <x v="0"/>
    <s v="United States"/>
    <s v="Tucson"/>
    <x v="16"/>
    <n v="85705"/>
    <x v="1"/>
    <s v="TEC-AC-10002076"/>
    <x v="2"/>
    <x v="11"/>
    <x v="329"/>
    <x v="358"/>
    <n v="10"/>
    <n v="0.2"/>
    <n v="-29.940000000000012"/>
  </r>
  <r>
    <n v="377"/>
    <s v="US-2013-134656"/>
    <x v="0"/>
    <x v="150"/>
    <d v="2013-10-02T00:00:00"/>
    <x v="2"/>
    <s v="MM-18280"/>
    <x v="152"/>
    <x v="1"/>
    <s v="United States"/>
    <s v="Quincy"/>
    <x v="10"/>
    <n v="62301"/>
    <x v="2"/>
    <s v="OFF-PA-10003039"/>
    <x v="1"/>
    <x v="10"/>
    <x v="330"/>
    <x v="306"/>
    <n v="4"/>
    <n v="0.2"/>
    <n v="30.979999999999993"/>
  </r>
  <r>
    <n v="378"/>
    <s v="US-2014-134481"/>
    <x v="3"/>
    <x v="151"/>
    <d v="2014-09-02T00:00:00"/>
    <x v="1"/>
    <s v="AR-10405"/>
    <x v="153"/>
    <x v="1"/>
    <s v="United States"/>
    <s v="Franklin"/>
    <x v="31"/>
    <n v="2038"/>
    <x v="3"/>
    <s v="FUR-TA-10004915"/>
    <x v="0"/>
    <x v="3"/>
    <x v="331"/>
    <x v="359"/>
    <n v="7"/>
    <n v="0.3"/>
    <n v="-297.68479999999983"/>
  </r>
  <r>
    <n v="379"/>
    <s v="CA-2012-130792"/>
    <x v="1"/>
    <x v="152"/>
    <d v="2012-05-05T00:00:00"/>
    <x v="1"/>
    <s v="RA-19915"/>
    <x v="154"/>
    <x v="0"/>
    <s v="United States"/>
    <s v="Houston"/>
    <x v="5"/>
    <n v="77095"/>
    <x v="2"/>
    <s v="OFF-AP-10000696"/>
    <x v="1"/>
    <x v="9"/>
    <x v="332"/>
    <x v="360"/>
    <n v="3"/>
    <n v="0.8"/>
    <n v="-20.332200000000007"/>
  </r>
  <r>
    <n v="380"/>
    <s v="CA-2012-130792"/>
    <x v="1"/>
    <x v="152"/>
    <d v="2012-05-05T00:00:00"/>
    <x v="1"/>
    <s v="RA-19915"/>
    <x v="154"/>
    <x v="0"/>
    <s v="United States"/>
    <s v="Houston"/>
    <x v="5"/>
    <n v="77095"/>
    <x v="2"/>
    <s v="OFF-ST-10003327"/>
    <x v="1"/>
    <x v="4"/>
    <x v="333"/>
    <x v="361"/>
    <n v="3"/>
    <n v="0.2"/>
    <n v="2.6810999999999954"/>
  </r>
  <r>
    <n v="381"/>
    <s v="CA-2012-130792"/>
    <x v="1"/>
    <x v="152"/>
    <d v="2012-05-05T00:00:00"/>
    <x v="1"/>
    <s v="RA-19915"/>
    <x v="154"/>
    <x v="0"/>
    <s v="United States"/>
    <s v="Houston"/>
    <x v="5"/>
    <n v="77095"/>
    <x v="2"/>
    <s v="OFF-BI-10000309"/>
    <x v="1"/>
    <x v="8"/>
    <x v="334"/>
    <x v="362"/>
    <n v="4"/>
    <n v="0.8"/>
    <n v="-18.872800000000009"/>
  </r>
  <r>
    <n v="382"/>
    <s v="CA-2013-134775"/>
    <x v="0"/>
    <x v="99"/>
    <d v="2013-10-30T00:00:00"/>
    <x v="2"/>
    <s v="AS-10285"/>
    <x v="155"/>
    <x v="1"/>
    <s v="United States"/>
    <s v="San Francisco"/>
    <x v="1"/>
    <n v="94109"/>
    <x v="1"/>
    <s v="OFF-PA-10004734"/>
    <x v="1"/>
    <x v="10"/>
    <x v="335"/>
    <x v="363"/>
    <n v="7"/>
    <n v="0"/>
    <n v="25.48"/>
  </r>
  <r>
    <n v="383"/>
    <s v="CA-2013-134775"/>
    <x v="0"/>
    <x v="99"/>
    <d v="2013-10-30T00:00:00"/>
    <x v="2"/>
    <s v="AS-10285"/>
    <x v="155"/>
    <x v="1"/>
    <s v="United States"/>
    <s v="San Francisco"/>
    <x v="1"/>
    <n v="94109"/>
    <x v="1"/>
    <s v="OFF-BI-10002225"/>
    <x v="1"/>
    <x v="8"/>
    <x v="336"/>
    <x v="364"/>
    <n v="3"/>
    <n v="0.2"/>
    <n v="17.337599999999998"/>
  </r>
  <r>
    <n v="384"/>
    <s v="CA-2012-125395"/>
    <x v="1"/>
    <x v="153"/>
    <d v="2012-06-29T00:00:00"/>
    <x v="0"/>
    <s v="LA-16780"/>
    <x v="156"/>
    <x v="1"/>
    <s v="United States"/>
    <s v="Taylor"/>
    <x v="12"/>
    <n v="48180"/>
    <x v="2"/>
    <s v="TEC-AC-10004708"/>
    <x v="2"/>
    <x v="11"/>
    <x v="337"/>
    <x v="365"/>
    <n v="2"/>
    <n v="0"/>
    <n v="8.7989999999999995"/>
  </r>
  <r>
    <n v="385"/>
    <s v="US-2012-168935"/>
    <x v="1"/>
    <x v="154"/>
    <d v="2012-12-02T00:00:00"/>
    <x v="1"/>
    <s v="DO-13435"/>
    <x v="157"/>
    <x v="0"/>
    <s v="United States"/>
    <s v="Pembroke Pines"/>
    <x v="2"/>
    <n v="33024"/>
    <x v="0"/>
    <s v="FUR-TA-10000617"/>
    <x v="0"/>
    <x v="3"/>
    <x v="338"/>
    <x v="366"/>
    <n v="3"/>
    <n v="0.45"/>
    <n v="-157.00949999999997"/>
  </r>
  <r>
    <n v="386"/>
    <s v="US-2012-168935"/>
    <x v="1"/>
    <x v="154"/>
    <d v="2012-12-02T00:00:00"/>
    <x v="1"/>
    <s v="DO-13435"/>
    <x v="157"/>
    <x v="0"/>
    <s v="United States"/>
    <s v="Pembroke Pines"/>
    <x v="2"/>
    <n v="33024"/>
    <x v="0"/>
    <s v="TEC-AC-10002335"/>
    <x v="2"/>
    <x v="11"/>
    <x v="339"/>
    <x v="367"/>
    <n v="3"/>
    <n v="0.2"/>
    <n v="-1.049700000000005"/>
  </r>
  <r>
    <n v="387"/>
    <s v="CA-2012-122756"/>
    <x v="1"/>
    <x v="155"/>
    <d v="2012-12-07T00:00:00"/>
    <x v="1"/>
    <s v="DK-13225"/>
    <x v="158"/>
    <x v="1"/>
    <s v="United States"/>
    <s v="Philadelphia"/>
    <x v="9"/>
    <n v="19140"/>
    <x v="3"/>
    <s v="TEC-MA-10001681"/>
    <x v="2"/>
    <x v="15"/>
    <x v="340"/>
    <x v="368"/>
    <n v="4"/>
    <n v="0.7"/>
    <n v="-337.63799999999981"/>
  </r>
  <r>
    <n v="388"/>
    <s v="CA-2012-122756"/>
    <x v="1"/>
    <x v="155"/>
    <d v="2012-12-07T00:00:00"/>
    <x v="1"/>
    <s v="DK-13225"/>
    <x v="158"/>
    <x v="1"/>
    <s v="United States"/>
    <s v="Philadelphia"/>
    <x v="9"/>
    <n v="19140"/>
    <x v="3"/>
    <s v="FUR-FU-10001935"/>
    <x v="0"/>
    <x v="5"/>
    <x v="341"/>
    <x v="369"/>
    <n v="1"/>
    <n v="0.2"/>
    <n v="0.77700000000000025"/>
  </r>
  <r>
    <n v="389"/>
    <s v="CA-2011-115973"/>
    <x v="2"/>
    <x v="156"/>
    <d v="2011-11-26T00:00:00"/>
    <x v="2"/>
    <s v="NG-18430"/>
    <x v="159"/>
    <x v="0"/>
    <s v="United States"/>
    <s v="Cincinnati"/>
    <x v="24"/>
    <n v="45231"/>
    <x v="3"/>
    <s v="OFF-AR-10004757"/>
    <x v="1"/>
    <x v="6"/>
    <x v="342"/>
    <x v="370"/>
    <n v="1"/>
    <n v="0.2"/>
    <n v="0.42639999999999978"/>
  </r>
  <r>
    <n v="390"/>
    <s v="CA-2014-101798"/>
    <x v="3"/>
    <x v="157"/>
    <d v="2014-12-16T00:00:00"/>
    <x v="1"/>
    <s v="MV-18190"/>
    <x v="160"/>
    <x v="0"/>
    <s v="United States"/>
    <s v="New York City"/>
    <x v="15"/>
    <n v="10009"/>
    <x v="3"/>
    <s v="OFF-BI-10000050"/>
    <x v="1"/>
    <x v="8"/>
    <x v="343"/>
    <x v="371"/>
    <n v="4"/>
    <n v="0.2"/>
    <n v="7.8839999999999986"/>
  </r>
  <r>
    <n v="391"/>
    <s v="CA-2014-101798"/>
    <x v="3"/>
    <x v="157"/>
    <d v="2014-12-16T00:00:00"/>
    <x v="1"/>
    <s v="MV-18190"/>
    <x v="160"/>
    <x v="0"/>
    <s v="United States"/>
    <s v="New York City"/>
    <x v="15"/>
    <n v="10009"/>
    <x v="3"/>
    <s v="TEC-AC-10001998"/>
    <x v="2"/>
    <x v="11"/>
    <x v="84"/>
    <x v="372"/>
    <n v="2"/>
    <n v="0"/>
    <n v="13.593199999999996"/>
  </r>
  <r>
    <n v="392"/>
    <s v="US-2011-135972"/>
    <x v="2"/>
    <x v="158"/>
    <d v="2011-09-23T00:00:00"/>
    <x v="0"/>
    <s v="JG-15115"/>
    <x v="161"/>
    <x v="0"/>
    <s v="United States"/>
    <s v="Des Moines"/>
    <x v="4"/>
    <n v="98198"/>
    <x v="1"/>
    <s v="TEC-PH-10003012"/>
    <x v="2"/>
    <x v="7"/>
    <x v="344"/>
    <x v="373"/>
    <n v="2"/>
    <n v="0.2"/>
    <n v="27.718199999999968"/>
  </r>
  <r>
    <n v="393"/>
    <s v="US-2011-135972"/>
    <x v="2"/>
    <x v="158"/>
    <d v="2011-09-23T00:00:00"/>
    <x v="0"/>
    <s v="JG-15115"/>
    <x v="161"/>
    <x v="0"/>
    <s v="United States"/>
    <s v="Des Moines"/>
    <x v="4"/>
    <n v="98198"/>
    <x v="1"/>
    <s v="TEC-CO-10002313"/>
    <x v="2"/>
    <x v="16"/>
    <x v="345"/>
    <x v="374"/>
    <n v="3"/>
    <n v="0"/>
    <n v="701.98829999999998"/>
  </r>
  <r>
    <n v="394"/>
    <s v="US-2011-134971"/>
    <x v="2"/>
    <x v="159"/>
    <d v="2011-06-10T00:00:00"/>
    <x v="0"/>
    <s v="BP-11095"/>
    <x v="162"/>
    <x v="1"/>
    <s v="United States"/>
    <s v="Peoria"/>
    <x v="10"/>
    <n v="61604"/>
    <x v="2"/>
    <s v="OFF-BI-10003982"/>
    <x v="1"/>
    <x v="8"/>
    <x v="346"/>
    <x v="375"/>
    <n v="3"/>
    <n v="0.8"/>
    <n v="-20.5623"/>
  </r>
  <r>
    <n v="395"/>
    <s v="CA-2014-102946"/>
    <x v="3"/>
    <x v="160"/>
    <d v="2014-07-06T00:00:00"/>
    <x v="1"/>
    <s v="VP-21730"/>
    <x v="163"/>
    <x v="2"/>
    <s v="United States"/>
    <s v="Las Vegas"/>
    <x v="33"/>
    <n v="89115"/>
    <x v="1"/>
    <s v="OFF-BI-10004492"/>
    <x v="1"/>
    <x v="8"/>
    <x v="347"/>
    <x v="376"/>
    <n v="3"/>
    <n v="0.2"/>
    <n v="25.579799999999992"/>
  </r>
  <r>
    <n v="396"/>
    <s v="CA-2014-165603"/>
    <x v="3"/>
    <x v="161"/>
    <d v="2014-10-20T00:00:00"/>
    <x v="0"/>
    <s v="SS-20140"/>
    <x v="164"/>
    <x v="1"/>
    <s v="United States"/>
    <s v="Warwick"/>
    <x v="34"/>
    <n v="2886"/>
    <x v="3"/>
    <s v="OFF-ST-10000798"/>
    <x v="1"/>
    <x v="4"/>
    <x v="348"/>
    <x v="377"/>
    <n v="2"/>
    <n v="0"/>
    <n v="9.4923999999999964"/>
  </r>
  <r>
    <n v="397"/>
    <s v="CA-2014-165603"/>
    <x v="3"/>
    <x v="161"/>
    <d v="2014-10-20T00:00:00"/>
    <x v="0"/>
    <s v="SS-20140"/>
    <x v="164"/>
    <x v="1"/>
    <s v="United States"/>
    <s v="Warwick"/>
    <x v="34"/>
    <n v="2886"/>
    <x v="3"/>
    <s v="OFF-PA-10002552"/>
    <x v="1"/>
    <x v="10"/>
    <x v="349"/>
    <x v="91"/>
    <n v="2"/>
    <n v="0"/>
    <n v="6.2208000000000006"/>
  </r>
  <r>
    <n v="398"/>
    <s v="CA-2012-122259"/>
    <x v="1"/>
    <x v="89"/>
    <d v="2012-11-04T00:00:00"/>
    <x v="1"/>
    <s v="HP-14815"/>
    <x v="6"/>
    <x v="2"/>
    <s v="United States"/>
    <s v="Jackson"/>
    <x v="12"/>
    <n v="49201"/>
    <x v="2"/>
    <s v="OFF-SU-10002573"/>
    <x v="1"/>
    <x v="14"/>
    <x v="350"/>
    <x v="378"/>
    <n v="4"/>
    <n v="0"/>
    <n v="21.035999999999994"/>
  </r>
  <r>
    <n v="399"/>
    <s v="CA-2013-108987"/>
    <x v="0"/>
    <x v="162"/>
    <d v="2013-09-11T00:00:00"/>
    <x v="0"/>
    <s v="AG-10675"/>
    <x v="165"/>
    <x v="0"/>
    <s v="United States"/>
    <s v="Houston"/>
    <x v="5"/>
    <n v="77036"/>
    <x v="2"/>
    <s v="OFF-ST-10001580"/>
    <x v="1"/>
    <x v="4"/>
    <x v="351"/>
    <x v="379"/>
    <n v="3"/>
    <n v="0.2"/>
    <n v="3.5951999999999984"/>
  </r>
  <r>
    <n v="400"/>
    <s v="CA-2013-108987"/>
    <x v="0"/>
    <x v="162"/>
    <d v="2013-09-11T00:00:00"/>
    <x v="0"/>
    <s v="AG-10675"/>
    <x v="165"/>
    <x v="0"/>
    <s v="United States"/>
    <s v="Houston"/>
    <x v="5"/>
    <n v="77036"/>
    <x v="2"/>
    <s v="FUR-BO-10004834"/>
    <x v="0"/>
    <x v="0"/>
    <x v="26"/>
    <x v="380"/>
    <n v="4"/>
    <n v="0.32"/>
    <n v="-317.15280000000007"/>
  </r>
  <r>
    <n v="401"/>
    <s v="CA-2013-108987"/>
    <x v="0"/>
    <x v="162"/>
    <d v="2013-09-11T00:00:00"/>
    <x v="0"/>
    <s v="AG-10675"/>
    <x v="165"/>
    <x v="0"/>
    <s v="United States"/>
    <s v="Houston"/>
    <x v="5"/>
    <n v="77036"/>
    <x v="2"/>
    <s v="OFF-ST-10000934"/>
    <x v="1"/>
    <x v="4"/>
    <x v="352"/>
    <x v="381"/>
    <n v="4"/>
    <n v="0.2"/>
    <n v="-32.783999999999999"/>
  </r>
  <r>
    <n v="402"/>
    <s v="CA-2013-108987"/>
    <x v="0"/>
    <x v="162"/>
    <d v="2013-09-11T00:00:00"/>
    <x v="0"/>
    <s v="AG-10675"/>
    <x v="165"/>
    <x v="0"/>
    <s v="United States"/>
    <s v="Houston"/>
    <x v="5"/>
    <n v="77036"/>
    <x v="2"/>
    <s v="TEC-AC-10000158"/>
    <x v="2"/>
    <x v="11"/>
    <x v="353"/>
    <x v="382"/>
    <n v="2"/>
    <n v="0.2"/>
    <n v="0.71979999999999933"/>
  </r>
  <r>
    <n v="403"/>
    <s v="CA-2011-113166"/>
    <x v="2"/>
    <x v="163"/>
    <d v="2011-12-26T00:00:00"/>
    <x v="2"/>
    <s v="LF-17185"/>
    <x v="166"/>
    <x v="0"/>
    <s v="United States"/>
    <s v="Miami"/>
    <x v="2"/>
    <n v="33180"/>
    <x v="0"/>
    <s v="OFF-PA-10001947"/>
    <x v="1"/>
    <x v="10"/>
    <x v="354"/>
    <x v="383"/>
    <n v="2"/>
    <n v="0.2"/>
    <n v="3.4683999999999999"/>
  </r>
  <r>
    <n v="404"/>
    <s v="CA-2011-155208"/>
    <x v="2"/>
    <x v="164"/>
    <d v="2011-04-20T00:00:00"/>
    <x v="1"/>
    <s v="SP-20650"/>
    <x v="70"/>
    <x v="1"/>
    <s v="United States"/>
    <s v="Wilmington"/>
    <x v="3"/>
    <n v="28403"/>
    <x v="0"/>
    <s v="OFF-AR-10003478"/>
    <x v="1"/>
    <x v="6"/>
    <x v="355"/>
    <x v="384"/>
    <n v="6"/>
    <n v="0.2"/>
    <n v="9.7680000000000007"/>
  </r>
  <r>
    <n v="405"/>
    <s v="CA-2014-117933"/>
    <x v="3"/>
    <x v="165"/>
    <d v="2014-12-30T00:00:00"/>
    <x v="1"/>
    <s v="RF-19840"/>
    <x v="167"/>
    <x v="0"/>
    <s v="United States"/>
    <s v="New York City"/>
    <x v="15"/>
    <n v="10024"/>
    <x v="3"/>
    <s v="OFF-AP-10004249"/>
    <x v="1"/>
    <x v="9"/>
    <x v="33"/>
    <x v="385"/>
    <n v="3"/>
    <n v="0"/>
    <n v="9.6956999999999987"/>
  </r>
  <r>
    <n v="406"/>
    <s v="CA-2014-117457"/>
    <x v="3"/>
    <x v="166"/>
    <d v="2014-12-13T00:00:00"/>
    <x v="1"/>
    <s v="KH-16510"/>
    <x v="168"/>
    <x v="0"/>
    <s v="United States"/>
    <s v="San Francisco"/>
    <x v="1"/>
    <n v="94110"/>
    <x v="1"/>
    <s v="TEC-AC-10000158"/>
    <x v="2"/>
    <x v="11"/>
    <x v="353"/>
    <x v="386"/>
    <n v="5"/>
    <n v="0"/>
    <n v="37.789500000000004"/>
  </r>
  <r>
    <n v="407"/>
    <s v="CA-2014-117457"/>
    <x v="3"/>
    <x v="166"/>
    <d v="2014-12-13T00:00:00"/>
    <x v="1"/>
    <s v="KH-16510"/>
    <x v="168"/>
    <x v="0"/>
    <s v="United States"/>
    <s v="San Francisco"/>
    <x v="1"/>
    <n v="94110"/>
    <x v="1"/>
    <s v="TEC-CO-10004115"/>
    <x v="2"/>
    <x v="16"/>
    <x v="356"/>
    <x v="387"/>
    <n v="3"/>
    <n v="0.2"/>
    <n v="434.99130000000002"/>
  </r>
  <r>
    <n v="408"/>
    <s v="CA-2014-117457"/>
    <x v="3"/>
    <x v="166"/>
    <d v="2014-12-13T00:00:00"/>
    <x v="1"/>
    <s v="KH-16510"/>
    <x v="168"/>
    <x v="0"/>
    <s v="United States"/>
    <s v="San Francisco"/>
    <x v="1"/>
    <n v="94110"/>
    <x v="1"/>
    <s v="OFF-PA-10003724"/>
    <x v="1"/>
    <x v="10"/>
    <x v="357"/>
    <x v="388"/>
    <n v="5"/>
    <n v="0"/>
    <n v="13.3035"/>
  </r>
  <r>
    <n v="409"/>
    <s v="CA-2014-117457"/>
    <x v="3"/>
    <x v="166"/>
    <d v="2014-12-13T00:00:00"/>
    <x v="1"/>
    <s v="KH-16510"/>
    <x v="168"/>
    <x v="0"/>
    <s v="United States"/>
    <s v="San Francisco"/>
    <x v="1"/>
    <n v="94110"/>
    <x v="1"/>
    <s v="FUR-TA-10002041"/>
    <x v="0"/>
    <x v="3"/>
    <x v="358"/>
    <x v="389"/>
    <n v="7"/>
    <n v="0.2"/>
    <n v="-112.95269999999994"/>
  </r>
  <r>
    <n v="410"/>
    <s v="CA-2014-117457"/>
    <x v="3"/>
    <x v="166"/>
    <d v="2014-12-13T00:00:00"/>
    <x v="1"/>
    <s v="KH-16510"/>
    <x v="168"/>
    <x v="0"/>
    <s v="United States"/>
    <s v="San Francisco"/>
    <x v="1"/>
    <n v="94110"/>
    <x v="1"/>
    <s v="OFF-PA-10002893"/>
    <x v="1"/>
    <x v="10"/>
    <x v="359"/>
    <x v="390"/>
    <n v="1"/>
    <n v="0"/>
    <n v="4.6463999999999999"/>
  </r>
  <r>
    <n v="411"/>
    <s v="CA-2014-117457"/>
    <x v="3"/>
    <x v="166"/>
    <d v="2014-12-13T00:00:00"/>
    <x v="1"/>
    <s v="KH-16510"/>
    <x v="168"/>
    <x v="0"/>
    <s v="United States"/>
    <s v="San Francisco"/>
    <x v="1"/>
    <n v="94110"/>
    <x v="1"/>
    <s v="OFF-LA-10003766"/>
    <x v="1"/>
    <x v="2"/>
    <x v="360"/>
    <x v="391"/>
    <n v="9"/>
    <n v="0"/>
    <n v="13.608000000000001"/>
  </r>
  <r>
    <n v="412"/>
    <s v="CA-2014-117457"/>
    <x v="3"/>
    <x v="166"/>
    <d v="2014-12-13T00:00:00"/>
    <x v="1"/>
    <s v="KH-16510"/>
    <x v="168"/>
    <x v="0"/>
    <s v="United States"/>
    <s v="San Francisco"/>
    <x v="1"/>
    <n v="94110"/>
    <x v="1"/>
    <s v="OFF-PA-10001970"/>
    <x v="1"/>
    <x v="10"/>
    <x v="361"/>
    <x v="392"/>
    <n v="1"/>
    <n v="0"/>
    <n v="27.430199999999999"/>
  </r>
  <r>
    <n v="413"/>
    <s v="CA-2014-117457"/>
    <x v="3"/>
    <x v="166"/>
    <d v="2014-12-13T00:00:00"/>
    <x v="1"/>
    <s v="KH-16510"/>
    <x v="168"/>
    <x v="0"/>
    <s v="United States"/>
    <s v="San Francisco"/>
    <x v="1"/>
    <n v="94110"/>
    <x v="1"/>
    <s v="FUR-BO-10001972"/>
    <x v="0"/>
    <x v="0"/>
    <x v="362"/>
    <x v="393"/>
    <n v="13"/>
    <n v="0.15"/>
    <n v="31.454799999999949"/>
  </r>
  <r>
    <n v="414"/>
    <s v="CA-2014-117457"/>
    <x v="3"/>
    <x v="166"/>
    <d v="2014-12-13T00:00:00"/>
    <x v="1"/>
    <s v="KH-16510"/>
    <x v="168"/>
    <x v="0"/>
    <s v="United States"/>
    <s v="San Francisco"/>
    <x v="1"/>
    <n v="94110"/>
    <x v="1"/>
    <s v="FUR-CH-10003956"/>
    <x v="0"/>
    <x v="1"/>
    <x v="363"/>
    <x v="394"/>
    <n v="2"/>
    <n v="0.2"/>
    <n v="-18.454800000000013"/>
  </r>
  <r>
    <n v="415"/>
    <s v="CA-2014-142636"/>
    <x v="3"/>
    <x v="132"/>
    <d v="2014-11-08T00:00:00"/>
    <x v="1"/>
    <s v="KC-16675"/>
    <x v="169"/>
    <x v="1"/>
    <s v="United States"/>
    <s v="Seattle"/>
    <x v="4"/>
    <n v="98105"/>
    <x v="1"/>
    <s v="OFF-PA-10000157"/>
    <x v="1"/>
    <x v="10"/>
    <x v="364"/>
    <x v="395"/>
    <n v="7"/>
    <n v="0"/>
    <n v="65.734199999999987"/>
  </r>
  <r>
    <n v="416"/>
    <s v="CA-2014-142636"/>
    <x v="3"/>
    <x v="132"/>
    <d v="2014-11-08T00:00:00"/>
    <x v="1"/>
    <s v="KC-16675"/>
    <x v="169"/>
    <x v="1"/>
    <s v="United States"/>
    <s v="Seattle"/>
    <x v="4"/>
    <n v="98105"/>
    <x v="1"/>
    <s v="FUR-CH-10001891"/>
    <x v="0"/>
    <x v="1"/>
    <x v="265"/>
    <x v="396"/>
    <n v="4"/>
    <n v="0.2"/>
    <n v="26.874400000000023"/>
  </r>
  <r>
    <n v="417"/>
    <s v="CA-2014-122105"/>
    <x v="3"/>
    <x v="92"/>
    <d v="2014-06-29T00:00:00"/>
    <x v="1"/>
    <s v="CJ-12010"/>
    <x v="170"/>
    <x v="0"/>
    <s v="United States"/>
    <s v="Huntington Beach"/>
    <x v="1"/>
    <n v="92646"/>
    <x v="1"/>
    <s v="OFF-AR-10004344"/>
    <x v="1"/>
    <x v="6"/>
    <x v="365"/>
    <x v="397"/>
    <n v="8"/>
    <n v="0"/>
    <n v="25.898399999999995"/>
  </r>
  <r>
    <n v="418"/>
    <s v="CA-2013-148796"/>
    <x v="0"/>
    <x v="167"/>
    <d v="2013-04-19T00:00:00"/>
    <x v="1"/>
    <s v="PB-19150"/>
    <x v="171"/>
    <x v="0"/>
    <s v="United States"/>
    <s v="Los Angeles"/>
    <x v="1"/>
    <n v="90004"/>
    <x v="1"/>
    <s v="FUR-CH-10004886"/>
    <x v="0"/>
    <x v="1"/>
    <x v="366"/>
    <x v="398"/>
    <n v="5"/>
    <n v="0.2"/>
    <n v="38.379999999999981"/>
  </r>
  <r>
    <n v="419"/>
    <s v="CA-2014-154816"/>
    <x v="3"/>
    <x v="44"/>
    <d v="2014-11-11T00:00:00"/>
    <x v="1"/>
    <s v="VB-21745"/>
    <x v="146"/>
    <x v="1"/>
    <s v="United States"/>
    <s v="Richmond"/>
    <x v="0"/>
    <n v="40475"/>
    <x v="0"/>
    <s v="OFF-PA-10003845"/>
    <x v="1"/>
    <x v="10"/>
    <x v="367"/>
    <x v="399"/>
    <n v="1"/>
    <n v="0"/>
    <n v="2.8322000000000003"/>
  </r>
  <r>
    <n v="420"/>
    <s v="CA-2014-110478"/>
    <x v="3"/>
    <x v="168"/>
    <d v="2014-03-10T00:00:00"/>
    <x v="1"/>
    <s v="SP-20860"/>
    <x v="133"/>
    <x v="1"/>
    <s v="United States"/>
    <s v="Los Angeles"/>
    <x v="1"/>
    <n v="90045"/>
    <x v="1"/>
    <s v="OFF-AR-10001573"/>
    <x v="1"/>
    <x v="6"/>
    <x v="368"/>
    <x v="400"/>
    <n v="4"/>
    <n v="0"/>
    <n v="2.702799999999999"/>
  </r>
  <r>
    <n v="421"/>
    <s v="CA-2014-110478"/>
    <x v="3"/>
    <x v="168"/>
    <d v="2014-03-10T00:00:00"/>
    <x v="1"/>
    <s v="SP-20860"/>
    <x v="133"/>
    <x v="1"/>
    <s v="United States"/>
    <s v="Los Angeles"/>
    <x v="1"/>
    <n v="90045"/>
    <x v="1"/>
    <s v="OFF-EN-10000483"/>
    <x v="1"/>
    <x v="12"/>
    <x v="369"/>
    <x v="401"/>
    <n v="1"/>
    <n v="0"/>
    <n v="7.0149999999999988"/>
  </r>
  <r>
    <n v="422"/>
    <s v="CA-2011-142048"/>
    <x v="2"/>
    <x v="169"/>
    <d v="2011-06-25T00:00:00"/>
    <x v="2"/>
    <s v="JE-15745"/>
    <x v="32"/>
    <x v="0"/>
    <s v="United States"/>
    <s v="Louisville"/>
    <x v="22"/>
    <n v="80027"/>
    <x v="1"/>
    <s v="TEC-AC-10004114"/>
    <x v="2"/>
    <x v="11"/>
    <x v="370"/>
    <x v="402"/>
    <n v="6"/>
    <n v="0.2"/>
    <n v="56.566200000000009"/>
  </r>
  <r>
    <n v="423"/>
    <s v="CA-2014-125388"/>
    <x v="3"/>
    <x v="15"/>
    <d v="2014-10-24T00:00:00"/>
    <x v="1"/>
    <s v="MP-17965"/>
    <x v="172"/>
    <x v="1"/>
    <s v="United States"/>
    <s v="Lawrence"/>
    <x v="31"/>
    <n v="1841"/>
    <x v="3"/>
    <s v="FUR-FU-10004712"/>
    <x v="0"/>
    <x v="5"/>
    <x v="371"/>
    <x v="403"/>
    <n v="4"/>
    <n v="0"/>
    <n v="14.705600000000004"/>
  </r>
  <r>
    <n v="424"/>
    <s v="CA-2014-125388"/>
    <x v="3"/>
    <x v="15"/>
    <d v="2014-10-24T00:00:00"/>
    <x v="1"/>
    <s v="MP-17965"/>
    <x v="172"/>
    <x v="1"/>
    <s v="United States"/>
    <s v="Lawrence"/>
    <x v="31"/>
    <n v="1841"/>
    <x v="3"/>
    <s v="OFF-ST-10000918"/>
    <x v="1"/>
    <x v="4"/>
    <x v="372"/>
    <x v="404"/>
    <n v="3"/>
    <n v="0"/>
    <n v="8.5019999999999989"/>
  </r>
  <r>
    <n v="425"/>
    <s v="CA-2014-155705"/>
    <x v="3"/>
    <x v="170"/>
    <d v="2014-08-24T00:00:00"/>
    <x v="0"/>
    <s v="NF-18385"/>
    <x v="173"/>
    <x v="0"/>
    <s v="United States"/>
    <s v="Jackson"/>
    <x v="35"/>
    <n v="39212"/>
    <x v="0"/>
    <s v="FUR-CH-10000015"/>
    <x v="0"/>
    <x v="1"/>
    <x v="373"/>
    <x v="405"/>
    <n v="4"/>
    <n v="0"/>
    <n v="225.26400000000001"/>
  </r>
  <r>
    <n v="426"/>
    <s v="CA-2014-149160"/>
    <x v="3"/>
    <x v="51"/>
    <d v="2014-11-27T00:00:00"/>
    <x v="0"/>
    <s v="JM-15265"/>
    <x v="25"/>
    <x v="1"/>
    <s v="United States"/>
    <s v="Canton"/>
    <x v="12"/>
    <n v="48187"/>
    <x v="2"/>
    <s v="FUR-FU-10003347"/>
    <x v="0"/>
    <x v="5"/>
    <x v="374"/>
    <x v="158"/>
    <n v="2"/>
    <n v="0"/>
    <n v="11.076000000000001"/>
  </r>
  <r>
    <n v="427"/>
    <s v="CA-2014-149160"/>
    <x v="3"/>
    <x v="51"/>
    <d v="2014-11-27T00:00:00"/>
    <x v="0"/>
    <s v="JM-15265"/>
    <x v="25"/>
    <x v="1"/>
    <s v="United States"/>
    <s v="Canton"/>
    <x v="12"/>
    <n v="48187"/>
    <x v="2"/>
    <s v="OFF-BI-10001543"/>
    <x v="1"/>
    <x v="8"/>
    <x v="375"/>
    <x v="406"/>
    <n v="8"/>
    <n v="0"/>
    <n v="138.20160000000001"/>
  </r>
  <r>
    <n v="428"/>
    <s v="CA-2011-101476"/>
    <x v="2"/>
    <x v="171"/>
    <d v="2011-09-13T00:00:00"/>
    <x v="2"/>
    <s v="SD-20485"/>
    <x v="174"/>
    <x v="2"/>
    <s v="United States"/>
    <s v="New Rochelle"/>
    <x v="15"/>
    <n v="10801"/>
    <x v="3"/>
    <s v="TEC-MA-10000029"/>
    <x v="2"/>
    <x v="15"/>
    <x v="376"/>
    <x v="407"/>
    <n v="1"/>
    <n v="0"/>
    <n v="30.095700000000001"/>
  </r>
  <r>
    <n v="429"/>
    <s v="CA-2014-152275"/>
    <x v="3"/>
    <x v="172"/>
    <d v="2014-10-09T00:00:00"/>
    <x v="1"/>
    <s v="KH-16630"/>
    <x v="175"/>
    <x v="1"/>
    <s v="United States"/>
    <s v="San Antonio"/>
    <x v="5"/>
    <n v="78207"/>
    <x v="2"/>
    <s v="OFF-AR-10000369"/>
    <x v="1"/>
    <x v="6"/>
    <x v="377"/>
    <x v="408"/>
    <n v="6"/>
    <n v="0.2"/>
    <n v="0.50039999999999996"/>
  </r>
  <r>
    <n v="430"/>
    <s v="US-2013-123750"/>
    <x v="0"/>
    <x v="173"/>
    <d v="2013-04-22T00:00:00"/>
    <x v="1"/>
    <s v="RB-19795"/>
    <x v="176"/>
    <x v="2"/>
    <s v="United States"/>
    <s v="Gastonia"/>
    <x v="3"/>
    <n v="28052"/>
    <x v="0"/>
    <s v="OFF-BI-10004584"/>
    <x v="1"/>
    <x v="8"/>
    <x v="378"/>
    <x v="409"/>
    <n v="2"/>
    <n v="0.7"/>
    <n v="-145.35079999999999"/>
  </r>
  <r>
    <n v="431"/>
    <s v="US-2013-123750"/>
    <x v="0"/>
    <x v="173"/>
    <d v="2013-04-22T00:00:00"/>
    <x v="1"/>
    <s v="RB-19795"/>
    <x v="176"/>
    <x v="2"/>
    <s v="United States"/>
    <s v="Gastonia"/>
    <x v="3"/>
    <n v="28052"/>
    <x v="0"/>
    <s v="TEC-AC-10004659"/>
    <x v="2"/>
    <x v="11"/>
    <x v="170"/>
    <x v="177"/>
    <n v="7"/>
    <n v="0.2"/>
    <n v="76.639499999999984"/>
  </r>
  <r>
    <n v="432"/>
    <s v="US-2013-123750"/>
    <x v="0"/>
    <x v="173"/>
    <d v="2013-04-22T00:00:00"/>
    <x v="1"/>
    <s v="RB-19795"/>
    <x v="176"/>
    <x v="2"/>
    <s v="United States"/>
    <s v="Gastonia"/>
    <x v="3"/>
    <n v="28052"/>
    <x v="0"/>
    <s v="TEC-AC-10004659"/>
    <x v="2"/>
    <x v="11"/>
    <x v="170"/>
    <x v="410"/>
    <n v="5"/>
    <n v="0.2"/>
    <n v="54.742499999999978"/>
  </r>
  <r>
    <n v="433"/>
    <s v="US-2013-123750"/>
    <x v="0"/>
    <x v="173"/>
    <d v="2013-04-22T00:00:00"/>
    <x v="1"/>
    <s v="RB-19795"/>
    <x v="176"/>
    <x v="2"/>
    <s v="United States"/>
    <s v="Gastonia"/>
    <x v="3"/>
    <n v="28052"/>
    <x v="0"/>
    <s v="OFF-ST-10000617"/>
    <x v="1"/>
    <x v="4"/>
    <x v="379"/>
    <x v="411"/>
    <n v="2"/>
    <n v="0.2"/>
    <n v="-0.7748000000000006"/>
  </r>
  <r>
    <n v="434"/>
    <s v="CA-2013-127369"/>
    <x v="0"/>
    <x v="112"/>
    <d v="2013-06-08T00:00:00"/>
    <x v="2"/>
    <s v="DB-13060"/>
    <x v="72"/>
    <x v="0"/>
    <s v="United States"/>
    <s v="Lowell"/>
    <x v="31"/>
    <n v="1852"/>
    <x v="3"/>
    <s v="OFF-ST-10003306"/>
    <x v="1"/>
    <x v="4"/>
    <x v="380"/>
    <x v="412"/>
    <n v="5"/>
    <n v="0"/>
    <n v="207.14699999999993"/>
  </r>
  <r>
    <n v="435"/>
    <s v="US-2011-150574"/>
    <x v="2"/>
    <x v="174"/>
    <d v="2011-12-25T00:00:00"/>
    <x v="1"/>
    <s v="MK-18160"/>
    <x v="177"/>
    <x v="0"/>
    <s v="United States"/>
    <s v="Jacksonville"/>
    <x v="2"/>
    <n v="32216"/>
    <x v="0"/>
    <s v="OFF-BI-10000773"/>
    <x v="1"/>
    <x v="8"/>
    <x v="381"/>
    <x v="413"/>
    <n v="2"/>
    <n v="0.7"/>
    <n v="-3.6891999999999996"/>
  </r>
  <r>
    <n v="436"/>
    <s v="US-2011-150574"/>
    <x v="2"/>
    <x v="174"/>
    <d v="2011-12-25T00:00:00"/>
    <x v="1"/>
    <s v="MK-18160"/>
    <x v="177"/>
    <x v="0"/>
    <s v="United States"/>
    <s v="Jacksonville"/>
    <x v="2"/>
    <n v="32216"/>
    <x v="0"/>
    <s v="TEC-AC-10002600"/>
    <x v="2"/>
    <x v="11"/>
    <x v="382"/>
    <x v="414"/>
    <n v="5"/>
    <n v="0.2"/>
    <n v="-18.584999999999994"/>
  </r>
  <r>
    <n v="437"/>
    <s v="CA-2013-147375"/>
    <x v="0"/>
    <x v="1"/>
    <d v="2013-06-15T00:00:00"/>
    <x v="0"/>
    <s v="PO-19180"/>
    <x v="178"/>
    <x v="2"/>
    <s v="United States"/>
    <s v="Chicago"/>
    <x v="10"/>
    <n v="60623"/>
    <x v="2"/>
    <s v="TEC-MA-10002937"/>
    <x v="2"/>
    <x v="15"/>
    <x v="383"/>
    <x v="415"/>
    <n v="3"/>
    <n v="0.3"/>
    <n v="43.199100000000044"/>
  </r>
  <r>
    <n v="438"/>
    <s v="CA-2013-147375"/>
    <x v="0"/>
    <x v="1"/>
    <d v="2013-06-15T00:00:00"/>
    <x v="0"/>
    <s v="PO-19180"/>
    <x v="178"/>
    <x v="2"/>
    <s v="United States"/>
    <s v="Chicago"/>
    <x v="10"/>
    <n v="60623"/>
    <x v="2"/>
    <s v="OFF-PA-10001970"/>
    <x v="1"/>
    <x v="10"/>
    <x v="361"/>
    <x v="416"/>
    <n v="7"/>
    <n v="0.2"/>
    <n v="113.63939999999998"/>
  </r>
  <r>
    <n v="439"/>
    <s v="CA-2014-130043"/>
    <x v="3"/>
    <x v="175"/>
    <d v="2014-09-20T00:00:00"/>
    <x v="1"/>
    <s v="BB-11545"/>
    <x v="179"/>
    <x v="1"/>
    <s v="United States"/>
    <s v="Houston"/>
    <x v="5"/>
    <n v="77070"/>
    <x v="2"/>
    <s v="OFF-PA-10002230"/>
    <x v="1"/>
    <x v="10"/>
    <x v="384"/>
    <x v="417"/>
    <n v="8"/>
    <n v="0.2"/>
    <n v="11.553600000000003"/>
  </r>
  <r>
    <n v="440"/>
    <s v="CA-2014-157252"/>
    <x v="3"/>
    <x v="176"/>
    <d v="2014-01-24T00:00:00"/>
    <x v="0"/>
    <s v="CV-12805"/>
    <x v="51"/>
    <x v="1"/>
    <s v="United States"/>
    <s v="New York City"/>
    <x v="15"/>
    <n v="10024"/>
    <x v="3"/>
    <s v="FUR-CH-10003396"/>
    <x v="0"/>
    <x v="1"/>
    <x v="385"/>
    <x v="418"/>
    <n v="3"/>
    <n v="0.1"/>
    <n v="2.3093999999999895"/>
  </r>
  <r>
    <n v="441"/>
    <s v="CA-2013-115756"/>
    <x v="0"/>
    <x v="64"/>
    <d v="2013-09-08T00:00:00"/>
    <x v="0"/>
    <s v="PK-19075"/>
    <x v="7"/>
    <x v="0"/>
    <s v="United States"/>
    <s v="Detroit"/>
    <x v="12"/>
    <n v="48227"/>
    <x v="2"/>
    <s v="FUR-FU-10000246"/>
    <x v="0"/>
    <x v="5"/>
    <x v="386"/>
    <x v="419"/>
    <n v="1"/>
    <n v="0"/>
    <n v="3.6659999999999986"/>
  </r>
  <r>
    <n v="442"/>
    <s v="CA-2013-115756"/>
    <x v="0"/>
    <x v="64"/>
    <d v="2013-09-08T00:00:00"/>
    <x v="0"/>
    <s v="PK-19075"/>
    <x v="7"/>
    <x v="0"/>
    <s v="United States"/>
    <s v="Detroit"/>
    <x v="12"/>
    <n v="48227"/>
    <x v="2"/>
    <s v="OFF-ST-10000060"/>
    <x v="1"/>
    <x v="4"/>
    <x v="387"/>
    <x v="420"/>
    <n v="3"/>
    <n v="0"/>
    <n v="23.392800000000008"/>
  </r>
  <r>
    <n v="443"/>
    <s v="CA-2013-115756"/>
    <x v="0"/>
    <x v="64"/>
    <d v="2013-09-08T00:00:00"/>
    <x v="0"/>
    <s v="PK-19075"/>
    <x v="7"/>
    <x v="0"/>
    <s v="United States"/>
    <s v="Detroit"/>
    <x v="12"/>
    <n v="48227"/>
    <x v="2"/>
    <s v="OFF-ST-10003058"/>
    <x v="1"/>
    <x v="4"/>
    <x v="388"/>
    <x v="421"/>
    <n v="3"/>
    <n v="0"/>
    <n v="20.575499999999998"/>
  </r>
  <r>
    <n v="444"/>
    <s v="CA-2013-115756"/>
    <x v="0"/>
    <x v="64"/>
    <d v="2013-09-08T00:00:00"/>
    <x v="0"/>
    <s v="PK-19075"/>
    <x v="7"/>
    <x v="0"/>
    <s v="United States"/>
    <s v="Detroit"/>
    <x v="12"/>
    <n v="48227"/>
    <x v="2"/>
    <s v="OFF-PA-10002222"/>
    <x v="1"/>
    <x v="10"/>
    <x v="389"/>
    <x v="422"/>
    <n v="4"/>
    <n v="0"/>
    <n v="42.025599999999997"/>
  </r>
  <r>
    <n v="445"/>
    <s v="CA-2013-115756"/>
    <x v="0"/>
    <x v="64"/>
    <d v="2013-09-08T00:00:00"/>
    <x v="0"/>
    <s v="PK-19075"/>
    <x v="7"/>
    <x v="0"/>
    <s v="United States"/>
    <s v="Detroit"/>
    <x v="12"/>
    <n v="48227"/>
    <x v="2"/>
    <s v="FUR-CH-10002372"/>
    <x v="0"/>
    <x v="1"/>
    <x v="390"/>
    <x v="423"/>
    <n v="3"/>
    <n v="0"/>
    <n v="29.152800000000013"/>
  </r>
  <r>
    <n v="446"/>
    <s v="CA-2013-115756"/>
    <x v="0"/>
    <x v="64"/>
    <d v="2013-09-08T00:00:00"/>
    <x v="0"/>
    <s v="PK-19075"/>
    <x v="7"/>
    <x v="0"/>
    <s v="United States"/>
    <s v="Detroit"/>
    <x v="12"/>
    <n v="48227"/>
    <x v="2"/>
    <s v="OFF-LA-10001317"/>
    <x v="1"/>
    <x v="2"/>
    <x v="391"/>
    <x v="424"/>
    <n v="7"/>
    <n v="0"/>
    <n v="10.584"/>
  </r>
  <r>
    <n v="447"/>
    <s v="CA-2014-154214"/>
    <x v="3"/>
    <x v="177"/>
    <d v="2014-03-26T00:00:00"/>
    <x v="0"/>
    <s v="TB-21595"/>
    <x v="180"/>
    <x v="0"/>
    <s v="United States"/>
    <s v="Columbus"/>
    <x v="14"/>
    <n v="47201"/>
    <x v="2"/>
    <s v="FUR-FU-10000206"/>
    <x v="0"/>
    <x v="5"/>
    <x v="392"/>
    <x v="425"/>
    <n v="1"/>
    <n v="0"/>
    <n v="1.3676999999999999"/>
  </r>
  <r>
    <n v="448"/>
    <s v="CA-2013-166674"/>
    <x v="0"/>
    <x v="178"/>
    <d v="2013-04-04T00:00:00"/>
    <x v="0"/>
    <s v="RB-19360"/>
    <x v="181"/>
    <x v="0"/>
    <s v="United States"/>
    <s v="Auburn"/>
    <x v="15"/>
    <n v="13021"/>
    <x v="3"/>
    <s v="OFF-AR-10000588"/>
    <x v="1"/>
    <x v="6"/>
    <x v="393"/>
    <x v="426"/>
    <n v="3"/>
    <n v="0"/>
    <n v="15.475200000000001"/>
  </r>
  <r>
    <n v="449"/>
    <s v="CA-2013-166674"/>
    <x v="0"/>
    <x v="178"/>
    <d v="2013-04-04T00:00:00"/>
    <x v="0"/>
    <s v="RB-19360"/>
    <x v="181"/>
    <x v="0"/>
    <s v="United States"/>
    <s v="Auburn"/>
    <x v="15"/>
    <n v="13021"/>
    <x v="3"/>
    <s v="OFF-ST-10001469"/>
    <x v="1"/>
    <x v="4"/>
    <x v="394"/>
    <x v="427"/>
    <n v="3"/>
    <n v="0"/>
    <n v="9.716399999999993"/>
  </r>
  <r>
    <n v="450"/>
    <s v="CA-2013-166674"/>
    <x v="0"/>
    <x v="178"/>
    <d v="2013-04-04T00:00:00"/>
    <x v="0"/>
    <s v="RB-19360"/>
    <x v="181"/>
    <x v="0"/>
    <s v="United States"/>
    <s v="Auburn"/>
    <x v="15"/>
    <n v="13021"/>
    <x v="3"/>
    <s v="OFF-AR-10001953"/>
    <x v="1"/>
    <x v="6"/>
    <x v="395"/>
    <x v="428"/>
    <n v="6"/>
    <n v="0"/>
    <n v="71.247600000000006"/>
  </r>
  <r>
    <n v="451"/>
    <s v="CA-2013-166674"/>
    <x v="0"/>
    <x v="178"/>
    <d v="2013-04-04T00:00:00"/>
    <x v="0"/>
    <s v="RB-19360"/>
    <x v="181"/>
    <x v="0"/>
    <s v="United States"/>
    <s v="Auburn"/>
    <x v="15"/>
    <n v="13021"/>
    <x v="3"/>
    <s v="OFF-AR-10003156"/>
    <x v="1"/>
    <x v="6"/>
    <x v="396"/>
    <x v="429"/>
    <n v="3"/>
    <n v="0"/>
    <n v="7.9248000000000012"/>
  </r>
  <r>
    <n v="452"/>
    <s v="CA-2013-166674"/>
    <x v="0"/>
    <x v="178"/>
    <d v="2013-04-04T00:00:00"/>
    <x v="0"/>
    <s v="RB-19360"/>
    <x v="181"/>
    <x v="0"/>
    <s v="United States"/>
    <s v="Auburn"/>
    <x v="15"/>
    <n v="13021"/>
    <x v="3"/>
    <s v="OFF-AR-10004974"/>
    <x v="1"/>
    <x v="6"/>
    <x v="397"/>
    <x v="296"/>
    <n v="3"/>
    <n v="0"/>
    <n v="2.8535999999999988"/>
  </r>
  <r>
    <n v="453"/>
    <s v="CA-2013-166674"/>
    <x v="0"/>
    <x v="178"/>
    <d v="2013-04-04T00:00:00"/>
    <x v="0"/>
    <s v="RB-19360"/>
    <x v="181"/>
    <x v="0"/>
    <s v="United States"/>
    <s v="Auburn"/>
    <x v="15"/>
    <n v="13021"/>
    <x v="3"/>
    <s v="TEC-PH-10002365"/>
    <x v="2"/>
    <x v="7"/>
    <x v="398"/>
    <x v="430"/>
    <n v="4"/>
    <n v="0"/>
    <n v="9.1311999999999998"/>
  </r>
  <r>
    <n v="454"/>
    <s v="CA-2014-147277"/>
    <x v="3"/>
    <x v="179"/>
    <d v="2014-10-25T00:00:00"/>
    <x v="1"/>
    <s v="EB-13705"/>
    <x v="182"/>
    <x v="1"/>
    <s v="United States"/>
    <s v="Akron"/>
    <x v="24"/>
    <n v="44312"/>
    <x v="3"/>
    <s v="FUR-TA-10001539"/>
    <x v="0"/>
    <x v="3"/>
    <x v="10"/>
    <x v="431"/>
    <n v="2"/>
    <n v="0.4"/>
    <n v="-75.830400000000054"/>
  </r>
  <r>
    <n v="455"/>
    <s v="CA-2014-147277"/>
    <x v="3"/>
    <x v="179"/>
    <d v="2014-10-25T00:00:00"/>
    <x v="1"/>
    <s v="EB-13705"/>
    <x v="182"/>
    <x v="1"/>
    <s v="United States"/>
    <s v="Akron"/>
    <x v="24"/>
    <n v="44312"/>
    <x v="3"/>
    <s v="OFF-ST-10000142"/>
    <x v="1"/>
    <x v="4"/>
    <x v="399"/>
    <x v="432"/>
    <n v="2"/>
    <n v="0.2"/>
    <n v="66.540799999999962"/>
  </r>
  <r>
    <n v="456"/>
    <s v="CA-2013-100153"/>
    <x v="0"/>
    <x v="180"/>
    <d v="2013-12-18T00:00:00"/>
    <x v="1"/>
    <s v="KH-16630"/>
    <x v="175"/>
    <x v="1"/>
    <s v="United States"/>
    <s v="Norman"/>
    <x v="26"/>
    <n v="73071"/>
    <x v="2"/>
    <s v="TEC-AC-10001772"/>
    <x v="2"/>
    <x v="11"/>
    <x v="400"/>
    <x v="433"/>
    <n v="4"/>
    <n v="0"/>
    <n v="24.913200000000003"/>
  </r>
  <r>
    <n v="457"/>
    <s v="US-2011-110674"/>
    <x v="2"/>
    <x v="181"/>
    <d v="2011-02-19T00:00:00"/>
    <x v="1"/>
    <s v="SC-20095"/>
    <x v="183"/>
    <x v="0"/>
    <s v="United States"/>
    <s v="Concord"/>
    <x v="1"/>
    <n v="94521"/>
    <x v="1"/>
    <s v="FUR-CH-10000225"/>
    <x v="0"/>
    <x v="1"/>
    <x v="401"/>
    <x v="434"/>
    <n v="2"/>
    <n v="0.2"/>
    <n v="-24.294000000000018"/>
  </r>
  <r>
    <n v="458"/>
    <s v="US-2013-157945"/>
    <x v="0"/>
    <x v="182"/>
    <d v="2013-10-02T00:00:00"/>
    <x v="1"/>
    <s v="NF-18385"/>
    <x v="173"/>
    <x v="0"/>
    <s v="United States"/>
    <s v="Decatur"/>
    <x v="10"/>
    <n v="62521"/>
    <x v="2"/>
    <s v="FUR-CH-10002331"/>
    <x v="0"/>
    <x v="1"/>
    <x v="402"/>
    <x v="435"/>
    <n v="3"/>
    <n v="0.3"/>
    <n v="-96.11460000000011"/>
  </r>
  <r>
    <n v="459"/>
    <s v="US-2013-157945"/>
    <x v="0"/>
    <x v="182"/>
    <d v="2013-10-02T00:00:00"/>
    <x v="1"/>
    <s v="NF-18385"/>
    <x v="173"/>
    <x v="0"/>
    <s v="United States"/>
    <s v="Decatur"/>
    <x v="10"/>
    <n v="62521"/>
    <x v="2"/>
    <s v="OFF-EN-10001415"/>
    <x v="1"/>
    <x v="12"/>
    <x v="33"/>
    <x v="436"/>
    <n v="2"/>
    <n v="0.2"/>
    <n v="3.3479999999999999"/>
  </r>
  <r>
    <n v="460"/>
    <s v="CA-2012-109638"/>
    <x v="1"/>
    <x v="83"/>
    <d v="2012-12-22T00:00:00"/>
    <x v="1"/>
    <s v="JH-15985"/>
    <x v="98"/>
    <x v="0"/>
    <s v="United States"/>
    <s v="Seattle"/>
    <x v="4"/>
    <n v="98115"/>
    <x v="1"/>
    <s v="OFF-AP-10002472"/>
    <x v="1"/>
    <x v="9"/>
    <x v="403"/>
    <x v="437"/>
    <n v="4"/>
    <n v="0"/>
    <n v="36.372"/>
  </r>
  <r>
    <n v="461"/>
    <s v="CA-2012-109638"/>
    <x v="1"/>
    <x v="83"/>
    <d v="2012-12-22T00:00:00"/>
    <x v="1"/>
    <s v="JH-15985"/>
    <x v="98"/>
    <x v="0"/>
    <s v="United States"/>
    <s v="Seattle"/>
    <x v="4"/>
    <n v="98115"/>
    <x v="1"/>
    <s v="TEC-AC-10004571"/>
    <x v="2"/>
    <x v="11"/>
    <x v="404"/>
    <x v="438"/>
    <n v="9"/>
    <n v="0"/>
    <n v="377.96220000000005"/>
  </r>
  <r>
    <n v="462"/>
    <s v="CA-2012-109638"/>
    <x v="1"/>
    <x v="83"/>
    <d v="2012-12-22T00:00:00"/>
    <x v="1"/>
    <s v="JH-15985"/>
    <x v="98"/>
    <x v="0"/>
    <s v="United States"/>
    <s v="Seattle"/>
    <x v="4"/>
    <n v="98115"/>
    <x v="1"/>
    <s v="OFF-BI-10001098"/>
    <x v="1"/>
    <x v="8"/>
    <x v="405"/>
    <x v="96"/>
    <n v="3"/>
    <n v="0.2"/>
    <n v="18.600599999999996"/>
  </r>
  <r>
    <n v="463"/>
    <s v="CA-2013-109869"/>
    <x v="0"/>
    <x v="183"/>
    <d v="2013-04-30T00:00:00"/>
    <x v="1"/>
    <s v="TN-21040"/>
    <x v="184"/>
    <x v="2"/>
    <s v="United States"/>
    <s v="Phoenix"/>
    <x v="16"/>
    <n v="85023"/>
    <x v="1"/>
    <s v="FUR-FU-10000023"/>
    <x v="0"/>
    <x v="5"/>
    <x v="322"/>
    <x v="439"/>
    <n v="5"/>
    <n v="0.2"/>
    <n v="7.0680000000000005"/>
  </r>
  <r>
    <n v="464"/>
    <s v="CA-2013-109869"/>
    <x v="0"/>
    <x v="183"/>
    <d v="2013-04-30T00:00:00"/>
    <x v="1"/>
    <s v="TN-21040"/>
    <x v="184"/>
    <x v="2"/>
    <s v="United States"/>
    <s v="Phoenix"/>
    <x v="16"/>
    <n v="85023"/>
    <x v="1"/>
    <s v="FUR-TA-10001889"/>
    <x v="0"/>
    <x v="3"/>
    <x v="406"/>
    <x v="440"/>
    <n v="6"/>
    <n v="0.5"/>
    <n v="-814.4831999999999"/>
  </r>
  <r>
    <n v="465"/>
    <s v="CA-2013-109869"/>
    <x v="0"/>
    <x v="183"/>
    <d v="2013-04-30T00:00:00"/>
    <x v="1"/>
    <s v="TN-21040"/>
    <x v="184"/>
    <x v="2"/>
    <s v="United States"/>
    <s v="Phoenix"/>
    <x v="16"/>
    <n v="85023"/>
    <x v="1"/>
    <s v="OFF-BI-10000315"/>
    <x v="1"/>
    <x v="8"/>
    <x v="407"/>
    <x v="441"/>
    <n v="5"/>
    <n v="0.7"/>
    <n v="-20.888999999999989"/>
  </r>
  <r>
    <n v="466"/>
    <s v="CA-2013-109869"/>
    <x v="0"/>
    <x v="183"/>
    <d v="2013-04-30T00:00:00"/>
    <x v="1"/>
    <s v="TN-21040"/>
    <x v="184"/>
    <x v="2"/>
    <s v="United States"/>
    <s v="Phoenix"/>
    <x v="16"/>
    <n v="85023"/>
    <x v="1"/>
    <s v="OFF-SU-10003505"/>
    <x v="1"/>
    <x v="14"/>
    <x v="408"/>
    <x v="442"/>
    <n v="2"/>
    <n v="0.2"/>
    <n v="-34.758000000000017"/>
  </r>
  <r>
    <n v="467"/>
    <s v="CA-2013-109869"/>
    <x v="0"/>
    <x v="183"/>
    <d v="2013-04-30T00:00:00"/>
    <x v="1"/>
    <s v="TN-21040"/>
    <x v="184"/>
    <x v="2"/>
    <s v="United States"/>
    <s v="Phoenix"/>
    <x v="16"/>
    <n v="85023"/>
    <x v="1"/>
    <s v="OFF-AP-10002578"/>
    <x v="1"/>
    <x v="9"/>
    <x v="409"/>
    <x v="443"/>
    <n v="2"/>
    <n v="0.2"/>
    <n v="5.8704000000000001"/>
  </r>
  <r>
    <n v="468"/>
    <s v="US-2012-101399"/>
    <x v="1"/>
    <x v="184"/>
    <d v="2012-01-24T00:00:00"/>
    <x v="1"/>
    <s v="JS-15940"/>
    <x v="185"/>
    <x v="2"/>
    <s v="United States"/>
    <s v="Park Ridge"/>
    <x v="10"/>
    <n v="60068"/>
    <x v="2"/>
    <s v="FUR-FU-10002918"/>
    <x v="0"/>
    <x v="5"/>
    <x v="266"/>
    <x v="444"/>
    <n v="7"/>
    <n v="0.6"/>
    <n v="-312.06139999999994"/>
  </r>
  <r>
    <n v="469"/>
    <s v="CA-2014-154907"/>
    <x v="3"/>
    <x v="185"/>
    <d v="2014-04-05T00:00:00"/>
    <x v="1"/>
    <s v="DS-13180"/>
    <x v="103"/>
    <x v="1"/>
    <s v="United States"/>
    <s v="Amarillo"/>
    <x v="5"/>
    <n v="79109"/>
    <x v="2"/>
    <s v="FUR-BO-10002824"/>
    <x v="0"/>
    <x v="0"/>
    <x v="410"/>
    <x v="445"/>
    <n v="2"/>
    <n v="0.32"/>
    <n v="-36.235200000000006"/>
  </r>
  <r>
    <n v="470"/>
    <s v="US-2013-100419"/>
    <x v="0"/>
    <x v="186"/>
    <d v="2013-12-21T00:00:00"/>
    <x v="0"/>
    <s v="CC-12670"/>
    <x v="113"/>
    <x v="0"/>
    <s v="United States"/>
    <s v="Chicago"/>
    <x v="10"/>
    <n v="60610"/>
    <x v="2"/>
    <s v="OFF-BI-10002194"/>
    <x v="1"/>
    <x v="8"/>
    <x v="411"/>
    <x v="446"/>
    <n v="3"/>
    <n v="0.8"/>
    <n v="-7.9001999999999999"/>
  </r>
  <r>
    <n v="471"/>
    <s v="CA-2012-154144"/>
    <x v="1"/>
    <x v="139"/>
    <d v="2012-12-24T00:00:00"/>
    <x v="1"/>
    <s v="MH-17785"/>
    <x v="186"/>
    <x v="1"/>
    <s v="United States"/>
    <s v="Lindenhurst"/>
    <x v="15"/>
    <n v="11757"/>
    <x v="3"/>
    <s v="OFF-PA-10004071"/>
    <x v="1"/>
    <x v="10"/>
    <x v="412"/>
    <x v="447"/>
    <n v="1"/>
    <n v="0"/>
    <n v="26.630399999999998"/>
  </r>
  <r>
    <n v="472"/>
    <s v="CA-2011-144666"/>
    <x v="2"/>
    <x v="187"/>
    <d v="2011-11-11T00:00:00"/>
    <x v="0"/>
    <s v="JP-15520"/>
    <x v="187"/>
    <x v="0"/>
    <s v="United States"/>
    <s v="San Francisco"/>
    <x v="1"/>
    <n v="94110"/>
    <x v="1"/>
    <s v="OFF-ST-10002743"/>
    <x v="1"/>
    <x v="4"/>
    <x v="413"/>
    <x v="448"/>
    <n v="3"/>
    <n v="0"/>
    <n v="3.4091999999999842"/>
  </r>
  <r>
    <n v="473"/>
    <s v="CA-2011-144666"/>
    <x v="2"/>
    <x v="187"/>
    <d v="2011-11-11T00:00:00"/>
    <x v="0"/>
    <s v="JP-15520"/>
    <x v="187"/>
    <x v="0"/>
    <s v="United States"/>
    <s v="San Francisco"/>
    <x v="1"/>
    <n v="94110"/>
    <x v="1"/>
    <s v="FUR-BO-10001601"/>
    <x v="0"/>
    <x v="0"/>
    <x v="414"/>
    <x v="449"/>
    <n v="2"/>
    <n v="0.15"/>
    <n v="10.478399999999979"/>
  </r>
  <r>
    <n v="474"/>
    <s v="CA-2011-144666"/>
    <x v="2"/>
    <x v="187"/>
    <d v="2011-11-11T00:00:00"/>
    <x v="0"/>
    <s v="JP-15520"/>
    <x v="187"/>
    <x v="0"/>
    <s v="United States"/>
    <s v="San Francisco"/>
    <x v="1"/>
    <n v="94110"/>
    <x v="1"/>
    <s v="TEC-PH-10002680"/>
    <x v="2"/>
    <x v="7"/>
    <x v="415"/>
    <x v="450"/>
    <n v="4"/>
    <n v="0.2"/>
    <n v="87.995999999999924"/>
  </r>
  <r>
    <n v="475"/>
    <s v="CA-2011-144666"/>
    <x v="2"/>
    <x v="187"/>
    <d v="2011-11-11T00:00:00"/>
    <x v="0"/>
    <s v="JP-15520"/>
    <x v="187"/>
    <x v="0"/>
    <s v="United States"/>
    <s v="San Francisco"/>
    <x v="1"/>
    <n v="94110"/>
    <x v="1"/>
    <s v="OFF-ST-10001321"/>
    <x v="1"/>
    <x v="4"/>
    <x v="416"/>
    <x v="451"/>
    <n v="6"/>
    <n v="0"/>
    <n v="24.980400000000007"/>
  </r>
  <r>
    <n v="476"/>
    <s v="CA-2011-144666"/>
    <x v="2"/>
    <x v="187"/>
    <d v="2011-11-11T00:00:00"/>
    <x v="0"/>
    <s v="JP-15520"/>
    <x v="187"/>
    <x v="0"/>
    <s v="United States"/>
    <s v="San Francisco"/>
    <x v="1"/>
    <n v="94110"/>
    <x v="1"/>
    <s v="OFF-PA-10001509"/>
    <x v="1"/>
    <x v="10"/>
    <x v="417"/>
    <x v="452"/>
    <n v="7"/>
    <n v="0"/>
    <n v="28.818999999999996"/>
  </r>
  <r>
    <n v="477"/>
    <s v="CA-2011-144666"/>
    <x v="2"/>
    <x v="187"/>
    <d v="2011-11-11T00:00:00"/>
    <x v="0"/>
    <s v="JP-15520"/>
    <x v="187"/>
    <x v="0"/>
    <s v="United States"/>
    <s v="San Francisco"/>
    <x v="1"/>
    <n v="94110"/>
    <x v="1"/>
    <s v="OFF-PA-10003465"/>
    <x v="1"/>
    <x v="10"/>
    <x v="418"/>
    <x v="453"/>
    <n v="5"/>
    <n v="0"/>
    <n v="45.527999999999992"/>
  </r>
  <r>
    <n v="478"/>
    <s v="CA-2013-103891"/>
    <x v="0"/>
    <x v="188"/>
    <d v="2013-07-20T00:00:00"/>
    <x v="1"/>
    <s v="KH-16690"/>
    <x v="120"/>
    <x v="1"/>
    <s v="United States"/>
    <s v="Los Angeles"/>
    <x v="1"/>
    <n v="90008"/>
    <x v="1"/>
    <s v="TEC-PH-10000149"/>
    <x v="2"/>
    <x v="7"/>
    <x v="419"/>
    <x v="454"/>
    <n v="6"/>
    <n v="0.2"/>
    <n v="7.1819999999999951"/>
  </r>
  <r>
    <n v="479"/>
    <s v="CA-2013-152632"/>
    <x v="0"/>
    <x v="189"/>
    <d v="2013-11-03T00:00:00"/>
    <x v="1"/>
    <s v="JE-15475"/>
    <x v="188"/>
    <x v="0"/>
    <s v="United States"/>
    <s v="Troy"/>
    <x v="15"/>
    <n v="12180"/>
    <x v="3"/>
    <s v="FUR-FU-10002671"/>
    <x v="0"/>
    <x v="5"/>
    <x v="275"/>
    <x v="455"/>
    <n v="3"/>
    <n v="0"/>
    <n v="19.295999999999999"/>
  </r>
  <r>
    <n v="480"/>
    <s v="CA-2013-100790"/>
    <x v="0"/>
    <x v="190"/>
    <d v="2013-07-03T00:00:00"/>
    <x v="1"/>
    <s v="JG-15805"/>
    <x v="189"/>
    <x v="1"/>
    <s v="United States"/>
    <s v="New York City"/>
    <x v="15"/>
    <n v="10024"/>
    <x v="3"/>
    <s v="OFF-AR-10003045"/>
    <x v="1"/>
    <x v="6"/>
    <x v="420"/>
    <x v="456"/>
    <n v="5"/>
    <n v="0"/>
    <n v="6.6150000000000002"/>
  </r>
  <r>
    <n v="481"/>
    <s v="CA-2013-100790"/>
    <x v="0"/>
    <x v="190"/>
    <d v="2013-07-03T00:00:00"/>
    <x v="1"/>
    <s v="JG-15805"/>
    <x v="189"/>
    <x v="1"/>
    <s v="United States"/>
    <s v="New York City"/>
    <x v="15"/>
    <n v="10024"/>
    <x v="3"/>
    <s v="OFF-ST-10000689"/>
    <x v="1"/>
    <x v="4"/>
    <x v="421"/>
    <x v="457"/>
    <n v="5"/>
    <n v="0"/>
    <n v="84.51"/>
  </r>
  <r>
    <n v="482"/>
    <s v="CA-2011-134677"/>
    <x v="2"/>
    <x v="191"/>
    <d v="2011-10-10T00:00:00"/>
    <x v="1"/>
    <s v="XP-21865"/>
    <x v="190"/>
    <x v="0"/>
    <s v="United States"/>
    <s v="San Diego"/>
    <x v="1"/>
    <n v="92024"/>
    <x v="1"/>
    <s v="TEC-AC-10001445"/>
    <x v="2"/>
    <x v="11"/>
    <x v="422"/>
    <x v="458"/>
    <n v="3"/>
    <n v="0"/>
    <n v="1.9088999999999996"/>
  </r>
  <r>
    <n v="483"/>
    <s v="CA-2011-127691"/>
    <x v="2"/>
    <x v="192"/>
    <d v="2011-07-27T00:00:00"/>
    <x v="1"/>
    <s v="EM-14065"/>
    <x v="191"/>
    <x v="0"/>
    <s v="United States"/>
    <s v="New York City"/>
    <x v="15"/>
    <n v="10024"/>
    <x v="3"/>
    <s v="OFF-AR-10002053"/>
    <x v="1"/>
    <x v="6"/>
    <x v="79"/>
    <x v="459"/>
    <n v="2"/>
    <n v="0"/>
    <n v="1.6688000000000001"/>
  </r>
  <r>
    <n v="484"/>
    <s v="CA-2011-127691"/>
    <x v="2"/>
    <x v="192"/>
    <d v="2011-07-27T00:00:00"/>
    <x v="1"/>
    <s v="EM-14065"/>
    <x v="191"/>
    <x v="0"/>
    <s v="United States"/>
    <s v="New York City"/>
    <x v="15"/>
    <n v="10024"/>
    <x v="3"/>
    <s v="TEC-AC-10002567"/>
    <x v="2"/>
    <x v="11"/>
    <x v="423"/>
    <x v="460"/>
    <n v="2"/>
    <n v="0"/>
    <n v="57.592799999999997"/>
  </r>
  <r>
    <n v="485"/>
    <s v="CA-2014-140963"/>
    <x v="3"/>
    <x v="193"/>
    <d v="2014-06-14T00:00:00"/>
    <x v="2"/>
    <s v="MT-18070"/>
    <x v="192"/>
    <x v="2"/>
    <s v="United States"/>
    <s v="Los Angeles"/>
    <x v="1"/>
    <n v="90045"/>
    <x v="1"/>
    <s v="OFF-LA-10003923"/>
    <x v="1"/>
    <x v="2"/>
    <x v="424"/>
    <x v="461"/>
    <n v="2"/>
    <n v="0"/>
    <n v="14.8"/>
  </r>
  <r>
    <n v="486"/>
    <s v="CA-2014-140963"/>
    <x v="3"/>
    <x v="193"/>
    <d v="2014-06-14T00:00:00"/>
    <x v="2"/>
    <s v="MT-18070"/>
    <x v="192"/>
    <x v="2"/>
    <s v="United States"/>
    <s v="Los Angeles"/>
    <x v="1"/>
    <n v="90045"/>
    <x v="1"/>
    <s v="FUR-BO-10001337"/>
    <x v="0"/>
    <x v="0"/>
    <x v="425"/>
    <x v="462"/>
    <n v="5"/>
    <n v="0.15"/>
    <n v="-30.24499999999999"/>
  </r>
  <r>
    <n v="487"/>
    <s v="CA-2014-140963"/>
    <x v="3"/>
    <x v="193"/>
    <d v="2014-06-14T00:00:00"/>
    <x v="2"/>
    <s v="MT-18070"/>
    <x v="192"/>
    <x v="2"/>
    <s v="United States"/>
    <s v="Los Angeles"/>
    <x v="1"/>
    <n v="90045"/>
    <x v="1"/>
    <s v="TEC-PH-10001924"/>
    <x v="2"/>
    <x v="7"/>
    <x v="426"/>
    <x v="463"/>
    <n v="5"/>
    <n v="0.2"/>
    <n v="17.497500000000016"/>
  </r>
  <r>
    <n v="488"/>
    <s v="CA-2011-154627"/>
    <x v="2"/>
    <x v="194"/>
    <d v="2011-10-31T00:00:00"/>
    <x v="2"/>
    <s v="SA-20830"/>
    <x v="193"/>
    <x v="0"/>
    <s v="United States"/>
    <s v="Chicago"/>
    <x v="10"/>
    <n v="60610"/>
    <x v="2"/>
    <s v="TEC-PH-10001363"/>
    <x v="2"/>
    <x v="7"/>
    <x v="427"/>
    <x v="464"/>
    <n v="6"/>
    <n v="0.2"/>
    <n v="341.99399999999969"/>
  </r>
  <r>
    <n v="489"/>
    <s v="CA-2011-133753"/>
    <x v="2"/>
    <x v="3"/>
    <d v="2011-06-13T00:00:00"/>
    <x v="0"/>
    <s v="CW-11905"/>
    <x v="194"/>
    <x v="2"/>
    <s v="United States"/>
    <s v="Huntsville"/>
    <x v="5"/>
    <n v="77340"/>
    <x v="2"/>
    <s v="TEC-PH-10000376"/>
    <x v="2"/>
    <x v="7"/>
    <x v="428"/>
    <x v="465"/>
    <n v="1"/>
    <n v="0.2"/>
    <n v="0.59940000000000015"/>
  </r>
  <r>
    <n v="490"/>
    <s v="CA-2011-133753"/>
    <x v="2"/>
    <x v="3"/>
    <d v="2011-06-13T00:00:00"/>
    <x v="0"/>
    <s v="CW-11905"/>
    <x v="194"/>
    <x v="2"/>
    <s v="United States"/>
    <s v="Huntsville"/>
    <x v="5"/>
    <n v="77340"/>
    <x v="2"/>
    <s v="TEC-AC-10000303"/>
    <x v="2"/>
    <x v="11"/>
    <x v="429"/>
    <x v="466"/>
    <n v="2"/>
    <n v="0.2"/>
    <n v="10.397399999999998"/>
  </r>
  <r>
    <n v="491"/>
    <s v="CA-2011-133753"/>
    <x v="2"/>
    <x v="3"/>
    <d v="2011-06-13T00:00:00"/>
    <x v="0"/>
    <s v="CW-11905"/>
    <x v="194"/>
    <x v="2"/>
    <s v="United States"/>
    <s v="Huntsville"/>
    <x v="5"/>
    <n v="77340"/>
    <x v="2"/>
    <s v="OFF-AR-10001953"/>
    <x v="1"/>
    <x v="6"/>
    <x v="395"/>
    <x v="467"/>
    <n v="2"/>
    <n v="0.2"/>
    <n v="6.1572000000000031"/>
  </r>
  <r>
    <n v="492"/>
    <s v="CA-2011-113362"/>
    <x v="2"/>
    <x v="80"/>
    <d v="2011-09-19T00:00:00"/>
    <x v="1"/>
    <s v="AJ-10960"/>
    <x v="195"/>
    <x v="0"/>
    <s v="United States"/>
    <s v="Rochester"/>
    <x v="15"/>
    <n v="14609"/>
    <x v="3"/>
    <s v="OFF-ST-10001809"/>
    <x v="1"/>
    <x v="4"/>
    <x v="430"/>
    <x v="468"/>
    <n v="5"/>
    <n v="0"/>
    <n v="8.9829999999999899"/>
  </r>
  <r>
    <n v="493"/>
    <s v="CA-2011-113362"/>
    <x v="2"/>
    <x v="80"/>
    <d v="2011-09-19T00:00:00"/>
    <x v="1"/>
    <s v="AJ-10960"/>
    <x v="195"/>
    <x v="0"/>
    <s v="United States"/>
    <s v="Rochester"/>
    <x v="15"/>
    <n v="14609"/>
    <x v="3"/>
    <s v="OFF-EN-10003845"/>
    <x v="1"/>
    <x v="12"/>
    <x v="431"/>
    <x v="469"/>
    <n v="3"/>
    <n v="0"/>
    <n v="5.0921999999999992"/>
  </r>
  <r>
    <n v="494"/>
    <s v="CA-2013-169166"/>
    <x v="0"/>
    <x v="195"/>
    <d v="2013-05-15T00:00:00"/>
    <x v="1"/>
    <s v="SS-20590"/>
    <x v="196"/>
    <x v="0"/>
    <s v="United States"/>
    <s v="Seattle"/>
    <x v="4"/>
    <n v="98115"/>
    <x v="1"/>
    <s v="TEC-AC-10000991"/>
    <x v="2"/>
    <x v="11"/>
    <x v="432"/>
    <x v="470"/>
    <n v="2"/>
    <n v="0"/>
    <n v="13.157200000000003"/>
  </r>
  <r>
    <n v="495"/>
    <s v="US-2013-120929"/>
    <x v="0"/>
    <x v="196"/>
    <d v="2013-03-22T00:00:00"/>
    <x v="0"/>
    <s v="RO-19780"/>
    <x v="197"/>
    <x v="0"/>
    <s v="United States"/>
    <s v="Memphis"/>
    <x v="18"/>
    <n v="38109"/>
    <x v="0"/>
    <s v="FUR-TA-10001857"/>
    <x v="0"/>
    <x v="3"/>
    <x v="433"/>
    <x v="471"/>
    <n v="3"/>
    <n v="0.4"/>
    <n v="-94.941000000000017"/>
  </r>
  <r>
    <n v="496"/>
    <s v="CA-2012-134782"/>
    <x v="1"/>
    <x v="17"/>
    <d v="2012-12-31T00:00:00"/>
    <x v="1"/>
    <s v="MD-17350"/>
    <x v="198"/>
    <x v="0"/>
    <s v="United States"/>
    <s v="Fayetteville"/>
    <x v="36"/>
    <n v="72701"/>
    <x v="0"/>
    <s v="OFF-EN-10001434"/>
    <x v="1"/>
    <x v="12"/>
    <x v="434"/>
    <x v="472"/>
    <n v="2"/>
    <n v="0"/>
    <n v="51.655799999999999"/>
  </r>
  <r>
    <n v="497"/>
    <s v="CA-2013-126158"/>
    <x v="0"/>
    <x v="197"/>
    <d v="2013-08-01T00:00:00"/>
    <x v="1"/>
    <s v="SC-20095"/>
    <x v="183"/>
    <x v="0"/>
    <s v="United States"/>
    <s v="Costa Mesa"/>
    <x v="1"/>
    <n v="92627"/>
    <x v="1"/>
    <s v="OFF-BI-10002498"/>
    <x v="1"/>
    <x v="8"/>
    <x v="435"/>
    <x v="473"/>
    <n v="8"/>
    <n v="0.2"/>
    <n v="40.370399999999997"/>
  </r>
  <r>
    <n v="498"/>
    <s v="CA-2013-126158"/>
    <x v="0"/>
    <x v="197"/>
    <d v="2013-08-01T00:00:00"/>
    <x v="1"/>
    <s v="SC-20095"/>
    <x v="183"/>
    <x v="0"/>
    <s v="United States"/>
    <s v="Costa Mesa"/>
    <x v="1"/>
    <n v="92627"/>
    <x v="1"/>
    <s v="FUR-FU-10004864"/>
    <x v="0"/>
    <x v="5"/>
    <x v="436"/>
    <x v="474"/>
    <n v="4"/>
    <n v="0"/>
    <n v="81.843199999999996"/>
  </r>
  <r>
    <n v="499"/>
    <s v="CA-2013-126158"/>
    <x v="0"/>
    <x v="197"/>
    <d v="2013-08-01T00:00:00"/>
    <x v="1"/>
    <s v="SC-20095"/>
    <x v="183"/>
    <x v="0"/>
    <s v="United States"/>
    <s v="Costa Mesa"/>
    <x v="1"/>
    <n v="92627"/>
    <x v="1"/>
    <s v="FUR-CH-10002602"/>
    <x v="0"/>
    <x v="1"/>
    <x v="288"/>
    <x v="475"/>
    <n v="2"/>
    <n v="0.2"/>
    <n v="18.11760000000001"/>
  </r>
  <r>
    <n v="500"/>
    <s v="CA-2013-126158"/>
    <x v="0"/>
    <x v="197"/>
    <d v="2013-08-01T00:00:00"/>
    <x v="1"/>
    <s v="SC-20095"/>
    <x v="183"/>
    <x v="0"/>
    <s v="United States"/>
    <s v="Costa Mesa"/>
    <x v="1"/>
    <n v="92627"/>
    <x v="1"/>
    <s v="FUR-FU-10000073"/>
    <x v="0"/>
    <x v="5"/>
    <x v="437"/>
    <x v="476"/>
    <n v="9"/>
    <n v="0"/>
    <n v="22.868999999999996"/>
  </r>
  <r>
    <n v="501"/>
    <s v="US-2013-105578"/>
    <x v="0"/>
    <x v="198"/>
    <d v="2013-06-05T00:00:00"/>
    <x v="1"/>
    <s v="MY-17380"/>
    <x v="199"/>
    <x v="1"/>
    <s v="United States"/>
    <s v="Parker"/>
    <x v="22"/>
    <n v="80134"/>
    <x v="1"/>
    <s v="OFF-BI-10001670"/>
    <x v="1"/>
    <x v="8"/>
    <x v="438"/>
    <x v="477"/>
    <n v="2"/>
    <n v="0.7"/>
    <n v="-15.079999999999998"/>
  </r>
  <r>
    <n v="502"/>
    <s v="US-2013-105578"/>
    <x v="0"/>
    <x v="198"/>
    <d v="2013-06-05T00:00:00"/>
    <x v="1"/>
    <s v="MY-17380"/>
    <x v="199"/>
    <x v="1"/>
    <s v="United States"/>
    <s v="Parker"/>
    <x v="22"/>
    <n v="80134"/>
    <x v="1"/>
    <s v="OFF-BI-10001658"/>
    <x v="1"/>
    <x v="8"/>
    <x v="439"/>
    <x v="478"/>
    <n v="2"/>
    <n v="0.7"/>
    <n v="-11.961599999999997"/>
  </r>
  <r>
    <n v="503"/>
    <s v="US-2013-105578"/>
    <x v="0"/>
    <x v="198"/>
    <d v="2013-06-05T00:00:00"/>
    <x v="1"/>
    <s v="MY-17380"/>
    <x v="199"/>
    <x v="1"/>
    <s v="United States"/>
    <s v="Parker"/>
    <x v="22"/>
    <n v="80134"/>
    <x v="1"/>
    <s v="FUR-CH-10001215"/>
    <x v="0"/>
    <x v="1"/>
    <x v="440"/>
    <x v="479"/>
    <n v="2"/>
    <n v="0.2"/>
    <n v="50.097999999999985"/>
  </r>
  <r>
    <n v="504"/>
    <s v="US-2013-105578"/>
    <x v="0"/>
    <x v="198"/>
    <d v="2013-06-05T00:00:00"/>
    <x v="1"/>
    <s v="MY-17380"/>
    <x v="199"/>
    <x v="1"/>
    <s v="United States"/>
    <s v="Parker"/>
    <x v="22"/>
    <n v="80134"/>
    <x v="1"/>
    <s v="OFF-BI-10000831"/>
    <x v="1"/>
    <x v="8"/>
    <x v="441"/>
    <x v="480"/>
    <n v="3"/>
    <n v="0.7"/>
    <n v="-1.9007999999999998"/>
  </r>
  <r>
    <n v="505"/>
    <s v="US-2013-105578"/>
    <x v="0"/>
    <x v="198"/>
    <d v="2013-06-05T00:00:00"/>
    <x v="1"/>
    <s v="MY-17380"/>
    <x v="199"/>
    <x v="1"/>
    <s v="United States"/>
    <s v="Parker"/>
    <x v="22"/>
    <n v="80134"/>
    <x v="1"/>
    <s v="OFF-PA-10000357"/>
    <x v="1"/>
    <x v="10"/>
    <x v="442"/>
    <x v="481"/>
    <n v="1"/>
    <n v="0.2"/>
    <n v="11.8871"/>
  </r>
  <r>
    <n v="506"/>
    <s v="CA-2014-134978"/>
    <x v="3"/>
    <x v="105"/>
    <d v="2014-11-16T00:00:00"/>
    <x v="0"/>
    <s v="EB-13705"/>
    <x v="182"/>
    <x v="1"/>
    <s v="United States"/>
    <s v="New York City"/>
    <x v="15"/>
    <n v="10024"/>
    <x v="3"/>
    <s v="OFF-BI-10003274"/>
    <x v="1"/>
    <x v="8"/>
    <x v="122"/>
    <x v="482"/>
    <n v="5"/>
    <n v="0.2"/>
    <n v="5.3729999999999993"/>
  </r>
  <r>
    <n v="507"/>
    <s v="CA-2012-145352"/>
    <x v="1"/>
    <x v="199"/>
    <d v="2012-03-22T00:00:00"/>
    <x v="1"/>
    <s v="CM-12385"/>
    <x v="200"/>
    <x v="0"/>
    <s v="United States"/>
    <s v="Atlanta"/>
    <x v="32"/>
    <n v="30318"/>
    <x v="0"/>
    <s v="OFF-AR-10001662"/>
    <x v="1"/>
    <x v="6"/>
    <x v="443"/>
    <x v="483"/>
    <n v="1"/>
    <n v="0"/>
    <n v="0.73980000000000024"/>
  </r>
  <r>
    <n v="508"/>
    <s v="CA-2012-145352"/>
    <x v="1"/>
    <x v="199"/>
    <d v="2012-03-22T00:00:00"/>
    <x v="1"/>
    <s v="CM-12385"/>
    <x v="200"/>
    <x v="0"/>
    <s v="United States"/>
    <s v="Atlanta"/>
    <x v="32"/>
    <n v="30318"/>
    <x v="0"/>
    <s v="OFF-AR-10003856"/>
    <x v="1"/>
    <x v="6"/>
    <x v="444"/>
    <x v="484"/>
    <n v="3"/>
    <n v="0"/>
    <n v="2.1683999999999997"/>
  </r>
  <r>
    <n v="509"/>
    <s v="CA-2012-145352"/>
    <x v="1"/>
    <x v="199"/>
    <d v="2012-03-22T00:00:00"/>
    <x v="1"/>
    <s v="CM-12385"/>
    <x v="200"/>
    <x v="0"/>
    <s v="United States"/>
    <s v="Atlanta"/>
    <x v="32"/>
    <n v="30318"/>
    <x v="0"/>
    <s v="OFF-ST-10001228"/>
    <x v="1"/>
    <x v="4"/>
    <x v="445"/>
    <x v="485"/>
    <n v="3"/>
    <n v="0"/>
    <n v="11.684999999999999"/>
  </r>
  <r>
    <n v="510"/>
    <s v="CA-2012-145352"/>
    <x v="1"/>
    <x v="199"/>
    <d v="2012-03-22T00:00:00"/>
    <x v="1"/>
    <s v="CM-12385"/>
    <x v="200"/>
    <x v="0"/>
    <s v="United States"/>
    <s v="Atlanta"/>
    <x v="32"/>
    <n v="30318"/>
    <x v="0"/>
    <s v="OFF-BI-10003527"/>
    <x v="1"/>
    <x v="8"/>
    <x v="446"/>
    <x v="486"/>
    <n v="5"/>
    <n v="0"/>
    <n v="3177.4749999999999"/>
  </r>
  <r>
    <n v="511"/>
    <s v="CA-2014-135307"/>
    <x v="3"/>
    <x v="200"/>
    <d v="2014-11-28T00:00:00"/>
    <x v="2"/>
    <s v="LS-17245"/>
    <x v="201"/>
    <x v="0"/>
    <s v="United States"/>
    <s v="Gladstone"/>
    <x v="25"/>
    <n v="64118"/>
    <x v="2"/>
    <s v="FUR-FU-10001290"/>
    <x v="0"/>
    <x v="5"/>
    <x v="447"/>
    <x v="487"/>
    <n v="3"/>
    <n v="0"/>
    <n v="40.415999999999997"/>
  </r>
  <r>
    <n v="512"/>
    <s v="CA-2014-135307"/>
    <x v="3"/>
    <x v="200"/>
    <d v="2014-11-28T00:00:00"/>
    <x v="2"/>
    <s v="LS-17245"/>
    <x v="201"/>
    <x v="0"/>
    <s v="United States"/>
    <s v="Gladstone"/>
    <x v="25"/>
    <n v="64118"/>
    <x v="2"/>
    <s v="TEC-AC-10002399"/>
    <x v="2"/>
    <x v="11"/>
    <x v="448"/>
    <x v="488"/>
    <n v="2"/>
    <n v="0"/>
    <n v="12.172799999999999"/>
  </r>
  <r>
    <n v="513"/>
    <s v="CA-2013-106341"/>
    <x v="0"/>
    <x v="201"/>
    <d v="2013-10-24T00:00:00"/>
    <x v="2"/>
    <s v="LF-17185"/>
    <x v="166"/>
    <x v="0"/>
    <s v="United States"/>
    <s v="Newark"/>
    <x v="24"/>
    <n v="43055"/>
    <x v="3"/>
    <s v="OFF-AR-10002053"/>
    <x v="1"/>
    <x v="6"/>
    <x v="79"/>
    <x v="489"/>
    <n v="3"/>
    <n v="0.2"/>
    <n v="0.71520000000000028"/>
  </r>
  <r>
    <n v="514"/>
    <s v="CA-2014-163405"/>
    <x v="3"/>
    <x v="202"/>
    <d v="2014-12-26T00:00:00"/>
    <x v="1"/>
    <s v="BN-11515"/>
    <x v="202"/>
    <x v="0"/>
    <s v="United States"/>
    <s v="Los Angeles"/>
    <x v="1"/>
    <n v="90049"/>
    <x v="1"/>
    <s v="OFF-AR-10003811"/>
    <x v="1"/>
    <x v="6"/>
    <x v="449"/>
    <x v="153"/>
    <n v="3"/>
    <n v="0"/>
    <n v="1.7901"/>
  </r>
  <r>
    <n v="515"/>
    <s v="CA-2014-163405"/>
    <x v="3"/>
    <x v="202"/>
    <d v="2014-12-26T00:00:00"/>
    <x v="1"/>
    <s v="BN-11515"/>
    <x v="202"/>
    <x v="0"/>
    <s v="United States"/>
    <s v="Los Angeles"/>
    <x v="1"/>
    <n v="90049"/>
    <x v="1"/>
    <s v="OFF-AR-10001246"/>
    <x v="1"/>
    <x v="6"/>
    <x v="450"/>
    <x v="490"/>
    <n v="2"/>
    <n v="0"/>
    <n v="1.7051999999999996"/>
  </r>
  <r>
    <n v="516"/>
    <s v="CA-2014-127432"/>
    <x v="3"/>
    <x v="203"/>
    <d v="2014-01-28T00:00:00"/>
    <x v="1"/>
    <s v="AD-10180"/>
    <x v="57"/>
    <x v="2"/>
    <s v="United States"/>
    <s v="Great Falls"/>
    <x v="37"/>
    <n v="59405"/>
    <x v="1"/>
    <s v="TEC-CO-10003236"/>
    <x v="2"/>
    <x v="16"/>
    <x v="451"/>
    <x v="491"/>
    <n v="5"/>
    <n v="0"/>
    <n v="1379.9769999999999"/>
  </r>
  <r>
    <n v="517"/>
    <s v="CA-2014-127432"/>
    <x v="3"/>
    <x v="203"/>
    <d v="2014-01-28T00:00:00"/>
    <x v="1"/>
    <s v="AD-10180"/>
    <x v="57"/>
    <x v="2"/>
    <s v="United States"/>
    <s v="Great Falls"/>
    <x v="37"/>
    <n v="59405"/>
    <x v="1"/>
    <s v="OFF-ST-10004507"/>
    <x v="1"/>
    <x v="4"/>
    <x v="452"/>
    <x v="492"/>
    <n v="3"/>
    <n v="0"/>
    <n v="13.891499999999999"/>
  </r>
  <r>
    <n v="518"/>
    <s v="CA-2014-127432"/>
    <x v="3"/>
    <x v="203"/>
    <d v="2014-01-28T00:00:00"/>
    <x v="1"/>
    <s v="AD-10180"/>
    <x v="57"/>
    <x v="2"/>
    <s v="United States"/>
    <s v="Great Falls"/>
    <x v="37"/>
    <n v="59405"/>
    <x v="1"/>
    <s v="OFF-PA-10001667"/>
    <x v="1"/>
    <x v="10"/>
    <x v="453"/>
    <x v="493"/>
    <n v="2"/>
    <n v="0"/>
    <n v="5.3819999999999997"/>
  </r>
  <r>
    <n v="519"/>
    <s v="CA-2014-127432"/>
    <x v="3"/>
    <x v="203"/>
    <d v="2014-01-28T00:00:00"/>
    <x v="1"/>
    <s v="AD-10180"/>
    <x v="57"/>
    <x v="2"/>
    <s v="United States"/>
    <s v="Great Falls"/>
    <x v="37"/>
    <n v="59405"/>
    <x v="1"/>
    <s v="OFF-ST-10004459"/>
    <x v="1"/>
    <x v="4"/>
    <x v="454"/>
    <x v="494"/>
    <n v="3"/>
    <n v="0"/>
    <n v="56.300999999999988"/>
  </r>
  <r>
    <n v="520"/>
    <s v="CA-2012-157812"/>
    <x v="1"/>
    <x v="204"/>
    <d v="2012-03-26T00:00:00"/>
    <x v="1"/>
    <s v="DB-13210"/>
    <x v="203"/>
    <x v="0"/>
    <s v="United States"/>
    <s v="Houston"/>
    <x v="5"/>
    <n v="77041"/>
    <x v="2"/>
    <s v="TEC-AC-10000171"/>
    <x v="2"/>
    <x v="11"/>
    <x v="43"/>
    <x v="495"/>
    <n v="1"/>
    <n v="0.2"/>
    <n v="5.2877000000000001"/>
  </r>
  <r>
    <n v="521"/>
    <s v="CA-2012-157812"/>
    <x v="1"/>
    <x v="204"/>
    <d v="2012-03-26T00:00:00"/>
    <x v="1"/>
    <s v="DB-13210"/>
    <x v="203"/>
    <x v="0"/>
    <s v="United States"/>
    <s v="Houston"/>
    <x v="5"/>
    <n v="77041"/>
    <x v="2"/>
    <s v="OFF-ST-10000736"/>
    <x v="1"/>
    <x v="4"/>
    <x v="455"/>
    <x v="434"/>
    <n v="2"/>
    <n v="0.2"/>
    <n v="-25.91360000000001"/>
  </r>
  <r>
    <n v="522"/>
    <s v="CA-2012-157812"/>
    <x v="1"/>
    <x v="204"/>
    <d v="2012-03-26T00:00:00"/>
    <x v="1"/>
    <s v="DB-13210"/>
    <x v="203"/>
    <x v="0"/>
    <s v="United States"/>
    <s v="Houston"/>
    <x v="5"/>
    <n v="77041"/>
    <x v="2"/>
    <s v="OFF-BI-10000285"/>
    <x v="1"/>
    <x v="8"/>
    <x v="456"/>
    <x v="496"/>
    <n v="9"/>
    <n v="0.8"/>
    <n v="-21.167999999999999"/>
  </r>
  <r>
    <n v="523"/>
    <s v="CA-2014-145142"/>
    <x v="3"/>
    <x v="205"/>
    <d v="2014-01-26T00:00:00"/>
    <x v="2"/>
    <s v="MC-17605"/>
    <x v="204"/>
    <x v="1"/>
    <s v="United States"/>
    <s v="Detroit"/>
    <x v="12"/>
    <n v="48234"/>
    <x v="2"/>
    <s v="FUR-TA-10001857"/>
    <x v="0"/>
    <x v="3"/>
    <x v="433"/>
    <x v="497"/>
    <n v="2"/>
    <n v="0"/>
    <n v="21.097999999999985"/>
  </r>
  <r>
    <n v="524"/>
    <s v="US-2013-139486"/>
    <x v="0"/>
    <x v="206"/>
    <d v="2013-05-24T00:00:00"/>
    <x v="2"/>
    <s v="LH-17155"/>
    <x v="109"/>
    <x v="0"/>
    <s v="United States"/>
    <s v="Los Angeles"/>
    <x v="1"/>
    <n v="90032"/>
    <x v="1"/>
    <s v="TEC-PH-10003555"/>
    <x v="2"/>
    <x v="7"/>
    <x v="457"/>
    <x v="498"/>
    <n v="3"/>
    <n v="0.2"/>
    <n v="-12.414599999999997"/>
  </r>
  <r>
    <n v="525"/>
    <s v="US-2013-139486"/>
    <x v="0"/>
    <x v="206"/>
    <d v="2013-05-24T00:00:00"/>
    <x v="2"/>
    <s v="LH-17155"/>
    <x v="109"/>
    <x v="0"/>
    <s v="United States"/>
    <s v="Los Angeles"/>
    <x v="1"/>
    <n v="90032"/>
    <x v="1"/>
    <s v="TEC-AC-10003832"/>
    <x v="2"/>
    <x v="11"/>
    <x v="458"/>
    <x v="499"/>
    <n v="2"/>
    <n v="0"/>
    <n v="27.166600000000003"/>
  </r>
  <r>
    <n v="526"/>
    <s v="CA-2012-158792"/>
    <x v="1"/>
    <x v="207"/>
    <d v="2013-01-02T00:00:00"/>
    <x v="1"/>
    <s v="BD-11605"/>
    <x v="205"/>
    <x v="0"/>
    <s v="United States"/>
    <s v="Lawrence"/>
    <x v="31"/>
    <n v="1841"/>
    <x v="3"/>
    <s v="OFF-FA-10002815"/>
    <x v="1"/>
    <x v="13"/>
    <x v="33"/>
    <x v="500"/>
    <n v="5"/>
    <n v="0"/>
    <n v="10.434000000000001"/>
  </r>
  <r>
    <n v="527"/>
    <s v="CA-2014-113558"/>
    <x v="3"/>
    <x v="208"/>
    <d v="2014-10-27T00:00:00"/>
    <x v="1"/>
    <s v="PH-18790"/>
    <x v="206"/>
    <x v="2"/>
    <s v="United States"/>
    <s v="Lakeland"/>
    <x v="2"/>
    <n v="33801"/>
    <x v="0"/>
    <s v="FUR-CH-10003379"/>
    <x v="0"/>
    <x v="1"/>
    <x v="459"/>
    <x v="501"/>
    <n v="3"/>
    <n v="0.2"/>
    <n v="42.746999999999986"/>
  </r>
  <r>
    <n v="528"/>
    <s v="CA-2014-113558"/>
    <x v="3"/>
    <x v="208"/>
    <d v="2014-10-27T00:00:00"/>
    <x v="1"/>
    <s v="PH-18790"/>
    <x v="206"/>
    <x v="2"/>
    <s v="United States"/>
    <s v="Lakeland"/>
    <x v="2"/>
    <n v="33801"/>
    <x v="0"/>
    <s v="FUR-FU-10001756"/>
    <x v="0"/>
    <x v="5"/>
    <x v="282"/>
    <x v="502"/>
    <n v="3"/>
    <n v="0.2"/>
    <n v="5.1407999999999916"/>
  </r>
  <r>
    <n v="529"/>
    <s v="US-2012-138303"/>
    <x v="1"/>
    <x v="37"/>
    <d v="2012-09-07T00:00:00"/>
    <x v="1"/>
    <s v="MG-18145"/>
    <x v="207"/>
    <x v="0"/>
    <s v="United States"/>
    <s v="Philadelphia"/>
    <x v="9"/>
    <n v="19134"/>
    <x v="3"/>
    <s v="OFF-ST-10004963"/>
    <x v="1"/>
    <x v="4"/>
    <x v="460"/>
    <x v="503"/>
    <n v="3"/>
    <n v="0.2"/>
    <n v="-7.2672000000000043"/>
  </r>
  <r>
    <n v="530"/>
    <s v="US-2012-138303"/>
    <x v="1"/>
    <x v="37"/>
    <d v="2012-09-07T00:00:00"/>
    <x v="1"/>
    <s v="MG-18145"/>
    <x v="207"/>
    <x v="0"/>
    <s v="United States"/>
    <s v="Philadelphia"/>
    <x v="9"/>
    <n v="19134"/>
    <x v="3"/>
    <s v="OFF-SU-10002881"/>
    <x v="1"/>
    <x v="14"/>
    <x v="461"/>
    <x v="504"/>
    <n v="1"/>
    <n v="0.2"/>
    <n v="-149.9058"/>
  </r>
  <r>
    <n v="531"/>
    <s v="US-2012-138303"/>
    <x v="1"/>
    <x v="37"/>
    <d v="2012-09-07T00:00:00"/>
    <x v="1"/>
    <s v="MG-18145"/>
    <x v="207"/>
    <x v="0"/>
    <s v="United States"/>
    <s v="Philadelphia"/>
    <x v="9"/>
    <n v="19134"/>
    <x v="3"/>
    <s v="OFF-EN-10001335"/>
    <x v="1"/>
    <x v="12"/>
    <x v="462"/>
    <x v="505"/>
    <n v="6"/>
    <n v="0.2"/>
    <n v="19.692"/>
  </r>
  <r>
    <n v="532"/>
    <s v="CA-2012-102848"/>
    <x v="1"/>
    <x v="209"/>
    <d v="2012-11-09T00:00:00"/>
    <x v="0"/>
    <s v="KB-16240"/>
    <x v="208"/>
    <x v="1"/>
    <s v="United States"/>
    <s v="Los Angeles"/>
    <x v="1"/>
    <n v="90036"/>
    <x v="1"/>
    <s v="FUR-CH-10000595"/>
    <x v="0"/>
    <x v="1"/>
    <x v="463"/>
    <x v="506"/>
    <n v="1"/>
    <n v="0.2"/>
    <n v="11.919999999999987"/>
  </r>
  <r>
    <n v="533"/>
    <s v="US-2014-129441"/>
    <x v="3"/>
    <x v="210"/>
    <d v="2014-09-12T00:00:00"/>
    <x v="1"/>
    <s v="JC-15340"/>
    <x v="209"/>
    <x v="0"/>
    <s v="United States"/>
    <s v="Los Angeles"/>
    <x v="1"/>
    <n v="90032"/>
    <x v="1"/>
    <s v="FUR-FU-10000448"/>
    <x v="0"/>
    <x v="5"/>
    <x v="464"/>
    <x v="507"/>
    <n v="3"/>
    <n v="0"/>
    <n v="2.3969999999999985"/>
  </r>
  <r>
    <n v="534"/>
    <s v="CA-2013-168753"/>
    <x v="0"/>
    <x v="211"/>
    <d v="2013-06-02T00:00:00"/>
    <x v="0"/>
    <s v="RL-19615"/>
    <x v="210"/>
    <x v="0"/>
    <s v="United States"/>
    <s v="Montgomery"/>
    <x v="19"/>
    <n v="36116"/>
    <x v="0"/>
    <s v="TEC-PH-10000984"/>
    <x v="2"/>
    <x v="7"/>
    <x v="465"/>
    <x v="508"/>
    <n v="5"/>
    <n v="0"/>
    <n v="274.38600000000008"/>
  </r>
  <r>
    <n v="535"/>
    <s v="CA-2013-168753"/>
    <x v="0"/>
    <x v="211"/>
    <d v="2013-06-02T00:00:00"/>
    <x v="0"/>
    <s v="RL-19615"/>
    <x v="210"/>
    <x v="0"/>
    <s v="United States"/>
    <s v="Montgomery"/>
    <x v="19"/>
    <n v="36116"/>
    <x v="0"/>
    <s v="OFF-BI-10002557"/>
    <x v="1"/>
    <x v="8"/>
    <x v="246"/>
    <x v="509"/>
    <n v="5"/>
    <n v="0"/>
    <n v="11.375"/>
  </r>
  <r>
    <n v="536"/>
    <s v="CA-2013-126613"/>
    <x v="0"/>
    <x v="212"/>
    <d v="2013-07-17T00:00:00"/>
    <x v="1"/>
    <s v="AA-10375"/>
    <x v="211"/>
    <x v="0"/>
    <s v="United States"/>
    <s v="Mesa"/>
    <x v="16"/>
    <n v="85204"/>
    <x v="1"/>
    <s v="OFF-ST-10001325"/>
    <x v="1"/>
    <x v="4"/>
    <x v="466"/>
    <x v="510"/>
    <n v="2"/>
    <n v="0.2"/>
    <n v="1.4672000000000001"/>
  </r>
  <r>
    <n v="537"/>
    <s v="US-2014-122637"/>
    <x v="3"/>
    <x v="213"/>
    <d v="2014-09-09T00:00:00"/>
    <x v="0"/>
    <s v="EP-13915"/>
    <x v="212"/>
    <x v="0"/>
    <s v="United States"/>
    <s v="Chicago"/>
    <x v="10"/>
    <n v="60653"/>
    <x v="2"/>
    <s v="OFF-BI-10002429"/>
    <x v="1"/>
    <x v="8"/>
    <x v="467"/>
    <x v="511"/>
    <n v="7"/>
    <n v="0.8"/>
    <n v="-68.185600000000022"/>
  </r>
  <r>
    <n v="538"/>
    <s v="CA-2012-147851"/>
    <x v="1"/>
    <x v="155"/>
    <d v="2012-12-08T00:00:00"/>
    <x v="1"/>
    <s v="MP-17470"/>
    <x v="88"/>
    <x v="2"/>
    <s v="United States"/>
    <s v="New York City"/>
    <x v="15"/>
    <n v="10009"/>
    <x v="3"/>
    <s v="OFF-BI-10004528"/>
    <x v="1"/>
    <x v="8"/>
    <x v="468"/>
    <x v="512"/>
    <n v="4"/>
    <n v="0.2"/>
    <n v="3.359999999999999"/>
  </r>
  <r>
    <n v="539"/>
    <s v="CA-2012-134894"/>
    <x v="1"/>
    <x v="214"/>
    <d v="2012-12-11T00:00:00"/>
    <x v="1"/>
    <s v="DK-12985"/>
    <x v="213"/>
    <x v="0"/>
    <s v="United States"/>
    <s v="Henderson"/>
    <x v="0"/>
    <n v="42420"/>
    <x v="0"/>
    <s v="OFF-AP-10001271"/>
    <x v="1"/>
    <x v="9"/>
    <x v="469"/>
    <x v="513"/>
    <n v="3"/>
    <n v="0"/>
    <n v="41.293800000000005"/>
  </r>
  <r>
    <n v="540"/>
    <s v="CA-2012-134894"/>
    <x v="1"/>
    <x v="214"/>
    <d v="2012-12-11T00:00:00"/>
    <x v="1"/>
    <s v="DK-12985"/>
    <x v="213"/>
    <x v="0"/>
    <s v="United States"/>
    <s v="Henderson"/>
    <x v="0"/>
    <n v="42420"/>
    <x v="0"/>
    <s v="FUR-CH-10002647"/>
    <x v="0"/>
    <x v="1"/>
    <x v="470"/>
    <x v="514"/>
    <n v="4"/>
    <n v="0"/>
    <n v="70.980000000000018"/>
  </r>
  <r>
    <n v="541"/>
    <s v="CA-2011-140795"/>
    <x v="2"/>
    <x v="215"/>
    <d v="2011-02-04T00:00:00"/>
    <x v="2"/>
    <s v="BD-11500"/>
    <x v="214"/>
    <x v="0"/>
    <s v="United States"/>
    <s v="Green Bay"/>
    <x v="6"/>
    <n v="54302"/>
    <x v="2"/>
    <s v="TEC-AC-10001432"/>
    <x v="2"/>
    <x v="11"/>
    <x v="471"/>
    <x v="515"/>
    <n v="6"/>
    <n v="0"/>
    <n v="206.31600000000006"/>
  </r>
  <r>
    <n v="542"/>
    <s v="CA-2013-136924"/>
    <x v="0"/>
    <x v="216"/>
    <d v="2013-07-18T00:00:00"/>
    <x v="2"/>
    <s v="ES-14080"/>
    <x v="20"/>
    <x v="1"/>
    <s v="United States"/>
    <s v="Tucson"/>
    <x v="16"/>
    <n v="85705"/>
    <x v="1"/>
    <s v="TEC-PH-10002262"/>
    <x v="2"/>
    <x v="7"/>
    <x v="472"/>
    <x v="516"/>
    <n v="8"/>
    <n v="0.2"/>
    <n v="38.086400000000026"/>
  </r>
  <r>
    <n v="543"/>
    <s v="US-2012-120131"/>
    <x v="1"/>
    <x v="217"/>
    <d v="2012-12-23T00:00:00"/>
    <x v="1"/>
    <s v="LM-17065"/>
    <x v="215"/>
    <x v="0"/>
    <s v="United States"/>
    <s v="Springfield"/>
    <x v="24"/>
    <n v="45503"/>
    <x v="3"/>
    <s v="OFF-ST-10001809"/>
    <x v="1"/>
    <x v="4"/>
    <x v="430"/>
    <x v="517"/>
    <n v="9"/>
    <n v="0.2"/>
    <n v="-145.52460000000002"/>
  </r>
  <r>
    <n v="544"/>
    <s v="CA-2011-103849"/>
    <x v="2"/>
    <x v="218"/>
    <d v="2011-05-16T00:00:00"/>
    <x v="1"/>
    <s v="PG-18895"/>
    <x v="38"/>
    <x v="0"/>
    <s v="United States"/>
    <s v="Fort Worth"/>
    <x v="5"/>
    <n v="76106"/>
    <x v="2"/>
    <s v="TEC-AC-10001465"/>
    <x v="2"/>
    <x v="11"/>
    <x v="473"/>
    <x v="518"/>
    <n v="2"/>
    <n v="0.2"/>
    <n v="7.263999999999994"/>
  </r>
  <r>
    <n v="545"/>
    <s v="CA-2011-103849"/>
    <x v="2"/>
    <x v="218"/>
    <d v="2011-05-16T00:00:00"/>
    <x v="1"/>
    <s v="PG-18895"/>
    <x v="38"/>
    <x v="0"/>
    <s v="United States"/>
    <s v="Fort Worth"/>
    <x v="5"/>
    <n v="76106"/>
    <x v="2"/>
    <s v="TEC-PH-10002597"/>
    <x v="2"/>
    <x v="7"/>
    <x v="474"/>
    <x v="519"/>
    <n v="1"/>
    <n v="0.2"/>
    <n v="6.2995000000000019"/>
  </r>
  <r>
    <n v="546"/>
    <s v="CA-2011-103849"/>
    <x v="2"/>
    <x v="218"/>
    <d v="2011-05-16T00:00:00"/>
    <x v="1"/>
    <s v="PG-18895"/>
    <x v="38"/>
    <x v="0"/>
    <s v="United States"/>
    <s v="Fort Worth"/>
    <x v="5"/>
    <n v="76106"/>
    <x v="2"/>
    <s v="FUR-FU-10000723"/>
    <x v="0"/>
    <x v="5"/>
    <x v="475"/>
    <x v="520"/>
    <n v="4"/>
    <n v="0.6"/>
    <n v="-84.292799999999986"/>
  </r>
  <r>
    <n v="547"/>
    <s v="CA-2014-162929"/>
    <x v="3"/>
    <x v="123"/>
    <d v="2014-11-23T00:00:00"/>
    <x v="2"/>
    <s v="AS-10135"/>
    <x v="216"/>
    <x v="2"/>
    <s v="United States"/>
    <s v="New York City"/>
    <x v="15"/>
    <n v="10035"/>
    <x v="3"/>
    <s v="OFF-BI-10000404"/>
    <x v="1"/>
    <x v="8"/>
    <x v="476"/>
    <x v="521"/>
    <n v="6"/>
    <n v="0.2"/>
    <n v="13.931999999999999"/>
  </r>
  <r>
    <n v="548"/>
    <s v="CA-2014-162929"/>
    <x v="3"/>
    <x v="123"/>
    <d v="2014-11-23T00:00:00"/>
    <x v="2"/>
    <s v="AS-10135"/>
    <x v="216"/>
    <x v="2"/>
    <s v="United States"/>
    <s v="New York City"/>
    <x v="15"/>
    <n v="10035"/>
    <x v="3"/>
    <s v="OFF-PA-10002986"/>
    <x v="1"/>
    <x v="10"/>
    <x v="477"/>
    <x v="522"/>
    <n v="2"/>
    <n v="0"/>
    <n v="6.4127999999999998"/>
  </r>
  <r>
    <n v="549"/>
    <s v="CA-2012-113173"/>
    <x v="1"/>
    <x v="219"/>
    <d v="2012-11-17T00:00:00"/>
    <x v="0"/>
    <s v="DK-13225"/>
    <x v="158"/>
    <x v="1"/>
    <s v="United States"/>
    <s v="Chicago"/>
    <x v="10"/>
    <n v="60653"/>
    <x v="2"/>
    <s v="OFF-ST-10000604"/>
    <x v="1"/>
    <x v="4"/>
    <x v="54"/>
    <x v="523"/>
    <n v="9"/>
    <n v="0.2"/>
    <n v="15.641999999999982"/>
  </r>
  <r>
    <n v="550"/>
    <s v="CA-2012-113173"/>
    <x v="1"/>
    <x v="219"/>
    <d v="2012-11-17T00:00:00"/>
    <x v="0"/>
    <s v="DK-13225"/>
    <x v="158"/>
    <x v="1"/>
    <s v="United States"/>
    <s v="Chicago"/>
    <x v="10"/>
    <n v="60653"/>
    <x v="2"/>
    <s v="OFF-BI-10004738"/>
    <x v="1"/>
    <x v="8"/>
    <x v="92"/>
    <x v="524"/>
    <n v="3"/>
    <n v="0.8"/>
    <n v="-17.045999999999999"/>
  </r>
  <r>
    <n v="551"/>
    <s v="CA-2012-113173"/>
    <x v="1"/>
    <x v="219"/>
    <d v="2012-11-17T00:00:00"/>
    <x v="0"/>
    <s v="DK-13225"/>
    <x v="158"/>
    <x v="1"/>
    <s v="United States"/>
    <s v="Chicago"/>
    <x v="10"/>
    <n v="60653"/>
    <x v="2"/>
    <s v="OFF-SU-10001935"/>
    <x v="1"/>
    <x v="14"/>
    <x v="33"/>
    <x v="525"/>
    <n v="5"/>
    <n v="0.2"/>
    <n v="-1.7440000000000015"/>
  </r>
  <r>
    <n v="552"/>
    <s v="CA-2013-136406"/>
    <x v="0"/>
    <x v="173"/>
    <d v="2013-04-18T00:00:00"/>
    <x v="0"/>
    <s v="BD-11320"/>
    <x v="217"/>
    <x v="0"/>
    <s v="United States"/>
    <s v="San Francisco"/>
    <x v="1"/>
    <n v="94110"/>
    <x v="1"/>
    <s v="FUR-CH-10002024"/>
    <x v="0"/>
    <x v="1"/>
    <x v="478"/>
    <x v="526"/>
    <n v="2"/>
    <n v="0.2"/>
    <n v="0"/>
  </r>
  <r>
    <n v="553"/>
    <s v="CA-2014-112774"/>
    <x v="3"/>
    <x v="220"/>
    <d v="2014-09-13T00:00:00"/>
    <x v="2"/>
    <s v="RC-19960"/>
    <x v="53"/>
    <x v="0"/>
    <s v="United States"/>
    <s v="Jacksonville"/>
    <x v="2"/>
    <n v="32216"/>
    <x v="0"/>
    <s v="FUR-FU-10003039"/>
    <x v="0"/>
    <x v="5"/>
    <x v="479"/>
    <x v="527"/>
    <n v="1"/>
    <n v="0.2"/>
    <n v="6.0381999999999998"/>
  </r>
  <r>
    <n v="554"/>
    <s v="CA-2014-101945"/>
    <x v="3"/>
    <x v="221"/>
    <d v="2014-11-29T00:00:00"/>
    <x v="1"/>
    <s v="GT-14710"/>
    <x v="218"/>
    <x v="0"/>
    <s v="United States"/>
    <s v="Houston"/>
    <x v="5"/>
    <n v="77070"/>
    <x v="2"/>
    <s v="OFF-FA-10004248"/>
    <x v="1"/>
    <x v="13"/>
    <x v="480"/>
    <x v="528"/>
    <n v="3"/>
    <n v="0.2"/>
    <n v="2.5707"/>
  </r>
  <r>
    <n v="555"/>
    <s v="CA-2014-100650"/>
    <x v="3"/>
    <x v="222"/>
    <d v="2014-07-04T00:00:00"/>
    <x v="0"/>
    <s v="DK-13225"/>
    <x v="158"/>
    <x v="1"/>
    <s v="United States"/>
    <s v="Anaheim"/>
    <x v="1"/>
    <n v="92804"/>
    <x v="1"/>
    <s v="OFF-ST-10001780"/>
    <x v="1"/>
    <x v="4"/>
    <x v="481"/>
    <x v="529"/>
    <n v="2"/>
    <n v="0"/>
    <n v="310.98720000000003"/>
  </r>
  <r>
    <n v="556"/>
    <s v="CA-2011-155852"/>
    <x v="2"/>
    <x v="223"/>
    <d v="2011-03-07T00:00:00"/>
    <x v="0"/>
    <s v="AJ-10945"/>
    <x v="219"/>
    <x v="0"/>
    <s v="United States"/>
    <s v="Wilmington"/>
    <x v="3"/>
    <n v="28403"/>
    <x v="0"/>
    <s v="OFF-AR-10003560"/>
    <x v="1"/>
    <x v="6"/>
    <x v="482"/>
    <x v="530"/>
    <n v="4"/>
    <n v="0.2"/>
    <n v="3.4047999999999981"/>
  </r>
  <r>
    <n v="557"/>
    <s v="CA-2013-113243"/>
    <x v="0"/>
    <x v="224"/>
    <d v="2013-06-16T00:00:00"/>
    <x v="1"/>
    <s v="OT-18730"/>
    <x v="220"/>
    <x v="0"/>
    <s v="United States"/>
    <s v="Los Angeles"/>
    <x v="1"/>
    <n v="90045"/>
    <x v="1"/>
    <s v="OFF-LA-10001297"/>
    <x v="1"/>
    <x v="2"/>
    <x v="483"/>
    <x v="346"/>
    <n v="2"/>
    <n v="0"/>
    <n v="9.9359999999999999"/>
  </r>
  <r>
    <n v="558"/>
    <s v="CA-2013-113243"/>
    <x v="0"/>
    <x v="224"/>
    <d v="2013-06-16T00:00:00"/>
    <x v="1"/>
    <s v="OT-18730"/>
    <x v="220"/>
    <x v="0"/>
    <s v="United States"/>
    <s v="Los Angeles"/>
    <x v="1"/>
    <n v="90045"/>
    <x v="1"/>
    <s v="FUR-TA-10004256"/>
    <x v="0"/>
    <x v="3"/>
    <x v="484"/>
    <x v="531"/>
    <n v="4"/>
    <n v="0.2"/>
    <n v="-217.04800000000017"/>
  </r>
  <r>
    <n v="559"/>
    <s v="CA-2013-113243"/>
    <x v="0"/>
    <x v="224"/>
    <d v="2013-06-16T00:00:00"/>
    <x v="1"/>
    <s v="OT-18730"/>
    <x v="220"/>
    <x v="0"/>
    <s v="United States"/>
    <s v="Los Angeles"/>
    <x v="1"/>
    <n v="90045"/>
    <x v="1"/>
    <s v="OFF-PA-10003441"/>
    <x v="1"/>
    <x v="10"/>
    <x v="485"/>
    <x v="56"/>
    <n v="5"/>
    <n v="0"/>
    <n v="15.552000000000001"/>
  </r>
  <r>
    <n v="560"/>
    <s v="CA-2014-118731"/>
    <x v="3"/>
    <x v="225"/>
    <d v="2014-11-23T00:00:00"/>
    <x v="0"/>
    <s v="LP-17080"/>
    <x v="221"/>
    <x v="0"/>
    <s v="United States"/>
    <s v="San Francisco"/>
    <x v="1"/>
    <n v="94110"/>
    <x v="1"/>
    <s v="FUR-FU-10003347"/>
    <x v="0"/>
    <x v="5"/>
    <x v="374"/>
    <x v="532"/>
    <n v="3"/>
    <n v="0"/>
    <n v="16.614000000000001"/>
  </r>
  <r>
    <n v="561"/>
    <s v="CA-2014-118731"/>
    <x v="3"/>
    <x v="225"/>
    <d v="2014-11-23T00:00:00"/>
    <x v="0"/>
    <s v="LP-17080"/>
    <x v="221"/>
    <x v="0"/>
    <s v="United States"/>
    <s v="San Francisco"/>
    <x v="1"/>
    <n v="94110"/>
    <x v="1"/>
    <s v="OFF-BI-10000069"/>
    <x v="1"/>
    <x v="8"/>
    <x v="486"/>
    <x v="533"/>
    <n v="7"/>
    <n v="0.2"/>
    <n v="27.318199999999983"/>
  </r>
  <r>
    <n v="562"/>
    <s v="CA-2011-145576"/>
    <x v="2"/>
    <x v="80"/>
    <d v="2011-09-18T00:00:00"/>
    <x v="0"/>
    <s v="CA-12775"/>
    <x v="222"/>
    <x v="0"/>
    <s v="United States"/>
    <s v="Tampa"/>
    <x v="2"/>
    <n v="33614"/>
    <x v="0"/>
    <s v="OFF-AP-10003914"/>
    <x v="1"/>
    <x v="9"/>
    <x v="487"/>
    <x v="534"/>
    <n v="5"/>
    <n v="0.2"/>
    <n v="1.3000000000000007"/>
  </r>
  <r>
    <n v="563"/>
    <s v="CA-2011-145576"/>
    <x v="2"/>
    <x v="80"/>
    <d v="2011-09-18T00:00:00"/>
    <x v="0"/>
    <s v="CA-12775"/>
    <x v="222"/>
    <x v="0"/>
    <s v="United States"/>
    <s v="Tampa"/>
    <x v="2"/>
    <n v="33614"/>
    <x v="0"/>
    <s v="FUR-FU-10004020"/>
    <x v="0"/>
    <x v="5"/>
    <x v="488"/>
    <x v="535"/>
    <n v="3"/>
    <n v="0.2"/>
    <n v="3.7743000000000002"/>
  </r>
  <r>
    <n v="564"/>
    <s v="CA-2012-130736"/>
    <x v="1"/>
    <x v="214"/>
    <d v="2012-12-09T00:00:00"/>
    <x v="2"/>
    <s v="JF-15490"/>
    <x v="223"/>
    <x v="0"/>
    <s v="United States"/>
    <s v="Seattle"/>
    <x v="4"/>
    <n v="98105"/>
    <x v="1"/>
    <s v="OFF-FA-10003467"/>
    <x v="1"/>
    <x v="13"/>
    <x v="489"/>
    <x v="536"/>
    <n v="2"/>
    <n v="0"/>
    <n v="0"/>
  </r>
  <r>
    <n v="565"/>
    <s v="CA-2012-130736"/>
    <x v="1"/>
    <x v="214"/>
    <d v="2012-12-09T00:00:00"/>
    <x v="2"/>
    <s v="JF-15490"/>
    <x v="223"/>
    <x v="0"/>
    <s v="United States"/>
    <s v="Seattle"/>
    <x v="4"/>
    <n v="98105"/>
    <x v="1"/>
    <s v="OFF-LA-10000634"/>
    <x v="1"/>
    <x v="2"/>
    <x v="283"/>
    <x v="537"/>
    <n v="1"/>
    <n v="0"/>
    <n v="1.2005999999999999"/>
  </r>
  <r>
    <n v="566"/>
    <s v="CA-2014-137099"/>
    <x v="3"/>
    <x v="226"/>
    <d v="2014-12-11T00:00:00"/>
    <x v="2"/>
    <s v="FP-14320"/>
    <x v="224"/>
    <x v="0"/>
    <s v="United States"/>
    <s v="Los Angeles"/>
    <x v="1"/>
    <n v="90008"/>
    <x v="1"/>
    <s v="TEC-PH-10002496"/>
    <x v="2"/>
    <x v="7"/>
    <x v="490"/>
    <x v="538"/>
    <n v="3"/>
    <n v="0.2"/>
    <n v="46.796999999999983"/>
  </r>
  <r>
    <n v="567"/>
    <s v="CA-2014-156951"/>
    <x v="3"/>
    <x v="172"/>
    <d v="2014-10-09T00:00:00"/>
    <x v="1"/>
    <s v="EB-13840"/>
    <x v="225"/>
    <x v="1"/>
    <s v="United States"/>
    <s v="Seattle"/>
    <x v="4"/>
    <n v="98105"/>
    <x v="1"/>
    <s v="OFF-PA-10004530"/>
    <x v="1"/>
    <x v="10"/>
    <x v="491"/>
    <x v="539"/>
    <n v="8"/>
    <n v="0"/>
    <n v="45.001600000000003"/>
  </r>
  <r>
    <n v="568"/>
    <s v="CA-2014-156951"/>
    <x v="3"/>
    <x v="172"/>
    <d v="2014-10-09T00:00:00"/>
    <x v="1"/>
    <s v="EB-13840"/>
    <x v="225"/>
    <x v="1"/>
    <s v="United States"/>
    <s v="Seattle"/>
    <x v="4"/>
    <n v="98105"/>
    <x v="1"/>
    <s v="OFF-BI-10001107"/>
    <x v="1"/>
    <x v="8"/>
    <x v="492"/>
    <x v="540"/>
    <n v="7"/>
    <n v="0.2"/>
    <n v="27.3672"/>
  </r>
  <r>
    <n v="569"/>
    <s v="CA-2014-156951"/>
    <x v="3"/>
    <x v="172"/>
    <d v="2014-10-09T00:00:00"/>
    <x v="1"/>
    <s v="EB-13840"/>
    <x v="225"/>
    <x v="1"/>
    <s v="United States"/>
    <s v="Seattle"/>
    <x v="4"/>
    <n v="98105"/>
    <x v="1"/>
    <s v="OFF-PA-10004451"/>
    <x v="1"/>
    <x v="10"/>
    <x v="493"/>
    <x v="541"/>
    <n v="3"/>
    <n v="0"/>
    <n v="9.3312000000000008"/>
  </r>
  <r>
    <n v="570"/>
    <s v="CA-2014-156951"/>
    <x v="3"/>
    <x v="172"/>
    <d v="2014-10-09T00:00:00"/>
    <x v="1"/>
    <s v="EB-13840"/>
    <x v="225"/>
    <x v="1"/>
    <s v="United States"/>
    <s v="Seattle"/>
    <x v="4"/>
    <n v="98105"/>
    <x v="1"/>
    <s v="FUR-CH-10004997"/>
    <x v="0"/>
    <x v="1"/>
    <x v="494"/>
    <x v="542"/>
    <n v="3"/>
    <n v="0.2"/>
    <n v="0"/>
  </r>
  <r>
    <n v="571"/>
    <s v="CA-2014-164826"/>
    <x v="3"/>
    <x v="116"/>
    <d v="2015-01-05T00:00:00"/>
    <x v="1"/>
    <s v="JF-15415"/>
    <x v="226"/>
    <x v="0"/>
    <s v="United States"/>
    <s v="New York City"/>
    <x v="15"/>
    <n v="10024"/>
    <x v="3"/>
    <s v="OFF-LA-10001297"/>
    <x v="1"/>
    <x v="2"/>
    <x v="483"/>
    <x v="543"/>
    <n v="7"/>
    <n v="0"/>
    <n v="34.775999999999996"/>
  </r>
  <r>
    <n v="572"/>
    <s v="CA-2014-164826"/>
    <x v="3"/>
    <x v="116"/>
    <d v="2015-01-05T00:00:00"/>
    <x v="1"/>
    <s v="JF-15415"/>
    <x v="226"/>
    <x v="0"/>
    <s v="United States"/>
    <s v="New York City"/>
    <x v="15"/>
    <n v="10024"/>
    <x v="3"/>
    <s v="OFF-FA-10000585"/>
    <x v="1"/>
    <x v="13"/>
    <x v="202"/>
    <x v="544"/>
    <n v="4"/>
    <n v="0"/>
    <n v="6.4215999999999998"/>
  </r>
  <r>
    <n v="573"/>
    <s v="CA-2014-164826"/>
    <x v="3"/>
    <x v="116"/>
    <d v="2015-01-05T00:00:00"/>
    <x v="1"/>
    <s v="JF-15415"/>
    <x v="226"/>
    <x v="0"/>
    <s v="United States"/>
    <s v="New York City"/>
    <x v="15"/>
    <n v="10024"/>
    <x v="3"/>
    <s v="OFF-BI-10001922"/>
    <x v="1"/>
    <x v="8"/>
    <x v="302"/>
    <x v="545"/>
    <n v="7"/>
    <n v="0.2"/>
    <n v="11.226599999999999"/>
  </r>
  <r>
    <n v="574"/>
    <s v="CA-2014-164826"/>
    <x v="3"/>
    <x v="116"/>
    <d v="2015-01-05T00:00:00"/>
    <x v="1"/>
    <s v="JF-15415"/>
    <x v="226"/>
    <x v="0"/>
    <s v="United States"/>
    <s v="New York City"/>
    <x v="15"/>
    <n v="10024"/>
    <x v="3"/>
    <s v="TEC-PH-10000347"/>
    <x v="2"/>
    <x v="7"/>
    <x v="495"/>
    <x v="546"/>
    <n v="3"/>
    <n v="0"/>
    <n v="4.0095000000000001"/>
  </r>
  <r>
    <n v="575"/>
    <s v="CA-2013-127250"/>
    <x v="0"/>
    <x v="54"/>
    <d v="2013-11-08T00:00:00"/>
    <x v="1"/>
    <s v="SF-20200"/>
    <x v="227"/>
    <x v="0"/>
    <s v="United States"/>
    <s v="Marysville"/>
    <x v="4"/>
    <n v="98270"/>
    <x v="1"/>
    <s v="OFF-AR-10003394"/>
    <x v="1"/>
    <x v="6"/>
    <x v="496"/>
    <x v="138"/>
    <n v="3"/>
    <n v="0"/>
    <n v="2.3814000000000002"/>
  </r>
  <r>
    <n v="576"/>
    <s v="CA-2012-149713"/>
    <x v="1"/>
    <x v="227"/>
    <d v="2012-09-22T00:00:00"/>
    <x v="0"/>
    <s v="TG-21640"/>
    <x v="228"/>
    <x v="0"/>
    <s v="United States"/>
    <s v="Long Beach"/>
    <x v="1"/>
    <n v="90805"/>
    <x v="1"/>
    <s v="OFF-PA-10004530"/>
    <x v="1"/>
    <x v="10"/>
    <x v="491"/>
    <x v="547"/>
    <n v="14"/>
    <n v="0"/>
    <n v="78.752800000000008"/>
  </r>
  <r>
    <n v="577"/>
    <s v="CA-2012-149713"/>
    <x v="1"/>
    <x v="227"/>
    <d v="2012-09-22T00:00:00"/>
    <x v="0"/>
    <s v="TG-21640"/>
    <x v="228"/>
    <x v="0"/>
    <s v="United States"/>
    <s v="Long Beach"/>
    <x v="1"/>
    <n v="90805"/>
    <x v="1"/>
    <s v="OFF-PA-10001450"/>
    <x v="1"/>
    <x v="10"/>
    <x v="497"/>
    <x v="548"/>
    <n v="4"/>
    <n v="0"/>
    <n v="9.7608000000000015"/>
  </r>
  <r>
    <n v="578"/>
    <s v="CA-2012-149713"/>
    <x v="1"/>
    <x v="227"/>
    <d v="2012-09-22T00:00:00"/>
    <x v="0"/>
    <s v="TG-21640"/>
    <x v="228"/>
    <x v="0"/>
    <s v="United States"/>
    <s v="Long Beach"/>
    <x v="1"/>
    <n v="90805"/>
    <x v="1"/>
    <s v="OFF-SU-10001574"/>
    <x v="1"/>
    <x v="14"/>
    <x v="498"/>
    <x v="549"/>
    <n v="2"/>
    <n v="0"/>
    <n v="2.1899999999999995"/>
  </r>
  <r>
    <n v="579"/>
    <s v="CA-2014-118640"/>
    <x v="3"/>
    <x v="228"/>
    <d v="2014-07-27T00:00:00"/>
    <x v="1"/>
    <s v="CS-11950"/>
    <x v="229"/>
    <x v="0"/>
    <s v="United States"/>
    <s v="Chicago"/>
    <x v="10"/>
    <n v="60610"/>
    <x v="2"/>
    <s v="OFF-ST-10002974"/>
    <x v="1"/>
    <x v="4"/>
    <x v="123"/>
    <x v="550"/>
    <n v="2"/>
    <n v="0.2"/>
    <n v="8.7139999999999951"/>
  </r>
  <r>
    <n v="580"/>
    <s v="CA-2014-118640"/>
    <x v="3"/>
    <x v="228"/>
    <d v="2014-07-27T00:00:00"/>
    <x v="1"/>
    <s v="CS-11950"/>
    <x v="229"/>
    <x v="0"/>
    <s v="United States"/>
    <s v="Chicago"/>
    <x v="10"/>
    <n v="60610"/>
    <x v="2"/>
    <s v="FUR-FU-10001475"/>
    <x v="0"/>
    <x v="5"/>
    <x v="499"/>
    <x v="551"/>
    <n v="1"/>
    <n v="0.6"/>
    <n v="-5.7148000000000003"/>
  </r>
  <r>
    <n v="581"/>
    <s v="CA-2012-132906"/>
    <x v="1"/>
    <x v="229"/>
    <d v="2012-09-14T00:00:00"/>
    <x v="1"/>
    <s v="CC-12145"/>
    <x v="230"/>
    <x v="0"/>
    <s v="United States"/>
    <s v="Los Angeles"/>
    <x v="1"/>
    <n v="90004"/>
    <x v="1"/>
    <s v="OFF-SU-10004498"/>
    <x v="1"/>
    <x v="14"/>
    <x v="500"/>
    <x v="552"/>
    <n v="4"/>
    <n v="0"/>
    <n v="1.5456000000000003"/>
  </r>
  <r>
    <n v="582"/>
    <s v="CA-2014-145233"/>
    <x v="3"/>
    <x v="96"/>
    <d v="2014-12-06T00:00:00"/>
    <x v="1"/>
    <s v="DV-13465"/>
    <x v="231"/>
    <x v="0"/>
    <s v="United States"/>
    <s v="Denver"/>
    <x v="22"/>
    <n v="80219"/>
    <x v="1"/>
    <s v="TEC-PH-10004977"/>
    <x v="2"/>
    <x v="7"/>
    <x v="34"/>
    <x v="553"/>
    <n v="3"/>
    <n v="0.2"/>
    <n v="52.917299999999955"/>
  </r>
  <r>
    <n v="583"/>
    <s v="CA-2014-145233"/>
    <x v="3"/>
    <x v="96"/>
    <d v="2014-12-06T00:00:00"/>
    <x v="1"/>
    <s v="DV-13465"/>
    <x v="231"/>
    <x v="0"/>
    <s v="United States"/>
    <s v="Denver"/>
    <x v="22"/>
    <n v="80219"/>
    <x v="1"/>
    <s v="TEC-PH-10000586"/>
    <x v="2"/>
    <x v="7"/>
    <x v="501"/>
    <x v="554"/>
    <n v="2"/>
    <n v="0.2"/>
    <n v="9.2386000000000053"/>
  </r>
  <r>
    <n v="584"/>
    <s v="CA-2014-145233"/>
    <x v="3"/>
    <x v="96"/>
    <d v="2014-12-06T00:00:00"/>
    <x v="1"/>
    <s v="DV-13465"/>
    <x v="231"/>
    <x v="0"/>
    <s v="United States"/>
    <s v="Denver"/>
    <x v="22"/>
    <n v="80219"/>
    <x v="1"/>
    <s v="OFF-AP-10000358"/>
    <x v="1"/>
    <x v="9"/>
    <x v="95"/>
    <x v="555"/>
    <n v="3"/>
    <n v="0.2"/>
    <n v="3.5045999999999964"/>
  </r>
  <r>
    <n v="585"/>
    <s v="CA-2014-145233"/>
    <x v="3"/>
    <x v="96"/>
    <d v="2014-12-06T00:00:00"/>
    <x v="1"/>
    <s v="DV-13465"/>
    <x v="231"/>
    <x v="0"/>
    <s v="United States"/>
    <s v="Denver"/>
    <x v="22"/>
    <n v="80219"/>
    <x v="1"/>
    <s v="OFF-BI-10002764"/>
    <x v="1"/>
    <x v="8"/>
    <x v="502"/>
    <x v="556"/>
    <n v="7"/>
    <n v="0.7"/>
    <n v="-4.7480999999999973"/>
  </r>
  <r>
    <n v="586"/>
    <s v="CA-2014-145233"/>
    <x v="3"/>
    <x v="96"/>
    <d v="2014-12-06T00:00:00"/>
    <x v="1"/>
    <s v="DV-13465"/>
    <x v="231"/>
    <x v="0"/>
    <s v="United States"/>
    <s v="Denver"/>
    <x v="22"/>
    <n v="80219"/>
    <x v="1"/>
    <s v="TEC-PH-10001254"/>
    <x v="2"/>
    <x v="7"/>
    <x v="143"/>
    <x v="557"/>
    <n v="4"/>
    <n v="0.2"/>
    <n v="30.477599999999981"/>
  </r>
  <r>
    <n v="587"/>
    <s v="CA-2012-128139"/>
    <x v="1"/>
    <x v="230"/>
    <d v="2012-07-09T00:00:00"/>
    <x v="1"/>
    <s v="BD-11725"/>
    <x v="232"/>
    <x v="0"/>
    <s v="United States"/>
    <s v="Richmond"/>
    <x v="0"/>
    <n v="40475"/>
    <x v="0"/>
    <s v="FUR-CH-10003956"/>
    <x v="0"/>
    <x v="1"/>
    <x v="363"/>
    <x v="558"/>
    <n v="1"/>
    <n v="0"/>
    <n v="4.968599999999995"/>
  </r>
  <r>
    <n v="588"/>
    <s v="CA-2012-128139"/>
    <x v="1"/>
    <x v="230"/>
    <d v="2012-07-09T00:00:00"/>
    <x v="1"/>
    <s v="BD-11725"/>
    <x v="232"/>
    <x v="0"/>
    <s v="United States"/>
    <s v="Richmond"/>
    <x v="0"/>
    <n v="40475"/>
    <x v="0"/>
    <s v="OFF-LA-10003930"/>
    <x v="1"/>
    <x v="2"/>
    <x v="503"/>
    <x v="559"/>
    <n v="3"/>
    <n v="0"/>
    <n v="144.51570000000001"/>
  </r>
  <r>
    <n v="589"/>
    <s v="US-2013-156986"/>
    <x v="0"/>
    <x v="231"/>
    <d v="2013-03-25T00:00:00"/>
    <x v="1"/>
    <s v="ZC-21910"/>
    <x v="233"/>
    <x v="0"/>
    <s v="United States"/>
    <s v="Salem"/>
    <x v="21"/>
    <n v="97301"/>
    <x v="1"/>
    <s v="TEC-PH-10003800"/>
    <x v="2"/>
    <x v="7"/>
    <x v="504"/>
    <x v="560"/>
    <n v="2"/>
    <n v="0.2"/>
    <n v="-20.136200000000006"/>
  </r>
  <r>
    <n v="590"/>
    <s v="US-2013-156986"/>
    <x v="0"/>
    <x v="231"/>
    <d v="2013-03-25T00:00:00"/>
    <x v="1"/>
    <s v="ZC-21910"/>
    <x v="233"/>
    <x v="0"/>
    <s v="United States"/>
    <s v="Salem"/>
    <x v="21"/>
    <n v="97301"/>
    <x v="1"/>
    <s v="OFF-PA-10002005"/>
    <x v="1"/>
    <x v="10"/>
    <x v="505"/>
    <x v="561"/>
    <n v="4"/>
    <n v="0.2"/>
    <n v="7.2576000000000001"/>
  </r>
  <r>
    <n v="591"/>
    <s v="US-2013-156986"/>
    <x v="0"/>
    <x v="231"/>
    <d v="2013-03-25T00:00:00"/>
    <x v="1"/>
    <s v="ZC-21910"/>
    <x v="233"/>
    <x v="0"/>
    <s v="United States"/>
    <s v="Salem"/>
    <x v="21"/>
    <n v="97301"/>
    <x v="1"/>
    <s v="OFF-BI-10002498"/>
    <x v="1"/>
    <x v="8"/>
    <x v="435"/>
    <x v="562"/>
    <n v="3"/>
    <n v="0.7"/>
    <n v="-12.896100000000004"/>
  </r>
  <r>
    <n v="592"/>
    <s v="US-2013-156986"/>
    <x v="0"/>
    <x v="231"/>
    <d v="2013-03-25T00:00:00"/>
    <x v="1"/>
    <s v="ZC-21910"/>
    <x v="233"/>
    <x v="0"/>
    <s v="United States"/>
    <s v="Salem"/>
    <x v="21"/>
    <n v="97301"/>
    <x v="1"/>
    <s v="OFF-PA-10004101"/>
    <x v="1"/>
    <x v="10"/>
    <x v="506"/>
    <x v="563"/>
    <n v="2"/>
    <n v="0.2"/>
    <n v="3.6288"/>
  </r>
  <r>
    <n v="593"/>
    <s v="CA-2011-135405"/>
    <x v="2"/>
    <x v="232"/>
    <d v="2011-01-14T00:00:00"/>
    <x v="1"/>
    <s v="MS-17830"/>
    <x v="234"/>
    <x v="0"/>
    <s v="United States"/>
    <s v="Laredo"/>
    <x v="5"/>
    <n v="78041"/>
    <x v="2"/>
    <s v="OFF-AR-10004078"/>
    <x v="1"/>
    <x v="6"/>
    <x v="507"/>
    <x v="564"/>
    <n v="2"/>
    <n v="0.2"/>
    <n v="1.1679999999999997"/>
  </r>
  <r>
    <n v="594"/>
    <s v="CA-2011-135405"/>
    <x v="2"/>
    <x v="232"/>
    <d v="2011-01-14T00:00:00"/>
    <x v="1"/>
    <s v="MS-17830"/>
    <x v="234"/>
    <x v="0"/>
    <s v="United States"/>
    <s v="Laredo"/>
    <x v="5"/>
    <n v="78041"/>
    <x v="2"/>
    <s v="TEC-AC-10001266"/>
    <x v="2"/>
    <x v="11"/>
    <x v="196"/>
    <x v="565"/>
    <n v="3"/>
    <n v="0.2"/>
    <n v="9.7499999999999964"/>
  </r>
  <r>
    <n v="595"/>
    <s v="CA-2011-131450"/>
    <x v="2"/>
    <x v="233"/>
    <d v="2011-08-15T00:00:00"/>
    <x v="1"/>
    <s v="LR-16915"/>
    <x v="235"/>
    <x v="0"/>
    <s v="United States"/>
    <s v="San Diego"/>
    <x v="1"/>
    <n v="92024"/>
    <x v="1"/>
    <s v="OFF-AP-10004708"/>
    <x v="1"/>
    <x v="9"/>
    <x v="508"/>
    <x v="566"/>
    <n v="2"/>
    <n v="0"/>
    <n v="22.074799999999996"/>
  </r>
  <r>
    <n v="596"/>
    <s v="CA-2011-131450"/>
    <x v="2"/>
    <x v="233"/>
    <d v="2011-08-15T00:00:00"/>
    <x v="1"/>
    <s v="LR-16915"/>
    <x v="235"/>
    <x v="0"/>
    <s v="United States"/>
    <s v="San Diego"/>
    <x v="1"/>
    <n v="92024"/>
    <x v="1"/>
    <s v="TEC-CO-10004115"/>
    <x v="2"/>
    <x v="16"/>
    <x v="356"/>
    <x v="387"/>
    <n v="3"/>
    <n v="0.2"/>
    <n v="434.99130000000002"/>
  </r>
  <r>
    <n v="597"/>
    <s v="CA-2011-131450"/>
    <x v="2"/>
    <x v="233"/>
    <d v="2011-08-15T00:00:00"/>
    <x v="1"/>
    <s v="LR-16915"/>
    <x v="235"/>
    <x v="0"/>
    <s v="United States"/>
    <s v="San Diego"/>
    <x v="1"/>
    <n v="92024"/>
    <x v="1"/>
    <s v="TEC-PH-10002398"/>
    <x v="2"/>
    <x v="7"/>
    <x v="285"/>
    <x v="567"/>
    <n v="5"/>
    <n v="0.2"/>
    <n v="55.744999999999948"/>
  </r>
  <r>
    <n v="598"/>
    <s v="CA-2011-131450"/>
    <x v="2"/>
    <x v="233"/>
    <d v="2011-08-15T00:00:00"/>
    <x v="1"/>
    <s v="LR-16915"/>
    <x v="235"/>
    <x v="0"/>
    <s v="United States"/>
    <s v="San Diego"/>
    <x v="1"/>
    <n v="92024"/>
    <x v="1"/>
    <s v="FUR-FU-10001979"/>
    <x v="0"/>
    <x v="5"/>
    <x v="509"/>
    <x v="568"/>
    <n v="8"/>
    <n v="0"/>
    <n v="91.772800000000018"/>
  </r>
  <r>
    <n v="599"/>
    <s v="CA-2013-120180"/>
    <x v="0"/>
    <x v="216"/>
    <d v="2013-07-17T00:00:00"/>
    <x v="2"/>
    <s v="TP-21130"/>
    <x v="236"/>
    <x v="0"/>
    <s v="United States"/>
    <s v="Philadelphia"/>
    <x v="9"/>
    <n v="19134"/>
    <x v="3"/>
    <s v="OFF-SU-10004115"/>
    <x v="1"/>
    <x v="14"/>
    <x v="510"/>
    <x v="569"/>
    <n v="2"/>
    <n v="0.2"/>
    <n v="1.0178000000000007"/>
  </r>
  <r>
    <n v="600"/>
    <s v="US-2013-100720"/>
    <x v="0"/>
    <x v="87"/>
    <d v="2013-07-22T00:00:00"/>
    <x v="1"/>
    <s v="CK-12205"/>
    <x v="237"/>
    <x v="0"/>
    <s v="United States"/>
    <s v="Philadelphia"/>
    <x v="9"/>
    <n v="19120"/>
    <x v="3"/>
    <s v="TEC-PH-10001425"/>
    <x v="2"/>
    <x v="7"/>
    <x v="511"/>
    <x v="570"/>
    <n v="3"/>
    <n v="0.4"/>
    <n v="-28.796400000000006"/>
  </r>
  <r>
    <n v="601"/>
    <s v="US-2013-100720"/>
    <x v="0"/>
    <x v="87"/>
    <d v="2013-07-22T00:00:00"/>
    <x v="1"/>
    <s v="CK-12205"/>
    <x v="237"/>
    <x v="0"/>
    <s v="United States"/>
    <s v="Philadelphia"/>
    <x v="9"/>
    <n v="19120"/>
    <x v="3"/>
    <s v="TEC-PH-10003963"/>
    <x v="2"/>
    <x v="7"/>
    <x v="512"/>
    <x v="571"/>
    <n v="4"/>
    <n v="0.4"/>
    <n v="-115.35440000000006"/>
  </r>
  <r>
    <n v="602"/>
    <s v="US-2013-100720"/>
    <x v="0"/>
    <x v="87"/>
    <d v="2013-07-22T00:00:00"/>
    <x v="1"/>
    <s v="CK-12205"/>
    <x v="237"/>
    <x v="0"/>
    <s v="United States"/>
    <s v="Philadelphia"/>
    <x v="9"/>
    <n v="19120"/>
    <x v="3"/>
    <s v="OFF-SU-10001574"/>
    <x v="1"/>
    <x v="14"/>
    <x v="498"/>
    <x v="572"/>
    <n v="2"/>
    <n v="0.2"/>
    <n v="0.72999999999999954"/>
  </r>
  <r>
    <n v="603"/>
    <s v="CA-2011-149958"/>
    <x v="2"/>
    <x v="234"/>
    <d v="2011-03-19T00:00:00"/>
    <x v="1"/>
    <s v="AS-10240"/>
    <x v="238"/>
    <x v="0"/>
    <s v="United States"/>
    <s v="Tampa"/>
    <x v="2"/>
    <n v="33614"/>
    <x v="0"/>
    <s v="OFF-ST-10001490"/>
    <x v="1"/>
    <x v="4"/>
    <x v="513"/>
    <x v="573"/>
    <n v="1"/>
    <n v="0.2"/>
    <n v="17.84699999999998"/>
  </r>
  <r>
    <n v="604"/>
    <s v="CA-2011-149958"/>
    <x v="2"/>
    <x v="234"/>
    <d v="2011-03-19T00:00:00"/>
    <x v="1"/>
    <s v="AS-10240"/>
    <x v="238"/>
    <x v="0"/>
    <s v="United States"/>
    <s v="Tampa"/>
    <x v="2"/>
    <n v="33614"/>
    <x v="0"/>
    <s v="FUR-FU-10001756"/>
    <x v="0"/>
    <x v="5"/>
    <x v="282"/>
    <x v="502"/>
    <n v="3"/>
    <n v="0.2"/>
    <n v="5.1407999999999916"/>
  </r>
  <r>
    <n v="605"/>
    <s v="CA-2011-149958"/>
    <x v="2"/>
    <x v="234"/>
    <d v="2011-03-19T00:00:00"/>
    <x v="1"/>
    <s v="AS-10240"/>
    <x v="238"/>
    <x v="0"/>
    <s v="United States"/>
    <s v="Tampa"/>
    <x v="2"/>
    <n v="33614"/>
    <x v="0"/>
    <s v="OFF-BI-10000773"/>
    <x v="1"/>
    <x v="8"/>
    <x v="381"/>
    <x v="574"/>
    <n v="3"/>
    <n v="0.7"/>
    <n v="-5.5338000000000012"/>
  </r>
  <r>
    <n v="606"/>
    <s v="CA-2011-149958"/>
    <x v="2"/>
    <x v="234"/>
    <d v="2011-03-19T00:00:00"/>
    <x v="1"/>
    <s v="AS-10240"/>
    <x v="238"/>
    <x v="0"/>
    <s v="United States"/>
    <s v="Tampa"/>
    <x v="2"/>
    <n v="33614"/>
    <x v="0"/>
    <s v="OFF-BI-10001543"/>
    <x v="1"/>
    <x v="8"/>
    <x v="375"/>
    <x v="575"/>
    <n v="4"/>
    <n v="0.7"/>
    <n v="-31.671199999999999"/>
  </r>
  <r>
    <n v="607"/>
    <s v="CA-2011-149958"/>
    <x v="2"/>
    <x v="234"/>
    <d v="2011-03-19T00:00:00"/>
    <x v="1"/>
    <s v="AS-10240"/>
    <x v="238"/>
    <x v="0"/>
    <s v="United States"/>
    <s v="Tampa"/>
    <x v="2"/>
    <n v="33614"/>
    <x v="0"/>
    <s v="OFF-PA-10002120"/>
    <x v="1"/>
    <x v="10"/>
    <x v="514"/>
    <x v="576"/>
    <n v="3"/>
    <n v="0.2"/>
    <n v="47.815200000000004"/>
  </r>
  <r>
    <n v="608"/>
    <s v="US-2011-105767"/>
    <x v="2"/>
    <x v="235"/>
    <d v="2011-05-27T00:00:00"/>
    <x v="1"/>
    <s v="AR-10510"/>
    <x v="239"/>
    <x v="0"/>
    <s v="United States"/>
    <s v="Philadelphia"/>
    <x v="9"/>
    <n v="19134"/>
    <x v="3"/>
    <s v="OFF-BI-10000848"/>
    <x v="1"/>
    <x v="8"/>
    <x v="515"/>
    <x v="577"/>
    <n v="2"/>
    <n v="0.7"/>
    <n v="-2.6256000000000004"/>
  </r>
  <r>
    <n v="609"/>
    <s v="US-2011-105767"/>
    <x v="2"/>
    <x v="235"/>
    <d v="2011-05-27T00:00:00"/>
    <x v="1"/>
    <s v="AR-10510"/>
    <x v="239"/>
    <x v="0"/>
    <s v="United States"/>
    <s v="Philadelphia"/>
    <x v="9"/>
    <n v="19134"/>
    <x v="3"/>
    <s v="OFF-AR-10001246"/>
    <x v="1"/>
    <x v="6"/>
    <x v="450"/>
    <x v="578"/>
    <n v="9"/>
    <n v="0.2"/>
    <n v="2.3813999999999984"/>
  </r>
  <r>
    <n v="610"/>
    <s v="US-2011-105767"/>
    <x v="2"/>
    <x v="235"/>
    <d v="2011-05-27T00:00:00"/>
    <x v="1"/>
    <s v="AR-10510"/>
    <x v="239"/>
    <x v="0"/>
    <s v="United States"/>
    <s v="Philadelphia"/>
    <x v="9"/>
    <n v="19134"/>
    <x v="3"/>
    <s v="TEC-PH-10003092"/>
    <x v="2"/>
    <x v="7"/>
    <x v="516"/>
    <x v="579"/>
    <n v="2"/>
    <n v="0.4"/>
    <n v="-10.117800000000003"/>
  </r>
  <r>
    <n v="611"/>
    <s v="CA-2013-161816"/>
    <x v="0"/>
    <x v="236"/>
    <d v="2013-05-02T00:00:00"/>
    <x v="2"/>
    <s v="NB-18655"/>
    <x v="240"/>
    <x v="1"/>
    <s v="United States"/>
    <s v="Dallas"/>
    <x v="5"/>
    <n v="75217"/>
    <x v="2"/>
    <s v="TEC-PH-10003012"/>
    <x v="2"/>
    <x v="7"/>
    <x v="344"/>
    <x v="580"/>
    <n v="3"/>
    <n v="0.2"/>
    <n v="41.577299999999951"/>
  </r>
  <r>
    <n v="612"/>
    <s v="CA-2013-161816"/>
    <x v="0"/>
    <x v="236"/>
    <d v="2013-05-02T00:00:00"/>
    <x v="2"/>
    <s v="NB-18655"/>
    <x v="240"/>
    <x v="1"/>
    <s v="United States"/>
    <s v="Dallas"/>
    <x v="5"/>
    <n v="75217"/>
    <x v="2"/>
    <s v="OFF-LA-10004345"/>
    <x v="1"/>
    <x v="2"/>
    <x v="517"/>
    <x v="581"/>
    <n v="4"/>
    <n v="0.2"/>
    <n v="5.6955999999999989"/>
  </r>
  <r>
    <n v="613"/>
    <s v="CA-2013-121223"/>
    <x v="0"/>
    <x v="108"/>
    <d v="2013-09-14T00:00:00"/>
    <x v="0"/>
    <s v="GD-14590"/>
    <x v="241"/>
    <x v="1"/>
    <s v="United States"/>
    <s v="Philadelphia"/>
    <x v="9"/>
    <n v="19143"/>
    <x v="3"/>
    <s v="OFF-PA-10001204"/>
    <x v="1"/>
    <x v="10"/>
    <x v="518"/>
    <x v="582"/>
    <n v="2"/>
    <n v="0.2"/>
    <n v="2.6399999999999997"/>
  </r>
  <r>
    <n v="614"/>
    <s v="CA-2013-121223"/>
    <x v="0"/>
    <x v="108"/>
    <d v="2013-09-14T00:00:00"/>
    <x v="0"/>
    <s v="GD-14590"/>
    <x v="241"/>
    <x v="1"/>
    <s v="United States"/>
    <s v="Philadelphia"/>
    <x v="9"/>
    <n v="19143"/>
    <x v="3"/>
    <s v="TEC-PH-10004667"/>
    <x v="2"/>
    <x v="7"/>
    <x v="519"/>
    <x v="583"/>
    <n v="9"/>
    <n v="0.4"/>
    <n v="-157.93830000000008"/>
  </r>
  <r>
    <n v="615"/>
    <s v="CA-2014-138611"/>
    <x v="3"/>
    <x v="237"/>
    <d v="2014-11-18T00:00:00"/>
    <x v="0"/>
    <s v="CK-12595"/>
    <x v="242"/>
    <x v="0"/>
    <s v="United States"/>
    <s v="Grove City"/>
    <x v="24"/>
    <n v="43123"/>
    <x v="3"/>
    <s v="TEC-PH-10000011"/>
    <x v="2"/>
    <x v="7"/>
    <x v="220"/>
    <x v="584"/>
    <n v="10"/>
    <n v="0.4"/>
    <n v="15.99199999999999"/>
  </r>
  <r>
    <n v="616"/>
    <s v="CA-2014-138611"/>
    <x v="3"/>
    <x v="237"/>
    <d v="2014-11-18T00:00:00"/>
    <x v="0"/>
    <s v="CK-12595"/>
    <x v="242"/>
    <x v="0"/>
    <s v="United States"/>
    <s v="Grove City"/>
    <x v="24"/>
    <n v="43123"/>
    <x v="3"/>
    <s v="OFF-BI-10002949"/>
    <x v="1"/>
    <x v="8"/>
    <x v="520"/>
    <x v="585"/>
    <n v="2"/>
    <n v="0.7"/>
    <n v="-2.7967999999999993"/>
  </r>
  <r>
    <n v="617"/>
    <s v="CA-2014-117947"/>
    <x v="3"/>
    <x v="238"/>
    <d v="2014-08-24T00:00:00"/>
    <x v="0"/>
    <s v="NG-18355"/>
    <x v="243"/>
    <x v="1"/>
    <s v="United States"/>
    <s v="New York City"/>
    <x v="15"/>
    <n v="10011"/>
    <x v="3"/>
    <s v="FUR-FU-10003849"/>
    <x v="0"/>
    <x v="5"/>
    <x v="521"/>
    <x v="586"/>
    <n v="2"/>
    <n v="0"/>
    <n v="15.787199999999999"/>
  </r>
  <r>
    <n v="618"/>
    <s v="CA-2014-117947"/>
    <x v="3"/>
    <x v="238"/>
    <d v="2014-08-24T00:00:00"/>
    <x v="0"/>
    <s v="NG-18355"/>
    <x v="243"/>
    <x v="1"/>
    <s v="United States"/>
    <s v="New York City"/>
    <x v="15"/>
    <n v="10011"/>
    <x v="3"/>
    <s v="FUR-FU-10000010"/>
    <x v="0"/>
    <x v="5"/>
    <x v="522"/>
    <x v="587"/>
    <n v="2"/>
    <n v="0"/>
    <n v="3.0813999999999995"/>
  </r>
  <r>
    <n v="619"/>
    <s v="CA-2014-117947"/>
    <x v="3"/>
    <x v="238"/>
    <d v="2014-08-24T00:00:00"/>
    <x v="0"/>
    <s v="NG-18355"/>
    <x v="243"/>
    <x v="1"/>
    <s v="United States"/>
    <s v="New York City"/>
    <x v="15"/>
    <n v="10011"/>
    <x v="3"/>
    <s v="OFF-BI-10002824"/>
    <x v="1"/>
    <x v="8"/>
    <x v="523"/>
    <x v="588"/>
    <n v="9"/>
    <n v="0.2"/>
    <n v="33.569999999999986"/>
  </r>
  <r>
    <n v="620"/>
    <s v="CA-2014-117947"/>
    <x v="3"/>
    <x v="238"/>
    <d v="2014-08-24T00:00:00"/>
    <x v="0"/>
    <s v="NG-18355"/>
    <x v="243"/>
    <x v="1"/>
    <s v="United States"/>
    <s v="New York City"/>
    <x v="15"/>
    <n v="10011"/>
    <x v="3"/>
    <s v="TEC-PH-10002538"/>
    <x v="2"/>
    <x v="7"/>
    <x v="524"/>
    <x v="589"/>
    <n v="1"/>
    <n v="0"/>
    <n v="10.993899999999996"/>
  </r>
  <r>
    <n v="621"/>
    <s v="CA-2014-117947"/>
    <x v="3"/>
    <x v="238"/>
    <d v="2014-08-24T00:00:00"/>
    <x v="0"/>
    <s v="NG-18355"/>
    <x v="243"/>
    <x v="1"/>
    <s v="United States"/>
    <s v="New York City"/>
    <x v="15"/>
    <n v="10011"/>
    <x v="3"/>
    <s v="FUR-FU-10000521"/>
    <x v="0"/>
    <x v="5"/>
    <x v="138"/>
    <x v="590"/>
    <n v="3"/>
    <n v="0"/>
    <n v="27.286199999999994"/>
  </r>
  <r>
    <n v="622"/>
    <s v="US-2011-111171"/>
    <x v="2"/>
    <x v="58"/>
    <d v="2011-12-31T00:00:00"/>
    <x v="1"/>
    <s v="CA-12265"/>
    <x v="244"/>
    <x v="0"/>
    <s v="United States"/>
    <s v="Chicago"/>
    <x v="10"/>
    <n v="60610"/>
    <x v="2"/>
    <s v="OFF-BI-10002103"/>
    <x v="1"/>
    <x v="8"/>
    <x v="525"/>
    <x v="591"/>
    <n v="5"/>
    <n v="0.8"/>
    <n v="-14.773"/>
  </r>
  <r>
    <n v="623"/>
    <s v="CA-2012-138009"/>
    <x v="1"/>
    <x v="239"/>
    <d v="2012-12-03T00:00:00"/>
    <x v="1"/>
    <s v="SF-20965"/>
    <x v="245"/>
    <x v="1"/>
    <s v="United States"/>
    <s v="Dearborn"/>
    <x v="12"/>
    <n v="48126"/>
    <x v="2"/>
    <s v="FUR-CH-10004853"/>
    <x v="0"/>
    <x v="1"/>
    <x v="526"/>
    <x v="85"/>
    <n v="2"/>
    <n v="0"/>
    <n v="87.568399999999968"/>
  </r>
  <r>
    <n v="624"/>
    <s v="CA-2012-138009"/>
    <x v="1"/>
    <x v="239"/>
    <d v="2012-12-03T00:00:00"/>
    <x v="1"/>
    <s v="SF-20965"/>
    <x v="245"/>
    <x v="1"/>
    <s v="United States"/>
    <s v="Dearborn"/>
    <x v="12"/>
    <n v="48126"/>
    <x v="2"/>
    <s v="OFF-AP-10000179"/>
    <x v="1"/>
    <x v="9"/>
    <x v="527"/>
    <x v="592"/>
    <n v="5"/>
    <n v="0.1"/>
    <n v="178.90100000000001"/>
  </r>
  <r>
    <n v="625"/>
    <s v="CA-2012-138009"/>
    <x v="1"/>
    <x v="239"/>
    <d v="2012-12-03T00:00:00"/>
    <x v="1"/>
    <s v="SF-20965"/>
    <x v="245"/>
    <x v="1"/>
    <s v="United States"/>
    <s v="Dearborn"/>
    <x v="12"/>
    <n v="48126"/>
    <x v="2"/>
    <s v="OFF-ST-10001272"/>
    <x v="1"/>
    <x v="4"/>
    <x v="528"/>
    <x v="593"/>
    <n v="4"/>
    <n v="0"/>
    <n v="130.87"/>
  </r>
  <r>
    <n v="626"/>
    <s v="CA-2012-138009"/>
    <x v="1"/>
    <x v="239"/>
    <d v="2012-12-03T00:00:00"/>
    <x v="1"/>
    <s v="SF-20965"/>
    <x v="245"/>
    <x v="1"/>
    <s v="United States"/>
    <s v="Dearborn"/>
    <x v="12"/>
    <n v="48126"/>
    <x v="2"/>
    <s v="OFF-AR-10004042"/>
    <x v="1"/>
    <x v="6"/>
    <x v="30"/>
    <x v="594"/>
    <n v="9"/>
    <n v="0"/>
    <n v="46.927799999999984"/>
  </r>
  <r>
    <n v="627"/>
    <s v="CA-2014-163020"/>
    <x v="3"/>
    <x v="175"/>
    <d v="2014-09-20T00:00:00"/>
    <x v="1"/>
    <s v="MO-17800"/>
    <x v="246"/>
    <x v="2"/>
    <s v="United States"/>
    <s v="New York City"/>
    <x v="15"/>
    <n v="10009"/>
    <x v="3"/>
    <s v="FUR-FU-10000221"/>
    <x v="0"/>
    <x v="5"/>
    <x v="529"/>
    <x v="595"/>
    <n v="7"/>
    <n v="0"/>
    <n v="12.090399999999999"/>
  </r>
  <r>
    <n v="628"/>
    <s v="CA-2014-153787"/>
    <x v="3"/>
    <x v="240"/>
    <d v="2014-05-24T00:00:00"/>
    <x v="1"/>
    <s v="AT-10735"/>
    <x v="247"/>
    <x v="0"/>
    <s v="United States"/>
    <s v="Seattle"/>
    <x v="4"/>
    <n v="98115"/>
    <x v="1"/>
    <s v="OFF-AP-10001563"/>
    <x v="1"/>
    <x v="9"/>
    <x v="530"/>
    <x v="596"/>
    <n v="2"/>
    <n v="0"/>
    <n v="28.176399999999987"/>
  </r>
  <r>
    <n v="629"/>
    <s v="CA-2014-133431"/>
    <x v="3"/>
    <x v="94"/>
    <d v="2014-12-22T00:00:00"/>
    <x v="1"/>
    <s v="LC-17140"/>
    <x v="95"/>
    <x v="0"/>
    <s v="United States"/>
    <s v="San Francisco"/>
    <x v="1"/>
    <n v="94122"/>
    <x v="1"/>
    <s v="OFF-BI-10000605"/>
    <x v="1"/>
    <x v="8"/>
    <x v="531"/>
    <x v="597"/>
    <n v="5"/>
    <n v="0.2"/>
    <n v="5.1434999999999977"/>
  </r>
  <r>
    <n v="630"/>
    <s v="CA-2014-133431"/>
    <x v="3"/>
    <x v="94"/>
    <d v="2014-12-22T00:00:00"/>
    <x v="1"/>
    <s v="LC-17140"/>
    <x v="95"/>
    <x v="0"/>
    <s v="United States"/>
    <s v="San Francisco"/>
    <x v="1"/>
    <n v="94122"/>
    <x v="1"/>
    <s v="OFF-PA-10002615"/>
    <x v="1"/>
    <x v="10"/>
    <x v="247"/>
    <x v="598"/>
    <n v="3"/>
    <n v="0"/>
    <n v="6.0857999999999999"/>
  </r>
  <r>
    <n v="631"/>
    <s v="US-2013-135720"/>
    <x v="0"/>
    <x v="25"/>
    <d v="2013-12-14T00:00:00"/>
    <x v="0"/>
    <s v="FM-14380"/>
    <x v="248"/>
    <x v="0"/>
    <s v="United States"/>
    <s v="Aurora"/>
    <x v="22"/>
    <n v="80013"/>
    <x v="1"/>
    <s v="OFF-ST-10001963"/>
    <x v="1"/>
    <x v="4"/>
    <x v="532"/>
    <x v="599"/>
    <n v="3"/>
    <n v="0.2"/>
    <n v="-51.719100000000012"/>
  </r>
  <r>
    <n v="632"/>
    <s v="US-2013-135720"/>
    <x v="0"/>
    <x v="25"/>
    <d v="2013-12-14T00:00:00"/>
    <x v="0"/>
    <s v="FM-14380"/>
    <x v="248"/>
    <x v="0"/>
    <s v="United States"/>
    <s v="Aurora"/>
    <x v="22"/>
    <n v="80013"/>
    <x v="1"/>
    <s v="TEC-AC-10001267"/>
    <x v="2"/>
    <x v="11"/>
    <x v="533"/>
    <x v="600"/>
    <n v="5"/>
    <n v="0.2"/>
    <n v="29.950000000000003"/>
  </r>
  <r>
    <n v="633"/>
    <s v="US-2013-135720"/>
    <x v="0"/>
    <x v="25"/>
    <d v="2013-12-14T00:00:00"/>
    <x v="0"/>
    <s v="FM-14380"/>
    <x v="248"/>
    <x v="0"/>
    <s v="United States"/>
    <s v="Aurora"/>
    <x v="22"/>
    <n v="80013"/>
    <x v="1"/>
    <s v="TEC-PH-10002103"/>
    <x v="2"/>
    <x v="7"/>
    <x v="534"/>
    <x v="601"/>
    <n v="4"/>
    <n v="0.2"/>
    <n v="30.076800000000006"/>
  </r>
  <r>
    <n v="634"/>
    <s v="CA-2014-144694"/>
    <x v="3"/>
    <x v="241"/>
    <d v="2014-09-27T00:00:00"/>
    <x v="0"/>
    <s v="BD-11605"/>
    <x v="205"/>
    <x v="0"/>
    <s v="United States"/>
    <s v="Miami"/>
    <x v="2"/>
    <n v="33180"/>
    <x v="0"/>
    <s v="TEC-AC-10002857"/>
    <x v="2"/>
    <x v="11"/>
    <x v="535"/>
    <x v="602"/>
    <n v="3"/>
    <n v="0.2"/>
    <n v="2.458499999999999"/>
  </r>
  <r>
    <n v="635"/>
    <s v="CA-2014-144694"/>
    <x v="3"/>
    <x v="241"/>
    <d v="2014-09-27T00:00:00"/>
    <x v="0"/>
    <s v="BD-11605"/>
    <x v="205"/>
    <x v="0"/>
    <s v="United States"/>
    <s v="Miami"/>
    <x v="2"/>
    <n v="33180"/>
    <x v="0"/>
    <s v="OFF-LA-10003930"/>
    <x v="1"/>
    <x v="2"/>
    <x v="503"/>
    <x v="603"/>
    <n v="3"/>
    <n v="0.2"/>
    <n v="85.529700000000005"/>
  </r>
  <r>
    <n v="636"/>
    <s v="CA-2012-168004"/>
    <x v="1"/>
    <x v="242"/>
    <d v="2012-10-09T00:00:00"/>
    <x v="0"/>
    <s v="DJ-13420"/>
    <x v="249"/>
    <x v="1"/>
    <s v="United States"/>
    <s v="Warner Robins"/>
    <x v="32"/>
    <n v="31088"/>
    <x v="0"/>
    <s v="FUR-CH-10001482"/>
    <x v="0"/>
    <x v="1"/>
    <x v="536"/>
    <x v="604"/>
    <n v="3"/>
    <n v="0"/>
    <n v="43.223399999999984"/>
  </r>
  <r>
    <n v="637"/>
    <s v="US-2013-123470"/>
    <x v="0"/>
    <x v="243"/>
    <d v="2013-08-22T00:00:00"/>
    <x v="1"/>
    <s v="ME-17725"/>
    <x v="250"/>
    <x v="0"/>
    <s v="United States"/>
    <s v="Aurora"/>
    <x v="22"/>
    <n v="80013"/>
    <x v="1"/>
    <s v="OFF-BI-10001989"/>
    <x v="1"/>
    <x v="8"/>
    <x v="537"/>
    <x v="605"/>
    <n v="3"/>
    <n v="0.7"/>
    <n v="-13.846800000000002"/>
  </r>
  <r>
    <n v="638"/>
    <s v="US-2013-123470"/>
    <x v="0"/>
    <x v="243"/>
    <d v="2013-08-22T00:00:00"/>
    <x v="1"/>
    <s v="ME-17725"/>
    <x v="250"/>
    <x v="0"/>
    <s v="United States"/>
    <s v="Aurora"/>
    <x v="22"/>
    <n v="80013"/>
    <x v="1"/>
    <s v="OFF-AP-10003287"/>
    <x v="1"/>
    <x v="9"/>
    <x v="538"/>
    <x v="606"/>
    <n v="3"/>
    <n v="0.2"/>
    <n v="12.232799999999997"/>
  </r>
  <r>
    <n v="639"/>
    <s v="CA-2013-115917"/>
    <x v="0"/>
    <x v="244"/>
    <d v="2013-05-26T00:00:00"/>
    <x v="1"/>
    <s v="RB-19465"/>
    <x v="46"/>
    <x v="2"/>
    <s v="United States"/>
    <s v="Vallejo"/>
    <x v="1"/>
    <n v="94591"/>
    <x v="1"/>
    <s v="FUR-FU-10000576"/>
    <x v="0"/>
    <x v="5"/>
    <x v="219"/>
    <x v="607"/>
    <n v="5"/>
    <n v="0"/>
    <n v="272.79200000000003"/>
  </r>
  <r>
    <n v="640"/>
    <s v="CA-2013-115917"/>
    <x v="0"/>
    <x v="244"/>
    <d v="2013-05-26T00:00:00"/>
    <x v="1"/>
    <s v="RB-19465"/>
    <x v="46"/>
    <x v="2"/>
    <s v="United States"/>
    <s v="Vallejo"/>
    <x v="1"/>
    <n v="94591"/>
    <x v="1"/>
    <s v="OFF-BI-10004728"/>
    <x v="1"/>
    <x v="8"/>
    <x v="539"/>
    <x v="608"/>
    <n v="4"/>
    <n v="0.2"/>
    <n v="5.0128000000000004"/>
  </r>
  <r>
    <n v="641"/>
    <s v="CA-2013-147067"/>
    <x v="0"/>
    <x v="122"/>
    <d v="2013-12-23T00:00:00"/>
    <x v="1"/>
    <s v="JD-16150"/>
    <x v="251"/>
    <x v="1"/>
    <s v="United States"/>
    <s v="Minneapolis"/>
    <x v="11"/>
    <n v="55407"/>
    <x v="2"/>
    <s v="FUR-FU-10000732"/>
    <x v="0"/>
    <x v="5"/>
    <x v="540"/>
    <x v="609"/>
    <n v="3"/>
    <n v="0"/>
    <n v="6.0287999999999995"/>
  </r>
  <r>
    <n v="642"/>
    <s v="CA-2014-167913"/>
    <x v="3"/>
    <x v="245"/>
    <d v="2014-08-04T00:00:00"/>
    <x v="0"/>
    <s v="JL-15835"/>
    <x v="252"/>
    <x v="0"/>
    <s v="United States"/>
    <s v="Mission Viejo"/>
    <x v="1"/>
    <n v="92691"/>
    <x v="1"/>
    <s v="OFF-ST-10000585"/>
    <x v="1"/>
    <x v="4"/>
    <x v="541"/>
    <x v="610"/>
    <n v="2"/>
    <n v="0"/>
    <n v="85.903999999999996"/>
  </r>
  <r>
    <n v="643"/>
    <s v="CA-2014-167913"/>
    <x v="3"/>
    <x v="245"/>
    <d v="2014-08-04T00:00:00"/>
    <x v="0"/>
    <s v="JL-15835"/>
    <x v="252"/>
    <x v="0"/>
    <s v="United States"/>
    <s v="Mission Viejo"/>
    <x v="1"/>
    <n v="92691"/>
    <x v="1"/>
    <s v="OFF-LA-10002787"/>
    <x v="1"/>
    <x v="2"/>
    <x v="542"/>
    <x v="611"/>
    <n v="7"/>
    <n v="0"/>
    <n v="12.599999999999998"/>
  </r>
  <r>
    <n v="644"/>
    <s v="CA-2014-106103"/>
    <x v="3"/>
    <x v="193"/>
    <d v="2014-06-16T00:00:00"/>
    <x v="1"/>
    <s v="SC-20305"/>
    <x v="253"/>
    <x v="0"/>
    <s v="United States"/>
    <s v="Rochester Hills"/>
    <x v="12"/>
    <n v="48307"/>
    <x v="2"/>
    <s v="TEC-AC-10003832"/>
    <x v="2"/>
    <x v="11"/>
    <x v="458"/>
    <x v="612"/>
    <n v="4"/>
    <n v="0"/>
    <n v="54.333200000000005"/>
  </r>
  <r>
    <n v="645"/>
    <s v="US-2014-127719"/>
    <x v="3"/>
    <x v="246"/>
    <d v="2014-07-26T00:00:00"/>
    <x v="1"/>
    <s v="TW-21025"/>
    <x v="69"/>
    <x v="2"/>
    <s v="United States"/>
    <s v="Plainfield"/>
    <x v="30"/>
    <n v="7060"/>
    <x v="3"/>
    <s v="OFF-PA-10001934"/>
    <x v="1"/>
    <x v="10"/>
    <x v="543"/>
    <x v="90"/>
    <n v="1"/>
    <n v="0"/>
    <n v="3.1752000000000002"/>
  </r>
  <r>
    <n v="646"/>
    <s v="CA-2014-126221"/>
    <x v="3"/>
    <x v="247"/>
    <d v="2015-01-06T00:00:00"/>
    <x v="1"/>
    <s v="CC-12430"/>
    <x v="254"/>
    <x v="2"/>
    <s v="United States"/>
    <s v="Columbus"/>
    <x v="14"/>
    <n v="47201"/>
    <x v="2"/>
    <s v="OFF-AP-10002457"/>
    <x v="1"/>
    <x v="9"/>
    <x v="544"/>
    <x v="613"/>
    <n v="2"/>
    <n v="0"/>
    <n v="56.510999999999996"/>
  </r>
  <r>
    <n v="647"/>
    <s v="CA-2013-103947"/>
    <x v="0"/>
    <x v="178"/>
    <d v="2013-04-09T00:00:00"/>
    <x v="1"/>
    <s v="BB-10990"/>
    <x v="121"/>
    <x v="1"/>
    <s v="United States"/>
    <s v="Sierra Vista"/>
    <x v="16"/>
    <n v="85635"/>
    <x v="1"/>
    <s v="OFF-FA-10003112"/>
    <x v="1"/>
    <x v="13"/>
    <x v="33"/>
    <x v="614"/>
    <n v="5"/>
    <n v="0.2"/>
    <n v="9.8624999999999972"/>
  </r>
  <r>
    <n v="648"/>
    <s v="CA-2013-103947"/>
    <x v="0"/>
    <x v="178"/>
    <d v="2013-04-09T00:00:00"/>
    <x v="1"/>
    <s v="BB-10990"/>
    <x v="121"/>
    <x v="1"/>
    <s v="United States"/>
    <s v="Sierra Vista"/>
    <x v="16"/>
    <n v="85635"/>
    <x v="1"/>
    <s v="OFF-AP-10002350"/>
    <x v="1"/>
    <x v="9"/>
    <x v="545"/>
    <x v="615"/>
    <n v="2"/>
    <n v="0.2"/>
    <n v="3.0143999999999993"/>
  </r>
  <r>
    <n v="649"/>
    <s v="CA-2013-160745"/>
    <x v="0"/>
    <x v="25"/>
    <d v="2013-12-17T00:00:00"/>
    <x v="0"/>
    <s v="AR-10825"/>
    <x v="255"/>
    <x v="1"/>
    <s v="United States"/>
    <s v="Vancouver"/>
    <x v="4"/>
    <n v="98661"/>
    <x v="1"/>
    <s v="FUR-FU-10001935"/>
    <x v="0"/>
    <x v="5"/>
    <x v="341"/>
    <x v="616"/>
    <n v="4"/>
    <n v="0"/>
    <n v="6.0680000000000014"/>
  </r>
  <r>
    <n v="650"/>
    <s v="CA-2013-160745"/>
    <x v="0"/>
    <x v="25"/>
    <d v="2013-12-17T00:00:00"/>
    <x v="0"/>
    <s v="AR-10825"/>
    <x v="255"/>
    <x v="1"/>
    <s v="United States"/>
    <s v="Vancouver"/>
    <x v="4"/>
    <n v="98661"/>
    <x v="1"/>
    <s v="TEC-PH-10003273"/>
    <x v="2"/>
    <x v="7"/>
    <x v="171"/>
    <x v="214"/>
    <n v="3"/>
    <n v="0.2"/>
    <n v="22.678200000000018"/>
  </r>
  <r>
    <n v="651"/>
    <s v="CA-2013-160745"/>
    <x v="0"/>
    <x v="25"/>
    <d v="2013-12-17T00:00:00"/>
    <x v="0"/>
    <s v="AR-10825"/>
    <x v="255"/>
    <x v="1"/>
    <s v="United States"/>
    <s v="Vancouver"/>
    <x v="4"/>
    <n v="98661"/>
    <x v="1"/>
    <s v="TEC-AC-10001142"/>
    <x v="2"/>
    <x v="11"/>
    <x v="546"/>
    <x v="617"/>
    <n v="4"/>
    <n v="0"/>
    <n v="31.599999999999966"/>
  </r>
  <r>
    <n v="652"/>
    <s v="CA-2013-132661"/>
    <x v="0"/>
    <x v="248"/>
    <d v="2013-10-30T00:00:00"/>
    <x v="1"/>
    <s v="SR-20740"/>
    <x v="256"/>
    <x v="2"/>
    <s v="United States"/>
    <s v="New York City"/>
    <x v="15"/>
    <n v="10024"/>
    <x v="3"/>
    <s v="OFF-PA-10000482"/>
    <x v="1"/>
    <x v="10"/>
    <x v="67"/>
    <x v="618"/>
    <n v="10"/>
    <n v="0"/>
    <n v="178.31799999999998"/>
  </r>
  <r>
    <n v="653"/>
    <s v="CA-2014-140844"/>
    <x v="3"/>
    <x v="249"/>
    <d v="2014-06-24T00:00:00"/>
    <x v="1"/>
    <s v="AR-10405"/>
    <x v="153"/>
    <x v="1"/>
    <s v="United States"/>
    <s v="New York City"/>
    <x v="15"/>
    <n v="10035"/>
    <x v="3"/>
    <s v="OFF-PA-10003892"/>
    <x v="1"/>
    <x v="10"/>
    <x v="62"/>
    <x v="619"/>
    <n v="2"/>
    <n v="0"/>
    <n v="45.975399999999993"/>
  </r>
  <r>
    <n v="654"/>
    <s v="CA-2014-140844"/>
    <x v="3"/>
    <x v="249"/>
    <d v="2014-06-24T00:00:00"/>
    <x v="1"/>
    <s v="AR-10405"/>
    <x v="153"/>
    <x v="1"/>
    <s v="United States"/>
    <s v="New York City"/>
    <x v="15"/>
    <n v="10035"/>
    <x v="3"/>
    <s v="TEC-AC-10001101"/>
    <x v="2"/>
    <x v="11"/>
    <x v="547"/>
    <x v="620"/>
    <n v="8"/>
    <n v="0"/>
    <n v="10.311999999999998"/>
  </r>
  <r>
    <n v="655"/>
    <s v="CA-2013-137239"/>
    <x v="0"/>
    <x v="250"/>
    <d v="2013-08-29T00:00:00"/>
    <x v="1"/>
    <s v="CR-12730"/>
    <x v="257"/>
    <x v="0"/>
    <s v="United States"/>
    <s v="Columbus"/>
    <x v="24"/>
    <n v="43229"/>
    <x v="3"/>
    <s v="OFF-AP-10002439"/>
    <x v="1"/>
    <x v="9"/>
    <x v="548"/>
    <x v="621"/>
    <n v="2"/>
    <n v="0.2"/>
    <n v="8.5163999999999938"/>
  </r>
  <r>
    <n v="656"/>
    <s v="CA-2013-137239"/>
    <x v="0"/>
    <x v="250"/>
    <d v="2013-08-29T00:00:00"/>
    <x v="1"/>
    <s v="CR-12730"/>
    <x v="257"/>
    <x v="0"/>
    <s v="United States"/>
    <s v="Columbus"/>
    <x v="24"/>
    <n v="43229"/>
    <x v="3"/>
    <s v="OFF-BI-10002827"/>
    <x v="1"/>
    <x v="8"/>
    <x v="549"/>
    <x v="622"/>
    <n v="2"/>
    <n v="0.7"/>
    <n v="-2.6543999999999999"/>
  </r>
  <r>
    <n v="657"/>
    <s v="CA-2013-137239"/>
    <x v="0"/>
    <x v="250"/>
    <d v="2013-08-29T00:00:00"/>
    <x v="1"/>
    <s v="CR-12730"/>
    <x v="257"/>
    <x v="0"/>
    <s v="United States"/>
    <s v="Columbus"/>
    <x v="24"/>
    <n v="43229"/>
    <x v="3"/>
    <s v="OFF-EN-10002230"/>
    <x v="1"/>
    <x v="12"/>
    <x v="550"/>
    <x v="623"/>
    <n v="2"/>
    <n v="0.2"/>
    <n v="45.322199999999995"/>
  </r>
  <r>
    <n v="658"/>
    <s v="US-2013-156097"/>
    <x v="0"/>
    <x v="251"/>
    <d v="2013-09-20T00:00:00"/>
    <x v="3"/>
    <s v="EH-14125"/>
    <x v="258"/>
    <x v="2"/>
    <s v="United States"/>
    <s v="Aurora"/>
    <x v="10"/>
    <n v="60505"/>
    <x v="2"/>
    <s v="FUR-CH-10001215"/>
    <x v="0"/>
    <x v="1"/>
    <x v="440"/>
    <x v="624"/>
    <n v="2"/>
    <n v="0.3"/>
    <n v="-50.098000000000013"/>
  </r>
  <r>
    <n v="659"/>
    <s v="US-2013-156097"/>
    <x v="0"/>
    <x v="251"/>
    <d v="2013-09-20T00:00:00"/>
    <x v="3"/>
    <s v="EH-14125"/>
    <x v="258"/>
    <x v="2"/>
    <s v="United States"/>
    <s v="Aurora"/>
    <x v="10"/>
    <n v="60505"/>
    <x v="2"/>
    <s v="OFF-BI-10004654"/>
    <x v="1"/>
    <x v="8"/>
    <x v="68"/>
    <x v="625"/>
    <n v="2"/>
    <n v="0.8"/>
    <n v="-3.4619999999999997"/>
  </r>
  <r>
    <n v="660"/>
    <s v="CA-2012-146563"/>
    <x v="1"/>
    <x v="252"/>
    <d v="2012-08-28T00:00:00"/>
    <x v="1"/>
    <s v="CB-12025"/>
    <x v="90"/>
    <x v="0"/>
    <s v="United States"/>
    <s v="Arlington"/>
    <x v="5"/>
    <n v="76017"/>
    <x v="2"/>
    <s v="OFF-ST-10001490"/>
    <x v="1"/>
    <x v="4"/>
    <x v="513"/>
    <x v="626"/>
    <n v="7"/>
    <n v="0.2"/>
    <n v="124.92899999999986"/>
  </r>
  <r>
    <n v="661"/>
    <s v="CA-2012-146563"/>
    <x v="1"/>
    <x v="252"/>
    <d v="2012-08-28T00:00:00"/>
    <x v="1"/>
    <s v="CB-12025"/>
    <x v="90"/>
    <x v="0"/>
    <s v="United States"/>
    <s v="Arlington"/>
    <x v="5"/>
    <n v="76017"/>
    <x v="2"/>
    <s v="OFF-ST-10001511"/>
    <x v="1"/>
    <x v="4"/>
    <x v="551"/>
    <x v="627"/>
    <n v="14"/>
    <n v="0.2"/>
    <n v="-135.7650000000001"/>
  </r>
  <r>
    <n v="662"/>
    <s v="CA-2012-146563"/>
    <x v="1"/>
    <x v="252"/>
    <d v="2012-08-28T00:00:00"/>
    <x v="1"/>
    <s v="CB-12025"/>
    <x v="90"/>
    <x v="0"/>
    <s v="United States"/>
    <s v="Arlington"/>
    <x v="5"/>
    <n v="76017"/>
    <x v="2"/>
    <s v="FUR-TA-10001768"/>
    <x v="0"/>
    <x v="3"/>
    <x v="114"/>
    <x v="628"/>
    <n v="5"/>
    <n v="0.3"/>
    <n v="-118.12950000000006"/>
  </r>
  <r>
    <n v="663"/>
    <s v="CA-2012-146563"/>
    <x v="1"/>
    <x v="252"/>
    <d v="2012-08-28T00:00:00"/>
    <x v="1"/>
    <s v="CB-12025"/>
    <x v="90"/>
    <x v="0"/>
    <s v="United States"/>
    <s v="Arlington"/>
    <x v="5"/>
    <n v="76017"/>
    <x v="2"/>
    <s v="OFF-BI-10003981"/>
    <x v="1"/>
    <x v="8"/>
    <x v="109"/>
    <x v="629"/>
    <n v="3"/>
    <n v="0.8"/>
    <n v="-4.2222000000000008"/>
  </r>
  <r>
    <n v="664"/>
    <s v="CA-2013-123666"/>
    <x v="0"/>
    <x v="253"/>
    <d v="2013-03-31T00:00:00"/>
    <x v="1"/>
    <s v="SP-20545"/>
    <x v="259"/>
    <x v="1"/>
    <s v="United States"/>
    <s v="New York City"/>
    <x v="15"/>
    <n v="10011"/>
    <x v="3"/>
    <s v="OFF-ST-10001522"/>
    <x v="1"/>
    <x v="4"/>
    <x v="195"/>
    <x v="630"/>
    <n v="5"/>
    <n v="0"/>
    <n v="18.397999999999968"/>
  </r>
  <r>
    <n v="665"/>
    <s v="CA-2013-143308"/>
    <x v="0"/>
    <x v="254"/>
    <d v="2013-11-05T00:00:00"/>
    <x v="3"/>
    <s v="RC-19825"/>
    <x v="116"/>
    <x v="0"/>
    <s v="United States"/>
    <s v="Louisville"/>
    <x v="0"/>
    <n v="40214"/>
    <x v="0"/>
    <s v="OFF-FA-10000621"/>
    <x v="1"/>
    <x v="13"/>
    <x v="110"/>
    <x v="631"/>
    <n v="3"/>
    <n v="0"/>
    <n v="5.2625999999999999"/>
  </r>
  <r>
    <n v="666"/>
    <s v="CA-2014-132682"/>
    <x v="3"/>
    <x v="110"/>
    <d v="2014-06-11T00:00:00"/>
    <x v="0"/>
    <s v="TH-21235"/>
    <x v="260"/>
    <x v="1"/>
    <s v="United States"/>
    <s v="Dallas"/>
    <x v="5"/>
    <n v="75081"/>
    <x v="2"/>
    <s v="OFF-SU-10004231"/>
    <x v="1"/>
    <x v="14"/>
    <x v="552"/>
    <x v="632"/>
    <n v="3"/>
    <n v="0.2"/>
    <n v="2.0789999999999997"/>
  </r>
  <r>
    <n v="667"/>
    <s v="CA-2014-132682"/>
    <x v="3"/>
    <x v="110"/>
    <d v="2014-06-11T00:00:00"/>
    <x v="0"/>
    <s v="TH-21235"/>
    <x v="260"/>
    <x v="1"/>
    <s v="United States"/>
    <s v="Dallas"/>
    <x v="5"/>
    <n v="75081"/>
    <x v="2"/>
    <s v="OFF-PA-10000474"/>
    <x v="1"/>
    <x v="10"/>
    <x v="33"/>
    <x v="633"/>
    <n v="3"/>
    <n v="0.2"/>
    <n v="28.706399999999991"/>
  </r>
  <r>
    <n v="668"/>
    <s v="CA-2014-132682"/>
    <x v="3"/>
    <x v="110"/>
    <d v="2014-06-11T00:00:00"/>
    <x v="0"/>
    <s v="TH-21235"/>
    <x v="260"/>
    <x v="1"/>
    <s v="United States"/>
    <s v="Dallas"/>
    <x v="5"/>
    <n v="75081"/>
    <x v="2"/>
    <s v="TEC-PH-10004042"/>
    <x v="2"/>
    <x v="7"/>
    <x v="553"/>
    <x v="634"/>
    <n v="3"/>
    <n v="0.2"/>
    <n v="28.618200000000002"/>
  </r>
  <r>
    <n v="669"/>
    <s v="CA-2011-156314"/>
    <x v="2"/>
    <x v="163"/>
    <d v="2011-12-26T00:00:00"/>
    <x v="2"/>
    <s v="RP-19390"/>
    <x v="261"/>
    <x v="0"/>
    <s v="United States"/>
    <s v="Cleveland"/>
    <x v="24"/>
    <n v="44105"/>
    <x v="3"/>
    <s v="FUR-FU-10003096"/>
    <x v="0"/>
    <x v="5"/>
    <x v="554"/>
    <x v="635"/>
    <n v="5"/>
    <n v="0.2"/>
    <n v="8.7285000000000004"/>
  </r>
  <r>
    <n v="670"/>
    <s v="US-2014-106663"/>
    <x v="3"/>
    <x v="255"/>
    <d v="2014-06-14T00:00:00"/>
    <x v="1"/>
    <s v="MO-17800"/>
    <x v="246"/>
    <x v="2"/>
    <s v="United States"/>
    <s v="Chicago"/>
    <x v="10"/>
    <n v="60653"/>
    <x v="2"/>
    <s v="FUR-FU-10002759"/>
    <x v="0"/>
    <x v="5"/>
    <x v="555"/>
    <x v="112"/>
    <n v="3"/>
    <n v="0.6"/>
    <n v="-14.385599999999997"/>
  </r>
  <r>
    <n v="671"/>
    <s v="US-2014-106663"/>
    <x v="3"/>
    <x v="255"/>
    <d v="2014-06-14T00:00:00"/>
    <x v="1"/>
    <s v="MO-17800"/>
    <x v="246"/>
    <x v="2"/>
    <s v="United States"/>
    <s v="Chicago"/>
    <x v="10"/>
    <n v="60653"/>
    <x v="2"/>
    <s v="FUR-TA-10000688"/>
    <x v="0"/>
    <x v="3"/>
    <x v="556"/>
    <x v="636"/>
    <n v="1"/>
    <n v="0.5"/>
    <n v="-71.890500000000017"/>
  </r>
  <r>
    <n v="672"/>
    <s v="US-2014-106663"/>
    <x v="3"/>
    <x v="255"/>
    <d v="2014-06-14T00:00:00"/>
    <x v="1"/>
    <s v="MO-17800"/>
    <x v="246"/>
    <x v="2"/>
    <s v="United States"/>
    <s v="Chicago"/>
    <x v="10"/>
    <n v="60653"/>
    <x v="2"/>
    <s v="OFF-PA-10002377"/>
    <x v="1"/>
    <x v="10"/>
    <x v="557"/>
    <x v="637"/>
    <n v="8"/>
    <n v="0.2"/>
    <n v="11.359999999999998"/>
  </r>
  <r>
    <n v="673"/>
    <s v="CA-2014-111178"/>
    <x v="3"/>
    <x v="140"/>
    <d v="2014-06-23T00:00:00"/>
    <x v="1"/>
    <s v="TD-20995"/>
    <x v="143"/>
    <x v="0"/>
    <s v="United States"/>
    <s v="Quincy"/>
    <x v="10"/>
    <n v="62301"/>
    <x v="2"/>
    <s v="OFF-AR-10001954"/>
    <x v="1"/>
    <x v="6"/>
    <x v="558"/>
    <x v="638"/>
    <n v="5"/>
    <n v="0.2"/>
    <n v="1.7115"/>
  </r>
  <r>
    <n v="674"/>
    <s v="CA-2014-130351"/>
    <x v="3"/>
    <x v="256"/>
    <d v="2014-12-09T00:00:00"/>
    <x v="2"/>
    <s v="RB-19570"/>
    <x v="262"/>
    <x v="0"/>
    <s v="United States"/>
    <s v="Columbus"/>
    <x v="14"/>
    <n v="47201"/>
    <x v="2"/>
    <s v="OFF-AP-10004532"/>
    <x v="1"/>
    <x v="9"/>
    <x v="559"/>
    <x v="639"/>
    <n v="3"/>
    <n v="0"/>
    <n v="16.588799999999999"/>
  </r>
  <r>
    <n v="675"/>
    <s v="CA-2014-130351"/>
    <x v="3"/>
    <x v="256"/>
    <d v="2014-12-09T00:00:00"/>
    <x v="2"/>
    <s v="RB-19570"/>
    <x v="262"/>
    <x v="0"/>
    <s v="United States"/>
    <s v="Columbus"/>
    <x v="14"/>
    <n v="47201"/>
    <x v="2"/>
    <s v="OFF-PA-10002137"/>
    <x v="1"/>
    <x v="10"/>
    <x v="560"/>
    <x v="640"/>
    <n v="5"/>
    <n v="0"/>
    <n v="17.504999999999995"/>
  </r>
  <r>
    <n v="676"/>
    <s v="CA-2014-130351"/>
    <x v="3"/>
    <x v="256"/>
    <d v="2014-12-09T00:00:00"/>
    <x v="2"/>
    <s v="RB-19570"/>
    <x v="262"/>
    <x v="0"/>
    <s v="United States"/>
    <s v="Columbus"/>
    <x v="14"/>
    <n v="47201"/>
    <x v="2"/>
    <s v="TEC-AC-10003832"/>
    <x v="2"/>
    <x v="11"/>
    <x v="458"/>
    <x v="641"/>
    <n v="3"/>
    <n v="0"/>
    <n v="40.749900000000004"/>
  </r>
  <r>
    <n v="677"/>
    <s v="US-2014-119438"/>
    <x v="3"/>
    <x v="257"/>
    <d v="2014-03-24T00:00:00"/>
    <x v="1"/>
    <s v="CD-11980"/>
    <x v="263"/>
    <x v="0"/>
    <s v="United States"/>
    <s v="Tyler"/>
    <x v="5"/>
    <n v="75701"/>
    <x v="2"/>
    <s v="OFF-AP-10000804"/>
    <x v="1"/>
    <x v="9"/>
    <x v="561"/>
    <x v="642"/>
    <n v="3"/>
    <n v="0.8"/>
    <n v="-7.3920000000000021"/>
  </r>
  <r>
    <n v="678"/>
    <s v="US-2014-119438"/>
    <x v="3"/>
    <x v="257"/>
    <d v="2014-03-24T00:00:00"/>
    <x v="1"/>
    <s v="CD-11980"/>
    <x v="263"/>
    <x v="0"/>
    <s v="United States"/>
    <s v="Tyler"/>
    <x v="5"/>
    <n v="75701"/>
    <x v="2"/>
    <s v="TEC-AC-10003614"/>
    <x v="2"/>
    <x v="11"/>
    <x v="562"/>
    <x v="643"/>
    <n v="3"/>
    <n v="0.2"/>
    <n v="4.5200999999999958"/>
  </r>
  <r>
    <n v="679"/>
    <s v="US-2014-119438"/>
    <x v="3"/>
    <x v="257"/>
    <d v="2014-03-24T00:00:00"/>
    <x v="1"/>
    <s v="CD-11980"/>
    <x v="263"/>
    <x v="0"/>
    <s v="United States"/>
    <s v="Tyler"/>
    <x v="5"/>
    <n v="75701"/>
    <x v="2"/>
    <s v="FUR-FU-10003553"/>
    <x v="0"/>
    <x v="5"/>
    <x v="563"/>
    <x v="644"/>
    <n v="3"/>
    <n v="0.6"/>
    <n v="-41.261999999999972"/>
  </r>
  <r>
    <n v="680"/>
    <s v="US-2014-119438"/>
    <x v="3"/>
    <x v="257"/>
    <d v="2014-03-24T00:00:00"/>
    <x v="1"/>
    <s v="CD-11980"/>
    <x v="263"/>
    <x v="0"/>
    <s v="United States"/>
    <s v="Tyler"/>
    <x v="5"/>
    <n v="75701"/>
    <x v="2"/>
    <s v="OFF-BI-10004632"/>
    <x v="1"/>
    <x v="8"/>
    <x v="564"/>
    <x v="645"/>
    <n v="3"/>
    <n v="0.8"/>
    <n v="-320.23950000000013"/>
  </r>
  <r>
    <n v="681"/>
    <s v="CA-2013-164511"/>
    <x v="0"/>
    <x v="258"/>
    <d v="2013-11-25T00:00:00"/>
    <x v="1"/>
    <s v="DJ-13630"/>
    <x v="264"/>
    <x v="0"/>
    <s v="United States"/>
    <s v="New York City"/>
    <x v="15"/>
    <n v="10024"/>
    <x v="3"/>
    <s v="OFF-BI-10003305"/>
    <x v="1"/>
    <x v="8"/>
    <x v="565"/>
    <x v="646"/>
    <n v="3"/>
    <n v="0.2"/>
    <n v="4.6643999999999988"/>
  </r>
  <r>
    <n v="682"/>
    <s v="CA-2013-164511"/>
    <x v="0"/>
    <x v="258"/>
    <d v="2013-11-25T00:00:00"/>
    <x v="1"/>
    <s v="DJ-13630"/>
    <x v="264"/>
    <x v="0"/>
    <s v="United States"/>
    <s v="New York City"/>
    <x v="15"/>
    <n v="10024"/>
    <x v="3"/>
    <s v="OFF-ST-10002583"/>
    <x v="1"/>
    <x v="4"/>
    <x v="566"/>
    <x v="647"/>
    <n v="2"/>
    <n v="0"/>
    <n v="2.598399999999998"/>
  </r>
  <r>
    <n v="683"/>
    <s v="CA-2013-164511"/>
    <x v="0"/>
    <x v="258"/>
    <d v="2013-11-25T00:00:00"/>
    <x v="1"/>
    <s v="DJ-13630"/>
    <x v="264"/>
    <x v="0"/>
    <s v="United States"/>
    <s v="New York City"/>
    <x v="15"/>
    <n v="10024"/>
    <x v="3"/>
    <s v="OFF-ST-10004507"/>
    <x v="1"/>
    <x v="4"/>
    <x v="452"/>
    <x v="648"/>
    <n v="4"/>
    <n v="0"/>
    <n v="18.521999999999998"/>
  </r>
  <r>
    <n v="684"/>
    <s v="US-2014-168116"/>
    <x v="3"/>
    <x v="259"/>
    <d v="2014-11-05T00:00:00"/>
    <x v="3"/>
    <s v="GT-14635"/>
    <x v="265"/>
    <x v="1"/>
    <s v="United States"/>
    <s v="Burlington"/>
    <x v="3"/>
    <n v="27217"/>
    <x v="0"/>
    <s v="TEC-MA-10004125"/>
    <x v="2"/>
    <x v="15"/>
    <x v="567"/>
    <x v="649"/>
    <n v="4"/>
    <n v="0.5"/>
    <n v="-3839.9903999999988"/>
  </r>
  <r>
    <n v="685"/>
    <s v="US-2014-168116"/>
    <x v="3"/>
    <x v="259"/>
    <d v="2014-11-05T00:00:00"/>
    <x v="3"/>
    <s v="GT-14635"/>
    <x v="265"/>
    <x v="1"/>
    <s v="United States"/>
    <s v="Burlington"/>
    <x v="3"/>
    <n v="27217"/>
    <x v="0"/>
    <s v="OFF-AP-10002457"/>
    <x v="1"/>
    <x v="9"/>
    <x v="544"/>
    <x v="650"/>
    <n v="2"/>
    <n v="0.2"/>
    <n v="14.650999999999989"/>
  </r>
  <r>
    <n v="686"/>
    <s v="CA-2011-157784"/>
    <x v="2"/>
    <x v="260"/>
    <d v="2011-07-08T00:00:00"/>
    <x v="2"/>
    <s v="MC-17845"/>
    <x v="266"/>
    <x v="0"/>
    <s v="United States"/>
    <s v="Jackson"/>
    <x v="35"/>
    <n v="39212"/>
    <x v="0"/>
    <s v="TEC-AC-10003911"/>
    <x v="2"/>
    <x v="11"/>
    <x v="327"/>
    <x v="651"/>
    <n v="3"/>
    <n v="0"/>
    <n v="163.18979999999999"/>
  </r>
  <r>
    <n v="687"/>
    <s v="CA-2011-157784"/>
    <x v="2"/>
    <x v="260"/>
    <d v="2011-07-08T00:00:00"/>
    <x v="2"/>
    <s v="MC-17845"/>
    <x v="266"/>
    <x v="0"/>
    <s v="United States"/>
    <s v="Jackson"/>
    <x v="35"/>
    <n v="39212"/>
    <x v="0"/>
    <s v="OFF-LA-10001934"/>
    <x v="1"/>
    <x v="2"/>
    <x v="568"/>
    <x v="2"/>
    <n v="2"/>
    <n v="0"/>
    <n v="6.8713999999999995"/>
  </r>
  <r>
    <n v="688"/>
    <s v="CA-2011-157784"/>
    <x v="2"/>
    <x v="260"/>
    <d v="2011-07-08T00:00:00"/>
    <x v="2"/>
    <s v="MC-17845"/>
    <x v="266"/>
    <x v="0"/>
    <s v="United States"/>
    <s v="Jackson"/>
    <x v="35"/>
    <n v="39212"/>
    <x v="0"/>
    <s v="OFF-PA-10000304"/>
    <x v="1"/>
    <x v="10"/>
    <x v="88"/>
    <x v="541"/>
    <n v="3"/>
    <n v="0"/>
    <n v="9.3312000000000008"/>
  </r>
  <r>
    <n v="689"/>
    <s v="CA-2014-161480"/>
    <x v="3"/>
    <x v="53"/>
    <d v="2014-12-30T00:00:00"/>
    <x v="1"/>
    <s v="RA-19285"/>
    <x v="267"/>
    <x v="0"/>
    <s v="United States"/>
    <s v="New York City"/>
    <x v="15"/>
    <n v="10035"/>
    <x v="3"/>
    <s v="FUR-BO-10004015"/>
    <x v="0"/>
    <x v="0"/>
    <x v="569"/>
    <x v="652"/>
    <n v="2"/>
    <n v="0.2"/>
    <n v="4.7995999999999768"/>
  </r>
  <r>
    <n v="690"/>
    <s v="US-2011-117135"/>
    <x v="2"/>
    <x v="261"/>
    <d v="2011-06-23T00:00:00"/>
    <x v="0"/>
    <s v="NP-18325"/>
    <x v="268"/>
    <x v="0"/>
    <s v="United States"/>
    <s v="Waynesboro"/>
    <x v="17"/>
    <n v="22980"/>
    <x v="0"/>
    <s v="FUR-FU-10004071"/>
    <x v="0"/>
    <x v="5"/>
    <x v="570"/>
    <x v="653"/>
    <n v="1"/>
    <n v="0"/>
    <n v="14.561400000000006"/>
  </r>
  <r>
    <n v="691"/>
    <s v="US-2011-117135"/>
    <x v="2"/>
    <x v="261"/>
    <d v="2011-06-23T00:00:00"/>
    <x v="0"/>
    <s v="NP-18325"/>
    <x v="268"/>
    <x v="0"/>
    <s v="United States"/>
    <s v="Waynesboro"/>
    <x v="17"/>
    <n v="22980"/>
    <x v="0"/>
    <s v="TEC-PH-10002033"/>
    <x v="2"/>
    <x v="7"/>
    <x v="11"/>
    <x v="654"/>
    <n v="1"/>
    <n v="0"/>
    <n v="74.053200000000004"/>
  </r>
  <r>
    <n v="692"/>
    <s v="US-2011-117135"/>
    <x v="2"/>
    <x v="261"/>
    <d v="2011-06-23T00:00:00"/>
    <x v="0"/>
    <s v="NP-18325"/>
    <x v="268"/>
    <x v="0"/>
    <s v="United States"/>
    <s v="Waynesboro"/>
    <x v="17"/>
    <n v="22980"/>
    <x v="0"/>
    <s v="OFF-ST-10002444"/>
    <x v="1"/>
    <x v="4"/>
    <x v="571"/>
    <x v="655"/>
    <n v="3"/>
    <n v="0"/>
    <n v="10.315199999999999"/>
  </r>
  <r>
    <n v="693"/>
    <s v="CA-2012-131534"/>
    <x v="1"/>
    <x v="262"/>
    <d v="2012-04-02T00:00:00"/>
    <x v="1"/>
    <s v="AB-10165"/>
    <x v="269"/>
    <x v="0"/>
    <s v="United States"/>
    <s v="Los Angeles"/>
    <x v="1"/>
    <n v="90036"/>
    <x v="1"/>
    <s v="TEC-AC-10002253"/>
    <x v="2"/>
    <x v="11"/>
    <x v="572"/>
    <x v="656"/>
    <n v="1"/>
    <n v="0"/>
    <n v="24.936000000000007"/>
  </r>
  <r>
    <n v="694"/>
    <s v="CA-2012-131534"/>
    <x v="1"/>
    <x v="262"/>
    <d v="2012-04-02T00:00:00"/>
    <x v="1"/>
    <s v="AB-10165"/>
    <x v="269"/>
    <x v="0"/>
    <s v="United States"/>
    <s v="Los Angeles"/>
    <x v="1"/>
    <n v="90036"/>
    <x v="1"/>
    <s v="OFF-PA-10000743"/>
    <x v="1"/>
    <x v="10"/>
    <x v="573"/>
    <x v="657"/>
    <n v="5"/>
    <n v="0"/>
    <n v="16.032"/>
  </r>
  <r>
    <n v="695"/>
    <s v="CA-2012-119291"/>
    <x v="1"/>
    <x v="263"/>
    <d v="2012-05-17T00:00:00"/>
    <x v="2"/>
    <s v="JO-15550"/>
    <x v="270"/>
    <x v="2"/>
    <s v="United States"/>
    <s v="Chester"/>
    <x v="9"/>
    <n v="19013"/>
    <x v="3"/>
    <s v="OFF-AR-10003373"/>
    <x v="1"/>
    <x v="6"/>
    <x v="287"/>
    <x v="658"/>
    <n v="8"/>
    <n v="0.2"/>
    <n v="17.34879999999999"/>
  </r>
  <r>
    <n v="696"/>
    <s v="CA-2012-119291"/>
    <x v="1"/>
    <x v="263"/>
    <d v="2012-05-17T00:00:00"/>
    <x v="2"/>
    <s v="JO-15550"/>
    <x v="270"/>
    <x v="2"/>
    <s v="United States"/>
    <s v="Chester"/>
    <x v="9"/>
    <n v="19013"/>
    <x v="3"/>
    <s v="OFF-LA-10002312"/>
    <x v="1"/>
    <x v="2"/>
    <x v="574"/>
    <x v="659"/>
    <n v="4"/>
    <n v="0.2"/>
    <n v="17.759999999999998"/>
  </r>
  <r>
    <n v="697"/>
    <s v="CA-2012-119291"/>
    <x v="1"/>
    <x v="263"/>
    <d v="2012-05-17T00:00:00"/>
    <x v="2"/>
    <s v="JO-15550"/>
    <x v="270"/>
    <x v="2"/>
    <s v="United States"/>
    <s v="Chester"/>
    <x v="9"/>
    <n v="19013"/>
    <x v="3"/>
    <s v="OFF-EN-10000927"/>
    <x v="1"/>
    <x v="12"/>
    <x v="81"/>
    <x v="83"/>
    <n v="7"/>
    <n v="0.2"/>
    <n v="62.807499999999976"/>
  </r>
  <r>
    <n v="698"/>
    <s v="CA-2012-119291"/>
    <x v="1"/>
    <x v="263"/>
    <d v="2012-05-17T00:00:00"/>
    <x v="2"/>
    <s v="JO-15550"/>
    <x v="270"/>
    <x v="2"/>
    <s v="United States"/>
    <s v="Chester"/>
    <x v="9"/>
    <n v="19013"/>
    <x v="3"/>
    <s v="OFF-LA-10003510"/>
    <x v="1"/>
    <x v="2"/>
    <x v="575"/>
    <x v="660"/>
    <n v="4"/>
    <n v="0.2"/>
    <n v="31.751200000000001"/>
  </r>
  <r>
    <n v="699"/>
    <s v="CA-2012-119291"/>
    <x v="1"/>
    <x v="263"/>
    <d v="2012-05-17T00:00:00"/>
    <x v="2"/>
    <s v="JO-15550"/>
    <x v="270"/>
    <x v="2"/>
    <s v="United States"/>
    <s v="Chester"/>
    <x v="9"/>
    <n v="19013"/>
    <x v="3"/>
    <s v="OFF-AR-10001118"/>
    <x v="1"/>
    <x v="6"/>
    <x v="576"/>
    <x v="661"/>
    <n v="1"/>
    <n v="0.2"/>
    <n v="0.8088000000000003"/>
  </r>
  <r>
    <n v="700"/>
    <s v="CA-2012-119291"/>
    <x v="1"/>
    <x v="263"/>
    <d v="2012-05-17T00:00:00"/>
    <x v="2"/>
    <s v="JO-15550"/>
    <x v="270"/>
    <x v="2"/>
    <s v="United States"/>
    <s v="Chester"/>
    <x v="9"/>
    <n v="19013"/>
    <x v="3"/>
    <s v="OFF-BI-10001575"/>
    <x v="1"/>
    <x v="8"/>
    <x v="577"/>
    <x v="662"/>
    <n v="2"/>
    <n v="0.7"/>
    <n v="-13.6312"/>
  </r>
  <r>
    <n v="701"/>
    <s v="CA-2012-119291"/>
    <x v="1"/>
    <x v="263"/>
    <d v="2012-05-17T00:00:00"/>
    <x v="2"/>
    <s v="JO-15550"/>
    <x v="270"/>
    <x v="2"/>
    <s v="United States"/>
    <s v="Chester"/>
    <x v="9"/>
    <n v="19013"/>
    <x v="3"/>
    <s v="OFF-BI-10001982"/>
    <x v="1"/>
    <x v="8"/>
    <x v="301"/>
    <x v="322"/>
    <n v="3"/>
    <n v="0.7"/>
    <n v="-3.4271999999999991"/>
  </r>
  <r>
    <n v="702"/>
    <s v="CA-2014-114552"/>
    <x v="3"/>
    <x v="264"/>
    <d v="2014-09-09T00:00:00"/>
    <x v="1"/>
    <s v="Dl-13600"/>
    <x v="114"/>
    <x v="1"/>
    <s v="United States"/>
    <s v="Cleveland"/>
    <x v="24"/>
    <n v="44105"/>
    <x v="3"/>
    <s v="FUR-FU-10002960"/>
    <x v="0"/>
    <x v="5"/>
    <x v="190"/>
    <x v="663"/>
    <n v="3"/>
    <n v="0.2"/>
    <n v="4.1448"/>
  </r>
  <r>
    <n v="703"/>
    <s v="CA-2013-163755"/>
    <x v="0"/>
    <x v="254"/>
    <d v="2013-11-09T00:00:00"/>
    <x v="0"/>
    <s v="AS-10285"/>
    <x v="155"/>
    <x v="1"/>
    <s v="United States"/>
    <s v="Seattle"/>
    <x v="4"/>
    <n v="98103"/>
    <x v="1"/>
    <s v="FUR-FU-10003394"/>
    <x v="0"/>
    <x v="5"/>
    <x v="578"/>
    <x v="664"/>
    <n v="3"/>
    <n v="0"/>
    <n v="35.679599999999979"/>
  </r>
  <r>
    <n v="704"/>
    <s v="CA-2012-142027"/>
    <x v="1"/>
    <x v="265"/>
    <d v="2012-04-14T00:00:00"/>
    <x v="1"/>
    <s v="JK-15370"/>
    <x v="271"/>
    <x v="0"/>
    <s v="United States"/>
    <s v="Long Beach"/>
    <x v="1"/>
    <n v="90805"/>
    <x v="1"/>
    <s v="FUR-TA-10002774"/>
    <x v="0"/>
    <x v="3"/>
    <x v="579"/>
    <x v="665"/>
    <n v="3"/>
    <n v="0.2"/>
    <n v="-13.871700000000047"/>
  </r>
  <r>
    <n v="705"/>
    <s v="CA-2011-138527"/>
    <x v="2"/>
    <x v="171"/>
    <d v="2011-09-17T00:00:00"/>
    <x v="1"/>
    <s v="BN-11470"/>
    <x v="272"/>
    <x v="1"/>
    <s v="United States"/>
    <s v="Cary"/>
    <x v="3"/>
    <n v="27511"/>
    <x v="0"/>
    <s v="OFF-PA-10001800"/>
    <x v="1"/>
    <x v="10"/>
    <x v="580"/>
    <x v="563"/>
    <n v="2"/>
    <n v="0.2"/>
    <n v="3.6288"/>
  </r>
  <r>
    <n v="706"/>
    <s v="CA-2011-138527"/>
    <x v="2"/>
    <x v="171"/>
    <d v="2011-09-17T00:00:00"/>
    <x v="1"/>
    <s v="BN-11470"/>
    <x v="272"/>
    <x v="1"/>
    <s v="United States"/>
    <s v="Cary"/>
    <x v="3"/>
    <n v="27511"/>
    <x v="0"/>
    <s v="OFF-AP-10001469"/>
    <x v="1"/>
    <x v="9"/>
    <x v="581"/>
    <x v="666"/>
    <n v="5"/>
    <n v="0.2"/>
    <n v="18.769499999999987"/>
  </r>
  <r>
    <n v="707"/>
    <s v="CA-2011-138527"/>
    <x v="2"/>
    <x v="171"/>
    <d v="2011-09-17T00:00:00"/>
    <x v="1"/>
    <s v="BN-11470"/>
    <x v="272"/>
    <x v="1"/>
    <s v="United States"/>
    <s v="Cary"/>
    <x v="3"/>
    <n v="27511"/>
    <x v="0"/>
    <s v="TEC-AC-10002399"/>
    <x v="2"/>
    <x v="11"/>
    <x v="448"/>
    <x v="667"/>
    <n v="1"/>
    <n v="0.2"/>
    <n v="2.2823999999999991"/>
  </r>
  <r>
    <n v="708"/>
    <s v="CA-2011-112158"/>
    <x v="2"/>
    <x v="266"/>
    <d v="2011-12-04T00:00:00"/>
    <x v="2"/>
    <s v="DP-13165"/>
    <x v="273"/>
    <x v="0"/>
    <s v="United States"/>
    <s v="New York City"/>
    <x v="15"/>
    <n v="10035"/>
    <x v="3"/>
    <s v="TEC-AC-10003628"/>
    <x v="2"/>
    <x v="11"/>
    <x v="244"/>
    <x v="668"/>
    <n v="4"/>
    <n v="0"/>
    <n v="52.78240000000001"/>
  </r>
  <r>
    <n v="709"/>
    <s v="CA-2011-112158"/>
    <x v="2"/>
    <x v="266"/>
    <d v="2011-12-04T00:00:00"/>
    <x v="2"/>
    <s v="DP-13165"/>
    <x v="273"/>
    <x v="0"/>
    <s v="United States"/>
    <s v="New York City"/>
    <x v="15"/>
    <n v="10035"/>
    <x v="3"/>
    <s v="FUR-BO-10003272"/>
    <x v="0"/>
    <x v="0"/>
    <x v="582"/>
    <x v="669"/>
    <n v="5"/>
    <n v="0.2"/>
    <n v="-110.49000000000007"/>
  </r>
  <r>
    <n v="710"/>
    <s v="CA-2011-112158"/>
    <x v="2"/>
    <x v="266"/>
    <d v="2011-12-04T00:00:00"/>
    <x v="2"/>
    <s v="DP-13165"/>
    <x v="273"/>
    <x v="0"/>
    <s v="United States"/>
    <s v="New York City"/>
    <x v="15"/>
    <n v="10035"/>
    <x v="3"/>
    <s v="OFF-BI-10000050"/>
    <x v="1"/>
    <x v="8"/>
    <x v="343"/>
    <x v="670"/>
    <n v="8"/>
    <n v="0.2"/>
    <n v="15.767999999999997"/>
  </r>
  <r>
    <n v="711"/>
    <s v="CA-2011-113887"/>
    <x v="2"/>
    <x v="267"/>
    <d v="2011-04-07T00:00:00"/>
    <x v="2"/>
    <s v="TH-21550"/>
    <x v="274"/>
    <x v="2"/>
    <s v="United States"/>
    <s v="New York City"/>
    <x v="15"/>
    <n v="10035"/>
    <x v="3"/>
    <s v="OFF-PA-10004071"/>
    <x v="1"/>
    <x v="10"/>
    <x v="412"/>
    <x v="447"/>
    <n v="1"/>
    <n v="0"/>
    <n v="26.630399999999998"/>
  </r>
  <r>
    <n v="712"/>
    <s v="CA-2014-146136"/>
    <x v="3"/>
    <x v="213"/>
    <d v="2014-09-08T00:00:00"/>
    <x v="1"/>
    <s v="AP-10915"/>
    <x v="275"/>
    <x v="0"/>
    <s v="United States"/>
    <s v="Palm Coast"/>
    <x v="2"/>
    <n v="32137"/>
    <x v="0"/>
    <s v="OFF-EN-10001219"/>
    <x v="1"/>
    <x v="12"/>
    <x v="583"/>
    <x v="671"/>
    <n v="4"/>
    <n v="0.2"/>
    <n v="8.8623999999999992"/>
  </r>
  <r>
    <n v="713"/>
    <s v="US-2014-100048"/>
    <x v="3"/>
    <x v="240"/>
    <d v="2014-05-25T00:00:00"/>
    <x v="1"/>
    <s v="RS-19765"/>
    <x v="276"/>
    <x v="1"/>
    <s v="United States"/>
    <s v="Mount Vernon"/>
    <x v="15"/>
    <n v="10550"/>
    <x v="3"/>
    <s v="OFF-AP-10001154"/>
    <x v="1"/>
    <x v="9"/>
    <x v="584"/>
    <x v="672"/>
    <n v="6"/>
    <n v="0"/>
    <n v="109.72260000000001"/>
  </r>
  <r>
    <n v="714"/>
    <s v="US-2014-100048"/>
    <x v="3"/>
    <x v="240"/>
    <d v="2014-05-25T00:00:00"/>
    <x v="1"/>
    <s v="RS-19765"/>
    <x v="276"/>
    <x v="1"/>
    <s v="United States"/>
    <s v="Mount Vernon"/>
    <x v="15"/>
    <n v="10550"/>
    <x v="3"/>
    <s v="TEC-PH-10003012"/>
    <x v="2"/>
    <x v="7"/>
    <x v="344"/>
    <x v="673"/>
    <n v="2"/>
    <n v="0"/>
    <n v="89.314199999999971"/>
  </r>
  <r>
    <n v="715"/>
    <s v="US-2014-100048"/>
    <x v="3"/>
    <x v="240"/>
    <d v="2014-05-25T00:00:00"/>
    <x v="1"/>
    <s v="RS-19765"/>
    <x v="276"/>
    <x v="1"/>
    <s v="United States"/>
    <s v="Mount Vernon"/>
    <x v="15"/>
    <n v="10550"/>
    <x v="3"/>
    <s v="TEC-AC-10001606"/>
    <x v="2"/>
    <x v="11"/>
    <x v="585"/>
    <x v="674"/>
    <n v="3"/>
    <n v="0"/>
    <n v="113.98860000000001"/>
  </r>
  <r>
    <n v="716"/>
    <s v="CA-2011-153150"/>
    <x v="2"/>
    <x v="268"/>
    <d v="2011-07-06T00:00:00"/>
    <x v="0"/>
    <s v="Dl-13600"/>
    <x v="114"/>
    <x v="1"/>
    <s v="United States"/>
    <s v="Seattle"/>
    <x v="4"/>
    <n v="98105"/>
    <x v="1"/>
    <s v="OFF-BI-10003355"/>
    <x v="1"/>
    <x v="8"/>
    <x v="586"/>
    <x v="548"/>
    <n v="5"/>
    <n v="0.2"/>
    <n v="6.9719999999999995"/>
  </r>
  <r>
    <n v="717"/>
    <s v="CA-2011-130092"/>
    <x v="2"/>
    <x v="269"/>
    <d v="2011-01-15T00:00:00"/>
    <x v="2"/>
    <s v="SV-20365"/>
    <x v="277"/>
    <x v="0"/>
    <s v="United States"/>
    <s v="Dover"/>
    <x v="13"/>
    <n v="19901"/>
    <x v="3"/>
    <s v="FUR-FU-10000010"/>
    <x v="0"/>
    <x v="5"/>
    <x v="522"/>
    <x v="587"/>
    <n v="2"/>
    <n v="0"/>
    <n v="3.0813999999999995"/>
  </r>
  <r>
    <n v="718"/>
    <s v="CA-2014-108910"/>
    <x v="3"/>
    <x v="241"/>
    <d v="2014-09-30T00:00:00"/>
    <x v="1"/>
    <s v="KC-16540"/>
    <x v="110"/>
    <x v="0"/>
    <s v="United States"/>
    <s v="Newark"/>
    <x v="24"/>
    <n v="43055"/>
    <x v="3"/>
    <s v="FUR-FU-10002253"/>
    <x v="0"/>
    <x v="5"/>
    <x v="587"/>
    <x v="675"/>
    <n v="3"/>
    <n v="0.2"/>
    <n v="24.475800000000007"/>
  </r>
  <r>
    <n v="719"/>
    <s v="CA-2011-104472"/>
    <x v="2"/>
    <x v="270"/>
    <d v="2011-06-07T00:00:00"/>
    <x v="1"/>
    <s v="CK-12325"/>
    <x v="278"/>
    <x v="2"/>
    <s v="United States"/>
    <s v="Orem"/>
    <x v="7"/>
    <n v="84057"/>
    <x v="1"/>
    <s v="OFF-BI-10001658"/>
    <x v="1"/>
    <x v="8"/>
    <x v="439"/>
    <x v="676"/>
    <n v="3"/>
    <n v="0.2"/>
    <n v="19.4376"/>
  </r>
  <r>
    <n v="720"/>
    <s v="CA-2011-104472"/>
    <x v="2"/>
    <x v="270"/>
    <d v="2011-06-07T00:00:00"/>
    <x v="1"/>
    <s v="CK-12325"/>
    <x v="278"/>
    <x v="2"/>
    <s v="United States"/>
    <s v="Orem"/>
    <x v="7"/>
    <n v="84057"/>
    <x v="1"/>
    <s v="FUR-FU-10000246"/>
    <x v="0"/>
    <x v="5"/>
    <x v="386"/>
    <x v="677"/>
    <n v="6"/>
    <n v="0"/>
    <n v="21.995999999999992"/>
  </r>
  <r>
    <n v="721"/>
    <s v="CA-2013-112942"/>
    <x v="0"/>
    <x v="271"/>
    <d v="2013-02-18T00:00:00"/>
    <x v="1"/>
    <s v="RD-19810"/>
    <x v="279"/>
    <x v="2"/>
    <s v="United States"/>
    <s v="Los Angeles"/>
    <x v="1"/>
    <n v="90045"/>
    <x v="1"/>
    <s v="OFF-PA-10004092"/>
    <x v="1"/>
    <x v="10"/>
    <x v="588"/>
    <x v="678"/>
    <n v="3"/>
    <n v="0"/>
    <n v="73.41"/>
  </r>
  <r>
    <n v="722"/>
    <s v="CA-2013-142335"/>
    <x v="0"/>
    <x v="272"/>
    <d v="2013-12-20T00:00:00"/>
    <x v="1"/>
    <s v="MP-17965"/>
    <x v="172"/>
    <x v="1"/>
    <s v="United States"/>
    <s v="Detroit"/>
    <x v="12"/>
    <n v="48205"/>
    <x v="2"/>
    <s v="FUR-TA-10000198"/>
    <x v="0"/>
    <x v="3"/>
    <x v="589"/>
    <x v="679"/>
    <n v="3"/>
    <n v="0"/>
    <n v="231.41160000000002"/>
  </r>
  <r>
    <n v="723"/>
    <s v="CA-2013-142335"/>
    <x v="0"/>
    <x v="272"/>
    <d v="2013-12-20T00:00:00"/>
    <x v="1"/>
    <s v="MP-17965"/>
    <x v="172"/>
    <x v="1"/>
    <s v="United States"/>
    <s v="Detroit"/>
    <x v="12"/>
    <n v="48205"/>
    <x v="2"/>
    <s v="OFF-ST-10000036"/>
    <x v="1"/>
    <x v="4"/>
    <x v="590"/>
    <x v="680"/>
    <n v="3"/>
    <n v="0"/>
    <n v="80.019899999999993"/>
  </r>
  <r>
    <n v="724"/>
    <s v="CA-2011-117429"/>
    <x v="2"/>
    <x v="273"/>
    <d v="2011-10-13T00:00:00"/>
    <x v="1"/>
    <s v="MR-17545"/>
    <x v="280"/>
    <x v="2"/>
    <s v="United States"/>
    <s v="Philadelphia"/>
    <x v="9"/>
    <n v="19140"/>
    <x v="3"/>
    <s v="FUR-FU-10000222"/>
    <x v="0"/>
    <x v="5"/>
    <x v="591"/>
    <x v="681"/>
    <n v="5"/>
    <n v="0.2"/>
    <n v="21.112000000000002"/>
  </r>
  <r>
    <n v="725"/>
    <s v="CA-2013-114713"/>
    <x v="0"/>
    <x v="274"/>
    <d v="2013-07-13T00:00:00"/>
    <x v="1"/>
    <s v="SC-20695"/>
    <x v="281"/>
    <x v="1"/>
    <s v="United States"/>
    <s v="Hialeah"/>
    <x v="2"/>
    <n v="33012"/>
    <x v="0"/>
    <s v="OFF-SU-10004664"/>
    <x v="1"/>
    <x v="14"/>
    <x v="592"/>
    <x v="682"/>
    <n v="7"/>
    <n v="0.2"/>
    <n v="5.1281999999999996"/>
  </r>
  <r>
    <n v="726"/>
    <s v="CA-2014-144113"/>
    <x v="3"/>
    <x v="118"/>
    <d v="2014-09-21T00:00:00"/>
    <x v="1"/>
    <s v="JF-15355"/>
    <x v="282"/>
    <x v="0"/>
    <s v="United States"/>
    <s v="Austin"/>
    <x v="5"/>
    <n v="78745"/>
    <x v="2"/>
    <s v="OFF-EN-10001141"/>
    <x v="1"/>
    <x v="12"/>
    <x v="593"/>
    <x v="683"/>
    <n v="2"/>
    <n v="0.2"/>
    <n v="6.3684000000000003"/>
  </r>
  <r>
    <n v="727"/>
    <s v="CA-2014-144113"/>
    <x v="3"/>
    <x v="118"/>
    <d v="2014-09-21T00:00:00"/>
    <x v="1"/>
    <s v="JF-15355"/>
    <x v="282"/>
    <x v="0"/>
    <s v="United States"/>
    <s v="Austin"/>
    <x v="5"/>
    <n v="78745"/>
    <x v="2"/>
    <s v="TEC-PH-10002170"/>
    <x v="2"/>
    <x v="7"/>
    <x v="594"/>
    <x v="684"/>
    <n v="1"/>
    <n v="0.2"/>
    <n v="5.5992000000000015"/>
  </r>
  <r>
    <n v="728"/>
    <s v="US-2013-150861"/>
    <x v="0"/>
    <x v="275"/>
    <d v="2013-12-07T00:00:00"/>
    <x v="2"/>
    <s v="EG-13900"/>
    <x v="283"/>
    <x v="0"/>
    <s v="United States"/>
    <s v="Oceanside"/>
    <x v="15"/>
    <n v="11572"/>
    <x v="3"/>
    <s v="OFF-PA-10001954"/>
    <x v="1"/>
    <x v="10"/>
    <x v="595"/>
    <x v="685"/>
    <n v="8"/>
    <n v="0"/>
    <n v="84.051199999999994"/>
  </r>
  <r>
    <n v="729"/>
    <s v="US-2013-150861"/>
    <x v="0"/>
    <x v="275"/>
    <d v="2013-12-07T00:00:00"/>
    <x v="2"/>
    <s v="EG-13900"/>
    <x v="283"/>
    <x v="0"/>
    <s v="United States"/>
    <s v="Oceanside"/>
    <x v="15"/>
    <n v="11572"/>
    <x v="3"/>
    <s v="FUR-TA-10002228"/>
    <x v="0"/>
    <x v="3"/>
    <x v="596"/>
    <x v="686"/>
    <n v="2"/>
    <n v="0.4"/>
    <n v="-153.34560000000005"/>
  </r>
  <r>
    <n v="730"/>
    <s v="US-2013-150861"/>
    <x v="0"/>
    <x v="275"/>
    <d v="2013-12-07T00:00:00"/>
    <x v="2"/>
    <s v="EG-13900"/>
    <x v="283"/>
    <x v="0"/>
    <s v="United States"/>
    <s v="Oceanside"/>
    <x v="15"/>
    <n v="11572"/>
    <x v="3"/>
    <s v="OFF-ST-10004634"/>
    <x v="1"/>
    <x v="4"/>
    <x v="597"/>
    <x v="687"/>
    <n v="3"/>
    <n v="0"/>
    <n v="10.088999999999999"/>
  </r>
  <r>
    <n v="731"/>
    <s v="US-2013-150861"/>
    <x v="0"/>
    <x v="275"/>
    <d v="2013-12-07T00:00:00"/>
    <x v="2"/>
    <s v="EG-13900"/>
    <x v="283"/>
    <x v="0"/>
    <s v="United States"/>
    <s v="Oceanside"/>
    <x v="15"/>
    <n v="11572"/>
    <x v="3"/>
    <s v="FUR-CH-10002965"/>
    <x v="0"/>
    <x v="1"/>
    <x v="226"/>
    <x v="688"/>
    <n v="3"/>
    <n v="0.1"/>
    <n v="102.49980000000001"/>
  </r>
  <r>
    <n v="732"/>
    <s v="US-2013-150861"/>
    <x v="0"/>
    <x v="275"/>
    <d v="2013-12-07T00:00:00"/>
    <x v="2"/>
    <s v="EG-13900"/>
    <x v="283"/>
    <x v="0"/>
    <s v="United States"/>
    <s v="Oceanside"/>
    <x v="15"/>
    <n v="11572"/>
    <x v="3"/>
    <s v="OFF-LA-10001317"/>
    <x v="1"/>
    <x v="2"/>
    <x v="391"/>
    <x v="689"/>
    <n v="2"/>
    <n v="0"/>
    <n v="3.024"/>
  </r>
  <r>
    <n v="733"/>
    <s v="CA-2014-131954"/>
    <x v="3"/>
    <x v="276"/>
    <d v="2014-01-26T00:00:00"/>
    <x v="1"/>
    <s v="DS-13030"/>
    <x v="284"/>
    <x v="2"/>
    <s v="United States"/>
    <s v="Seattle"/>
    <x v="4"/>
    <n v="98115"/>
    <x v="1"/>
    <s v="OFF-ST-10000736"/>
    <x v="1"/>
    <x v="4"/>
    <x v="455"/>
    <x v="423"/>
    <n v="3"/>
    <n v="0"/>
    <n v="9.7175999999999902"/>
  </r>
  <r>
    <n v="734"/>
    <s v="CA-2014-131954"/>
    <x v="3"/>
    <x v="276"/>
    <d v="2014-01-26T00:00:00"/>
    <x v="1"/>
    <s v="DS-13030"/>
    <x v="284"/>
    <x v="2"/>
    <s v="United States"/>
    <s v="Seattle"/>
    <x v="4"/>
    <n v="98115"/>
    <x v="1"/>
    <s v="TEC-AC-10003610"/>
    <x v="2"/>
    <x v="11"/>
    <x v="598"/>
    <x v="690"/>
    <n v="3"/>
    <n v="0"/>
    <n v="86.385600000000011"/>
  </r>
  <r>
    <n v="735"/>
    <s v="CA-2014-131954"/>
    <x v="3"/>
    <x v="276"/>
    <d v="2014-01-26T00:00:00"/>
    <x v="1"/>
    <s v="DS-13030"/>
    <x v="284"/>
    <x v="2"/>
    <s v="United States"/>
    <s v="Seattle"/>
    <x v="4"/>
    <n v="98115"/>
    <x v="1"/>
    <s v="OFF-BI-10003982"/>
    <x v="1"/>
    <x v="8"/>
    <x v="346"/>
    <x v="691"/>
    <n v="6"/>
    <n v="0.2"/>
    <n v="33.647399999999998"/>
  </r>
  <r>
    <n v="736"/>
    <s v="CA-2014-131954"/>
    <x v="3"/>
    <x v="276"/>
    <d v="2014-01-26T00:00:00"/>
    <x v="1"/>
    <s v="DS-13030"/>
    <x v="284"/>
    <x v="2"/>
    <s v="United States"/>
    <s v="Seattle"/>
    <x v="4"/>
    <n v="98115"/>
    <x v="1"/>
    <s v="OFF-BI-10003291"/>
    <x v="1"/>
    <x v="8"/>
    <x v="44"/>
    <x v="692"/>
    <n v="4"/>
    <n v="0.2"/>
    <n v="9.4283999999999963"/>
  </r>
  <r>
    <n v="737"/>
    <s v="CA-2014-131954"/>
    <x v="3"/>
    <x v="276"/>
    <d v="2014-01-26T00:00:00"/>
    <x v="1"/>
    <s v="DS-13030"/>
    <x v="284"/>
    <x v="2"/>
    <s v="United States"/>
    <s v="Seattle"/>
    <x v="4"/>
    <n v="98115"/>
    <x v="1"/>
    <s v="FUR-BO-10001619"/>
    <x v="0"/>
    <x v="0"/>
    <x v="599"/>
    <x v="693"/>
    <n v="1"/>
    <n v="0"/>
    <n v="18.695599999999999"/>
  </r>
  <r>
    <n v="738"/>
    <s v="CA-2014-131954"/>
    <x v="3"/>
    <x v="276"/>
    <d v="2014-01-26T00:00:00"/>
    <x v="1"/>
    <s v="DS-13030"/>
    <x v="284"/>
    <x v="2"/>
    <s v="United States"/>
    <s v="Seattle"/>
    <x v="4"/>
    <n v="98115"/>
    <x v="1"/>
    <s v="OFF-BI-10000138"/>
    <x v="1"/>
    <x v="8"/>
    <x v="600"/>
    <x v="694"/>
    <n v="5"/>
    <n v="0.2"/>
    <n v="6.5519999999999996"/>
  </r>
  <r>
    <n v="739"/>
    <s v="CA-2011-132500"/>
    <x v="2"/>
    <x v="78"/>
    <d v="2011-09-12T00:00:00"/>
    <x v="1"/>
    <s v="GZ-14470"/>
    <x v="47"/>
    <x v="0"/>
    <s v="United States"/>
    <s v="San Francisco"/>
    <x v="1"/>
    <n v="94110"/>
    <x v="1"/>
    <s v="TEC-AC-10001383"/>
    <x v="2"/>
    <x v="11"/>
    <x v="601"/>
    <x v="695"/>
    <n v="2"/>
    <n v="0"/>
    <n v="8.4965999999999937"/>
  </r>
  <r>
    <n v="740"/>
    <s v="CA-2011-112326"/>
    <x v="2"/>
    <x v="277"/>
    <d v="2011-01-09T00:00:00"/>
    <x v="1"/>
    <s v="PO-19195"/>
    <x v="285"/>
    <x v="2"/>
    <s v="United States"/>
    <s v="Naperville"/>
    <x v="10"/>
    <n v="60540"/>
    <x v="2"/>
    <s v="OFF-LA-10003223"/>
    <x v="1"/>
    <x v="2"/>
    <x v="602"/>
    <x v="696"/>
    <n v="3"/>
    <n v="0.2"/>
    <n v="4.2716999999999992"/>
  </r>
  <r>
    <n v="741"/>
    <s v="CA-2011-112326"/>
    <x v="2"/>
    <x v="277"/>
    <d v="2011-01-09T00:00:00"/>
    <x v="1"/>
    <s v="PO-19195"/>
    <x v="285"/>
    <x v="2"/>
    <s v="United States"/>
    <s v="Naperville"/>
    <x v="10"/>
    <n v="60540"/>
    <x v="2"/>
    <s v="OFF-ST-10002743"/>
    <x v="1"/>
    <x v="4"/>
    <x v="413"/>
    <x v="697"/>
    <n v="3"/>
    <n v="0.2"/>
    <n v="-64.774800000000013"/>
  </r>
  <r>
    <n v="742"/>
    <s v="CA-2011-112326"/>
    <x v="2"/>
    <x v="277"/>
    <d v="2011-01-09T00:00:00"/>
    <x v="1"/>
    <s v="PO-19195"/>
    <x v="285"/>
    <x v="2"/>
    <s v="United States"/>
    <s v="Naperville"/>
    <x v="10"/>
    <n v="60540"/>
    <x v="2"/>
    <s v="OFF-BI-10004094"/>
    <x v="1"/>
    <x v="8"/>
    <x v="603"/>
    <x v="698"/>
    <n v="2"/>
    <n v="0.8"/>
    <n v="-5.4870000000000001"/>
  </r>
  <r>
    <n v="743"/>
    <s v="US-2013-146710"/>
    <x v="0"/>
    <x v="278"/>
    <d v="2013-09-02T00:00:00"/>
    <x v="1"/>
    <s v="SS-20875"/>
    <x v="286"/>
    <x v="0"/>
    <s v="United States"/>
    <s v="Dallas"/>
    <x v="5"/>
    <n v="75220"/>
    <x v="2"/>
    <s v="OFF-SU-10004498"/>
    <x v="1"/>
    <x v="14"/>
    <x v="500"/>
    <x v="699"/>
    <n v="5"/>
    <n v="0.2"/>
    <n v="-10.948000000000002"/>
  </r>
  <r>
    <n v="744"/>
    <s v="US-2013-146710"/>
    <x v="0"/>
    <x v="278"/>
    <d v="2013-09-02T00:00:00"/>
    <x v="1"/>
    <s v="SS-20875"/>
    <x v="286"/>
    <x v="0"/>
    <s v="United States"/>
    <s v="Dallas"/>
    <x v="5"/>
    <n v="75220"/>
    <x v="2"/>
    <s v="OFF-PA-10002615"/>
    <x v="1"/>
    <x v="10"/>
    <x v="247"/>
    <x v="700"/>
    <n v="1"/>
    <n v="0.2"/>
    <n v="1.1465999999999998"/>
  </r>
  <r>
    <n v="745"/>
    <s v="US-2013-146710"/>
    <x v="0"/>
    <x v="278"/>
    <d v="2013-09-02T00:00:00"/>
    <x v="1"/>
    <s v="SS-20875"/>
    <x v="286"/>
    <x v="0"/>
    <s v="United States"/>
    <s v="Dallas"/>
    <x v="5"/>
    <n v="75220"/>
    <x v="2"/>
    <s v="OFF-PA-10004971"/>
    <x v="1"/>
    <x v="10"/>
    <x v="604"/>
    <x v="701"/>
    <n v="1"/>
    <n v="0.2"/>
    <n v="1.6762000000000001"/>
  </r>
  <r>
    <n v="746"/>
    <s v="US-2013-146710"/>
    <x v="0"/>
    <x v="278"/>
    <d v="2013-09-02T00:00:00"/>
    <x v="1"/>
    <s v="SS-20875"/>
    <x v="286"/>
    <x v="0"/>
    <s v="United States"/>
    <s v="Dallas"/>
    <x v="5"/>
    <n v="75220"/>
    <x v="2"/>
    <s v="OFF-SU-10004261"/>
    <x v="1"/>
    <x v="14"/>
    <x v="605"/>
    <x v="702"/>
    <n v="4"/>
    <n v="0.2"/>
    <n v="6.2063999999999897"/>
  </r>
  <r>
    <n v="747"/>
    <s v="CA-2011-124429"/>
    <x v="2"/>
    <x v="279"/>
    <d v="2011-05-27T00:00:00"/>
    <x v="3"/>
    <s v="MH-17785"/>
    <x v="186"/>
    <x v="1"/>
    <s v="United States"/>
    <s v="San Diego"/>
    <x v="1"/>
    <n v="92105"/>
    <x v="1"/>
    <s v="FUR-TA-10002607"/>
    <x v="0"/>
    <x v="3"/>
    <x v="221"/>
    <x v="703"/>
    <n v="10"/>
    <n v="0.2"/>
    <n v="-28.355999999999952"/>
  </r>
  <r>
    <n v="748"/>
    <s v="CA-2011-124429"/>
    <x v="2"/>
    <x v="279"/>
    <d v="2011-05-27T00:00:00"/>
    <x v="3"/>
    <s v="MH-17785"/>
    <x v="186"/>
    <x v="1"/>
    <s v="United States"/>
    <s v="San Diego"/>
    <x v="1"/>
    <n v="92105"/>
    <x v="1"/>
    <s v="OFF-ST-10001809"/>
    <x v="1"/>
    <x v="4"/>
    <x v="430"/>
    <x v="704"/>
    <n v="4"/>
    <n v="0"/>
    <n v="7.1863999999999919"/>
  </r>
  <r>
    <n v="749"/>
    <s v="CA-2013-150889"/>
    <x v="0"/>
    <x v="231"/>
    <d v="2013-03-23T00:00:00"/>
    <x v="0"/>
    <s v="PB-19105"/>
    <x v="287"/>
    <x v="0"/>
    <s v="United States"/>
    <s v="Evanston"/>
    <x v="10"/>
    <n v="60201"/>
    <x v="2"/>
    <s v="TEC-PH-10000004"/>
    <x v="2"/>
    <x v="7"/>
    <x v="606"/>
    <x v="705"/>
    <n v="1"/>
    <n v="0.2"/>
    <n v="0.89939999999999909"/>
  </r>
  <r>
    <n v="750"/>
    <s v="CA-2014-126074"/>
    <x v="3"/>
    <x v="280"/>
    <d v="2014-10-07T00:00:00"/>
    <x v="1"/>
    <s v="RF-19735"/>
    <x v="288"/>
    <x v="0"/>
    <s v="United States"/>
    <s v="Trenton"/>
    <x v="12"/>
    <n v="48183"/>
    <x v="2"/>
    <s v="OFF-BI-10003638"/>
    <x v="1"/>
    <x v="8"/>
    <x v="607"/>
    <x v="706"/>
    <n v="3"/>
    <n v="0"/>
    <n v="26.702999999999999"/>
  </r>
  <r>
    <n v="751"/>
    <s v="CA-2014-126074"/>
    <x v="3"/>
    <x v="280"/>
    <d v="2014-10-07T00:00:00"/>
    <x v="1"/>
    <s v="RF-19735"/>
    <x v="288"/>
    <x v="0"/>
    <s v="United States"/>
    <s v="Trenton"/>
    <x v="12"/>
    <n v="48183"/>
    <x v="2"/>
    <s v="FUR-FU-10003577"/>
    <x v="0"/>
    <x v="5"/>
    <x v="608"/>
    <x v="707"/>
    <n v="11"/>
    <n v="0"/>
    <n v="56.7864"/>
  </r>
  <r>
    <n v="752"/>
    <s v="CA-2014-126074"/>
    <x v="3"/>
    <x v="280"/>
    <d v="2014-10-07T00:00:00"/>
    <x v="1"/>
    <s v="RF-19735"/>
    <x v="288"/>
    <x v="0"/>
    <s v="United States"/>
    <s v="Trenton"/>
    <x v="12"/>
    <n v="48183"/>
    <x v="2"/>
    <s v="OFF-AR-10003478"/>
    <x v="1"/>
    <x v="6"/>
    <x v="355"/>
    <x v="708"/>
    <n v="7"/>
    <n v="0"/>
    <n v="22.792000000000002"/>
  </r>
  <r>
    <n v="753"/>
    <s v="CA-2014-126074"/>
    <x v="3"/>
    <x v="280"/>
    <d v="2014-10-07T00:00:00"/>
    <x v="1"/>
    <s v="RF-19735"/>
    <x v="288"/>
    <x v="0"/>
    <s v="United States"/>
    <s v="Trenton"/>
    <x v="12"/>
    <n v="48183"/>
    <x v="2"/>
    <s v="OFF-BI-10000546"/>
    <x v="1"/>
    <x v="8"/>
    <x v="609"/>
    <x v="709"/>
    <n v="1"/>
    <n v="0"/>
    <n v="1.4112"/>
  </r>
  <r>
    <n v="754"/>
    <s v="CA-2013-110499"/>
    <x v="0"/>
    <x v="281"/>
    <d v="2013-04-10T00:00:00"/>
    <x v="2"/>
    <s v="YC-21895"/>
    <x v="289"/>
    <x v="1"/>
    <s v="United States"/>
    <s v="San Francisco"/>
    <x v="1"/>
    <n v="94110"/>
    <x v="1"/>
    <s v="TEC-CO-10002095"/>
    <x v="2"/>
    <x v="16"/>
    <x v="610"/>
    <x v="387"/>
    <n v="3"/>
    <n v="0.2"/>
    <n v="374.99249999999995"/>
  </r>
  <r>
    <n v="755"/>
    <s v="CA-2012-135272"/>
    <x v="1"/>
    <x v="214"/>
    <d v="2012-12-12T00:00:00"/>
    <x v="1"/>
    <s v="MS-17830"/>
    <x v="234"/>
    <x v="0"/>
    <s v="United States"/>
    <s v="Los Angeles"/>
    <x v="1"/>
    <n v="90036"/>
    <x v="1"/>
    <s v="FUR-FU-10002759"/>
    <x v="0"/>
    <x v="5"/>
    <x v="555"/>
    <x v="710"/>
    <n v="4"/>
    <n v="0"/>
    <n v="28.7712"/>
  </r>
  <r>
    <n v="756"/>
    <s v="CA-2013-140928"/>
    <x v="0"/>
    <x v="31"/>
    <d v="2013-09-23T00:00:00"/>
    <x v="1"/>
    <s v="NB-18655"/>
    <x v="240"/>
    <x v="1"/>
    <s v="United States"/>
    <s v="Jacksonville"/>
    <x v="2"/>
    <n v="32216"/>
    <x v="0"/>
    <s v="FUR-TA-10001095"/>
    <x v="0"/>
    <x v="3"/>
    <x v="611"/>
    <x v="711"/>
    <n v="4"/>
    <n v="0.45"/>
    <n v="-167.3184"/>
  </r>
  <r>
    <n v="757"/>
    <s v="CA-2011-106803"/>
    <x v="2"/>
    <x v="282"/>
    <d v="2012-01-02T00:00:00"/>
    <x v="1"/>
    <s v="DC-13285"/>
    <x v="290"/>
    <x v="0"/>
    <s v="United States"/>
    <s v="Cottage Grove"/>
    <x v="11"/>
    <n v="55016"/>
    <x v="2"/>
    <s v="OFF-ST-10002444"/>
    <x v="1"/>
    <x v="4"/>
    <x v="571"/>
    <x v="335"/>
    <n v="2"/>
    <n v="0"/>
    <n v="6.8767999999999994"/>
  </r>
  <r>
    <n v="758"/>
    <s v="CA-2011-106803"/>
    <x v="2"/>
    <x v="282"/>
    <d v="2012-01-02T00:00:00"/>
    <x v="1"/>
    <s v="DC-13285"/>
    <x v="290"/>
    <x v="0"/>
    <s v="United States"/>
    <s v="Cottage Grove"/>
    <x v="11"/>
    <n v="55016"/>
    <x v="2"/>
    <s v="TEC-AC-10001267"/>
    <x v="2"/>
    <x v="11"/>
    <x v="533"/>
    <x v="712"/>
    <n v="4"/>
    <n v="0"/>
    <n v="47.92"/>
  </r>
  <r>
    <n v="759"/>
    <s v="CA-2014-117240"/>
    <x v="3"/>
    <x v="283"/>
    <d v="2014-07-29T00:00:00"/>
    <x v="1"/>
    <s v="CP-12340"/>
    <x v="291"/>
    <x v="1"/>
    <s v="United States"/>
    <s v="New York City"/>
    <x v="15"/>
    <n v="10009"/>
    <x v="3"/>
    <s v="OFF-BI-10000848"/>
    <x v="1"/>
    <x v="8"/>
    <x v="515"/>
    <x v="535"/>
    <n v="3"/>
    <n v="0.2"/>
    <n v="4.2665999999999986"/>
  </r>
  <r>
    <n v="760"/>
    <s v="CA-2014-133333"/>
    <x v="3"/>
    <x v="65"/>
    <d v="2014-09-23T00:00:00"/>
    <x v="1"/>
    <s v="BF-11020"/>
    <x v="292"/>
    <x v="1"/>
    <s v="United States"/>
    <s v="Green Bay"/>
    <x v="6"/>
    <n v="54302"/>
    <x v="2"/>
    <s v="OFF-PA-10002377"/>
    <x v="1"/>
    <x v="10"/>
    <x v="557"/>
    <x v="20"/>
    <n v="4"/>
    <n v="0"/>
    <n v="10.223999999999998"/>
  </r>
  <r>
    <n v="761"/>
    <s v="CA-2012-112319"/>
    <x v="1"/>
    <x v="284"/>
    <d v="2012-09-05T00:00:00"/>
    <x v="1"/>
    <s v="AR-10510"/>
    <x v="239"/>
    <x v="0"/>
    <s v="United States"/>
    <s v="Los Angeles"/>
    <x v="1"/>
    <n v="90004"/>
    <x v="1"/>
    <s v="OFF-PA-10003441"/>
    <x v="1"/>
    <x v="10"/>
    <x v="485"/>
    <x v="713"/>
    <n v="9"/>
    <n v="0"/>
    <n v="27.993600000000001"/>
  </r>
  <r>
    <n v="762"/>
    <s v="CA-2014-126046"/>
    <x v="3"/>
    <x v="132"/>
    <d v="2014-11-08T00:00:00"/>
    <x v="1"/>
    <s v="JC-16105"/>
    <x v="36"/>
    <x v="1"/>
    <s v="United States"/>
    <s v="Atlanta"/>
    <x v="32"/>
    <n v="30318"/>
    <x v="0"/>
    <s v="OFF-LA-10004484"/>
    <x v="1"/>
    <x v="2"/>
    <x v="612"/>
    <x v="714"/>
    <n v="3"/>
    <n v="0"/>
    <n v="5.6993999999999998"/>
  </r>
  <r>
    <n v="763"/>
    <s v="CA-2012-114923"/>
    <x v="1"/>
    <x v="285"/>
    <d v="2012-02-13T00:00:00"/>
    <x v="1"/>
    <s v="LH-17020"/>
    <x v="293"/>
    <x v="0"/>
    <s v="United States"/>
    <s v="Columbus"/>
    <x v="24"/>
    <n v="43229"/>
    <x v="3"/>
    <s v="TEC-PH-10003931"/>
    <x v="2"/>
    <x v="7"/>
    <x v="159"/>
    <x v="715"/>
    <n v="3"/>
    <n v="0.4"/>
    <n v="-26.995499999999993"/>
  </r>
  <r>
    <n v="764"/>
    <s v="CA-2011-162775"/>
    <x v="2"/>
    <x v="286"/>
    <d v="2011-01-16T00:00:00"/>
    <x v="0"/>
    <s v="CS-12250"/>
    <x v="294"/>
    <x v="1"/>
    <s v="United States"/>
    <s v="Bossier City"/>
    <x v="28"/>
    <n v="71111"/>
    <x v="0"/>
    <s v="OFF-EN-10001990"/>
    <x v="1"/>
    <x v="12"/>
    <x v="33"/>
    <x v="716"/>
    <n v="2"/>
    <n v="0"/>
    <n v="5.3391999999999991"/>
  </r>
  <r>
    <n v="765"/>
    <s v="CA-2011-162775"/>
    <x v="2"/>
    <x v="286"/>
    <d v="2011-01-16T00:00:00"/>
    <x v="0"/>
    <s v="CS-12250"/>
    <x v="294"/>
    <x v="1"/>
    <s v="United States"/>
    <s v="Bossier City"/>
    <x v="28"/>
    <n v="71111"/>
    <x v="0"/>
    <s v="OFF-EN-10001532"/>
    <x v="1"/>
    <x v="12"/>
    <x v="613"/>
    <x v="717"/>
    <n v="3"/>
    <n v="0"/>
    <n v="25.47"/>
  </r>
  <r>
    <n v="766"/>
    <s v="CA-2011-162775"/>
    <x v="2"/>
    <x v="286"/>
    <d v="2011-01-16T00:00:00"/>
    <x v="0"/>
    <s v="CS-12250"/>
    <x v="294"/>
    <x v="1"/>
    <s v="United States"/>
    <s v="Bossier City"/>
    <x v="28"/>
    <n v="71111"/>
    <x v="0"/>
    <s v="TEC-AC-10003174"/>
    <x v="2"/>
    <x v="11"/>
    <x v="614"/>
    <x v="718"/>
    <n v="6"/>
    <n v="0"/>
    <n v="258.69600000000003"/>
  </r>
  <r>
    <n v="767"/>
    <s v="CA-2011-162775"/>
    <x v="2"/>
    <x v="286"/>
    <d v="2011-01-16T00:00:00"/>
    <x v="0"/>
    <s v="CS-12250"/>
    <x v="294"/>
    <x v="1"/>
    <s v="United States"/>
    <s v="Bossier City"/>
    <x v="28"/>
    <n v="71111"/>
    <x v="0"/>
    <s v="OFF-BI-10004187"/>
    <x v="1"/>
    <x v="8"/>
    <x v="33"/>
    <x v="719"/>
    <n v="3"/>
    <n v="0"/>
    <n v="2.7071999999999994"/>
  </r>
  <r>
    <n v="768"/>
    <s v="CA-2011-162775"/>
    <x v="2"/>
    <x v="286"/>
    <d v="2011-01-16T00:00:00"/>
    <x v="0"/>
    <s v="CS-12250"/>
    <x v="294"/>
    <x v="1"/>
    <s v="United States"/>
    <s v="Bossier City"/>
    <x v="28"/>
    <n v="71111"/>
    <x v="0"/>
    <s v="OFF-ST-10000025"/>
    <x v="1"/>
    <x v="4"/>
    <x v="615"/>
    <x v="720"/>
    <n v="6"/>
    <n v="0"/>
    <n v="34.354799999999955"/>
  </r>
  <r>
    <n v="769"/>
    <s v="CA-2011-106810"/>
    <x v="2"/>
    <x v="287"/>
    <d v="2011-05-20T00:00:00"/>
    <x v="1"/>
    <s v="AJ-10795"/>
    <x v="295"/>
    <x v="1"/>
    <s v="United States"/>
    <s v="Saint Petersburg"/>
    <x v="2"/>
    <n v="33710"/>
    <x v="0"/>
    <s v="FUR-FU-10004306"/>
    <x v="0"/>
    <x v="5"/>
    <x v="616"/>
    <x v="721"/>
    <n v="2"/>
    <n v="0.2"/>
    <n v="23.315999999999988"/>
  </r>
  <r>
    <n v="770"/>
    <s v="CA-2013-157245"/>
    <x v="0"/>
    <x v="288"/>
    <d v="2013-05-25T00:00:00"/>
    <x v="1"/>
    <s v="LE-16810"/>
    <x v="97"/>
    <x v="0"/>
    <s v="United States"/>
    <s v="Arlington"/>
    <x v="17"/>
    <n v="22204"/>
    <x v="0"/>
    <s v="FUR-CH-10003746"/>
    <x v="0"/>
    <x v="1"/>
    <x v="617"/>
    <x v="722"/>
    <n v="2"/>
    <n v="0"/>
    <n v="179.74880000000002"/>
  </r>
  <r>
    <n v="771"/>
    <s v="CA-2014-104220"/>
    <x v="3"/>
    <x v="289"/>
    <d v="2014-02-06T00:00:00"/>
    <x v="1"/>
    <s v="BV-11245"/>
    <x v="296"/>
    <x v="1"/>
    <s v="United States"/>
    <s v="Des Moines"/>
    <x v="23"/>
    <n v="50315"/>
    <x v="2"/>
    <s v="OFF-BI-10001036"/>
    <x v="1"/>
    <x v="8"/>
    <x v="618"/>
    <x v="723"/>
    <n v="2"/>
    <n v="0"/>
    <n v="9.14"/>
  </r>
  <r>
    <n v="772"/>
    <s v="CA-2014-104220"/>
    <x v="3"/>
    <x v="289"/>
    <d v="2014-02-06T00:00:00"/>
    <x v="1"/>
    <s v="BV-11245"/>
    <x v="296"/>
    <x v="1"/>
    <s v="United States"/>
    <s v="Des Moines"/>
    <x v="23"/>
    <n v="50315"/>
    <x v="2"/>
    <s v="TEC-PH-10004614"/>
    <x v="2"/>
    <x v="7"/>
    <x v="299"/>
    <x v="724"/>
    <n v="3"/>
    <n v="0"/>
    <n v="51.75"/>
  </r>
  <r>
    <n v="773"/>
    <s v="CA-2014-104220"/>
    <x v="3"/>
    <x v="289"/>
    <d v="2014-02-06T00:00:00"/>
    <x v="1"/>
    <s v="BV-11245"/>
    <x v="296"/>
    <x v="1"/>
    <s v="United States"/>
    <s v="Des Moines"/>
    <x v="23"/>
    <n v="50315"/>
    <x v="2"/>
    <s v="OFF-BI-10000301"/>
    <x v="1"/>
    <x v="8"/>
    <x v="619"/>
    <x v="725"/>
    <n v="5"/>
    <n v="0"/>
    <n v="16.175000000000001"/>
  </r>
  <r>
    <n v="774"/>
    <s v="CA-2014-104220"/>
    <x v="3"/>
    <x v="289"/>
    <d v="2014-02-06T00:00:00"/>
    <x v="1"/>
    <s v="BV-11245"/>
    <x v="296"/>
    <x v="1"/>
    <s v="United States"/>
    <s v="Des Moines"/>
    <x v="23"/>
    <n v="50315"/>
    <x v="2"/>
    <s v="OFF-BI-10003910"/>
    <x v="1"/>
    <x v="8"/>
    <x v="8"/>
    <x v="726"/>
    <n v="1"/>
    <n v="0"/>
    <n v="3.4695"/>
  </r>
  <r>
    <n v="775"/>
    <s v="CA-2014-104220"/>
    <x v="3"/>
    <x v="289"/>
    <d v="2014-02-06T00:00:00"/>
    <x v="1"/>
    <s v="BV-11245"/>
    <x v="296"/>
    <x v="1"/>
    <s v="United States"/>
    <s v="Des Moines"/>
    <x v="23"/>
    <n v="50315"/>
    <x v="2"/>
    <s v="OFF-AR-10004648"/>
    <x v="1"/>
    <x v="6"/>
    <x v="620"/>
    <x v="727"/>
    <n v="2"/>
    <n v="0"/>
    <n v="10.881"/>
  </r>
  <r>
    <n v="776"/>
    <s v="CA-2014-104220"/>
    <x v="3"/>
    <x v="289"/>
    <d v="2014-02-06T00:00:00"/>
    <x v="1"/>
    <s v="BV-11245"/>
    <x v="296"/>
    <x v="1"/>
    <s v="United States"/>
    <s v="Des Moines"/>
    <x v="23"/>
    <n v="50315"/>
    <x v="2"/>
    <s v="FUR-FU-10002597"/>
    <x v="0"/>
    <x v="5"/>
    <x v="621"/>
    <x v="728"/>
    <n v="7"/>
    <n v="0"/>
    <n v="14.523600000000002"/>
  </r>
  <r>
    <n v="777"/>
    <s v="CA-2011-165974"/>
    <x v="2"/>
    <x v="290"/>
    <d v="2011-07-06T00:00:00"/>
    <x v="1"/>
    <s v="DL-12865"/>
    <x v="297"/>
    <x v="0"/>
    <s v="United States"/>
    <s v="Cincinnati"/>
    <x v="24"/>
    <n v="45231"/>
    <x v="3"/>
    <s v="OFF-AR-10003405"/>
    <x v="1"/>
    <x v="6"/>
    <x v="622"/>
    <x v="729"/>
    <n v="7"/>
    <n v="0.2"/>
    <n v="3.6854999999999958"/>
  </r>
  <r>
    <n v="778"/>
    <s v="CA-2012-144267"/>
    <x v="1"/>
    <x v="291"/>
    <d v="2012-08-23T00:00:00"/>
    <x v="2"/>
    <s v="NZ-18565"/>
    <x v="125"/>
    <x v="2"/>
    <s v="United States"/>
    <s v="San Francisco"/>
    <x v="1"/>
    <n v="94110"/>
    <x v="1"/>
    <s v="FUR-CH-10002335"/>
    <x v="0"/>
    <x v="1"/>
    <x v="623"/>
    <x v="730"/>
    <n v="3"/>
    <n v="0.2"/>
    <n v="40.800600000000003"/>
  </r>
  <r>
    <n v="779"/>
    <s v="CA-2012-144267"/>
    <x v="1"/>
    <x v="291"/>
    <d v="2012-08-23T00:00:00"/>
    <x v="2"/>
    <s v="NZ-18565"/>
    <x v="125"/>
    <x v="2"/>
    <s v="United States"/>
    <s v="San Francisco"/>
    <x v="1"/>
    <n v="94110"/>
    <x v="1"/>
    <s v="OFF-PA-10000157"/>
    <x v="1"/>
    <x v="10"/>
    <x v="364"/>
    <x v="731"/>
    <n v="3"/>
    <n v="0"/>
    <n v="28.171799999999998"/>
  </r>
  <r>
    <n v="780"/>
    <s v="CA-2012-144267"/>
    <x v="1"/>
    <x v="291"/>
    <d v="2012-08-23T00:00:00"/>
    <x v="2"/>
    <s v="NZ-18565"/>
    <x v="125"/>
    <x v="2"/>
    <s v="United States"/>
    <s v="San Francisco"/>
    <x v="1"/>
    <n v="94110"/>
    <x v="1"/>
    <s v="OFF-PA-10001947"/>
    <x v="1"/>
    <x v="10"/>
    <x v="354"/>
    <x v="100"/>
    <n v="4"/>
    <n v="0"/>
    <n v="11.720800000000001"/>
  </r>
  <r>
    <n v="781"/>
    <s v="CA-2012-144267"/>
    <x v="1"/>
    <x v="291"/>
    <d v="2012-08-23T00:00:00"/>
    <x v="2"/>
    <s v="NZ-18565"/>
    <x v="125"/>
    <x v="2"/>
    <s v="United States"/>
    <s v="San Francisco"/>
    <x v="1"/>
    <n v="94110"/>
    <x v="1"/>
    <s v="OFF-PA-10003657"/>
    <x v="1"/>
    <x v="10"/>
    <x v="624"/>
    <x v="732"/>
    <n v="1"/>
    <n v="0"/>
    <n v="1.9259999999999997"/>
  </r>
  <r>
    <n v="782"/>
    <s v="US-2012-157014"/>
    <x v="1"/>
    <x v="292"/>
    <d v="2012-10-06T00:00:00"/>
    <x v="0"/>
    <s v="BM-11785"/>
    <x v="298"/>
    <x v="0"/>
    <s v="United States"/>
    <s v="Columbus"/>
    <x v="24"/>
    <n v="43229"/>
    <x v="3"/>
    <s v="OFF-BI-10001098"/>
    <x v="1"/>
    <x v="8"/>
    <x v="405"/>
    <x v="733"/>
    <n v="5"/>
    <n v="0.7"/>
    <n v="-22.448999999999991"/>
  </r>
  <r>
    <n v="783"/>
    <s v="US-2012-157014"/>
    <x v="1"/>
    <x v="292"/>
    <d v="2012-10-06T00:00:00"/>
    <x v="0"/>
    <s v="BM-11785"/>
    <x v="298"/>
    <x v="0"/>
    <s v="United States"/>
    <s v="Columbus"/>
    <x v="24"/>
    <n v="43229"/>
    <x v="3"/>
    <s v="TEC-AC-10002167"/>
    <x v="2"/>
    <x v="11"/>
    <x v="46"/>
    <x v="734"/>
    <n v="2"/>
    <n v="0.2"/>
    <n v="-2.6999999999999993"/>
  </r>
  <r>
    <n v="784"/>
    <s v="US-2012-157014"/>
    <x v="1"/>
    <x v="292"/>
    <d v="2012-10-06T00:00:00"/>
    <x v="0"/>
    <s v="BM-11785"/>
    <x v="298"/>
    <x v="0"/>
    <s v="United States"/>
    <s v="Columbus"/>
    <x v="24"/>
    <n v="43229"/>
    <x v="3"/>
    <s v="FUR-BO-10004409"/>
    <x v="0"/>
    <x v="0"/>
    <x v="625"/>
    <x v="735"/>
    <n v="1"/>
    <n v="0.5"/>
    <n v="-15.615600000000001"/>
  </r>
  <r>
    <n v="785"/>
    <s v="US-2012-157014"/>
    <x v="1"/>
    <x v="292"/>
    <d v="2012-10-06T00:00:00"/>
    <x v="0"/>
    <s v="BM-11785"/>
    <x v="298"/>
    <x v="0"/>
    <s v="United States"/>
    <s v="Columbus"/>
    <x v="24"/>
    <n v="43229"/>
    <x v="3"/>
    <s v="TEC-AC-10000057"/>
    <x v="2"/>
    <x v="11"/>
    <x v="626"/>
    <x v="736"/>
    <n v="2"/>
    <n v="0.2"/>
    <n v="0.59979999999999656"/>
  </r>
  <r>
    <n v="786"/>
    <s v="CA-2012-154921"/>
    <x v="1"/>
    <x v="293"/>
    <d v="2012-05-28T00:00:00"/>
    <x v="1"/>
    <s v="EA-14035"/>
    <x v="105"/>
    <x v="1"/>
    <s v="United States"/>
    <s v="Columbia"/>
    <x v="20"/>
    <n v="29203"/>
    <x v="0"/>
    <s v="OFF-EN-10000056"/>
    <x v="1"/>
    <x v="12"/>
    <x v="627"/>
    <x v="737"/>
    <n v="3"/>
    <n v="0"/>
    <n v="87.744299999999981"/>
  </r>
  <r>
    <n v="787"/>
    <s v="CA-2014-129567"/>
    <x v="3"/>
    <x v="294"/>
    <d v="2014-03-22T00:00:00"/>
    <x v="0"/>
    <s v="CL-12565"/>
    <x v="52"/>
    <x v="0"/>
    <s v="United States"/>
    <s v="Lancaster"/>
    <x v="1"/>
    <n v="93534"/>
    <x v="1"/>
    <s v="OFF-BI-10000014"/>
    <x v="1"/>
    <x v="8"/>
    <x v="628"/>
    <x v="738"/>
    <n v="2"/>
    <n v="0.2"/>
    <n v="5.8914"/>
  </r>
  <r>
    <n v="788"/>
    <s v="CA-2012-154620"/>
    <x v="1"/>
    <x v="295"/>
    <d v="2012-12-16T00:00:00"/>
    <x v="1"/>
    <s v="LT-17110"/>
    <x v="299"/>
    <x v="0"/>
    <s v="United States"/>
    <s v="Lancaster"/>
    <x v="1"/>
    <n v="93534"/>
    <x v="1"/>
    <s v="FUR-CH-10004675"/>
    <x v="0"/>
    <x v="1"/>
    <x v="629"/>
    <x v="739"/>
    <n v="2"/>
    <n v="0.2"/>
    <n v="34.89279999999998"/>
  </r>
  <r>
    <n v="789"/>
    <s v="CA-2012-115938"/>
    <x v="1"/>
    <x v="153"/>
    <d v="2012-06-30T00:00:00"/>
    <x v="1"/>
    <s v="SA-20830"/>
    <x v="193"/>
    <x v="0"/>
    <s v="United States"/>
    <s v="Richmond"/>
    <x v="17"/>
    <n v="23223"/>
    <x v="0"/>
    <s v="OFF-BI-10001543"/>
    <x v="1"/>
    <x v="8"/>
    <x v="375"/>
    <x v="740"/>
    <n v="4"/>
    <n v="0"/>
    <n v="69.100800000000007"/>
  </r>
  <r>
    <n v="790"/>
    <s v="CA-2012-115938"/>
    <x v="1"/>
    <x v="153"/>
    <d v="2012-06-30T00:00:00"/>
    <x v="1"/>
    <s v="SA-20830"/>
    <x v="193"/>
    <x v="0"/>
    <s v="United States"/>
    <s v="Richmond"/>
    <x v="17"/>
    <n v="23223"/>
    <x v="0"/>
    <s v="OFF-ST-10001321"/>
    <x v="1"/>
    <x v="4"/>
    <x v="416"/>
    <x v="741"/>
    <n v="1"/>
    <n v="0"/>
    <n v="4.1634000000000011"/>
  </r>
  <r>
    <n v="791"/>
    <s v="CA-2012-115938"/>
    <x v="1"/>
    <x v="153"/>
    <d v="2012-06-30T00:00:00"/>
    <x v="1"/>
    <s v="SA-20830"/>
    <x v="193"/>
    <x v="0"/>
    <s v="United States"/>
    <s v="Richmond"/>
    <x v="17"/>
    <n v="23223"/>
    <x v="0"/>
    <s v="OFF-BI-10001132"/>
    <x v="1"/>
    <x v="8"/>
    <x v="630"/>
    <x v="742"/>
    <n v="8"/>
    <n v="0"/>
    <n v="21.089600000000001"/>
  </r>
  <r>
    <n v="792"/>
    <s v="CA-2012-115938"/>
    <x v="1"/>
    <x v="153"/>
    <d v="2012-06-30T00:00:00"/>
    <x v="1"/>
    <s v="SA-20830"/>
    <x v="193"/>
    <x v="0"/>
    <s v="United States"/>
    <s v="Richmond"/>
    <x v="17"/>
    <n v="23223"/>
    <x v="0"/>
    <s v="FUR-CH-10003199"/>
    <x v="0"/>
    <x v="1"/>
    <x v="631"/>
    <x v="743"/>
    <n v="3"/>
    <n v="0"/>
    <n v="79.905599999999993"/>
  </r>
  <r>
    <n v="793"/>
    <s v="CA-2013-105256"/>
    <x v="0"/>
    <x v="244"/>
    <d v="2013-05-21T00:00:00"/>
    <x v="3"/>
    <s v="JK-15730"/>
    <x v="300"/>
    <x v="0"/>
    <s v="United States"/>
    <s v="Asheville"/>
    <x v="3"/>
    <n v="28806"/>
    <x v="0"/>
    <s v="TEC-PH-10001530"/>
    <x v="2"/>
    <x v="7"/>
    <x v="632"/>
    <x v="744"/>
    <n v="5"/>
    <n v="0.2"/>
    <n v="85.247500000000002"/>
  </r>
  <r>
    <n v="794"/>
    <s v="CA-2011-156433"/>
    <x v="2"/>
    <x v="59"/>
    <d v="2011-09-26T00:00:00"/>
    <x v="1"/>
    <s v="ES-14020"/>
    <x v="301"/>
    <x v="0"/>
    <s v="United States"/>
    <s v="San Francisco"/>
    <x v="1"/>
    <n v="94110"/>
    <x v="1"/>
    <s v="OFF-LA-10001569"/>
    <x v="1"/>
    <x v="2"/>
    <x v="633"/>
    <x v="745"/>
    <n v="2"/>
    <n v="0"/>
    <n v="4.5815999999999999"/>
  </r>
  <r>
    <n v="795"/>
    <s v="CA-2011-156433"/>
    <x v="2"/>
    <x v="59"/>
    <d v="2011-09-26T00:00:00"/>
    <x v="1"/>
    <s v="ES-14020"/>
    <x v="301"/>
    <x v="0"/>
    <s v="United States"/>
    <s v="San Francisco"/>
    <x v="1"/>
    <n v="94110"/>
    <x v="1"/>
    <s v="OFF-PA-10003724"/>
    <x v="1"/>
    <x v="10"/>
    <x v="357"/>
    <x v="746"/>
    <n v="4"/>
    <n v="0"/>
    <n v="10.642799999999999"/>
  </r>
  <r>
    <n v="796"/>
    <s v="CA-2014-151428"/>
    <x v="3"/>
    <x v="296"/>
    <d v="2014-09-27T00:00:00"/>
    <x v="1"/>
    <s v="RH-19495"/>
    <x v="302"/>
    <x v="0"/>
    <s v="United States"/>
    <s v="Rochester"/>
    <x v="11"/>
    <n v="55901"/>
    <x v="2"/>
    <s v="OFF-BI-10000546"/>
    <x v="1"/>
    <x v="8"/>
    <x v="609"/>
    <x v="171"/>
    <n v="7"/>
    <n v="0"/>
    <n v="9.8783999999999992"/>
  </r>
  <r>
    <n v="797"/>
    <s v="CA-2012-124653"/>
    <x v="1"/>
    <x v="100"/>
    <d v="2012-12-26T00:00:00"/>
    <x v="2"/>
    <s v="DB-13120"/>
    <x v="106"/>
    <x v="1"/>
    <s v="United States"/>
    <s v="Rochester"/>
    <x v="15"/>
    <n v="14609"/>
    <x v="3"/>
    <s v="OFF-PA-10000176"/>
    <x v="1"/>
    <x v="10"/>
    <x v="634"/>
    <x v="747"/>
    <n v="7"/>
    <n v="0"/>
    <n v="63.739199999999997"/>
  </r>
  <r>
    <n v="798"/>
    <s v="CA-2012-124653"/>
    <x v="1"/>
    <x v="100"/>
    <d v="2012-12-26T00:00:00"/>
    <x v="2"/>
    <s v="DB-13120"/>
    <x v="106"/>
    <x v="1"/>
    <s v="United States"/>
    <s v="Rochester"/>
    <x v="15"/>
    <n v="14609"/>
    <x v="3"/>
    <s v="OFF-PA-10002365"/>
    <x v="1"/>
    <x v="10"/>
    <x v="12"/>
    <x v="91"/>
    <n v="2"/>
    <n v="0"/>
    <n v="6.2208000000000006"/>
  </r>
  <r>
    <n v="799"/>
    <s v="CA-2012-124653"/>
    <x v="1"/>
    <x v="100"/>
    <d v="2012-12-26T00:00:00"/>
    <x v="2"/>
    <s v="DB-13120"/>
    <x v="106"/>
    <x v="1"/>
    <s v="United States"/>
    <s v="Rochester"/>
    <x v="15"/>
    <n v="14609"/>
    <x v="3"/>
    <s v="OFF-LA-10002271"/>
    <x v="1"/>
    <x v="2"/>
    <x v="635"/>
    <x v="748"/>
    <n v="7"/>
    <n v="0"/>
    <n v="10.348799999999999"/>
  </r>
  <r>
    <n v="800"/>
    <s v="CA-2012-101910"/>
    <x v="1"/>
    <x v="154"/>
    <d v="2012-12-03T00:00:00"/>
    <x v="1"/>
    <s v="CD-11920"/>
    <x v="303"/>
    <x v="0"/>
    <s v="United States"/>
    <s v="Lake Elsinore"/>
    <x v="1"/>
    <n v="92530"/>
    <x v="1"/>
    <s v="FUR-CH-10002647"/>
    <x v="0"/>
    <x v="1"/>
    <x v="470"/>
    <x v="514"/>
    <n v="5"/>
    <n v="0.2"/>
    <n v="17.745000000000019"/>
  </r>
  <r>
    <n v="801"/>
    <s v="CA-2014-105809"/>
    <x v="3"/>
    <x v="297"/>
    <d v="2014-02-24T00:00:00"/>
    <x v="2"/>
    <s v="HW-14935"/>
    <x v="304"/>
    <x v="1"/>
    <s v="United States"/>
    <s v="San Diego"/>
    <x v="1"/>
    <n v="92105"/>
    <x v="1"/>
    <s v="FUR-FU-10004090"/>
    <x v="0"/>
    <x v="5"/>
    <x v="636"/>
    <x v="749"/>
    <n v="1"/>
    <n v="0"/>
    <n v="7.3358999999999988"/>
  </r>
  <r>
    <n v="802"/>
    <s v="CA-2014-105809"/>
    <x v="3"/>
    <x v="297"/>
    <d v="2014-02-24T00:00:00"/>
    <x v="2"/>
    <s v="HW-14935"/>
    <x v="304"/>
    <x v="1"/>
    <s v="United States"/>
    <s v="San Diego"/>
    <x v="1"/>
    <n v="92105"/>
    <x v="1"/>
    <s v="TEC-PH-10001580"/>
    <x v="2"/>
    <x v="7"/>
    <x v="231"/>
    <x v="750"/>
    <n v="2"/>
    <n v="0.2"/>
    <n v="18.897199999999991"/>
  </r>
  <r>
    <n v="803"/>
    <s v="CA-2013-136133"/>
    <x v="0"/>
    <x v="298"/>
    <d v="2013-08-24T00:00:00"/>
    <x v="0"/>
    <s v="HW-14935"/>
    <x v="304"/>
    <x v="1"/>
    <s v="United States"/>
    <s v="New York City"/>
    <x v="15"/>
    <n v="10024"/>
    <x v="3"/>
    <s v="OFF-AP-10000576"/>
    <x v="1"/>
    <x v="9"/>
    <x v="637"/>
    <x v="751"/>
    <n v="9"/>
    <n v="0"/>
    <n v="99.48960000000001"/>
  </r>
  <r>
    <n v="804"/>
    <s v="CA-2013-115504"/>
    <x v="0"/>
    <x v="299"/>
    <d v="2013-03-18T00:00:00"/>
    <x v="1"/>
    <s v="MC-18130"/>
    <x v="305"/>
    <x v="1"/>
    <s v="United States"/>
    <s v="Monroe"/>
    <x v="28"/>
    <n v="71203"/>
    <x v="0"/>
    <s v="OFF-PA-10003953"/>
    <x v="1"/>
    <x v="10"/>
    <x v="638"/>
    <x v="91"/>
    <n v="2"/>
    <n v="0"/>
    <n v="6.2208000000000006"/>
  </r>
  <r>
    <n v="805"/>
    <s v="CA-2014-135783"/>
    <x v="3"/>
    <x v="300"/>
    <d v="2014-04-25T00:00:00"/>
    <x v="2"/>
    <s v="GM-14440"/>
    <x v="306"/>
    <x v="0"/>
    <s v="United States"/>
    <s v="San Francisco"/>
    <x v="1"/>
    <n v="94122"/>
    <x v="1"/>
    <s v="FUR-FU-10000794"/>
    <x v="0"/>
    <x v="5"/>
    <x v="639"/>
    <x v="723"/>
    <n v="2"/>
    <n v="0"/>
    <n v="6.2151999999999994"/>
  </r>
  <r>
    <n v="806"/>
    <s v="CA-2011-134313"/>
    <x v="2"/>
    <x v="301"/>
    <d v="2011-11-07T00:00:00"/>
    <x v="1"/>
    <s v="RA-19915"/>
    <x v="154"/>
    <x v="0"/>
    <s v="United States"/>
    <s v="Denver"/>
    <x v="22"/>
    <n v="80219"/>
    <x v="1"/>
    <s v="OFF-AR-10001897"/>
    <x v="1"/>
    <x v="6"/>
    <x v="640"/>
    <x v="752"/>
    <n v="3"/>
    <n v="0.2"/>
    <n v="4.3176000000000005"/>
  </r>
  <r>
    <n v="807"/>
    <s v="CA-2011-134313"/>
    <x v="2"/>
    <x v="301"/>
    <d v="2011-11-07T00:00:00"/>
    <x v="1"/>
    <s v="RA-19915"/>
    <x v="154"/>
    <x v="0"/>
    <s v="United States"/>
    <s v="Denver"/>
    <x v="22"/>
    <n v="80219"/>
    <x v="1"/>
    <s v="TEC-PH-10001795"/>
    <x v="2"/>
    <x v="7"/>
    <x v="641"/>
    <x v="753"/>
    <n v="4"/>
    <n v="0.2"/>
    <n v="247.99599999999981"/>
  </r>
  <r>
    <n v="808"/>
    <s v="CA-2012-140921"/>
    <x v="1"/>
    <x v="302"/>
    <d v="2012-02-05T00:00:00"/>
    <x v="2"/>
    <s v="AA-10375"/>
    <x v="211"/>
    <x v="0"/>
    <s v="United States"/>
    <s v="Omaha"/>
    <x v="8"/>
    <n v="68104"/>
    <x v="2"/>
    <s v="FUR-FU-10003347"/>
    <x v="0"/>
    <x v="5"/>
    <x v="374"/>
    <x v="158"/>
    <n v="2"/>
    <n v="0"/>
    <n v="11.076000000000001"/>
  </r>
  <r>
    <n v="809"/>
    <s v="CA-2012-140921"/>
    <x v="1"/>
    <x v="302"/>
    <d v="2012-02-05T00:00:00"/>
    <x v="2"/>
    <s v="AA-10375"/>
    <x v="211"/>
    <x v="0"/>
    <s v="United States"/>
    <s v="Omaha"/>
    <x v="8"/>
    <n v="68104"/>
    <x v="2"/>
    <s v="TEC-AC-10004901"/>
    <x v="2"/>
    <x v="11"/>
    <x v="642"/>
    <x v="145"/>
    <n v="3"/>
    <n v="0"/>
    <n v="50.989800000000002"/>
  </r>
  <r>
    <n v="810"/>
    <s v="CA-2011-151995"/>
    <x v="2"/>
    <x v="303"/>
    <d v="2011-10-15T00:00:00"/>
    <x v="2"/>
    <s v="ZC-21910"/>
    <x v="233"/>
    <x v="0"/>
    <s v="United States"/>
    <s v="Edmonds"/>
    <x v="4"/>
    <n v="98026"/>
    <x v="1"/>
    <s v="OFF-AR-10003190"/>
    <x v="1"/>
    <x v="6"/>
    <x v="643"/>
    <x v="132"/>
    <n v="4"/>
    <n v="0"/>
    <n v="3.2256"/>
  </r>
  <r>
    <n v="811"/>
    <s v="CA-2011-151995"/>
    <x v="2"/>
    <x v="303"/>
    <d v="2011-10-15T00:00:00"/>
    <x v="2"/>
    <s v="ZC-21910"/>
    <x v="233"/>
    <x v="0"/>
    <s v="United States"/>
    <s v="Edmonds"/>
    <x v="4"/>
    <n v="98026"/>
    <x v="1"/>
    <s v="FUR-TA-10002903"/>
    <x v="0"/>
    <x v="3"/>
    <x v="255"/>
    <x v="754"/>
    <n v="5"/>
    <n v="0"/>
    <n v="311.65199999999999"/>
  </r>
  <r>
    <n v="812"/>
    <s v="CA-2011-151995"/>
    <x v="2"/>
    <x v="303"/>
    <d v="2011-10-15T00:00:00"/>
    <x v="2"/>
    <s v="ZC-21910"/>
    <x v="233"/>
    <x v="0"/>
    <s v="United States"/>
    <s v="Edmonds"/>
    <x v="4"/>
    <n v="98026"/>
    <x v="1"/>
    <s v="OFF-AP-10000240"/>
    <x v="1"/>
    <x v="9"/>
    <x v="644"/>
    <x v="755"/>
    <n v="4"/>
    <n v="0"/>
    <n v="62.036799999999971"/>
  </r>
  <r>
    <n v="813"/>
    <s v="CA-2011-151995"/>
    <x v="2"/>
    <x v="303"/>
    <d v="2011-10-15T00:00:00"/>
    <x v="2"/>
    <s v="ZC-21910"/>
    <x v="233"/>
    <x v="0"/>
    <s v="United States"/>
    <s v="Edmonds"/>
    <x v="4"/>
    <n v="98026"/>
    <x v="1"/>
    <s v="TEC-AC-10001101"/>
    <x v="2"/>
    <x v="11"/>
    <x v="547"/>
    <x v="756"/>
    <n v="2"/>
    <n v="0"/>
    <n v="2.5779999999999994"/>
  </r>
  <r>
    <n v="814"/>
    <s v="CA-2014-143686"/>
    <x v="3"/>
    <x v="304"/>
    <d v="2014-05-15T00:00:00"/>
    <x v="3"/>
    <s v="PJ-19015"/>
    <x v="307"/>
    <x v="0"/>
    <s v="United States"/>
    <s v="Santa Ana"/>
    <x v="1"/>
    <n v="92704"/>
    <x v="1"/>
    <s v="FUR-FU-10000794"/>
    <x v="0"/>
    <x v="5"/>
    <x v="639"/>
    <x v="723"/>
    <n v="2"/>
    <n v="0"/>
    <n v="6.2151999999999994"/>
  </r>
  <r>
    <n v="815"/>
    <s v="CA-2014-143686"/>
    <x v="3"/>
    <x v="304"/>
    <d v="2014-05-15T00:00:00"/>
    <x v="3"/>
    <s v="PJ-19015"/>
    <x v="307"/>
    <x v="0"/>
    <s v="United States"/>
    <s v="Santa Ana"/>
    <x v="1"/>
    <n v="92704"/>
    <x v="1"/>
    <s v="TEC-AC-10001838"/>
    <x v="2"/>
    <x v="11"/>
    <x v="645"/>
    <x v="757"/>
    <n v="7"/>
    <n v="0"/>
    <n v="601.96990000000005"/>
  </r>
  <r>
    <n v="816"/>
    <s v="CA-2012-106565"/>
    <x v="1"/>
    <x v="305"/>
    <d v="2012-03-23T00:00:00"/>
    <x v="2"/>
    <s v="BW-11110"/>
    <x v="308"/>
    <x v="1"/>
    <s v="United States"/>
    <s v="Milwaukee"/>
    <x v="6"/>
    <n v="53209"/>
    <x v="2"/>
    <s v="OFF-PA-10000061"/>
    <x v="1"/>
    <x v="10"/>
    <x v="179"/>
    <x v="187"/>
    <n v="8"/>
    <n v="0"/>
    <n v="24.883200000000002"/>
  </r>
  <r>
    <n v="817"/>
    <s v="CA-2013-149370"/>
    <x v="0"/>
    <x v="306"/>
    <d v="2013-09-20T00:00:00"/>
    <x v="1"/>
    <s v="DB-13210"/>
    <x v="203"/>
    <x v="0"/>
    <s v="United States"/>
    <s v="Philadelphia"/>
    <x v="9"/>
    <n v="19140"/>
    <x v="3"/>
    <s v="OFF-PA-10003651"/>
    <x v="1"/>
    <x v="10"/>
    <x v="646"/>
    <x v="758"/>
    <n v="1"/>
    <n v="0.2"/>
    <n v="1.8703999999999998"/>
  </r>
  <r>
    <n v="818"/>
    <s v="CA-2011-140858"/>
    <x v="2"/>
    <x v="307"/>
    <d v="2011-07-02T00:00:00"/>
    <x v="1"/>
    <s v="CA-12775"/>
    <x v="222"/>
    <x v="0"/>
    <s v="United States"/>
    <s v="Philadelphia"/>
    <x v="9"/>
    <n v="19140"/>
    <x v="3"/>
    <s v="OFF-PA-10000304"/>
    <x v="1"/>
    <x v="10"/>
    <x v="88"/>
    <x v="759"/>
    <n v="8"/>
    <n v="0.2"/>
    <n v="14.5152"/>
  </r>
  <r>
    <n v="819"/>
    <s v="CA-2011-140858"/>
    <x v="2"/>
    <x v="307"/>
    <d v="2011-07-02T00:00:00"/>
    <x v="1"/>
    <s v="CA-12775"/>
    <x v="222"/>
    <x v="0"/>
    <s v="United States"/>
    <s v="Philadelphia"/>
    <x v="9"/>
    <n v="19140"/>
    <x v="3"/>
    <s v="OFF-BI-10003094"/>
    <x v="1"/>
    <x v="8"/>
    <x v="647"/>
    <x v="760"/>
    <n v="3"/>
    <n v="0.7"/>
    <n v="-2.4287999999999998"/>
  </r>
  <r>
    <n v="820"/>
    <s v="CA-2011-140858"/>
    <x v="2"/>
    <x v="307"/>
    <d v="2011-07-02T00:00:00"/>
    <x v="1"/>
    <s v="CA-12775"/>
    <x v="222"/>
    <x v="0"/>
    <s v="United States"/>
    <s v="Philadelphia"/>
    <x v="9"/>
    <n v="19140"/>
    <x v="3"/>
    <s v="FUR-CH-10001394"/>
    <x v="0"/>
    <x v="1"/>
    <x v="648"/>
    <x v="761"/>
    <n v="5"/>
    <n v="0.3"/>
    <n v="0"/>
  </r>
  <r>
    <n v="821"/>
    <s v="CA-2011-140858"/>
    <x v="2"/>
    <x v="307"/>
    <d v="2011-07-02T00:00:00"/>
    <x v="1"/>
    <s v="CA-12775"/>
    <x v="222"/>
    <x v="0"/>
    <s v="United States"/>
    <s v="Philadelphia"/>
    <x v="9"/>
    <n v="19140"/>
    <x v="3"/>
    <s v="OFF-BI-10004230"/>
    <x v="1"/>
    <x v="8"/>
    <x v="649"/>
    <x v="762"/>
    <n v="3"/>
    <n v="0.7"/>
    <n v="-22.796399999999991"/>
  </r>
  <r>
    <n v="822"/>
    <s v="CA-2011-140858"/>
    <x v="2"/>
    <x v="307"/>
    <d v="2011-07-02T00:00:00"/>
    <x v="1"/>
    <s v="CA-12775"/>
    <x v="222"/>
    <x v="0"/>
    <s v="United States"/>
    <s v="Philadelphia"/>
    <x v="9"/>
    <n v="19140"/>
    <x v="3"/>
    <s v="OFF-PA-10003395"/>
    <x v="1"/>
    <x v="10"/>
    <x v="650"/>
    <x v="763"/>
    <n v="4"/>
    <n v="0.2"/>
    <n v="117.43199999999999"/>
  </r>
  <r>
    <n v="823"/>
    <s v="CA-2014-101434"/>
    <x v="3"/>
    <x v="308"/>
    <d v="2014-06-28T00:00:00"/>
    <x v="1"/>
    <s v="TR-21325"/>
    <x v="309"/>
    <x v="0"/>
    <s v="United States"/>
    <s v="Belleville"/>
    <x v="30"/>
    <n v="7109"/>
    <x v="3"/>
    <s v="TEC-AC-10002402"/>
    <x v="2"/>
    <x v="11"/>
    <x v="651"/>
    <x v="764"/>
    <n v="3"/>
    <n v="0"/>
    <n v="71.990999999999985"/>
  </r>
  <r>
    <n v="824"/>
    <s v="CA-2014-101434"/>
    <x v="3"/>
    <x v="308"/>
    <d v="2014-06-28T00:00:00"/>
    <x v="1"/>
    <s v="TR-21325"/>
    <x v="309"/>
    <x v="0"/>
    <s v="United States"/>
    <s v="Belleville"/>
    <x v="30"/>
    <n v="7109"/>
    <x v="3"/>
    <s v="OFF-LA-10003223"/>
    <x v="1"/>
    <x v="2"/>
    <x v="602"/>
    <x v="765"/>
    <n v="2"/>
    <n v="0"/>
    <n v="4.8117999999999999"/>
  </r>
  <r>
    <n v="825"/>
    <s v="US-2011-102071"/>
    <x v="2"/>
    <x v="309"/>
    <d v="2011-05-15T00:00:00"/>
    <x v="1"/>
    <s v="PG-18820"/>
    <x v="310"/>
    <x v="0"/>
    <s v="United States"/>
    <s v="San Francisco"/>
    <x v="1"/>
    <n v="94110"/>
    <x v="1"/>
    <s v="TEC-AC-10003441"/>
    <x v="2"/>
    <x v="11"/>
    <x v="652"/>
    <x v="766"/>
    <n v="4"/>
    <n v="0"/>
    <n v="4.0679999999999978"/>
  </r>
  <r>
    <n v="826"/>
    <s v="US-2011-102071"/>
    <x v="2"/>
    <x v="309"/>
    <d v="2011-05-15T00:00:00"/>
    <x v="1"/>
    <s v="PG-18820"/>
    <x v="310"/>
    <x v="0"/>
    <s v="United States"/>
    <s v="San Francisco"/>
    <x v="1"/>
    <n v="94110"/>
    <x v="1"/>
    <s v="TEC-AC-10000109"/>
    <x v="2"/>
    <x v="11"/>
    <x v="200"/>
    <x v="767"/>
    <n v="3"/>
    <n v="0"/>
    <n v="40.31280000000001"/>
  </r>
  <r>
    <n v="827"/>
    <s v="CA-2014-126956"/>
    <x v="3"/>
    <x v="170"/>
    <d v="2014-08-29T00:00:00"/>
    <x v="1"/>
    <s v="GT-14710"/>
    <x v="218"/>
    <x v="0"/>
    <s v="United States"/>
    <s v="Lakeville"/>
    <x v="11"/>
    <n v="55044"/>
    <x v="2"/>
    <s v="OFF-FA-10002280"/>
    <x v="1"/>
    <x v="13"/>
    <x v="653"/>
    <x v="768"/>
    <n v="7"/>
    <n v="0"/>
    <n v="16.8"/>
  </r>
  <r>
    <n v="828"/>
    <s v="CA-2014-126956"/>
    <x v="3"/>
    <x v="170"/>
    <d v="2014-08-29T00:00:00"/>
    <x v="1"/>
    <s v="GT-14710"/>
    <x v="218"/>
    <x v="0"/>
    <s v="United States"/>
    <s v="Lakeville"/>
    <x v="11"/>
    <n v="55044"/>
    <x v="2"/>
    <s v="OFF-SU-10000381"/>
    <x v="1"/>
    <x v="14"/>
    <x v="654"/>
    <x v="769"/>
    <n v="4"/>
    <n v="0"/>
    <n v="10.799599999999998"/>
  </r>
  <r>
    <n v="829"/>
    <s v="CA-2014-126956"/>
    <x v="3"/>
    <x v="170"/>
    <d v="2014-08-29T00:00:00"/>
    <x v="1"/>
    <s v="GT-14710"/>
    <x v="218"/>
    <x v="0"/>
    <s v="United States"/>
    <s v="Lakeville"/>
    <x v="11"/>
    <n v="55044"/>
    <x v="2"/>
    <s v="OFF-EN-10004459"/>
    <x v="1"/>
    <x v="12"/>
    <x v="655"/>
    <x v="770"/>
    <n v="2"/>
    <n v="0"/>
    <n v="7.4871999999999996"/>
  </r>
  <r>
    <n v="830"/>
    <s v="CA-2014-129462"/>
    <x v="3"/>
    <x v="114"/>
    <d v="2014-06-22T00:00:00"/>
    <x v="0"/>
    <s v="JE-15745"/>
    <x v="32"/>
    <x v="0"/>
    <s v="United States"/>
    <s v="Florence"/>
    <x v="0"/>
    <n v="41042"/>
    <x v="0"/>
    <s v="FUR-CH-10000665"/>
    <x v="0"/>
    <x v="1"/>
    <x v="656"/>
    <x v="85"/>
    <n v="2"/>
    <n v="0"/>
    <n v="90.587999999999965"/>
  </r>
  <r>
    <n v="831"/>
    <s v="CA-2014-129462"/>
    <x v="3"/>
    <x v="114"/>
    <d v="2014-06-22T00:00:00"/>
    <x v="0"/>
    <s v="JE-15745"/>
    <x v="32"/>
    <x v="0"/>
    <s v="United States"/>
    <s v="Florence"/>
    <x v="0"/>
    <n v="41042"/>
    <x v="0"/>
    <s v="OFF-AP-10003884"/>
    <x v="1"/>
    <x v="9"/>
    <x v="657"/>
    <x v="771"/>
    <n v="3"/>
    <n v="0"/>
    <n v="50.584800000000008"/>
  </r>
  <r>
    <n v="832"/>
    <s v="CA-2014-129462"/>
    <x v="3"/>
    <x v="114"/>
    <d v="2014-06-22T00:00:00"/>
    <x v="0"/>
    <s v="JE-15745"/>
    <x v="32"/>
    <x v="0"/>
    <s v="United States"/>
    <s v="Florence"/>
    <x v="0"/>
    <n v="41042"/>
    <x v="0"/>
    <s v="TEC-PH-10001557"/>
    <x v="2"/>
    <x v="7"/>
    <x v="658"/>
    <x v="772"/>
    <n v="2"/>
    <n v="0"/>
    <n v="51.834599999999995"/>
  </r>
  <r>
    <n v="833"/>
    <s v="CA-2014-129462"/>
    <x v="3"/>
    <x v="114"/>
    <d v="2014-06-22T00:00:00"/>
    <x v="0"/>
    <s v="JE-15745"/>
    <x v="32"/>
    <x v="0"/>
    <s v="United States"/>
    <s v="Florence"/>
    <x v="0"/>
    <n v="41042"/>
    <x v="0"/>
    <s v="TEC-PH-10002085"/>
    <x v="2"/>
    <x v="7"/>
    <x v="659"/>
    <x v="773"/>
    <n v="1"/>
    <n v="0"/>
    <n v="17.157400000000003"/>
  </r>
  <r>
    <n v="834"/>
    <s v="CA-2013-165316"/>
    <x v="0"/>
    <x v="310"/>
    <d v="2013-07-28T00:00:00"/>
    <x v="1"/>
    <s v="JB-15400"/>
    <x v="80"/>
    <x v="1"/>
    <s v="United States"/>
    <s v="Tampa"/>
    <x v="2"/>
    <n v="33614"/>
    <x v="0"/>
    <s v="OFF-AR-10002956"/>
    <x v="1"/>
    <x v="6"/>
    <x v="660"/>
    <x v="774"/>
    <n v="2"/>
    <n v="0.2"/>
    <n v="2.6411999999999995"/>
  </r>
  <r>
    <n v="835"/>
    <s v="CA-2013-165316"/>
    <x v="0"/>
    <x v="310"/>
    <d v="2013-07-28T00:00:00"/>
    <x v="1"/>
    <s v="JB-15400"/>
    <x v="80"/>
    <x v="1"/>
    <s v="United States"/>
    <s v="Tampa"/>
    <x v="2"/>
    <n v="33614"/>
    <x v="0"/>
    <s v="OFF-AP-10003266"/>
    <x v="1"/>
    <x v="9"/>
    <x v="661"/>
    <x v="775"/>
    <n v="2"/>
    <n v="0.2"/>
    <n v="6.5164"/>
  </r>
  <r>
    <n v="836"/>
    <s v="CA-2013-165316"/>
    <x v="0"/>
    <x v="310"/>
    <d v="2013-07-28T00:00:00"/>
    <x v="1"/>
    <s v="JB-15400"/>
    <x v="80"/>
    <x v="1"/>
    <s v="United States"/>
    <s v="Tampa"/>
    <x v="2"/>
    <n v="33614"/>
    <x v="0"/>
    <s v="TEC-MA-10004002"/>
    <x v="2"/>
    <x v="15"/>
    <x v="662"/>
    <x v="776"/>
    <n v="1"/>
    <n v="0.5"/>
    <n v="-111.49950000000007"/>
  </r>
  <r>
    <n v="837"/>
    <s v="US-2011-115987"/>
    <x v="2"/>
    <x v="78"/>
    <d v="2011-09-13T00:00:00"/>
    <x v="0"/>
    <s v="LH-17020"/>
    <x v="293"/>
    <x v="0"/>
    <s v="United States"/>
    <s v="Tyler"/>
    <x v="5"/>
    <n v="75701"/>
    <x v="2"/>
    <s v="OFF-BI-10001071"/>
    <x v="1"/>
    <x v="8"/>
    <x v="663"/>
    <x v="777"/>
    <n v="4"/>
    <n v="0.8"/>
    <n v="-79.335199999999986"/>
  </r>
  <r>
    <n v="838"/>
    <s v="US-2014-156083"/>
    <x v="3"/>
    <x v="259"/>
    <d v="2014-11-12T00:00:00"/>
    <x v="1"/>
    <s v="JL-15175"/>
    <x v="311"/>
    <x v="2"/>
    <s v="United States"/>
    <s v="Columbia"/>
    <x v="18"/>
    <n v="38401"/>
    <x v="0"/>
    <s v="OFF-PA-10001560"/>
    <x v="1"/>
    <x v="10"/>
    <x v="664"/>
    <x v="778"/>
    <n v="2"/>
    <n v="0.2"/>
    <n v="3.2615999999999996"/>
  </r>
  <r>
    <n v="839"/>
    <s v="US-2013-137547"/>
    <x v="0"/>
    <x v="311"/>
    <d v="2013-03-13T00:00:00"/>
    <x v="1"/>
    <s v="EB-13705"/>
    <x v="182"/>
    <x v="1"/>
    <s v="United States"/>
    <s v="Fort Worth"/>
    <x v="5"/>
    <n v="76106"/>
    <x v="2"/>
    <s v="TEC-PH-10002365"/>
    <x v="2"/>
    <x v="7"/>
    <x v="398"/>
    <x v="779"/>
    <n v="3"/>
    <n v="0.2"/>
    <n v="1.5804"/>
  </r>
  <r>
    <n v="840"/>
    <s v="CA-2012-100454"/>
    <x v="1"/>
    <x v="312"/>
    <d v="2012-11-25T00:00:00"/>
    <x v="1"/>
    <s v="BM-11650"/>
    <x v="312"/>
    <x v="1"/>
    <s v="United States"/>
    <s v="New York City"/>
    <x v="15"/>
    <n v="10035"/>
    <x v="3"/>
    <s v="OFF-AR-10004648"/>
    <x v="1"/>
    <x v="6"/>
    <x v="620"/>
    <x v="780"/>
    <n v="3"/>
    <n v="0"/>
    <n v="16.3215"/>
  </r>
  <r>
    <n v="841"/>
    <s v="CA-2012-100454"/>
    <x v="1"/>
    <x v="312"/>
    <d v="2012-11-25T00:00:00"/>
    <x v="1"/>
    <s v="BM-11650"/>
    <x v="312"/>
    <x v="1"/>
    <s v="United States"/>
    <s v="New York City"/>
    <x v="15"/>
    <n v="10035"/>
    <x v="3"/>
    <s v="OFF-AR-10002578"/>
    <x v="1"/>
    <x v="6"/>
    <x v="665"/>
    <x v="132"/>
    <n v="4"/>
    <n v="0"/>
    <n v="3.3407999999999998"/>
  </r>
  <r>
    <n v="842"/>
    <s v="CA-2012-100454"/>
    <x v="1"/>
    <x v="312"/>
    <d v="2012-11-25T00:00:00"/>
    <x v="1"/>
    <s v="BM-11650"/>
    <x v="312"/>
    <x v="1"/>
    <s v="United States"/>
    <s v="New York City"/>
    <x v="15"/>
    <n v="10035"/>
    <x v="3"/>
    <s v="FUR-BO-10001519"/>
    <x v="0"/>
    <x v="0"/>
    <x v="666"/>
    <x v="781"/>
    <n v="4"/>
    <n v="0.2"/>
    <n v="9.3024000000000058"/>
  </r>
  <r>
    <n v="843"/>
    <s v="CA-2013-161669"/>
    <x v="0"/>
    <x v="77"/>
    <d v="2013-11-10T00:00:00"/>
    <x v="2"/>
    <s v="EM-14095"/>
    <x v="313"/>
    <x v="1"/>
    <s v="United States"/>
    <s v="Los Angeles"/>
    <x v="1"/>
    <n v="90036"/>
    <x v="1"/>
    <s v="OFF-BI-10001294"/>
    <x v="1"/>
    <x v="8"/>
    <x v="667"/>
    <x v="782"/>
    <n v="4"/>
    <n v="0.2"/>
    <n v="11.699999999999996"/>
  </r>
  <r>
    <n v="844"/>
    <s v="CA-2013-161669"/>
    <x v="0"/>
    <x v="77"/>
    <d v="2013-11-10T00:00:00"/>
    <x v="2"/>
    <s v="EM-14095"/>
    <x v="313"/>
    <x v="1"/>
    <s v="United States"/>
    <s v="Los Angeles"/>
    <x v="1"/>
    <n v="90036"/>
    <x v="1"/>
    <s v="OFF-BI-10001636"/>
    <x v="1"/>
    <x v="8"/>
    <x v="668"/>
    <x v="783"/>
    <n v="4"/>
    <n v="0.2"/>
    <n v="8.767199999999999"/>
  </r>
  <r>
    <n v="845"/>
    <s v="CA-2013-161669"/>
    <x v="0"/>
    <x v="77"/>
    <d v="2013-11-10T00:00:00"/>
    <x v="2"/>
    <s v="EM-14095"/>
    <x v="313"/>
    <x v="1"/>
    <s v="United States"/>
    <s v="Los Angeles"/>
    <x v="1"/>
    <n v="90036"/>
    <x v="1"/>
    <s v="OFF-SU-10002503"/>
    <x v="1"/>
    <x v="14"/>
    <x v="669"/>
    <x v="716"/>
    <n v="2"/>
    <n v="0"/>
    <n v="3.2943999999999996"/>
  </r>
  <r>
    <n v="846"/>
    <s v="CA-2013-161669"/>
    <x v="0"/>
    <x v="77"/>
    <d v="2013-11-10T00:00:00"/>
    <x v="2"/>
    <s v="EM-14095"/>
    <x v="313"/>
    <x v="1"/>
    <s v="United States"/>
    <s v="Los Angeles"/>
    <x v="1"/>
    <n v="90036"/>
    <x v="1"/>
    <s v="OFF-LA-10004093"/>
    <x v="1"/>
    <x v="2"/>
    <x v="670"/>
    <x v="2"/>
    <n v="2"/>
    <n v="0"/>
    <n v="6.8713999999999995"/>
  </r>
  <r>
    <n v="847"/>
    <s v="CA-2012-114300"/>
    <x v="1"/>
    <x v="313"/>
    <d v="2012-10-17T00:00:00"/>
    <x v="1"/>
    <s v="AF-10885"/>
    <x v="314"/>
    <x v="0"/>
    <s v="United States"/>
    <s v="Louisville"/>
    <x v="0"/>
    <n v="40214"/>
    <x v="0"/>
    <s v="TEC-PH-10001552"/>
    <x v="2"/>
    <x v="7"/>
    <x v="178"/>
    <x v="784"/>
    <n v="7"/>
    <n v="0"/>
    <n v="23.441600000000005"/>
  </r>
  <r>
    <n v="848"/>
    <s v="CA-2012-114300"/>
    <x v="1"/>
    <x v="313"/>
    <d v="2012-10-17T00:00:00"/>
    <x v="1"/>
    <s v="AF-10885"/>
    <x v="314"/>
    <x v="0"/>
    <s v="United States"/>
    <s v="Louisville"/>
    <x v="0"/>
    <n v="40214"/>
    <x v="0"/>
    <s v="FUR-CH-10001891"/>
    <x v="0"/>
    <x v="1"/>
    <x v="265"/>
    <x v="785"/>
    <n v="3"/>
    <n v="0"/>
    <n v="77.743800000000022"/>
  </r>
  <r>
    <n v="849"/>
    <s v="CA-2014-107503"/>
    <x v="3"/>
    <x v="314"/>
    <d v="2014-01-07T00:00:00"/>
    <x v="1"/>
    <s v="GA-14725"/>
    <x v="315"/>
    <x v="0"/>
    <s v="United States"/>
    <s v="Lorain"/>
    <x v="24"/>
    <n v="44052"/>
    <x v="3"/>
    <s v="FUR-FU-10003878"/>
    <x v="0"/>
    <x v="5"/>
    <x v="671"/>
    <x v="786"/>
    <n v="4"/>
    <n v="0.2"/>
    <n v="8.5567999999999991"/>
  </r>
  <r>
    <n v="850"/>
    <s v="CA-2011-107755"/>
    <x v="2"/>
    <x v="315"/>
    <d v="2011-02-13T00:00:00"/>
    <x v="1"/>
    <s v="CK-12760"/>
    <x v="316"/>
    <x v="1"/>
    <s v="United States"/>
    <s v="Linden"/>
    <x v="30"/>
    <n v="7036"/>
    <x v="3"/>
    <s v="TEC-AC-10000710"/>
    <x v="2"/>
    <x v="11"/>
    <x v="672"/>
    <x v="787"/>
    <n v="7"/>
    <n v="0"/>
    <n v="49.604800000000012"/>
  </r>
  <r>
    <n v="851"/>
    <s v="CA-2013-152534"/>
    <x v="0"/>
    <x v="23"/>
    <d v="2013-06-26T00:00:00"/>
    <x v="0"/>
    <s v="DP-13105"/>
    <x v="317"/>
    <x v="1"/>
    <s v="United States"/>
    <s v="Salinas"/>
    <x v="1"/>
    <n v="93905"/>
    <x v="1"/>
    <s v="OFF-AR-10002335"/>
    <x v="1"/>
    <x v="6"/>
    <x v="673"/>
    <x v="788"/>
    <n v="2"/>
    <n v="0"/>
    <n v="1.3416000000000001"/>
  </r>
  <r>
    <n v="852"/>
    <s v="CA-2013-152534"/>
    <x v="0"/>
    <x v="23"/>
    <d v="2013-06-26T00:00:00"/>
    <x v="0"/>
    <s v="DP-13105"/>
    <x v="317"/>
    <x v="1"/>
    <s v="United States"/>
    <s v="Salinas"/>
    <x v="1"/>
    <n v="93905"/>
    <x v="1"/>
    <s v="OFF-PA-10001870"/>
    <x v="1"/>
    <x v="10"/>
    <x v="674"/>
    <x v="789"/>
    <n v="6"/>
    <n v="0"/>
    <n v="18.662400000000002"/>
  </r>
  <r>
    <n v="853"/>
    <s v="CA-2013-113747"/>
    <x v="0"/>
    <x v="316"/>
    <d v="2013-06-05T00:00:00"/>
    <x v="1"/>
    <s v="VD-21670"/>
    <x v="104"/>
    <x v="0"/>
    <s v="United States"/>
    <s v="Jackson"/>
    <x v="35"/>
    <n v="39212"/>
    <x v="0"/>
    <s v="OFF-AR-10003373"/>
    <x v="1"/>
    <x v="6"/>
    <x v="287"/>
    <x v="790"/>
    <n v="6"/>
    <n v="0"/>
    <n v="50.187599999999996"/>
  </r>
  <r>
    <n v="854"/>
    <s v="CA-2013-123274"/>
    <x v="0"/>
    <x v="317"/>
    <d v="2013-02-24T00:00:00"/>
    <x v="1"/>
    <s v="GT-14710"/>
    <x v="218"/>
    <x v="0"/>
    <s v="United States"/>
    <s v="New York City"/>
    <x v="15"/>
    <n v="10035"/>
    <x v="3"/>
    <s v="FUR-FU-10004090"/>
    <x v="0"/>
    <x v="5"/>
    <x v="636"/>
    <x v="791"/>
    <n v="2"/>
    <n v="0"/>
    <n v="14.671799999999998"/>
  </r>
  <r>
    <n v="855"/>
    <s v="CA-2013-123274"/>
    <x v="0"/>
    <x v="317"/>
    <d v="2013-02-24T00:00:00"/>
    <x v="1"/>
    <s v="GT-14710"/>
    <x v="218"/>
    <x v="0"/>
    <s v="United States"/>
    <s v="New York City"/>
    <x v="15"/>
    <n v="10035"/>
    <x v="3"/>
    <s v="OFF-ST-10000736"/>
    <x v="1"/>
    <x v="4"/>
    <x v="455"/>
    <x v="423"/>
    <n v="3"/>
    <n v="0"/>
    <n v="9.7175999999999902"/>
  </r>
  <r>
    <n v="856"/>
    <s v="CA-2011-125612"/>
    <x v="2"/>
    <x v="93"/>
    <d v="2011-08-08T00:00:00"/>
    <x v="1"/>
    <s v="BK-11260"/>
    <x v="318"/>
    <x v="0"/>
    <s v="United States"/>
    <s v="New York City"/>
    <x v="15"/>
    <n v="10035"/>
    <x v="3"/>
    <s v="OFF-PA-10001019"/>
    <x v="1"/>
    <x v="10"/>
    <x v="675"/>
    <x v="792"/>
    <n v="2"/>
    <n v="0"/>
    <n v="18.781199999999998"/>
  </r>
  <r>
    <n v="857"/>
    <s v="CA-2011-125612"/>
    <x v="2"/>
    <x v="93"/>
    <d v="2011-08-08T00:00:00"/>
    <x v="1"/>
    <s v="BK-11260"/>
    <x v="318"/>
    <x v="0"/>
    <s v="United States"/>
    <s v="New York City"/>
    <x v="15"/>
    <n v="10035"/>
    <x v="3"/>
    <s v="OFF-SU-10002537"/>
    <x v="1"/>
    <x v="14"/>
    <x v="676"/>
    <x v="793"/>
    <n v="10"/>
    <n v="0"/>
    <n v="26.598000000000006"/>
  </r>
  <r>
    <n v="858"/>
    <s v="CA-2011-125612"/>
    <x v="2"/>
    <x v="93"/>
    <d v="2011-08-08T00:00:00"/>
    <x v="1"/>
    <s v="BK-11260"/>
    <x v="318"/>
    <x v="0"/>
    <s v="United States"/>
    <s v="New York City"/>
    <x v="15"/>
    <n v="10035"/>
    <x v="3"/>
    <s v="OFF-ST-10003221"/>
    <x v="1"/>
    <x v="4"/>
    <x v="33"/>
    <x v="794"/>
    <n v="2"/>
    <n v="0"/>
    <n v="5.7672000000000008"/>
  </r>
  <r>
    <n v="859"/>
    <s v="CA-2014-161984"/>
    <x v="3"/>
    <x v="318"/>
    <d v="2014-04-16T00:00:00"/>
    <x v="1"/>
    <s v="SJ-20125"/>
    <x v="319"/>
    <x v="2"/>
    <s v="United States"/>
    <s v="New Brunswick"/>
    <x v="30"/>
    <n v="8901"/>
    <x v="3"/>
    <s v="OFF-PA-10004569"/>
    <x v="1"/>
    <x v="10"/>
    <x v="227"/>
    <x v="245"/>
    <n v="1"/>
    <n v="0"/>
    <n v="3.5766999999999998"/>
  </r>
  <r>
    <n v="860"/>
    <s v="CA-2014-161984"/>
    <x v="3"/>
    <x v="318"/>
    <d v="2014-04-16T00:00:00"/>
    <x v="1"/>
    <s v="SJ-20125"/>
    <x v="319"/>
    <x v="2"/>
    <s v="United States"/>
    <s v="New Brunswick"/>
    <x v="30"/>
    <n v="8901"/>
    <x v="3"/>
    <s v="OFF-FA-10000624"/>
    <x v="1"/>
    <x v="13"/>
    <x v="291"/>
    <x v="181"/>
    <n v="2"/>
    <n v="0"/>
    <n v="3.58"/>
  </r>
  <r>
    <n v="861"/>
    <s v="CA-2011-133851"/>
    <x v="2"/>
    <x v="3"/>
    <d v="2011-06-16T00:00:00"/>
    <x v="1"/>
    <s v="CM-12445"/>
    <x v="320"/>
    <x v="0"/>
    <s v="United States"/>
    <s v="San Francisco"/>
    <x v="1"/>
    <n v="94122"/>
    <x v="1"/>
    <s v="OFF-SU-10001225"/>
    <x v="1"/>
    <x v="14"/>
    <x v="33"/>
    <x v="351"/>
    <n v="2"/>
    <n v="0"/>
    <n v="0.14719999999999978"/>
  </r>
  <r>
    <n v="862"/>
    <s v="CA-2011-133851"/>
    <x v="2"/>
    <x v="3"/>
    <d v="2011-06-16T00:00:00"/>
    <x v="1"/>
    <s v="CM-12445"/>
    <x v="320"/>
    <x v="0"/>
    <s v="United States"/>
    <s v="San Francisco"/>
    <x v="1"/>
    <n v="94122"/>
    <x v="1"/>
    <s v="OFF-AR-10003752"/>
    <x v="1"/>
    <x v="6"/>
    <x v="677"/>
    <x v="795"/>
    <n v="2"/>
    <n v="0"/>
    <n v="10.625999999999999"/>
  </r>
  <r>
    <n v="863"/>
    <s v="CA-2013-134474"/>
    <x v="0"/>
    <x v="319"/>
    <d v="2013-01-07T00:00:00"/>
    <x v="0"/>
    <s v="AJ-10795"/>
    <x v="295"/>
    <x v="1"/>
    <s v="United States"/>
    <s v="Jacksonville"/>
    <x v="2"/>
    <n v="32216"/>
    <x v="0"/>
    <s v="TEC-AC-10001714"/>
    <x v="2"/>
    <x v="11"/>
    <x v="678"/>
    <x v="796"/>
    <n v="6"/>
    <n v="0.2"/>
    <n v="40.687800000000003"/>
  </r>
  <r>
    <n v="864"/>
    <s v="CA-2013-134474"/>
    <x v="0"/>
    <x v="319"/>
    <d v="2013-01-07T00:00:00"/>
    <x v="0"/>
    <s v="AJ-10795"/>
    <x v="295"/>
    <x v="1"/>
    <s v="United States"/>
    <s v="Jacksonville"/>
    <x v="2"/>
    <n v="32216"/>
    <x v="0"/>
    <s v="OFF-AR-10003958"/>
    <x v="1"/>
    <x v="6"/>
    <x v="679"/>
    <x v="797"/>
    <n v="2"/>
    <n v="0.2"/>
    <n v="0.59039999999999915"/>
  </r>
  <r>
    <n v="865"/>
    <s v="CA-2013-134474"/>
    <x v="0"/>
    <x v="319"/>
    <d v="2013-01-07T00:00:00"/>
    <x v="0"/>
    <s v="AJ-10795"/>
    <x v="295"/>
    <x v="1"/>
    <s v="United States"/>
    <s v="Jacksonville"/>
    <x v="2"/>
    <n v="32216"/>
    <x v="0"/>
    <s v="TEC-PH-10002923"/>
    <x v="2"/>
    <x v="7"/>
    <x v="680"/>
    <x v="798"/>
    <n v="2"/>
    <n v="0.2"/>
    <n v="5.1786000000000012"/>
  </r>
  <r>
    <n v="866"/>
    <s v="CA-2011-149020"/>
    <x v="2"/>
    <x v="320"/>
    <d v="2011-01-16T00:00:00"/>
    <x v="1"/>
    <s v="AJ-10780"/>
    <x v="321"/>
    <x v="1"/>
    <s v="United States"/>
    <s v="Springfield"/>
    <x v="17"/>
    <n v="22153"/>
    <x v="0"/>
    <s v="OFF-LA-10004272"/>
    <x v="1"/>
    <x v="2"/>
    <x v="681"/>
    <x v="799"/>
    <n v="1"/>
    <n v="0"/>
    <n v="1.3583000000000001"/>
  </r>
  <r>
    <n v="867"/>
    <s v="CA-2011-149020"/>
    <x v="2"/>
    <x v="320"/>
    <d v="2011-01-16T00:00:00"/>
    <x v="1"/>
    <s v="AJ-10780"/>
    <x v="321"/>
    <x v="1"/>
    <s v="United States"/>
    <s v="Springfield"/>
    <x v="17"/>
    <n v="22153"/>
    <x v="0"/>
    <s v="FUR-FU-10000965"/>
    <x v="0"/>
    <x v="5"/>
    <x v="682"/>
    <x v="800"/>
    <n v="1"/>
    <n v="0"/>
    <n v="21.295400000000001"/>
  </r>
  <r>
    <n v="868"/>
    <s v="CA-2013-134362"/>
    <x v="0"/>
    <x v="321"/>
    <d v="2013-10-03T00:00:00"/>
    <x v="2"/>
    <s v="LS-16945"/>
    <x v="322"/>
    <x v="1"/>
    <s v="United States"/>
    <s v="Philadelphia"/>
    <x v="9"/>
    <n v="19140"/>
    <x v="3"/>
    <s v="OFF-LA-10004853"/>
    <x v="1"/>
    <x v="2"/>
    <x v="683"/>
    <x v="801"/>
    <n v="4"/>
    <n v="0.2"/>
    <n v="5.1791999999999998"/>
  </r>
  <r>
    <n v="869"/>
    <s v="CA-2011-136742"/>
    <x v="2"/>
    <x v="322"/>
    <d v="2011-04-10T00:00:00"/>
    <x v="1"/>
    <s v="GP-14740"/>
    <x v="323"/>
    <x v="1"/>
    <s v="United States"/>
    <s v="Lancaster"/>
    <x v="9"/>
    <n v="17602"/>
    <x v="3"/>
    <s v="OFF-BI-10003719"/>
    <x v="1"/>
    <x v="8"/>
    <x v="684"/>
    <x v="802"/>
    <n v="6"/>
    <n v="0.7"/>
    <n v="-35.927999999999997"/>
  </r>
  <r>
    <n v="870"/>
    <s v="CA-2013-158099"/>
    <x v="0"/>
    <x v="323"/>
    <d v="2013-09-06T00:00:00"/>
    <x v="2"/>
    <s v="PK-18910"/>
    <x v="324"/>
    <x v="2"/>
    <s v="United States"/>
    <s v="Philadelphia"/>
    <x v="9"/>
    <n v="19143"/>
    <x v="3"/>
    <s v="OFF-BI-10000545"/>
    <x v="1"/>
    <x v="8"/>
    <x v="685"/>
    <x v="803"/>
    <n v="5"/>
    <n v="0.7"/>
    <n v="-760.98000000000025"/>
  </r>
  <r>
    <n v="871"/>
    <s v="CA-2013-158099"/>
    <x v="0"/>
    <x v="323"/>
    <d v="2013-09-06T00:00:00"/>
    <x v="2"/>
    <s v="PK-18910"/>
    <x v="324"/>
    <x v="2"/>
    <s v="United States"/>
    <s v="Philadelphia"/>
    <x v="9"/>
    <n v="19143"/>
    <x v="3"/>
    <s v="TEC-PH-10002496"/>
    <x v="2"/>
    <x v="7"/>
    <x v="490"/>
    <x v="804"/>
    <n v="3"/>
    <n v="0.4"/>
    <n v="-46.797000000000025"/>
  </r>
  <r>
    <n v="872"/>
    <s v="CA-2012-131128"/>
    <x v="1"/>
    <x v="324"/>
    <d v="2012-10-20T00:00:00"/>
    <x v="2"/>
    <s v="TB-21520"/>
    <x v="14"/>
    <x v="0"/>
    <s v="United States"/>
    <s v="Concord"/>
    <x v="38"/>
    <n v="3301"/>
    <x v="3"/>
    <s v="OFF-PA-10003591"/>
    <x v="1"/>
    <x v="10"/>
    <x v="686"/>
    <x v="805"/>
    <n v="3"/>
    <n v="0"/>
    <n v="17.22"/>
  </r>
  <r>
    <n v="873"/>
    <s v="CA-2011-148488"/>
    <x v="2"/>
    <x v="325"/>
    <d v="2011-12-15T00:00:00"/>
    <x v="1"/>
    <s v="SM-20005"/>
    <x v="325"/>
    <x v="0"/>
    <s v="United States"/>
    <s v="New York City"/>
    <x v="15"/>
    <n v="10009"/>
    <x v="3"/>
    <s v="OFF-PA-10004470"/>
    <x v="1"/>
    <x v="10"/>
    <x v="250"/>
    <x v="716"/>
    <n v="2"/>
    <n v="0"/>
    <n v="5.2255999999999991"/>
  </r>
  <r>
    <n v="874"/>
    <s v="CA-2011-148488"/>
    <x v="2"/>
    <x v="325"/>
    <d v="2011-12-15T00:00:00"/>
    <x v="1"/>
    <s v="SM-20005"/>
    <x v="325"/>
    <x v="0"/>
    <s v="United States"/>
    <s v="New York City"/>
    <x v="15"/>
    <n v="10009"/>
    <x v="3"/>
    <s v="OFF-BI-10000315"/>
    <x v="1"/>
    <x v="8"/>
    <x v="407"/>
    <x v="806"/>
    <n v="7"/>
    <n v="0.2"/>
    <n v="37.220399999999998"/>
  </r>
  <r>
    <n v="875"/>
    <s v="CA-2014-114636"/>
    <x v="3"/>
    <x v="326"/>
    <d v="2014-08-30T00:00:00"/>
    <x v="1"/>
    <s v="GA-14725"/>
    <x v="315"/>
    <x v="0"/>
    <s v="United States"/>
    <s v="Charlotte"/>
    <x v="3"/>
    <n v="28205"/>
    <x v="0"/>
    <s v="OFF-PA-10001790"/>
    <x v="1"/>
    <x v="10"/>
    <x v="687"/>
    <x v="807"/>
    <n v="5"/>
    <n v="0.2"/>
    <n v="67.255999999999986"/>
  </r>
  <r>
    <n v="876"/>
    <s v="CA-2013-116736"/>
    <x v="0"/>
    <x v="327"/>
    <d v="2013-01-21T00:00:00"/>
    <x v="1"/>
    <s v="CC-12430"/>
    <x v="254"/>
    <x v="2"/>
    <s v="United States"/>
    <s v="Concord"/>
    <x v="38"/>
    <n v="3301"/>
    <x v="3"/>
    <s v="FUR-FU-10004017"/>
    <x v="0"/>
    <x v="5"/>
    <x v="215"/>
    <x v="808"/>
    <n v="3"/>
    <n v="0"/>
    <n v="64.518000000000001"/>
  </r>
  <r>
    <n v="877"/>
    <s v="CA-2013-116736"/>
    <x v="0"/>
    <x v="327"/>
    <d v="2013-01-21T00:00:00"/>
    <x v="1"/>
    <s v="CC-12430"/>
    <x v="254"/>
    <x v="2"/>
    <s v="United States"/>
    <s v="Concord"/>
    <x v="38"/>
    <n v="3301"/>
    <x v="3"/>
    <s v="TEC-AC-10003628"/>
    <x v="2"/>
    <x v="11"/>
    <x v="244"/>
    <x v="809"/>
    <n v="1"/>
    <n v="0"/>
    <n v="13.195600000000002"/>
  </r>
  <r>
    <n v="878"/>
    <s v="CA-2013-116736"/>
    <x v="0"/>
    <x v="327"/>
    <d v="2013-01-21T00:00:00"/>
    <x v="1"/>
    <s v="CC-12430"/>
    <x v="254"/>
    <x v="2"/>
    <s v="United States"/>
    <s v="Concord"/>
    <x v="38"/>
    <n v="3301"/>
    <x v="3"/>
    <s v="TEC-AC-10002049"/>
    <x v="2"/>
    <x v="11"/>
    <x v="688"/>
    <x v="810"/>
    <n v="3"/>
    <n v="0"/>
    <n v="66.954599999999971"/>
  </r>
  <r>
    <n v="879"/>
    <s v="US-2011-158638"/>
    <x v="2"/>
    <x v="328"/>
    <d v="2011-09-21T00:00:00"/>
    <x v="1"/>
    <s v="AG-10765"/>
    <x v="326"/>
    <x v="2"/>
    <s v="United States"/>
    <s v="Philadelphia"/>
    <x v="9"/>
    <n v="19120"/>
    <x v="3"/>
    <s v="OFF-BI-10003712"/>
    <x v="1"/>
    <x v="8"/>
    <x v="689"/>
    <x v="811"/>
    <n v="4"/>
    <n v="0.7"/>
    <n v="-4.1243999999999996"/>
  </r>
  <r>
    <n v="880"/>
    <s v="CA-2014-111689"/>
    <x v="3"/>
    <x v="329"/>
    <d v="2014-12-03T00:00:00"/>
    <x v="0"/>
    <s v="HP-14815"/>
    <x v="6"/>
    <x v="2"/>
    <s v="United States"/>
    <s v="New York City"/>
    <x v="15"/>
    <n v="10024"/>
    <x v="3"/>
    <s v="OFF-BI-10003984"/>
    <x v="1"/>
    <x v="8"/>
    <x v="690"/>
    <x v="812"/>
    <n v="3"/>
    <n v="0.2"/>
    <n v="23.109299999999998"/>
  </r>
  <r>
    <n v="881"/>
    <s v="CA-2014-111689"/>
    <x v="3"/>
    <x v="329"/>
    <d v="2014-12-03T00:00:00"/>
    <x v="0"/>
    <s v="HP-14815"/>
    <x v="6"/>
    <x v="2"/>
    <s v="United States"/>
    <s v="New York City"/>
    <x v="15"/>
    <n v="10024"/>
    <x v="3"/>
    <s v="FUR-CH-10004287"/>
    <x v="0"/>
    <x v="1"/>
    <x v="156"/>
    <x v="813"/>
    <n v="5"/>
    <n v="0.1"/>
    <n v="262.38999999999987"/>
  </r>
  <r>
    <n v="882"/>
    <s v="CA-2012-129098"/>
    <x v="1"/>
    <x v="330"/>
    <d v="2012-10-13T00:00:00"/>
    <x v="1"/>
    <s v="DK-13090"/>
    <x v="54"/>
    <x v="0"/>
    <s v="United States"/>
    <s v="Springfield"/>
    <x v="17"/>
    <n v="22153"/>
    <x v="0"/>
    <s v="OFF-ST-10001321"/>
    <x v="1"/>
    <x v="4"/>
    <x v="416"/>
    <x v="117"/>
    <n v="2"/>
    <n v="0"/>
    <n v="8.3268000000000022"/>
  </r>
  <r>
    <n v="883"/>
    <s v="US-2014-123463"/>
    <x v="3"/>
    <x v="331"/>
    <d v="2014-12-24T00:00:00"/>
    <x v="3"/>
    <s v="GZ-14470"/>
    <x v="47"/>
    <x v="0"/>
    <s v="United States"/>
    <s v="San Francisco"/>
    <x v="1"/>
    <n v="94109"/>
    <x v="1"/>
    <s v="OFF-AR-10001118"/>
    <x v="1"/>
    <x v="6"/>
    <x v="576"/>
    <x v="814"/>
    <n v="4"/>
    <n v="0"/>
    <n v="5.9312000000000014"/>
  </r>
  <r>
    <n v="884"/>
    <s v="CA-2013-165148"/>
    <x v="0"/>
    <x v="332"/>
    <d v="2013-10-25T00:00:00"/>
    <x v="2"/>
    <s v="PM-19135"/>
    <x v="327"/>
    <x v="2"/>
    <s v="United States"/>
    <s v="Detroit"/>
    <x v="12"/>
    <n v="48227"/>
    <x v="2"/>
    <s v="FUR-FU-10000732"/>
    <x v="0"/>
    <x v="5"/>
    <x v="540"/>
    <x v="815"/>
    <n v="5"/>
    <n v="0"/>
    <n v="10.047999999999998"/>
  </r>
  <r>
    <n v="885"/>
    <s v="CA-2011-134061"/>
    <x v="2"/>
    <x v="333"/>
    <d v="2011-05-04T00:00:00"/>
    <x v="1"/>
    <s v="LL-16840"/>
    <x v="328"/>
    <x v="0"/>
    <s v="United States"/>
    <s v="Rochester"/>
    <x v="15"/>
    <n v="14609"/>
    <x v="3"/>
    <s v="FUR-FU-10001424"/>
    <x v="0"/>
    <x v="5"/>
    <x v="691"/>
    <x v="45"/>
    <n v="2"/>
    <n v="0"/>
    <n v="5.936399999999999"/>
  </r>
  <r>
    <n v="886"/>
    <s v="CA-2012-143602"/>
    <x v="1"/>
    <x v="334"/>
    <d v="2012-04-28T00:00:00"/>
    <x v="0"/>
    <s v="JS-15595"/>
    <x v="329"/>
    <x v="1"/>
    <s v="United States"/>
    <s v="Los Angeles"/>
    <x v="1"/>
    <n v="90045"/>
    <x v="1"/>
    <s v="OFF-BI-10002071"/>
    <x v="1"/>
    <x v="8"/>
    <x v="692"/>
    <x v="816"/>
    <n v="3"/>
    <n v="0.2"/>
    <n v="4.5317999999999996"/>
  </r>
  <r>
    <n v="887"/>
    <s v="CA-2014-115364"/>
    <x v="3"/>
    <x v="335"/>
    <d v="2014-07-03T00:00:00"/>
    <x v="1"/>
    <s v="OT-18730"/>
    <x v="220"/>
    <x v="0"/>
    <s v="United States"/>
    <s v="San Diego"/>
    <x v="1"/>
    <n v="92105"/>
    <x v="1"/>
    <s v="OFF-ST-10002486"/>
    <x v="1"/>
    <x v="4"/>
    <x v="693"/>
    <x v="817"/>
    <n v="12"/>
    <n v="0"/>
    <n v="1.6751999999999967"/>
  </r>
  <r>
    <n v="888"/>
    <s v="CA-2014-150707"/>
    <x v="3"/>
    <x v="336"/>
    <d v="2014-10-20T00:00:00"/>
    <x v="1"/>
    <s v="EL-13735"/>
    <x v="330"/>
    <x v="2"/>
    <s v="United States"/>
    <s v="Columbia"/>
    <x v="39"/>
    <n v="21044"/>
    <x v="3"/>
    <s v="OFF-BI-10001078"/>
    <x v="1"/>
    <x v="8"/>
    <x v="61"/>
    <x v="818"/>
    <n v="7"/>
    <n v="0"/>
    <n v="18.453400000000002"/>
  </r>
  <r>
    <n v="889"/>
    <s v="CA-2011-104976"/>
    <x v="2"/>
    <x v="337"/>
    <d v="2011-12-16T00:00:00"/>
    <x v="1"/>
    <s v="CK-12760"/>
    <x v="316"/>
    <x v="1"/>
    <s v="United States"/>
    <s v="San Francisco"/>
    <x v="1"/>
    <n v="94122"/>
    <x v="1"/>
    <s v="OFF-PA-10003845"/>
    <x v="1"/>
    <x v="10"/>
    <x v="367"/>
    <x v="819"/>
    <n v="6"/>
    <n v="0"/>
    <n v="16.993200000000002"/>
  </r>
  <r>
    <n v="890"/>
    <s v="CA-2014-132934"/>
    <x v="3"/>
    <x v="308"/>
    <d v="2014-06-27T00:00:00"/>
    <x v="1"/>
    <s v="JE-15475"/>
    <x v="188"/>
    <x v="0"/>
    <s v="United States"/>
    <s v="New Rochelle"/>
    <x v="15"/>
    <n v="10801"/>
    <x v="3"/>
    <s v="TEC-AC-10000927"/>
    <x v="2"/>
    <x v="11"/>
    <x v="694"/>
    <x v="179"/>
    <n v="5"/>
    <n v="0"/>
    <n v="14.994999999999994"/>
  </r>
  <r>
    <n v="891"/>
    <s v="CA-2014-132934"/>
    <x v="3"/>
    <x v="308"/>
    <d v="2014-06-27T00:00:00"/>
    <x v="1"/>
    <s v="JE-15475"/>
    <x v="188"/>
    <x v="0"/>
    <s v="United States"/>
    <s v="New Rochelle"/>
    <x v="15"/>
    <n v="10801"/>
    <x v="3"/>
    <s v="OFF-BI-10001098"/>
    <x v="1"/>
    <x v="8"/>
    <x v="405"/>
    <x v="96"/>
    <n v="3"/>
    <n v="0.2"/>
    <n v="18.600599999999996"/>
  </r>
  <r>
    <n v="892"/>
    <s v="CA-2014-133256"/>
    <x v="3"/>
    <x v="335"/>
    <d v="2014-06-28T00:00:00"/>
    <x v="2"/>
    <s v="TH-21550"/>
    <x v="274"/>
    <x v="2"/>
    <s v="United States"/>
    <s v="Detroit"/>
    <x v="12"/>
    <n v="48227"/>
    <x v="2"/>
    <s v="OFF-PA-10001622"/>
    <x v="1"/>
    <x v="10"/>
    <x v="695"/>
    <x v="820"/>
    <n v="1"/>
    <n v="0"/>
    <n v="2.0429999999999997"/>
  </r>
  <r>
    <n v="893"/>
    <s v="CA-2014-133256"/>
    <x v="3"/>
    <x v="335"/>
    <d v="2014-06-28T00:00:00"/>
    <x v="2"/>
    <s v="TH-21550"/>
    <x v="274"/>
    <x v="2"/>
    <s v="United States"/>
    <s v="Detroit"/>
    <x v="12"/>
    <n v="48227"/>
    <x v="2"/>
    <s v="OFF-AR-10003158"/>
    <x v="1"/>
    <x v="6"/>
    <x v="696"/>
    <x v="204"/>
    <n v="4"/>
    <n v="0"/>
    <n v="5.4127999999999989"/>
  </r>
  <r>
    <n v="894"/>
    <s v="CA-2014-133256"/>
    <x v="3"/>
    <x v="335"/>
    <d v="2014-06-28T00:00:00"/>
    <x v="2"/>
    <s v="TH-21550"/>
    <x v="274"/>
    <x v="2"/>
    <s v="United States"/>
    <s v="Detroit"/>
    <x v="12"/>
    <n v="48227"/>
    <x v="2"/>
    <s v="TEC-PH-10002660"/>
    <x v="2"/>
    <x v="7"/>
    <x v="697"/>
    <x v="821"/>
    <n v="8"/>
    <n v="0"/>
    <n v="135.98000000000002"/>
  </r>
  <r>
    <n v="895"/>
    <s v="CA-2013-105494"/>
    <x v="0"/>
    <x v="338"/>
    <d v="2013-11-13T00:00:00"/>
    <x v="2"/>
    <s v="PC-18745"/>
    <x v="331"/>
    <x v="1"/>
    <s v="United States"/>
    <s v="San Francisco"/>
    <x v="1"/>
    <n v="94122"/>
    <x v="1"/>
    <s v="OFF-ST-10002205"/>
    <x v="1"/>
    <x v="4"/>
    <x v="326"/>
    <x v="822"/>
    <n v="7"/>
    <n v="0"/>
    <n v="42.071400000000011"/>
  </r>
  <r>
    <n v="896"/>
    <s v="CA-2013-105494"/>
    <x v="0"/>
    <x v="338"/>
    <d v="2013-11-13T00:00:00"/>
    <x v="2"/>
    <s v="PC-18745"/>
    <x v="331"/>
    <x v="1"/>
    <s v="United States"/>
    <s v="San Francisco"/>
    <x v="1"/>
    <n v="94122"/>
    <x v="1"/>
    <s v="OFF-BI-10003364"/>
    <x v="1"/>
    <x v="8"/>
    <x v="698"/>
    <x v="823"/>
    <n v="3"/>
    <n v="0.2"/>
    <n v="24.502800000000001"/>
  </r>
  <r>
    <n v="897"/>
    <s v="CA-2013-140634"/>
    <x v="0"/>
    <x v="339"/>
    <d v="2013-10-07T00:00:00"/>
    <x v="0"/>
    <s v="HL-15040"/>
    <x v="332"/>
    <x v="0"/>
    <s v="United States"/>
    <s v="Houston"/>
    <x v="5"/>
    <n v="77095"/>
    <x v="2"/>
    <s v="OFF-EN-10001099"/>
    <x v="1"/>
    <x v="12"/>
    <x v="33"/>
    <x v="824"/>
    <n v="2"/>
    <n v="0.2"/>
    <n v="5.0855999999999986"/>
  </r>
  <r>
    <n v="898"/>
    <s v="CA-2011-144407"/>
    <x v="2"/>
    <x v="340"/>
    <d v="2011-09-15T00:00:00"/>
    <x v="1"/>
    <s v="MS-17365"/>
    <x v="333"/>
    <x v="0"/>
    <s v="United States"/>
    <s v="Detroit"/>
    <x v="12"/>
    <n v="48227"/>
    <x v="2"/>
    <s v="OFF-LA-10003923"/>
    <x v="1"/>
    <x v="2"/>
    <x v="424"/>
    <x v="825"/>
    <n v="7"/>
    <n v="0"/>
    <n v="51.800000000000004"/>
  </r>
  <r>
    <n v="899"/>
    <s v="CA-2014-160983"/>
    <x v="3"/>
    <x v="341"/>
    <d v="2014-11-01T00:00:00"/>
    <x v="0"/>
    <s v="GB-14530"/>
    <x v="334"/>
    <x v="1"/>
    <s v="United States"/>
    <s v="Auburn"/>
    <x v="15"/>
    <n v="13021"/>
    <x v="3"/>
    <s v="OFF-PA-10002250"/>
    <x v="1"/>
    <x v="10"/>
    <x v="699"/>
    <x v="826"/>
    <n v="8"/>
    <n v="0"/>
    <n v="22.540800000000001"/>
  </r>
  <r>
    <n v="900"/>
    <s v="US-2013-114622"/>
    <x v="0"/>
    <x v="342"/>
    <d v="2013-04-13T00:00:00"/>
    <x v="2"/>
    <s v="JR-16210"/>
    <x v="335"/>
    <x v="1"/>
    <s v="United States"/>
    <s v="Springfield"/>
    <x v="24"/>
    <n v="45503"/>
    <x v="3"/>
    <s v="OFF-BI-10004716"/>
    <x v="1"/>
    <x v="8"/>
    <x v="700"/>
    <x v="827"/>
    <n v="2"/>
    <n v="0.7"/>
    <n v="-6.5296000000000003"/>
  </r>
  <r>
    <n v="901"/>
    <s v="CA-2014-150959"/>
    <x v="3"/>
    <x v="343"/>
    <d v="2014-11-14T00:00:00"/>
    <x v="2"/>
    <s v="TD-20995"/>
    <x v="143"/>
    <x v="0"/>
    <s v="United States"/>
    <s v="Garland"/>
    <x v="5"/>
    <n v="75043"/>
    <x v="2"/>
    <s v="OFF-LA-10001045"/>
    <x v="1"/>
    <x v="2"/>
    <x v="701"/>
    <x v="828"/>
    <n v="5"/>
    <n v="0.2"/>
    <n v="3.3929999999999989"/>
  </r>
  <r>
    <n v="902"/>
    <s v="CA-2014-150959"/>
    <x v="3"/>
    <x v="343"/>
    <d v="2014-11-14T00:00:00"/>
    <x v="2"/>
    <s v="TD-20995"/>
    <x v="143"/>
    <x v="0"/>
    <s v="United States"/>
    <s v="Garland"/>
    <x v="5"/>
    <n v="75043"/>
    <x v="2"/>
    <s v="OFF-BI-10001510"/>
    <x v="1"/>
    <x v="8"/>
    <x v="702"/>
    <x v="829"/>
    <n v="4"/>
    <n v="0.8"/>
    <n v="-32.088000000000008"/>
  </r>
  <r>
    <n v="903"/>
    <s v="CA-2014-132353"/>
    <x v="3"/>
    <x v="175"/>
    <d v="2014-09-18T00:00:00"/>
    <x v="2"/>
    <s v="DB-13060"/>
    <x v="72"/>
    <x v="0"/>
    <s v="United States"/>
    <s v="Chicago"/>
    <x v="10"/>
    <n v="60653"/>
    <x v="2"/>
    <s v="TEC-PH-10004536"/>
    <x v="2"/>
    <x v="7"/>
    <x v="149"/>
    <x v="830"/>
    <n v="3"/>
    <n v="0.2"/>
    <n v="20.248499999999993"/>
  </r>
  <r>
    <n v="904"/>
    <s v="CA-2013-130477"/>
    <x v="0"/>
    <x v="143"/>
    <d v="2013-04-13T00:00:00"/>
    <x v="1"/>
    <s v="LC-17140"/>
    <x v="95"/>
    <x v="0"/>
    <s v="United States"/>
    <s v="Los Angeles"/>
    <x v="1"/>
    <n v="90032"/>
    <x v="1"/>
    <s v="OFF-PA-10002947"/>
    <x v="1"/>
    <x v="10"/>
    <x v="703"/>
    <x v="130"/>
    <n v="3"/>
    <n v="0"/>
    <n v="9.6191999999999993"/>
  </r>
  <r>
    <n v="905"/>
    <s v="CA-2013-130477"/>
    <x v="0"/>
    <x v="143"/>
    <d v="2013-04-13T00:00:00"/>
    <x v="1"/>
    <s v="LC-17140"/>
    <x v="95"/>
    <x v="0"/>
    <s v="United States"/>
    <s v="Los Angeles"/>
    <x v="1"/>
    <n v="90032"/>
    <x v="1"/>
    <s v="OFF-ST-10002583"/>
    <x v="1"/>
    <x v="4"/>
    <x v="566"/>
    <x v="647"/>
    <n v="2"/>
    <n v="0"/>
    <n v="2.598399999999998"/>
  </r>
  <r>
    <n v="906"/>
    <s v="CA-2013-130477"/>
    <x v="0"/>
    <x v="143"/>
    <d v="2013-04-13T00:00:00"/>
    <x v="1"/>
    <s v="LC-17140"/>
    <x v="95"/>
    <x v="0"/>
    <s v="United States"/>
    <s v="Los Angeles"/>
    <x v="1"/>
    <n v="90032"/>
    <x v="1"/>
    <s v="OFF-PA-10000019"/>
    <x v="1"/>
    <x v="10"/>
    <x v="704"/>
    <x v="91"/>
    <n v="2"/>
    <n v="0"/>
    <n v="6.2208000000000006"/>
  </r>
  <r>
    <n v="907"/>
    <s v="CA-2014-143259"/>
    <x v="3"/>
    <x v="247"/>
    <d v="2015-01-04T00:00:00"/>
    <x v="1"/>
    <s v="PO-18865"/>
    <x v="22"/>
    <x v="0"/>
    <s v="United States"/>
    <s v="New York City"/>
    <x v="15"/>
    <n v="10009"/>
    <x v="3"/>
    <s v="FUR-BO-10003441"/>
    <x v="0"/>
    <x v="0"/>
    <x v="705"/>
    <x v="831"/>
    <n v="4"/>
    <n v="0.2"/>
    <n v="12.117599999999968"/>
  </r>
  <r>
    <n v="908"/>
    <s v="CA-2014-143259"/>
    <x v="3"/>
    <x v="247"/>
    <d v="2015-01-04T00:00:00"/>
    <x v="1"/>
    <s v="PO-18865"/>
    <x v="22"/>
    <x v="0"/>
    <s v="United States"/>
    <s v="New York City"/>
    <x v="15"/>
    <n v="10009"/>
    <x v="3"/>
    <s v="TEC-PH-10004774"/>
    <x v="2"/>
    <x v="7"/>
    <x v="706"/>
    <x v="832"/>
    <n v="7"/>
    <n v="0"/>
    <n v="2.7278999999999964"/>
  </r>
  <r>
    <n v="909"/>
    <s v="CA-2014-143259"/>
    <x v="3"/>
    <x v="247"/>
    <d v="2015-01-04T00:00:00"/>
    <x v="1"/>
    <s v="PO-18865"/>
    <x v="22"/>
    <x v="0"/>
    <s v="United States"/>
    <s v="New York City"/>
    <x v="15"/>
    <n v="10009"/>
    <x v="3"/>
    <s v="OFF-BI-10003684"/>
    <x v="1"/>
    <x v="8"/>
    <x v="707"/>
    <x v="833"/>
    <n v="3"/>
    <n v="0.2"/>
    <n v="19.791"/>
  </r>
  <r>
    <n v="910"/>
    <s v="CA-2014-137596"/>
    <x v="3"/>
    <x v="264"/>
    <d v="2014-09-08T00:00:00"/>
    <x v="1"/>
    <s v="BE-11335"/>
    <x v="336"/>
    <x v="2"/>
    <s v="United States"/>
    <s v="Jackson"/>
    <x v="12"/>
    <n v="49201"/>
    <x v="2"/>
    <s v="TEC-PH-10001494"/>
    <x v="2"/>
    <x v="7"/>
    <x v="708"/>
    <x v="834"/>
    <n v="4"/>
    <n v="0"/>
    <n v="323.94600000000003"/>
  </r>
  <r>
    <n v="911"/>
    <s v="CA-2014-137596"/>
    <x v="3"/>
    <x v="264"/>
    <d v="2014-09-08T00:00:00"/>
    <x v="1"/>
    <s v="BE-11335"/>
    <x v="336"/>
    <x v="2"/>
    <s v="United States"/>
    <s v="Jackson"/>
    <x v="12"/>
    <n v="49201"/>
    <x v="2"/>
    <s v="TEC-AC-10004666"/>
    <x v="2"/>
    <x v="11"/>
    <x v="709"/>
    <x v="835"/>
    <n v="7"/>
    <n v="0"/>
    <n v="829.37540000000024"/>
  </r>
  <r>
    <n v="912"/>
    <s v="CA-2014-137596"/>
    <x v="3"/>
    <x v="264"/>
    <d v="2014-09-08T00:00:00"/>
    <x v="1"/>
    <s v="BE-11335"/>
    <x v="336"/>
    <x v="2"/>
    <s v="United States"/>
    <s v="Jackson"/>
    <x v="12"/>
    <n v="49201"/>
    <x v="2"/>
    <s v="OFF-ST-10003816"/>
    <x v="1"/>
    <x v="4"/>
    <x v="710"/>
    <x v="836"/>
    <n v="2"/>
    <n v="0"/>
    <n v="81.047399999999982"/>
  </r>
  <r>
    <n v="913"/>
    <s v="CA-2012-133627"/>
    <x v="1"/>
    <x v="70"/>
    <d v="2012-06-07T00:00:00"/>
    <x v="1"/>
    <s v="SC-20050"/>
    <x v="337"/>
    <x v="2"/>
    <s v="United States"/>
    <s v="Norwich"/>
    <x v="29"/>
    <n v="6360"/>
    <x v="3"/>
    <s v="FUR-FU-10001935"/>
    <x v="0"/>
    <x v="5"/>
    <x v="341"/>
    <x v="500"/>
    <n v="6"/>
    <n v="0"/>
    <n v="9.1020000000000021"/>
  </r>
  <r>
    <n v="914"/>
    <s v="CA-2014-102519"/>
    <x v="3"/>
    <x v="344"/>
    <d v="2014-11-30T00:00:00"/>
    <x v="2"/>
    <s v="BM-11650"/>
    <x v="312"/>
    <x v="1"/>
    <s v="United States"/>
    <s v="Milwaukee"/>
    <x v="6"/>
    <n v="53209"/>
    <x v="2"/>
    <s v="FUR-FU-10004091"/>
    <x v="0"/>
    <x v="5"/>
    <x v="264"/>
    <x v="837"/>
    <n v="1"/>
    <n v="0"/>
    <n v="19.2454"/>
  </r>
  <r>
    <n v="915"/>
    <s v="CA-2014-102519"/>
    <x v="3"/>
    <x v="344"/>
    <d v="2014-11-30T00:00:00"/>
    <x v="2"/>
    <s v="BM-11650"/>
    <x v="312"/>
    <x v="1"/>
    <s v="United States"/>
    <s v="Milwaukee"/>
    <x v="6"/>
    <n v="53209"/>
    <x v="2"/>
    <s v="TEC-AC-10001772"/>
    <x v="2"/>
    <x v="11"/>
    <x v="400"/>
    <x v="838"/>
    <n v="9"/>
    <n v="0"/>
    <n v="56.054700000000011"/>
  </r>
  <r>
    <n v="916"/>
    <s v="US-2011-141215"/>
    <x v="2"/>
    <x v="345"/>
    <d v="2011-06-21T00:00:00"/>
    <x v="1"/>
    <s v="KL-16555"/>
    <x v="126"/>
    <x v="1"/>
    <s v="United States"/>
    <s v="San Antonio"/>
    <x v="5"/>
    <n v="78207"/>
    <x v="2"/>
    <s v="FUR-TA-10001520"/>
    <x v="0"/>
    <x v="3"/>
    <x v="711"/>
    <x v="839"/>
    <n v="2"/>
    <n v="0.3"/>
    <n v="-18.556200000000018"/>
  </r>
  <r>
    <n v="917"/>
    <s v="US-2011-141215"/>
    <x v="2"/>
    <x v="345"/>
    <d v="2011-06-21T00:00:00"/>
    <x v="1"/>
    <s v="KL-16555"/>
    <x v="126"/>
    <x v="1"/>
    <s v="United States"/>
    <s v="San Antonio"/>
    <x v="5"/>
    <n v="78207"/>
    <x v="2"/>
    <s v="FUR-CH-10003379"/>
    <x v="0"/>
    <x v="1"/>
    <x v="459"/>
    <x v="840"/>
    <n v="4"/>
    <n v="0.3"/>
    <n v="-56.995999999999981"/>
  </r>
  <r>
    <n v="918"/>
    <s v="US-2011-141215"/>
    <x v="2"/>
    <x v="345"/>
    <d v="2011-06-21T00:00:00"/>
    <x v="1"/>
    <s v="KL-16555"/>
    <x v="126"/>
    <x v="1"/>
    <s v="United States"/>
    <s v="San Antonio"/>
    <x v="5"/>
    <n v="78207"/>
    <x v="2"/>
    <s v="OFF-BI-10002706"/>
    <x v="1"/>
    <x v="8"/>
    <x v="273"/>
    <x v="841"/>
    <n v="3"/>
    <n v="0.8"/>
    <n v="-14.5656"/>
  </r>
  <r>
    <n v="919"/>
    <s v="CA-2013-165218"/>
    <x v="0"/>
    <x v="346"/>
    <d v="2013-03-12T00:00:00"/>
    <x v="1"/>
    <s v="RW-19630"/>
    <x v="338"/>
    <x v="1"/>
    <s v="United States"/>
    <s v="Dallas"/>
    <x v="5"/>
    <n v="75220"/>
    <x v="2"/>
    <s v="OFF-EN-10000056"/>
    <x v="1"/>
    <x v="12"/>
    <x v="627"/>
    <x v="842"/>
    <n v="3"/>
    <n v="0.2"/>
    <n v="50.40629999999998"/>
  </r>
  <r>
    <n v="920"/>
    <s v="CA-2013-165218"/>
    <x v="0"/>
    <x v="346"/>
    <d v="2013-03-12T00:00:00"/>
    <x v="1"/>
    <s v="RW-19630"/>
    <x v="338"/>
    <x v="1"/>
    <s v="United States"/>
    <s v="Dallas"/>
    <x v="5"/>
    <n v="75220"/>
    <x v="2"/>
    <s v="OFF-ST-10001558"/>
    <x v="1"/>
    <x v="4"/>
    <x v="712"/>
    <x v="843"/>
    <n v="1"/>
    <n v="0.2"/>
    <n v="-0.81199999999999983"/>
  </r>
  <r>
    <n v="921"/>
    <s v="CA-2011-138296"/>
    <x v="2"/>
    <x v="29"/>
    <d v="2011-12-12T00:00:00"/>
    <x v="1"/>
    <s v="RC-19825"/>
    <x v="116"/>
    <x v="0"/>
    <s v="United States"/>
    <s v="Alexandria"/>
    <x v="17"/>
    <n v="22304"/>
    <x v="0"/>
    <s v="OFF-ST-10002444"/>
    <x v="1"/>
    <x v="4"/>
    <x v="571"/>
    <x v="335"/>
    <n v="2"/>
    <n v="0"/>
    <n v="6.8767999999999994"/>
  </r>
  <r>
    <n v="922"/>
    <s v="CA-2012-111164"/>
    <x v="1"/>
    <x v="347"/>
    <d v="2012-04-15T00:00:00"/>
    <x v="1"/>
    <s v="SE-20110"/>
    <x v="339"/>
    <x v="0"/>
    <s v="United States"/>
    <s v="New York City"/>
    <x v="15"/>
    <n v="10009"/>
    <x v="3"/>
    <s v="TEC-AC-10002473"/>
    <x v="2"/>
    <x v="11"/>
    <x v="713"/>
    <x v="844"/>
    <n v="3"/>
    <n v="0"/>
    <n v="34.907399999999996"/>
  </r>
  <r>
    <n v="923"/>
    <s v="CA-2012-111164"/>
    <x v="1"/>
    <x v="347"/>
    <d v="2012-04-15T00:00:00"/>
    <x v="1"/>
    <s v="SE-20110"/>
    <x v="339"/>
    <x v="0"/>
    <s v="United States"/>
    <s v="New York City"/>
    <x v="15"/>
    <n v="10009"/>
    <x v="3"/>
    <s v="TEC-PH-10004531"/>
    <x v="2"/>
    <x v="7"/>
    <x v="714"/>
    <x v="845"/>
    <n v="1"/>
    <n v="0"/>
    <n v="10.555199999999999"/>
  </r>
  <r>
    <n v="924"/>
    <s v="CA-2012-111164"/>
    <x v="1"/>
    <x v="347"/>
    <d v="2012-04-15T00:00:00"/>
    <x v="1"/>
    <s v="SE-20110"/>
    <x v="339"/>
    <x v="0"/>
    <s v="United States"/>
    <s v="New York City"/>
    <x v="15"/>
    <n v="10009"/>
    <x v="3"/>
    <s v="OFF-AP-10004487"/>
    <x v="1"/>
    <x v="9"/>
    <x v="715"/>
    <x v="846"/>
    <n v="5"/>
    <n v="0"/>
    <n v="113.84799999999998"/>
  </r>
  <r>
    <n v="925"/>
    <s v="CA-2013-149797"/>
    <x v="0"/>
    <x v="306"/>
    <d v="2013-09-21T00:00:00"/>
    <x v="1"/>
    <s v="AH-10075"/>
    <x v="340"/>
    <x v="1"/>
    <s v="United States"/>
    <s v="New York City"/>
    <x v="15"/>
    <n v="10011"/>
    <x v="3"/>
    <s v="OFF-BI-10003650"/>
    <x v="1"/>
    <x v="8"/>
    <x v="115"/>
    <x v="847"/>
    <n v="2"/>
    <n v="0.2"/>
    <n v="294.54879999999991"/>
  </r>
  <r>
    <n v="926"/>
    <s v="CA-2011-132962"/>
    <x v="2"/>
    <x v="103"/>
    <d v="2011-09-16T00:00:00"/>
    <x v="2"/>
    <s v="JM-15535"/>
    <x v="341"/>
    <x v="0"/>
    <s v="United States"/>
    <s v="Philadelphia"/>
    <x v="9"/>
    <n v="19143"/>
    <x v="3"/>
    <s v="OFF-PA-10003543"/>
    <x v="1"/>
    <x v="10"/>
    <x v="716"/>
    <x v="12"/>
    <n v="3"/>
    <n v="0.2"/>
    <n v="5.4432"/>
  </r>
  <r>
    <n v="927"/>
    <s v="CA-2011-132962"/>
    <x v="2"/>
    <x v="103"/>
    <d v="2011-09-16T00:00:00"/>
    <x v="2"/>
    <s v="JM-15535"/>
    <x v="341"/>
    <x v="0"/>
    <s v="United States"/>
    <s v="Philadelphia"/>
    <x v="9"/>
    <n v="19143"/>
    <x v="3"/>
    <s v="TEC-AC-10004353"/>
    <x v="2"/>
    <x v="11"/>
    <x v="717"/>
    <x v="848"/>
    <n v="5"/>
    <n v="0.2"/>
    <n v="53.550000000000004"/>
  </r>
  <r>
    <n v="928"/>
    <s v="CA-2012-115091"/>
    <x v="1"/>
    <x v="348"/>
    <d v="2012-10-09T00:00:00"/>
    <x v="1"/>
    <s v="JJ-15760"/>
    <x v="342"/>
    <x v="2"/>
    <s v="United States"/>
    <s v="Springfield"/>
    <x v="17"/>
    <n v="22153"/>
    <x v="0"/>
    <s v="OFF-AR-10000658"/>
    <x v="1"/>
    <x v="6"/>
    <x v="328"/>
    <x v="849"/>
    <n v="4"/>
    <n v="0"/>
    <n v="12.936"/>
  </r>
  <r>
    <n v="929"/>
    <s v="CA-2012-115091"/>
    <x v="1"/>
    <x v="348"/>
    <d v="2012-10-09T00:00:00"/>
    <x v="1"/>
    <s v="JJ-15760"/>
    <x v="342"/>
    <x v="2"/>
    <s v="United States"/>
    <s v="Springfield"/>
    <x v="17"/>
    <n v="22153"/>
    <x v="0"/>
    <s v="OFF-AP-10000696"/>
    <x v="1"/>
    <x v="9"/>
    <x v="332"/>
    <x v="850"/>
    <n v="2"/>
    <n v="0"/>
    <n v="9.517199999999999"/>
  </r>
  <r>
    <n v="930"/>
    <s v="CA-2014-144932"/>
    <x v="3"/>
    <x v="349"/>
    <d v="2014-04-18T00:00:00"/>
    <x v="2"/>
    <s v="AB-10165"/>
    <x v="269"/>
    <x v="0"/>
    <s v="United States"/>
    <s v="Toledo"/>
    <x v="24"/>
    <n v="43615"/>
    <x v="3"/>
    <s v="OFF-AR-10003560"/>
    <x v="1"/>
    <x v="6"/>
    <x v="482"/>
    <x v="851"/>
    <n v="3"/>
    <n v="0.2"/>
    <n v="2.5535999999999985"/>
  </r>
  <r>
    <n v="931"/>
    <s v="CA-2014-144932"/>
    <x v="3"/>
    <x v="349"/>
    <d v="2014-04-18T00:00:00"/>
    <x v="2"/>
    <s v="AB-10165"/>
    <x v="269"/>
    <x v="0"/>
    <s v="United States"/>
    <s v="Toledo"/>
    <x v="24"/>
    <n v="43615"/>
    <x v="3"/>
    <s v="OFF-AR-10001468"/>
    <x v="1"/>
    <x v="6"/>
    <x v="718"/>
    <x v="852"/>
    <n v="3"/>
    <n v="0.2"/>
    <n v="21.340800000000002"/>
  </r>
  <r>
    <n v="932"/>
    <s v="CA-2014-144932"/>
    <x v="3"/>
    <x v="349"/>
    <d v="2014-04-18T00:00:00"/>
    <x v="2"/>
    <s v="AB-10165"/>
    <x v="269"/>
    <x v="0"/>
    <s v="United States"/>
    <s v="Toledo"/>
    <x v="24"/>
    <n v="43615"/>
    <x v="3"/>
    <s v="OFF-PA-10004971"/>
    <x v="1"/>
    <x v="10"/>
    <x v="604"/>
    <x v="853"/>
    <n v="3"/>
    <n v="0.2"/>
    <n v="5.0286000000000008"/>
  </r>
  <r>
    <n v="933"/>
    <s v="CA-2014-114216"/>
    <x v="3"/>
    <x v="264"/>
    <d v="2014-09-07T00:00:00"/>
    <x v="1"/>
    <s v="RK-19300"/>
    <x v="343"/>
    <x v="0"/>
    <s v="United States"/>
    <s v="Philadelphia"/>
    <x v="9"/>
    <n v="19140"/>
    <x v="3"/>
    <s v="OFF-PA-10002195"/>
    <x v="1"/>
    <x v="10"/>
    <x v="719"/>
    <x v="854"/>
    <n v="3"/>
    <n v="0.2"/>
    <n v="4.1147999999999998"/>
  </r>
  <r>
    <n v="934"/>
    <s v="CA-2013-140081"/>
    <x v="0"/>
    <x v="23"/>
    <d v="2013-06-25T00:00:00"/>
    <x v="1"/>
    <s v="CG-12040"/>
    <x v="344"/>
    <x v="2"/>
    <s v="United States"/>
    <s v="Philadelphia"/>
    <x v="9"/>
    <n v="19120"/>
    <x v="3"/>
    <s v="OFF-PA-10001745"/>
    <x v="1"/>
    <x v="10"/>
    <x v="720"/>
    <x v="855"/>
    <n v="8"/>
    <n v="0.2"/>
    <n v="15.206399999999997"/>
  </r>
  <r>
    <n v="935"/>
    <s v="CA-2013-140081"/>
    <x v="0"/>
    <x v="23"/>
    <d v="2013-06-25T00:00:00"/>
    <x v="1"/>
    <s v="CG-12040"/>
    <x v="344"/>
    <x v="2"/>
    <s v="United States"/>
    <s v="Philadelphia"/>
    <x v="9"/>
    <n v="19120"/>
    <x v="3"/>
    <s v="OFF-BI-10004826"/>
    <x v="1"/>
    <x v="8"/>
    <x v="721"/>
    <x v="856"/>
    <n v="6"/>
    <n v="0.7"/>
    <n v="-21.793199999999992"/>
  </r>
  <r>
    <n v="936"/>
    <s v="CA-2013-140081"/>
    <x v="0"/>
    <x v="23"/>
    <d v="2013-06-25T00:00:00"/>
    <x v="1"/>
    <s v="CG-12040"/>
    <x v="344"/>
    <x v="2"/>
    <s v="United States"/>
    <s v="Philadelphia"/>
    <x v="9"/>
    <n v="19120"/>
    <x v="3"/>
    <s v="OFF-PA-10001870"/>
    <x v="1"/>
    <x v="10"/>
    <x v="674"/>
    <x v="12"/>
    <n v="3"/>
    <n v="0.2"/>
    <n v="5.4432"/>
  </r>
  <r>
    <n v="937"/>
    <s v="CA-2013-140081"/>
    <x v="0"/>
    <x v="23"/>
    <d v="2013-06-25T00:00:00"/>
    <x v="1"/>
    <s v="CG-12040"/>
    <x v="344"/>
    <x v="2"/>
    <s v="United States"/>
    <s v="Philadelphia"/>
    <x v="9"/>
    <n v="19120"/>
    <x v="3"/>
    <s v="OFF-AP-10001058"/>
    <x v="1"/>
    <x v="9"/>
    <x v="137"/>
    <x v="857"/>
    <n v="2"/>
    <n v="0.2"/>
    <n v="33.577199999999976"/>
  </r>
  <r>
    <n v="938"/>
    <s v="US-2014-111745"/>
    <x v="3"/>
    <x v="60"/>
    <d v="2014-11-07T00:00:00"/>
    <x v="2"/>
    <s v="RA-19885"/>
    <x v="19"/>
    <x v="1"/>
    <s v="United States"/>
    <s v="Farmington"/>
    <x v="27"/>
    <n v="87401"/>
    <x v="1"/>
    <s v="TEC-AC-10003911"/>
    <x v="2"/>
    <x v="11"/>
    <x v="327"/>
    <x v="858"/>
    <n v="1"/>
    <n v="0"/>
    <n v="54.396599999999992"/>
  </r>
  <r>
    <n v="939"/>
    <s v="CA-2012-148250"/>
    <x v="1"/>
    <x v="350"/>
    <d v="2012-12-17T00:00:00"/>
    <x v="1"/>
    <s v="RP-19270"/>
    <x v="345"/>
    <x v="1"/>
    <s v="United States"/>
    <s v="Riverside"/>
    <x v="1"/>
    <n v="92503"/>
    <x v="1"/>
    <s v="OFF-PA-10000289"/>
    <x v="1"/>
    <x v="10"/>
    <x v="722"/>
    <x v="91"/>
    <n v="2"/>
    <n v="0"/>
    <n v="6.2208000000000006"/>
  </r>
  <r>
    <n v="940"/>
    <s v="CA-2012-148250"/>
    <x v="1"/>
    <x v="350"/>
    <d v="2012-12-17T00:00:00"/>
    <x v="1"/>
    <s v="RP-19270"/>
    <x v="345"/>
    <x v="1"/>
    <s v="United States"/>
    <s v="Riverside"/>
    <x v="1"/>
    <n v="92503"/>
    <x v="1"/>
    <s v="OFF-AP-10003040"/>
    <x v="1"/>
    <x v="9"/>
    <x v="723"/>
    <x v="859"/>
    <n v="4"/>
    <n v="0"/>
    <n v="34.964799999999997"/>
  </r>
  <r>
    <n v="941"/>
    <s v="CA-2013-105760"/>
    <x v="0"/>
    <x v="351"/>
    <d v="2013-06-21T00:00:00"/>
    <x v="2"/>
    <s v="KC-16255"/>
    <x v="346"/>
    <x v="1"/>
    <s v="United States"/>
    <s v="San Francisco"/>
    <x v="1"/>
    <n v="94110"/>
    <x v="1"/>
    <s v="OFF-PA-10000350"/>
    <x v="1"/>
    <x v="10"/>
    <x v="724"/>
    <x v="860"/>
    <n v="2"/>
    <n v="0"/>
    <n v="8.0464000000000002"/>
  </r>
  <r>
    <n v="942"/>
    <s v="CA-2013-142958"/>
    <x v="0"/>
    <x v="180"/>
    <d v="2013-12-21T00:00:00"/>
    <x v="1"/>
    <s v="RW-19630"/>
    <x v="338"/>
    <x v="1"/>
    <s v="United States"/>
    <s v="Torrance"/>
    <x v="1"/>
    <n v="90503"/>
    <x v="1"/>
    <s v="OFF-BI-10001759"/>
    <x v="1"/>
    <x v="8"/>
    <x v="725"/>
    <x v="861"/>
    <n v="2"/>
    <n v="0.2"/>
    <n v="2.2098"/>
  </r>
  <r>
    <n v="943"/>
    <s v="CA-2013-142958"/>
    <x v="0"/>
    <x v="180"/>
    <d v="2013-12-21T00:00:00"/>
    <x v="1"/>
    <s v="RW-19630"/>
    <x v="338"/>
    <x v="1"/>
    <s v="United States"/>
    <s v="Torrance"/>
    <x v="1"/>
    <n v="90503"/>
    <x v="1"/>
    <s v="FUR-TA-10000577"/>
    <x v="0"/>
    <x v="3"/>
    <x v="3"/>
    <x v="862"/>
    <n v="4"/>
    <n v="0.2"/>
    <n v="41.785200000000032"/>
  </r>
  <r>
    <n v="944"/>
    <s v="CA-2012-120880"/>
    <x v="1"/>
    <x v="352"/>
    <d v="2012-06-03T00:00:00"/>
    <x v="1"/>
    <s v="JL-15850"/>
    <x v="139"/>
    <x v="0"/>
    <s v="United States"/>
    <s v="Seattle"/>
    <x v="4"/>
    <n v="98105"/>
    <x v="1"/>
    <s v="OFF-PA-10004101"/>
    <x v="1"/>
    <x v="10"/>
    <x v="506"/>
    <x v="56"/>
    <n v="5"/>
    <n v="0"/>
    <n v="15.552000000000001"/>
  </r>
  <r>
    <n v="945"/>
    <s v="CA-2012-120880"/>
    <x v="1"/>
    <x v="352"/>
    <d v="2012-06-03T00:00:00"/>
    <x v="1"/>
    <s v="JL-15850"/>
    <x v="139"/>
    <x v="0"/>
    <s v="United States"/>
    <s v="Seattle"/>
    <x v="4"/>
    <n v="98105"/>
    <x v="1"/>
    <s v="OFF-ST-10001496"/>
    <x v="1"/>
    <x v="4"/>
    <x v="726"/>
    <x v="863"/>
    <n v="3"/>
    <n v="0"/>
    <n v="140.54820000000001"/>
  </r>
  <r>
    <n v="946"/>
    <s v="CA-2012-120880"/>
    <x v="1"/>
    <x v="352"/>
    <d v="2012-06-03T00:00:00"/>
    <x v="1"/>
    <s v="JL-15850"/>
    <x v="139"/>
    <x v="0"/>
    <s v="United States"/>
    <s v="Seattle"/>
    <x v="4"/>
    <n v="98105"/>
    <x v="1"/>
    <s v="OFF-BI-10002931"/>
    <x v="1"/>
    <x v="8"/>
    <x v="727"/>
    <x v="864"/>
    <n v="5"/>
    <n v="0.2"/>
    <n v="62.91"/>
  </r>
  <r>
    <n v="947"/>
    <s v="US-2012-140200"/>
    <x v="1"/>
    <x v="353"/>
    <d v="2012-07-28T00:00:00"/>
    <x v="2"/>
    <s v="CA-12775"/>
    <x v="222"/>
    <x v="0"/>
    <s v="United States"/>
    <s v="Mesa"/>
    <x v="16"/>
    <n v="85204"/>
    <x v="1"/>
    <s v="FUR-TA-10002356"/>
    <x v="0"/>
    <x v="3"/>
    <x v="728"/>
    <x v="865"/>
    <n v="3"/>
    <n v="0.5"/>
    <n v="-204.44580000000005"/>
  </r>
  <r>
    <n v="948"/>
    <s v="US-2014-110576"/>
    <x v="3"/>
    <x v="354"/>
    <d v="2014-12-03T00:00:00"/>
    <x v="1"/>
    <s v="RB-19795"/>
    <x v="176"/>
    <x v="2"/>
    <s v="United States"/>
    <s v="Philadelphia"/>
    <x v="9"/>
    <n v="19120"/>
    <x v="3"/>
    <s v="FUR-FU-10003601"/>
    <x v="0"/>
    <x v="5"/>
    <x v="729"/>
    <x v="866"/>
    <n v="7"/>
    <n v="0.2"/>
    <n v="-12.912200000000027"/>
  </r>
  <r>
    <n v="949"/>
    <s v="US-2014-110576"/>
    <x v="3"/>
    <x v="354"/>
    <d v="2014-12-03T00:00:00"/>
    <x v="1"/>
    <s v="RB-19795"/>
    <x v="176"/>
    <x v="2"/>
    <s v="United States"/>
    <s v="Philadelphia"/>
    <x v="9"/>
    <n v="19120"/>
    <x v="3"/>
    <s v="FUR-FU-10000576"/>
    <x v="0"/>
    <x v="5"/>
    <x v="219"/>
    <x v="867"/>
    <n v="6"/>
    <n v="0.2"/>
    <n v="75.542400000000015"/>
  </r>
  <r>
    <n v="950"/>
    <s v="US-2014-110576"/>
    <x v="3"/>
    <x v="354"/>
    <d v="2014-12-03T00:00:00"/>
    <x v="1"/>
    <s v="RB-19795"/>
    <x v="176"/>
    <x v="2"/>
    <s v="United States"/>
    <s v="Philadelphia"/>
    <x v="9"/>
    <n v="19120"/>
    <x v="3"/>
    <s v="FUR-TA-10004154"/>
    <x v="0"/>
    <x v="3"/>
    <x v="730"/>
    <x v="868"/>
    <n v="12"/>
    <n v="0.4"/>
    <n v="-619.59600000000012"/>
  </r>
  <r>
    <n v="951"/>
    <s v="US-2014-110576"/>
    <x v="3"/>
    <x v="354"/>
    <d v="2014-12-03T00:00:00"/>
    <x v="1"/>
    <s v="RB-19795"/>
    <x v="176"/>
    <x v="2"/>
    <s v="United States"/>
    <s v="Philadelphia"/>
    <x v="9"/>
    <n v="19120"/>
    <x v="3"/>
    <s v="OFF-PA-10000788"/>
    <x v="1"/>
    <x v="10"/>
    <x v="731"/>
    <x v="12"/>
    <n v="3"/>
    <n v="0.2"/>
    <n v="5.4432"/>
  </r>
  <r>
    <n v="952"/>
    <s v="US-2014-110576"/>
    <x v="3"/>
    <x v="354"/>
    <d v="2014-12-03T00:00:00"/>
    <x v="1"/>
    <s v="RB-19795"/>
    <x v="176"/>
    <x v="2"/>
    <s v="United States"/>
    <s v="Philadelphia"/>
    <x v="9"/>
    <n v="19120"/>
    <x v="3"/>
    <s v="OFF-PA-10002479"/>
    <x v="1"/>
    <x v="10"/>
    <x v="217"/>
    <x v="869"/>
    <n v="6"/>
    <n v="0.2"/>
    <n v="7.92"/>
  </r>
  <r>
    <n v="953"/>
    <s v="CA-2014-131156"/>
    <x v="3"/>
    <x v="355"/>
    <d v="2014-04-08T00:00:00"/>
    <x v="1"/>
    <s v="KH-16360"/>
    <x v="347"/>
    <x v="0"/>
    <s v="United States"/>
    <s v="Philadelphia"/>
    <x v="9"/>
    <n v="19143"/>
    <x v="3"/>
    <s v="FUR-FU-10001940"/>
    <x v="0"/>
    <x v="5"/>
    <x v="33"/>
    <x v="870"/>
    <n v="4"/>
    <n v="0.2"/>
    <n v="7.6416000000000022"/>
  </r>
  <r>
    <n v="954"/>
    <s v="CA-2014-136539"/>
    <x v="3"/>
    <x v="116"/>
    <d v="2015-01-02T00:00:00"/>
    <x v="1"/>
    <s v="GH-14665"/>
    <x v="348"/>
    <x v="0"/>
    <s v="United States"/>
    <s v="Round Rock"/>
    <x v="5"/>
    <n v="78664"/>
    <x v="2"/>
    <s v="OFF-AR-10001958"/>
    <x v="1"/>
    <x v="6"/>
    <x v="206"/>
    <x v="220"/>
    <n v="2"/>
    <n v="0.2"/>
    <n v="2.7168000000000001"/>
  </r>
  <r>
    <n v="955"/>
    <s v="CA-2014-136539"/>
    <x v="3"/>
    <x v="116"/>
    <d v="2015-01-02T00:00:00"/>
    <x v="1"/>
    <s v="GH-14665"/>
    <x v="348"/>
    <x v="0"/>
    <s v="United States"/>
    <s v="Round Rock"/>
    <x v="5"/>
    <n v="78664"/>
    <x v="2"/>
    <s v="FUR-BO-10004709"/>
    <x v="0"/>
    <x v="0"/>
    <x v="263"/>
    <x v="871"/>
    <n v="2"/>
    <n v="0.32"/>
    <n v="-11.595999999999997"/>
  </r>
  <r>
    <n v="956"/>
    <s v="CA-2014-119305"/>
    <x v="3"/>
    <x v="329"/>
    <d v="2014-12-05T00:00:00"/>
    <x v="1"/>
    <s v="SW-20275"/>
    <x v="349"/>
    <x v="0"/>
    <s v="United States"/>
    <s v="Jackson"/>
    <x v="35"/>
    <n v="39212"/>
    <x v="0"/>
    <s v="OFF-ST-10000604"/>
    <x v="1"/>
    <x v="4"/>
    <x v="54"/>
    <x v="872"/>
    <n v="5"/>
    <n v="0"/>
    <n v="43.449999999999989"/>
  </r>
  <r>
    <n v="957"/>
    <s v="CA-2014-102414"/>
    <x v="3"/>
    <x v="356"/>
    <d v="2014-05-19T00:00:00"/>
    <x v="0"/>
    <s v="JA-15970"/>
    <x v="350"/>
    <x v="0"/>
    <s v="United States"/>
    <s v="Phoenix"/>
    <x v="16"/>
    <n v="85023"/>
    <x v="1"/>
    <s v="TEC-PH-10002923"/>
    <x v="2"/>
    <x v="7"/>
    <x v="680"/>
    <x v="873"/>
    <n v="1"/>
    <n v="0.2"/>
    <n v="2.5893000000000006"/>
  </r>
  <r>
    <n v="958"/>
    <s v="CA-2014-102414"/>
    <x v="3"/>
    <x v="356"/>
    <d v="2014-05-19T00:00:00"/>
    <x v="0"/>
    <s v="JA-15970"/>
    <x v="350"/>
    <x v="0"/>
    <s v="United States"/>
    <s v="Phoenix"/>
    <x v="16"/>
    <n v="85023"/>
    <x v="1"/>
    <s v="OFF-BI-10004465"/>
    <x v="1"/>
    <x v="8"/>
    <x v="732"/>
    <x v="323"/>
    <n v="2"/>
    <n v="0.7"/>
    <n v="-3.1679999999999993"/>
  </r>
  <r>
    <n v="959"/>
    <s v="CA-2014-102414"/>
    <x v="3"/>
    <x v="356"/>
    <d v="2014-05-19T00:00:00"/>
    <x v="0"/>
    <s v="JA-15970"/>
    <x v="350"/>
    <x v="0"/>
    <s v="United States"/>
    <s v="Phoenix"/>
    <x v="16"/>
    <n v="85023"/>
    <x v="1"/>
    <s v="OFF-PA-10002333"/>
    <x v="1"/>
    <x v="10"/>
    <x v="733"/>
    <x v="12"/>
    <n v="3"/>
    <n v="0.2"/>
    <n v="5.6375999999999999"/>
  </r>
  <r>
    <n v="960"/>
    <s v="CA-2012-112571"/>
    <x v="1"/>
    <x v="357"/>
    <d v="2012-09-22T00:00:00"/>
    <x v="3"/>
    <s v="DL-12925"/>
    <x v="351"/>
    <x v="0"/>
    <s v="United States"/>
    <s v="Oceanside"/>
    <x v="1"/>
    <n v="92054"/>
    <x v="1"/>
    <s v="FUR-FU-10004188"/>
    <x v="0"/>
    <x v="5"/>
    <x v="734"/>
    <x v="874"/>
    <n v="2"/>
    <n v="0"/>
    <n v="53.195999999999998"/>
  </r>
  <r>
    <n v="961"/>
    <s v="CA-2014-152142"/>
    <x v="3"/>
    <x v="237"/>
    <d v="2014-11-20T00:00:00"/>
    <x v="1"/>
    <s v="LW-16990"/>
    <x v="352"/>
    <x v="1"/>
    <s v="United States"/>
    <s v="San Francisco"/>
    <x v="1"/>
    <n v="94110"/>
    <x v="1"/>
    <s v="FUR-CH-10002965"/>
    <x v="0"/>
    <x v="1"/>
    <x v="226"/>
    <x v="244"/>
    <n v="2"/>
    <n v="0.2"/>
    <n v="28.137200000000007"/>
  </r>
  <r>
    <n v="962"/>
    <s v="CA-2012-160059"/>
    <x v="1"/>
    <x v="154"/>
    <d v="2012-12-01T00:00:00"/>
    <x v="1"/>
    <s v="TB-21190"/>
    <x v="353"/>
    <x v="2"/>
    <s v="United States"/>
    <s v="Fayetteville"/>
    <x v="36"/>
    <n v="72701"/>
    <x v="0"/>
    <s v="OFF-BI-10000145"/>
    <x v="1"/>
    <x v="8"/>
    <x v="735"/>
    <x v="875"/>
    <n v="2"/>
    <n v="0"/>
    <n v="3.0575999999999999"/>
  </r>
  <r>
    <n v="963"/>
    <s v="CA-2013-120859"/>
    <x v="0"/>
    <x v="142"/>
    <d v="2013-09-05T00:00:00"/>
    <x v="2"/>
    <s v="CV-12805"/>
    <x v="51"/>
    <x v="1"/>
    <s v="United States"/>
    <s v="San Francisco"/>
    <x v="1"/>
    <n v="94110"/>
    <x v="1"/>
    <s v="OFF-EN-10001335"/>
    <x v="1"/>
    <x v="12"/>
    <x v="462"/>
    <x v="876"/>
    <n v="2"/>
    <n v="0"/>
    <n v="10.94"/>
  </r>
  <r>
    <n v="964"/>
    <s v="CA-2011-127488"/>
    <x v="2"/>
    <x v="358"/>
    <d v="2011-09-24T00:00:00"/>
    <x v="0"/>
    <s v="MS-17365"/>
    <x v="333"/>
    <x v="0"/>
    <s v="United States"/>
    <s v="Boca Raton"/>
    <x v="2"/>
    <n v="33433"/>
    <x v="0"/>
    <s v="OFF-LA-10001613"/>
    <x v="1"/>
    <x v="2"/>
    <x v="736"/>
    <x v="877"/>
    <n v="2"/>
    <n v="0.2"/>
    <n v="1.6704000000000001"/>
  </r>
  <r>
    <n v="965"/>
    <s v="CA-2014-135279"/>
    <x v="3"/>
    <x v="359"/>
    <d v="2014-04-12T00:00:00"/>
    <x v="2"/>
    <s v="BS-11800"/>
    <x v="354"/>
    <x v="2"/>
    <s v="United States"/>
    <s v="New York City"/>
    <x v="15"/>
    <n v="10011"/>
    <x v="3"/>
    <s v="OFF-LA-10004055"/>
    <x v="1"/>
    <x v="2"/>
    <x v="737"/>
    <x v="765"/>
    <n v="2"/>
    <n v="0"/>
    <n v="4.8117999999999999"/>
  </r>
  <r>
    <n v="966"/>
    <s v="CA-2014-135279"/>
    <x v="3"/>
    <x v="359"/>
    <d v="2014-04-12T00:00:00"/>
    <x v="2"/>
    <s v="BS-11800"/>
    <x v="354"/>
    <x v="2"/>
    <s v="United States"/>
    <s v="New York City"/>
    <x v="15"/>
    <n v="10011"/>
    <x v="3"/>
    <s v="OFF-AR-10004344"/>
    <x v="1"/>
    <x v="6"/>
    <x v="365"/>
    <x v="878"/>
    <n v="3"/>
    <n v="0"/>
    <n v="9.7118999999999982"/>
  </r>
  <r>
    <n v="967"/>
    <s v="CA-2014-135279"/>
    <x v="3"/>
    <x v="359"/>
    <d v="2014-04-12T00:00:00"/>
    <x v="2"/>
    <s v="BS-11800"/>
    <x v="354"/>
    <x v="2"/>
    <s v="United States"/>
    <s v="New York City"/>
    <x v="15"/>
    <n v="10011"/>
    <x v="3"/>
    <s v="OFF-PA-10004621"/>
    <x v="1"/>
    <x v="10"/>
    <x v="738"/>
    <x v="91"/>
    <n v="2"/>
    <n v="0"/>
    <n v="6.2208000000000006"/>
  </r>
  <r>
    <n v="968"/>
    <s v="CA-2014-135279"/>
    <x v="3"/>
    <x v="359"/>
    <d v="2014-04-12T00:00:00"/>
    <x v="2"/>
    <s v="BS-11800"/>
    <x v="354"/>
    <x v="2"/>
    <s v="United States"/>
    <s v="New York City"/>
    <x v="15"/>
    <n v="10011"/>
    <x v="3"/>
    <s v="OFF-PA-10001281"/>
    <x v="1"/>
    <x v="10"/>
    <x v="739"/>
    <x v="879"/>
    <n v="4"/>
    <n v="0"/>
    <n v="91.967999999999989"/>
  </r>
  <r>
    <n v="969"/>
    <s v="CA-2014-135279"/>
    <x v="3"/>
    <x v="359"/>
    <d v="2014-04-12T00:00:00"/>
    <x v="2"/>
    <s v="BS-11800"/>
    <x v="354"/>
    <x v="2"/>
    <s v="United States"/>
    <s v="New York City"/>
    <x v="15"/>
    <n v="10011"/>
    <x v="3"/>
    <s v="OFF-LA-10001613"/>
    <x v="1"/>
    <x v="2"/>
    <x v="736"/>
    <x v="880"/>
    <n v="3"/>
    <n v="0"/>
    <n v="4.2336"/>
  </r>
  <r>
    <n v="970"/>
    <s v="CA-2014-135279"/>
    <x v="3"/>
    <x v="359"/>
    <d v="2014-04-12T00:00:00"/>
    <x v="2"/>
    <s v="BS-11800"/>
    <x v="354"/>
    <x v="2"/>
    <s v="United States"/>
    <s v="New York City"/>
    <x v="15"/>
    <n v="10011"/>
    <x v="3"/>
    <s v="OFF-ST-10001097"/>
    <x v="1"/>
    <x v="4"/>
    <x v="740"/>
    <x v="881"/>
    <n v="3"/>
    <n v="0"/>
    <n v="0"/>
  </r>
  <r>
    <n v="971"/>
    <s v="CA-2011-115791"/>
    <x v="2"/>
    <x v="360"/>
    <d v="2011-01-19T00:00:00"/>
    <x v="0"/>
    <s v="DL-13315"/>
    <x v="111"/>
    <x v="0"/>
    <s v="United States"/>
    <s v="Philadelphia"/>
    <x v="9"/>
    <n v="19134"/>
    <x v="3"/>
    <s v="FUR-FU-10001095"/>
    <x v="0"/>
    <x v="5"/>
    <x v="741"/>
    <x v="882"/>
    <n v="6"/>
    <n v="0.2"/>
    <n v="28.598399999999998"/>
  </r>
  <r>
    <n v="972"/>
    <s v="CA-2011-115791"/>
    <x v="2"/>
    <x v="360"/>
    <d v="2011-01-19T00:00:00"/>
    <x v="0"/>
    <s v="DL-13315"/>
    <x v="111"/>
    <x v="0"/>
    <s v="United States"/>
    <s v="Philadelphia"/>
    <x v="9"/>
    <n v="19134"/>
    <x v="3"/>
    <s v="TEC-PH-10004614"/>
    <x v="2"/>
    <x v="7"/>
    <x v="299"/>
    <x v="883"/>
    <n v="3"/>
    <n v="0.4"/>
    <n v="-31.050000000000011"/>
  </r>
  <r>
    <n v="973"/>
    <s v="CA-2011-115791"/>
    <x v="2"/>
    <x v="360"/>
    <d v="2011-01-19T00:00:00"/>
    <x v="0"/>
    <s v="DL-13315"/>
    <x v="111"/>
    <x v="0"/>
    <s v="United States"/>
    <s v="Philadelphia"/>
    <x v="9"/>
    <n v="19134"/>
    <x v="3"/>
    <s v="OFF-BI-10001575"/>
    <x v="1"/>
    <x v="8"/>
    <x v="577"/>
    <x v="662"/>
    <n v="2"/>
    <n v="0.7"/>
    <n v="-13.6312"/>
  </r>
  <r>
    <n v="974"/>
    <s v="CA-2011-115791"/>
    <x v="2"/>
    <x v="360"/>
    <d v="2011-01-19T00:00:00"/>
    <x v="0"/>
    <s v="DL-13315"/>
    <x v="111"/>
    <x v="0"/>
    <s v="United States"/>
    <s v="Philadelphia"/>
    <x v="9"/>
    <n v="19134"/>
    <x v="3"/>
    <s v="OFF-LA-10001074"/>
    <x v="1"/>
    <x v="2"/>
    <x v="297"/>
    <x v="884"/>
    <n v="3"/>
    <n v="0.2"/>
    <n v="10.149299999999997"/>
  </r>
  <r>
    <n v="975"/>
    <s v="US-2014-103247"/>
    <x v="3"/>
    <x v="361"/>
    <d v="2014-10-09T00:00:00"/>
    <x v="0"/>
    <s v="PO-19195"/>
    <x v="285"/>
    <x v="2"/>
    <s v="United States"/>
    <s v="New York City"/>
    <x v="15"/>
    <n v="10011"/>
    <x v="3"/>
    <s v="TEC-PH-10003555"/>
    <x v="2"/>
    <x v="7"/>
    <x v="457"/>
    <x v="885"/>
    <n v="7"/>
    <n v="0"/>
    <n v="3.2186000000000092"/>
  </r>
  <r>
    <n v="976"/>
    <s v="US-2014-103247"/>
    <x v="3"/>
    <x v="361"/>
    <d v="2014-10-09T00:00:00"/>
    <x v="0"/>
    <s v="PO-19195"/>
    <x v="285"/>
    <x v="2"/>
    <s v="United States"/>
    <s v="New York City"/>
    <x v="15"/>
    <n v="10011"/>
    <x v="3"/>
    <s v="OFF-BI-10004492"/>
    <x v="1"/>
    <x v="8"/>
    <x v="347"/>
    <x v="376"/>
    <n v="3"/>
    <n v="0.2"/>
    <n v="25.579799999999992"/>
  </r>
  <r>
    <n v="977"/>
    <s v="US-2014-100209"/>
    <x v="3"/>
    <x v="362"/>
    <d v="2014-07-16T00:00:00"/>
    <x v="1"/>
    <s v="TD-20995"/>
    <x v="143"/>
    <x v="0"/>
    <s v="United States"/>
    <s v="Portland"/>
    <x v="21"/>
    <n v="97206"/>
    <x v="1"/>
    <s v="OFF-BI-10002012"/>
    <x v="1"/>
    <x v="8"/>
    <x v="742"/>
    <x v="886"/>
    <n v="2"/>
    <n v="0.7"/>
    <n v="-0.79200000000000004"/>
  </r>
  <r>
    <n v="978"/>
    <s v="CA-2014-159366"/>
    <x v="3"/>
    <x v="363"/>
    <d v="2014-01-11T00:00:00"/>
    <x v="2"/>
    <s v="BW-11110"/>
    <x v="308"/>
    <x v="1"/>
    <s v="United States"/>
    <s v="Detroit"/>
    <x v="12"/>
    <n v="48205"/>
    <x v="2"/>
    <s v="TEC-MA-10000822"/>
    <x v="2"/>
    <x v="15"/>
    <x v="154"/>
    <x v="257"/>
    <n v="2"/>
    <n v="0.1"/>
    <n v="679.99599999999964"/>
  </r>
  <r>
    <n v="979"/>
    <s v="CA-2013-145499"/>
    <x v="0"/>
    <x v="198"/>
    <d v="2013-06-01T00:00:00"/>
    <x v="2"/>
    <s v="RW-19690"/>
    <x v="355"/>
    <x v="0"/>
    <s v="United States"/>
    <s v="Wilmington"/>
    <x v="3"/>
    <n v="28403"/>
    <x v="0"/>
    <s v="OFF-BI-10000848"/>
    <x v="1"/>
    <x v="8"/>
    <x v="515"/>
    <x v="577"/>
    <n v="2"/>
    <n v="0.7"/>
    <n v="-2.6256000000000004"/>
  </r>
  <r>
    <n v="980"/>
    <s v="CA-2012-157035"/>
    <x v="1"/>
    <x v="364"/>
    <d v="2012-12-12T00:00:00"/>
    <x v="2"/>
    <s v="KB-16600"/>
    <x v="33"/>
    <x v="1"/>
    <s v="United States"/>
    <s v="Columbus"/>
    <x v="14"/>
    <n v="47201"/>
    <x v="2"/>
    <s v="OFF-PA-10004156"/>
    <x v="1"/>
    <x v="10"/>
    <x v="743"/>
    <x v="887"/>
    <n v="3"/>
    <n v="0"/>
    <n v="16.669799999999999"/>
  </r>
  <r>
    <n v="981"/>
    <s v="CA-2013-144939"/>
    <x v="0"/>
    <x v="339"/>
    <d v="2013-10-09T00:00:00"/>
    <x v="1"/>
    <s v="EB-13870"/>
    <x v="12"/>
    <x v="0"/>
    <s v="United States"/>
    <s v="New York City"/>
    <x v="15"/>
    <n v="10035"/>
    <x v="3"/>
    <s v="FUR-CH-10003199"/>
    <x v="0"/>
    <x v="1"/>
    <x v="631"/>
    <x v="888"/>
    <n v="6"/>
    <n v="0.1"/>
    <n v="93.223199999999977"/>
  </r>
  <r>
    <n v="982"/>
    <s v="CA-2011-163419"/>
    <x v="2"/>
    <x v="7"/>
    <d v="2011-11-14T00:00:00"/>
    <x v="0"/>
    <s v="TZ-21580"/>
    <x v="356"/>
    <x v="0"/>
    <s v="United States"/>
    <s v="Louisville"/>
    <x v="22"/>
    <n v="80027"/>
    <x v="1"/>
    <s v="OFF-AR-10000034"/>
    <x v="1"/>
    <x v="6"/>
    <x v="744"/>
    <x v="889"/>
    <n v="1"/>
    <n v="0.2"/>
    <n v="0.80559999999999987"/>
  </r>
  <r>
    <n v="983"/>
    <s v="CA-2011-163419"/>
    <x v="2"/>
    <x v="7"/>
    <d v="2011-11-14T00:00:00"/>
    <x v="0"/>
    <s v="TZ-21580"/>
    <x v="356"/>
    <x v="0"/>
    <s v="United States"/>
    <s v="Louisville"/>
    <x v="22"/>
    <n v="80027"/>
    <x v="1"/>
    <s v="TEC-PH-10000560"/>
    <x v="2"/>
    <x v="7"/>
    <x v="745"/>
    <x v="890"/>
    <n v="2"/>
    <n v="0.2"/>
    <n v="55.998400000000032"/>
  </r>
  <r>
    <n v="984"/>
    <s v="CA-2011-163419"/>
    <x v="2"/>
    <x v="7"/>
    <d v="2011-11-14T00:00:00"/>
    <x v="0"/>
    <s v="TZ-21580"/>
    <x v="356"/>
    <x v="0"/>
    <s v="United States"/>
    <s v="Louisville"/>
    <x v="22"/>
    <n v="80027"/>
    <x v="1"/>
    <s v="FUR-CH-10000665"/>
    <x v="0"/>
    <x v="1"/>
    <x v="656"/>
    <x v="891"/>
    <n v="5"/>
    <n v="0.2"/>
    <n v="75.489999999999924"/>
  </r>
  <r>
    <n v="985"/>
    <s v="CA-2014-100314"/>
    <x v="3"/>
    <x v="365"/>
    <d v="2014-10-06T00:00:00"/>
    <x v="1"/>
    <s v="AS-10630"/>
    <x v="357"/>
    <x v="2"/>
    <s v="United States"/>
    <s v="Pasadena"/>
    <x v="5"/>
    <n v="77506"/>
    <x v="2"/>
    <s v="OFF-LA-10001569"/>
    <x v="1"/>
    <x v="2"/>
    <x v="633"/>
    <x v="892"/>
    <n v="2"/>
    <n v="0.2"/>
    <n v="2.5895999999999999"/>
  </r>
  <r>
    <n v="986"/>
    <s v="CA-2014-100314"/>
    <x v="3"/>
    <x v="365"/>
    <d v="2014-10-06T00:00:00"/>
    <x v="1"/>
    <s v="AS-10630"/>
    <x v="357"/>
    <x v="2"/>
    <s v="United States"/>
    <s v="Pasadena"/>
    <x v="5"/>
    <n v="77506"/>
    <x v="2"/>
    <s v="OFF-EN-10000461"/>
    <x v="1"/>
    <x v="12"/>
    <x v="746"/>
    <x v="893"/>
    <n v="4"/>
    <n v="0.2"/>
    <n v="9.4391999999999996"/>
  </r>
  <r>
    <n v="987"/>
    <s v="CA-2014-100314"/>
    <x v="3"/>
    <x v="365"/>
    <d v="2014-10-06T00:00:00"/>
    <x v="1"/>
    <s v="AS-10630"/>
    <x v="357"/>
    <x v="2"/>
    <s v="United States"/>
    <s v="Pasadena"/>
    <x v="5"/>
    <n v="77506"/>
    <x v="2"/>
    <s v="TEC-MA-10003066"/>
    <x v="2"/>
    <x v="15"/>
    <x v="747"/>
    <x v="894"/>
    <n v="3"/>
    <n v="0.4"/>
    <n v="44.867999999999967"/>
  </r>
  <r>
    <n v="988"/>
    <s v="CA-2012-146829"/>
    <x v="1"/>
    <x v="366"/>
    <d v="2012-03-10T00:00:00"/>
    <x v="3"/>
    <s v="TS-21340"/>
    <x v="358"/>
    <x v="0"/>
    <s v="United States"/>
    <s v="Houston"/>
    <x v="5"/>
    <n v="77041"/>
    <x v="2"/>
    <s v="OFF-BI-10004022"/>
    <x v="1"/>
    <x v="8"/>
    <x v="748"/>
    <x v="895"/>
    <n v="2"/>
    <n v="0.8"/>
    <n v="-1.8904000000000001"/>
  </r>
  <r>
    <n v="989"/>
    <s v="CA-2014-167899"/>
    <x v="3"/>
    <x v="367"/>
    <d v="2014-05-27T00:00:00"/>
    <x v="1"/>
    <s v="JG-15805"/>
    <x v="189"/>
    <x v="1"/>
    <s v="United States"/>
    <s v="Auburn"/>
    <x v="15"/>
    <n v="13021"/>
    <x v="3"/>
    <s v="FUR-FU-10004071"/>
    <x v="0"/>
    <x v="5"/>
    <x v="570"/>
    <x v="896"/>
    <n v="5"/>
    <n v="0"/>
    <n v="72.807000000000031"/>
  </r>
  <r>
    <n v="990"/>
    <s v="CA-2014-167899"/>
    <x v="3"/>
    <x v="367"/>
    <d v="2014-05-27T00:00:00"/>
    <x v="1"/>
    <s v="JG-15805"/>
    <x v="189"/>
    <x v="1"/>
    <s v="United States"/>
    <s v="Auburn"/>
    <x v="15"/>
    <n v="13021"/>
    <x v="3"/>
    <s v="OFF-AR-10001988"/>
    <x v="1"/>
    <x v="6"/>
    <x v="749"/>
    <x v="897"/>
    <n v="3"/>
    <n v="0"/>
    <n v="5.2112999999999996"/>
  </r>
  <r>
    <n v="991"/>
    <s v="CA-2012-153549"/>
    <x v="1"/>
    <x v="368"/>
    <d v="2012-03-31T00:00:00"/>
    <x v="0"/>
    <s v="SL-20155"/>
    <x v="359"/>
    <x v="2"/>
    <s v="United States"/>
    <s v="Jacksonville"/>
    <x v="2"/>
    <n v="32216"/>
    <x v="0"/>
    <s v="FUR-CH-10004086"/>
    <x v="0"/>
    <x v="1"/>
    <x v="281"/>
    <x v="898"/>
    <n v="5"/>
    <n v="0.2"/>
    <n v="131.27849999999995"/>
  </r>
  <r>
    <n v="992"/>
    <s v="CA-2013-110023"/>
    <x v="0"/>
    <x v="369"/>
    <d v="2013-09-12T00:00:00"/>
    <x v="2"/>
    <s v="TS-21610"/>
    <x v="59"/>
    <x v="0"/>
    <s v="United States"/>
    <s v="New York City"/>
    <x v="15"/>
    <n v="10024"/>
    <x v="3"/>
    <s v="OFF-BI-10001036"/>
    <x v="1"/>
    <x v="8"/>
    <x v="618"/>
    <x v="899"/>
    <n v="2"/>
    <n v="0.2"/>
    <n v="5.484"/>
  </r>
  <r>
    <n v="993"/>
    <s v="CA-2013-105585"/>
    <x v="0"/>
    <x v="370"/>
    <d v="2013-08-28T00:00:00"/>
    <x v="2"/>
    <s v="RF-19735"/>
    <x v="288"/>
    <x v="0"/>
    <s v="United States"/>
    <s v="San Jose"/>
    <x v="1"/>
    <n v="95123"/>
    <x v="1"/>
    <s v="OFF-FA-10002983"/>
    <x v="1"/>
    <x v="13"/>
    <x v="260"/>
    <x v="900"/>
    <n v="3"/>
    <n v="0"/>
    <n v="4.9104000000000001"/>
  </r>
  <r>
    <n v="994"/>
    <s v="CA-2013-105585"/>
    <x v="0"/>
    <x v="370"/>
    <d v="2013-08-28T00:00:00"/>
    <x v="2"/>
    <s v="RF-19735"/>
    <x v="288"/>
    <x v="0"/>
    <s v="United States"/>
    <s v="San Jose"/>
    <x v="1"/>
    <n v="95123"/>
    <x v="1"/>
    <s v="OFF-PA-10003625"/>
    <x v="1"/>
    <x v="10"/>
    <x v="750"/>
    <x v="901"/>
    <n v="5"/>
    <n v="0"/>
    <n v="69.704999999999998"/>
  </r>
  <r>
    <n v="995"/>
    <s v="CA-2011-117639"/>
    <x v="2"/>
    <x v="371"/>
    <d v="2011-05-25T00:00:00"/>
    <x v="1"/>
    <s v="MW-18235"/>
    <x v="360"/>
    <x v="1"/>
    <s v="United States"/>
    <s v="Virginia Beach"/>
    <x v="17"/>
    <n v="23464"/>
    <x v="0"/>
    <s v="OFF-BI-10003925"/>
    <x v="1"/>
    <x v="8"/>
    <x v="751"/>
    <x v="902"/>
    <n v="7"/>
    <n v="0"/>
    <n v="1276.4871000000001"/>
  </r>
  <r>
    <n v="996"/>
    <s v="CA-2011-117639"/>
    <x v="2"/>
    <x v="371"/>
    <d v="2011-05-25T00:00:00"/>
    <x v="1"/>
    <s v="MW-18235"/>
    <x v="360"/>
    <x v="1"/>
    <s v="United States"/>
    <s v="Virginia Beach"/>
    <x v="17"/>
    <n v="23464"/>
    <x v="0"/>
    <s v="TEC-PH-10001530"/>
    <x v="2"/>
    <x v="7"/>
    <x v="752"/>
    <x v="903"/>
    <n v="3"/>
    <n v="0"/>
    <n v="173.0316"/>
  </r>
  <r>
    <n v="997"/>
    <s v="CA-2012-162537"/>
    <x v="1"/>
    <x v="372"/>
    <d v="2012-11-03T00:00:00"/>
    <x v="1"/>
    <s v="RD-19585"/>
    <x v="361"/>
    <x v="0"/>
    <s v="United States"/>
    <s v="Henderson"/>
    <x v="0"/>
    <n v="42420"/>
    <x v="0"/>
    <s v="OFF-EN-10003862"/>
    <x v="1"/>
    <x v="12"/>
    <x v="753"/>
    <x v="904"/>
    <n v="1"/>
    <n v="0"/>
    <n v="4.9081999999999999"/>
  </r>
  <r>
    <n v="998"/>
    <s v="CA-2012-162537"/>
    <x v="1"/>
    <x v="372"/>
    <d v="2012-11-03T00:00:00"/>
    <x v="1"/>
    <s v="RD-19585"/>
    <x v="361"/>
    <x v="0"/>
    <s v="United States"/>
    <s v="Henderson"/>
    <x v="0"/>
    <n v="42420"/>
    <x v="0"/>
    <s v="OFF-ST-10004258"/>
    <x v="1"/>
    <x v="4"/>
    <x v="754"/>
    <x v="905"/>
    <n v="3"/>
    <n v="0"/>
    <n v="9.8901000000000039"/>
  </r>
  <r>
    <n v="999"/>
    <s v="CA-2012-162537"/>
    <x v="1"/>
    <x v="372"/>
    <d v="2012-11-03T00:00:00"/>
    <x v="1"/>
    <s v="RD-19585"/>
    <x v="361"/>
    <x v="0"/>
    <s v="United States"/>
    <s v="Henderson"/>
    <x v="0"/>
    <n v="42420"/>
    <x v="0"/>
    <s v="FUR-FU-10002885"/>
    <x v="0"/>
    <x v="5"/>
    <x v="755"/>
    <x v="906"/>
    <n v="5"/>
    <n v="0"/>
    <n v="9.1580000000000013"/>
  </r>
  <r>
    <n v="1000"/>
    <s v="CA-2012-162537"/>
    <x v="1"/>
    <x v="372"/>
    <d v="2012-11-03T00:00:00"/>
    <x v="1"/>
    <s v="RD-19585"/>
    <x v="361"/>
    <x v="0"/>
    <s v="United States"/>
    <s v="Henderson"/>
    <x v="0"/>
    <n v="42420"/>
    <x v="0"/>
    <s v="FUR-FU-10001918"/>
    <x v="0"/>
    <x v="5"/>
    <x v="280"/>
    <x v="907"/>
    <n v="7"/>
    <n v="0"/>
    <n v="12.912900000000004"/>
  </r>
  <r>
    <n v="1001"/>
    <s v="CA-2013-155488"/>
    <x v="0"/>
    <x v="373"/>
    <d v="2013-11-18T00:00:00"/>
    <x v="1"/>
    <s v="FM-14290"/>
    <x v="86"/>
    <x v="2"/>
    <s v="United States"/>
    <s v="Vancouver"/>
    <x v="4"/>
    <n v="98661"/>
    <x v="1"/>
    <s v="OFF-AR-10002956"/>
    <x v="1"/>
    <x v="6"/>
    <x v="660"/>
    <x v="908"/>
    <n v="2"/>
    <n v="0"/>
    <n v="11.4452"/>
  </r>
  <r>
    <n v="1002"/>
    <s v="CA-2012-124891"/>
    <x v="1"/>
    <x v="374"/>
    <d v="2012-07-31T00:00:00"/>
    <x v="3"/>
    <s v="RH-19495"/>
    <x v="302"/>
    <x v="0"/>
    <s v="United States"/>
    <s v="New York City"/>
    <x v="15"/>
    <n v="10024"/>
    <x v="3"/>
    <s v="TEC-AC-10003033"/>
    <x v="2"/>
    <x v="11"/>
    <x v="756"/>
    <x v="909"/>
    <n v="7"/>
    <n v="0"/>
    <n v="762.18449999999984"/>
  </r>
  <r>
    <n v="1003"/>
    <s v="CA-2012-124891"/>
    <x v="1"/>
    <x v="374"/>
    <d v="2012-07-31T00:00:00"/>
    <x v="3"/>
    <s v="RH-19495"/>
    <x v="302"/>
    <x v="0"/>
    <s v="United States"/>
    <s v="New York City"/>
    <x v="15"/>
    <n v="10024"/>
    <x v="3"/>
    <s v="FUR-TA-10002903"/>
    <x v="0"/>
    <x v="3"/>
    <x v="255"/>
    <x v="910"/>
    <n v="7"/>
    <n v="0.4"/>
    <n v="-290.87520000000001"/>
  </r>
  <r>
    <n v="1004"/>
    <s v="CA-2012-124891"/>
    <x v="1"/>
    <x v="374"/>
    <d v="2012-07-31T00:00:00"/>
    <x v="3"/>
    <s v="RH-19495"/>
    <x v="302"/>
    <x v="0"/>
    <s v="United States"/>
    <s v="New York City"/>
    <x v="15"/>
    <n v="10024"/>
    <x v="3"/>
    <s v="OFF-PA-10004621"/>
    <x v="1"/>
    <x v="10"/>
    <x v="738"/>
    <x v="541"/>
    <n v="3"/>
    <n v="0"/>
    <n v="9.3312000000000008"/>
  </r>
  <r>
    <n v="1005"/>
    <s v="CA-2012-126445"/>
    <x v="1"/>
    <x v="375"/>
    <d v="2012-08-31T00:00:00"/>
    <x v="1"/>
    <s v="RA-19945"/>
    <x v="362"/>
    <x v="0"/>
    <s v="United States"/>
    <s v="Murrieta"/>
    <x v="1"/>
    <n v="92563"/>
    <x v="1"/>
    <s v="OFF-ST-10000046"/>
    <x v="1"/>
    <x v="4"/>
    <x v="757"/>
    <x v="911"/>
    <n v="3"/>
    <n v="0"/>
    <n v="92.083500000000015"/>
  </r>
  <r>
    <n v="1006"/>
    <s v="CA-2012-111199"/>
    <x v="1"/>
    <x v="50"/>
    <d v="2012-11-17T00:00:00"/>
    <x v="1"/>
    <s v="JK-15730"/>
    <x v="300"/>
    <x v="0"/>
    <s v="United States"/>
    <s v="Jacksonville"/>
    <x v="3"/>
    <n v="28540"/>
    <x v="0"/>
    <s v="OFF-PA-10001790"/>
    <x v="1"/>
    <x v="10"/>
    <x v="687"/>
    <x v="912"/>
    <n v="3"/>
    <n v="0.2"/>
    <n v="40.353599999999986"/>
  </r>
  <r>
    <n v="1007"/>
    <s v="CA-2012-105312"/>
    <x v="1"/>
    <x v="376"/>
    <d v="2012-11-09T00:00:00"/>
    <x v="2"/>
    <s v="MT-17815"/>
    <x v="363"/>
    <x v="0"/>
    <s v="United States"/>
    <s v="Scottsdale"/>
    <x v="16"/>
    <n v="85254"/>
    <x v="1"/>
    <s v="OFF-EN-10002600"/>
    <x v="1"/>
    <x v="12"/>
    <x v="111"/>
    <x v="913"/>
    <n v="3"/>
    <n v="0.2"/>
    <n v="2.4779999999999989"/>
  </r>
  <r>
    <n v="1008"/>
    <s v="CA-2012-105312"/>
    <x v="1"/>
    <x v="376"/>
    <d v="2012-11-09T00:00:00"/>
    <x v="2"/>
    <s v="MT-17815"/>
    <x v="363"/>
    <x v="0"/>
    <s v="United States"/>
    <s v="Scottsdale"/>
    <x v="16"/>
    <n v="85254"/>
    <x v="1"/>
    <s v="OFF-BI-10002049"/>
    <x v="1"/>
    <x v="8"/>
    <x v="758"/>
    <x v="914"/>
    <n v="3"/>
    <n v="0.7"/>
    <n v="-3.5207999999999995"/>
  </r>
  <r>
    <n v="1009"/>
    <s v="US-2014-106705"/>
    <x v="3"/>
    <x v="377"/>
    <d v="2015-01-02T00:00:00"/>
    <x v="1"/>
    <s v="PO-18850"/>
    <x v="138"/>
    <x v="0"/>
    <s v="United States"/>
    <s v="Burlington"/>
    <x v="23"/>
    <n v="52601"/>
    <x v="2"/>
    <s v="OFF-PA-10001509"/>
    <x v="1"/>
    <x v="10"/>
    <x v="417"/>
    <x v="915"/>
    <n v="5"/>
    <n v="0"/>
    <n v="20.584999999999994"/>
  </r>
  <r>
    <n v="1010"/>
    <s v="CA-2014-135034"/>
    <x v="3"/>
    <x v="378"/>
    <d v="2014-08-04T00:00:00"/>
    <x v="2"/>
    <s v="AT-10735"/>
    <x v="247"/>
    <x v="0"/>
    <s v="United States"/>
    <s v="Chicago"/>
    <x v="10"/>
    <n v="60653"/>
    <x v="2"/>
    <s v="TEC-PH-10003931"/>
    <x v="2"/>
    <x v="7"/>
    <x v="159"/>
    <x v="916"/>
    <n v="2"/>
    <n v="0.2"/>
    <n v="5.9990000000000023"/>
  </r>
  <r>
    <n v="1011"/>
    <s v="CA-2011-158540"/>
    <x v="2"/>
    <x v="156"/>
    <d v="2011-11-26T00:00:00"/>
    <x v="2"/>
    <s v="VG-21790"/>
    <x v="364"/>
    <x v="0"/>
    <s v="United States"/>
    <s v="San Diego"/>
    <x v="1"/>
    <n v="92037"/>
    <x v="1"/>
    <s v="FUR-FU-10001602"/>
    <x v="0"/>
    <x v="5"/>
    <x v="759"/>
    <x v="917"/>
    <n v="4"/>
    <n v="0"/>
    <n v="27.309599999999989"/>
  </r>
  <r>
    <n v="1012"/>
    <s v="CA-2014-118437"/>
    <x v="3"/>
    <x v="46"/>
    <d v="2014-06-22T00:00:00"/>
    <x v="0"/>
    <s v="PF-19165"/>
    <x v="58"/>
    <x v="0"/>
    <s v="United States"/>
    <s v="Olympia"/>
    <x v="4"/>
    <n v="98502"/>
    <x v="1"/>
    <s v="FUR-FU-10004848"/>
    <x v="0"/>
    <x v="5"/>
    <x v="28"/>
    <x v="918"/>
    <n v="3"/>
    <n v="0"/>
    <n v="46.574999999999996"/>
  </r>
  <r>
    <n v="1013"/>
    <s v="CA-2014-118437"/>
    <x v="3"/>
    <x v="46"/>
    <d v="2014-06-22T00:00:00"/>
    <x v="0"/>
    <s v="PF-19165"/>
    <x v="58"/>
    <x v="0"/>
    <s v="United States"/>
    <s v="Olympia"/>
    <x v="4"/>
    <n v="98502"/>
    <x v="1"/>
    <s v="OFF-ST-10003722"/>
    <x v="1"/>
    <x v="4"/>
    <x v="760"/>
    <x v="919"/>
    <n v="1"/>
    <n v="0"/>
    <n v="4.068699999999998"/>
  </r>
  <r>
    <n v="1014"/>
    <s v="US-2012-126214"/>
    <x v="1"/>
    <x v="379"/>
    <d v="2012-12-24T00:00:00"/>
    <x v="0"/>
    <s v="JS-15880"/>
    <x v="365"/>
    <x v="0"/>
    <s v="United States"/>
    <s v="Seattle"/>
    <x v="4"/>
    <n v="98103"/>
    <x v="1"/>
    <s v="FUR-TA-10003748"/>
    <x v="0"/>
    <x v="3"/>
    <x v="208"/>
    <x v="920"/>
    <n v="13"/>
    <n v="0"/>
    <n v="356.04139999999995"/>
  </r>
  <r>
    <n v="1015"/>
    <s v="US-2012-126214"/>
    <x v="1"/>
    <x v="379"/>
    <d v="2012-12-24T00:00:00"/>
    <x v="0"/>
    <s v="JS-15880"/>
    <x v="365"/>
    <x v="0"/>
    <s v="United States"/>
    <s v="Seattle"/>
    <x v="4"/>
    <n v="98103"/>
    <x v="1"/>
    <s v="TEC-AC-10003198"/>
    <x v="2"/>
    <x v="11"/>
    <x v="761"/>
    <x v="921"/>
    <n v="1"/>
    <n v="0"/>
    <n v="36.851999999999997"/>
  </r>
  <r>
    <n v="1016"/>
    <s v="CA-2012-133025"/>
    <x v="1"/>
    <x v="14"/>
    <d v="2012-09-19T00:00:00"/>
    <x v="0"/>
    <s v="MO-17800"/>
    <x v="246"/>
    <x v="2"/>
    <s v="United States"/>
    <s v="Los Angeles"/>
    <x v="1"/>
    <n v="90036"/>
    <x v="1"/>
    <s v="OFF-PA-10004100"/>
    <x v="1"/>
    <x v="10"/>
    <x v="257"/>
    <x v="56"/>
    <n v="5"/>
    <n v="0"/>
    <n v="15.552000000000001"/>
  </r>
  <r>
    <n v="1017"/>
    <s v="CA-2012-108665"/>
    <x v="1"/>
    <x v="380"/>
    <d v="2012-07-10T00:00:00"/>
    <x v="1"/>
    <s v="KM-16225"/>
    <x v="366"/>
    <x v="1"/>
    <s v="United States"/>
    <s v="New York City"/>
    <x v="15"/>
    <n v="10011"/>
    <x v="3"/>
    <s v="FUR-FU-10002191"/>
    <x v="0"/>
    <x v="5"/>
    <x v="762"/>
    <x v="544"/>
    <n v="2"/>
    <n v="0"/>
    <n v="6.7008000000000001"/>
  </r>
  <r>
    <n v="1018"/>
    <s v="CA-2012-108665"/>
    <x v="1"/>
    <x v="380"/>
    <d v="2012-07-10T00:00:00"/>
    <x v="1"/>
    <s v="KM-16225"/>
    <x v="366"/>
    <x v="1"/>
    <s v="United States"/>
    <s v="New York City"/>
    <x v="15"/>
    <n v="10011"/>
    <x v="3"/>
    <s v="FUR-FU-10000965"/>
    <x v="0"/>
    <x v="5"/>
    <x v="682"/>
    <x v="922"/>
    <n v="3"/>
    <n v="0"/>
    <n v="63.886200000000002"/>
  </r>
  <r>
    <n v="1019"/>
    <s v="CA-2012-108665"/>
    <x v="1"/>
    <x v="380"/>
    <d v="2012-07-10T00:00:00"/>
    <x v="1"/>
    <s v="KM-16225"/>
    <x v="366"/>
    <x v="1"/>
    <s v="United States"/>
    <s v="New York City"/>
    <x v="15"/>
    <n v="10011"/>
    <x v="3"/>
    <s v="TEC-PH-10004188"/>
    <x v="2"/>
    <x v="7"/>
    <x v="763"/>
    <x v="923"/>
    <n v="5"/>
    <n v="0"/>
    <n v="2.4990000000000023"/>
  </r>
  <r>
    <n v="1020"/>
    <s v="CA-2012-108665"/>
    <x v="1"/>
    <x v="380"/>
    <d v="2012-07-10T00:00:00"/>
    <x v="1"/>
    <s v="KM-16225"/>
    <x v="366"/>
    <x v="1"/>
    <s v="United States"/>
    <s v="New York City"/>
    <x v="15"/>
    <n v="10011"/>
    <x v="3"/>
    <s v="OFF-ST-10001526"/>
    <x v="1"/>
    <x v="4"/>
    <x v="764"/>
    <x v="924"/>
    <n v="5"/>
    <n v="0"/>
    <n v="156.42899999999997"/>
  </r>
  <r>
    <n v="1021"/>
    <s v="CA-2012-124450"/>
    <x v="1"/>
    <x v="381"/>
    <d v="2012-05-03T00:00:00"/>
    <x v="1"/>
    <s v="GT-14710"/>
    <x v="218"/>
    <x v="0"/>
    <s v="United States"/>
    <s v="Washington"/>
    <x v="40"/>
    <n v="20016"/>
    <x v="3"/>
    <s v="OFF-AR-10001166"/>
    <x v="1"/>
    <x v="6"/>
    <x v="33"/>
    <x v="925"/>
    <n v="3"/>
    <n v="0"/>
    <n v="8.8686000000000007"/>
  </r>
  <r>
    <n v="1022"/>
    <s v="CA-2012-124450"/>
    <x v="1"/>
    <x v="381"/>
    <d v="2012-05-03T00:00:00"/>
    <x v="1"/>
    <s v="GT-14710"/>
    <x v="218"/>
    <x v="0"/>
    <s v="United States"/>
    <s v="Washington"/>
    <x v="40"/>
    <n v="20016"/>
    <x v="3"/>
    <s v="FUR-CH-10000309"/>
    <x v="0"/>
    <x v="1"/>
    <x v="765"/>
    <x v="926"/>
    <n v="3"/>
    <n v="0"/>
    <n v="316.88249999999999"/>
  </r>
  <r>
    <n v="1023"/>
    <s v="CA-2012-124450"/>
    <x v="1"/>
    <x v="381"/>
    <d v="2012-05-03T00:00:00"/>
    <x v="1"/>
    <s v="GT-14710"/>
    <x v="218"/>
    <x v="0"/>
    <s v="United States"/>
    <s v="Washington"/>
    <x v="40"/>
    <n v="20016"/>
    <x v="3"/>
    <s v="TEC-MA-10004212"/>
    <x v="2"/>
    <x v="15"/>
    <x v="766"/>
    <x v="927"/>
    <n v="8"/>
    <n v="0"/>
    <n v="648.56240000000003"/>
  </r>
  <r>
    <n v="1024"/>
    <s v="CA-2012-167269"/>
    <x v="1"/>
    <x v="382"/>
    <d v="2012-06-20T00:00:00"/>
    <x v="1"/>
    <s v="PB-19150"/>
    <x v="171"/>
    <x v="0"/>
    <s v="United States"/>
    <s v="Philadelphia"/>
    <x v="9"/>
    <n v="19134"/>
    <x v="3"/>
    <s v="OFF-EN-10003072"/>
    <x v="1"/>
    <x v="12"/>
    <x v="767"/>
    <x v="928"/>
    <n v="2"/>
    <n v="0.2"/>
    <n v="2.1728000000000001"/>
  </r>
  <r>
    <n v="1025"/>
    <s v="CA-2014-106964"/>
    <x v="3"/>
    <x v="94"/>
    <d v="2014-12-21T00:00:00"/>
    <x v="2"/>
    <s v="HR-14770"/>
    <x v="367"/>
    <x v="2"/>
    <s v="United States"/>
    <s v="Los Angeles"/>
    <x v="1"/>
    <n v="90045"/>
    <x v="1"/>
    <s v="OFF-BI-10000320"/>
    <x v="1"/>
    <x v="8"/>
    <x v="768"/>
    <x v="929"/>
    <n v="2"/>
    <n v="0.2"/>
    <n v="4.2804000000000002"/>
  </r>
  <r>
    <n v="1026"/>
    <s v="CA-2013-126529"/>
    <x v="0"/>
    <x v="383"/>
    <d v="2013-01-13T00:00:00"/>
    <x v="0"/>
    <s v="DE-13255"/>
    <x v="368"/>
    <x v="2"/>
    <s v="United States"/>
    <s v="Springfield"/>
    <x v="24"/>
    <n v="45503"/>
    <x v="3"/>
    <s v="OFF-PA-10001166"/>
    <x v="1"/>
    <x v="10"/>
    <x v="769"/>
    <x v="12"/>
    <n v="3"/>
    <n v="0.2"/>
    <n v="5.4432"/>
  </r>
  <r>
    <n v="1027"/>
    <s v="CA-2013-126529"/>
    <x v="0"/>
    <x v="383"/>
    <d v="2013-01-13T00:00:00"/>
    <x v="0"/>
    <s v="DE-13255"/>
    <x v="368"/>
    <x v="2"/>
    <s v="United States"/>
    <s v="Springfield"/>
    <x v="24"/>
    <n v="45503"/>
    <x v="3"/>
    <s v="OFF-PA-10003656"/>
    <x v="1"/>
    <x v="10"/>
    <x v="770"/>
    <x v="930"/>
    <n v="3"/>
    <n v="0.2"/>
    <n v="20.576399999999996"/>
  </r>
  <r>
    <n v="1028"/>
    <s v="CA-2013-126529"/>
    <x v="0"/>
    <x v="383"/>
    <d v="2013-01-13T00:00:00"/>
    <x v="0"/>
    <s v="DE-13255"/>
    <x v="368"/>
    <x v="2"/>
    <s v="United States"/>
    <s v="Springfield"/>
    <x v="24"/>
    <n v="45503"/>
    <x v="3"/>
    <s v="TEC-PH-10000148"/>
    <x v="2"/>
    <x v="7"/>
    <x v="771"/>
    <x v="931"/>
    <n v="2"/>
    <n v="0.4"/>
    <n v="-9.8724000000000007"/>
  </r>
  <r>
    <n v="1029"/>
    <s v="CA-2011-163552"/>
    <x v="2"/>
    <x v="384"/>
    <d v="2011-07-15T00:00:00"/>
    <x v="1"/>
    <s v="LA-16780"/>
    <x v="156"/>
    <x v="1"/>
    <s v="United States"/>
    <s v="Hackensack"/>
    <x v="30"/>
    <n v="7601"/>
    <x v="3"/>
    <s v="OFF-PA-10000474"/>
    <x v="1"/>
    <x v="10"/>
    <x v="33"/>
    <x v="932"/>
    <n v="5"/>
    <n v="0"/>
    <n v="83.283999999999992"/>
  </r>
  <r>
    <n v="1030"/>
    <s v="CA-2011-163552"/>
    <x v="2"/>
    <x v="384"/>
    <d v="2011-07-15T00:00:00"/>
    <x v="1"/>
    <s v="LA-16780"/>
    <x v="156"/>
    <x v="1"/>
    <s v="United States"/>
    <s v="Hackensack"/>
    <x v="30"/>
    <n v="7601"/>
    <x v="3"/>
    <s v="TEC-PH-10003885"/>
    <x v="2"/>
    <x v="7"/>
    <x v="772"/>
    <x v="933"/>
    <n v="3"/>
    <n v="0"/>
    <n v="57.41129999999999"/>
  </r>
  <r>
    <n v="1031"/>
    <s v="CA-2011-163552"/>
    <x v="2"/>
    <x v="384"/>
    <d v="2011-07-15T00:00:00"/>
    <x v="1"/>
    <s v="LA-16780"/>
    <x v="156"/>
    <x v="1"/>
    <s v="United States"/>
    <s v="Hackensack"/>
    <x v="30"/>
    <n v="7601"/>
    <x v="3"/>
    <s v="FUR-CH-10003379"/>
    <x v="0"/>
    <x v="1"/>
    <x v="459"/>
    <x v="934"/>
    <n v="3"/>
    <n v="0"/>
    <n v="213.73500000000001"/>
  </r>
  <r>
    <n v="1032"/>
    <s v="CA-2011-163552"/>
    <x v="2"/>
    <x v="384"/>
    <d v="2011-07-15T00:00:00"/>
    <x v="1"/>
    <s v="LA-16780"/>
    <x v="156"/>
    <x v="1"/>
    <s v="United States"/>
    <s v="Hackensack"/>
    <x v="30"/>
    <n v="7601"/>
    <x v="3"/>
    <s v="FUR-FU-10000629"/>
    <x v="0"/>
    <x v="5"/>
    <x v="93"/>
    <x v="935"/>
    <n v="9"/>
    <n v="0"/>
    <n v="52.126200000000004"/>
  </r>
  <r>
    <n v="1033"/>
    <s v="CA-2011-163552"/>
    <x v="2"/>
    <x v="384"/>
    <d v="2011-07-15T00:00:00"/>
    <x v="1"/>
    <s v="LA-16780"/>
    <x v="156"/>
    <x v="1"/>
    <s v="United States"/>
    <s v="Hackensack"/>
    <x v="30"/>
    <n v="7601"/>
    <x v="3"/>
    <s v="OFF-LA-10001175"/>
    <x v="1"/>
    <x v="2"/>
    <x v="773"/>
    <x v="936"/>
    <n v="5"/>
    <n v="0"/>
    <n v="7.056"/>
  </r>
  <r>
    <n v="1034"/>
    <s v="CA-2013-109820"/>
    <x v="0"/>
    <x v="73"/>
    <d v="2013-11-23T00:00:00"/>
    <x v="2"/>
    <s v="AG-10390"/>
    <x v="369"/>
    <x v="0"/>
    <s v="United States"/>
    <s v="Cincinnati"/>
    <x v="24"/>
    <n v="45231"/>
    <x v="3"/>
    <s v="OFF-PA-10000955"/>
    <x v="1"/>
    <x v="10"/>
    <x v="774"/>
    <x v="937"/>
    <n v="3"/>
    <n v="0.2"/>
    <n v="5.1011999999999995"/>
  </r>
  <r>
    <n v="1035"/>
    <s v="CA-2013-109820"/>
    <x v="0"/>
    <x v="73"/>
    <d v="2013-11-23T00:00:00"/>
    <x v="2"/>
    <s v="AG-10390"/>
    <x v="369"/>
    <x v="0"/>
    <s v="United States"/>
    <s v="Cincinnati"/>
    <x v="24"/>
    <n v="45231"/>
    <x v="3"/>
    <s v="OFF-BI-10003460"/>
    <x v="1"/>
    <x v="8"/>
    <x v="234"/>
    <x v="938"/>
    <n v="2"/>
    <n v="0.7"/>
    <n v="-1.9272"/>
  </r>
  <r>
    <n v="1036"/>
    <s v="CA-2013-109820"/>
    <x v="0"/>
    <x v="73"/>
    <d v="2013-11-23T00:00:00"/>
    <x v="2"/>
    <s v="AG-10390"/>
    <x v="369"/>
    <x v="0"/>
    <s v="United States"/>
    <s v="Cincinnati"/>
    <x v="24"/>
    <n v="45231"/>
    <x v="3"/>
    <s v="OFF-BI-10000474"/>
    <x v="1"/>
    <x v="8"/>
    <x v="27"/>
    <x v="939"/>
    <n v="3"/>
    <n v="0.7"/>
    <n v="-10.579799999999999"/>
  </r>
  <r>
    <n v="1037"/>
    <s v="CA-2013-113061"/>
    <x v="0"/>
    <x v="183"/>
    <d v="2013-04-27T00:00:00"/>
    <x v="1"/>
    <s v="EL-13735"/>
    <x v="330"/>
    <x v="2"/>
    <s v="United States"/>
    <s v="Jefferson City"/>
    <x v="25"/>
    <n v="65109"/>
    <x v="2"/>
    <s v="FUR-FU-10003975"/>
    <x v="0"/>
    <x v="5"/>
    <x v="775"/>
    <x v="940"/>
    <n v="2"/>
    <n v="0"/>
    <n v="8.6619999999999919"/>
  </r>
  <r>
    <n v="1038"/>
    <s v="CA-2012-127418"/>
    <x v="1"/>
    <x v="385"/>
    <d v="2012-06-14T00:00:00"/>
    <x v="2"/>
    <s v="JJ-15445"/>
    <x v="370"/>
    <x v="0"/>
    <s v="United States"/>
    <s v="Los Angeles"/>
    <x v="1"/>
    <n v="90004"/>
    <x v="1"/>
    <s v="OFF-BI-10003707"/>
    <x v="1"/>
    <x v="8"/>
    <x v="776"/>
    <x v="941"/>
    <n v="3"/>
    <n v="0.2"/>
    <n v="13.734"/>
  </r>
  <r>
    <n v="1039"/>
    <s v="CA-2014-121818"/>
    <x v="3"/>
    <x v="225"/>
    <d v="2014-11-22T00:00:00"/>
    <x v="2"/>
    <s v="JH-15430"/>
    <x v="371"/>
    <x v="0"/>
    <s v="United States"/>
    <s v="Burlington"/>
    <x v="3"/>
    <n v="27217"/>
    <x v="0"/>
    <s v="OFF-AR-10000203"/>
    <x v="1"/>
    <x v="6"/>
    <x v="777"/>
    <x v="942"/>
    <n v="7"/>
    <n v="0.2"/>
    <n v="2.696399999999997"/>
  </r>
  <r>
    <n v="1040"/>
    <s v="CA-2014-121818"/>
    <x v="3"/>
    <x v="225"/>
    <d v="2014-11-22T00:00:00"/>
    <x v="2"/>
    <s v="JH-15430"/>
    <x v="371"/>
    <x v="0"/>
    <s v="United States"/>
    <s v="Burlington"/>
    <x v="3"/>
    <n v="27217"/>
    <x v="0"/>
    <s v="OFF-AR-10004790"/>
    <x v="1"/>
    <x v="6"/>
    <x v="33"/>
    <x v="943"/>
    <n v="3"/>
    <n v="0.2"/>
    <n v="1.7954999999999988"/>
  </r>
  <r>
    <n v="1041"/>
    <s v="CA-2013-127670"/>
    <x v="0"/>
    <x v="231"/>
    <d v="2013-03-25T00:00:00"/>
    <x v="1"/>
    <s v="RD-19660"/>
    <x v="372"/>
    <x v="2"/>
    <s v="United States"/>
    <s v="Saint Peters"/>
    <x v="25"/>
    <n v="63376"/>
    <x v="2"/>
    <s v="FUR-TA-10001095"/>
    <x v="0"/>
    <x v="3"/>
    <x v="611"/>
    <x v="944"/>
    <n v="4"/>
    <n v="0"/>
    <n v="146.40359999999998"/>
  </r>
  <r>
    <n v="1042"/>
    <s v="CA-2013-102981"/>
    <x v="0"/>
    <x v="47"/>
    <d v="2013-09-10T00:00:00"/>
    <x v="0"/>
    <s v="MO-17500"/>
    <x v="373"/>
    <x v="0"/>
    <s v="United States"/>
    <s v="New York City"/>
    <x v="15"/>
    <n v="10035"/>
    <x v="3"/>
    <s v="TEC-AC-10004761"/>
    <x v="2"/>
    <x v="11"/>
    <x v="778"/>
    <x v="945"/>
    <n v="2"/>
    <n v="0"/>
    <n v="11.151"/>
  </r>
  <r>
    <n v="1043"/>
    <s v="CA-2013-102981"/>
    <x v="0"/>
    <x v="47"/>
    <d v="2013-09-10T00:00:00"/>
    <x v="0"/>
    <s v="MO-17500"/>
    <x v="373"/>
    <x v="0"/>
    <s v="United States"/>
    <s v="New York City"/>
    <x v="15"/>
    <n v="10035"/>
    <x v="3"/>
    <s v="FUR-BO-10001811"/>
    <x v="0"/>
    <x v="0"/>
    <x v="779"/>
    <x v="946"/>
    <n v="3"/>
    <n v="0.2"/>
    <n v="90.293999999999926"/>
  </r>
  <r>
    <n v="1044"/>
    <s v="CA-2014-115651"/>
    <x v="3"/>
    <x v="362"/>
    <d v="2014-07-13T00:00:00"/>
    <x v="2"/>
    <s v="NS-18640"/>
    <x v="374"/>
    <x v="1"/>
    <s v="United States"/>
    <s v="Chicago"/>
    <x v="10"/>
    <n v="60610"/>
    <x v="2"/>
    <s v="OFF-AR-10001130"/>
    <x v="1"/>
    <x v="6"/>
    <x v="780"/>
    <x v="947"/>
    <n v="5"/>
    <n v="0.2"/>
    <n v="2.9835000000000003"/>
  </r>
  <r>
    <n v="1045"/>
    <s v="CA-2014-115651"/>
    <x v="3"/>
    <x v="362"/>
    <d v="2014-07-13T00:00:00"/>
    <x v="2"/>
    <s v="NS-18640"/>
    <x v="374"/>
    <x v="1"/>
    <s v="United States"/>
    <s v="Chicago"/>
    <x v="10"/>
    <n v="60610"/>
    <x v="2"/>
    <s v="OFF-AP-10000055"/>
    <x v="1"/>
    <x v="9"/>
    <x v="781"/>
    <x v="948"/>
    <n v="9"/>
    <n v="0.8"/>
    <n v="-146.16000000000003"/>
  </r>
  <r>
    <n v="1046"/>
    <s v="CA-2014-152702"/>
    <x v="3"/>
    <x v="386"/>
    <d v="2014-10-17T00:00:00"/>
    <x v="1"/>
    <s v="SN-20710"/>
    <x v="17"/>
    <x v="2"/>
    <s v="United States"/>
    <s v="Rockford"/>
    <x v="10"/>
    <n v="61107"/>
    <x v="2"/>
    <s v="FUR-CH-10002304"/>
    <x v="0"/>
    <x v="1"/>
    <x v="782"/>
    <x v="949"/>
    <n v="14"/>
    <n v="0.3"/>
    <n v="-18.185999999999993"/>
  </r>
  <r>
    <n v="1047"/>
    <s v="CA-2013-169103"/>
    <x v="0"/>
    <x v="387"/>
    <d v="2013-03-14T00:00:00"/>
    <x v="1"/>
    <s v="ZC-21910"/>
    <x v="233"/>
    <x v="0"/>
    <s v="United States"/>
    <s v="Miami"/>
    <x v="2"/>
    <n v="33142"/>
    <x v="0"/>
    <s v="TEC-PH-10001530"/>
    <x v="2"/>
    <x v="7"/>
    <x v="632"/>
    <x v="744"/>
    <n v="5"/>
    <n v="0.2"/>
    <n v="85.247500000000002"/>
  </r>
  <r>
    <n v="1048"/>
    <s v="CA-2013-169103"/>
    <x v="0"/>
    <x v="387"/>
    <d v="2013-03-14T00:00:00"/>
    <x v="1"/>
    <s v="ZC-21910"/>
    <x v="233"/>
    <x v="0"/>
    <s v="United States"/>
    <s v="Miami"/>
    <x v="2"/>
    <n v="33142"/>
    <x v="0"/>
    <s v="FUR-FU-10004006"/>
    <x v="0"/>
    <x v="5"/>
    <x v="101"/>
    <x v="102"/>
    <n v="3"/>
    <n v="0.2"/>
    <n v="-3.8385000000000105"/>
  </r>
  <r>
    <n v="1049"/>
    <s v="CA-2011-139192"/>
    <x v="2"/>
    <x v="279"/>
    <d v="2011-06-01T00:00:00"/>
    <x v="0"/>
    <s v="LC-16885"/>
    <x v="62"/>
    <x v="0"/>
    <s v="United States"/>
    <s v="San Francisco"/>
    <x v="1"/>
    <n v="94109"/>
    <x v="1"/>
    <s v="TEC-PH-10000486"/>
    <x v="2"/>
    <x v="7"/>
    <x v="39"/>
    <x v="950"/>
    <n v="12"/>
    <n v="0.2"/>
    <n v="125.2691999999999"/>
  </r>
  <r>
    <n v="1050"/>
    <s v="CA-2011-139192"/>
    <x v="2"/>
    <x v="279"/>
    <d v="2011-06-01T00:00:00"/>
    <x v="0"/>
    <s v="LC-16885"/>
    <x v="62"/>
    <x v="0"/>
    <s v="United States"/>
    <s v="San Francisco"/>
    <x v="1"/>
    <n v="94109"/>
    <x v="1"/>
    <s v="TEC-AC-10001606"/>
    <x v="2"/>
    <x v="11"/>
    <x v="585"/>
    <x v="313"/>
    <n v="1"/>
    <n v="0"/>
    <n v="37.996200000000002"/>
  </r>
  <r>
    <n v="1051"/>
    <s v="US-2012-153500"/>
    <x v="1"/>
    <x v="230"/>
    <d v="2012-07-05T00:00:00"/>
    <x v="2"/>
    <s v="DG-13300"/>
    <x v="375"/>
    <x v="1"/>
    <s v="United States"/>
    <s v="Philadelphia"/>
    <x v="9"/>
    <n v="19134"/>
    <x v="3"/>
    <s v="FUR-FU-10000293"/>
    <x v="0"/>
    <x v="5"/>
    <x v="783"/>
    <x v="951"/>
    <n v="2"/>
    <n v="0.2"/>
    <n v="-29.481200000000022"/>
  </r>
  <r>
    <n v="1052"/>
    <s v="US-2012-153500"/>
    <x v="1"/>
    <x v="230"/>
    <d v="2012-07-05T00:00:00"/>
    <x v="2"/>
    <s v="DG-13300"/>
    <x v="375"/>
    <x v="1"/>
    <s v="United States"/>
    <s v="Philadelphia"/>
    <x v="9"/>
    <n v="19134"/>
    <x v="3"/>
    <s v="OFF-PA-10001307"/>
    <x v="1"/>
    <x v="10"/>
    <x v="784"/>
    <x v="952"/>
    <n v="2"/>
    <n v="0.2"/>
    <n v="2.4359999999999995"/>
  </r>
  <r>
    <n v="1053"/>
    <s v="US-2012-153500"/>
    <x v="1"/>
    <x v="230"/>
    <d v="2012-07-05T00:00:00"/>
    <x v="2"/>
    <s v="DG-13300"/>
    <x v="375"/>
    <x v="1"/>
    <s v="United States"/>
    <s v="Philadelphia"/>
    <x v="9"/>
    <n v="19134"/>
    <x v="3"/>
    <s v="FUR-FU-10004460"/>
    <x v="0"/>
    <x v="5"/>
    <x v="785"/>
    <x v="953"/>
    <n v="9"/>
    <n v="0.2"/>
    <n v="56.577599999999961"/>
  </r>
  <r>
    <n v="1054"/>
    <s v="CA-2012-110667"/>
    <x v="1"/>
    <x v="388"/>
    <d v="2012-04-08T00:00:00"/>
    <x v="1"/>
    <s v="NF-18595"/>
    <x v="376"/>
    <x v="2"/>
    <s v="United States"/>
    <s v="New York City"/>
    <x v="15"/>
    <n v="10009"/>
    <x v="3"/>
    <s v="OFF-AR-10000716"/>
    <x v="1"/>
    <x v="6"/>
    <x v="786"/>
    <x v="954"/>
    <n v="2"/>
    <n v="0"/>
    <n v="4.3524000000000003"/>
  </r>
  <r>
    <n v="1055"/>
    <s v="CA-2012-110667"/>
    <x v="1"/>
    <x v="388"/>
    <d v="2012-04-08T00:00:00"/>
    <x v="1"/>
    <s v="NF-18595"/>
    <x v="376"/>
    <x v="2"/>
    <s v="United States"/>
    <s v="New York City"/>
    <x v="15"/>
    <n v="10009"/>
    <x v="3"/>
    <s v="FUR-FU-10004622"/>
    <x v="0"/>
    <x v="5"/>
    <x v="787"/>
    <x v="955"/>
    <n v="2"/>
    <n v="0"/>
    <n v="22.763999999999996"/>
  </r>
  <r>
    <n v="1056"/>
    <s v="CA-2012-110667"/>
    <x v="1"/>
    <x v="388"/>
    <d v="2012-04-08T00:00:00"/>
    <x v="1"/>
    <s v="NF-18595"/>
    <x v="376"/>
    <x v="2"/>
    <s v="United States"/>
    <s v="New York City"/>
    <x v="15"/>
    <n v="10009"/>
    <x v="3"/>
    <s v="OFF-BI-10002735"/>
    <x v="1"/>
    <x v="8"/>
    <x v="141"/>
    <x v="956"/>
    <n v="3"/>
    <n v="0.2"/>
    <n v="27.791100000000004"/>
  </r>
  <r>
    <n v="1057"/>
    <s v="CA-2012-110667"/>
    <x v="1"/>
    <x v="388"/>
    <d v="2012-04-08T00:00:00"/>
    <x v="1"/>
    <s v="NF-18595"/>
    <x v="376"/>
    <x v="2"/>
    <s v="United States"/>
    <s v="New York City"/>
    <x v="15"/>
    <n v="10009"/>
    <x v="3"/>
    <s v="OFF-BI-10003529"/>
    <x v="1"/>
    <x v="8"/>
    <x v="788"/>
    <x v="957"/>
    <n v="4"/>
    <n v="0.2"/>
    <n v="3.2944"/>
  </r>
  <r>
    <n v="1058"/>
    <s v="CA-2014-167150"/>
    <x v="3"/>
    <x v="389"/>
    <d v="2014-12-18T00:00:00"/>
    <x v="1"/>
    <s v="BP-11185"/>
    <x v="130"/>
    <x v="1"/>
    <s v="United States"/>
    <s v="San Diego"/>
    <x v="1"/>
    <n v="92037"/>
    <x v="1"/>
    <s v="OFF-BI-10001097"/>
    <x v="1"/>
    <x v="8"/>
    <x v="789"/>
    <x v="958"/>
    <n v="4"/>
    <n v="0.2"/>
    <n v="7.2267999999999999"/>
  </r>
  <r>
    <n v="1059"/>
    <s v="CA-2014-167150"/>
    <x v="3"/>
    <x v="389"/>
    <d v="2014-12-18T00:00:00"/>
    <x v="1"/>
    <s v="BP-11185"/>
    <x v="130"/>
    <x v="1"/>
    <s v="United States"/>
    <s v="San Diego"/>
    <x v="1"/>
    <n v="92037"/>
    <x v="1"/>
    <s v="OFF-BI-10001597"/>
    <x v="1"/>
    <x v="8"/>
    <x v="790"/>
    <x v="959"/>
    <n v="2"/>
    <n v="0.2"/>
    <n v="22.948799999999995"/>
  </r>
  <r>
    <n v="1060"/>
    <s v="CA-2013-105284"/>
    <x v="0"/>
    <x v="390"/>
    <d v="2013-12-02T00:00:00"/>
    <x v="1"/>
    <s v="MG-17650"/>
    <x v="377"/>
    <x v="2"/>
    <s v="United States"/>
    <s v="Philadelphia"/>
    <x v="9"/>
    <n v="19143"/>
    <x v="3"/>
    <s v="OFF-FA-10001754"/>
    <x v="1"/>
    <x v="13"/>
    <x v="791"/>
    <x v="960"/>
    <n v="3"/>
    <n v="0.2"/>
    <n v="1.6008"/>
  </r>
  <r>
    <n v="1061"/>
    <s v="US-2012-125374"/>
    <x v="1"/>
    <x v="391"/>
    <d v="2012-03-29T00:00:00"/>
    <x v="1"/>
    <s v="JD-16060"/>
    <x v="148"/>
    <x v="0"/>
    <s v="United States"/>
    <s v="Houston"/>
    <x v="5"/>
    <n v="77095"/>
    <x v="2"/>
    <s v="FUR-CH-10003396"/>
    <x v="0"/>
    <x v="1"/>
    <x v="385"/>
    <x v="961"/>
    <n v="2"/>
    <n v="0.3"/>
    <n v="-29.252400000000009"/>
  </r>
  <r>
    <n v="1062"/>
    <s v="CA-2012-161263"/>
    <x v="1"/>
    <x v="392"/>
    <d v="2012-04-21T00:00:00"/>
    <x v="1"/>
    <s v="TS-21160"/>
    <x v="378"/>
    <x v="1"/>
    <s v="United States"/>
    <s v="Toledo"/>
    <x v="24"/>
    <n v="43615"/>
    <x v="3"/>
    <s v="OFF-AP-10002350"/>
    <x v="1"/>
    <x v="9"/>
    <x v="545"/>
    <x v="962"/>
    <n v="3"/>
    <n v="0.2"/>
    <n v="4.5215999999999994"/>
  </r>
  <r>
    <n v="1063"/>
    <s v="CA-2012-161263"/>
    <x v="1"/>
    <x v="392"/>
    <d v="2012-04-21T00:00:00"/>
    <x v="1"/>
    <s v="TS-21160"/>
    <x v="378"/>
    <x v="1"/>
    <s v="United States"/>
    <s v="Toledo"/>
    <x v="24"/>
    <n v="43615"/>
    <x v="3"/>
    <s v="OFF-FA-10004838"/>
    <x v="1"/>
    <x v="13"/>
    <x v="792"/>
    <x v="963"/>
    <n v="7"/>
    <n v="0.2"/>
    <n v="-2.2134"/>
  </r>
  <r>
    <n v="1064"/>
    <s v="CA-2012-161263"/>
    <x v="1"/>
    <x v="392"/>
    <d v="2012-04-21T00:00:00"/>
    <x v="1"/>
    <s v="TS-21160"/>
    <x v="378"/>
    <x v="1"/>
    <s v="United States"/>
    <s v="Toledo"/>
    <x v="24"/>
    <n v="43615"/>
    <x v="3"/>
    <s v="OFF-AR-10004757"/>
    <x v="1"/>
    <x v="6"/>
    <x v="342"/>
    <x v="964"/>
    <n v="3"/>
    <n v="0.2"/>
    <n v="1.2791999999999994"/>
  </r>
  <r>
    <n v="1065"/>
    <s v="CA-2012-161263"/>
    <x v="1"/>
    <x v="392"/>
    <d v="2012-04-21T00:00:00"/>
    <x v="1"/>
    <s v="TS-21160"/>
    <x v="378"/>
    <x v="1"/>
    <s v="United States"/>
    <s v="Toledo"/>
    <x v="24"/>
    <n v="43615"/>
    <x v="3"/>
    <s v="TEC-PH-10002115"/>
    <x v="2"/>
    <x v="7"/>
    <x v="793"/>
    <x v="965"/>
    <n v="3"/>
    <n v="0.4"/>
    <n v="-27.715799999999994"/>
  </r>
  <r>
    <n v="1066"/>
    <s v="CA-2012-161263"/>
    <x v="1"/>
    <x v="392"/>
    <d v="2012-04-21T00:00:00"/>
    <x v="1"/>
    <s v="TS-21160"/>
    <x v="378"/>
    <x v="1"/>
    <s v="United States"/>
    <s v="Toledo"/>
    <x v="24"/>
    <n v="43615"/>
    <x v="3"/>
    <s v="OFF-FA-10003059"/>
    <x v="1"/>
    <x v="13"/>
    <x v="794"/>
    <x v="966"/>
    <n v="1"/>
    <n v="0.2"/>
    <n v="0.2352999999999999"/>
  </r>
  <r>
    <n v="1067"/>
    <s v="CA-2012-161263"/>
    <x v="1"/>
    <x v="392"/>
    <d v="2012-04-21T00:00:00"/>
    <x v="1"/>
    <s v="TS-21160"/>
    <x v="378"/>
    <x v="1"/>
    <s v="United States"/>
    <s v="Toledo"/>
    <x v="24"/>
    <n v="43615"/>
    <x v="3"/>
    <s v="OFF-BI-10004330"/>
    <x v="1"/>
    <x v="8"/>
    <x v="795"/>
    <x v="967"/>
    <n v="5"/>
    <n v="0.7"/>
    <n v="-46.224999999999994"/>
  </r>
  <r>
    <n v="1068"/>
    <s v="CA-2013-157686"/>
    <x v="0"/>
    <x v="393"/>
    <d v="2013-10-03T00:00:00"/>
    <x v="2"/>
    <s v="BD-11620"/>
    <x v="379"/>
    <x v="0"/>
    <s v="United States"/>
    <s v="San Francisco"/>
    <x v="1"/>
    <n v="94122"/>
    <x v="1"/>
    <s v="FUR-CH-10001146"/>
    <x v="0"/>
    <x v="1"/>
    <x v="64"/>
    <x v="968"/>
    <n v="4"/>
    <n v="0.2"/>
    <n v="12.177999999999983"/>
  </r>
  <r>
    <n v="1069"/>
    <s v="US-2014-139955"/>
    <x v="3"/>
    <x v="394"/>
    <d v="2014-10-01T00:00:00"/>
    <x v="0"/>
    <s v="CM-12160"/>
    <x v="380"/>
    <x v="0"/>
    <s v="United States"/>
    <s v="Brownsville"/>
    <x v="5"/>
    <n v="78521"/>
    <x v="2"/>
    <s v="OFF-SU-10001935"/>
    <x v="1"/>
    <x v="14"/>
    <x v="33"/>
    <x v="969"/>
    <n v="1"/>
    <n v="0.2"/>
    <n v="-0.34880000000000033"/>
  </r>
  <r>
    <n v="1070"/>
    <s v="US-2012-150161"/>
    <x v="1"/>
    <x v="395"/>
    <d v="2012-07-29T00:00:00"/>
    <x v="1"/>
    <s v="RB-19795"/>
    <x v="176"/>
    <x v="2"/>
    <s v="United States"/>
    <s v="Philadelphia"/>
    <x v="9"/>
    <n v="19143"/>
    <x v="3"/>
    <s v="OFF-BI-10001524"/>
    <x v="1"/>
    <x v="8"/>
    <x v="298"/>
    <x v="970"/>
    <n v="4"/>
    <n v="0.7"/>
    <n v="-18.462400000000002"/>
  </r>
  <r>
    <n v="1071"/>
    <s v="CA-2012-144652"/>
    <x v="1"/>
    <x v="312"/>
    <d v="2012-11-26T00:00:00"/>
    <x v="1"/>
    <s v="SN-20560"/>
    <x v="381"/>
    <x v="2"/>
    <s v="United States"/>
    <s v="Los Angeles"/>
    <x v="1"/>
    <n v="90008"/>
    <x v="1"/>
    <s v="OFF-AR-10003732"/>
    <x v="1"/>
    <x v="6"/>
    <x v="321"/>
    <x v="21"/>
    <n v="7"/>
    <n v="0"/>
    <n v="5.0595999999999997"/>
  </r>
  <r>
    <n v="1072"/>
    <s v="CA-2013-152814"/>
    <x v="0"/>
    <x v="236"/>
    <d v="2013-05-03T00:00:00"/>
    <x v="1"/>
    <s v="EH-14005"/>
    <x v="382"/>
    <x v="2"/>
    <s v="United States"/>
    <s v="Denver"/>
    <x v="22"/>
    <n v="80219"/>
    <x v="1"/>
    <s v="OFF-PA-10001970"/>
    <x v="1"/>
    <x v="10"/>
    <x v="311"/>
    <x v="34"/>
    <n v="3"/>
    <n v="0.2"/>
    <n v="9.9467999999999979"/>
  </r>
  <r>
    <n v="1073"/>
    <s v="CA-2014-106943"/>
    <x v="3"/>
    <x v="237"/>
    <d v="2014-11-20T00:00:00"/>
    <x v="1"/>
    <s v="FO-14305"/>
    <x v="383"/>
    <x v="0"/>
    <s v="United States"/>
    <s v="New York City"/>
    <x v="15"/>
    <n v="10035"/>
    <x v="3"/>
    <s v="OFF-BI-10003669"/>
    <x v="1"/>
    <x v="8"/>
    <x v="796"/>
    <x v="880"/>
    <n v="2"/>
    <n v="0.2"/>
    <n v="3.024"/>
  </r>
  <r>
    <n v="1074"/>
    <s v="CA-2013-134348"/>
    <x v="0"/>
    <x v="396"/>
    <d v="2013-11-20T00:00:00"/>
    <x v="1"/>
    <s v="MS-17710"/>
    <x v="384"/>
    <x v="0"/>
    <s v="United States"/>
    <s v="Mesa"/>
    <x v="16"/>
    <n v="85204"/>
    <x v="1"/>
    <s v="OFF-BI-10003727"/>
    <x v="1"/>
    <x v="8"/>
    <x v="797"/>
    <x v="971"/>
    <n v="5"/>
    <n v="0.7"/>
    <n v="-4.5980000000000008"/>
  </r>
  <r>
    <n v="1075"/>
    <s v="CA-2013-134348"/>
    <x v="0"/>
    <x v="396"/>
    <d v="2013-11-20T00:00:00"/>
    <x v="1"/>
    <s v="MS-17710"/>
    <x v="384"/>
    <x v="0"/>
    <s v="United States"/>
    <s v="Mesa"/>
    <x v="16"/>
    <n v="85204"/>
    <x v="1"/>
    <s v="OFF-BI-10004967"/>
    <x v="1"/>
    <x v="8"/>
    <x v="253"/>
    <x v="972"/>
    <n v="7"/>
    <n v="0.7"/>
    <n v="-3.3487999999999998"/>
  </r>
  <r>
    <n v="1076"/>
    <s v="CA-2013-134348"/>
    <x v="0"/>
    <x v="396"/>
    <d v="2013-11-20T00:00:00"/>
    <x v="1"/>
    <s v="MS-17710"/>
    <x v="384"/>
    <x v="0"/>
    <s v="United States"/>
    <s v="Mesa"/>
    <x v="16"/>
    <n v="85204"/>
    <x v="1"/>
    <s v="TEC-AC-10003447"/>
    <x v="2"/>
    <x v="11"/>
    <x v="798"/>
    <x v="236"/>
    <n v="2"/>
    <n v="0.2"/>
    <n v="1.9989999999999979"/>
  </r>
  <r>
    <n v="1077"/>
    <s v="CA-2013-161781"/>
    <x v="0"/>
    <x v="321"/>
    <d v="2013-10-01T00:00:00"/>
    <x v="2"/>
    <s v="CC-12100"/>
    <x v="385"/>
    <x v="2"/>
    <s v="United States"/>
    <s v="Columbus"/>
    <x v="14"/>
    <n v="47201"/>
    <x v="2"/>
    <s v="OFF-AR-10000255"/>
    <x v="1"/>
    <x v="6"/>
    <x v="799"/>
    <x v="973"/>
    <n v="7"/>
    <n v="0"/>
    <n v="10.628799999999998"/>
  </r>
  <r>
    <n v="1078"/>
    <s v="CA-2014-132521"/>
    <x v="3"/>
    <x v="397"/>
    <d v="2014-09-26T00:00:00"/>
    <x v="0"/>
    <s v="DW-13540"/>
    <x v="386"/>
    <x v="0"/>
    <s v="United States"/>
    <s v="Seattle"/>
    <x v="4"/>
    <n v="98105"/>
    <x v="1"/>
    <s v="OFF-AP-10002191"/>
    <x v="1"/>
    <x v="9"/>
    <x v="800"/>
    <x v="668"/>
    <n v="2"/>
    <n v="0"/>
    <n v="33.588800000000006"/>
  </r>
  <r>
    <n v="1079"/>
    <s v="CA-2014-132521"/>
    <x v="3"/>
    <x v="397"/>
    <d v="2014-09-26T00:00:00"/>
    <x v="0"/>
    <s v="DW-13540"/>
    <x v="386"/>
    <x v="0"/>
    <s v="United States"/>
    <s v="Seattle"/>
    <x v="4"/>
    <n v="98105"/>
    <x v="1"/>
    <s v="OFF-ST-10001325"/>
    <x v="1"/>
    <x v="4"/>
    <x v="466"/>
    <x v="974"/>
    <n v="3"/>
    <n v="0"/>
    <n v="8.4888000000000012"/>
  </r>
  <r>
    <n v="1080"/>
    <s v="CA-2014-132521"/>
    <x v="3"/>
    <x v="397"/>
    <d v="2014-09-26T00:00:00"/>
    <x v="0"/>
    <s v="DW-13540"/>
    <x v="386"/>
    <x v="0"/>
    <s v="United States"/>
    <s v="Seattle"/>
    <x v="4"/>
    <n v="98105"/>
    <x v="1"/>
    <s v="OFF-BI-10000404"/>
    <x v="1"/>
    <x v="8"/>
    <x v="476"/>
    <x v="975"/>
    <n v="1"/>
    <n v="0.2"/>
    <n v="2.3220000000000001"/>
  </r>
  <r>
    <n v="1081"/>
    <s v="CA-2012-110016"/>
    <x v="1"/>
    <x v="239"/>
    <d v="2012-12-04T00:00:00"/>
    <x v="1"/>
    <s v="BT-11395"/>
    <x v="387"/>
    <x v="1"/>
    <s v="United States"/>
    <s v="Detroit"/>
    <x v="12"/>
    <n v="48227"/>
    <x v="2"/>
    <s v="OFF-PA-10000349"/>
    <x v="1"/>
    <x v="10"/>
    <x v="33"/>
    <x v="548"/>
    <n v="4"/>
    <n v="0"/>
    <n v="9.3624000000000009"/>
  </r>
  <r>
    <n v="1082"/>
    <s v="CA-2012-110016"/>
    <x v="1"/>
    <x v="239"/>
    <d v="2012-12-04T00:00:00"/>
    <x v="1"/>
    <s v="BT-11395"/>
    <x v="387"/>
    <x v="1"/>
    <s v="United States"/>
    <s v="Detroit"/>
    <x v="12"/>
    <n v="48227"/>
    <x v="2"/>
    <s v="FUR-CH-10002880"/>
    <x v="0"/>
    <x v="1"/>
    <x v="801"/>
    <x v="976"/>
    <n v="9"/>
    <n v="0"/>
    <n v="121.76009999999994"/>
  </r>
  <r>
    <n v="1083"/>
    <s v="US-2013-143819"/>
    <x v="0"/>
    <x v="398"/>
    <d v="2013-03-06T00:00:00"/>
    <x v="1"/>
    <s v="KD-16270"/>
    <x v="30"/>
    <x v="0"/>
    <s v="United States"/>
    <s v="Yonkers"/>
    <x v="15"/>
    <n v="10701"/>
    <x v="3"/>
    <s v="FUR-TA-10001095"/>
    <x v="0"/>
    <x v="3"/>
    <x v="611"/>
    <x v="977"/>
    <n v="8"/>
    <n v="0.4"/>
    <n v="-264.92079999999999"/>
  </r>
  <r>
    <n v="1084"/>
    <s v="US-2013-143819"/>
    <x v="0"/>
    <x v="398"/>
    <d v="2013-03-06T00:00:00"/>
    <x v="1"/>
    <s v="KD-16270"/>
    <x v="30"/>
    <x v="0"/>
    <s v="United States"/>
    <s v="Yonkers"/>
    <x v="15"/>
    <n v="10701"/>
    <x v="3"/>
    <s v="OFF-PA-10003127"/>
    <x v="1"/>
    <x v="10"/>
    <x v="33"/>
    <x v="978"/>
    <n v="1"/>
    <n v="0"/>
    <n v="12.134799999999998"/>
  </r>
  <r>
    <n v="1085"/>
    <s v="US-2013-143819"/>
    <x v="0"/>
    <x v="398"/>
    <d v="2013-03-06T00:00:00"/>
    <x v="1"/>
    <s v="KD-16270"/>
    <x v="30"/>
    <x v="0"/>
    <s v="United States"/>
    <s v="Yonkers"/>
    <x v="15"/>
    <n v="10701"/>
    <x v="3"/>
    <s v="OFF-ST-10003208"/>
    <x v="1"/>
    <x v="4"/>
    <x v="243"/>
    <x v="979"/>
    <n v="2"/>
    <n v="0"/>
    <n v="105.24679999999995"/>
  </r>
  <r>
    <n v="1086"/>
    <s v="US-2013-143819"/>
    <x v="0"/>
    <x v="398"/>
    <d v="2013-03-06T00:00:00"/>
    <x v="1"/>
    <s v="KD-16270"/>
    <x v="30"/>
    <x v="0"/>
    <s v="United States"/>
    <s v="Yonkers"/>
    <x v="15"/>
    <n v="10701"/>
    <x v="3"/>
    <s v="TEC-MA-10003979"/>
    <x v="2"/>
    <x v="15"/>
    <x v="802"/>
    <x v="980"/>
    <n v="7"/>
    <n v="0"/>
    <n v="2400.9656999999997"/>
  </r>
  <r>
    <n v="1087"/>
    <s v="CA-2013-167584"/>
    <x v="0"/>
    <x v="399"/>
    <d v="2013-08-13T00:00:00"/>
    <x v="3"/>
    <s v="LC-16870"/>
    <x v="48"/>
    <x v="0"/>
    <s v="United States"/>
    <s v="Des Moines"/>
    <x v="23"/>
    <n v="50315"/>
    <x v="2"/>
    <s v="OFF-PA-10000029"/>
    <x v="1"/>
    <x v="10"/>
    <x v="803"/>
    <x v="90"/>
    <n v="1"/>
    <n v="0"/>
    <n v="3.1104000000000003"/>
  </r>
  <r>
    <n v="1088"/>
    <s v="CA-2013-166163"/>
    <x v="0"/>
    <x v="243"/>
    <d v="2013-08-21T00:00:00"/>
    <x v="0"/>
    <s v="CY-12745"/>
    <x v="388"/>
    <x v="1"/>
    <s v="United States"/>
    <s v="Oakland"/>
    <x v="1"/>
    <n v="94601"/>
    <x v="1"/>
    <s v="TEC-PH-10004896"/>
    <x v="2"/>
    <x v="7"/>
    <x v="172"/>
    <x v="981"/>
    <n v="3"/>
    <n v="0.2"/>
    <n v="7.1976000000000049"/>
  </r>
  <r>
    <n v="1089"/>
    <s v="CA-2013-166163"/>
    <x v="0"/>
    <x v="243"/>
    <d v="2013-08-21T00:00:00"/>
    <x v="0"/>
    <s v="CY-12745"/>
    <x v="388"/>
    <x v="1"/>
    <s v="United States"/>
    <s v="Oakland"/>
    <x v="1"/>
    <n v="94601"/>
    <x v="1"/>
    <s v="OFF-LA-10000452"/>
    <x v="1"/>
    <x v="2"/>
    <x v="804"/>
    <x v="982"/>
    <n v="1"/>
    <n v="0"/>
    <n v="1.512"/>
  </r>
  <r>
    <n v="1090"/>
    <s v="CA-2014-158407"/>
    <x v="3"/>
    <x v="400"/>
    <d v="2014-06-11T00:00:00"/>
    <x v="1"/>
    <s v="LW-16990"/>
    <x v="352"/>
    <x v="1"/>
    <s v="United States"/>
    <s v="Monroe"/>
    <x v="3"/>
    <n v="28110"/>
    <x v="0"/>
    <s v="FUR-FU-10001967"/>
    <x v="0"/>
    <x v="5"/>
    <x v="293"/>
    <x v="236"/>
    <n v="2"/>
    <n v="0.2"/>
    <n v="1.9989999999999979"/>
  </r>
  <r>
    <n v="1091"/>
    <s v="CA-2014-158407"/>
    <x v="3"/>
    <x v="400"/>
    <d v="2014-06-11T00:00:00"/>
    <x v="1"/>
    <s v="LW-16990"/>
    <x v="352"/>
    <x v="1"/>
    <s v="United States"/>
    <s v="Monroe"/>
    <x v="3"/>
    <n v="28110"/>
    <x v="0"/>
    <s v="TEC-PH-10001819"/>
    <x v="2"/>
    <x v="7"/>
    <x v="805"/>
    <x v="983"/>
    <n v="2"/>
    <n v="0.2"/>
    <n v="25.194399999999995"/>
  </r>
  <r>
    <n v="1092"/>
    <s v="CA-2012-143490"/>
    <x v="1"/>
    <x v="401"/>
    <d v="2012-12-13T00:00:00"/>
    <x v="1"/>
    <s v="NP-18325"/>
    <x v="268"/>
    <x v="0"/>
    <s v="United States"/>
    <s v="San Diego"/>
    <x v="1"/>
    <n v="92105"/>
    <x v="1"/>
    <s v="OFF-AR-10002952"/>
    <x v="1"/>
    <x v="6"/>
    <x v="806"/>
    <x v="984"/>
    <n v="9"/>
    <n v="0"/>
    <n v="33.641999999999996"/>
  </r>
  <r>
    <n v="1093"/>
    <s v="CA-2012-143490"/>
    <x v="1"/>
    <x v="401"/>
    <d v="2012-12-13T00:00:00"/>
    <x v="1"/>
    <s v="NP-18325"/>
    <x v="268"/>
    <x v="0"/>
    <s v="United States"/>
    <s v="San Diego"/>
    <x v="1"/>
    <n v="92105"/>
    <x v="1"/>
    <s v="TEC-PH-10000576"/>
    <x v="2"/>
    <x v="7"/>
    <x v="807"/>
    <x v="985"/>
    <n v="2"/>
    <n v="0.2"/>
    <n v="19.178600000000003"/>
  </r>
  <r>
    <n v="1094"/>
    <s v="CA-2012-165085"/>
    <x v="1"/>
    <x v="17"/>
    <d v="2012-12-31T00:00:00"/>
    <x v="1"/>
    <s v="BT-11485"/>
    <x v="389"/>
    <x v="2"/>
    <s v="United States"/>
    <s v="Clinton"/>
    <x v="39"/>
    <n v="20735"/>
    <x v="3"/>
    <s v="OFF-PA-10000605"/>
    <x v="1"/>
    <x v="10"/>
    <x v="808"/>
    <x v="986"/>
    <n v="5"/>
    <n v="0"/>
    <n v="14.161000000000001"/>
  </r>
  <r>
    <n v="1095"/>
    <s v="CA-2012-165085"/>
    <x v="1"/>
    <x v="17"/>
    <d v="2012-12-31T00:00:00"/>
    <x v="1"/>
    <s v="BT-11485"/>
    <x v="389"/>
    <x v="2"/>
    <s v="United States"/>
    <s v="Clinton"/>
    <x v="39"/>
    <n v="20735"/>
    <x v="3"/>
    <s v="OFF-AP-10002518"/>
    <x v="1"/>
    <x v="9"/>
    <x v="158"/>
    <x v="987"/>
    <n v="2"/>
    <n v="0"/>
    <n v="103.22839999999997"/>
  </r>
  <r>
    <n v="1096"/>
    <s v="CA-2014-160423"/>
    <x v="3"/>
    <x v="276"/>
    <d v="2014-01-27T00:00:00"/>
    <x v="1"/>
    <s v="PS-19045"/>
    <x v="390"/>
    <x v="2"/>
    <s v="United States"/>
    <s v="Charlotte"/>
    <x v="3"/>
    <n v="28205"/>
    <x v="0"/>
    <s v="OFF-ST-10004340"/>
    <x v="1"/>
    <x v="4"/>
    <x v="809"/>
    <x v="988"/>
    <n v="7"/>
    <n v="0.2"/>
    <n v="30.468200000000024"/>
  </r>
  <r>
    <n v="1097"/>
    <s v="CA-2014-160423"/>
    <x v="3"/>
    <x v="276"/>
    <d v="2014-01-27T00:00:00"/>
    <x v="1"/>
    <s v="PS-19045"/>
    <x v="390"/>
    <x v="2"/>
    <s v="United States"/>
    <s v="Charlotte"/>
    <x v="3"/>
    <n v="28205"/>
    <x v="0"/>
    <s v="OFF-BI-10004001"/>
    <x v="1"/>
    <x v="8"/>
    <x v="810"/>
    <x v="989"/>
    <n v="7"/>
    <n v="0.7"/>
    <n v="-28.627200000000009"/>
  </r>
  <r>
    <n v="1098"/>
    <s v="CA-2011-159338"/>
    <x v="2"/>
    <x v="402"/>
    <d v="2011-06-28T00:00:00"/>
    <x v="2"/>
    <s v="NS-18640"/>
    <x v="374"/>
    <x v="1"/>
    <s v="United States"/>
    <s v="Los Angeles"/>
    <x v="1"/>
    <n v="90049"/>
    <x v="1"/>
    <s v="FUR-TA-10004147"/>
    <x v="0"/>
    <x v="3"/>
    <x v="811"/>
    <x v="990"/>
    <n v="5"/>
    <n v="0.2"/>
    <n v="11.19599999999997"/>
  </r>
  <r>
    <n v="1099"/>
    <s v="CA-2013-107216"/>
    <x v="0"/>
    <x v="403"/>
    <d v="2013-06-18T00:00:00"/>
    <x v="2"/>
    <s v="PV-18985"/>
    <x v="391"/>
    <x v="2"/>
    <s v="United States"/>
    <s v="San Francisco"/>
    <x v="1"/>
    <n v="94122"/>
    <x v="1"/>
    <s v="OFF-AR-10001545"/>
    <x v="1"/>
    <x v="6"/>
    <x v="812"/>
    <x v="991"/>
    <n v="4"/>
    <n v="0"/>
    <n v="2.0415999999999999"/>
  </r>
  <r>
    <n v="1100"/>
    <s v="CA-2013-107216"/>
    <x v="0"/>
    <x v="403"/>
    <d v="2013-06-18T00:00:00"/>
    <x v="2"/>
    <s v="PV-18985"/>
    <x v="391"/>
    <x v="2"/>
    <s v="United States"/>
    <s v="San Francisco"/>
    <x v="1"/>
    <n v="94122"/>
    <x v="1"/>
    <s v="FUR-FU-10000206"/>
    <x v="0"/>
    <x v="5"/>
    <x v="392"/>
    <x v="992"/>
    <n v="3"/>
    <n v="0"/>
    <n v="4.1030999999999995"/>
  </r>
  <r>
    <n v="1101"/>
    <s v="CA-2013-107216"/>
    <x v="0"/>
    <x v="403"/>
    <d v="2013-06-18T00:00:00"/>
    <x v="2"/>
    <s v="PV-18985"/>
    <x v="391"/>
    <x v="2"/>
    <s v="United States"/>
    <s v="San Francisco"/>
    <x v="1"/>
    <n v="94122"/>
    <x v="1"/>
    <s v="TEC-AC-10001013"/>
    <x v="2"/>
    <x v="11"/>
    <x v="813"/>
    <x v="993"/>
    <n v="1"/>
    <n v="0"/>
    <n v="9.6656999999999975"/>
  </r>
  <r>
    <n v="1102"/>
    <s v="CA-2013-107216"/>
    <x v="0"/>
    <x v="403"/>
    <d v="2013-06-18T00:00:00"/>
    <x v="2"/>
    <s v="PV-18985"/>
    <x v="391"/>
    <x v="2"/>
    <s v="United States"/>
    <s v="San Francisco"/>
    <x v="1"/>
    <n v="94122"/>
    <x v="1"/>
    <s v="OFF-AR-10002255"/>
    <x v="1"/>
    <x v="6"/>
    <x v="814"/>
    <x v="880"/>
    <n v="3"/>
    <n v="0"/>
    <n v="2.5055999999999998"/>
  </r>
  <r>
    <n v="1103"/>
    <s v="US-2014-145863"/>
    <x v="3"/>
    <x v="81"/>
    <d v="2014-04-28T00:00:00"/>
    <x v="1"/>
    <s v="RP-19390"/>
    <x v="261"/>
    <x v="0"/>
    <s v="United States"/>
    <s v="Houston"/>
    <x v="5"/>
    <n v="77041"/>
    <x v="2"/>
    <s v="OFF-BI-10004140"/>
    <x v="1"/>
    <x v="8"/>
    <x v="304"/>
    <x v="994"/>
    <n v="3"/>
    <n v="0.8"/>
    <n v="-4.7145000000000028"/>
  </r>
  <r>
    <n v="1104"/>
    <s v="US-2014-145863"/>
    <x v="3"/>
    <x v="81"/>
    <d v="2014-04-28T00:00:00"/>
    <x v="1"/>
    <s v="RP-19390"/>
    <x v="261"/>
    <x v="0"/>
    <s v="United States"/>
    <s v="Houston"/>
    <x v="5"/>
    <n v="77041"/>
    <x v="2"/>
    <s v="OFF-BI-10002049"/>
    <x v="1"/>
    <x v="8"/>
    <x v="758"/>
    <x v="995"/>
    <n v="3"/>
    <n v="0.8"/>
    <n v="-4.9878000000000018"/>
  </r>
  <r>
    <n v="1105"/>
    <s v="CA-2013-112340"/>
    <x v="0"/>
    <x v="147"/>
    <d v="2013-10-28T00:00:00"/>
    <x v="1"/>
    <s v="NM-18520"/>
    <x v="392"/>
    <x v="0"/>
    <s v="United States"/>
    <s v="Riverside"/>
    <x v="1"/>
    <n v="92503"/>
    <x v="1"/>
    <s v="OFF-PA-10001892"/>
    <x v="1"/>
    <x v="10"/>
    <x v="815"/>
    <x v="996"/>
    <n v="3"/>
    <n v="0"/>
    <n v="11.230799999999999"/>
  </r>
  <r>
    <n v="1106"/>
    <s v="US-2013-110156"/>
    <x v="0"/>
    <x v="258"/>
    <d v="2013-11-25T00:00:00"/>
    <x v="1"/>
    <s v="EH-13945"/>
    <x v="13"/>
    <x v="0"/>
    <s v="United States"/>
    <s v="Houston"/>
    <x v="5"/>
    <n v="77041"/>
    <x v="2"/>
    <s v="OFF-ST-10000642"/>
    <x v="1"/>
    <x v="4"/>
    <x v="192"/>
    <x v="997"/>
    <n v="6"/>
    <n v="0.2"/>
    <n v="-16.36440000000001"/>
  </r>
  <r>
    <n v="1107"/>
    <s v="US-2013-110156"/>
    <x v="0"/>
    <x v="258"/>
    <d v="2013-11-25T00:00:00"/>
    <x v="1"/>
    <s v="EH-13945"/>
    <x v="13"/>
    <x v="0"/>
    <s v="United States"/>
    <s v="Houston"/>
    <x v="5"/>
    <n v="77041"/>
    <x v="2"/>
    <s v="FUR-FU-10000206"/>
    <x v="0"/>
    <x v="5"/>
    <x v="392"/>
    <x v="998"/>
    <n v="2"/>
    <n v="0.6"/>
    <n v="-0.75660000000000016"/>
  </r>
  <r>
    <n v="1108"/>
    <s v="US-2013-110156"/>
    <x v="0"/>
    <x v="258"/>
    <d v="2013-11-25T00:00:00"/>
    <x v="1"/>
    <s v="EH-13945"/>
    <x v="13"/>
    <x v="0"/>
    <s v="United States"/>
    <s v="Houston"/>
    <x v="5"/>
    <n v="77041"/>
    <x v="2"/>
    <s v="OFF-BI-10003676"/>
    <x v="1"/>
    <x v="8"/>
    <x v="816"/>
    <x v="999"/>
    <n v="5"/>
    <n v="0.8"/>
    <n v="-17.248000000000008"/>
  </r>
  <r>
    <n v="1109"/>
    <s v="US-2013-110156"/>
    <x v="0"/>
    <x v="258"/>
    <d v="2013-11-25T00:00:00"/>
    <x v="1"/>
    <s v="EH-13945"/>
    <x v="13"/>
    <x v="0"/>
    <s v="United States"/>
    <s v="Houston"/>
    <x v="5"/>
    <n v="77041"/>
    <x v="2"/>
    <s v="OFF-FA-10003495"/>
    <x v="1"/>
    <x v="13"/>
    <x v="33"/>
    <x v="1000"/>
    <n v="12"/>
    <n v="0.2"/>
    <n v="21.888000000000002"/>
  </r>
  <r>
    <n v="1110"/>
    <s v="US-2013-110156"/>
    <x v="0"/>
    <x v="258"/>
    <d v="2013-11-25T00:00:00"/>
    <x v="1"/>
    <s v="EH-13945"/>
    <x v="13"/>
    <x v="0"/>
    <s v="United States"/>
    <s v="Houston"/>
    <x v="5"/>
    <n v="77041"/>
    <x v="2"/>
    <s v="OFF-EN-10003798"/>
    <x v="1"/>
    <x v="12"/>
    <x v="817"/>
    <x v="1001"/>
    <n v="3"/>
    <n v="0.2"/>
    <n v="13.826699999999999"/>
  </r>
  <r>
    <n v="1111"/>
    <s v="US-2013-110156"/>
    <x v="0"/>
    <x v="258"/>
    <d v="2013-11-25T00:00:00"/>
    <x v="1"/>
    <s v="EH-13945"/>
    <x v="13"/>
    <x v="0"/>
    <s v="United States"/>
    <s v="Houston"/>
    <x v="5"/>
    <n v="77041"/>
    <x v="2"/>
    <s v="TEC-PH-10003589"/>
    <x v="2"/>
    <x v="7"/>
    <x v="818"/>
    <x v="1002"/>
    <n v="5"/>
    <n v="0.2"/>
    <n v="25.185999999999996"/>
  </r>
  <r>
    <n v="1112"/>
    <s v="US-2013-110156"/>
    <x v="0"/>
    <x v="258"/>
    <d v="2013-11-25T00:00:00"/>
    <x v="1"/>
    <s v="EH-13945"/>
    <x v="13"/>
    <x v="0"/>
    <s v="United States"/>
    <s v="Houston"/>
    <x v="5"/>
    <n v="77041"/>
    <x v="2"/>
    <s v="OFF-PA-10004735"/>
    <x v="1"/>
    <x v="10"/>
    <x v="819"/>
    <x v="563"/>
    <n v="2"/>
    <n v="0.2"/>
    <n v="3.6288"/>
  </r>
  <r>
    <n v="1113"/>
    <s v="US-2013-110156"/>
    <x v="0"/>
    <x v="258"/>
    <d v="2013-11-25T00:00:00"/>
    <x v="1"/>
    <s v="EH-13945"/>
    <x v="13"/>
    <x v="0"/>
    <s v="United States"/>
    <s v="Houston"/>
    <x v="5"/>
    <n v="77041"/>
    <x v="2"/>
    <s v="OFF-BI-10002609"/>
    <x v="1"/>
    <x v="8"/>
    <x v="98"/>
    <x v="1003"/>
    <n v="2"/>
    <n v="0.8"/>
    <n v="-2.0264000000000002"/>
  </r>
  <r>
    <n v="1114"/>
    <s v="CA-2014-140585"/>
    <x v="3"/>
    <x v="404"/>
    <d v="2014-12-24T00:00:00"/>
    <x v="0"/>
    <s v="RA-19915"/>
    <x v="154"/>
    <x v="0"/>
    <s v="United States"/>
    <s v="Encinitas"/>
    <x v="1"/>
    <n v="92024"/>
    <x v="1"/>
    <s v="OFF-BI-10003364"/>
    <x v="1"/>
    <x v="8"/>
    <x v="698"/>
    <x v="1004"/>
    <n v="2"/>
    <n v="0.2"/>
    <n v="16.3352"/>
  </r>
  <r>
    <n v="1115"/>
    <s v="CA-2014-140585"/>
    <x v="3"/>
    <x v="404"/>
    <d v="2014-12-24T00:00:00"/>
    <x v="0"/>
    <s v="RA-19915"/>
    <x v="154"/>
    <x v="0"/>
    <s v="United States"/>
    <s v="Encinitas"/>
    <x v="1"/>
    <n v="92024"/>
    <x v="1"/>
    <s v="FUR-BO-10002206"/>
    <x v="0"/>
    <x v="0"/>
    <x v="820"/>
    <x v="1005"/>
    <n v="1"/>
    <n v="0.15"/>
    <n v="-12.688200000000002"/>
  </r>
  <r>
    <n v="1116"/>
    <s v="CA-2014-140585"/>
    <x v="3"/>
    <x v="404"/>
    <d v="2014-12-24T00:00:00"/>
    <x v="0"/>
    <s v="RA-19915"/>
    <x v="154"/>
    <x v="0"/>
    <s v="United States"/>
    <s v="Encinitas"/>
    <x v="1"/>
    <n v="92024"/>
    <x v="1"/>
    <s v="TEC-AC-10003610"/>
    <x v="2"/>
    <x v="11"/>
    <x v="598"/>
    <x v="1006"/>
    <n v="2"/>
    <n v="0"/>
    <n v="57.590400000000002"/>
  </r>
  <r>
    <n v="1117"/>
    <s v="CA-2013-144855"/>
    <x v="0"/>
    <x v="405"/>
    <d v="2013-07-25T00:00:00"/>
    <x v="0"/>
    <s v="DL-13495"/>
    <x v="393"/>
    <x v="1"/>
    <s v="United States"/>
    <s v="San Francisco"/>
    <x v="1"/>
    <n v="94110"/>
    <x v="1"/>
    <s v="OFF-LA-10003766"/>
    <x v="1"/>
    <x v="2"/>
    <x v="360"/>
    <x v="689"/>
    <n v="2"/>
    <n v="0"/>
    <n v="3.024"/>
  </r>
  <r>
    <n v="1118"/>
    <s v="CA-2012-142755"/>
    <x v="1"/>
    <x v="406"/>
    <d v="2012-09-08T00:00:00"/>
    <x v="1"/>
    <s v="CS-12355"/>
    <x v="394"/>
    <x v="0"/>
    <s v="United States"/>
    <s v="Roswell"/>
    <x v="32"/>
    <n v="30076"/>
    <x v="0"/>
    <s v="OFF-PA-10001970"/>
    <x v="1"/>
    <x v="10"/>
    <x v="361"/>
    <x v="1007"/>
    <n v="5"/>
    <n v="0"/>
    <n v="137.15100000000001"/>
  </r>
  <r>
    <n v="1119"/>
    <s v="CA-2012-142755"/>
    <x v="1"/>
    <x v="406"/>
    <d v="2012-09-08T00:00:00"/>
    <x v="1"/>
    <s v="CS-12355"/>
    <x v="394"/>
    <x v="0"/>
    <s v="United States"/>
    <s v="Roswell"/>
    <x v="32"/>
    <n v="30076"/>
    <x v="0"/>
    <s v="TEC-AC-10002049"/>
    <x v="2"/>
    <x v="11"/>
    <x v="688"/>
    <x v="1008"/>
    <n v="5"/>
    <n v="0"/>
    <n v="111.59099999999995"/>
  </r>
  <r>
    <n v="1120"/>
    <s v="CA-2012-142755"/>
    <x v="1"/>
    <x v="406"/>
    <d v="2012-09-08T00:00:00"/>
    <x v="1"/>
    <s v="CS-12355"/>
    <x v="394"/>
    <x v="0"/>
    <s v="United States"/>
    <s v="Roswell"/>
    <x v="32"/>
    <n v="30076"/>
    <x v="0"/>
    <s v="OFF-PA-10000141"/>
    <x v="1"/>
    <x v="10"/>
    <x v="821"/>
    <x v="1009"/>
    <n v="2"/>
    <n v="0"/>
    <n v="2.0491999999999999"/>
  </r>
  <r>
    <n v="1121"/>
    <s v="CA-2012-142755"/>
    <x v="1"/>
    <x v="406"/>
    <d v="2012-09-08T00:00:00"/>
    <x v="1"/>
    <s v="CS-12355"/>
    <x v="394"/>
    <x v="0"/>
    <s v="United States"/>
    <s v="Roswell"/>
    <x v="32"/>
    <n v="30076"/>
    <x v="0"/>
    <s v="OFF-EN-10004459"/>
    <x v="1"/>
    <x v="12"/>
    <x v="655"/>
    <x v="770"/>
    <n v="2"/>
    <n v="0"/>
    <n v="7.4871999999999996"/>
  </r>
  <r>
    <n v="1122"/>
    <s v="US-2011-147627"/>
    <x v="2"/>
    <x v="407"/>
    <d v="2011-01-27T00:00:00"/>
    <x v="1"/>
    <s v="HL-15040"/>
    <x v="332"/>
    <x v="0"/>
    <s v="United States"/>
    <s v="Jonesboro"/>
    <x v="36"/>
    <n v="72401"/>
    <x v="0"/>
    <s v="TEC-PH-10001061"/>
    <x v="2"/>
    <x v="7"/>
    <x v="822"/>
    <x v="1010"/>
    <n v="7"/>
    <n v="0"/>
    <n v="181.98179999999999"/>
  </r>
  <r>
    <n v="1123"/>
    <s v="US-2011-147627"/>
    <x v="2"/>
    <x v="407"/>
    <d v="2011-01-27T00:00:00"/>
    <x v="1"/>
    <s v="HL-15040"/>
    <x v="332"/>
    <x v="0"/>
    <s v="United States"/>
    <s v="Jonesboro"/>
    <x v="36"/>
    <n v="72401"/>
    <x v="0"/>
    <s v="OFF-AR-10002375"/>
    <x v="1"/>
    <x v="6"/>
    <x v="823"/>
    <x v="1011"/>
    <n v="7"/>
    <n v="0"/>
    <n v="6.6583999999999968"/>
  </r>
  <r>
    <n v="1124"/>
    <s v="US-2011-147627"/>
    <x v="2"/>
    <x v="407"/>
    <d v="2011-01-27T00:00:00"/>
    <x v="1"/>
    <s v="HL-15040"/>
    <x v="332"/>
    <x v="0"/>
    <s v="United States"/>
    <s v="Jonesboro"/>
    <x v="36"/>
    <n v="72401"/>
    <x v="0"/>
    <s v="FUR-FU-10003194"/>
    <x v="0"/>
    <x v="5"/>
    <x v="76"/>
    <x v="1012"/>
    <n v="4"/>
    <n v="0"/>
    <n v="11.579999999999998"/>
  </r>
  <r>
    <n v="1125"/>
    <s v="US-2011-147627"/>
    <x v="2"/>
    <x v="407"/>
    <d v="2011-01-27T00:00:00"/>
    <x v="1"/>
    <s v="HL-15040"/>
    <x v="332"/>
    <x v="0"/>
    <s v="United States"/>
    <s v="Jonesboro"/>
    <x v="36"/>
    <n v="72401"/>
    <x v="0"/>
    <s v="OFF-AR-10003811"/>
    <x v="1"/>
    <x v="6"/>
    <x v="449"/>
    <x v="153"/>
    <n v="3"/>
    <n v="0"/>
    <n v="1.7901"/>
  </r>
  <r>
    <n v="1126"/>
    <s v="US-2011-147627"/>
    <x v="2"/>
    <x v="407"/>
    <d v="2011-01-27T00:00:00"/>
    <x v="1"/>
    <s v="HL-15040"/>
    <x v="332"/>
    <x v="0"/>
    <s v="United States"/>
    <s v="Jonesboro"/>
    <x v="36"/>
    <n v="72401"/>
    <x v="0"/>
    <s v="OFF-EN-10001539"/>
    <x v="1"/>
    <x v="12"/>
    <x v="33"/>
    <x v="1013"/>
    <n v="3"/>
    <n v="0"/>
    <n v="10.969799999999999"/>
  </r>
  <r>
    <n v="1127"/>
    <s v="US-2011-147627"/>
    <x v="2"/>
    <x v="407"/>
    <d v="2011-01-27T00:00:00"/>
    <x v="1"/>
    <s v="HL-15040"/>
    <x v="332"/>
    <x v="0"/>
    <s v="United States"/>
    <s v="Jonesboro"/>
    <x v="36"/>
    <n v="72401"/>
    <x v="0"/>
    <s v="FUR-CH-10002331"/>
    <x v="0"/>
    <x v="1"/>
    <x v="402"/>
    <x v="1014"/>
    <n v="3"/>
    <n v="0"/>
    <n v="224.2673999999999"/>
  </r>
  <r>
    <n v="1128"/>
    <s v="CA-2012-105970"/>
    <x v="1"/>
    <x v="56"/>
    <d v="2012-03-07T00:00:00"/>
    <x v="1"/>
    <s v="PA-19060"/>
    <x v="50"/>
    <x v="2"/>
    <s v="United States"/>
    <s v="Richmond"/>
    <x v="14"/>
    <n v="47374"/>
    <x v="2"/>
    <s v="OFF-AR-10003156"/>
    <x v="1"/>
    <x v="6"/>
    <x v="396"/>
    <x v="1015"/>
    <n v="1"/>
    <n v="0"/>
    <n v="2.6416000000000004"/>
  </r>
  <r>
    <n v="1129"/>
    <s v="CA-2012-105970"/>
    <x v="1"/>
    <x v="56"/>
    <d v="2012-03-07T00:00:00"/>
    <x v="1"/>
    <s v="PA-19060"/>
    <x v="50"/>
    <x v="2"/>
    <s v="United States"/>
    <s v="Richmond"/>
    <x v="14"/>
    <n v="47374"/>
    <x v="2"/>
    <s v="OFF-EN-10001532"/>
    <x v="1"/>
    <x v="12"/>
    <x v="613"/>
    <x v="1016"/>
    <n v="6"/>
    <n v="0"/>
    <n v="50.94"/>
  </r>
  <r>
    <n v="1130"/>
    <s v="CA-2013-112102"/>
    <x v="0"/>
    <x v="408"/>
    <d v="2013-04-17T00:00:00"/>
    <x v="1"/>
    <s v="BD-11605"/>
    <x v="205"/>
    <x v="0"/>
    <s v="United States"/>
    <s v="Springfield"/>
    <x v="17"/>
    <n v="22153"/>
    <x v="0"/>
    <s v="FUR-TA-10004086"/>
    <x v="0"/>
    <x v="3"/>
    <x v="824"/>
    <x v="1017"/>
    <n v="4"/>
    <n v="0"/>
    <n v="75.662399999999991"/>
  </r>
  <r>
    <n v="1131"/>
    <s v="CA-2013-112102"/>
    <x v="0"/>
    <x v="408"/>
    <d v="2013-04-17T00:00:00"/>
    <x v="1"/>
    <s v="BD-11605"/>
    <x v="205"/>
    <x v="0"/>
    <s v="United States"/>
    <s v="Springfield"/>
    <x v="17"/>
    <n v="22153"/>
    <x v="0"/>
    <s v="OFF-PA-10000100"/>
    <x v="1"/>
    <x v="10"/>
    <x v="825"/>
    <x v="1018"/>
    <n v="1"/>
    <n v="0"/>
    <n v="20.085100000000001"/>
  </r>
  <r>
    <n v="1132"/>
    <s v="CA-2013-112102"/>
    <x v="0"/>
    <x v="408"/>
    <d v="2013-04-17T00:00:00"/>
    <x v="1"/>
    <s v="BD-11605"/>
    <x v="205"/>
    <x v="0"/>
    <s v="United States"/>
    <s v="Springfield"/>
    <x v="17"/>
    <n v="22153"/>
    <x v="0"/>
    <s v="OFF-EN-10002500"/>
    <x v="1"/>
    <x v="12"/>
    <x v="118"/>
    <x v="1019"/>
    <n v="5"/>
    <n v="0"/>
    <n v="28.754999999999995"/>
  </r>
  <r>
    <n v="1133"/>
    <s v="US-2013-114776"/>
    <x v="0"/>
    <x v="409"/>
    <d v="2013-12-08T00:00:00"/>
    <x v="2"/>
    <s v="GG-14650"/>
    <x v="55"/>
    <x v="1"/>
    <s v="United States"/>
    <s v="Antioch"/>
    <x v="1"/>
    <n v="94509"/>
    <x v="1"/>
    <s v="OFF-PA-10004100"/>
    <x v="1"/>
    <x v="10"/>
    <x v="257"/>
    <x v="541"/>
    <n v="3"/>
    <n v="0"/>
    <n v="9.3312000000000008"/>
  </r>
  <r>
    <n v="1134"/>
    <s v="US-2013-134908"/>
    <x v="0"/>
    <x v="410"/>
    <d v="2013-06-10T00:00:00"/>
    <x v="1"/>
    <s v="JS-15940"/>
    <x v="185"/>
    <x v="2"/>
    <s v="United States"/>
    <s v="Philadelphia"/>
    <x v="9"/>
    <n v="19134"/>
    <x v="3"/>
    <s v="OFF-ST-10003479"/>
    <x v="1"/>
    <x v="4"/>
    <x v="41"/>
    <x v="1020"/>
    <n v="4"/>
    <n v="0.2"/>
    <n v="-23.364000000000019"/>
  </r>
  <r>
    <n v="1135"/>
    <s v="US-2013-134908"/>
    <x v="0"/>
    <x v="410"/>
    <d v="2013-06-10T00:00:00"/>
    <x v="1"/>
    <s v="JS-15940"/>
    <x v="185"/>
    <x v="2"/>
    <s v="United States"/>
    <s v="Philadelphia"/>
    <x v="9"/>
    <n v="19134"/>
    <x v="3"/>
    <s v="OFF-LA-10000973"/>
    <x v="1"/>
    <x v="2"/>
    <x v="826"/>
    <x v="262"/>
    <n v="3"/>
    <n v="0.2"/>
    <n v="2.6459999999999995"/>
  </r>
  <r>
    <n v="1136"/>
    <s v="US-2013-148803"/>
    <x v="0"/>
    <x v="25"/>
    <d v="2013-12-12T00:00:00"/>
    <x v="3"/>
    <s v="LR-16915"/>
    <x v="235"/>
    <x v="0"/>
    <s v="United States"/>
    <s v="Homestead"/>
    <x v="2"/>
    <n v="33030"/>
    <x v="0"/>
    <s v="OFF-ST-10001476"/>
    <x v="1"/>
    <x v="4"/>
    <x v="827"/>
    <x v="1021"/>
    <n v="3"/>
    <n v="0.2"/>
    <n v="7.4571000000000041"/>
  </r>
  <r>
    <n v="1137"/>
    <s v="CA-2013-152170"/>
    <x v="0"/>
    <x v="396"/>
    <d v="2013-11-16T00:00:00"/>
    <x v="0"/>
    <s v="FH-14275"/>
    <x v="395"/>
    <x v="1"/>
    <s v="United States"/>
    <s v="La Porte"/>
    <x v="14"/>
    <n v="46350"/>
    <x v="2"/>
    <s v="OFF-EN-10002831"/>
    <x v="1"/>
    <x v="12"/>
    <x v="828"/>
    <x v="1022"/>
    <n v="8"/>
    <n v="0"/>
    <n v="129.38399999999999"/>
  </r>
  <r>
    <n v="1138"/>
    <s v="CA-2013-152170"/>
    <x v="0"/>
    <x v="396"/>
    <d v="2013-11-16T00:00:00"/>
    <x v="0"/>
    <s v="FH-14275"/>
    <x v="395"/>
    <x v="1"/>
    <s v="United States"/>
    <s v="La Porte"/>
    <x v="14"/>
    <n v="46350"/>
    <x v="2"/>
    <s v="OFF-AP-10002350"/>
    <x v="1"/>
    <x v="9"/>
    <x v="545"/>
    <x v="1023"/>
    <n v="2"/>
    <n v="0"/>
    <n v="10.5504"/>
  </r>
  <r>
    <n v="1139"/>
    <s v="CA-2013-152170"/>
    <x v="0"/>
    <x v="396"/>
    <d v="2013-11-16T00:00:00"/>
    <x v="0"/>
    <s v="FH-14275"/>
    <x v="395"/>
    <x v="1"/>
    <s v="United States"/>
    <s v="La Porte"/>
    <x v="14"/>
    <n v="46350"/>
    <x v="2"/>
    <s v="OFF-PA-10001763"/>
    <x v="1"/>
    <x v="10"/>
    <x v="829"/>
    <x v="1024"/>
    <n v="2"/>
    <n v="0"/>
    <n v="8.9909999999999997"/>
  </r>
  <r>
    <n v="1140"/>
    <s v="CA-2013-152170"/>
    <x v="0"/>
    <x v="396"/>
    <d v="2013-11-16T00:00:00"/>
    <x v="0"/>
    <s v="FH-14275"/>
    <x v="395"/>
    <x v="1"/>
    <s v="United States"/>
    <s v="La Porte"/>
    <x v="14"/>
    <n v="46350"/>
    <x v="2"/>
    <s v="OFF-AR-10003394"/>
    <x v="1"/>
    <x v="6"/>
    <x v="496"/>
    <x v="1025"/>
    <n v="7"/>
    <n v="0"/>
    <n v="5.5566000000000004"/>
  </r>
  <r>
    <n v="1141"/>
    <s v="CA-2013-152170"/>
    <x v="0"/>
    <x v="396"/>
    <d v="2013-11-16T00:00:00"/>
    <x v="0"/>
    <s v="FH-14275"/>
    <x v="395"/>
    <x v="1"/>
    <s v="United States"/>
    <s v="La Porte"/>
    <x v="14"/>
    <n v="46350"/>
    <x v="2"/>
    <s v="OFF-BI-10002072"/>
    <x v="1"/>
    <x v="8"/>
    <x v="830"/>
    <x v="1026"/>
    <n v="2"/>
    <n v="0"/>
    <n v="8.69"/>
  </r>
  <r>
    <n v="1142"/>
    <s v="CA-2011-146969"/>
    <x v="2"/>
    <x v="411"/>
    <d v="2011-10-03T00:00:00"/>
    <x v="1"/>
    <s v="AP-10915"/>
    <x v="275"/>
    <x v="0"/>
    <s v="United States"/>
    <s v="Los Angeles"/>
    <x v="1"/>
    <n v="90045"/>
    <x v="1"/>
    <s v="FUR-FU-10004188"/>
    <x v="0"/>
    <x v="5"/>
    <x v="734"/>
    <x v="874"/>
    <n v="2"/>
    <n v="0"/>
    <n v="53.195999999999998"/>
  </r>
  <r>
    <n v="1143"/>
    <s v="CA-2011-146969"/>
    <x v="2"/>
    <x v="411"/>
    <d v="2011-10-03T00:00:00"/>
    <x v="1"/>
    <s v="AP-10915"/>
    <x v="275"/>
    <x v="0"/>
    <s v="United States"/>
    <s v="Los Angeles"/>
    <x v="1"/>
    <n v="90045"/>
    <x v="1"/>
    <s v="OFF-FA-10001561"/>
    <x v="1"/>
    <x v="13"/>
    <x v="831"/>
    <x v="525"/>
    <n v="4"/>
    <n v="0"/>
    <n v="2.8776000000000002"/>
  </r>
  <r>
    <n v="1144"/>
    <s v="CA-2011-146969"/>
    <x v="2"/>
    <x v="411"/>
    <d v="2011-10-03T00:00:00"/>
    <x v="1"/>
    <s v="AP-10915"/>
    <x v="275"/>
    <x v="0"/>
    <s v="United States"/>
    <s v="Los Angeles"/>
    <x v="1"/>
    <n v="90045"/>
    <x v="1"/>
    <s v="OFF-PA-10002105"/>
    <x v="1"/>
    <x v="10"/>
    <x v="269"/>
    <x v="90"/>
    <n v="1"/>
    <n v="0"/>
    <n v="3.1104000000000003"/>
  </r>
  <r>
    <n v="1145"/>
    <s v="CA-2011-146969"/>
    <x v="2"/>
    <x v="411"/>
    <d v="2011-10-03T00:00:00"/>
    <x v="1"/>
    <s v="AP-10915"/>
    <x v="275"/>
    <x v="0"/>
    <s v="United States"/>
    <s v="Los Angeles"/>
    <x v="1"/>
    <n v="90045"/>
    <x v="1"/>
    <s v="TEC-MA-10004241"/>
    <x v="2"/>
    <x v="15"/>
    <x v="832"/>
    <x v="1027"/>
    <n v="2"/>
    <n v="0.2"/>
    <n v="223.05399999999995"/>
  </r>
  <r>
    <n v="1146"/>
    <s v="CA-2011-146969"/>
    <x v="2"/>
    <x v="411"/>
    <d v="2011-10-03T00:00:00"/>
    <x v="1"/>
    <s v="AP-10915"/>
    <x v="275"/>
    <x v="0"/>
    <s v="United States"/>
    <s v="Los Angeles"/>
    <x v="1"/>
    <n v="90045"/>
    <x v="1"/>
    <s v="OFF-ST-10004340"/>
    <x v="1"/>
    <x v="4"/>
    <x v="809"/>
    <x v="1028"/>
    <n v="1"/>
    <n v="0"/>
    <n v="16.788600000000002"/>
  </r>
  <r>
    <n v="1147"/>
    <s v="CA-2012-112452"/>
    <x v="1"/>
    <x v="388"/>
    <d v="2012-04-04T00:00:00"/>
    <x v="3"/>
    <s v="NC-18340"/>
    <x v="396"/>
    <x v="0"/>
    <s v="United States"/>
    <s v="Lansing"/>
    <x v="12"/>
    <n v="48911"/>
    <x v="2"/>
    <s v="OFF-AP-10003849"/>
    <x v="1"/>
    <x v="9"/>
    <x v="833"/>
    <x v="1029"/>
    <n v="2"/>
    <n v="0.1"/>
    <n v="107.34599999999996"/>
  </r>
  <r>
    <n v="1148"/>
    <s v="CA-2012-112452"/>
    <x v="1"/>
    <x v="388"/>
    <d v="2012-04-04T00:00:00"/>
    <x v="3"/>
    <s v="NC-18340"/>
    <x v="396"/>
    <x v="0"/>
    <s v="United States"/>
    <s v="Lansing"/>
    <x v="12"/>
    <n v="48911"/>
    <x v="2"/>
    <s v="OFF-FA-10000735"/>
    <x v="1"/>
    <x v="13"/>
    <x v="33"/>
    <x v="572"/>
    <n v="2"/>
    <n v="0"/>
    <n v="2.6279999999999997"/>
  </r>
  <r>
    <n v="1149"/>
    <s v="CA-2012-112452"/>
    <x v="1"/>
    <x v="388"/>
    <d v="2012-04-04T00:00:00"/>
    <x v="3"/>
    <s v="NC-18340"/>
    <x v="396"/>
    <x v="0"/>
    <s v="United States"/>
    <s v="Lansing"/>
    <x v="12"/>
    <n v="48911"/>
    <x v="2"/>
    <s v="OFF-BI-10003350"/>
    <x v="1"/>
    <x v="8"/>
    <x v="834"/>
    <x v="1030"/>
    <n v="2"/>
    <n v="0"/>
    <n v="5.8695999999999993"/>
  </r>
  <r>
    <n v="1150"/>
    <s v="CA-2012-112452"/>
    <x v="1"/>
    <x v="388"/>
    <d v="2012-04-04T00:00:00"/>
    <x v="3"/>
    <s v="NC-18340"/>
    <x v="396"/>
    <x v="0"/>
    <s v="United States"/>
    <s v="Lansing"/>
    <x v="12"/>
    <n v="48911"/>
    <x v="2"/>
    <s v="TEC-PH-10000307"/>
    <x v="2"/>
    <x v="7"/>
    <x v="835"/>
    <x v="1031"/>
    <n v="1"/>
    <n v="0"/>
    <n v="0.43799999999999883"/>
  </r>
  <r>
    <n v="1151"/>
    <s v="CA-2012-112452"/>
    <x v="1"/>
    <x v="388"/>
    <d v="2012-04-04T00:00:00"/>
    <x v="3"/>
    <s v="NC-18340"/>
    <x v="396"/>
    <x v="0"/>
    <s v="United States"/>
    <s v="Lansing"/>
    <x v="12"/>
    <n v="48911"/>
    <x v="2"/>
    <s v="TEC-CO-10004202"/>
    <x v="2"/>
    <x v="16"/>
    <x v="836"/>
    <x v="1032"/>
    <n v="2"/>
    <n v="0"/>
    <n v="209.99299999999999"/>
  </r>
  <r>
    <n v="1152"/>
    <s v="CA-2012-113971"/>
    <x v="1"/>
    <x v="412"/>
    <d v="2012-05-14T00:00:00"/>
    <x v="1"/>
    <s v="CB-12535"/>
    <x v="118"/>
    <x v="1"/>
    <s v="United States"/>
    <s v="Cuyahoga Falls"/>
    <x v="24"/>
    <n v="44221"/>
    <x v="3"/>
    <s v="FUR-FU-10001852"/>
    <x v="0"/>
    <x v="5"/>
    <x v="837"/>
    <x v="1033"/>
    <n v="6"/>
    <n v="0.2"/>
    <n v="1.2527999999999997"/>
  </r>
  <r>
    <n v="1153"/>
    <s v="CA-2014-160395"/>
    <x v="3"/>
    <x v="413"/>
    <d v="2014-01-07T00:00:00"/>
    <x v="1"/>
    <s v="KL-16555"/>
    <x v="126"/>
    <x v="1"/>
    <s v="United States"/>
    <s v="Reno"/>
    <x v="33"/>
    <n v="89502"/>
    <x v="1"/>
    <s v="OFF-AR-10003759"/>
    <x v="1"/>
    <x v="6"/>
    <x v="838"/>
    <x v="1034"/>
    <n v="2"/>
    <n v="0"/>
    <n v="1.6379999999999999"/>
  </r>
  <r>
    <n v="1154"/>
    <s v="CA-2014-160395"/>
    <x v="3"/>
    <x v="413"/>
    <d v="2014-01-07T00:00:00"/>
    <x v="1"/>
    <s v="KL-16555"/>
    <x v="126"/>
    <x v="1"/>
    <s v="United States"/>
    <s v="Reno"/>
    <x v="33"/>
    <n v="89502"/>
    <x v="1"/>
    <s v="OFF-BI-10003984"/>
    <x v="1"/>
    <x v="8"/>
    <x v="690"/>
    <x v="1035"/>
    <n v="7"/>
    <n v="0.2"/>
    <n v="53.921700000000008"/>
  </r>
  <r>
    <n v="1155"/>
    <s v="CA-2011-136567"/>
    <x v="2"/>
    <x v="414"/>
    <d v="2011-12-21T00:00:00"/>
    <x v="2"/>
    <s v="PS-19045"/>
    <x v="390"/>
    <x v="2"/>
    <s v="United States"/>
    <s v="Harrisonburg"/>
    <x v="17"/>
    <n v="22801"/>
    <x v="0"/>
    <s v="OFF-ST-10004337"/>
    <x v="1"/>
    <x v="4"/>
    <x v="839"/>
    <x v="1036"/>
    <n v="2"/>
    <n v="0"/>
    <n v="0"/>
  </r>
  <r>
    <n v="1156"/>
    <s v="CA-2011-136567"/>
    <x v="2"/>
    <x v="414"/>
    <d v="2011-12-21T00:00:00"/>
    <x v="2"/>
    <s v="PS-19045"/>
    <x v="390"/>
    <x v="2"/>
    <s v="United States"/>
    <s v="Harrisonburg"/>
    <x v="17"/>
    <n v="22801"/>
    <x v="0"/>
    <s v="FUR-TA-10001932"/>
    <x v="0"/>
    <x v="3"/>
    <x v="840"/>
    <x v="1037"/>
    <n v="7"/>
    <n v="0"/>
    <n v="493.78559999999993"/>
  </r>
  <r>
    <n v="1157"/>
    <s v="CA-2011-136567"/>
    <x v="2"/>
    <x v="414"/>
    <d v="2011-12-21T00:00:00"/>
    <x v="2"/>
    <s v="PS-19045"/>
    <x v="390"/>
    <x v="2"/>
    <s v="United States"/>
    <s v="Harrisonburg"/>
    <x v="17"/>
    <n v="22801"/>
    <x v="0"/>
    <s v="OFF-BI-10003982"/>
    <x v="1"/>
    <x v="8"/>
    <x v="346"/>
    <x v="1038"/>
    <n v="3"/>
    <n v="0"/>
    <n v="29.285699999999999"/>
  </r>
  <r>
    <n v="1158"/>
    <s v="CA-2011-136567"/>
    <x v="2"/>
    <x v="414"/>
    <d v="2011-12-21T00:00:00"/>
    <x v="2"/>
    <s v="PS-19045"/>
    <x v="390"/>
    <x v="2"/>
    <s v="United States"/>
    <s v="Harrisonburg"/>
    <x v="17"/>
    <n v="22801"/>
    <x v="0"/>
    <s v="FUR-TA-10000617"/>
    <x v="0"/>
    <x v="3"/>
    <x v="338"/>
    <x v="1039"/>
    <n v="2"/>
    <n v="0"/>
    <n v="100.12200000000001"/>
  </r>
  <r>
    <n v="1159"/>
    <s v="CA-2013-149314"/>
    <x v="0"/>
    <x v="415"/>
    <d v="2013-07-08T00:00:00"/>
    <x v="0"/>
    <s v="GB-14530"/>
    <x v="334"/>
    <x v="1"/>
    <s v="United States"/>
    <s v="Los Angeles"/>
    <x v="1"/>
    <n v="90004"/>
    <x v="1"/>
    <s v="FUR-CH-10002126"/>
    <x v="0"/>
    <x v="1"/>
    <x v="841"/>
    <x v="1040"/>
    <n v="1"/>
    <n v="0.2"/>
    <n v="19.518400000000007"/>
  </r>
  <r>
    <n v="1160"/>
    <s v="CA-2014-147039"/>
    <x v="3"/>
    <x v="222"/>
    <d v="2014-07-05T00:00:00"/>
    <x v="1"/>
    <s v="AA-10315"/>
    <x v="397"/>
    <x v="0"/>
    <s v="United States"/>
    <s v="Minneapolis"/>
    <x v="11"/>
    <n v="55407"/>
    <x v="2"/>
    <s v="OFF-AP-10000576"/>
    <x v="1"/>
    <x v="9"/>
    <x v="842"/>
    <x v="1041"/>
    <n v="3"/>
    <n v="0"/>
    <n v="90.735000000000014"/>
  </r>
  <r>
    <n v="1161"/>
    <s v="CA-2014-147039"/>
    <x v="3"/>
    <x v="222"/>
    <d v="2014-07-05T00:00:00"/>
    <x v="1"/>
    <s v="AA-10315"/>
    <x v="397"/>
    <x v="0"/>
    <s v="United States"/>
    <s v="Minneapolis"/>
    <x v="11"/>
    <n v="55407"/>
    <x v="2"/>
    <s v="OFF-BI-10004654"/>
    <x v="1"/>
    <x v="8"/>
    <x v="68"/>
    <x v="1042"/>
    <n v="2"/>
    <n v="0"/>
    <n v="5.77"/>
  </r>
  <r>
    <n v="1162"/>
    <s v="CA-2011-126522"/>
    <x v="2"/>
    <x v="416"/>
    <d v="2011-09-05T00:00:00"/>
    <x v="0"/>
    <s v="LT-16765"/>
    <x v="398"/>
    <x v="0"/>
    <s v="United States"/>
    <s v="Escondido"/>
    <x v="1"/>
    <n v="92025"/>
    <x v="1"/>
    <s v="OFF-AR-10004042"/>
    <x v="1"/>
    <x v="6"/>
    <x v="30"/>
    <x v="1043"/>
    <n v="3"/>
    <n v="0"/>
    <n v="15.642599999999995"/>
  </r>
  <r>
    <n v="1163"/>
    <s v="CA-2011-127964"/>
    <x v="2"/>
    <x v="223"/>
    <d v="2011-03-08T00:00:00"/>
    <x v="1"/>
    <s v="AP-10720"/>
    <x v="399"/>
    <x v="2"/>
    <s v="United States"/>
    <s v="New York City"/>
    <x v="15"/>
    <n v="10035"/>
    <x v="3"/>
    <s v="TEC-PH-10004700"/>
    <x v="2"/>
    <x v="7"/>
    <x v="843"/>
    <x v="1044"/>
    <n v="1"/>
    <n v="0"/>
    <n v="4.5953999999999997"/>
  </r>
  <r>
    <n v="1164"/>
    <s v="CA-2011-127964"/>
    <x v="2"/>
    <x v="223"/>
    <d v="2011-03-08T00:00:00"/>
    <x v="1"/>
    <s v="AP-10720"/>
    <x v="399"/>
    <x v="2"/>
    <s v="United States"/>
    <s v="New York City"/>
    <x v="15"/>
    <n v="10035"/>
    <x v="3"/>
    <s v="OFF-BI-10004593"/>
    <x v="1"/>
    <x v="8"/>
    <x v="267"/>
    <x v="1045"/>
    <n v="3"/>
    <n v="0.2"/>
    <n v="40.872"/>
  </r>
  <r>
    <n v="1165"/>
    <s v="CA-2011-127964"/>
    <x v="2"/>
    <x v="223"/>
    <d v="2011-03-08T00:00:00"/>
    <x v="1"/>
    <s v="AP-10720"/>
    <x v="399"/>
    <x v="2"/>
    <s v="United States"/>
    <s v="New York City"/>
    <x v="15"/>
    <n v="10035"/>
    <x v="3"/>
    <s v="OFF-BI-10003429"/>
    <x v="1"/>
    <x v="8"/>
    <x v="844"/>
    <x v="1046"/>
    <n v="5"/>
    <n v="0.2"/>
    <n v="9.1785000000000014"/>
  </r>
  <r>
    <n v="1166"/>
    <s v="CA-2011-117709"/>
    <x v="2"/>
    <x v="417"/>
    <d v="2011-05-08T00:00:00"/>
    <x v="1"/>
    <s v="PM-18940"/>
    <x v="400"/>
    <x v="0"/>
    <s v="United States"/>
    <s v="Jackson"/>
    <x v="12"/>
    <n v="49201"/>
    <x v="2"/>
    <s v="OFF-BI-10001294"/>
    <x v="1"/>
    <x v="8"/>
    <x v="667"/>
    <x v="1047"/>
    <n v="4"/>
    <n v="0"/>
    <n v="21.059999999999995"/>
  </r>
  <r>
    <n v="1167"/>
    <s v="CA-2012-125416"/>
    <x v="1"/>
    <x v="121"/>
    <d v="2012-11-02T00:00:00"/>
    <x v="3"/>
    <s v="KC-16540"/>
    <x v="110"/>
    <x v="0"/>
    <s v="United States"/>
    <s v="Seattle"/>
    <x v="4"/>
    <n v="98115"/>
    <x v="1"/>
    <s v="TEC-AC-10001552"/>
    <x v="2"/>
    <x v="11"/>
    <x v="100"/>
    <x v="1048"/>
    <n v="9"/>
    <n v="0"/>
    <n v="49.272299999999987"/>
  </r>
  <r>
    <n v="1168"/>
    <s v="CA-2014-145226"/>
    <x v="3"/>
    <x v="166"/>
    <d v="2014-12-11T00:00:00"/>
    <x v="0"/>
    <s v="DL-13315"/>
    <x v="111"/>
    <x v="0"/>
    <s v="United States"/>
    <s v="New York City"/>
    <x v="15"/>
    <n v="10035"/>
    <x v="3"/>
    <s v="FUR-FU-10004952"/>
    <x v="0"/>
    <x v="5"/>
    <x v="845"/>
    <x v="1049"/>
    <n v="2"/>
    <n v="0"/>
    <n v="33.938800000000001"/>
  </r>
  <r>
    <n v="1169"/>
    <s v="CA-2014-145226"/>
    <x v="3"/>
    <x v="166"/>
    <d v="2014-12-11T00:00:00"/>
    <x v="0"/>
    <s v="DL-13315"/>
    <x v="111"/>
    <x v="0"/>
    <s v="United States"/>
    <s v="New York City"/>
    <x v="15"/>
    <n v="10035"/>
    <x v="3"/>
    <s v="OFF-ST-10004123"/>
    <x v="1"/>
    <x v="4"/>
    <x v="72"/>
    <x v="1050"/>
    <n v="3"/>
    <n v="0"/>
    <n v="0"/>
  </r>
  <r>
    <n v="1170"/>
    <s v="CA-2014-145226"/>
    <x v="3"/>
    <x v="166"/>
    <d v="2014-12-11T00:00:00"/>
    <x v="0"/>
    <s v="DL-13315"/>
    <x v="111"/>
    <x v="0"/>
    <s v="United States"/>
    <s v="New York City"/>
    <x v="15"/>
    <n v="10035"/>
    <x v="3"/>
    <s v="OFF-PA-10003172"/>
    <x v="1"/>
    <x v="10"/>
    <x v="846"/>
    <x v="541"/>
    <n v="3"/>
    <n v="0"/>
    <n v="9.3312000000000008"/>
  </r>
  <r>
    <n v="1171"/>
    <s v="CA-2014-145226"/>
    <x v="3"/>
    <x v="166"/>
    <d v="2014-12-11T00:00:00"/>
    <x v="0"/>
    <s v="DL-13315"/>
    <x v="111"/>
    <x v="0"/>
    <s v="United States"/>
    <s v="New York City"/>
    <x v="15"/>
    <n v="10035"/>
    <x v="3"/>
    <s v="OFF-ST-10002352"/>
    <x v="1"/>
    <x v="4"/>
    <x v="847"/>
    <x v="1051"/>
    <n v="4"/>
    <n v="0"/>
    <n v="8.299199999999999"/>
  </r>
  <r>
    <n v="1172"/>
    <s v="US-2011-100279"/>
    <x v="2"/>
    <x v="418"/>
    <d v="2011-03-14T00:00:00"/>
    <x v="1"/>
    <s v="SW-20275"/>
    <x v="349"/>
    <x v="0"/>
    <s v="United States"/>
    <s v="Royal Oak"/>
    <x v="12"/>
    <n v="48073"/>
    <x v="2"/>
    <s v="OFF-PA-10002259"/>
    <x v="1"/>
    <x v="10"/>
    <x v="848"/>
    <x v="1052"/>
    <n v="2"/>
    <n v="0"/>
    <n v="10.7424"/>
  </r>
  <r>
    <n v="1173"/>
    <s v="CA-2011-158064"/>
    <x v="2"/>
    <x v="419"/>
    <d v="2011-04-25T00:00:00"/>
    <x v="1"/>
    <s v="AA-10375"/>
    <x v="211"/>
    <x v="0"/>
    <s v="United States"/>
    <s v="Los Angeles"/>
    <x v="1"/>
    <n v="90008"/>
    <x v="1"/>
    <s v="OFF-BI-10002976"/>
    <x v="1"/>
    <x v="8"/>
    <x v="849"/>
    <x v="1053"/>
    <n v="5"/>
    <n v="0.2"/>
    <n v="5.5754999999999999"/>
  </r>
  <r>
    <n v="1174"/>
    <s v="US-2012-104430"/>
    <x v="1"/>
    <x v="420"/>
    <d v="2012-10-26T00:00:00"/>
    <x v="1"/>
    <s v="LT-17110"/>
    <x v="299"/>
    <x v="0"/>
    <s v="United States"/>
    <s v="Bloomington"/>
    <x v="10"/>
    <n v="61701"/>
    <x v="2"/>
    <s v="OFF-BI-10000301"/>
    <x v="1"/>
    <x v="8"/>
    <x v="619"/>
    <x v="1054"/>
    <n v="4"/>
    <n v="0.8"/>
    <n v="-7.7640000000000011"/>
  </r>
  <r>
    <n v="1175"/>
    <s v="CA-2012-132080"/>
    <x v="1"/>
    <x v="421"/>
    <d v="2012-08-25T00:00:00"/>
    <x v="2"/>
    <s v="DP-13105"/>
    <x v="317"/>
    <x v="1"/>
    <s v="United States"/>
    <s v="New York City"/>
    <x v="15"/>
    <n v="10035"/>
    <x v="3"/>
    <s v="OFF-BI-10003694"/>
    <x v="1"/>
    <x v="8"/>
    <x v="850"/>
    <x v="1055"/>
    <n v="6"/>
    <n v="0.2"/>
    <n v="16.2864"/>
  </r>
  <r>
    <n v="1176"/>
    <s v="CA-2013-161207"/>
    <x v="0"/>
    <x v="48"/>
    <d v="2013-09-04T00:00:00"/>
    <x v="1"/>
    <s v="AB-10060"/>
    <x v="144"/>
    <x v="2"/>
    <s v="United States"/>
    <s v="Concord"/>
    <x v="38"/>
    <n v="3301"/>
    <x v="3"/>
    <s v="OFF-SU-10000381"/>
    <x v="1"/>
    <x v="14"/>
    <x v="654"/>
    <x v="1056"/>
    <n v="3"/>
    <n v="0"/>
    <n v="8.0996999999999986"/>
  </r>
  <r>
    <n v="1177"/>
    <s v="CA-2011-120243"/>
    <x v="2"/>
    <x v="422"/>
    <d v="2011-12-30T00:00:00"/>
    <x v="0"/>
    <s v="AT-10435"/>
    <x v="401"/>
    <x v="2"/>
    <s v="United States"/>
    <s v="Los Angeles"/>
    <x v="1"/>
    <n v="90004"/>
    <x v="1"/>
    <s v="OFF-LA-10004425"/>
    <x v="1"/>
    <x v="2"/>
    <x v="33"/>
    <x v="1057"/>
    <n v="4"/>
    <n v="0"/>
    <n v="5.4332000000000003"/>
  </r>
  <r>
    <n v="1178"/>
    <s v="CA-2013-113621"/>
    <x v="0"/>
    <x v="49"/>
    <d v="2013-12-06T00:00:00"/>
    <x v="1"/>
    <s v="JE-15745"/>
    <x v="32"/>
    <x v="0"/>
    <s v="United States"/>
    <s v="Rockville"/>
    <x v="39"/>
    <n v="20852"/>
    <x v="3"/>
    <s v="FUR-CH-10001270"/>
    <x v="0"/>
    <x v="1"/>
    <x v="851"/>
    <x v="1058"/>
    <n v="2"/>
    <n v="0"/>
    <n v="51.749999999999986"/>
  </r>
  <r>
    <n v="1179"/>
    <s v="CA-2013-113621"/>
    <x v="0"/>
    <x v="49"/>
    <d v="2013-12-06T00:00:00"/>
    <x v="1"/>
    <s v="JE-15745"/>
    <x v="32"/>
    <x v="0"/>
    <s v="United States"/>
    <s v="Rockville"/>
    <x v="39"/>
    <n v="20852"/>
    <x v="3"/>
    <s v="TEC-PH-10003931"/>
    <x v="2"/>
    <x v="7"/>
    <x v="159"/>
    <x v="690"/>
    <n v="3"/>
    <n v="0"/>
    <n v="44.992500000000007"/>
  </r>
  <r>
    <n v="1180"/>
    <s v="CA-2013-168081"/>
    <x v="0"/>
    <x v="423"/>
    <d v="2013-04-28T00:00:00"/>
    <x v="0"/>
    <s v="CA-12055"/>
    <x v="402"/>
    <x v="2"/>
    <s v="United States"/>
    <s v="Houston"/>
    <x v="5"/>
    <n v="77070"/>
    <x v="2"/>
    <s v="TEC-AC-10003174"/>
    <x v="2"/>
    <x v="11"/>
    <x v="614"/>
    <x v="1059"/>
    <n v="3"/>
    <n v="0.2"/>
    <n v="64.674000000000007"/>
  </r>
  <r>
    <n v="1181"/>
    <s v="CA-2011-128146"/>
    <x v="2"/>
    <x v="261"/>
    <d v="2011-06-25T00:00:00"/>
    <x v="1"/>
    <s v="DB-13060"/>
    <x v="72"/>
    <x v="0"/>
    <s v="United States"/>
    <s v="Lakewood"/>
    <x v="30"/>
    <n v="8701"/>
    <x v="3"/>
    <s v="TEC-PH-10004539"/>
    <x v="2"/>
    <x v="7"/>
    <x v="852"/>
    <x v="1060"/>
    <n v="7"/>
    <n v="0"/>
    <n v="357.19110000000001"/>
  </r>
  <r>
    <n v="1182"/>
    <s v="CA-2011-128146"/>
    <x v="2"/>
    <x v="261"/>
    <d v="2011-06-25T00:00:00"/>
    <x v="1"/>
    <s v="DB-13060"/>
    <x v="72"/>
    <x v="0"/>
    <s v="United States"/>
    <s v="Lakewood"/>
    <x v="30"/>
    <n v="8701"/>
    <x v="3"/>
    <s v="OFF-AR-10001919"/>
    <x v="1"/>
    <x v="6"/>
    <x v="853"/>
    <x v="1061"/>
    <n v="2"/>
    <n v="0"/>
    <n v="1.0903999999999998"/>
  </r>
  <r>
    <n v="1183"/>
    <s v="CA-2014-138779"/>
    <x v="3"/>
    <x v="424"/>
    <d v="2014-01-16T00:00:00"/>
    <x v="2"/>
    <s v="RB-19570"/>
    <x v="262"/>
    <x v="0"/>
    <s v="United States"/>
    <s v="Jacksonville"/>
    <x v="3"/>
    <n v="28540"/>
    <x v="0"/>
    <s v="OFF-EN-10002504"/>
    <x v="1"/>
    <x v="12"/>
    <x v="113"/>
    <x v="1062"/>
    <n v="1"/>
    <n v="0.2"/>
    <n v="7.3385999999999996"/>
  </r>
  <r>
    <n v="1184"/>
    <s v="CA-2014-138779"/>
    <x v="3"/>
    <x v="424"/>
    <d v="2014-01-16T00:00:00"/>
    <x v="2"/>
    <s v="RB-19570"/>
    <x v="262"/>
    <x v="0"/>
    <s v="United States"/>
    <s v="Jacksonville"/>
    <x v="3"/>
    <n v="28540"/>
    <x v="0"/>
    <s v="TEC-PH-10003655"/>
    <x v="2"/>
    <x v="7"/>
    <x v="854"/>
    <x v="1063"/>
    <n v="5"/>
    <n v="0.2"/>
    <n v="0.69300000000000006"/>
  </r>
  <r>
    <n v="1185"/>
    <s v="CA-2011-127131"/>
    <x v="2"/>
    <x v="156"/>
    <d v="2011-11-30T00:00:00"/>
    <x v="1"/>
    <s v="HR-14830"/>
    <x v="403"/>
    <x v="1"/>
    <s v="United States"/>
    <s v="Seattle"/>
    <x v="4"/>
    <n v="98103"/>
    <x v="1"/>
    <s v="OFF-BI-10004656"/>
    <x v="1"/>
    <x v="8"/>
    <x v="855"/>
    <x v="1064"/>
    <n v="7"/>
    <n v="0.2"/>
    <n v="4.2335999999999991"/>
  </r>
  <r>
    <n v="1186"/>
    <s v="CA-2011-127131"/>
    <x v="2"/>
    <x v="156"/>
    <d v="2011-11-30T00:00:00"/>
    <x v="1"/>
    <s v="HR-14830"/>
    <x v="403"/>
    <x v="1"/>
    <s v="United States"/>
    <s v="Seattle"/>
    <x v="4"/>
    <n v="98103"/>
    <x v="1"/>
    <s v="OFF-ST-10002344"/>
    <x v="1"/>
    <x v="4"/>
    <x v="856"/>
    <x v="1065"/>
    <n v="6"/>
    <n v="0"/>
    <n v="9.7176000000000329"/>
  </r>
  <r>
    <n v="1187"/>
    <s v="CA-2011-127131"/>
    <x v="2"/>
    <x v="156"/>
    <d v="2011-11-30T00:00:00"/>
    <x v="1"/>
    <s v="HR-14830"/>
    <x v="403"/>
    <x v="1"/>
    <s v="United States"/>
    <s v="Seattle"/>
    <x v="4"/>
    <n v="98103"/>
    <x v="1"/>
    <s v="OFF-PA-10001800"/>
    <x v="1"/>
    <x v="10"/>
    <x v="580"/>
    <x v="243"/>
    <n v="4"/>
    <n v="0"/>
    <n v="12.441600000000001"/>
  </r>
  <r>
    <n v="1188"/>
    <s v="CA-2011-127131"/>
    <x v="2"/>
    <x v="156"/>
    <d v="2011-11-30T00:00:00"/>
    <x v="1"/>
    <s v="HR-14830"/>
    <x v="403"/>
    <x v="1"/>
    <s v="United States"/>
    <s v="Seattle"/>
    <x v="4"/>
    <n v="98103"/>
    <x v="1"/>
    <s v="OFF-ST-10000036"/>
    <x v="1"/>
    <x v="4"/>
    <x v="590"/>
    <x v="1066"/>
    <n v="2"/>
    <n v="0"/>
    <n v="53.346599999999995"/>
  </r>
  <r>
    <n v="1189"/>
    <s v="CA-2014-117212"/>
    <x v="3"/>
    <x v="425"/>
    <d v="2014-03-01T00:00:00"/>
    <x v="0"/>
    <s v="BT-11530"/>
    <x v="404"/>
    <x v="2"/>
    <s v="United States"/>
    <s v="Los Angeles"/>
    <x v="1"/>
    <n v="90036"/>
    <x v="1"/>
    <s v="OFF-AP-10004532"/>
    <x v="1"/>
    <x v="9"/>
    <x v="559"/>
    <x v="1067"/>
    <n v="4"/>
    <n v="0"/>
    <n v="22.118400000000001"/>
  </r>
  <r>
    <n v="1190"/>
    <s v="CA-2014-117212"/>
    <x v="3"/>
    <x v="425"/>
    <d v="2014-03-01T00:00:00"/>
    <x v="0"/>
    <s v="BT-11530"/>
    <x v="404"/>
    <x v="2"/>
    <s v="United States"/>
    <s v="Los Angeles"/>
    <x v="1"/>
    <n v="90036"/>
    <x v="1"/>
    <s v="TEC-PH-10004447"/>
    <x v="2"/>
    <x v="7"/>
    <x v="857"/>
    <x v="1068"/>
    <n v="8"/>
    <n v="0.2"/>
    <n v="66.715199999999982"/>
  </r>
  <r>
    <n v="1191"/>
    <s v="CA-2014-117212"/>
    <x v="3"/>
    <x v="425"/>
    <d v="2014-03-01T00:00:00"/>
    <x v="0"/>
    <s v="BT-11530"/>
    <x v="404"/>
    <x v="2"/>
    <s v="United States"/>
    <s v="Los Angeles"/>
    <x v="1"/>
    <n v="90036"/>
    <x v="1"/>
    <s v="FUR-CH-10003973"/>
    <x v="0"/>
    <x v="1"/>
    <x v="858"/>
    <x v="1069"/>
    <n v="3"/>
    <n v="0.2"/>
    <n v="89.222400000000022"/>
  </r>
  <r>
    <n v="1192"/>
    <s v="CA-2014-117212"/>
    <x v="3"/>
    <x v="425"/>
    <d v="2014-03-01T00:00:00"/>
    <x v="0"/>
    <s v="BT-11530"/>
    <x v="404"/>
    <x v="2"/>
    <s v="United States"/>
    <s v="Los Angeles"/>
    <x v="1"/>
    <n v="90036"/>
    <x v="1"/>
    <s v="OFF-PA-10001970"/>
    <x v="1"/>
    <x v="10"/>
    <x v="361"/>
    <x v="1070"/>
    <n v="4"/>
    <n v="0"/>
    <n v="109.7208"/>
  </r>
  <r>
    <n v="1193"/>
    <s v="CA-2014-117212"/>
    <x v="3"/>
    <x v="425"/>
    <d v="2014-03-01T00:00:00"/>
    <x v="0"/>
    <s v="BT-11530"/>
    <x v="404"/>
    <x v="2"/>
    <s v="United States"/>
    <s v="Los Angeles"/>
    <x v="1"/>
    <n v="90036"/>
    <x v="1"/>
    <s v="OFF-PA-10000682"/>
    <x v="1"/>
    <x v="10"/>
    <x v="859"/>
    <x v="1071"/>
    <n v="4"/>
    <n v="0"/>
    <n v="11.328800000000001"/>
  </r>
  <r>
    <n v="1194"/>
    <s v="US-2012-130519"/>
    <x v="1"/>
    <x v="426"/>
    <d v="2012-09-15T00:00:00"/>
    <x v="3"/>
    <s v="NG-18355"/>
    <x v="243"/>
    <x v="1"/>
    <s v="United States"/>
    <s v="Coral Springs"/>
    <x v="2"/>
    <n v="33065"/>
    <x v="0"/>
    <s v="OFF-PA-10001937"/>
    <x v="1"/>
    <x v="10"/>
    <x v="286"/>
    <x v="12"/>
    <n v="3"/>
    <n v="0.2"/>
    <n v="5.4432"/>
  </r>
  <r>
    <n v="1195"/>
    <s v="US-2012-130519"/>
    <x v="1"/>
    <x v="426"/>
    <d v="2012-09-15T00:00:00"/>
    <x v="3"/>
    <s v="NG-18355"/>
    <x v="243"/>
    <x v="1"/>
    <s v="United States"/>
    <s v="Coral Springs"/>
    <x v="2"/>
    <n v="33065"/>
    <x v="0"/>
    <s v="FUR-FU-10002268"/>
    <x v="0"/>
    <x v="5"/>
    <x v="860"/>
    <x v="581"/>
    <n v="4"/>
    <n v="0.2"/>
    <n v="2.553199999999999"/>
  </r>
  <r>
    <n v="1196"/>
    <s v="US-2012-130519"/>
    <x v="1"/>
    <x v="426"/>
    <d v="2012-09-15T00:00:00"/>
    <x v="3"/>
    <s v="NG-18355"/>
    <x v="243"/>
    <x v="1"/>
    <s v="United States"/>
    <s v="Coral Springs"/>
    <x v="2"/>
    <n v="33065"/>
    <x v="0"/>
    <s v="OFF-ST-10001321"/>
    <x v="1"/>
    <x v="4"/>
    <x v="416"/>
    <x v="1072"/>
    <n v="2"/>
    <n v="0.2"/>
    <n v="2.1588000000000021"/>
  </r>
  <r>
    <n v="1197"/>
    <s v="US-2012-130519"/>
    <x v="1"/>
    <x v="426"/>
    <d v="2012-09-15T00:00:00"/>
    <x v="3"/>
    <s v="NG-18355"/>
    <x v="243"/>
    <x v="1"/>
    <s v="United States"/>
    <s v="Coral Springs"/>
    <x v="2"/>
    <n v="33065"/>
    <x v="0"/>
    <s v="FUR-FU-10003394"/>
    <x v="0"/>
    <x v="5"/>
    <x v="578"/>
    <x v="1073"/>
    <n v="1"/>
    <n v="0.2"/>
    <n v="-2.098800000000006"/>
  </r>
  <r>
    <n v="1198"/>
    <s v="CA-2013-130946"/>
    <x v="0"/>
    <x v="143"/>
    <d v="2013-04-13T00:00:00"/>
    <x v="1"/>
    <s v="ZC-21910"/>
    <x v="233"/>
    <x v="0"/>
    <s v="United States"/>
    <s v="Houston"/>
    <x v="5"/>
    <n v="77041"/>
    <x v="2"/>
    <s v="TEC-AC-10001990"/>
    <x v="2"/>
    <x v="11"/>
    <x v="861"/>
    <x v="1074"/>
    <n v="9"/>
    <n v="0.2"/>
    <n v="64.789199999999951"/>
  </r>
  <r>
    <n v="1199"/>
    <s v="CA-2013-130946"/>
    <x v="0"/>
    <x v="143"/>
    <d v="2013-04-13T00:00:00"/>
    <x v="1"/>
    <s v="ZC-21910"/>
    <x v="233"/>
    <x v="0"/>
    <s v="United States"/>
    <s v="Houston"/>
    <x v="5"/>
    <n v="77041"/>
    <x v="2"/>
    <s v="FUR-CH-10004540"/>
    <x v="0"/>
    <x v="1"/>
    <x v="862"/>
    <x v="1075"/>
    <n v="4"/>
    <n v="0.3"/>
    <n v="-4.1135999999999981"/>
  </r>
  <r>
    <n v="1200"/>
    <s v="CA-2013-130946"/>
    <x v="0"/>
    <x v="143"/>
    <d v="2013-04-13T00:00:00"/>
    <x v="1"/>
    <s v="ZC-21910"/>
    <x v="233"/>
    <x v="0"/>
    <s v="United States"/>
    <s v="Houston"/>
    <x v="5"/>
    <n v="77041"/>
    <x v="2"/>
    <s v="OFF-BI-10004995"/>
    <x v="1"/>
    <x v="8"/>
    <x v="313"/>
    <x v="1076"/>
    <n v="4"/>
    <n v="0.8"/>
    <n v="-1850.9464000000007"/>
  </r>
  <r>
    <n v="1201"/>
    <s v="CA-2013-114727"/>
    <x v="0"/>
    <x v="427"/>
    <d v="2013-07-25T00:00:00"/>
    <x v="1"/>
    <s v="LS-16945"/>
    <x v="322"/>
    <x v="1"/>
    <s v="United States"/>
    <s v="Denver"/>
    <x v="22"/>
    <n v="80219"/>
    <x v="1"/>
    <s v="FUR-CH-10002335"/>
    <x v="0"/>
    <x v="1"/>
    <x v="623"/>
    <x v="730"/>
    <n v="3"/>
    <n v="0.2"/>
    <n v="40.800600000000003"/>
  </r>
  <r>
    <n v="1202"/>
    <s v="CA-2013-114727"/>
    <x v="0"/>
    <x v="427"/>
    <d v="2013-07-25T00:00:00"/>
    <x v="1"/>
    <s v="LS-16945"/>
    <x v="322"/>
    <x v="1"/>
    <s v="United States"/>
    <s v="Denver"/>
    <x v="22"/>
    <n v="80219"/>
    <x v="1"/>
    <s v="OFF-BI-10004967"/>
    <x v="1"/>
    <x v="8"/>
    <x v="253"/>
    <x v="1077"/>
    <n v="3"/>
    <n v="0.7"/>
    <n v="-1.4352"/>
  </r>
  <r>
    <n v="1203"/>
    <s v="CA-2013-114727"/>
    <x v="0"/>
    <x v="427"/>
    <d v="2013-07-25T00:00:00"/>
    <x v="1"/>
    <s v="LS-16945"/>
    <x v="322"/>
    <x v="1"/>
    <s v="United States"/>
    <s v="Denver"/>
    <x v="22"/>
    <n v="80219"/>
    <x v="1"/>
    <s v="FUR-CH-10002331"/>
    <x v="0"/>
    <x v="1"/>
    <x v="402"/>
    <x v="1078"/>
    <n v="3"/>
    <n v="0.2"/>
    <n v="10.679399999999873"/>
  </r>
  <r>
    <n v="1204"/>
    <s v="CA-2013-114727"/>
    <x v="0"/>
    <x v="427"/>
    <d v="2013-07-25T00:00:00"/>
    <x v="1"/>
    <s v="LS-16945"/>
    <x v="322"/>
    <x v="1"/>
    <s v="United States"/>
    <s v="Denver"/>
    <x v="22"/>
    <n v="80219"/>
    <x v="1"/>
    <s v="OFF-ST-10002292"/>
    <x v="1"/>
    <x v="4"/>
    <x v="863"/>
    <x v="1079"/>
    <n v="2"/>
    <n v="0.2"/>
    <n v="0"/>
  </r>
  <r>
    <n v="1205"/>
    <s v="CA-2013-114727"/>
    <x v="0"/>
    <x v="427"/>
    <d v="2013-07-25T00:00:00"/>
    <x v="1"/>
    <s v="LS-16945"/>
    <x v="322"/>
    <x v="1"/>
    <s v="United States"/>
    <s v="Denver"/>
    <x v="22"/>
    <n v="80219"/>
    <x v="1"/>
    <s v="OFF-ST-10000689"/>
    <x v="1"/>
    <x v="4"/>
    <x v="421"/>
    <x v="1080"/>
    <n v="3"/>
    <n v="0.2"/>
    <n v="-33.804000000000002"/>
  </r>
  <r>
    <n v="1206"/>
    <s v="CA-2014-133235"/>
    <x v="3"/>
    <x v="378"/>
    <d v="2014-08-05T00:00:00"/>
    <x v="2"/>
    <s v="LH-16750"/>
    <x v="405"/>
    <x v="0"/>
    <s v="United States"/>
    <s v="Charlotte"/>
    <x v="3"/>
    <n v="28205"/>
    <x v="0"/>
    <s v="TEC-PH-10002660"/>
    <x v="2"/>
    <x v="7"/>
    <x v="697"/>
    <x v="1081"/>
    <n v="5"/>
    <n v="0.2"/>
    <n v="16.997500000000016"/>
  </r>
  <r>
    <n v="1207"/>
    <s v="CA-2013-137050"/>
    <x v="0"/>
    <x v="216"/>
    <d v="2013-07-19T00:00:00"/>
    <x v="0"/>
    <s v="SW-20755"/>
    <x v="406"/>
    <x v="1"/>
    <s v="United States"/>
    <s v="New York City"/>
    <x v="15"/>
    <n v="10009"/>
    <x v="3"/>
    <s v="OFF-ST-10004634"/>
    <x v="1"/>
    <x v="4"/>
    <x v="597"/>
    <x v="1082"/>
    <n v="1"/>
    <n v="0"/>
    <n v="3.3629999999999995"/>
  </r>
  <r>
    <n v="1208"/>
    <s v="CA-2013-137050"/>
    <x v="0"/>
    <x v="216"/>
    <d v="2013-07-19T00:00:00"/>
    <x v="0"/>
    <s v="SW-20755"/>
    <x v="406"/>
    <x v="1"/>
    <s v="United States"/>
    <s v="New York City"/>
    <x v="15"/>
    <n v="10009"/>
    <x v="3"/>
    <s v="OFF-BI-10002160"/>
    <x v="1"/>
    <x v="8"/>
    <x v="312"/>
    <x v="1083"/>
    <n v="3"/>
    <n v="0.2"/>
    <n v="3.2003999999999997"/>
  </r>
  <r>
    <n v="1209"/>
    <s v="CA-2013-137050"/>
    <x v="0"/>
    <x v="216"/>
    <d v="2013-07-19T00:00:00"/>
    <x v="0"/>
    <s v="SW-20755"/>
    <x v="406"/>
    <x v="1"/>
    <s v="United States"/>
    <s v="New York City"/>
    <x v="15"/>
    <n v="10009"/>
    <x v="3"/>
    <s v="OFF-FA-10002988"/>
    <x v="1"/>
    <x v="13"/>
    <x v="131"/>
    <x v="1084"/>
    <n v="7"/>
    <n v="0"/>
    <n v="6.8942999999999994"/>
  </r>
  <r>
    <n v="1210"/>
    <s v="CA-2013-137050"/>
    <x v="0"/>
    <x v="216"/>
    <d v="2013-07-19T00:00:00"/>
    <x v="0"/>
    <s v="SW-20755"/>
    <x v="406"/>
    <x v="1"/>
    <s v="United States"/>
    <s v="New York City"/>
    <x v="15"/>
    <n v="10009"/>
    <x v="3"/>
    <s v="OFF-AR-10004999"/>
    <x v="1"/>
    <x v="6"/>
    <x v="864"/>
    <x v="1085"/>
    <n v="7"/>
    <n v="0"/>
    <n v="10.465"/>
  </r>
  <r>
    <n v="1211"/>
    <s v="CA-2013-137050"/>
    <x v="0"/>
    <x v="216"/>
    <d v="2013-07-19T00:00:00"/>
    <x v="0"/>
    <s v="SW-20755"/>
    <x v="406"/>
    <x v="1"/>
    <s v="United States"/>
    <s v="New York City"/>
    <x v="15"/>
    <n v="10009"/>
    <x v="3"/>
    <s v="OFF-BI-10001031"/>
    <x v="1"/>
    <x v="8"/>
    <x v="865"/>
    <x v="1086"/>
    <n v="2"/>
    <n v="0.2"/>
    <n v="2.8835999999999995"/>
  </r>
  <r>
    <n v="1212"/>
    <s v="CA-2013-137050"/>
    <x v="0"/>
    <x v="216"/>
    <d v="2013-07-19T00:00:00"/>
    <x v="0"/>
    <s v="SW-20755"/>
    <x v="406"/>
    <x v="1"/>
    <s v="United States"/>
    <s v="New York City"/>
    <x v="15"/>
    <n v="10009"/>
    <x v="3"/>
    <s v="FUR-BO-10004695"/>
    <x v="0"/>
    <x v="0"/>
    <x v="198"/>
    <x v="1087"/>
    <n v="4"/>
    <n v="0.2"/>
    <n v="21.717599999999948"/>
  </r>
  <r>
    <n v="1213"/>
    <s v="US-2014-118087"/>
    <x v="3"/>
    <x v="428"/>
    <d v="2014-09-14T00:00:00"/>
    <x v="1"/>
    <s v="SP-20620"/>
    <x v="407"/>
    <x v="1"/>
    <s v="United States"/>
    <s v="Philadelphia"/>
    <x v="9"/>
    <n v="19134"/>
    <x v="3"/>
    <s v="FUR-CH-10004860"/>
    <x v="0"/>
    <x v="1"/>
    <x v="210"/>
    <x v="1088"/>
    <n v="2"/>
    <n v="0.3"/>
    <n v="-48.470400000000019"/>
  </r>
  <r>
    <n v="1214"/>
    <s v="US-2014-118087"/>
    <x v="3"/>
    <x v="428"/>
    <d v="2014-09-14T00:00:00"/>
    <x v="1"/>
    <s v="SP-20620"/>
    <x v="407"/>
    <x v="1"/>
    <s v="United States"/>
    <s v="Philadelphia"/>
    <x v="9"/>
    <n v="19134"/>
    <x v="3"/>
    <s v="OFF-BI-10002432"/>
    <x v="1"/>
    <x v="8"/>
    <x v="866"/>
    <x v="1089"/>
    <n v="2"/>
    <n v="0.7"/>
    <n v="-2.3275999999999994"/>
  </r>
  <r>
    <n v="1215"/>
    <s v="US-2014-118087"/>
    <x v="3"/>
    <x v="428"/>
    <d v="2014-09-14T00:00:00"/>
    <x v="1"/>
    <s v="SP-20620"/>
    <x v="407"/>
    <x v="1"/>
    <s v="United States"/>
    <s v="Philadelphia"/>
    <x v="9"/>
    <n v="19134"/>
    <x v="3"/>
    <s v="OFF-BI-10000069"/>
    <x v="1"/>
    <x v="8"/>
    <x v="486"/>
    <x v="1090"/>
    <n v="1"/>
    <n v="0.7"/>
    <n v="-3.6024000000000012"/>
  </r>
  <r>
    <n v="1216"/>
    <s v="US-2014-118087"/>
    <x v="3"/>
    <x v="428"/>
    <d v="2014-09-14T00:00:00"/>
    <x v="1"/>
    <s v="SP-20620"/>
    <x v="407"/>
    <x v="1"/>
    <s v="United States"/>
    <s v="Philadelphia"/>
    <x v="9"/>
    <n v="19134"/>
    <x v="3"/>
    <s v="OFF-AR-10003602"/>
    <x v="1"/>
    <x v="6"/>
    <x v="239"/>
    <x v="1091"/>
    <n v="1"/>
    <n v="0.2"/>
    <n v="1.5767999999999998"/>
  </r>
  <r>
    <n v="1217"/>
    <s v="US-2014-118087"/>
    <x v="3"/>
    <x v="428"/>
    <d v="2014-09-14T00:00:00"/>
    <x v="1"/>
    <s v="SP-20620"/>
    <x v="407"/>
    <x v="1"/>
    <s v="United States"/>
    <s v="Philadelphia"/>
    <x v="9"/>
    <n v="19134"/>
    <x v="3"/>
    <s v="TEC-AC-10004469"/>
    <x v="2"/>
    <x v="11"/>
    <x v="238"/>
    <x v="1092"/>
    <n v="3"/>
    <n v="0.2"/>
    <n v="28.764000000000006"/>
  </r>
  <r>
    <n v="1218"/>
    <s v="US-2014-118087"/>
    <x v="3"/>
    <x v="428"/>
    <d v="2014-09-14T00:00:00"/>
    <x v="1"/>
    <s v="SP-20620"/>
    <x v="407"/>
    <x v="1"/>
    <s v="United States"/>
    <s v="Philadelphia"/>
    <x v="9"/>
    <n v="19134"/>
    <x v="3"/>
    <s v="FUR-FU-10001867"/>
    <x v="0"/>
    <x v="5"/>
    <x v="867"/>
    <x v="1093"/>
    <n v="2"/>
    <n v="0.2"/>
    <n v="1.7024000000000008"/>
  </r>
  <r>
    <n v="1219"/>
    <s v="US-2014-118087"/>
    <x v="3"/>
    <x v="428"/>
    <d v="2014-09-14T00:00:00"/>
    <x v="1"/>
    <s v="SP-20620"/>
    <x v="407"/>
    <x v="1"/>
    <s v="United States"/>
    <s v="Philadelphia"/>
    <x v="9"/>
    <n v="19134"/>
    <x v="3"/>
    <s v="TEC-AC-10003174"/>
    <x v="2"/>
    <x v="11"/>
    <x v="614"/>
    <x v="1059"/>
    <n v="3"/>
    <n v="0.2"/>
    <n v="64.674000000000007"/>
  </r>
  <r>
    <n v="1220"/>
    <s v="US-2014-118087"/>
    <x v="3"/>
    <x v="428"/>
    <d v="2014-09-14T00:00:00"/>
    <x v="1"/>
    <s v="SP-20620"/>
    <x v="407"/>
    <x v="1"/>
    <s v="United States"/>
    <s v="Philadelphia"/>
    <x v="9"/>
    <n v="19134"/>
    <x v="3"/>
    <s v="TEC-PH-10002200"/>
    <x v="2"/>
    <x v="7"/>
    <x v="868"/>
    <x v="1094"/>
    <n v="7"/>
    <n v="0.4"/>
    <n v="-386.3915999999997"/>
  </r>
  <r>
    <n v="1221"/>
    <s v="CA-2011-110184"/>
    <x v="2"/>
    <x v="136"/>
    <d v="2011-07-16T00:00:00"/>
    <x v="1"/>
    <s v="BF-11170"/>
    <x v="408"/>
    <x v="2"/>
    <s v="United States"/>
    <s v="Los Angeles"/>
    <x v="1"/>
    <n v="90036"/>
    <x v="1"/>
    <s v="OFF-ST-10000107"/>
    <x v="1"/>
    <x v="4"/>
    <x v="17"/>
    <x v="1095"/>
    <n v="9"/>
    <n v="0"/>
    <n v="44.954999999999977"/>
  </r>
  <r>
    <n v="1222"/>
    <s v="CA-2011-110184"/>
    <x v="2"/>
    <x v="136"/>
    <d v="2011-07-16T00:00:00"/>
    <x v="1"/>
    <s v="BF-11170"/>
    <x v="408"/>
    <x v="2"/>
    <s v="United States"/>
    <s v="Los Angeles"/>
    <x v="1"/>
    <n v="90036"/>
    <x v="1"/>
    <s v="TEC-PH-10000439"/>
    <x v="2"/>
    <x v="7"/>
    <x v="869"/>
    <x v="1096"/>
    <n v="8"/>
    <n v="0.2"/>
    <n v="28.792799999999971"/>
  </r>
  <r>
    <n v="1223"/>
    <s v="CA-2013-126004"/>
    <x v="0"/>
    <x v="429"/>
    <d v="2013-12-06T00:00:00"/>
    <x v="2"/>
    <s v="BM-11140"/>
    <x v="78"/>
    <x v="0"/>
    <s v="United States"/>
    <s v="New York City"/>
    <x v="15"/>
    <n v="10024"/>
    <x v="3"/>
    <s v="FUR-FU-10001602"/>
    <x v="0"/>
    <x v="5"/>
    <x v="759"/>
    <x v="1097"/>
    <n v="3"/>
    <n v="0"/>
    <n v="20.482199999999992"/>
  </r>
  <r>
    <n v="1224"/>
    <s v="CA-2013-126004"/>
    <x v="0"/>
    <x v="429"/>
    <d v="2013-12-06T00:00:00"/>
    <x v="2"/>
    <s v="BM-11140"/>
    <x v="78"/>
    <x v="0"/>
    <s v="United States"/>
    <s v="New York City"/>
    <x v="15"/>
    <n v="10024"/>
    <x v="3"/>
    <s v="TEC-AC-10001432"/>
    <x v="2"/>
    <x v="11"/>
    <x v="471"/>
    <x v="1098"/>
    <n v="1"/>
    <n v="0"/>
    <n v="34.38600000000001"/>
  </r>
  <r>
    <n v="1225"/>
    <s v="CA-2013-126004"/>
    <x v="0"/>
    <x v="429"/>
    <d v="2013-12-06T00:00:00"/>
    <x v="2"/>
    <s v="BM-11140"/>
    <x v="78"/>
    <x v="0"/>
    <s v="United States"/>
    <s v="New York City"/>
    <x v="15"/>
    <n v="10024"/>
    <x v="3"/>
    <s v="OFF-BI-10004656"/>
    <x v="1"/>
    <x v="8"/>
    <x v="855"/>
    <x v="1099"/>
    <n v="1"/>
    <n v="0.2"/>
    <n v="0.60479999999999989"/>
  </r>
  <r>
    <n v="1226"/>
    <s v="CA-2013-126004"/>
    <x v="0"/>
    <x v="429"/>
    <d v="2013-12-06T00:00:00"/>
    <x v="2"/>
    <s v="BM-11140"/>
    <x v="78"/>
    <x v="0"/>
    <s v="United States"/>
    <s v="New York City"/>
    <x v="15"/>
    <n v="10024"/>
    <x v="3"/>
    <s v="OFF-PA-10001685"/>
    <x v="1"/>
    <x v="10"/>
    <x v="33"/>
    <x v="1100"/>
    <n v="4"/>
    <n v="0"/>
    <n v="19.874400000000001"/>
  </r>
  <r>
    <n v="1227"/>
    <s v="CA-2013-126004"/>
    <x v="0"/>
    <x v="429"/>
    <d v="2013-12-06T00:00:00"/>
    <x v="2"/>
    <s v="BM-11140"/>
    <x v="78"/>
    <x v="0"/>
    <s v="United States"/>
    <s v="New York City"/>
    <x v="15"/>
    <n v="10024"/>
    <x v="3"/>
    <s v="OFF-ST-10001418"/>
    <x v="1"/>
    <x v="4"/>
    <x v="870"/>
    <x v="1101"/>
    <n v="3"/>
    <n v="0"/>
    <n v="3.6587999999999994"/>
  </r>
  <r>
    <n v="1228"/>
    <s v="CA-2013-126004"/>
    <x v="0"/>
    <x v="429"/>
    <d v="2013-12-06T00:00:00"/>
    <x v="2"/>
    <s v="BM-11140"/>
    <x v="78"/>
    <x v="0"/>
    <s v="United States"/>
    <s v="New York City"/>
    <x v="15"/>
    <n v="10024"/>
    <x v="3"/>
    <s v="OFF-ST-10000676"/>
    <x v="1"/>
    <x v="4"/>
    <x v="871"/>
    <x v="1102"/>
    <n v="2"/>
    <n v="0"/>
    <n v="11.631599999999992"/>
  </r>
  <r>
    <n v="1229"/>
    <s v="CA-2014-100013"/>
    <x v="3"/>
    <x v="44"/>
    <d v="2014-11-12T00:00:00"/>
    <x v="1"/>
    <s v="ZC-21910"/>
    <x v="233"/>
    <x v="0"/>
    <s v="United States"/>
    <s v="Los Angeles"/>
    <x v="1"/>
    <n v="90045"/>
    <x v="1"/>
    <s v="OFF-EN-10001219"/>
    <x v="1"/>
    <x v="12"/>
    <x v="583"/>
    <x v="770"/>
    <n v="2"/>
    <n v="0"/>
    <n v="7.4871999999999996"/>
  </r>
  <r>
    <n v="1230"/>
    <s v="CA-2014-100013"/>
    <x v="3"/>
    <x v="44"/>
    <d v="2014-11-12T00:00:00"/>
    <x v="1"/>
    <s v="ZC-21910"/>
    <x v="233"/>
    <x v="0"/>
    <s v="United States"/>
    <s v="Los Angeles"/>
    <x v="1"/>
    <n v="90045"/>
    <x v="1"/>
    <s v="FUR-FU-10001424"/>
    <x v="0"/>
    <x v="5"/>
    <x v="691"/>
    <x v="992"/>
    <n v="1"/>
    <n v="0"/>
    <n v="2.9681999999999995"/>
  </r>
  <r>
    <n v="1231"/>
    <s v="CA-2014-100013"/>
    <x v="3"/>
    <x v="44"/>
    <d v="2014-11-12T00:00:00"/>
    <x v="1"/>
    <s v="ZC-21910"/>
    <x v="233"/>
    <x v="0"/>
    <s v="United States"/>
    <s v="Los Angeles"/>
    <x v="1"/>
    <n v="90045"/>
    <x v="1"/>
    <s v="OFF-AR-10001022"/>
    <x v="1"/>
    <x v="6"/>
    <x v="872"/>
    <x v="1103"/>
    <n v="2"/>
    <n v="0"/>
    <n v="1.7607999999999997"/>
  </r>
  <r>
    <n v="1232"/>
    <s v="CA-2012-132570"/>
    <x v="1"/>
    <x v="89"/>
    <d v="2012-11-02T00:00:00"/>
    <x v="0"/>
    <s v="KT-16480"/>
    <x v="409"/>
    <x v="0"/>
    <s v="United States"/>
    <s v="Buffalo"/>
    <x v="15"/>
    <n v="14215"/>
    <x v="3"/>
    <s v="OFF-AR-10000369"/>
    <x v="1"/>
    <x v="6"/>
    <x v="377"/>
    <x v="1104"/>
    <n v="2"/>
    <n v="0"/>
    <n v="0.72279999999999989"/>
  </r>
  <r>
    <n v="1233"/>
    <s v="CA-2012-132570"/>
    <x v="1"/>
    <x v="89"/>
    <d v="2012-11-02T00:00:00"/>
    <x v="0"/>
    <s v="KT-16480"/>
    <x v="409"/>
    <x v="0"/>
    <s v="United States"/>
    <s v="Buffalo"/>
    <x v="15"/>
    <n v="14215"/>
    <x v="3"/>
    <s v="OFF-EN-10003055"/>
    <x v="1"/>
    <x v="12"/>
    <x v="873"/>
    <x v="1105"/>
    <n v="2"/>
    <n v="0"/>
    <n v="35.981999999999992"/>
  </r>
  <r>
    <n v="1234"/>
    <s v="CA-2013-153682"/>
    <x v="0"/>
    <x v="198"/>
    <d v="2013-06-02T00:00:00"/>
    <x v="2"/>
    <s v="BG-11695"/>
    <x v="410"/>
    <x v="1"/>
    <s v="United States"/>
    <s v="Cincinnati"/>
    <x v="24"/>
    <n v="45231"/>
    <x v="3"/>
    <s v="TEC-CO-10001046"/>
    <x v="2"/>
    <x v="16"/>
    <x v="874"/>
    <x v="1106"/>
    <n v="2"/>
    <n v="0.4"/>
    <n v="69.99899999999991"/>
  </r>
  <r>
    <n v="1235"/>
    <s v="CA-2013-144344"/>
    <x v="0"/>
    <x v="99"/>
    <d v="2013-10-29T00:00:00"/>
    <x v="3"/>
    <s v="PG-18820"/>
    <x v="310"/>
    <x v="0"/>
    <s v="United States"/>
    <s v="Boynton Beach"/>
    <x v="2"/>
    <n v="33437"/>
    <x v="0"/>
    <s v="FUR-FU-10000076"/>
    <x v="0"/>
    <x v="5"/>
    <x v="875"/>
    <x v="1107"/>
    <n v="3"/>
    <n v="0.2"/>
    <n v="13.786200000000006"/>
  </r>
  <r>
    <n v="1236"/>
    <s v="CA-2013-144344"/>
    <x v="0"/>
    <x v="99"/>
    <d v="2013-10-29T00:00:00"/>
    <x v="3"/>
    <s v="PG-18820"/>
    <x v="310"/>
    <x v="0"/>
    <s v="United States"/>
    <s v="Boynton Beach"/>
    <x v="2"/>
    <n v="33437"/>
    <x v="0"/>
    <s v="OFF-BI-10003719"/>
    <x v="1"/>
    <x v="8"/>
    <x v="684"/>
    <x v="1108"/>
    <n v="5"/>
    <n v="0.7"/>
    <n v="-29.940000000000012"/>
  </r>
  <r>
    <n v="1237"/>
    <s v="CA-2013-144344"/>
    <x v="0"/>
    <x v="99"/>
    <d v="2013-10-29T00:00:00"/>
    <x v="3"/>
    <s v="PG-18820"/>
    <x v="310"/>
    <x v="0"/>
    <s v="United States"/>
    <s v="Boynton Beach"/>
    <x v="2"/>
    <n v="33437"/>
    <x v="0"/>
    <s v="FUR-FU-10003268"/>
    <x v="0"/>
    <x v="5"/>
    <x v="876"/>
    <x v="1109"/>
    <n v="2"/>
    <n v="0.2"/>
    <n v="0"/>
  </r>
  <r>
    <n v="1238"/>
    <s v="CA-2013-144344"/>
    <x v="0"/>
    <x v="99"/>
    <d v="2013-10-29T00:00:00"/>
    <x v="3"/>
    <s v="PG-18820"/>
    <x v="310"/>
    <x v="0"/>
    <s v="United States"/>
    <s v="Boynton Beach"/>
    <x v="2"/>
    <n v="33437"/>
    <x v="0"/>
    <s v="FUR-FU-10003553"/>
    <x v="0"/>
    <x v="5"/>
    <x v="563"/>
    <x v="1110"/>
    <n v="3"/>
    <n v="0.2"/>
    <n v="41.262"/>
  </r>
  <r>
    <n v="1239"/>
    <s v="CA-2011-127012"/>
    <x v="2"/>
    <x v="430"/>
    <d v="2011-08-15T00:00:00"/>
    <x v="1"/>
    <s v="GM-14680"/>
    <x v="411"/>
    <x v="0"/>
    <s v="United States"/>
    <s v="Seattle"/>
    <x v="4"/>
    <n v="98105"/>
    <x v="1"/>
    <s v="FUR-FU-10003691"/>
    <x v="0"/>
    <x v="5"/>
    <x v="877"/>
    <x v="1111"/>
    <n v="1"/>
    <n v="0"/>
    <n v="5.4340000000000002"/>
  </r>
  <r>
    <n v="1240"/>
    <s v="CA-2011-127012"/>
    <x v="2"/>
    <x v="430"/>
    <d v="2011-08-15T00:00:00"/>
    <x v="1"/>
    <s v="GM-14680"/>
    <x v="411"/>
    <x v="0"/>
    <s v="United States"/>
    <s v="Seattle"/>
    <x v="4"/>
    <n v="98105"/>
    <x v="1"/>
    <s v="OFF-AR-10003903"/>
    <x v="1"/>
    <x v="6"/>
    <x v="878"/>
    <x v="1112"/>
    <n v="1"/>
    <n v="0"/>
    <n v="10.652200000000001"/>
  </r>
  <r>
    <n v="1241"/>
    <s v="CA-2011-127012"/>
    <x v="2"/>
    <x v="430"/>
    <d v="2011-08-15T00:00:00"/>
    <x v="1"/>
    <s v="GM-14680"/>
    <x v="411"/>
    <x v="0"/>
    <s v="United States"/>
    <s v="Seattle"/>
    <x v="4"/>
    <n v="98105"/>
    <x v="1"/>
    <s v="OFF-FA-10004854"/>
    <x v="1"/>
    <x v="13"/>
    <x v="268"/>
    <x v="1113"/>
    <n v="2"/>
    <n v="0"/>
    <n v="10.7912"/>
  </r>
  <r>
    <n v="1242"/>
    <s v="CA-2013-128727"/>
    <x v="0"/>
    <x v="48"/>
    <d v="2013-09-05T00:00:00"/>
    <x v="1"/>
    <s v="MO-17800"/>
    <x v="246"/>
    <x v="2"/>
    <s v="United States"/>
    <s v="New York City"/>
    <x v="15"/>
    <n v="10024"/>
    <x v="3"/>
    <s v="TEC-PH-10003442"/>
    <x v="2"/>
    <x v="7"/>
    <x v="879"/>
    <x v="1114"/>
    <n v="4"/>
    <n v="0"/>
    <n v="5.5"/>
  </r>
  <r>
    <n v="1243"/>
    <s v="US-2013-162859"/>
    <x v="0"/>
    <x v="431"/>
    <d v="2013-02-22T00:00:00"/>
    <x v="1"/>
    <s v="PG-18820"/>
    <x v="310"/>
    <x v="0"/>
    <s v="United States"/>
    <s v="New York City"/>
    <x v="15"/>
    <n v="10009"/>
    <x v="3"/>
    <s v="OFF-BI-10004519"/>
    <x v="1"/>
    <x v="8"/>
    <x v="880"/>
    <x v="1115"/>
    <n v="3"/>
    <n v="0.2"/>
    <n v="124.48499999999999"/>
  </r>
  <r>
    <n v="1244"/>
    <s v="US-2013-162859"/>
    <x v="0"/>
    <x v="431"/>
    <d v="2013-02-22T00:00:00"/>
    <x v="1"/>
    <s v="PG-18820"/>
    <x v="310"/>
    <x v="0"/>
    <s v="United States"/>
    <s v="New York City"/>
    <x v="15"/>
    <n v="10009"/>
    <x v="3"/>
    <s v="OFF-FA-10000304"/>
    <x v="1"/>
    <x v="13"/>
    <x v="52"/>
    <x v="525"/>
    <n v="4"/>
    <n v="0"/>
    <n v="3.5752000000000006"/>
  </r>
  <r>
    <n v="1245"/>
    <s v="CA-2014-133641"/>
    <x v="3"/>
    <x v="304"/>
    <d v="2014-05-22T00:00:00"/>
    <x v="1"/>
    <s v="EJ-14155"/>
    <x v="412"/>
    <x v="0"/>
    <s v="United States"/>
    <s v="Gulfport"/>
    <x v="35"/>
    <n v="39503"/>
    <x v="0"/>
    <s v="OFF-EN-10004955"/>
    <x v="1"/>
    <x v="12"/>
    <x v="881"/>
    <x v="1116"/>
    <n v="9"/>
    <n v="0"/>
    <n v="23.8581"/>
  </r>
  <r>
    <n v="1246"/>
    <s v="CA-2011-168494"/>
    <x v="2"/>
    <x v="432"/>
    <d v="2011-12-14T00:00:00"/>
    <x v="0"/>
    <s v="NP-18700"/>
    <x v="413"/>
    <x v="0"/>
    <s v="United States"/>
    <s v="Fresno"/>
    <x v="1"/>
    <n v="93727"/>
    <x v="1"/>
    <s v="FUR-TA-10004619"/>
    <x v="0"/>
    <x v="3"/>
    <x v="882"/>
    <x v="1117"/>
    <n v="6"/>
    <n v="0.2"/>
    <n v="95.585999999999899"/>
  </r>
  <r>
    <n v="1247"/>
    <s v="CA-2011-168494"/>
    <x v="2"/>
    <x v="432"/>
    <d v="2011-12-14T00:00:00"/>
    <x v="0"/>
    <s v="NP-18700"/>
    <x v="413"/>
    <x v="0"/>
    <s v="United States"/>
    <s v="Fresno"/>
    <x v="1"/>
    <n v="93727"/>
    <x v="1"/>
    <s v="FUR-TA-10003473"/>
    <x v="0"/>
    <x v="3"/>
    <x v="214"/>
    <x v="1118"/>
    <n v="12"/>
    <n v="0.2"/>
    <n v="135.4068000000002"/>
  </r>
  <r>
    <n v="1248"/>
    <s v="CA-2011-168494"/>
    <x v="2"/>
    <x v="432"/>
    <d v="2011-12-14T00:00:00"/>
    <x v="0"/>
    <s v="NP-18700"/>
    <x v="413"/>
    <x v="0"/>
    <s v="United States"/>
    <s v="Fresno"/>
    <x v="1"/>
    <n v="93727"/>
    <x v="1"/>
    <s v="FUR-BO-10004467"/>
    <x v="0"/>
    <x v="0"/>
    <x v="883"/>
    <x v="1119"/>
    <n v="3"/>
    <n v="0.15"/>
    <n v="11.998799999999989"/>
  </r>
  <r>
    <n v="1249"/>
    <s v="CA-2014-115602"/>
    <x v="3"/>
    <x v="404"/>
    <d v="2014-12-25T00:00:00"/>
    <x v="1"/>
    <s v="DJ-13630"/>
    <x v="264"/>
    <x v="0"/>
    <s v="United States"/>
    <s v="New York City"/>
    <x v="15"/>
    <n v="10009"/>
    <x v="3"/>
    <s v="OFF-AR-10002280"/>
    <x v="1"/>
    <x v="6"/>
    <x v="33"/>
    <x v="1120"/>
    <n v="6"/>
    <n v="0"/>
    <n v="17.468999999999998"/>
  </r>
  <r>
    <n v="1250"/>
    <s v="CA-2014-115602"/>
    <x v="3"/>
    <x v="404"/>
    <d v="2014-12-25T00:00:00"/>
    <x v="1"/>
    <s v="DJ-13630"/>
    <x v="264"/>
    <x v="0"/>
    <s v="United States"/>
    <s v="New York City"/>
    <x v="15"/>
    <n v="10009"/>
    <x v="3"/>
    <s v="FUR-CH-10001708"/>
    <x v="0"/>
    <x v="1"/>
    <x v="884"/>
    <x v="1121"/>
    <n v="9"/>
    <n v="0.1"/>
    <n v="139.57019999999989"/>
  </r>
  <r>
    <n v="1251"/>
    <s v="CA-2014-115602"/>
    <x v="3"/>
    <x v="404"/>
    <d v="2014-12-25T00:00:00"/>
    <x v="1"/>
    <s v="DJ-13630"/>
    <x v="264"/>
    <x v="0"/>
    <s v="United States"/>
    <s v="New York City"/>
    <x v="15"/>
    <n v="10009"/>
    <x v="3"/>
    <s v="OFF-AP-10000891"/>
    <x v="1"/>
    <x v="9"/>
    <x v="163"/>
    <x v="1122"/>
    <n v="13"/>
    <n v="0"/>
    <n v="511.36799999999999"/>
  </r>
  <r>
    <n v="1252"/>
    <s v="CA-2014-115602"/>
    <x v="3"/>
    <x v="404"/>
    <d v="2014-12-25T00:00:00"/>
    <x v="1"/>
    <s v="DJ-13630"/>
    <x v="264"/>
    <x v="0"/>
    <s v="United States"/>
    <s v="New York City"/>
    <x v="15"/>
    <n v="10009"/>
    <x v="3"/>
    <s v="OFF-AR-10000462"/>
    <x v="1"/>
    <x v="6"/>
    <x v="885"/>
    <x v="1123"/>
    <n v="2"/>
    <n v="0"/>
    <n v="1.3760000000000003"/>
  </r>
  <r>
    <n v="1253"/>
    <s v="CA-2012-154956"/>
    <x v="1"/>
    <x v="433"/>
    <d v="2012-07-09T00:00:00"/>
    <x v="1"/>
    <s v="IM-15070"/>
    <x v="5"/>
    <x v="0"/>
    <s v="United States"/>
    <s v="Milwaukee"/>
    <x v="6"/>
    <n v="53209"/>
    <x v="2"/>
    <s v="TEC-PH-10004165"/>
    <x v="2"/>
    <x v="7"/>
    <x v="886"/>
    <x v="1124"/>
    <n v="4"/>
    <n v="0"/>
    <n v="285.9896"/>
  </r>
  <r>
    <n v="1254"/>
    <s v="CA-2014-144638"/>
    <x v="3"/>
    <x v="434"/>
    <d v="2014-03-15T00:00:00"/>
    <x v="1"/>
    <s v="MH-18115"/>
    <x v="414"/>
    <x v="2"/>
    <s v="United States"/>
    <s v="Chester"/>
    <x v="9"/>
    <n v="19013"/>
    <x v="3"/>
    <s v="OFF-AR-10003958"/>
    <x v="1"/>
    <x v="6"/>
    <x v="679"/>
    <x v="797"/>
    <n v="2"/>
    <n v="0.2"/>
    <n v="0.59039999999999915"/>
  </r>
  <r>
    <n v="1255"/>
    <s v="CA-2014-144638"/>
    <x v="3"/>
    <x v="434"/>
    <d v="2014-03-15T00:00:00"/>
    <x v="1"/>
    <s v="MH-18115"/>
    <x v="414"/>
    <x v="2"/>
    <s v="United States"/>
    <s v="Chester"/>
    <x v="9"/>
    <n v="19013"/>
    <x v="3"/>
    <s v="TEC-PH-10000149"/>
    <x v="2"/>
    <x v="7"/>
    <x v="419"/>
    <x v="1125"/>
    <n v="3"/>
    <n v="0.4"/>
    <n v="-8.3790000000000031"/>
  </r>
  <r>
    <n v="1256"/>
    <s v="CA-2014-144638"/>
    <x v="3"/>
    <x v="434"/>
    <d v="2014-03-15T00:00:00"/>
    <x v="1"/>
    <s v="MH-18115"/>
    <x v="414"/>
    <x v="2"/>
    <s v="United States"/>
    <s v="Chester"/>
    <x v="9"/>
    <n v="19013"/>
    <x v="3"/>
    <s v="FUR-FU-10003724"/>
    <x v="0"/>
    <x v="5"/>
    <x v="887"/>
    <x v="1126"/>
    <n v="1"/>
    <n v="0.2"/>
    <n v="0.50219999999999976"/>
  </r>
  <r>
    <n v="1257"/>
    <s v="CA-2014-144638"/>
    <x v="3"/>
    <x v="434"/>
    <d v="2014-03-15T00:00:00"/>
    <x v="1"/>
    <s v="MH-18115"/>
    <x v="414"/>
    <x v="2"/>
    <s v="United States"/>
    <s v="Chester"/>
    <x v="9"/>
    <n v="19013"/>
    <x v="3"/>
    <s v="FUR-FU-10003535"/>
    <x v="0"/>
    <x v="5"/>
    <x v="888"/>
    <x v="1127"/>
    <n v="2"/>
    <n v="0.2"/>
    <n v="11.516399999999999"/>
  </r>
  <r>
    <n v="1258"/>
    <s v="US-2013-168620"/>
    <x v="0"/>
    <x v="435"/>
    <d v="2013-12-29T00:00:00"/>
    <x v="0"/>
    <s v="RB-19795"/>
    <x v="176"/>
    <x v="2"/>
    <s v="United States"/>
    <s v="Charlotte"/>
    <x v="3"/>
    <n v="28205"/>
    <x v="0"/>
    <s v="OFF-BI-10001575"/>
    <x v="1"/>
    <x v="8"/>
    <x v="577"/>
    <x v="1128"/>
    <n v="3"/>
    <n v="0.7"/>
    <n v="-20.446799999999996"/>
  </r>
  <r>
    <n v="1259"/>
    <s v="US-2013-168620"/>
    <x v="0"/>
    <x v="435"/>
    <d v="2013-12-29T00:00:00"/>
    <x v="0"/>
    <s v="RB-19795"/>
    <x v="176"/>
    <x v="2"/>
    <s v="United States"/>
    <s v="Charlotte"/>
    <x v="3"/>
    <n v="28205"/>
    <x v="0"/>
    <s v="OFF-ST-10003716"/>
    <x v="1"/>
    <x v="4"/>
    <x v="889"/>
    <x v="1129"/>
    <n v="3"/>
    <n v="0.2"/>
    <n v="-47.254199999999997"/>
  </r>
  <r>
    <n v="1260"/>
    <s v="US-2013-168620"/>
    <x v="0"/>
    <x v="435"/>
    <d v="2013-12-29T00:00:00"/>
    <x v="0"/>
    <s v="RB-19795"/>
    <x v="176"/>
    <x v="2"/>
    <s v="United States"/>
    <s v="Charlotte"/>
    <x v="3"/>
    <n v="28205"/>
    <x v="0"/>
    <s v="TEC-AC-10004469"/>
    <x v="2"/>
    <x v="11"/>
    <x v="238"/>
    <x v="1130"/>
    <n v="8"/>
    <n v="0.2"/>
    <n v="76.704000000000008"/>
  </r>
  <r>
    <n v="1261"/>
    <s v="CA-2014-117079"/>
    <x v="3"/>
    <x v="436"/>
    <d v="2014-10-28T00:00:00"/>
    <x v="1"/>
    <s v="JR-15700"/>
    <x v="415"/>
    <x v="0"/>
    <s v="United States"/>
    <s v="Jacksonville"/>
    <x v="2"/>
    <n v="32216"/>
    <x v="0"/>
    <s v="TEC-PH-10004586"/>
    <x v="2"/>
    <x v="7"/>
    <x v="890"/>
    <x v="1131"/>
    <n v="3"/>
    <n v="0.2"/>
    <n v="107.98499999999996"/>
  </r>
  <r>
    <n v="1262"/>
    <s v="US-2013-144393"/>
    <x v="0"/>
    <x v="99"/>
    <d v="2013-11-05T00:00:00"/>
    <x v="1"/>
    <s v="SM-20950"/>
    <x v="416"/>
    <x v="1"/>
    <s v="United States"/>
    <s v="Greenville"/>
    <x v="3"/>
    <n v="27834"/>
    <x v="0"/>
    <s v="OFF-BI-10004236"/>
    <x v="1"/>
    <x v="8"/>
    <x v="891"/>
    <x v="1132"/>
    <n v="4"/>
    <n v="0.7"/>
    <n v="-14.0928"/>
  </r>
  <r>
    <n v="1263"/>
    <s v="CA-2014-105053"/>
    <x v="3"/>
    <x v="437"/>
    <d v="2014-07-10T00:00:00"/>
    <x v="0"/>
    <s v="CS-12355"/>
    <x v="394"/>
    <x v="0"/>
    <s v="United States"/>
    <s v="Long Beach"/>
    <x v="15"/>
    <n v="11561"/>
    <x v="3"/>
    <s v="OFF-BI-10001634"/>
    <x v="1"/>
    <x v="8"/>
    <x v="24"/>
    <x v="1133"/>
    <n v="3"/>
    <n v="0.2"/>
    <n v="6.3336000000000006"/>
  </r>
  <r>
    <n v="1264"/>
    <s v="CA-2013-155992"/>
    <x v="0"/>
    <x v="393"/>
    <d v="2013-10-03T00:00:00"/>
    <x v="2"/>
    <s v="CC-12220"/>
    <x v="417"/>
    <x v="0"/>
    <s v="United States"/>
    <s v="La Porte"/>
    <x v="14"/>
    <n v="46350"/>
    <x v="2"/>
    <s v="TEC-PH-10000215"/>
    <x v="2"/>
    <x v="7"/>
    <x v="139"/>
    <x v="1134"/>
    <n v="2"/>
    <n v="0"/>
    <n v="18.873000000000005"/>
  </r>
  <r>
    <n v="1265"/>
    <s v="CA-2013-155992"/>
    <x v="0"/>
    <x v="393"/>
    <d v="2013-10-03T00:00:00"/>
    <x v="2"/>
    <s v="CC-12220"/>
    <x v="417"/>
    <x v="0"/>
    <s v="United States"/>
    <s v="La Porte"/>
    <x v="14"/>
    <n v="46350"/>
    <x v="2"/>
    <s v="FUR-FU-10003724"/>
    <x v="0"/>
    <x v="5"/>
    <x v="887"/>
    <x v="1135"/>
    <n v="5"/>
    <n v="0"/>
    <n v="10.880999999999998"/>
  </r>
  <r>
    <n v="1266"/>
    <s v="CA-2014-110380"/>
    <x v="3"/>
    <x v="264"/>
    <d v="2014-09-08T00:00:00"/>
    <x v="1"/>
    <s v="PF-19225"/>
    <x v="418"/>
    <x v="0"/>
    <s v="United States"/>
    <s v="San Francisco"/>
    <x v="1"/>
    <n v="94122"/>
    <x v="1"/>
    <s v="OFF-AR-10000422"/>
    <x v="1"/>
    <x v="6"/>
    <x v="892"/>
    <x v="1136"/>
    <n v="3"/>
    <n v="0"/>
    <n v="1.7738999999999998"/>
  </r>
  <r>
    <n v="1267"/>
    <s v="US-2011-167738"/>
    <x v="2"/>
    <x v="163"/>
    <d v="2011-12-29T00:00:00"/>
    <x v="1"/>
    <s v="JC-16105"/>
    <x v="36"/>
    <x v="1"/>
    <s v="United States"/>
    <s v="Los Angeles"/>
    <x v="1"/>
    <n v="90045"/>
    <x v="1"/>
    <s v="OFF-ST-10003306"/>
    <x v="1"/>
    <x v="4"/>
    <x v="380"/>
    <x v="1137"/>
    <n v="1"/>
    <n v="0"/>
    <n v="41.429399999999987"/>
  </r>
  <r>
    <n v="1268"/>
    <s v="US-2011-167738"/>
    <x v="2"/>
    <x v="163"/>
    <d v="2011-12-29T00:00:00"/>
    <x v="1"/>
    <s v="JC-16105"/>
    <x v="36"/>
    <x v="1"/>
    <s v="United States"/>
    <s v="Los Angeles"/>
    <x v="1"/>
    <n v="90045"/>
    <x v="1"/>
    <s v="FUR-CH-10001146"/>
    <x v="0"/>
    <x v="1"/>
    <x v="64"/>
    <x v="1138"/>
    <n v="6"/>
    <n v="0.2"/>
    <n v="18.266999999999967"/>
  </r>
  <r>
    <n v="1269"/>
    <s v="CA-2014-121412"/>
    <x v="3"/>
    <x v="397"/>
    <d v="2014-09-28T00:00:00"/>
    <x v="1"/>
    <s v="BG-11695"/>
    <x v="410"/>
    <x v="1"/>
    <s v="United States"/>
    <s v="Louisville"/>
    <x v="22"/>
    <n v="80027"/>
    <x v="1"/>
    <s v="FUR-FU-10000246"/>
    <x v="0"/>
    <x v="5"/>
    <x v="386"/>
    <x v="1139"/>
    <n v="3"/>
    <n v="0.2"/>
    <n v="3.665999999999995"/>
  </r>
  <r>
    <n v="1270"/>
    <s v="CA-2014-100426"/>
    <x v="3"/>
    <x v="400"/>
    <d v="2014-06-09T00:00:00"/>
    <x v="1"/>
    <s v="DC-12850"/>
    <x v="419"/>
    <x v="0"/>
    <s v="United States"/>
    <s v="Florence"/>
    <x v="19"/>
    <n v="35630"/>
    <x v="0"/>
    <s v="OFF-PA-10002870"/>
    <x v="1"/>
    <x v="10"/>
    <x v="893"/>
    <x v="1140"/>
    <n v="2"/>
    <n v="0"/>
    <n v="5.6159999999999997"/>
  </r>
  <r>
    <n v="1271"/>
    <s v="US-2013-103646"/>
    <x v="0"/>
    <x v="438"/>
    <d v="2013-04-27T00:00:00"/>
    <x v="1"/>
    <s v="SP-20545"/>
    <x v="259"/>
    <x v="1"/>
    <s v="United States"/>
    <s v="Chicago"/>
    <x v="10"/>
    <n v="60623"/>
    <x v="2"/>
    <s v="OFF-ST-10000563"/>
    <x v="1"/>
    <x v="4"/>
    <x v="894"/>
    <x v="1141"/>
    <n v="4"/>
    <n v="0.2"/>
    <n v="-12.792000000000002"/>
  </r>
  <r>
    <n v="1272"/>
    <s v="US-2013-103646"/>
    <x v="0"/>
    <x v="438"/>
    <d v="2013-04-27T00:00:00"/>
    <x v="1"/>
    <s v="SP-20545"/>
    <x v="259"/>
    <x v="1"/>
    <s v="United States"/>
    <s v="Chicago"/>
    <x v="10"/>
    <n v="60623"/>
    <x v="2"/>
    <s v="OFF-AP-10004487"/>
    <x v="1"/>
    <x v="9"/>
    <x v="715"/>
    <x v="1142"/>
    <n v="3"/>
    <n v="0.8"/>
    <n v="-126.85920000000002"/>
  </r>
  <r>
    <n v="1273"/>
    <s v="US-2013-103646"/>
    <x v="0"/>
    <x v="438"/>
    <d v="2013-04-27T00:00:00"/>
    <x v="1"/>
    <s v="SP-20545"/>
    <x v="259"/>
    <x v="1"/>
    <s v="United States"/>
    <s v="Chicago"/>
    <x v="10"/>
    <n v="60623"/>
    <x v="2"/>
    <s v="OFF-BI-10002854"/>
    <x v="1"/>
    <x v="8"/>
    <x v="895"/>
    <x v="1143"/>
    <n v="8"/>
    <n v="0.8"/>
    <n v="-67.27200000000002"/>
  </r>
  <r>
    <n v="1274"/>
    <s v="CA-2013-119186"/>
    <x v="0"/>
    <x v="439"/>
    <d v="2013-05-27T00:00:00"/>
    <x v="3"/>
    <s v="MS-17710"/>
    <x v="384"/>
    <x v="0"/>
    <s v="United States"/>
    <s v="Fort Worth"/>
    <x v="5"/>
    <n v="76106"/>
    <x v="2"/>
    <s v="OFF-PA-10004621"/>
    <x v="1"/>
    <x v="10"/>
    <x v="738"/>
    <x v="563"/>
    <n v="2"/>
    <n v="0.2"/>
    <n v="3.6288"/>
  </r>
  <r>
    <n v="1275"/>
    <s v="CA-2013-119186"/>
    <x v="0"/>
    <x v="439"/>
    <d v="2013-05-27T00:00:00"/>
    <x v="3"/>
    <s v="MS-17710"/>
    <x v="384"/>
    <x v="0"/>
    <s v="United States"/>
    <s v="Fort Worth"/>
    <x v="5"/>
    <n v="76106"/>
    <x v="2"/>
    <s v="FUR-CH-10001973"/>
    <x v="0"/>
    <x v="1"/>
    <x v="896"/>
    <x v="1144"/>
    <n v="5"/>
    <n v="0.3"/>
    <n v="-88.783999999999978"/>
  </r>
  <r>
    <n v="1276"/>
    <s v="CA-2013-119186"/>
    <x v="0"/>
    <x v="439"/>
    <d v="2013-05-27T00:00:00"/>
    <x v="3"/>
    <s v="MS-17710"/>
    <x v="384"/>
    <x v="0"/>
    <s v="United States"/>
    <s v="Fort Worth"/>
    <x v="5"/>
    <n v="76106"/>
    <x v="2"/>
    <s v="OFF-PA-10004040"/>
    <x v="1"/>
    <x v="10"/>
    <x v="99"/>
    <x v="646"/>
    <n v="3"/>
    <n v="0.2"/>
    <n v="5.2026000000000003"/>
  </r>
  <r>
    <n v="1277"/>
    <s v="CA-2013-119186"/>
    <x v="0"/>
    <x v="439"/>
    <d v="2013-05-27T00:00:00"/>
    <x v="3"/>
    <s v="MS-17710"/>
    <x v="384"/>
    <x v="0"/>
    <s v="United States"/>
    <s v="Fort Worth"/>
    <x v="5"/>
    <n v="76106"/>
    <x v="2"/>
    <s v="TEC-AC-10000580"/>
    <x v="2"/>
    <x v="11"/>
    <x v="897"/>
    <x v="1145"/>
    <n v="1"/>
    <n v="0.2"/>
    <n v="-7.1990999999999961"/>
  </r>
  <r>
    <n v="1278"/>
    <s v="CA-2013-148698"/>
    <x v="0"/>
    <x v="440"/>
    <d v="2013-05-08T00:00:00"/>
    <x v="1"/>
    <s v="BD-11770"/>
    <x v="420"/>
    <x v="0"/>
    <s v="United States"/>
    <s v="Houston"/>
    <x v="5"/>
    <n v="77070"/>
    <x v="2"/>
    <s v="OFF-AR-10004022"/>
    <x v="1"/>
    <x v="6"/>
    <x v="898"/>
    <x v="1146"/>
    <n v="3"/>
    <n v="0.2"/>
    <n v="5.3969999999999914"/>
  </r>
  <r>
    <n v="1279"/>
    <s v="CA-2011-163293"/>
    <x v="2"/>
    <x v="78"/>
    <d v="2011-09-11T00:00:00"/>
    <x v="2"/>
    <s v="KC-16255"/>
    <x v="346"/>
    <x v="1"/>
    <s v="United States"/>
    <s v="Macon"/>
    <x v="32"/>
    <n v="31204"/>
    <x v="0"/>
    <s v="TEC-AC-10004209"/>
    <x v="2"/>
    <x v="11"/>
    <x v="899"/>
    <x v="1147"/>
    <n v="3"/>
    <n v="0"/>
    <n v="12.8583"/>
  </r>
  <r>
    <n v="1280"/>
    <s v="CA-2011-163293"/>
    <x v="2"/>
    <x v="78"/>
    <d v="2011-09-11T00:00:00"/>
    <x v="2"/>
    <s v="KC-16255"/>
    <x v="346"/>
    <x v="1"/>
    <s v="United States"/>
    <s v="Macon"/>
    <x v="32"/>
    <n v="31204"/>
    <x v="0"/>
    <s v="TEC-AC-10000023"/>
    <x v="2"/>
    <x v="11"/>
    <x v="900"/>
    <x v="1148"/>
    <n v="4"/>
    <n v="0"/>
    <n v="30.196799999999996"/>
  </r>
  <r>
    <n v="1281"/>
    <s v="CA-2013-160815"/>
    <x v="0"/>
    <x v="64"/>
    <d v="2013-09-07T00:00:00"/>
    <x v="2"/>
    <s v="TR-21325"/>
    <x v="309"/>
    <x v="0"/>
    <s v="United States"/>
    <s v="Cedar Rapids"/>
    <x v="23"/>
    <n v="52402"/>
    <x v="2"/>
    <s v="TEC-PH-10003505"/>
    <x v="2"/>
    <x v="7"/>
    <x v="901"/>
    <x v="1149"/>
    <n v="3"/>
    <n v="0"/>
    <n v="80.735999999999976"/>
  </r>
  <r>
    <n v="1282"/>
    <s v="CA-2014-122154"/>
    <x v="3"/>
    <x v="359"/>
    <d v="2014-04-12T00:00:00"/>
    <x v="2"/>
    <s v="SA-20830"/>
    <x v="193"/>
    <x v="0"/>
    <s v="United States"/>
    <s v="Jacksonville"/>
    <x v="2"/>
    <n v="32216"/>
    <x v="0"/>
    <s v="OFF-LA-10000121"/>
    <x v="1"/>
    <x v="2"/>
    <x v="902"/>
    <x v="1150"/>
    <n v="3"/>
    <n v="0.2"/>
    <n v="4.9139999999999988"/>
  </r>
  <r>
    <n v="1283"/>
    <s v="CA-2014-122154"/>
    <x v="3"/>
    <x v="359"/>
    <d v="2014-04-12T00:00:00"/>
    <x v="2"/>
    <s v="SA-20830"/>
    <x v="193"/>
    <x v="0"/>
    <s v="United States"/>
    <s v="Jacksonville"/>
    <x v="2"/>
    <n v="32216"/>
    <x v="0"/>
    <s v="OFF-BI-10002026"/>
    <x v="1"/>
    <x v="8"/>
    <x v="903"/>
    <x v="1151"/>
    <n v="1"/>
    <n v="0.7"/>
    <n v="-13.363000000000003"/>
  </r>
  <r>
    <n v="1284"/>
    <s v="CA-2014-122154"/>
    <x v="3"/>
    <x v="359"/>
    <d v="2014-04-12T00:00:00"/>
    <x v="2"/>
    <s v="SA-20830"/>
    <x v="193"/>
    <x v="0"/>
    <s v="United States"/>
    <s v="Jacksonville"/>
    <x v="2"/>
    <n v="32216"/>
    <x v="0"/>
    <s v="OFF-PA-10000994"/>
    <x v="1"/>
    <x v="10"/>
    <x v="904"/>
    <x v="1152"/>
    <n v="3"/>
    <n v="0.2"/>
    <n v="88.073999999999984"/>
  </r>
  <r>
    <n v="1285"/>
    <s v="US-2012-149692"/>
    <x v="1"/>
    <x v="401"/>
    <d v="2012-12-12T00:00:00"/>
    <x v="1"/>
    <s v="KW-16435"/>
    <x v="147"/>
    <x v="0"/>
    <s v="United States"/>
    <s v="Austin"/>
    <x v="5"/>
    <n v="78745"/>
    <x v="2"/>
    <s v="OFF-BI-10002813"/>
    <x v="1"/>
    <x v="8"/>
    <x v="905"/>
    <x v="1153"/>
    <n v="7"/>
    <n v="0.8"/>
    <n v="-4.8510000000000009"/>
  </r>
  <r>
    <n v="1286"/>
    <s v="CA-2013-119445"/>
    <x v="0"/>
    <x v="190"/>
    <d v="2013-07-04T00:00:00"/>
    <x v="1"/>
    <s v="GM-14500"/>
    <x v="421"/>
    <x v="0"/>
    <s v="United States"/>
    <s v="Providence"/>
    <x v="34"/>
    <n v="2908"/>
    <x v="3"/>
    <s v="OFF-ST-10000617"/>
    <x v="1"/>
    <x v="4"/>
    <x v="379"/>
    <x v="81"/>
    <n v="5"/>
    <n v="0"/>
    <n v="1.0429999999999984"/>
  </r>
  <r>
    <n v="1287"/>
    <s v="CA-2012-124268"/>
    <x v="1"/>
    <x v="433"/>
    <d v="2012-07-08T00:00:00"/>
    <x v="1"/>
    <s v="AD-10180"/>
    <x v="57"/>
    <x v="2"/>
    <s v="United States"/>
    <s v="New York City"/>
    <x v="15"/>
    <n v="10035"/>
    <x v="3"/>
    <s v="OFF-AR-10004817"/>
    <x v="1"/>
    <x v="6"/>
    <x v="906"/>
    <x v="1154"/>
    <n v="3"/>
    <n v="0"/>
    <n v="4.4891999999999985"/>
  </r>
  <r>
    <n v="1288"/>
    <s v="CA-2013-154711"/>
    <x v="0"/>
    <x v="441"/>
    <d v="2013-11-27T00:00:00"/>
    <x v="1"/>
    <s v="TB-21355"/>
    <x v="422"/>
    <x v="1"/>
    <s v="United States"/>
    <s v="New York City"/>
    <x v="15"/>
    <n v="10009"/>
    <x v="3"/>
    <s v="FUR-FU-10000397"/>
    <x v="0"/>
    <x v="5"/>
    <x v="63"/>
    <x v="1155"/>
    <n v="2"/>
    <n v="0"/>
    <n v="11.166400000000003"/>
  </r>
  <r>
    <n v="1289"/>
    <s v="CA-2013-154711"/>
    <x v="0"/>
    <x v="441"/>
    <d v="2013-11-27T00:00:00"/>
    <x v="1"/>
    <s v="TB-21355"/>
    <x v="422"/>
    <x v="1"/>
    <s v="United States"/>
    <s v="New York City"/>
    <x v="15"/>
    <n v="10009"/>
    <x v="3"/>
    <s v="OFF-BI-10000605"/>
    <x v="1"/>
    <x v="8"/>
    <x v="531"/>
    <x v="854"/>
    <n v="4"/>
    <n v="0.2"/>
    <n v="4.1147999999999989"/>
  </r>
  <r>
    <n v="1290"/>
    <s v="CA-2013-154711"/>
    <x v="0"/>
    <x v="441"/>
    <d v="2013-11-27T00:00:00"/>
    <x v="1"/>
    <s v="TB-21355"/>
    <x v="422"/>
    <x v="1"/>
    <s v="United States"/>
    <s v="New York City"/>
    <x v="15"/>
    <n v="10009"/>
    <x v="3"/>
    <s v="OFF-AR-10001860"/>
    <x v="1"/>
    <x v="6"/>
    <x v="907"/>
    <x v="1156"/>
    <n v="3"/>
    <n v="0"/>
    <n v="7.4952000000000005"/>
  </r>
  <r>
    <n v="1291"/>
    <s v="CA-2013-163384"/>
    <x v="0"/>
    <x v="338"/>
    <d v="2013-11-13T00:00:00"/>
    <x v="2"/>
    <s v="CC-12430"/>
    <x v="254"/>
    <x v="2"/>
    <s v="United States"/>
    <s v="San Francisco"/>
    <x v="1"/>
    <n v="94122"/>
    <x v="1"/>
    <s v="OFF-BI-10004970"/>
    <x v="1"/>
    <x v="8"/>
    <x v="908"/>
    <x v="1157"/>
    <n v="4"/>
    <n v="0.2"/>
    <n v="4.4603999999999999"/>
  </r>
  <r>
    <n v="1292"/>
    <s v="CA-2013-163384"/>
    <x v="0"/>
    <x v="338"/>
    <d v="2013-11-13T00:00:00"/>
    <x v="2"/>
    <s v="CC-12430"/>
    <x v="254"/>
    <x v="2"/>
    <s v="United States"/>
    <s v="San Francisco"/>
    <x v="1"/>
    <n v="94122"/>
    <x v="1"/>
    <s v="OFF-PA-10003172"/>
    <x v="1"/>
    <x v="10"/>
    <x v="846"/>
    <x v="56"/>
    <n v="5"/>
    <n v="0"/>
    <n v="15.552000000000001"/>
  </r>
  <r>
    <n v="1293"/>
    <s v="CA-2012-101707"/>
    <x v="1"/>
    <x v="375"/>
    <d v="2012-09-01T00:00:00"/>
    <x v="1"/>
    <s v="PF-19165"/>
    <x v="58"/>
    <x v="0"/>
    <s v="United States"/>
    <s v="San Diego"/>
    <x v="1"/>
    <n v="92105"/>
    <x v="1"/>
    <s v="OFF-SU-10001218"/>
    <x v="1"/>
    <x v="14"/>
    <x v="133"/>
    <x v="1158"/>
    <n v="3"/>
    <n v="0"/>
    <n v="9.2232000000000021"/>
  </r>
  <r>
    <n v="1294"/>
    <s v="CA-2012-101707"/>
    <x v="1"/>
    <x v="375"/>
    <d v="2012-09-01T00:00:00"/>
    <x v="1"/>
    <s v="PF-19165"/>
    <x v="58"/>
    <x v="0"/>
    <s v="United States"/>
    <s v="San Diego"/>
    <x v="1"/>
    <n v="92105"/>
    <x v="1"/>
    <s v="OFF-PA-10002968"/>
    <x v="1"/>
    <x v="10"/>
    <x v="909"/>
    <x v="1159"/>
    <n v="5"/>
    <n v="0"/>
    <n v="52.531999999999996"/>
  </r>
  <r>
    <n v="1295"/>
    <s v="CA-2012-101707"/>
    <x v="1"/>
    <x v="375"/>
    <d v="2012-09-01T00:00:00"/>
    <x v="1"/>
    <s v="PF-19165"/>
    <x v="58"/>
    <x v="0"/>
    <s v="United States"/>
    <s v="San Diego"/>
    <x v="1"/>
    <n v="92105"/>
    <x v="1"/>
    <s v="OFF-LA-10000134"/>
    <x v="1"/>
    <x v="2"/>
    <x v="85"/>
    <x v="1160"/>
    <n v="1"/>
    <n v="0"/>
    <n v="1.4783999999999999"/>
  </r>
  <r>
    <n v="1296"/>
    <s v="CA-2012-138898"/>
    <x v="1"/>
    <x v="442"/>
    <d v="2012-05-29T00:00:00"/>
    <x v="1"/>
    <s v="JH-16180"/>
    <x v="423"/>
    <x v="0"/>
    <s v="United States"/>
    <s v="Pueblo"/>
    <x v="22"/>
    <n v="81001"/>
    <x v="1"/>
    <s v="OFF-AP-10004487"/>
    <x v="1"/>
    <x v="9"/>
    <x v="715"/>
    <x v="1161"/>
    <n v="13"/>
    <n v="0.2"/>
    <n v="84.572799999999944"/>
  </r>
  <r>
    <n v="1297"/>
    <s v="CA-2014-115427"/>
    <x v="3"/>
    <x v="247"/>
    <d v="2015-01-04T00:00:00"/>
    <x v="1"/>
    <s v="EB-13975"/>
    <x v="424"/>
    <x v="1"/>
    <s v="United States"/>
    <s v="Fairfield"/>
    <x v="1"/>
    <n v="94533"/>
    <x v="1"/>
    <s v="OFF-BI-10002103"/>
    <x v="1"/>
    <x v="8"/>
    <x v="525"/>
    <x v="1162"/>
    <n v="2"/>
    <n v="0.2"/>
    <n v="4.5187999999999997"/>
  </r>
  <r>
    <n v="1298"/>
    <s v="CA-2014-115427"/>
    <x v="3"/>
    <x v="247"/>
    <d v="2015-01-04T00:00:00"/>
    <x v="1"/>
    <s v="EB-13975"/>
    <x v="424"/>
    <x v="1"/>
    <s v="United States"/>
    <s v="Fairfield"/>
    <x v="1"/>
    <n v="94533"/>
    <x v="1"/>
    <s v="OFF-BI-10004632"/>
    <x v="1"/>
    <x v="8"/>
    <x v="910"/>
    <x v="1163"/>
    <n v="2"/>
    <n v="0.2"/>
    <n v="6.4749999999999979"/>
  </r>
  <r>
    <n v="1299"/>
    <s v="CA-2013-134425"/>
    <x v="0"/>
    <x v="16"/>
    <d v="2013-12-13T00:00:00"/>
    <x v="0"/>
    <s v="QJ-19255"/>
    <x v="425"/>
    <x v="1"/>
    <s v="United States"/>
    <s v="Saint Paul"/>
    <x v="11"/>
    <n v="55106"/>
    <x v="2"/>
    <s v="TEC-PH-10003555"/>
    <x v="2"/>
    <x v="7"/>
    <x v="457"/>
    <x v="1164"/>
    <n v="5"/>
    <n v="0"/>
    <n v="2.2990000000000066"/>
  </r>
  <r>
    <n v="1300"/>
    <s v="CA-2012-121391"/>
    <x v="1"/>
    <x v="242"/>
    <d v="2012-10-07T00:00:00"/>
    <x v="2"/>
    <s v="AA-10315"/>
    <x v="397"/>
    <x v="0"/>
    <s v="United States"/>
    <s v="San Francisco"/>
    <x v="1"/>
    <n v="94109"/>
    <x v="1"/>
    <s v="OFF-ST-10001590"/>
    <x v="1"/>
    <x v="4"/>
    <x v="146"/>
    <x v="1165"/>
    <n v="2"/>
    <n v="0"/>
    <n v="7.0095999999999989"/>
  </r>
  <r>
    <n v="1301"/>
    <s v="CA-2013-137043"/>
    <x v="0"/>
    <x v="443"/>
    <d v="2013-12-26T00:00:00"/>
    <x v="0"/>
    <s v="LC-17140"/>
    <x v="95"/>
    <x v="0"/>
    <s v="United States"/>
    <s v="Springfield"/>
    <x v="17"/>
    <n v="22153"/>
    <x v="0"/>
    <s v="FUR-FU-10003664"/>
    <x v="0"/>
    <x v="5"/>
    <x v="35"/>
    <x v="1166"/>
    <n v="6"/>
    <n v="0"/>
    <n v="166.10039999999995"/>
  </r>
  <r>
    <n v="1302"/>
    <s v="CA-2013-137043"/>
    <x v="0"/>
    <x v="443"/>
    <d v="2013-12-26T00:00:00"/>
    <x v="0"/>
    <s v="LC-17140"/>
    <x v="95"/>
    <x v="0"/>
    <s v="United States"/>
    <s v="Springfield"/>
    <x v="17"/>
    <n v="22153"/>
    <x v="0"/>
    <s v="FUR-FU-10003664"/>
    <x v="0"/>
    <x v="5"/>
    <x v="35"/>
    <x v="1167"/>
    <n v="3"/>
    <n v="0"/>
    <n v="83.050199999999975"/>
  </r>
  <r>
    <n v="1303"/>
    <s v="CA-2012-115847"/>
    <x v="1"/>
    <x v="444"/>
    <d v="2012-09-24T00:00:00"/>
    <x v="0"/>
    <s v="TC-21535"/>
    <x v="426"/>
    <x v="2"/>
    <s v="United States"/>
    <s v="Arlington"/>
    <x v="17"/>
    <n v="22204"/>
    <x v="0"/>
    <s v="FUR-BO-10003433"/>
    <x v="0"/>
    <x v="0"/>
    <x v="911"/>
    <x v="1168"/>
    <n v="2"/>
    <n v="0"/>
    <n v="4.3371999999999957"/>
  </r>
  <r>
    <n v="1304"/>
    <s v="US-2014-126179"/>
    <x v="3"/>
    <x v="445"/>
    <d v="2014-07-08T00:00:00"/>
    <x v="1"/>
    <s v="CS-12460"/>
    <x v="427"/>
    <x v="0"/>
    <s v="United States"/>
    <s v="Columbus"/>
    <x v="32"/>
    <n v="31907"/>
    <x v="0"/>
    <s v="FUR-FU-10002554"/>
    <x v="0"/>
    <x v="5"/>
    <x v="912"/>
    <x v="1169"/>
    <n v="1"/>
    <n v="0"/>
    <n v="5.5176999999999978"/>
  </r>
  <r>
    <n v="1305"/>
    <s v="US-2014-126179"/>
    <x v="3"/>
    <x v="445"/>
    <d v="2014-07-08T00:00:00"/>
    <x v="1"/>
    <s v="CS-12460"/>
    <x v="427"/>
    <x v="0"/>
    <s v="United States"/>
    <s v="Columbus"/>
    <x v="32"/>
    <n v="31907"/>
    <x v="0"/>
    <s v="TEC-PH-10001557"/>
    <x v="2"/>
    <x v="7"/>
    <x v="658"/>
    <x v="1170"/>
    <n v="3"/>
    <n v="0"/>
    <n v="77.751899999999992"/>
  </r>
  <r>
    <n v="1306"/>
    <s v="CA-2013-101966"/>
    <x v="0"/>
    <x v="216"/>
    <d v="2013-07-17T00:00:00"/>
    <x v="0"/>
    <s v="BM-11785"/>
    <x v="298"/>
    <x v="0"/>
    <s v="United States"/>
    <s v="Houston"/>
    <x v="5"/>
    <n v="77036"/>
    <x v="2"/>
    <s v="TEC-PH-10003437"/>
    <x v="2"/>
    <x v="7"/>
    <x v="913"/>
    <x v="1171"/>
    <n v="7"/>
    <n v="0.2"/>
    <n v="52.492999999999967"/>
  </r>
  <r>
    <n v="1307"/>
    <s v="CA-2013-141397"/>
    <x v="0"/>
    <x v="23"/>
    <d v="2013-06-22T00:00:00"/>
    <x v="2"/>
    <s v="RC-19825"/>
    <x v="116"/>
    <x v="0"/>
    <s v="United States"/>
    <s v="Pasadena"/>
    <x v="1"/>
    <n v="91104"/>
    <x v="1"/>
    <s v="OFF-PA-10002986"/>
    <x v="1"/>
    <x v="10"/>
    <x v="477"/>
    <x v="1172"/>
    <n v="7"/>
    <n v="0"/>
    <n v="22.444800000000001"/>
  </r>
  <r>
    <n v="1308"/>
    <s v="CA-2013-141397"/>
    <x v="0"/>
    <x v="23"/>
    <d v="2013-06-22T00:00:00"/>
    <x v="2"/>
    <s v="RC-19825"/>
    <x v="116"/>
    <x v="0"/>
    <s v="United States"/>
    <s v="Pasadena"/>
    <x v="1"/>
    <n v="91104"/>
    <x v="1"/>
    <s v="OFF-BI-10000320"/>
    <x v="1"/>
    <x v="8"/>
    <x v="768"/>
    <x v="1173"/>
    <n v="3"/>
    <n v="0.2"/>
    <n v="6.4206000000000012"/>
  </r>
  <r>
    <n v="1309"/>
    <s v="CA-2013-141397"/>
    <x v="0"/>
    <x v="23"/>
    <d v="2013-06-22T00:00:00"/>
    <x v="2"/>
    <s v="RC-19825"/>
    <x v="116"/>
    <x v="0"/>
    <s v="United States"/>
    <s v="Pasadena"/>
    <x v="1"/>
    <n v="91104"/>
    <x v="1"/>
    <s v="OFF-AP-10003971"/>
    <x v="1"/>
    <x v="9"/>
    <x v="914"/>
    <x v="1174"/>
    <n v="2"/>
    <n v="0"/>
    <n v="5.6628000000000007"/>
  </r>
  <r>
    <n v="1310"/>
    <s v="CA-2013-141397"/>
    <x v="0"/>
    <x v="23"/>
    <d v="2013-06-22T00:00:00"/>
    <x v="2"/>
    <s v="RC-19825"/>
    <x v="116"/>
    <x v="0"/>
    <s v="United States"/>
    <s v="Pasadena"/>
    <x v="1"/>
    <n v="91104"/>
    <x v="1"/>
    <s v="OFF-ST-10001469"/>
    <x v="1"/>
    <x v="4"/>
    <x v="394"/>
    <x v="427"/>
    <n v="3"/>
    <n v="0"/>
    <n v="9.716399999999993"/>
  </r>
  <r>
    <n v="1311"/>
    <s v="CA-2013-141397"/>
    <x v="0"/>
    <x v="23"/>
    <d v="2013-06-22T00:00:00"/>
    <x v="2"/>
    <s v="RC-19825"/>
    <x v="116"/>
    <x v="0"/>
    <s v="United States"/>
    <s v="Pasadena"/>
    <x v="1"/>
    <n v="91104"/>
    <x v="1"/>
    <s v="FUR-CH-10003846"/>
    <x v="0"/>
    <x v="1"/>
    <x v="915"/>
    <x v="224"/>
    <n v="2"/>
    <n v="0.2"/>
    <n v="-8.0783999999999949"/>
  </r>
  <r>
    <n v="1312"/>
    <s v="CA-2013-141082"/>
    <x v="0"/>
    <x v="10"/>
    <d v="2013-12-14T00:00:00"/>
    <x v="1"/>
    <s v="FM-14380"/>
    <x v="248"/>
    <x v="0"/>
    <s v="United States"/>
    <s v="Lawrence"/>
    <x v="31"/>
    <n v="1841"/>
    <x v="3"/>
    <s v="OFF-LA-10001404"/>
    <x v="1"/>
    <x v="2"/>
    <x v="916"/>
    <x v="1175"/>
    <n v="1"/>
    <n v="0"/>
    <n v="1.7343"/>
  </r>
  <r>
    <n v="1313"/>
    <s v="CA-2013-141082"/>
    <x v="0"/>
    <x v="10"/>
    <d v="2013-12-14T00:00:00"/>
    <x v="1"/>
    <s v="FM-14380"/>
    <x v="248"/>
    <x v="0"/>
    <s v="United States"/>
    <s v="Lawrence"/>
    <x v="31"/>
    <n v="1841"/>
    <x v="3"/>
    <s v="OFF-LA-10001474"/>
    <x v="1"/>
    <x v="2"/>
    <x v="917"/>
    <x v="1176"/>
    <n v="4"/>
    <n v="0"/>
    <n v="56.175200000000004"/>
  </r>
  <r>
    <n v="1314"/>
    <s v="US-2013-134488"/>
    <x v="0"/>
    <x v="446"/>
    <d v="2013-10-02T00:00:00"/>
    <x v="1"/>
    <s v="PK-19075"/>
    <x v="7"/>
    <x v="0"/>
    <s v="United States"/>
    <s v="Columbus"/>
    <x v="24"/>
    <n v="43229"/>
    <x v="3"/>
    <s v="FUR-CH-10003199"/>
    <x v="0"/>
    <x v="1"/>
    <x v="631"/>
    <x v="1177"/>
    <n v="2"/>
    <n v="0.3"/>
    <n v="-13.317599999999999"/>
  </r>
  <r>
    <n v="1315"/>
    <s v="CA-2013-145919"/>
    <x v="0"/>
    <x v="122"/>
    <d v="2013-12-24T00:00:00"/>
    <x v="1"/>
    <s v="HG-14965"/>
    <x v="428"/>
    <x v="1"/>
    <s v="United States"/>
    <s v="Los Angeles"/>
    <x v="1"/>
    <n v="90032"/>
    <x v="1"/>
    <s v="OFF-PA-10003072"/>
    <x v="1"/>
    <x v="10"/>
    <x v="918"/>
    <x v="789"/>
    <n v="6"/>
    <n v="0"/>
    <n v="18.662400000000002"/>
  </r>
  <r>
    <n v="1316"/>
    <s v="CA-2013-145919"/>
    <x v="0"/>
    <x v="122"/>
    <d v="2013-12-24T00:00:00"/>
    <x v="1"/>
    <s v="HG-14965"/>
    <x v="428"/>
    <x v="1"/>
    <s v="United States"/>
    <s v="Los Angeles"/>
    <x v="1"/>
    <n v="90032"/>
    <x v="1"/>
    <s v="FUR-FU-10004960"/>
    <x v="0"/>
    <x v="5"/>
    <x v="919"/>
    <x v="1178"/>
    <n v="8"/>
    <n v="0"/>
    <n v="62.505600000000001"/>
  </r>
  <r>
    <n v="1317"/>
    <s v="CA-2013-145919"/>
    <x v="0"/>
    <x v="122"/>
    <d v="2013-12-24T00:00:00"/>
    <x v="1"/>
    <s v="HG-14965"/>
    <x v="428"/>
    <x v="1"/>
    <s v="United States"/>
    <s v="Los Angeles"/>
    <x v="1"/>
    <n v="90032"/>
    <x v="1"/>
    <s v="OFF-SU-10003505"/>
    <x v="1"/>
    <x v="14"/>
    <x v="408"/>
    <x v="1179"/>
    <n v="5"/>
    <n v="0"/>
    <n v="28.964999999999961"/>
  </r>
  <r>
    <n v="1318"/>
    <s v="CA-2014-157651"/>
    <x v="3"/>
    <x v="389"/>
    <d v="2014-12-15T00:00:00"/>
    <x v="1"/>
    <s v="HA-14920"/>
    <x v="66"/>
    <x v="0"/>
    <s v="United States"/>
    <s v="Philadelphia"/>
    <x v="9"/>
    <n v="19120"/>
    <x v="3"/>
    <s v="TEC-AC-10003116"/>
    <x v="2"/>
    <x v="11"/>
    <x v="920"/>
    <x v="1180"/>
    <n v="1"/>
    <n v="0.2"/>
    <n v="3.3724999999999992"/>
  </r>
  <r>
    <n v="1319"/>
    <s v="CA-2011-160773"/>
    <x v="2"/>
    <x v="268"/>
    <d v="2011-07-05T00:00:00"/>
    <x v="1"/>
    <s v="LW-16825"/>
    <x v="429"/>
    <x v="1"/>
    <s v="United States"/>
    <s v="Deltona"/>
    <x v="2"/>
    <n v="32725"/>
    <x v="0"/>
    <s v="TEC-PH-10004586"/>
    <x v="2"/>
    <x v="7"/>
    <x v="890"/>
    <x v="1181"/>
    <n v="2"/>
    <n v="0.2"/>
    <n v="71.989999999999981"/>
  </r>
  <r>
    <n v="1320"/>
    <s v="CA-2011-160773"/>
    <x v="2"/>
    <x v="268"/>
    <d v="2011-07-05T00:00:00"/>
    <x v="1"/>
    <s v="LW-16825"/>
    <x v="429"/>
    <x v="1"/>
    <s v="United States"/>
    <s v="Deltona"/>
    <x v="2"/>
    <n v="32725"/>
    <x v="0"/>
    <s v="OFF-BI-10000546"/>
    <x v="1"/>
    <x v="8"/>
    <x v="609"/>
    <x v="1182"/>
    <n v="6"/>
    <n v="0.7"/>
    <n v="-3.6288"/>
  </r>
  <r>
    <n v="1321"/>
    <s v="CA-2014-167703"/>
    <x v="3"/>
    <x v="447"/>
    <d v="2014-02-09T00:00:00"/>
    <x v="1"/>
    <s v="MC-17575"/>
    <x v="430"/>
    <x v="0"/>
    <s v="United States"/>
    <s v="Cincinnati"/>
    <x v="24"/>
    <n v="45231"/>
    <x v="3"/>
    <s v="OFF-BI-10002071"/>
    <x v="1"/>
    <x v="8"/>
    <x v="692"/>
    <x v="1183"/>
    <n v="3"/>
    <n v="0.7"/>
    <n v="-4.1831999999999976"/>
  </r>
  <r>
    <n v="1322"/>
    <s v="CA-2014-167703"/>
    <x v="3"/>
    <x v="447"/>
    <d v="2014-02-09T00:00:00"/>
    <x v="1"/>
    <s v="MC-17575"/>
    <x v="430"/>
    <x v="0"/>
    <s v="United States"/>
    <s v="Cincinnati"/>
    <x v="24"/>
    <n v="45231"/>
    <x v="3"/>
    <s v="OFF-ST-10001490"/>
    <x v="1"/>
    <x v="4"/>
    <x v="513"/>
    <x v="1184"/>
    <n v="2"/>
    <n v="0.2"/>
    <n v="35.69399999999996"/>
  </r>
  <r>
    <n v="1323"/>
    <s v="CA-2014-121804"/>
    <x v="3"/>
    <x v="448"/>
    <d v="2014-03-09T00:00:00"/>
    <x v="1"/>
    <s v="LP-17095"/>
    <x v="431"/>
    <x v="0"/>
    <s v="United States"/>
    <s v="Murray"/>
    <x v="0"/>
    <n v="42071"/>
    <x v="0"/>
    <s v="OFF-AP-10004859"/>
    <x v="1"/>
    <x v="9"/>
    <x v="921"/>
    <x v="1185"/>
    <n v="5"/>
    <n v="0"/>
    <n v="19.656000000000002"/>
  </r>
  <r>
    <n v="1324"/>
    <s v="CA-2014-162635"/>
    <x v="3"/>
    <x v="449"/>
    <d v="2014-10-11T00:00:00"/>
    <x v="2"/>
    <s v="EB-14170"/>
    <x v="432"/>
    <x v="0"/>
    <s v="United States"/>
    <s v="Wilmington"/>
    <x v="3"/>
    <n v="28403"/>
    <x v="0"/>
    <s v="OFF-PA-10002659"/>
    <x v="1"/>
    <x v="10"/>
    <x v="922"/>
    <x v="1186"/>
    <n v="4"/>
    <n v="0.2"/>
    <n v="3.5151999999999988"/>
  </r>
  <r>
    <n v="1325"/>
    <s v="CA-2011-107153"/>
    <x v="2"/>
    <x v="450"/>
    <d v="2011-10-03T00:00:00"/>
    <x v="1"/>
    <s v="GZ-14545"/>
    <x v="433"/>
    <x v="1"/>
    <s v="United States"/>
    <s v="Lawrence"/>
    <x v="31"/>
    <n v="1841"/>
    <x v="3"/>
    <s v="OFF-ST-10001321"/>
    <x v="1"/>
    <x v="4"/>
    <x v="416"/>
    <x v="193"/>
    <n v="3"/>
    <n v="0"/>
    <n v="12.490200000000003"/>
  </r>
  <r>
    <n v="1326"/>
    <s v="US-2011-117058"/>
    <x v="2"/>
    <x v="279"/>
    <d v="2011-05-30T00:00:00"/>
    <x v="2"/>
    <s v="LE-16810"/>
    <x v="97"/>
    <x v="0"/>
    <s v="United States"/>
    <s v="Chicago"/>
    <x v="10"/>
    <n v="60653"/>
    <x v="2"/>
    <s v="OFF-BI-10004139"/>
    <x v="1"/>
    <x v="8"/>
    <x v="923"/>
    <x v="1187"/>
    <n v="6"/>
    <n v="0.8"/>
    <n v="-30.555000000000007"/>
  </r>
  <r>
    <n v="1327"/>
    <s v="CA-2012-120439"/>
    <x v="1"/>
    <x v="451"/>
    <d v="2012-06-18T00:00:00"/>
    <x v="1"/>
    <s v="AD-10180"/>
    <x v="57"/>
    <x v="2"/>
    <s v="United States"/>
    <s v="Philadelphia"/>
    <x v="9"/>
    <n v="19120"/>
    <x v="3"/>
    <s v="FUR-FU-10001867"/>
    <x v="0"/>
    <x v="5"/>
    <x v="867"/>
    <x v="1188"/>
    <n v="6"/>
    <n v="0.2"/>
    <n v="5.1072000000000024"/>
  </r>
  <r>
    <n v="1328"/>
    <s v="CA-2013-128258"/>
    <x v="0"/>
    <x v="452"/>
    <d v="2013-04-02T00:00:00"/>
    <x v="2"/>
    <s v="CP-12085"/>
    <x v="434"/>
    <x v="1"/>
    <s v="United States"/>
    <s v="Norwich"/>
    <x v="29"/>
    <n v="6360"/>
    <x v="3"/>
    <s v="OFF-PA-10004156"/>
    <x v="1"/>
    <x v="10"/>
    <x v="743"/>
    <x v="1189"/>
    <n v="1"/>
    <n v="0"/>
    <n v="5.5565999999999995"/>
  </r>
  <r>
    <n v="1329"/>
    <s v="CA-2014-106033"/>
    <x v="3"/>
    <x v="453"/>
    <d v="2014-10-19T00:00:00"/>
    <x v="0"/>
    <s v="FG-14260"/>
    <x v="435"/>
    <x v="2"/>
    <s v="United States"/>
    <s v="San Francisco"/>
    <x v="1"/>
    <n v="94110"/>
    <x v="1"/>
    <s v="OFF-AR-10002818"/>
    <x v="1"/>
    <x v="6"/>
    <x v="924"/>
    <x v="1190"/>
    <n v="4"/>
    <n v="0"/>
    <n v="26.375999999999998"/>
  </r>
  <r>
    <n v="1330"/>
    <s v="CA-2013-142762"/>
    <x v="0"/>
    <x v="454"/>
    <d v="2013-05-28T00:00:00"/>
    <x v="1"/>
    <s v="LD-17005"/>
    <x v="436"/>
    <x v="0"/>
    <s v="United States"/>
    <s v="San Francisco"/>
    <x v="1"/>
    <n v="94109"/>
    <x v="1"/>
    <s v="FUR-FU-10003691"/>
    <x v="0"/>
    <x v="5"/>
    <x v="877"/>
    <x v="1191"/>
    <n v="3"/>
    <n v="0"/>
    <n v="16.302"/>
  </r>
  <r>
    <n v="1331"/>
    <s v="CA-2014-127705"/>
    <x v="3"/>
    <x v="455"/>
    <d v="2014-06-07T00:00:00"/>
    <x v="1"/>
    <s v="AB-10255"/>
    <x v="437"/>
    <x v="2"/>
    <s v="United States"/>
    <s v="Lorain"/>
    <x v="24"/>
    <n v="44052"/>
    <x v="3"/>
    <s v="TEC-PH-10000347"/>
    <x v="2"/>
    <x v="7"/>
    <x v="495"/>
    <x v="1192"/>
    <n v="1"/>
    <n v="0.4"/>
    <n v="-0.64350000000000018"/>
  </r>
  <r>
    <n v="1332"/>
    <s v="CA-2014-127705"/>
    <x v="3"/>
    <x v="455"/>
    <d v="2014-06-07T00:00:00"/>
    <x v="1"/>
    <s v="AB-10255"/>
    <x v="437"/>
    <x v="2"/>
    <s v="United States"/>
    <s v="Lorain"/>
    <x v="24"/>
    <n v="44052"/>
    <x v="3"/>
    <s v="OFF-ST-10004507"/>
    <x v="1"/>
    <x v="4"/>
    <x v="452"/>
    <x v="1193"/>
    <n v="2"/>
    <n v="0.2"/>
    <n v="2.4009999999999998"/>
  </r>
  <r>
    <n v="1333"/>
    <s v="CA-2011-122567"/>
    <x v="2"/>
    <x v="456"/>
    <d v="2011-02-22T00:00:00"/>
    <x v="1"/>
    <s v="MN-17935"/>
    <x v="438"/>
    <x v="0"/>
    <s v="United States"/>
    <s v="Dallas"/>
    <x v="5"/>
    <n v="75220"/>
    <x v="2"/>
    <s v="OFF-BI-10002012"/>
    <x v="1"/>
    <x v="8"/>
    <x v="742"/>
    <x v="1194"/>
    <n v="3"/>
    <n v="0.8"/>
    <n v="-1.7280000000000002"/>
  </r>
  <r>
    <n v="1334"/>
    <s v="CA-2011-122567"/>
    <x v="2"/>
    <x v="456"/>
    <d v="2011-02-22T00:00:00"/>
    <x v="1"/>
    <s v="MN-17935"/>
    <x v="438"/>
    <x v="0"/>
    <s v="United States"/>
    <s v="Dallas"/>
    <x v="5"/>
    <n v="75220"/>
    <x v="2"/>
    <s v="OFF-AP-10001303"/>
    <x v="1"/>
    <x v="9"/>
    <x v="925"/>
    <x v="1195"/>
    <n v="2"/>
    <n v="0.8"/>
    <n v="-13.930000000000003"/>
  </r>
  <r>
    <n v="1335"/>
    <s v="CA-2011-121664"/>
    <x v="2"/>
    <x v="457"/>
    <d v="2011-05-10T00:00:00"/>
    <x v="1"/>
    <s v="HP-14815"/>
    <x v="6"/>
    <x v="2"/>
    <s v="United States"/>
    <s v="Los Angeles"/>
    <x v="1"/>
    <n v="90049"/>
    <x v="1"/>
    <s v="OFF-BI-10003684"/>
    <x v="1"/>
    <x v="8"/>
    <x v="707"/>
    <x v="1196"/>
    <n v="8"/>
    <n v="0.2"/>
    <n v="52.775999999999996"/>
  </r>
  <r>
    <n v="1336"/>
    <s v="CA-2013-122133"/>
    <x v="0"/>
    <x v="458"/>
    <d v="2013-05-24T00:00:00"/>
    <x v="1"/>
    <s v="JR-15670"/>
    <x v="439"/>
    <x v="0"/>
    <s v="United States"/>
    <s v="Middletown"/>
    <x v="29"/>
    <n v="6457"/>
    <x v="3"/>
    <s v="OFF-ST-10002574"/>
    <x v="1"/>
    <x v="4"/>
    <x v="926"/>
    <x v="1197"/>
    <n v="4"/>
    <n v="0"/>
    <n v="0"/>
  </r>
  <r>
    <n v="1337"/>
    <s v="US-2014-123281"/>
    <x v="3"/>
    <x v="459"/>
    <d v="2014-04-08T00:00:00"/>
    <x v="1"/>
    <s v="JF-15190"/>
    <x v="440"/>
    <x v="0"/>
    <s v="United States"/>
    <s v="Los Angeles"/>
    <x v="1"/>
    <n v="90008"/>
    <x v="1"/>
    <s v="FUR-FU-10003724"/>
    <x v="0"/>
    <x v="5"/>
    <x v="887"/>
    <x v="1198"/>
    <n v="3"/>
    <n v="0"/>
    <n v="6.5285999999999991"/>
  </r>
  <r>
    <n v="1338"/>
    <s v="CA-2014-100524"/>
    <x v="3"/>
    <x v="185"/>
    <d v="2014-04-03T00:00:00"/>
    <x v="0"/>
    <s v="CM-12115"/>
    <x v="441"/>
    <x v="0"/>
    <s v="United States"/>
    <s v="New York City"/>
    <x v="15"/>
    <n v="10011"/>
    <x v="3"/>
    <s v="FUR-FU-10004018"/>
    <x v="0"/>
    <x v="5"/>
    <x v="927"/>
    <x v="1199"/>
    <n v="2"/>
    <n v="0"/>
    <n v="8.0406000000000013"/>
  </r>
  <r>
    <n v="1339"/>
    <s v="CA-2014-100524"/>
    <x v="3"/>
    <x v="185"/>
    <d v="2014-04-03T00:00:00"/>
    <x v="0"/>
    <s v="CM-12115"/>
    <x v="441"/>
    <x v="0"/>
    <s v="United States"/>
    <s v="New York City"/>
    <x v="15"/>
    <n v="10011"/>
    <x v="3"/>
    <s v="TEC-PH-10002549"/>
    <x v="2"/>
    <x v="7"/>
    <x v="928"/>
    <x v="1200"/>
    <n v="3"/>
    <n v="0"/>
    <n v="176.17080000000001"/>
  </r>
  <r>
    <n v="1340"/>
    <s v="CA-2014-100524"/>
    <x v="3"/>
    <x v="185"/>
    <d v="2014-04-03T00:00:00"/>
    <x v="0"/>
    <s v="CM-12115"/>
    <x v="441"/>
    <x v="0"/>
    <s v="United States"/>
    <s v="New York City"/>
    <x v="15"/>
    <n v="10011"/>
    <x v="3"/>
    <s v="OFF-PA-10004911"/>
    <x v="1"/>
    <x v="10"/>
    <x v="929"/>
    <x v="1201"/>
    <n v="8"/>
    <n v="0"/>
    <n v="36.019200000000005"/>
  </r>
  <r>
    <n v="1341"/>
    <s v="CA-2014-113481"/>
    <x v="3"/>
    <x v="460"/>
    <d v="2014-01-05T00:00:00"/>
    <x v="2"/>
    <s v="AS-10045"/>
    <x v="442"/>
    <x v="1"/>
    <s v="United States"/>
    <s v="Jacksonville"/>
    <x v="3"/>
    <n v="28540"/>
    <x v="0"/>
    <s v="TEC-MA-10002178"/>
    <x v="2"/>
    <x v="15"/>
    <x v="930"/>
    <x v="1202"/>
    <n v="2"/>
    <n v="0.5"/>
    <n v="-27.827999999999975"/>
  </r>
  <r>
    <n v="1342"/>
    <s v="CA-2014-113481"/>
    <x v="3"/>
    <x v="460"/>
    <d v="2014-01-05T00:00:00"/>
    <x v="2"/>
    <s v="AS-10045"/>
    <x v="442"/>
    <x v="1"/>
    <s v="United States"/>
    <s v="Jacksonville"/>
    <x v="3"/>
    <n v="28540"/>
    <x v="0"/>
    <s v="OFF-BI-10003694"/>
    <x v="1"/>
    <x v="8"/>
    <x v="850"/>
    <x v="1203"/>
    <n v="5"/>
    <n v="0.7"/>
    <n v="-12.527999999999995"/>
  </r>
  <r>
    <n v="1343"/>
    <s v="CA-2014-113481"/>
    <x v="3"/>
    <x v="460"/>
    <d v="2014-01-05T00:00:00"/>
    <x v="2"/>
    <s v="AS-10045"/>
    <x v="442"/>
    <x v="1"/>
    <s v="United States"/>
    <s v="Jacksonville"/>
    <x v="3"/>
    <n v="28540"/>
    <x v="0"/>
    <s v="OFF-BI-10000474"/>
    <x v="1"/>
    <x v="8"/>
    <x v="27"/>
    <x v="1204"/>
    <n v="6"/>
    <n v="0.7"/>
    <n v="-21.159599999999998"/>
  </r>
  <r>
    <n v="1344"/>
    <s v="CA-2012-131758"/>
    <x v="1"/>
    <x v="71"/>
    <d v="2012-06-01T00:00:00"/>
    <x v="1"/>
    <s v="KB-16315"/>
    <x v="41"/>
    <x v="0"/>
    <s v="United States"/>
    <s v="Freeport"/>
    <x v="15"/>
    <n v="11520"/>
    <x v="3"/>
    <s v="OFF-AR-10000411"/>
    <x v="1"/>
    <x v="6"/>
    <x v="931"/>
    <x v="1205"/>
    <n v="3"/>
    <n v="0"/>
    <n v="14.345999999999995"/>
  </r>
  <r>
    <n v="1345"/>
    <s v="CA-2012-131758"/>
    <x v="1"/>
    <x v="71"/>
    <d v="2012-06-01T00:00:00"/>
    <x v="1"/>
    <s v="KB-16315"/>
    <x v="41"/>
    <x v="0"/>
    <s v="United States"/>
    <s v="Freeport"/>
    <x v="15"/>
    <n v="11520"/>
    <x v="3"/>
    <s v="OFF-LA-10000262"/>
    <x v="1"/>
    <x v="2"/>
    <x v="932"/>
    <x v="1206"/>
    <n v="5"/>
    <n v="0"/>
    <n v="6.0029999999999992"/>
  </r>
  <r>
    <n v="1346"/>
    <s v="CA-2011-118339"/>
    <x v="2"/>
    <x v="461"/>
    <d v="2011-03-24T00:00:00"/>
    <x v="1"/>
    <s v="BN-11515"/>
    <x v="202"/>
    <x v="0"/>
    <s v="United States"/>
    <s v="Lakeville"/>
    <x v="11"/>
    <n v="55044"/>
    <x v="2"/>
    <s v="OFF-AP-10001154"/>
    <x v="1"/>
    <x v="9"/>
    <x v="584"/>
    <x v="1207"/>
    <n v="2"/>
    <n v="0"/>
    <n v="36.574200000000005"/>
  </r>
  <r>
    <n v="1347"/>
    <s v="CA-2011-118339"/>
    <x v="2"/>
    <x v="461"/>
    <d v="2011-03-24T00:00:00"/>
    <x v="1"/>
    <s v="BN-11515"/>
    <x v="202"/>
    <x v="0"/>
    <s v="United States"/>
    <s v="Lakeville"/>
    <x v="11"/>
    <n v="55044"/>
    <x v="2"/>
    <s v="OFF-PA-10000466"/>
    <x v="1"/>
    <x v="10"/>
    <x v="933"/>
    <x v="1208"/>
    <n v="7"/>
    <n v="0"/>
    <n v="23.59"/>
  </r>
  <r>
    <n v="1348"/>
    <s v="CA-2011-118339"/>
    <x v="2"/>
    <x v="461"/>
    <d v="2011-03-24T00:00:00"/>
    <x v="1"/>
    <s v="BN-11515"/>
    <x v="202"/>
    <x v="0"/>
    <s v="United States"/>
    <s v="Lakeville"/>
    <x v="11"/>
    <n v="55044"/>
    <x v="2"/>
    <s v="OFF-AR-10003829"/>
    <x v="1"/>
    <x v="6"/>
    <x v="934"/>
    <x v="1209"/>
    <n v="6"/>
    <n v="0"/>
    <n v="5.7071999999999976"/>
  </r>
  <r>
    <n v="1349"/>
    <s v="CA-2011-118339"/>
    <x v="2"/>
    <x v="461"/>
    <d v="2011-03-24T00:00:00"/>
    <x v="1"/>
    <s v="BN-11515"/>
    <x v="202"/>
    <x v="0"/>
    <s v="United States"/>
    <s v="Lakeville"/>
    <x v="11"/>
    <n v="55044"/>
    <x v="2"/>
    <s v="OFF-BI-10001758"/>
    <x v="1"/>
    <x v="8"/>
    <x v="935"/>
    <x v="1210"/>
    <n v="10"/>
    <n v="0"/>
    <n v="25.097999999999999"/>
  </r>
  <r>
    <n v="1350"/>
    <s v="CA-2011-118339"/>
    <x v="2"/>
    <x v="461"/>
    <d v="2011-03-24T00:00:00"/>
    <x v="1"/>
    <s v="BN-11515"/>
    <x v="202"/>
    <x v="0"/>
    <s v="United States"/>
    <s v="Lakeville"/>
    <x v="11"/>
    <n v="55044"/>
    <x v="2"/>
    <s v="OFF-BI-10000136"/>
    <x v="1"/>
    <x v="8"/>
    <x v="936"/>
    <x v="1211"/>
    <n v="6"/>
    <n v="0"/>
    <n v="17.2224"/>
  </r>
  <r>
    <n v="1351"/>
    <s v="CA-2011-153976"/>
    <x v="2"/>
    <x v="462"/>
    <d v="2011-10-08T00:00:00"/>
    <x v="0"/>
    <s v="BP-11290"/>
    <x v="443"/>
    <x v="0"/>
    <s v="United States"/>
    <s v="Evanston"/>
    <x v="10"/>
    <n v="60201"/>
    <x v="2"/>
    <s v="FUR-CH-10002880"/>
    <x v="0"/>
    <x v="1"/>
    <x v="801"/>
    <x v="1212"/>
    <n v="3"/>
    <n v="0.3"/>
    <n v="-70.104300000000023"/>
  </r>
  <r>
    <n v="1352"/>
    <s v="CA-2013-162901"/>
    <x v="0"/>
    <x v="463"/>
    <d v="2013-04-01T00:00:00"/>
    <x v="2"/>
    <s v="AS-10045"/>
    <x v="442"/>
    <x v="1"/>
    <s v="United States"/>
    <s v="Arlington"/>
    <x v="17"/>
    <n v="22204"/>
    <x v="0"/>
    <s v="OFF-ST-10000649"/>
    <x v="1"/>
    <x v="4"/>
    <x v="937"/>
    <x v="1213"/>
    <n v="2"/>
    <n v="0"/>
    <n v="7.8500000000000014"/>
  </r>
  <r>
    <n v="1353"/>
    <s v="CA-2014-162978"/>
    <x v="3"/>
    <x v="464"/>
    <d v="2014-05-10T00:00:00"/>
    <x v="1"/>
    <s v="LW-16990"/>
    <x v="352"/>
    <x v="1"/>
    <s v="United States"/>
    <s v="San Francisco"/>
    <x v="1"/>
    <n v="94109"/>
    <x v="1"/>
    <s v="TEC-PH-10003092"/>
    <x v="2"/>
    <x v="7"/>
    <x v="516"/>
    <x v="1214"/>
    <n v="5"/>
    <n v="0.2"/>
    <n v="20.695499999999988"/>
  </r>
  <r>
    <n v="1354"/>
    <s v="CA-2014-162978"/>
    <x v="3"/>
    <x v="464"/>
    <d v="2014-05-10T00:00:00"/>
    <x v="1"/>
    <s v="LW-16990"/>
    <x v="352"/>
    <x v="1"/>
    <s v="United States"/>
    <s v="San Francisco"/>
    <x v="1"/>
    <n v="94109"/>
    <x v="1"/>
    <s v="OFF-PA-10002250"/>
    <x v="1"/>
    <x v="10"/>
    <x v="699"/>
    <x v="1215"/>
    <n v="3"/>
    <n v="0"/>
    <n v="8.4527999999999999"/>
  </r>
  <r>
    <n v="1355"/>
    <s v="CA-2014-162978"/>
    <x v="3"/>
    <x v="464"/>
    <d v="2014-05-10T00:00:00"/>
    <x v="1"/>
    <s v="LW-16990"/>
    <x v="352"/>
    <x v="1"/>
    <s v="United States"/>
    <s v="San Francisco"/>
    <x v="1"/>
    <n v="94109"/>
    <x v="1"/>
    <s v="FUR-TA-10003473"/>
    <x v="0"/>
    <x v="3"/>
    <x v="214"/>
    <x v="1216"/>
    <n v="1"/>
    <n v="0.2"/>
    <n v="11.283900000000017"/>
  </r>
  <r>
    <n v="1356"/>
    <s v="US-2011-160444"/>
    <x v="2"/>
    <x v="260"/>
    <d v="2011-07-05T00:00:00"/>
    <x v="3"/>
    <s v="DC-12850"/>
    <x v="419"/>
    <x v="0"/>
    <s v="United States"/>
    <s v="Houston"/>
    <x v="5"/>
    <n v="77036"/>
    <x v="2"/>
    <s v="OFF-ST-10001522"/>
    <x v="1"/>
    <x v="4"/>
    <x v="195"/>
    <x v="1217"/>
    <n v="3"/>
    <n v="0.2"/>
    <n v="-44.155200000000022"/>
  </r>
  <r>
    <n v="1357"/>
    <s v="US-2011-160444"/>
    <x v="2"/>
    <x v="260"/>
    <d v="2011-07-05T00:00:00"/>
    <x v="3"/>
    <s v="DC-12850"/>
    <x v="419"/>
    <x v="0"/>
    <s v="United States"/>
    <s v="Houston"/>
    <x v="5"/>
    <n v="77036"/>
    <x v="2"/>
    <s v="OFF-ST-10000563"/>
    <x v="1"/>
    <x v="4"/>
    <x v="894"/>
    <x v="1218"/>
    <n v="11"/>
    <n v="0.2"/>
    <n v="-35.178000000000004"/>
  </r>
  <r>
    <n v="1358"/>
    <s v="CA-2013-145247"/>
    <x v="0"/>
    <x v="465"/>
    <d v="2013-05-08T00:00:00"/>
    <x v="2"/>
    <s v="ND-18370"/>
    <x v="444"/>
    <x v="0"/>
    <s v="United States"/>
    <s v="Louisville"/>
    <x v="0"/>
    <n v="40214"/>
    <x v="0"/>
    <s v="OFF-PA-10003641"/>
    <x v="1"/>
    <x v="10"/>
    <x v="938"/>
    <x v="1219"/>
    <n v="3"/>
    <n v="0"/>
    <n v="36.404399999999995"/>
  </r>
  <r>
    <n v="1359"/>
    <s v="CA-2014-160045"/>
    <x v="3"/>
    <x v="466"/>
    <d v="2014-04-28T00:00:00"/>
    <x v="2"/>
    <s v="LB-16735"/>
    <x v="445"/>
    <x v="0"/>
    <s v="United States"/>
    <s v="Fort Worth"/>
    <x v="5"/>
    <n v="76106"/>
    <x v="2"/>
    <s v="FUR-FU-10000010"/>
    <x v="0"/>
    <x v="5"/>
    <x v="522"/>
    <x v="1220"/>
    <n v="1"/>
    <n v="0.6"/>
    <n v="-1.4413"/>
  </r>
  <r>
    <n v="1360"/>
    <s v="US-2011-151925"/>
    <x v="2"/>
    <x v="467"/>
    <d v="2011-10-01T00:00:00"/>
    <x v="0"/>
    <s v="KT-16465"/>
    <x v="446"/>
    <x v="0"/>
    <s v="United States"/>
    <s v="Los Angeles"/>
    <x v="1"/>
    <n v="90049"/>
    <x v="1"/>
    <s v="FUR-CH-10002961"/>
    <x v="0"/>
    <x v="1"/>
    <x v="939"/>
    <x v="1221"/>
    <n v="2"/>
    <n v="0.2"/>
    <n v="0"/>
  </r>
  <r>
    <n v="1361"/>
    <s v="CA-2014-125199"/>
    <x v="3"/>
    <x v="15"/>
    <d v="2014-10-26T00:00:00"/>
    <x v="1"/>
    <s v="HM-14860"/>
    <x v="447"/>
    <x v="1"/>
    <s v="United States"/>
    <s v="Philadelphia"/>
    <x v="9"/>
    <n v="19120"/>
    <x v="3"/>
    <s v="OFF-AR-10002956"/>
    <x v="1"/>
    <x v="6"/>
    <x v="660"/>
    <x v="1222"/>
    <n v="7"/>
    <n v="0.2"/>
    <n v="9.2441999999999993"/>
  </r>
  <r>
    <n v="1362"/>
    <s v="CA-2014-125199"/>
    <x v="3"/>
    <x v="15"/>
    <d v="2014-10-26T00:00:00"/>
    <x v="1"/>
    <s v="HM-14860"/>
    <x v="447"/>
    <x v="1"/>
    <s v="United States"/>
    <s v="Philadelphia"/>
    <x v="9"/>
    <n v="19120"/>
    <x v="3"/>
    <s v="OFF-PA-10004041"/>
    <x v="1"/>
    <x v="10"/>
    <x v="940"/>
    <x v="208"/>
    <n v="4"/>
    <n v="0.2"/>
    <n v="7.3999999999999995"/>
  </r>
  <r>
    <n v="1363"/>
    <s v="CA-2014-125199"/>
    <x v="3"/>
    <x v="15"/>
    <d v="2014-10-26T00:00:00"/>
    <x v="1"/>
    <s v="HM-14860"/>
    <x v="447"/>
    <x v="1"/>
    <s v="United States"/>
    <s v="Philadelphia"/>
    <x v="9"/>
    <n v="19120"/>
    <x v="3"/>
    <s v="TEC-PH-10001336"/>
    <x v="2"/>
    <x v="7"/>
    <x v="941"/>
    <x v="1223"/>
    <n v="4"/>
    <n v="0.4"/>
    <n v="-56.755600000000015"/>
  </r>
  <r>
    <n v="1364"/>
    <s v="US-2014-155425"/>
    <x v="3"/>
    <x v="468"/>
    <d v="2014-11-12T00:00:00"/>
    <x v="2"/>
    <s v="AB-10600"/>
    <x v="448"/>
    <x v="1"/>
    <s v="United States"/>
    <s v="Tucson"/>
    <x v="16"/>
    <n v="85705"/>
    <x v="1"/>
    <s v="OFF-BI-10001036"/>
    <x v="1"/>
    <x v="8"/>
    <x v="618"/>
    <x v="1224"/>
    <n v="14"/>
    <n v="0.7"/>
    <n v="-25.591999999999999"/>
  </r>
  <r>
    <n v="1365"/>
    <s v="US-2014-155425"/>
    <x v="3"/>
    <x v="468"/>
    <d v="2014-11-12T00:00:00"/>
    <x v="2"/>
    <s v="AB-10600"/>
    <x v="448"/>
    <x v="1"/>
    <s v="United States"/>
    <s v="Tucson"/>
    <x v="16"/>
    <n v="85705"/>
    <x v="1"/>
    <s v="TEC-MA-10003183"/>
    <x v="2"/>
    <x v="15"/>
    <x v="942"/>
    <x v="1225"/>
    <n v="2"/>
    <n v="0.7"/>
    <n v="-63.995999999999981"/>
  </r>
  <r>
    <n v="1366"/>
    <s v="US-2014-155425"/>
    <x v="3"/>
    <x v="468"/>
    <d v="2014-11-12T00:00:00"/>
    <x v="2"/>
    <s v="AB-10600"/>
    <x v="448"/>
    <x v="1"/>
    <s v="United States"/>
    <s v="Tucson"/>
    <x v="16"/>
    <n v="85705"/>
    <x v="1"/>
    <s v="TEC-AC-10001314"/>
    <x v="2"/>
    <x v="11"/>
    <x v="943"/>
    <x v="1226"/>
    <n v="6"/>
    <n v="0.2"/>
    <n v="-35.992800000000038"/>
  </r>
  <r>
    <n v="1367"/>
    <s v="US-2014-155425"/>
    <x v="3"/>
    <x v="468"/>
    <d v="2014-11-12T00:00:00"/>
    <x v="2"/>
    <s v="AB-10600"/>
    <x v="448"/>
    <x v="1"/>
    <s v="United States"/>
    <s v="Tucson"/>
    <x v="16"/>
    <n v="85705"/>
    <x v="1"/>
    <s v="TEC-PH-10002563"/>
    <x v="2"/>
    <x v="7"/>
    <x v="201"/>
    <x v="1227"/>
    <n v="2"/>
    <n v="0.2"/>
    <n v="15.118800000000007"/>
  </r>
  <r>
    <n v="1368"/>
    <s v="US-2014-155425"/>
    <x v="3"/>
    <x v="468"/>
    <d v="2014-11-12T00:00:00"/>
    <x v="2"/>
    <s v="AB-10600"/>
    <x v="448"/>
    <x v="1"/>
    <s v="United States"/>
    <s v="Tucson"/>
    <x v="16"/>
    <n v="85705"/>
    <x v="1"/>
    <s v="FUR-CH-10003312"/>
    <x v="0"/>
    <x v="1"/>
    <x v="296"/>
    <x v="185"/>
    <n v="4"/>
    <n v="0.2"/>
    <n v="-146.10960000000014"/>
  </r>
  <r>
    <n v="1369"/>
    <s v="CA-2014-133249"/>
    <x v="3"/>
    <x v="141"/>
    <d v="2014-07-12T00:00:00"/>
    <x v="2"/>
    <s v="SZ-20035"/>
    <x v="449"/>
    <x v="2"/>
    <s v="United States"/>
    <s v="Pico Rivera"/>
    <x v="1"/>
    <n v="90660"/>
    <x v="1"/>
    <s v="FUR-FU-10001588"/>
    <x v="0"/>
    <x v="5"/>
    <x v="284"/>
    <x v="1228"/>
    <n v="5"/>
    <n v="0"/>
    <n v="62.736999999999995"/>
  </r>
  <r>
    <n v="1370"/>
    <s v="US-2012-103471"/>
    <x v="1"/>
    <x v="100"/>
    <d v="2012-12-28T00:00:00"/>
    <x v="1"/>
    <s v="JR-15670"/>
    <x v="439"/>
    <x v="0"/>
    <s v="United States"/>
    <s v="Colorado Springs"/>
    <x v="22"/>
    <n v="80906"/>
    <x v="1"/>
    <s v="FUR-BO-10002613"/>
    <x v="0"/>
    <x v="0"/>
    <x v="177"/>
    <x v="1229"/>
    <n v="7"/>
    <n v="0.7"/>
    <n v="-786.74400000000026"/>
  </r>
  <r>
    <n v="1371"/>
    <s v="US-2012-103471"/>
    <x v="1"/>
    <x v="100"/>
    <d v="2012-12-28T00:00:00"/>
    <x v="1"/>
    <s v="JR-15670"/>
    <x v="439"/>
    <x v="0"/>
    <s v="United States"/>
    <s v="Colorado Springs"/>
    <x v="22"/>
    <n v="80906"/>
    <x v="1"/>
    <s v="OFF-AR-10003405"/>
    <x v="1"/>
    <x v="6"/>
    <x v="622"/>
    <x v="1230"/>
    <n v="3"/>
    <n v="0.2"/>
    <n v="1.5794999999999986"/>
  </r>
  <r>
    <n v="1372"/>
    <s v="CA-2014-136672"/>
    <x v="3"/>
    <x v="469"/>
    <d v="2014-03-13T00:00:00"/>
    <x v="1"/>
    <s v="MG-17890"/>
    <x v="450"/>
    <x v="2"/>
    <s v="United States"/>
    <s v="Clinton"/>
    <x v="39"/>
    <n v="20735"/>
    <x v="3"/>
    <s v="TEC-AC-10004510"/>
    <x v="2"/>
    <x v="11"/>
    <x v="944"/>
    <x v="1231"/>
    <n v="3"/>
    <n v="0"/>
    <n v="4.9079999999999977"/>
  </r>
  <r>
    <n v="1373"/>
    <s v="US-2011-157021"/>
    <x v="2"/>
    <x v="470"/>
    <d v="2011-04-06T00:00:00"/>
    <x v="0"/>
    <s v="KM-16720"/>
    <x v="27"/>
    <x v="0"/>
    <s v="United States"/>
    <s v="Vallejo"/>
    <x v="1"/>
    <n v="94591"/>
    <x v="1"/>
    <s v="OFF-LA-10002312"/>
    <x v="1"/>
    <x v="2"/>
    <x v="574"/>
    <x v="461"/>
    <n v="2"/>
    <n v="0"/>
    <n v="14.8"/>
  </r>
  <r>
    <n v="1374"/>
    <s v="US-2011-157021"/>
    <x v="2"/>
    <x v="470"/>
    <d v="2011-04-06T00:00:00"/>
    <x v="0"/>
    <s v="KM-16720"/>
    <x v="27"/>
    <x v="0"/>
    <s v="United States"/>
    <s v="Vallejo"/>
    <x v="1"/>
    <n v="94591"/>
    <x v="1"/>
    <s v="OFF-BI-10000042"/>
    <x v="1"/>
    <x v="8"/>
    <x v="945"/>
    <x v="1232"/>
    <n v="4"/>
    <n v="0.2"/>
    <n v="5.5535999999999994"/>
  </r>
  <r>
    <n v="1375"/>
    <s v="CA-2012-120362"/>
    <x v="1"/>
    <x v="471"/>
    <d v="2012-09-19T00:00:00"/>
    <x v="1"/>
    <s v="CA-12265"/>
    <x v="244"/>
    <x v="0"/>
    <s v="United States"/>
    <s v="Provo"/>
    <x v="7"/>
    <n v="84604"/>
    <x v="1"/>
    <s v="FUR-TA-10003008"/>
    <x v="0"/>
    <x v="3"/>
    <x v="946"/>
    <x v="1233"/>
    <n v="5"/>
    <n v="0"/>
    <n v="118.65750000000006"/>
  </r>
  <r>
    <n v="1376"/>
    <s v="CA-2011-126361"/>
    <x v="2"/>
    <x v="472"/>
    <d v="2011-08-09T00:00:00"/>
    <x v="0"/>
    <s v="VD-21670"/>
    <x v="104"/>
    <x v="0"/>
    <s v="United States"/>
    <s v="Pleasant Grove"/>
    <x v="7"/>
    <n v="84062"/>
    <x v="1"/>
    <s v="OFF-AP-10003590"/>
    <x v="1"/>
    <x v="9"/>
    <x v="947"/>
    <x v="1234"/>
    <n v="3"/>
    <n v="0"/>
    <n v="305.13000000000011"/>
  </r>
  <r>
    <n v="1377"/>
    <s v="CA-2011-126361"/>
    <x v="2"/>
    <x v="472"/>
    <d v="2011-08-09T00:00:00"/>
    <x v="0"/>
    <s v="VD-21670"/>
    <x v="104"/>
    <x v="0"/>
    <s v="United States"/>
    <s v="Pleasant Grove"/>
    <x v="7"/>
    <n v="84062"/>
    <x v="1"/>
    <s v="OFF-PA-10000806"/>
    <x v="1"/>
    <x v="10"/>
    <x v="948"/>
    <x v="990"/>
    <n v="8"/>
    <n v="0"/>
    <n v="219.44159999999999"/>
  </r>
  <r>
    <n v="1378"/>
    <s v="CA-2011-126361"/>
    <x v="2"/>
    <x v="472"/>
    <d v="2011-08-09T00:00:00"/>
    <x v="0"/>
    <s v="VD-21670"/>
    <x v="104"/>
    <x v="0"/>
    <s v="United States"/>
    <s v="Pleasant Grove"/>
    <x v="7"/>
    <n v="84062"/>
    <x v="1"/>
    <s v="OFF-AR-10000896"/>
    <x v="1"/>
    <x v="6"/>
    <x v="949"/>
    <x v="1235"/>
    <n v="5"/>
    <n v="0"/>
    <n v="4.2639999999999993"/>
  </r>
  <r>
    <n v="1379"/>
    <s v="CA-2011-126361"/>
    <x v="2"/>
    <x v="472"/>
    <d v="2011-08-09T00:00:00"/>
    <x v="0"/>
    <s v="VD-21670"/>
    <x v="104"/>
    <x v="0"/>
    <s v="United States"/>
    <s v="Pleasant Grove"/>
    <x v="7"/>
    <n v="84062"/>
    <x v="1"/>
    <s v="TEC-PH-10002310"/>
    <x v="2"/>
    <x v="7"/>
    <x v="950"/>
    <x v="1236"/>
    <n v="5"/>
    <n v="0.2"/>
    <n v="34.996499999999969"/>
  </r>
  <r>
    <n v="1380"/>
    <s v="CA-2011-126361"/>
    <x v="2"/>
    <x v="472"/>
    <d v="2011-08-09T00:00:00"/>
    <x v="0"/>
    <s v="VD-21670"/>
    <x v="104"/>
    <x v="0"/>
    <s v="United States"/>
    <s v="Pleasant Grove"/>
    <x v="7"/>
    <n v="84062"/>
    <x v="1"/>
    <s v="OFF-ST-10002289"/>
    <x v="1"/>
    <x v="4"/>
    <x v="951"/>
    <x v="1237"/>
    <n v="5"/>
    <n v="0"/>
    <n v="7.9449999999999932"/>
  </r>
  <r>
    <n v="1381"/>
    <s v="CA-2011-126361"/>
    <x v="2"/>
    <x v="472"/>
    <d v="2011-08-09T00:00:00"/>
    <x v="0"/>
    <s v="VD-21670"/>
    <x v="104"/>
    <x v="0"/>
    <s v="United States"/>
    <s v="Pleasant Grove"/>
    <x v="7"/>
    <n v="84062"/>
    <x v="1"/>
    <s v="OFF-BI-10002852"/>
    <x v="1"/>
    <x v="8"/>
    <x v="91"/>
    <x v="1238"/>
    <n v="1"/>
    <n v="0.2"/>
    <n v="4.7792000000000003"/>
  </r>
  <r>
    <n v="1382"/>
    <s v="US-2013-100566"/>
    <x v="0"/>
    <x v="323"/>
    <d v="2013-09-10T00:00:00"/>
    <x v="1"/>
    <s v="JK-16120"/>
    <x v="451"/>
    <x v="2"/>
    <s v="United States"/>
    <s v="Aurora"/>
    <x v="10"/>
    <n v="60505"/>
    <x v="2"/>
    <s v="FUR-FU-10003394"/>
    <x v="0"/>
    <x v="5"/>
    <x v="578"/>
    <x v="1239"/>
    <n v="3"/>
    <n v="0.6"/>
    <n v="-90.24839999999999"/>
  </r>
  <r>
    <n v="1383"/>
    <s v="US-2013-108504"/>
    <x v="0"/>
    <x v="473"/>
    <d v="2013-02-05T00:00:00"/>
    <x v="3"/>
    <s v="PP-18955"/>
    <x v="452"/>
    <x v="2"/>
    <s v="United States"/>
    <s v="Smyrna"/>
    <x v="32"/>
    <n v="30080"/>
    <x v="0"/>
    <s v="OFF-ST-10002344"/>
    <x v="1"/>
    <x v="4"/>
    <x v="856"/>
    <x v="1240"/>
    <n v="1"/>
    <n v="0"/>
    <n v="1.6196000000000055"/>
  </r>
  <r>
    <n v="1384"/>
    <s v="US-2013-108504"/>
    <x v="0"/>
    <x v="473"/>
    <d v="2013-02-05T00:00:00"/>
    <x v="3"/>
    <s v="PP-18955"/>
    <x v="452"/>
    <x v="2"/>
    <s v="United States"/>
    <s v="Smyrna"/>
    <x v="32"/>
    <n v="30080"/>
    <x v="0"/>
    <s v="OFF-PA-10001289"/>
    <x v="1"/>
    <x v="10"/>
    <x v="952"/>
    <x v="1241"/>
    <n v="9"/>
    <n v="0"/>
    <n v="170.9316"/>
  </r>
  <r>
    <n v="1385"/>
    <s v="US-2013-108504"/>
    <x v="0"/>
    <x v="473"/>
    <d v="2013-02-05T00:00:00"/>
    <x v="3"/>
    <s v="PP-18955"/>
    <x v="452"/>
    <x v="2"/>
    <s v="United States"/>
    <s v="Smyrna"/>
    <x v="32"/>
    <n v="30080"/>
    <x v="0"/>
    <s v="OFF-FA-10000053"/>
    <x v="1"/>
    <x v="13"/>
    <x v="953"/>
    <x v="1242"/>
    <n v="5"/>
    <n v="0"/>
    <n v="0.18900000000000028"/>
  </r>
  <r>
    <n v="1386"/>
    <s v="US-2013-108504"/>
    <x v="0"/>
    <x v="473"/>
    <d v="2013-02-05T00:00:00"/>
    <x v="3"/>
    <s v="PP-18955"/>
    <x v="452"/>
    <x v="2"/>
    <s v="United States"/>
    <s v="Smyrna"/>
    <x v="32"/>
    <n v="30080"/>
    <x v="0"/>
    <s v="FUR-FU-10004091"/>
    <x v="0"/>
    <x v="5"/>
    <x v="954"/>
    <x v="609"/>
    <n v="3"/>
    <n v="0"/>
    <n v="7.1592000000000002"/>
  </r>
  <r>
    <n v="1387"/>
    <s v="US-2013-108504"/>
    <x v="0"/>
    <x v="473"/>
    <d v="2013-02-05T00:00:00"/>
    <x v="3"/>
    <s v="PP-18955"/>
    <x v="452"/>
    <x v="2"/>
    <s v="United States"/>
    <s v="Smyrna"/>
    <x v="32"/>
    <n v="30080"/>
    <x v="0"/>
    <s v="FUR-BO-10004015"/>
    <x v="0"/>
    <x v="0"/>
    <x v="569"/>
    <x v="1243"/>
    <n v="2"/>
    <n v="0"/>
    <n v="52.795599999999979"/>
  </r>
  <r>
    <n v="1388"/>
    <s v="US-2013-108504"/>
    <x v="0"/>
    <x v="473"/>
    <d v="2013-02-05T00:00:00"/>
    <x v="3"/>
    <s v="PP-18955"/>
    <x v="452"/>
    <x v="2"/>
    <s v="United States"/>
    <s v="Smyrna"/>
    <x v="32"/>
    <n v="30080"/>
    <x v="0"/>
    <s v="OFF-EN-10003001"/>
    <x v="1"/>
    <x v="12"/>
    <x v="955"/>
    <x v="1244"/>
    <n v="2"/>
    <n v="0"/>
    <n v="78.941199999999995"/>
  </r>
  <r>
    <n v="1389"/>
    <s v="US-2013-108504"/>
    <x v="0"/>
    <x v="473"/>
    <d v="2013-02-05T00:00:00"/>
    <x v="3"/>
    <s v="PP-18955"/>
    <x v="452"/>
    <x v="2"/>
    <s v="United States"/>
    <s v="Smyrna"/>
    <x v="32"/>
    <n v="30080"/>
    <x v="0"/>
    <s v="TEC-PH-10000215"/>
    <x v="2"/>
    <x v="7"/>
    <x v="139"/>
    <x v="1245"/>
    <n v="3"/>
    <n v="0"/>
    <n v="28.309500000000007"/>
  </r>
  <r>
    <n v="1390"/>
    <s v="US-2013-108504"/>
    <x v="0"/>
    <x v="473"/>
    <d v="2013-02-05T00:00:00"/>
    <x v="3"/>
    <s v="PP-18955"/>
    <x v="452"/>
    <x v="2"/>
    <s v="United States"/>
    <s v="Smyrna"/>
    <x v="32"/>
    <n v="30080"/>
    <x v="0"/>
    <s v="TEC-PH-10003645"/>
    <x v="2"/>
    <x v="7"/>
    <x v="294"/>
    <x v="1246"/>
    <n v="3"/>
    <n v="0"/>
    <n v="126.05580000000002"/>
  </r>
  <r>
    <n v="1391"/>
    <s v="US-2013-108504"/>
    <x v="0"/>
    <x v="473"/>
    <d v="2013-02-05T00:00:00"/>
    <x v="3"/>
    <s v="PP-18955"/>
    <x v="452"/>
    <x v="2"/>
    <s v="United States"/>
    <s v="Smyrna"/>
    <x v="32"/>
    <n v="30080"/>
    <x v="0"/>
    <s v="OFF-PA-10000357"/>
    <x v="1"/>
    <x v="10"/>
    <x v="442"/>
    <x v="1247"/>
    <n v="3"/>
    <n v="0"/>
    <n v="60.255300000000005"/>
  </r>
  <r>
    <n v="1392"/>
    <s v="US-2013-108504"/>
    <x v="0"/>
    <x v="473"/>
    <d v="2013-02-05T00:00:00"/>
    <x v="3"/>
    <s v="PP-18955"/>
    <x v="452"/>
    <x v="2"/>
    <s v="United States"/>
    <s v="Smyrna"/>
    <x v="32"/>
    <n v="30080"/>
    <x v="0"/>
    <s v="OFF-ST-10004804"/>
    <x v="1"/>
    <x v="4"/>
    <x v="230"/>
    <x v="1248"/>
    <n v="3"/>
    <n v="0"/>
    <n v="1.5444000000000031"/>
  </r>
  <r>
    <n v="1393"/>
    <s v="US-2013-108504"/>
    <x v="0"/>
    <x v="473"/>
    <d v="2013-02-05T00:00:00"/>
    <x v="3"/>
    <s v="PP-18955"/>
    <x v="452"/>
    <x v="2"/>
    <s v="United States"/>
    <s v="Smyrna"/>
    <x v="32"/>
    <n v="30080"/>
    <x v="0"/>
    <s v="OFF-PA-10003892"/>
    <x v="1"/>
    <x v="10"/>
    <x v="62"/>
    <x v="1249"/>
    <n v="7"/>
    <n v="0"/>
    <n v="160.91389999999998"/>
  </r>
  <r>
    <n v="1394"/>
    <s v="CA-2014-124828"/>
    <x v="3"/>
    <x v="445"/>
    <d v="2014-07-05T00:00:00"/>
    <x v="2"/>
    <s v="YS-21880"/>
    <x v="453"/>
    <x v="1"/>
    <s v="United States"/>
    <s v="Burlington"/>
    <x v="3"/>
    <n v="27217"/>
    <x v="0"/>
    <s v="OFF-AR-10003514"/>
    <x v="1"/>
    <x v="6"/>
    <x v="180"/>
    <x v="1250"/>
    <n v="3"/>
    <n v="0.2"/>
    <n v="1.5521999999999991"/>
  </r>
  <r>
    <n v="1395"/>
    <s v="US-2014-117247"/>
    <x v="3"/>
    <x v="449"/>
    <d v="2014-10-15T00:00:00"/>
    <x v="1"/>
    <s v="CK-12760"/>
    <x v="316"/>
    <x v="1"/>
    <s v="United States"/>
    <s v="Aurora"/>
    <x v="10"/>
    <n v="60505"/>
    <x v="2"/>
    <s v="FUR-TA-10002958"/>
    <x v="0"/>
    <x v="3"/>
    <x v="956"/>
    <x v="1251"/>
    <n v="5"/>
    <n v="0.5"/>
    <n v="-430.61700000000019"/>
  </r>
  <r>
    <n v="1396"/>
    <s v="US-2014-117247"/>
    <x v="3"/>
    <x v="449"/>
    <d v="2014-10-15T00:00:00"/>
    <x v="1"/>
    <s v="CK-12760"/>
    <x v="316"/>
    <x v="1"/>
    <s v="United States"/>
    <s v="Aurora"/>
    <x v="10"/>
    <n v="60505"/>
    <x v="2"/>
    <s v="FUR-TA-10001676"/>
    <x v="0"/>
    <x v="3"/>
    <x v="957"/>
    <x v="1252"/>
    <n v="3"/>
    <n v="0.5"/>
    <n v="-42.652799999999999"/>
  </r>
  <r>
    <n v="1397"/>
    <s v="CA-2013-124485"/>
    <x v="0"/>
    <x v="390"/>
    <d v="2013-11-27T00:00:00"/>
    <x v="2"/>
    <s v="NC-18340"/>
    <x v="396"/>
    <x v="0"/>
    <s v="United States"/>
    <s v="New York City"/>
    <x v="15"/>
    <n v="10035"/>
    <x v="3"/>
    <s v="OFF-BI-10000822"/>
    <x v="1"/>
    <x v="8"/>
    <x v="958"/>
    <x v="1253"/>
    <n v="4"/>
    <n v="0.2"/>
    <n v="6.025599999999999"/>
  </r>
  <r>
    <n v="1398"/>
    <s v="CA-2013-124485"/>
    <x v="0"/>
    <x v="390"/>
    <d v="2013-11-27T00:00:00"/>
    <x v="2"/>
    <s v="NC-18340"/>
    <x v="396"/>
    <x v="0"/>
    <s v="United States"/>
    <s v="New York City"/>
    <x v="15"/>
    <n v="10035"/>
    <x v="3"/>
    <s v="OFF-PA-10004971"/>
    <x v="1"/>
    <x v="10"/>
    <x v="604"/>
    <x v="1057"/>
    <n v="2"/>
    <n v="0"/>
    <n v="5.6644000000000005"/>
  </r>
  <r>
    <n v="1399"/>
    <s v="CA-2013-124485"/>
    <x v="0"/>
    <x v="390"/>
    <d v="2013-11-27T00:00:00"/>
    <x v="2"/>
    <s v="NC-18340"/>
    <x v="396"/>
    <x v="0"/>
    <s v="United States"/>
    <s v="New York City"/>
    <x v="15"/>
    <n v="10035"/>
    <x v="3"/>
    <s v="TEC-AC-10002323"/>
    <x v="2"/>
    <x v="11"/>
    <x v="175"/>
    <x v="1254"/>
    <n v="4"/>
    <n v="0"/>
    <n v="11.492000000000004"/>
  </r>
  <r>
    <n v="1400"/>
    <s v="CA-2013-124485"/>
    <x v="0"/>
    <x v="390"/>
    <d v="2013-11-27T00:00:00"/>
    <x v="2"/>
    <s v="NC-18340"/>
    <x v="396"/>
    <x v="0"/>
    <s v="United States"/>
    <s v="New York City"/>
    <x v="15"/>
    <n v="10035"/>
    <x v="3"/>
    <s v="OFF-PA-10004888"/>
    <x v="1"/>
    <x v="10"/>
    <x v="959"/>
    <x v="90"/>
    <n v="1"/>
    <n v="0"/>
    <n v="3.1104000000000003"/>
  </r>
  <r>
    <n v="1401"/>
    <s v="CA-2013-159212"/>
    <x v="0"/>
    <x v="474"/>
    <d v="2013-11-06T00:00:00"/>
    <x v="1"/>
    <s v="KM-16375"/>
    <x v="454"/>
    <x v="2"/>
    <s v="United States"/>
    <s v="Salem"/>
    <x v="17"/>
    <n v="24153"/>
    <x v="0"/>
    <s v="TEC-PH-10003988"/>
    <x v="2"/>
    <x v="7"/>
    <x v="47"/>
    <x v="48"/>
    <n v="2"/>
    <n v="0"/>
    <n v="6.104000000000001"/>
  </r>
  <r>
    <n v="1402"/>
    <s v="CA-2013-159212"/>
    <x v="0"/>
    <x v="474"/>
    <d v="2013-11-06T00:00:00"/>
    <x v="1"/>
    <s v="KM-16375"/>
    <x v="454"/>
    <x v="2"/>
    <s v="United States"/>
    <s v="Salem"/>
    <x v="17"/>
    <n v="24153"/>
    <x v="0"/>
    <s v="OFF-EN-10002230"/>
    <x v="1"/>
    <x v="12"/>
    <x v="550"/>
    <x v="1255"/>
    <n v="3"/>
    <n v="0"/>
    <n v="118.34129999999999"/>
  </r>
  <r>
    <n v="1403"/>
    <s v="US-2013-161396"/>
    <x v="0"/>
    <x v="475"/>
    <d v="2013-04-26T00:00:00"/>
    <x v="1"/>
    <s v="GM-14455"/>
    <x v="39"/>
    <x v="2"/>
    <s v="United States"/>
    <s v="Columbus"/>
    <x v="24"/>
    <n v="43229"/>
    <x v="3"/>
    <s v="FUR-TA-10002622"/>
    <x v="0"/>
    <x v="3"/>
    <x v="960"/>
    <x v="1256"/>
    <n v="2"/>
    <n v="0.4"/>
    <n v="-58.133199999999988"/>
  </r>
  <r>
    <n v="1404"/>
    <s v="US-2013-161396"/>
    <x v="0"/>
    <x v="475"/>
    <d v="2013-04-26T00:00:00"/>
    <x v="1"/>
    <s v="GM-14455"/>
    <x v="39"/>
    <x v="2"/>
    <s v="United States"/>
    <s v="Columbus"/>
    <x v="24"/>
    <n v="43229"/>
    <x v="3"/>
    <s v="OFF-PA-10000418"/>
    <x v="1"/>
    <x v="10"/>
    <x v="961"/>
    <x v="1257"/>
    <n v="5"/>
    <n v="0.2"/>
    <n v="146.79"/>
  </r>
  <r>
    <n v="1405"/>
    <s v="US-2011-118486"/>
    <x v="2"/>
    <x v="322"/>
    <d v="2011-04-08T00:00:00"/>
    <x v="2"/>
    <s v="SD-20485"/>
    <x v="174"/>
    <x v="2"/>
    <s v="United States"/>
    <s v="Philadelphia"/>
    <x v="9"/>
    <n v="19143"/>
    <x v="3"/>
    <s v="OFF-SU-10004498"/>
    <x v="1"/>
    <x v="14"/>
    <x v="500"/>
    <x v="1258"/>
    <n v="1"/>
    <n v="0.2"/>
    <n v="-2.1896000000000004"/>
  </r>
  <r>
    <n v="1406"/>
    <s v="US-2011-118486"/>
    <x v="2"/>
    <x v="322"/>
    <d v="2011-04-08T00:00:00"/>
    <x v="2"/>
    <s v="SD-20485"/>
    <x v="174"/>
    <x v="2"/>
    <s v="United States"/>
    <s v="Philadelphia"/>
    <x v="9"/>
    <n v="19143"/>
    <x v="3"/>
    <s v="FUR-TA-10001039"/>
    <x v="0"/>
    <x v="3"/>
    <x v="824"/>
    <x v="1259"/>
    <n v="3"/>
    <n v="0.4"/>
    <n v="-36.11160000000001"/>
  </r>
  <r>
    <n v="1407"/>
    <s v="US-2011-118486"/>
    <x v="2"/>
    <x v="322"/>
    <d v="2011-04-08T00:00:00"/>
    <x v="2"/>
    <s v="SD-20485"/>
    <x v="174"/>
    <x v="2"/>
    <s v="United States"/>
    <s v="Philadelphia"/>
    <x v="9"/>
    <n v="19143"/>
    <x v="3"/>
    <s v="TEC-AC-10004659"/>
    <x v="2"/>
    <x v="11"/>
    <x v="170"/>
    <x v="1260"/>
    <n v="2"/>
    <n v="0.2"/>
    <n v="21.896999999999991"/>
  </r>
  <r>
    <n v="1408"/>
    <s v="CA-2013-130407"/>
    <x v="0"/>
    <x v="476"/>
    <d v="2013-09-07T00:00:00"/>
    <x v="1"/>
    <s v="KD-16270"/>
    <x v="30"/>
    <x v="0"/>
    <s v="United States"/>
    <s v="New York City"/>
    <x v="15"/>
    <n v="10024"/>
    <x v="3"/>
    <s v="OFF-AR-10002240"/>
    <x v="1"/>
    <x v="6"/>
    <x v="962"/>
    <x v="1261"/>
    <n v="2"/>
    <n v="0"/>
    <n v="19.6248"/>
  </r>
  <r>
    <n v="1409"/>
    <s v="CA-2013-130407"/>
    <x v="0"/>
    <x v="476"/>
    <d v="2013-09-07T00:00:00"/>
    <x v="1"/>
    <s v="KD-16270"/>
    <x v="30"/>
    <x v="0"/>
    <s v="United States"/>
    <s v="New York City"/>
    <x v="15"/>
    <n v="10024"/>
    <x v="3"/>
    <s v="FUR-FU-10001967"/>
    <x v="0"/>
    <x v="5"/>
    <x v="293"/>
    <x v="372"/>
    <n v="2"/>
    <n v="0"/>
    <n v="9.9949999999999974"/>
  </r>
  <r>
    <n v="1410"/>
    <s v="US-2013-122245"/>
    <x v="0"/>
    <x v="477"/>
    <d v="2013-10-01T00:00:00"/>
    <x v="1"/>
    <s v="AB-10105"/>
    <x v="455"/>
    <x v="0"/>
    <s v="United States"/>
    <s v="Phoenix"/>
    <x v="16"/>
    <n v="85023"/>
    <x v="1"/>
    <s v="FUR-TA-10002356"/>
    <x v="0"/>
    <x v="3"/>
    <x v="728"/>
    <x v="865"/>
    <n v="3"/>
    <n v="0.5"/>
    <n v="-204.44580000000005"/>
  </r>
  <r>
    <n v="1411"/>
    <s v="CA-2014-105144"/>
    <x v="3"/>
    <x v="259"/>
    <d v="2014-11-12T00:00:00"/>
    <x v="1"/>
    <s v="SZ-20035"/>
    <x v="449"/>
    <x v="2"/>
    <s v="United States"/>
    <s v="Grand Prairie"/>
    <x v="5"/>
    <n v="75051"/>
    <x v="2"/>
    <s v="OFF-LA-10003923"/>
    <x v="1"/>
    <x v="2"/>
    <x v="424"/>
    <x v="208"/>
    <n v="2"/>
    <n v="0.2"/>
    <n v="8.879999999999999"/>
  </r>
  <r>
    <n v="1412"/>
    <s v="CA-2013-136329"/>
    <x v="0"/>
    <x v="478"/>
    <d v="2013-07-14T00:00:00"/>
    <x v="1"/>
    <s v="JD-15895"/>
    <x v="63"/>
    <x v="1"/>
    <s v="United States"/>
    <s v="New York City"/>
    <x v="15"/>
    <n v="10035"/>
    <x v="3"/>
    <s v="FUR-CH-10002335"/>
    <x v="0"/>
    <x v="1"/>
    <x v="623"/>
    <x v="1262"/>
    <n v="2"/>
    <n v="0.1"/>
    <n v="72.534400000000005"/>
  </r>
  <r>
    <n v="1413"/>
    <s v="CA-2013-136329"/>
    <x v="0"/>
    <x v="478"/>
    <d v="2013-07-14T00:00:00"/>
    <x v="1"/>
    <s v="JD-15895"/>
    <x v="63"/>
    <x v="1"/>
    <s v="United States"/>
    <s v="New York City"/>
    <x v="15"/>
    <n v="10035"/>
    <x v="3"/>
    <s v="FUR-FU-10000723"/>
    <x v="0"/>
    <x v="5"/>
    <x v="475"/>
    <x v="1263"/>
    <n v="4"/>
    <n v="0"/>
    <n v="14.875200000000007"/>
  </r>
  <r>
    <n v="1414"/>
    <s v="CA-2011-146640"/>
    <x v="2"/>
    <x v="479"/>
    <d v="2011-07-05T00:00:00"/>
    <x v="1"/>
    <s v="HA-14905"/>
    <x v="456"/>
    <x v="0"/>
    <s v="United States"/>
    <s v="New York City"/>
    <x v="15"/>
    <n v="10024"/>
    <x v="3"/>
    <s v="OFF-BI-10002867"/>
    <x v="1"/>
    <x v="8"/>
    <x v="963"/>
    <x v="1264"/>
    <n v="7"/>
    <n v="0.2"/>
    <n v="108.79959999999997"/>
  </r>
  <r>
    <n v="1415"/>
    <s v="CA-2014-115994"/>
    <x v="3"/>
    <x v="480"/>
    <d v="2014-02-01T00:00:00"/>
    <x v="0"/>
    <s v="BT-11305"/>
    <x v="457"/>
    <x v="2"/>
    <s v="United States"/>
    <s v="Costa Mesa"/>
    <x v="1"/>
    <n v="92627"/>
    <x v="1"/>
    <s v="TEC-AC-10000580"/>
    <x v="2"/>
    <x v="11"/>
    <x v="897"/>
    <x v="764"/>
    <n v="3"/>
    <n v="0"/>
    <n v="26.39670000000001"/>
  </r>
  <r>
    <n v="1416"/>
    <s v="CA-2014-115994"/>
    <x v="3"/>
    <x v="480"/>
    <d v="2014-02-01T00:00:00"/>
    <x v="0"/>
    <s v="BT-11305"/>
    <x v="457"/>
    <x v="2"/>
    <s v="United States"/>
    <s v="Costa Mesa"/>
    <x v="1"/>
    <n v="92627"/>
    <x v="1"/>
    <s v="FUR-FU-10003976"/>
    <x v="0"/>
    <x v="5"/>
    <x v="964"/>
    <x v="1265"/>
    <n v="3"/>
    <n v="0"/>
    <n v="12.831599999999996"/>
  </r>
  <r>
    <n v="1417"/>
    <s v="CA-2012-126697"/>
    <x v="1"/>
    <x v="481"/>
    <d v="2012-09-24T00:00:00"/>
    <x v="2"/>
    <s v="SV-20815"/>
    <x v="458"/>
    <x v="1"/>
    <s v="United States"/>
    <s v="Houston"/>
    <x v="5"/>
    <n v="77041"/>
    <x v="2"/>
    <s v="TEC-PH-10002922"/>
    <x v="2"/>
    <x v="7"/>
    <x v="965"/>
    <x v="1266"/>
    <n v="7"/>
    <n v="0.2"/>
    <n v="118.29299999999989"/>
  </r>
  <r>
    <n v="1418"/>
    <s v="CA-2012-126697"/>
    <x v="1"/>
    <x v="481"/>
    <d v="2012-09-24T00:00:00"/>
    <x v="2"/>
    <s v="SV-20815"/>
    <x v="458"/>
    <x v="1"/>
    <s v="United States"/>
    <s v="Houston"/>
    <x v="5"/>
    <n v="77041"/>
    <x v="2"/>
    <s v="TEC-AC-10004353"/>
    <x v="2"/>
    <x v="11"/>
    <x v="717"/>
    <x v="1267"/>
    <n v="3"/>
    <n v="0.2"/>
    <n v="32.130000000000003"/>
  </r>
  <r>
    <n v="1419"/>
    <s v="CA-2012-126697"/>
    <x v="1"/>
    <x v="481"/>
    <d v="2012-09-24T00:00:00"/>
    <x v="2"/>
    <s v="SV-20815"/>
    <x v="458"/>
    <x v="1"/>
    <s v="United States"/>
    <s v="Houston"/>
    <x v="5"/>
    <n v="77041"/>
    <x v="2"/>
    <s v="FUR-FU-10001706"/>
    <x v="0"/>
    <x v="5"/>
    <x v="50"/>
    <x v="1268"/>
    <n v="4"/>
    <n v="0.6"/>
    <n v="-1.4783999999999997"/>
  </r>
  <r>
    <n v="1420"/>
    <s v="CA-2012-124800"/>
    <x v="1"/>
    <x v="120"/>
    <d v="2012-09-30T00:00:00"/>
    <x v="1"/>
    <s v="RW-19540"/>
    <x v="459"/>
    <x v="1"/>
    <s v="United States"/>
    <s v="Mesa"/>
    <x v="16"/>
    <n v="85204"/>
    <x v="1"/>
    <s v="OFF-PA-10000501"/>
    <x v="1"/>
    <x v="10"/>
    <x v="966"/>
    <x v="1269"/>
    <n v="4"/>
    <n v="0.2"/>
    <n v="31.273599999999998"/>
  </r>
  <r>
    <n v="1421"/>
    <s v="CA-2012-124800"/>
    <x v="1"/>
    <x v="120"/>
    <d v="2012-09-30T00:00:00"/>
    <x v="1"/>
    <s v="RW-19540"/>
    <x v="459"/>
    <x v="1"/>
    <s v="United States"/>
    <s v="Mesa"/>
    <x v="16"/>
    <n v="85204"/>
    <x v="1"/>
    <s v="OFF-BI-10000778"/>
    <x v="1"/>
    <x v="8"/>
    <x v="258"/>
    <x v="1270"/>
    <n v="2"/>
    <n v="0.7"/>
    <n v="-48.391999999999982"/>
  </r>
  <r>
    <n v="1422"/>
    <s v="CA-2012-124800"/>
    <x v="1"/>
    <x v="120"/>
    <d v="2012-09-30T00:00:00"/>
    <x v="1"/>
    <s v="RW-19540"/>
    <x v="459"/>
    <x v="1"/>
    <s v="United States"/>
    <s v="Mesa"/>
    <x v="16"/>
    <n v="85204"/>
    <x v="1"/>
    <s v="OFF-AP-10004980"/>
    <x v="1"/>
    <x v="9"/>
    <x v="967"/>
    <x v="1271"/>
    <n v="2"/>
    <n v="0.2"/>
    <n v="14.409600000000003"/>
  </r>
  <r>
    <n v="1423"/>
    <s v="CA-2012-124800"/>
    <x v="1"/>
    <x v="120"/>
    <d v="2012-09-30T00:00:00"/>
    <x v="1"/>
    <s v="RW-19540"/>
    <x v="459"/>
    <x v="1"/>
    <s v="United States"/>
    <s v="Mesa"/>
    <x v="16"/>
    <n v="85204"/>
    <x v="1"/>
    <s v="OFF-BI-10003984"/>
    <x v="1"/>
    <x v="8"/>
    <x v="690"/>
    <x v="1272"/>
    <n v="9"/>
    <n v="0.7"/>
    <n v="-59.057100000000005"/>
  </r>
  <r>
    <n v="1424"/>
    <s v="CA-2012-124800"/>
    <x v="1"/>
    <x v="120"/>
    <d v="2012-09-30T00:00:00"/>
    <x v="1"/>
    <s v="RW-19540"/>
    <x v="459"/>
    <x v="1"/>
    <s v="United States"/>
    <s v="Mesa"/>
    <x v="16"/>
    <n v="85204"/>
    <x v="1"/>
    <s v="OFF-ST-10000798"/>
    <x v="1"/>
    <x v="4"/>
    <x v="348"/>
    <x v="1273"/>
    <n v="6"/>
    <n v="0.2"/>
    <n v="-1.4988000000000135"/>
  </r>
  <r>
    <n v="1425"/>
    <s v="CA-2012-124800"/>
    <x v="1"/>
    <x v="120"/>
    <d v="2012-09-30T00:00:00"/>
    <x v="1"/>
    <s v="RW-19540"/>
    <x v="459"/>
    <x v="1"/>
    <s v="United States"/>
    <s v="Mesa"/>
    <x v="16"/>
    <n v="85204"/>
    <x v="1"/>
    <s v="TEC-PH-10001750"/>
    <x v="2"/>
    <x v="7"/>
    <x v="968"/>
    <x v="1274"/>
    <n v="5"/>
    <n v="0.2"/>
    <n v="23.096500000000006"/>
  </r>
  <r>
    <n v="1426"/>
    <s v="CA-2012-124800"/>
    <x v="1"/>
    <x v="120"/>
    <d v="2012-09-30T00:00:00"/>
    <x v="1"/>
    <s v="RW-19540"/>
    <x v="459"/>
    <x v="1"/>
    <s v="United States"/>
    <s v="Mesa"/>
    <x v="16"/>
    <n v="85204"/>
    <x v="1"/>
    <s v="OFF-ST-10002743"/>
    <x v="1"/>
    <x v="4"/>
    <x v="413"/>
    <x v="1275"/>
    <n v="4"/>
    <n v="0.2"/>
    <n v="-86.366400000000027"/>
  </r>
  <r>
    <n v="1427"/>
    <s v="US-2012-164448"/>
    <x v="1"/>
    <x v="89"/>
    <d v="2012-11-04T00:00:00"/>
    <x v="0"/>
    <s v="DK-12835"/>
    <x v="460"/>
    <x v="1"/>
    <s v="United States"/>
    <s v="Salinas"/>
    <x v="1"/>
    <n v="93905"/>
    <x v="1"/>
    <s v="OFF-BI-10002949"/>
    <x v="1"/>
    <x v="8"/>
    <x v="520"/>
    <x v="1276"/>
    <n v="2"/>
    <n v="0.2"/>
    <n v="3.283199999999999"/>
  </r>
  <r>
    <n v="1428"/>
    <s v="US-2012-164448"/>
    <x v="1"/>
    <x v="89"/>
    <d v="2012-11-04T00:00:00"/>
    <x v="0"/>
    <s v="DK-12835"/>
    <x v="460"/>
    <x v="1"/>
    <s v="United States"/>
    <s v="Salinas"/>
    <x v="1"/>
    <n v="93905"/>
    <x v="1"/>
    <s v="OFF-EN-10002600"/>
    <x v="1"/>
    <x v="12"/>
    <x v="111"/>
    <x v="1277"/>
    <n v="5"/>
    <n v="0"/>
    <n v="7.08"/>
  </r>
  <r>
    <n v="1429"/>
    <s v="US-2012-164448"/>
    <x v="1"/>
    <x v="89"/>
    <d v="2012-11-04T00:00:00"/>
    <x v="0"/>
    <s v="DK-12835"/>
    <x v="460"/>
    <x v="1"/>
    <s v="United States"/>
    <s v="Salinas"/>
    <x v="1"/>
    <n v="93905"/>
    <x v="1"/>
    <s v="OFF-BI-10003708"/>
    <x v="1"/>
    <x v="8"/>
    <x v="969"/>
    <x v="1278"/>
    <n v="5"/>
    <n v="0.2"/>
    <n v="9.3124999999999982"/>
  </r>
  <r>
    <n v="1430"/>
    <s v="US-2012-164448"/>
    <x v="1"/>
    <x v="89"/>
    <d v="2012-11-04T00:00:00"/>
    <x v="0"/>
    <s v="DK-12835"/>
    <x v="460"/>
    <x v="1"/>
    <s v="United States"/>
    <s v="Salinas"/>
    <x v="1"/>
    <n v="93905"/>
    <x v="1"/>
    <s v="OFF-LA-10003510"/>
    <x v="1"/>
    <x v="2"/>
    <x v="575"/>
    <x v="1279"/>
    <n v="14"/>
    <n v="0"/>
    <n v="196.61320000000001"/>
  </r>
  <r>
    <n v="1431"/>
    <s v="CA-2014-122700"/>
    <x v="3"/>
    <x v="200"/>
    <d v="2014-12-01T00:00:00"/>
    <x v="1"/>
    <s v="LT-17110"/>
    <x v="299"/>
    <x v="0"/>
    <s v="United States"/>
    <s v="Columbus"/>
    <x v="24"/>
    <n v="43229"/>
    <x v="3"/>
    <s v="TEC-PH-10003092"/>
    <x v="2"/>
    <x v="7"/>
    <x v="516"/>
    <x v="1280"/>
    <n v="8"/>
    <n v="0.4"/>
    <n v="-40.47120000000001"/>
  </r>
  <r>
    <n v="1432"/>
    <s v="CA-2011-120768"/>
    <x v="2"/>
    <x v="174"/>
    <d v="2011-12-21T00:00:00"/>
    <x v="0"/>
    <s v="IM-15070"/>
    <x v="5"/>
    <x v="0"/>
    <s v="United States"/>
    <s v="Florence"/>
    <x v="19"/>
    <n v="35630"/>
    <x v="0"/>
    <s v="OFF-BI-10001191"/>
    <x v="1"/>
    <x v="8"/>
    <x v="970"/>
    <x v="1281"/>
    <n v="6"/>
    <n v="0"/>
    <n v="74.852400000000003"/>
  </r>
  <r>
    <n v="1433"/>
    <s v="CA-2011-120768"/>
    <x v="2"/>
    <x v="174"/>
    <d v="2011-12-21T00:00:00"/>
    <x v="0"/>
    <s v="IM-15070"/>
    <x v="5"/>
    <x v="0"/>
    <s v="United States"/>
    <s v="Florence"/>
    <x v="19"/>
    <n v="35630"/>
    <x v="0"/>
    <s v="OFF-SU-10004115"/>
    <x v="1"/>
    <x v="14"/>
    <x v="510"/>
    <x v="1282"/>
    <n v="1"/>
    <n v="0"/>
    <n v="1.9629000000000003"/>
  </r>
  <r>
    <n v="1434"/>
    <s v="CA-2011-120768"/>
    <x v="2"/>
    <x v="174"/>
    <d v="2011-12-21T00:00:00"/>
    <x v="0"/>
    <s v="IM-15070"/>
    <x v="5"/>
    <x v="0"/>
    <s v="United States"/>
    <s v="Florence"/>
    <x v="19"/>
    <n v="35630"/>
    <x v="0"/>
    <s v="FUR-CH-10000513"/>
    <x v="0"/>
    <x v="1"/>
    <x v="70"/>
    <x v="1283"/>
    <n v="14"/>
    <n v="0"/>
    <n v="163.78740000000002"/>
  </r>
  <r>
    <n v="1435"/>
    <s v="US-2013-153129"/>
    <x v="0"/>
    <x v="482"/>
    <d v="2013-12-31T00:00:00"/>
    <x v="1"/>
    <s v="FP-14320"/>
    <x v="224"/>
    <x v="0"/>
    <s v="United States"/>
    <s v="Seattle"/>
    <x v="4"/>
    <n v="98105"/>
    <x v="1"/>
    <s v="OFF-PA-10003673"/>
    <x v="1"/>
    <x v="10"/>
    <x v="971"/>
    <x v="1284"/>
    <n v="5"/>
    <n v="0"/>
    <n v="15.593999999999999"/>
  </r>
  <r>
    <n v="1436"/>
    <s v="CA-2014-106852"/>
    <x v="3"/>
    <x v="308"/>
    <d v="2014-06-28T00:00:00"/>
    <x v="1"/>
    <s v="ST-20530"/>
    <x v="461"/>
    <x v="0"/>
    <s v="United States"/>
    <s v="Parma"/>
    <x v="24"/>
    <n v="44134"/>
    <x v="3"/>
    <s v="OFF-PA-10001639"/>
    <x v="1"/>
    <x v="10"/>
    <x v="972"/>
    <x v="277"/>
    <n v="6"/>
    <n v="0.2"/>
    <n v="10.8864"/>
  </r>
  <r>
    <n v="1437"/>
    <s v="CA-2014-106852"/>
    <x v="3"/>
    <x v="308"/>
    <d v="2014-06-28T00:00:00"/>
    <x v="1"/>
    <s v="ST-20530"/>
    <x v="461"/>
    <x v="0"/>
    <s v="United States"/>
    <s v="Parma"/>
    <x v="24"/>
    <n v="44134"/>
    <x v="3"/>
    <s v="OFF-AR-10003829"/>
    <x v="1"/>
    <x v="6"/>
    <x v="934"/>
    <x v="797"/>
    <n v="2"/>
    <n v="0.2"/>
    <n v="0.59039999999999915"/>
  </r>
  <r>
    <n v="1438"/>
    <s v="CA-2012-139731"/>
    <x v="1"/>
    <x v="52"/>
    <d v="2012-10-15T00:00:00"/>
    <x v="3"/>
    <s v="JE-15745"/>
    <x v="32"/>
    <x v="0"/>
    <s v="United States"/>
    <s v="Amarillo"/>
    <x v="5"/>
    <n v="79109"/>
    <x v="2"/>
    <s v="TEC-AC-10004975"/>
    <x v="2"/>
    <x v="11"/>
    <x v="973"/>
    <x v="428"/>
    <n v="3"/>
    <n v="0.2"/>
    <n v="42.880500000000012"/>
  </r>
  <r>
    <n v="1439"/>
    <s v="CA-2012-139731"/>
    <x v="1"/>
    <x v="52"/>
    <d v="2012-10-15T00:00:00"/>
    <x v="3"/>
    <s v="JE-15745"/>
    <x v="32"/>
    <x v="0"/>
    <s v="United States"/>
    <s v="Amarillo"/>
    <x v="5"/>
    <n v="79109"/>
    <x v="2"/>
    <s v="FUR-CH-10002024"/>
    <x v="0"/>
    <x v="1"/>
    <x v="478"/>
    <x v="1285"/>
    <n v="5"/>
    <n v="0.3"/>
    <n v="-350.4899999999999"/>
  </r>
  <r>
    <n v="1440"/>
    <s v="CA-2014-122735"/>
    <x v="3"/>
    <x v="483"/>
    <d v="2014-04-16T00:00:00"/>
    <x v="0"/>
    <s v="BD-11320"/>
    <x v="217"/>
    <x v="0"/>
    <s v="United States"/>
    <s v="Providence"/>
    <x v="34"/>
    <n v="2908"/>
    <x v="3"/>
    <s v="OFF-BI-10004364"/>
    <x v="1"/>
    <x v="8"/>
    <x v="302"/>
    <x v="1286"/>
    <n v="5"/>
    <n v="0"/>
    <n v="13.365"/>
  </r>
  <r>
    <n v="1441"/>
    <s v="CA-2014-122735"/>
    <x v="3"/>
    <x v="483"/>
    <d v="2014-04-16T00:00:00"/>
    <x v="0"/>
    <s v="BD-11320"/>
    <x v="217"/>
    <x v="0"/>
    <s v="United States"/>
    <s v="Providence"/>
    <x v="34"/>
    <n v="2908"/>
    <x v="3"/>
    <s v="OFF-PA-10001712"/>
    <x v="1"/>
    <x v="10"/>
    <x v="974"/>
    <x v="792"/>
    <n v="4"/>
    <n v="0"/>
    <n v="17.981999999999999"/>
  </r>
  <r>
    <n v="1442"/>
    <s v="CA-2014-128160"/>
    <x v="3"/>
    <x v="484"/>
    <d v="2014-12-25T00:00:00"/>
    <x v="0"/>
    <s v="MM-17920"/>
    <x v="462"/>
    <x v="0"/>
    <s v="United States"/>
    <s v="San Francisco"/>
    <x v="1"/>
    <n v="94110"/>
    <x v="1"/>
    <s v="OFF-BI-10001510"/>
    <x v="1"/>
    <x v="8"/>
    <x v="702"/>
    <x v="1287"/>
    <n v="2"/>
    <n v="0.2"/>
    <n v="11.459999999999999"/>
  </r>
  <r>
    <n v="1443"/>
    <s v="CA-2014-117695"/>
    <x v="3"/>
    <x v="485"/>
    <d v="2014-08-09T00:00:00"/>
    <x v="2"/>
    <s v="PW-19030"/>
    <x v="463"/>
    <x v="1"/>
    <s v="United States"/>
    <s v="Richmond"/>
    <x v="0"/>
    <n v="40475"/>
    <x v="0"/>
    <s v="OFF-PA-10002713"/>
    <x v="1"/>
    <x v="10"/>
    <x v="317"/>
    <x v="1288"/>
    <n v="2"/>
    <n v="0"/>
    <n v="6.3295999999999992"/>
  </r>
  <r>
    <n v="1444"/>
    <s v="CA-2012-166135"/>
    <x v="1"/>
    <x v="486"/>
    <d v="2012-10-06T00:00:00"/>
    <x v="1"/>
    <s v="SC-20440"/>
    <x v="464"/>
    <x v="1"/>
    <s v="United States"/>
    <s v="Aurora"/>
    <x v="22"/>
    <n v="80013"/>
    <x v="1"/>
    <s v="OFF-ST-10002974"/>
    <x v="1"/>
    <x v="4"/>
    <x v="123"/>
    <x v="1289"/>
    <n v="4"/>
    <n v="0.2"/>
    <n v="17.42799999999999"/>
  </r>
  <r>
    <n v="1445"/>
    <s v="CA-2013-133725"/>
    <x v="0"/>
    <x v="454"/>
    <d v="2013-05-29T00:00:00"/>
    <x v="1"/>
    <s v="KL-16645"/>
    <x v="107"/>
    <x v="0"/>
    <s v="United States"/>
    <s v="Chicago"/>
    <x v="10"/>
    <n v="60623"/>
    <x v="2"/>
    <s v="TEC-PH-10004165"/>
    <x v="2"/>
    <x v="7"/>
    <x v="886"/>
    <x v="1290"/>
    <n v="9"/>
    <n v="0.2"/>
    <n v="148.49459999999993"/>
  </r>
  <r>
    <n v="1446"/>
    <s v="CA-2014-102337"/>
    <x v="3"/>
    <x v="487"/>
    <d v="2014-06-17T00:00:00"/>
    <x v="2"/>
    <s v="SD-20485"/>
    <x v="174"/>
    <x v="2"/>
    <s v="United States"/>
    <s v="Chicago"/>
    <x v="10"/>
    <n v="60653"/>
    <x v="2"/>
    <s v="OFF-ST-10004804"/>
    <x v="1"/>
    <x v="4"/>
    <x v="230"/>
    <x v="1291"/>
    <n v="4"/>
    <n v="0.2"/>
    <n v="-39.124799999999993"/>
  </r>
  <r>
    <n v="1447"/>
    <s v="CA-2014-102337"/>
    <x v="3"/>
    <x v="487"/>
    <d v="2014-06-17T00:00:00"/>
    <x v="2"/>
    <s v="SD-20485"/>
    <x v="174"/>
    <x v="2"/>
    <s v="United States"/>
    <s v="Chicago"/>
    <x v="10"/>
    <n v="60653"/>
    <x v="2"/>
    <s v="FUR-CH-10004289"/>
    <x v="0"/>
    <x v="1"/>
    <x v="975"/>
    <x v="1292"/>
    <n v="7"/>
    <n v="0.3"/>
    <n v="-87.341800000000035"/>
  </r>
  <r>
    <n v="1448"/>
    <s v="CA-2014-102337"/>
    <x v="3"/>
    <x v="487"/>
    <d v="2014-06-17T00:00:00"/>
    <x v="2"/>
    <s v="SD-20485"/>
    <x v="174"/>
    <x v="2"/>
    <s v="United States"/>
    <s v="Chicago"/>
    <x v="10"/>
    <n v="60653"/>
    <x v="2"/>
    <s v="TEC-PH-10002564"/>
    <x v="2"/>
    <x v="7"/>
    <x v="976"/>
    <x v="736"/>
    <n v="2"/>
    <n v="0.2"/>
    <n v="5.9979999999999922"/>
  </r>
  <r>
    <n v="1449"/>
    <s v="US-2011-112564"/>
    <x v="2"/>
    <x v="488"/>
    <d v="2011-04-24T00:00:00"/>
    <x v="2"/>
    <s v="TS-21160"/>
    <x v="378"/>
    <x v="1"/>
    <s v="United States"/>
    <s v="Philadelphia"/>
    <x v="9"/>
    <n v="19134"/>
    <x v="3"/>
    <s v="OFF-BI-10004876"/>
    <x v="1"/>
    <x v="8"/>
    <x v="977"/>
    <x v="1293"/>
    <n v="3"/>
    <n v="0.7"/>
    <n v="-1.7513999999999994"/>
  </r>
  <r>
    <n v="1450"/>
    <s v="CA-2012-145821"/>
    <x v="1"/>
    <x v="489"/>
    <d v="2012-05-07T00:00:00"/>
    <x v="1"/>
    <s v="JB-15400"/>
    <x v="80"/>
    <x v="1"/>
    <s v="United States"/>
    <s v="Los Angeles"/>
    <x v="1"/>
    <n v="90008"/>
    <x v="1"/>
    <s v="TEC-PH-10004348"/>
    <x v="2"/>
    <x v="7"/>
    <x v="978"/>
    <x v="1294"/>
    <n v="3"/>
    <n v="0.2"/>
    <n v="11.093999999999998"/>
  </r>
  <r>
    <n v="1451"/>
    <s v="US-2012-160150"/>
    <x v="1"/>
    <x v="490"/>
    <d v="2012-07-20T00:00:00"/>
    <x v="2"/>
    <s v="TS-21085"/>
    <x v="465"/>
    <x v="0"/>
    <s v="United States"/>
    <s v="Phoenix"/>
    <x v="16"/>
    <n v="85023"/>
    <x v="1"/>
    <s v="OFF-BI-10004352"/>
    <x v="1"/>
    <x v="8"/>
    <x v="979"/>
    <x v="1295"/>
    <n v="1"/>
    <n v="0.7"/>
    <n v="-1.3499999999999996"/>
  </r>
  <r>
    <n v="1452"/>
    <s v="CA-2013-133711"/>
    <x v="0"/>
    <x v="491"/>
    <d v="2013-11-30T00:00:00"/>
    <x v="2"/>
    <s v="MC-17425"/>
    <x v="466"/>
    <x v="1"/>
    <s v="United States"/>
    <s v="Mobile"/>
    <x v="19"/>
    <n v="36608"/>
    <x v="0"/>
    <s v="OFF-PA-10001685"/>
    <x v="1"/>
    <x v="10"/>
    <x v="33"/>
    <x v="558"/>
    <n v="7"/>
    <n v="0"/>
    <n v="34.780200000000001"/>
  </r>
  <r>
    <n v="1453"/>
    <s v="CA-2013-133711"/>
    <x v="0"/>
    <x v="491"/>
    <d v="2013-11-30T00:00:00"/>
    <x v="2"/>
    <s v="MC-17425"/>
    <x v="466"/>
    <x v="1"/>
    <s v="United States"/>
    <s v="Mobile"/>
    <x v="19"/>
    <n v="36608"/>
    <x v="0"/>
    <s v="OFF-BI-10000666"/>
    <x v="1"/>
    <x v="8"/>
    <x v="980"/>
    <x v="1296"/>
    <n v="3"/>
    <n v="0"/>
    <n v="45.839999999999996"/>
  </r>
  <r>
    <n v="1454"/>
    <s v="CA-2013-133711"/>
    <x v="0"/>
    <x v="491"/>
    <d v="2013-11-30T00:00:00"/>
    <x v="2"/>
    <s v="MC-17425"/>
    <x v="466"/>
    <x v="1"/>
    <s v="United States"/>
    <s v="Mobile"/>
    <x v="19"/>
    <n v="36608"/>
    <x v="0"/>
    <s v="OFF-BI-10004352"/>
    <x v="1"/>
    <x v="8"/>
    <x v="979"/>
    <x v="1297"/>
    <n v="5"/>
    <n v="0"/>
    <n v="16.875"/>
  </r>
  <r>
    <n v="1455"/>
    <s v="CA-2013-133711"/>
    <x v="0"/>
    <x v="491"/>
    <d v="2013-11-30T00:00:00"/>
    <x v="2"/>
    <s v="MC-17425"/>
    <x v="466"/>
    <x v="1"/>
    <s v="United States"/>
    <s v="Mobile"/>
    <x v="19"/>
    <n v="36608"/>
    <x v="0"/>
    <s v="TEC-MA-10000010"/>
    <x v="2"/>
    <x v="15"/>
    <x v="981"/>
    <x v="1298"/>
    <n v="8"/>
    <n v="0"/>
    <n v="1459.2"/>
  </r>
  <r>
    <n v="1456"/>
    <s v="CA-2014-148474"/>
    <x v="3"/>
    <x v="492"/>
    <d v="2014-06-20T00:00:00"/>
    <x v="1"/>
    <s v="ME-17320"/>
    <x v="467"/>
    <x v="2"/>
    <s v="United States"/>
    <s v="Columbus"/>
    <x v="32"/>
    <n v="31907"/>
    <x v="0"/>
    <s v="OFF-BI-10000977"/>
    <x v="1"/>
    <x v="8"/>
    <x v="982"/>
    <x v="1299"/>
    <n v="3"/>
    <n v="0"/>
    <n v="41.951999999999998"/>
  </r>
  <r>
    <n v="1457"/>
    <s v="CA-2014-148474"/>
    <x v="3"/>
    <x v="492"/>
    <d v="2014-06-20T00:00:00"/>
    <x v="1"/>
    <s v="ME-17320"/>
    <x v="467"/>
    <x v="2"/>
    <s v="United States"/>
    <s v="Columbus"/>
    <x v="32"/>
    <n v="31907"/>
    <x v="0"/>
    <s v="FUR-TA-10002530"/>
    <x v="0"/>
    <x v="3"/>
    <x v="983"/>
    <x v="1300"/>
    <n v="3"/>
    <n v="0"/>
    <n v="67.940999999999974"/>
  </r>
  <r>
    <n v="1458"/>
    <s v="CA-2012-111297"/>
    <x v="1"/>
    <x v="493"/>
    <d v="2012-08-21T00:00:00"/>
    <x v="1"/>
    <s v="SC-20440"/>
    <x v="464"/>
    <x v="1"/>
    <s v="United States"/>
    <s v="New Bedford"/>
    <x v="31"/>
    <n v="2740"/>
    <x v="3"/>
    <s v="OFF-BI-10002412"/>
    <x v="1"/>
    <x v="8"/>
    <x v="323"/>
    <x v="1301"/>
    <n v="9"/>
    <n v="0"/>
    <n v="23.49"/>
  </r>
  <r>
    <n v="1459"/>
    <s v="CA-2013-123722"/>
    <x v="0"/>
    <x v="477"/>
    <d v="2013-10-02T00:00:00"/>
    <x v="1"/>
    <s v="NH-18610"/>
    <x v="468"/>
    <x v="1"/>
    <s v="United States"/>
    <s v="Irving"/>
    <x v="5"/>
    <n v="75061"/>
    <x v="2"/>
    <s v="OFF-LA-10001569"/>
    <x v="1"/>
    <x v="2"/>
    <x v="633"/>
    <x v="801"/>
    <n v="4"/>
    <n v="0.2"/>
    <n v="5.1791999999999998"/>
  </r>
  <r>
    <n v="1460"/>
    <s v="CA-2011-155271"/>
    <x v="2"/>
    <x v="417"/>
    <d v="2011-05-04T00:00:00"/>
    <x v="3"/>
    <s v="AA-10480"/>
    <x v="4"/>
    <x v="0"/>
    <s v="United States"/>
    <s v="Middletown"/>
    <x v="29"/>
    <n v="6457"/>
    <x v="3"/>
    <s v="FUR-FU-10001473"/>
    <x v="0"/>
    <x v="5"/>
    <x v="984"/>
    <x v="1302"/>
    <n v="2"/>
    <n v="0"/>
    <n v="9.8856000000000002"/>
  </r>
  <r>
    <n v="1461"/>
    <s v="CA-2012-119907"/>
    <x v="1"/>
    <x v="494"/>
    <d v="2012-12-08T00:00:00"/>
    <x v="1"/>
    <s v="LC-17140"/>
    <x v="95"/>
    <x v="0"/>
    <s v="United States"/>
    <s v="Seattle"/>
    <x v="4"/>
    <n v="98103"/>
    <x v="1"/>
    <s v="OFF-BI-10001765"/>
    <x v="1"/>
    <x v="8"/>
    <x v="985"/>
    <x v="1303"/>
    <n v="2"/>
    <n v="0.2"/>
    <n v="19.398399999999995"/>
  </r>
  <r>
    <n v="1462"/>
    <s v="US-2013-128902"/>
    <x v="0"/>
    <x v="21"/>
    <d v="2013-03-16T00:00:00"/>
    <x v="1"/>
    <s v="MB-18085"/>
    <x v="469"/>
    <x v="0"/>
    <s v="United States"/>
    <s v="Vineland"/>
    <x v="30"/>
    <n v="8360"/>
    <x v="3"/>
    <s v="FUR-TA-10001095"/>
    <x v="0"/>
    <x v="3"/>
    <x v="611"/>
    <x v="1304"/>
    <n v="2"/>
    <n v="0.3"/>
    <n v="-31.372200000000007"/>
  </r>
  <r>
    <n v="1463"/>
    <s v="CA-2013-152289"/>
    <x v="0"/>
    <x v="370"/>
    <d v="2013-08-29T00:00:00"/>
    <x v="2"/>
    <s v="LC-16930"/>
    <x v="18"/>
    <x v="1"/>
    <s v="United States"/>
    <s v="Pasadena"/>
    <x v="5"/>
    <n v="77506"/>
    <x v="2"/>
    <s v="TEC-AC-10004571"/>
    <x v="2"/>
    <x v="11"/>
    <x v="404"/>
    <x v="1305"/>
    <n v="2"/>
    <n v="0.2"/>
    <n v="43.995600000000003"/>
  </r>
  <r>
    <n v="1464"/>
    <s v="CA-2013-152289"/>
    <x v="0"/>
    <x v="370"/>
    <d v="2013-08-29T00:00:00"/>
    <x v="2"/>
    <s v="LC-16930"/>
    <x v="18"/>
    <x v="1"/>
    <s v="United States"/>
    <s v="Pasadena"/>
    <x v="5"/>
    <n v="77506"/>
    <x v="2"/>
    <s v="FUR-CH-10002126"/>
    <x v="0"/>
    <x v="1"/>
    <x v="841"/>
    <x v="1306"/>
    <n v="6"/>
    <n v="0.3"/>
    <n v="-29.277599999999893"/>
  </r>
  <r>
    <n v="1465"/>
    <s v="US-2013-104794"/>
    <x v="0"/>
    <x v="186"/>
    <d v="2013-12-20T00:00:00"/>
    <x v="2"/>
    <s v="KD-16495"/>
    <x v="470"/>
    <x v="1"/>
    <s v="United States"/>
    <s v="New York City"/>
    <x v="15"/>
    <n v="10009"/>
    <x v="3"/>
    <s v="OFF-FA-10001754"/>
    <x v="1"/>
    <x v="13"/>
    <x v="791"/>
    <x v="1307"/>
    <n v="2"/>
    <n v="0"/>
    <n v="1.8032000000000001"/>
  </r>
  <r>
    <n v="1466"/>
    <s v="CA-2011-151708"/>
    <x v="2"/>
    <x v="233"/>
    <d v="2011-08-14T00:00:00"/>
    <x v="1"/>
    <s v="MB-17305"/>
    <x v="93"/>
    <x v="0"/>
    <s v="United States"/>
    <s v="Glendale"/>
    <x v="16"/>
    <n v="85301"/>
    <x v="1"/>
    <s v="FUR-FU-10001602"/>
    <x v="0"/>
    <x v="5"/>
    <x v="759"/>
    <x v="1308"/>
    <n v="4"/>
    <n v="0.2"/>
    <n v="-3.0344000000000122"/>
  </r>
  <r>
    <n v="1467"/>
    <s v="CA-2011-151708"/>
    <x v="2"/>
    <x v="233"/>
    <d v="2011-08-14T00:00:00"/>
    <x v="1"/>
    <s v="MB-17305"/>
    <x v="93"/>
    <x v="0"/>
    <s v="United States"/>
    <s v="Glendale"/>
    <x v="16"/>
    <n v="85301"/>
    <x v="1"/>
    <s v="TEC-AC-10001767"/>
    <x v="2"/>
    <x v="11"/>
    <x v="97"/>
    <x v="98"/>
    <n v="3"/>
    <n v="0.2"/>
    <n v="-10.797300000000011"/>
  </r>
  <r>
    <n v="1468"/>
    <s v="CA-2012-100769"/>
    <x v="1"/>
    <x v="495"/>
    <d v="2012-05-16T00:00:00"/>
    <x v="3"/>
    <s v="TH-21550"/>
    <x v="274"/>
    <x v="2"/>
    <s v="United States"/>
    <s v="Jacksonville"/>
    <x v="2"/>
    <n v="32216"/>
    <x v="0"/>
    <s v="TEC-AC-10002402"/>
    <x v="2"/>
    <x v="11"/>
    <x v="651"/>
    <x v="1309"/>
    <n v="4"/>
    <n v="0.2"/>
    <n v="31.995999999999974"/>
  </r>
  <r>
    <n v="1469"/>
    <s v="CA-2014-139199"/>
    <x v="3"/>
    <x v="34"/>
    <d v="2014-12-14T00:00:00"/>
    <x v="1"/>
    <s v="DK-12835"/>
    <x v="460"/>
    <x v="1"/>
    <s v="United States"/>
    <s v="Detroit"/>
    <x v="12"/>
    <n v="48234"/>
    <x v="2"/>
    <s v="FUR-CH-10000847"/>
    <x v="0"/>
    <x v="1"/>
    <x v="986"/>
    <x v="1310"/>
    <n v="3"/>
    <n v="0"/>
    <n v="226.96439999999998"/>
  </r>
  <r>
    <n v="1470"/>
    <s v="CA-2014-139199"/>
    <x v="3"/>
    <x v="34"/>
    <d v="2014-12-14T00:00:00"/>
    <x v="1"/>
    <s v="DK-12835"/>
    <x v="460"/>
    <x v="1"/>
    <s v="United States"/>
    <s v="Detroit"/>
    <x v="12"/>
    <n v="48234"/>
    <x v="2"/>
    <s v="OFF-BI-10003982"/>
    <x v="1"/>
    <x v="8"/>
    <x v="346"/>
    <x v="1311"/>
    <n v="2"/>
    <n v="0"/>
    <n v="19.523799999999998"/>
  </r>
  <r>
    <n v="1471"/>
    <s v="CA-2014-139199"/>
    <x v="3"/>
    <x v="34"/>
    <d v="2014-12-14T00:00:00"/>
    <x v="1"/>
    <s v="DK-12835"/>
    <x v="460"/>
    <x v="1"/>
    <s v="United States"/>
    <s v="Detroit"/>
    <x v="12"/>
    <n v="48234"/>
    <x v="2"/>
    <s v="OFF-PA-10001293"/>
    <x v="1"/>
    <x v="10"/>
    <x v="987"/>
    <x v="91"/>
    <n v="2"/>
    <n v="0"/>
    <n v="6.2208000000000006"/>
  </r>
  <r>
    <n v="1472"/>
    <s v="US-2012-161466"/>
    <x v="1"/>
    <x v="496"/>
    <d v="2012-09-27T00:00:00"/>
    <x v="0"/>
    <s v="ON-18715"/>
    <x v="21"/>
    <x v="1"/>
    <s v="United States"/>
    <s v="Philadelphia"/>
    <x v="9"/>
    <n v="19120"/>
    <x v="3"/>
    <s v="OFF-AR-10000634"/>
    <x v="1"/>
    <x v="6"/>
    <x v="988"/>
    <x v="1312"/>
    <n v="2"/>
    <n v="0.2"/>
    <n v="0.59920000000000018"/>
  </r>
  <r>
    <n v="1473"/>
    <s v="CA-2014-164959"/>
    <x v="3"/>
    <x v="497"/>
    <d v="2014-07-16T00:00:00"/>
    <x v="1"/>
    <s v="KN-16390"/>
    <x v="471"/>
    <x v="1"/>
    <s v="United States"/>
    <s v="Los Angeles"/>
    <x v="1"/>
    <n v="90004"/>
    <x v="1"/>
    <s v="OFF-LA-10004272"/>
    <x v="1"/>
    <x v="2"/>
    <x v="681"/>
    <x v="1313"/>
    <n v="3"/>
    <n v="0"/>
    <n v="4.0749000000000004"/>
  </r>
  <r>
    <n v="1474"/>
    <s v="US-2012-105676"/>
    <x v="1"/>
    <x v="494"/>
    <d v="2012-12-02T00:00:00"/>
    <x v="3"/>
    <s v="NM-18520"/>
    <x v="392"/>
    <x v="0"/>
    <s v="United States"/>
    <s v="Houston"/>
    <x v="5"/>
    <n v="77036"/>
    <x v="2"/>
    <s v="FUR-FU-10004270"/>
    <x v="0"/>
    <x v="5"/>
    <x v="989"/>
    <x v="1314"/>
    <n v="4"/>
    <n v="0.6"/>
    <n v="-4.0127999999999986"/>
  </r>
  <r>
    <n v="1475"/>
    <s v="CA-2013-113138"/>
    <x v="0"/>
    <x v="258"/>
    <d v="2013-11-26T00:00:00"/>
    <x v="1"/>
    <s v="NP-18685"/>
    <x v="472"/>
    <x v="2"/>
    <s v="United States"/>
    <s v="Niagara Falls"/>
    <x v="15"/>
    <n v="14304"/>
    <x v="3"/>
    <s v="OFF-AR-10003770"/>
    <x v="1"/>
    <x v="6"/>
    <x v="990"/>
    <x v="1315"/>
    <n v="6"/>
    <n v="0"/>
    <n v="5.0111999999999997"/>
  </r>
  <r>
    <n v="1476"/>
    <s v="CA-2013-113138"/>
    <x v="0"/>
    <x v="258"/>
    <d v="2013-11-26T00:00:00"/>
    <x v="1"/>
    <s v="NP-18685"/>
    <x v="472"/>
    <x v="2"/>
    <s v="United States"/>
    <s v="Niagara Falls"/>
    <x v="15"/>
    <n v="14304"/>
    <x v="3"/>
    <s v="OFF-BI-10000320"/>
    <x v="1"/>
    <x v="8"/>
    <x v="768"/>
    <x v="1173"/>
    <n v="3"/>
    <n v="0.2"/>
    <n v="6.4206000000000012"/>
  </r>
  <r>
    <n v="1477"/>
    <s v="US-2014-104955"/>
    <x v="3"/>
    <x v="498"/>
    <d v="2014-03-25T00:00:00"/>
    <x v="1"/>
    <s v="CG-12040"/>
    <x v="344"/>
    <x v="2"/>
    <s v="United States"/>
    <s v="New York City"/>
    <x v="15"/>
    <n v="10024"/>
    <x v="3"/>
    <s v="OFF-LA-10003121"/>
    <x v="1"/>
    <x v="2"/>
    <x v="991"/>
    <x v="1316"/>
    <n v="7"/>
    <n v="0"/>
    <n v="13.2986"/>
  </r>
  <r>
    <n v="1478"/>
    <s v="CA-2013-121958"/>
    <x v="0"/>
    <x v="373"/>
    <d v="2013-11-18T00:00:00"/>
    <x v="1"/>
    <s v="CS-12505"/>
    <x v="473"/>
    <x v="0"/>
    <s v="United States"/>
    <s v="Thomasville"/>
    <x v="3"/>
    <n v="27360"/>
    <x v="0"/>
    <s v="OFF-SU-10000381"/>
    <x v="1"/>
    <x v="14"/>
    <x v="654"/>
    <x v="1317"/>
    <n v="7"/>
    <n v="0.2"/>
    <n v="5.865299999999996"/>
  </r>
  <r>
    <n v="1479"/>
    <s v="CA-2014-121468"/>
    <x v="3"/>
    <x v="123"/>
    <d v="2014-11-21T00:00:00"/>
    <x v="2"/>
    <s v="KD-16345"/>
    <x v="44"/>
    <x v="0"/>
    <s v="United States"/>
    <s v="Westminster"/>
    <x v="1"/>
    <n v="92683"/>
    <x v="1"/>
    <s v="TEC-PH-10000376"/>
    <x v="2"/>
    <x v="7"/>
    <x v="428"/>
    <x v="1318"/>
    <n v="4"/>
    <n v="0.2"/>
    <n v="2.3976000000000006"/>
  </r>
  <r>
    <n v="1480"/>
    <s v="US-2013-108455"/>
    <x v="0"/>
    <x v="499"/>
    <d v="2013-12-09T00:00:00"/>
    <x v="1"/>
    <s v="MK-18160"/>
    <x v="177"/>
    <x v="0"/>
    <s v="United States"/>
    <s v="San Francisco"/>
    <x v="1"/>
    <n v="94122"/>
    <x v="1"/>
    <s v="OFF-PA-10002262"/>
    <x v="1"/>
    <x v="10"/>
    <x v="992"/>
    <x v="243"/>
    <n v="4"/>
    <n v="0"/>
    <n v="12.441600000000001"/>
  </r>
  <r>
    <n v="1481"/>
    <s v="US-2013-108455"/>
    <x v="0"/>
    <x v="499"/>
    <d v="2013-12-09T00:00:00"/>
    <x v="1"/>
    <s v="MK-18160"/>
    <x v="177"/>
    <x v="0"/>
    <s v="United States"/>
    <s v="San Francisco"/>
    <x v="1"/>
    <n v="94122"/>
    <x v="1"/>
    <s v="OFF-PA-10002464"/>
    <x v="1"/>
    <x v="10"/>
    <x v="993"/>
    <x v="1319"/>
    <n v="7"/>
    <n v="0"/>
    <n v="19.825400000000002"/>
  </r>
  <r>
    <n v="1482"/>
    <s v="US-2013-108455"/>
    <x v="0"/>
    <x v="499"/>
    <d v="2013-12-09T00:00:00"/>
    <x v="1"/>
    <s v="MK-18160"/>
    <x v="177"/>
    <x v="0"/>
    <s v="United States"/>
    <s v="San Francisco"/>
    <x v="1"/>
    <n v="94122"/>
    <x v="1"/>
    <s v="OFF-ST-10002214"/>
    <x v="1"/>
    <x v="4"/>
    <x v="994"/>
    <x v="1320"/>
    <n v="3"/>
    <n v="0"/>
    <n v="8.8061999999999987"/>
  </r>
  <r>
    <n v="1483"/>
    <s v="CA-2014-101210"/>
    <x v="3"/>
    <x v="326"/>
    <d v="2014-08-29T00:00:00"/>
    <x v="0"/>
    <s v="DW-13540"/>
    <x v="386"/>
    <x v="0"/>
    <s v="United States"/>
    <s v="Jackson"/>
    <x v="18"/>
    <n v="38301"/>
    <x v="0"/>
    <s v="OFF-AR-10003560"/>
    <x v="1"/>
    <x v="6"/>
    <x v="482"/>
    <x v="1276"/>
    <n v="2"/>
    <n v="0.2"/>
    <n v="1.702399999999999"/>
  </r>
  <r>
    <n v="1484"/>
    <s v="CA-2014-101210"/>
    <x v="3"/>
    <x v="326"/>
    <d v="2014-08-29T00:00:00"/>
    <x v="0"/>
    <s v="DW-13540"/>
    <x v="386"/>
    <x v="0"/>
    <s v="United States"/>
    <s v="Jackson"/>
    <x v="18"/>
    <n v="38301"/>
    <x v="0"/>
    <s v="OFF-PA-10000130"/>
    <x v="1"/>
    <x v="10"/>
    <x v="995"/>
    <x v="1321"/>
    <n v="1"/>
    <n v="0.2"/>
    <n v="1.0699999999999996"/>
  </r>
  <r>
    <n v="1485"/>
    <s v="US-2013-108098"/>
    <x v="0"/>
    <x v="500"/>
    <d v="2013-10-19T00:00:00"/>
    <x v="1"/>
    <s v="CP-12340"/>
    <x v="291"/>
    <x v="1"/>
    <s v="United States"/>
    <s v="Seattle"/>
    <x v="4"/>
    <n v="98115"/>
    <x v="1"/>
    <s v="TEC-AC-10000865"/>
    <x v="2"/>
    <x v="11"/>
    <x v="996"/>
    <x v="1322"/>
    <n v="3"/>
    <n v="0"/>
    <n v="30.089999999999982"/>
  </r>
  <r>
    <n v="1486"/>
    <s v="CA-2011-119032"/>
    <x v="2"/>
    <x v="501"/>
    <d v="2011-12-03T00:00:00"/>
    <x v="1"/>
    <s v="MS-17770"/>
    <x v="474"/>
    <x v="0"/>
    <s v="United States"/>
    <s v="New York City"/>
    <x v="15"/>
    <n v="10035"/>
    <x v="3"/>
    <s v="OFF-FA-10003021"/>
    <x v="1"/>
    <x v="13"/>
    <x v="33"/>
    <x v="1061"/>
    <n v="2"/>
    <n v="0"/>
    <n v="1.3159999999999998"/>
  </r>
  <r>
    <n v="1487"/>
    <s v="CA-2012-140410"/>
    <x v="1"/>
    <x v="502"/>
    <d v="2012-11-07T00:00:00"/>
    <x v="1"/>
    <s v="CM-12655"/>
    <x v="475"/>
    <x v="2"/>
    <s v="United States"/>
    <s v="Los Angeles"/>
    <x v="1"/>
    <n v="90008"/>
    <x v="1"/>
    <s v="TEC-PH-10003580"/>
    <x v="2"/>
    <x v="7"/>
    <x v="997"/>
    <x v="1323"/>
    <n v="7"/>
    <n v="0.2"/>
    <n v="106.12420000000014"/>
  </r>
  <r>
    <n v="1488"/>
    <s v="CA-2012-140410"/>
    <x v="1"/>
    <x v="502"/>
    <d v="2012-11-07T00:00:00"/>
    <x v="1"/>
    <s v="CM-12655"/>
    <x v="475"/>
    <x v="2"/>
    <s v="United States"/>
    <s v="Los Angeles"/>
    <x v="1"/>
    <n v="90008"/>
    <x v="1"/>
    <s v="TEC-AC-10001109"/>
    <x v="2"/>
    <x v="11"/>
    <x v="998"/>
    <x v="1324"/>
    <n v="3"/>
    <n v="0"/>
    <n v="37.787400000000005"/>
  </r>
  <r>
    <n v="1489"/>
    <s v="CA-2012-140410"/>
    <x v="1"/>
    <x v="502"/>
    <d v="2012-11-07T00:00:00"/>
    <x v="1"/>
    <s v="CM-12655"/>
    <x v="475"/>
    <x v="2"/>
    <s v="United States"/>
    <s v="Los Angeles"/>
    <x v="1"/>
    <n v="90008"/>
    <x v="1"/>
    <s v="FUR-FU-10003347"/>
    <x v="0"/>
    <x v="5"/>
    <x v="374"/>
    <x v="532"/>
    <n v="3"/>
    <n v="0"/>
    <n v="16.614000000000001"/>
  </r>
  <r>
    <n v="1490"/>
    <s v="CA-2011-136280"/>
    <x v="2"/>
    <x v="503"/>
    <d v="2011-12-06T00:00:00"/>
    <x v="1"/>
    <s v="Co-12640"/>
    <x v="476"/>
    <x v="0"/>
    <s v="United States"/>
    <s v="Philadelphia"/>
    <x v="9"/>
    <n v="19143"/>
    <x v="3"/>
    <s v="OFF-LA-10000452"/>
    <x v="1"/>
    <x v="2"/>
    <x v="804"/>
    <x v="1325"/>
    <n v="2"/>
    <n v="0.2"/>
    <n v="1.764"/>
  </r>
  <r>
    <n v="1491"/>
    <s v="CA-2014-151911"/>
    <x v="3"/>
    <x v="504"/>
    <d v="2014-05-06T00:00:00"/>
    <x v="0"/>
    <s v="DL-13495"/>
    <x v="393"/>
    <x v="1"/>
    <s v="United States"/>
    <s v="New York City"/>
    <x v="15"/>
    <n v="10024"/>
    <x v="3"/>
    <s v="OFF-EN-10002986"/>
    <x v="1"/>
    <x v="12"/>
    <x v="36"/>
    <x v="1326"/>
    <n v="4"/>
    <n v="0"/>
    <n v="28.332000000000001"/>
  </r>
  <r>
    <n v="1492"/>
    <s v="CA-2014-166436"/>
    <x v="3"/>
    <x v="221"/>
    <d v="2014-11-29T00:00:00"/>
    <x v="1"/>
    <s v="TS-21370"/>
    <x v="477"/>
    <x v="1"/>
    <s v="United States"/>
    <s v="New York City"/>
    <x v="15"/>
    <n v="10035"/>
    <x v="3"/>
    <s v="OFF-PA-10001838"/>
    <x v="1"/>
    <x v="10"/>
    <x v="999"/>
    <x v="490"/>
    <n v="1"/>
    <n v="0"/>
    <n v="2.8811999999999998"/>
  </r>
  <r>
    <n v="1493"/>
    <s v="CA-2014-166436"/>
    <x v="3"/>
    <x v="221"/>
    <d v="2014-11-29T00:00:00"/>
    <x v="1"/>
    <s v="TS-21370"/>
    <x v="477"/>
    <x v="1"/>
    <s v="United States"/>
    <s v="New York City"/>
    <x v="15"/>
    <n v="10035"/>
    <x v="3"/>
    <s v="FUR-CH-10000785"/>
    <x v="0"/>
    <x v="1"/>
    <x v="320"/>
    <x v="1327"/>
    <n v="6"/>
    <n v="0.1"/>
    <n v="173.74080000000001"/>
  </r>
  <r>
    <n v="1494"/>
    <s v="CA-2014-139661"/>
    <x v="3"/>
    <x v="505"/>
    <d v="2014-11-04T00:00:00"/>
    <x v="1"/>
    <s v="JW-15220"/>
    <x v="478"/>
    <x v="1"/>
    <s v="United States"/>
    <s v="Vancouver"/>
    <x v="4"/>
    <n v="98661"/>
    <x v="1"/>
    <s v="FUR-FU-10002885"/>
    <x v="0"/>
    <x v="5"/>
    <x v="755"/>
    <x v="1328"/>
    <n v="2"/>
    <n v="0"/>
    <n v="3.6632000000000007"/>
  </r>
  <r>
    <n v="1495"/>
    <s v="CA-2011-123925"/>
    <x v="2"/>
    <x v="506"/>
    <d v="2011-12-19T00:00:00"/>
    <x v="0"/>
    <s v="RF-19840"/>
    <x v="167"/>
    <x v="0"/>
    <s v="United States"/>
    <s v="Columbus"/>
    <x v="32"/>
    <n v="31907"/>
    <x v="0"/>
    <s v="OFF-AR-10002952"/>
    <x v="1"/>
    <x v="6"/>
    <x v="806"/>
    <x v="1329"/>
    <n v="3"/>
    <n v="0"/>
    <n v="11.213999999999999"/>
  </r>
  <r>
    <n v="1496"/>
    <s v="CA-2014-152485"/>
    <x v="3"/>
    <x v="507"/>
    <d v="2014-09-09T00:00:00"/>
    <x v="1"/>
    <s v="JD-15790"/>
    <x v="479"/>
    <x v="0"/>
    <s v="United States"/>
    <s v="Coppell"/>
    <x v="5"/>
    <n v="75019"/>
    <x v="2"/>
    <s v="OFF-AR-10003759"/>
    <x v="1"/>
    <x v="6"/>
    <x v="838"/>
    <x v="1330"/>
    <n v="7"/>
    <n v="0.2"/>
    <n v="3.1849999999999992"/>
  </r>
  <r>
    <n v="1497"/>
    <s v="CA-2014-152485"/>
    <x v="3"/>
    <x v="507"/>
    <d v="2014-09-09T00:00:00"/>
    <x v="1"/>
    <s v="JD-15790"/>
    <x v="479"/>
    <x v="0"/>
    <s v="United States"/>
    <s v="Coppell"/>
    <x v="5"/>
    <n v="75019"/>
    <x v="2"/>
    <s v="OFF-ST-10004950"/>
    <x v="1"/>
    <x v="4"/>
    <x v="1000"/>
    <x v="1331"/>
    <n v="1"/>
    <n v="0.2"/>
    <n v="-0.20980000000000043"/>
  </r>
  <r>
    <n v="1498"/>
    <s v="CA-2014-152485"/>
    <x v="3"/>
    <x v="507"/>
    <d v="2014-09-09T00:00:00"/>
    <x v="1"/>
    <s v="JD-15790"/>
    <x v="479"/>
    <x v="0"/>
    <s v="United States"/>
    <s v="Coppell"/>
    <x v="5"/>
    <n v="75019"/>
    <x v="2"/>
    <s v="OFF-AR-10001940"/>
    <x v="1"/>
    <x v="6"/>
    <x v="168"/>
    <x v="1332"/>
    <n v="5"/>
    <n v="0.2"/>
    <n v="3.7720000000000002"/>
  </r>
  <r>
    <n v="1499"/>
    <s v="CA-2013-141586"/>
    <x v="0"/>
    <x v="508"/>
    <d v="2013-10-21T00:00:00"/>
    <x v="2"/>
    <s v="NK-18490"/>
    <x v="71"/>
    <x v="2"/>
    <s v="United States"/>
    <s v="San Francisco"/>
    <x v="1"/>
    <n v="94122"/>
    <x v="1"/>
    <s v="OFF-BI-10003981"/>
    <x v="1"/>
    <x v="8"/>
    <x v="109"/>
    <x v="1333"/>
    <n v="5"/>
    <n v="0.2"/>
    <n v="6.5830000000000011"/>
  </r>
  <r>
    <n v="1500"/>
    <s v="CA-2014-130386"/>
    <x v="3"/>
    <x v="105"/>
    <d v="2014-11-19T00:00:00"/>
    <x v="1"/>
    <s v="NG-18430"/>
    <x v="159"/>
    <x v="0"/>
    <s v="United States"/>
    <s v="Austin"/>
    <x v="5"/>
    <n v="78745"/>
    <x v="2"/>
    <s v="OFF-PA-10002749"/>
    <x v="1"/>
    <x v="10"/>
    <x v="185"/>
    <x v="195"/>
    <n v="3"/>
    <n v="0.2"/>
    <n v="5.8203000000000005"/>
  </r>
  <r>
    <n v="1501"/>
    <s v="CA-2014-130386"/>
    <x v="3"/>
    <x v="105"/>
    <d v="2014-11-19T00:00:00"/>
    <x v="1"/>
    <s v="NG-18430"/>
    <x v="159"/>
    <x v="0"/>
    <s v="United States"/>
    <s v="Austin"/>
    <x v="5"/>
    <n v="78745"/>
    <x v="2"/>
    <s v="OFF-PA-10003823"/>
    <x v="1"/>
    <x v="10"/>
    <x v="1001"/>
    <x v="1334"/>
    <n v="9"/>
    <n v="0.2"/>
    <n v="69.704999999999984"/>
  </r>
  <r>
    <n v="1502"/>
    <s v="CA-2014-130386"/>
    <x v="3"/>
    <x v="105"/>
    <d v="2014-11-19T00:00:00"/>
    <x v="1"/>
    <s v="NG-18430"/>
    <x v="159"/>
    <x v="0"/>
    <s v="United States"/>
    <s v="Austin"/>
    <x v="5"/>
    <n v="78745"/>
    <x v="2"/>
    <s v="OFF-ST-10003716"/>
    <x v="1"/>
    <x v="4"/>
    <x v="889"/>
    <x v="1129"/>
    <n v="3"/>
    <n v="0.2"/>
    <n v="-47.254199999999997"/>
  </r>
  <r>
    <n v="1503"/>
    <s v="CA-2013-100468"/>
    <x v="0"/>
    <x v="390"/>
    <d v="2013-12-02T00:00:00"/>
    <x v="1"/>
    <s v="AT-10435"/>
    <x v="401"/>
    <x v="2"/>
    <s v="United States"/>
    <s v="Los Angeles"/>
    <x v="1"/>
    <n v="90045"/>
    <x v="1"/>
    <s v="TEC-PH-10001300"/>
    <x v="2"/>
    <x v="7"/>
    <x v="1002"/>
    <x v="1335"/>
    <n v="2"/>
    <n v="0.2"/>
    <n v="3.3519999999999985"/>
  </r>
  <r>
    <n v="1504"/>
    <s v="CA-2013-100468"/>
    <x v="0"/>
    <x v="390"/>
    <d v="2013-12-02T00:00:00"/>
    <x v="1"/>
    <s v="AT-10435"/>
    <x v="401"/>
    <x v="2"/>
    <s v="United States"/>
    <s v="Los Angeles"/>
    <x v="1"/>
    <n v="90045"/>
    <x v="1"/>
    <s v="FUR-FU-10000010"/>
    <x v="0"/>
    <x v="5"/>
    <x v="522"/>
    <x v="587"/>
    <n v="2"/>
    <n v="0"/>
    <n v="3.0813999999999995"/>
  </r>
  <r>
    <n v="1505"/>
    <s v="CA-2012-153388"/>
    <x v="1"/>
    <x v="509"/>
    <d v="2012-08-07T00:00:00"/>
    <x v="1"/>
    <s v="PC-19000"/>
    <x v="480"/>
    <x v="2"/>
    <s v="United States"/>
    <s v="Los Angeles"/>
    <x v="1"/>
    <n v="90004"/>
    <x v="1"/>
    <s v="OFF-AR-10001868"/>
    <x v="1"/>
    <x v="6"/>
    <x v="59"/>
    <x v="1336"/>
    <n v="4"/>
    <n v="0"/>
    <n v="3.36"/>
  </r>
  <r>
    <n v="1506"/>
    <s v="CA-2012-153388"/>
    <x v="1"/>
    <x v="509"/>
    <d v="2012-08-07T00:00:00"/>
    <x v="1"/>
    <s v="PC-19000"/>
    <x v="480"/>
    <x v="2"/>
    <s v="United States"/>
    <s v="Los Angeles"/>
    <x v="1"/>
    <n v="90004"/>
    <x v="1"/>
    <s v="FUR-TA-10003715"/>
    <x v="0"/>
    <x v="3"/>
    <x v="1003"/>
    <x v="1337"/>
    <n v="6"/>
    <n v="0.2"/>
    <n v="-175.87080000000009"/>
  </r>
  <r>
    <n v="1507"/>
    <s v="CA-2014-154935"/>
    <x v="3"/>
    <x v="165"/>
    <d v="2014-12-30T00:00:00"/>
    <x v="1"/>
    <s v="AR-10540"/>
    <x v="481"/>
    <x v="0"/>
    <s v="United States"/>
    <s v="New York City"/>
    <x v="15"/>
    <n v="10024"/>
    <x v="3"/>
    <s v="OFF-BI-10003708"/>
    <x v="1"/>
    <x v="8"/>
    <x v="969"/>
    <x v="602"/>
    <n v="3"/>
    <n v="0.2"/>
    <n v="5.5875000000000004"/>
  </r>
  <r>
    <n v="1508"/>
    <s v="CA-2013-134208"/>
    <x v="0"/>
    <x v="42"/>
    <d v="2013-09-24T00:00:00"/>
    <x v="1"/>
    <s v="CS-12505"/>
    <x v="473"/>
    <x v="0"/>
    <s v="United States"/>
    <s v="Columbus"/>
    <x v="32"/>
    <n v="31907"/>
    <x v="0"/>
    <s v="TEC-MA-10004458"/>
    <x v="2"/>
    <x v="15"/>
    <x v="1004"/>
    <x v="1338"/>
    <n v="4"/>
    <n v="0"/>
    <n v="190.07999999999998"/>
  </r>
  <r>
    <n v="1509"/>
    <s v="CA-2014-108294"/>
    <x v="3"/>
    <x v="389"/>
    <d v="2014-12-11T00:00:00"/>
    <x v="3"/>
    <s v="LS-16975"/>
    <x v="60"/>
    <x v="2"/>
    <s v="United States"/>
    <s v="Omaha"/>
    <x v="8"/>
    <n v="68104"/>
    <x v="2"/>
    <s v="OFF-BI-10004965"/>
    <x v="1"/>
    <x v="8"/>
    <x v="1005"/>
    <x v="1339"/>
    <n v="3"/>
    <n v="0"/>
    <n v="15.524999999999999"/>
  </r>
  <r>
    <n v="1510"/>
    <s v="CA-2014-103611"/>
    <x v="3"/>
    <x v="510"/>
    <d v="2014-09-16T00:00:00"/>
    <x v="2"/>
    <s v="JM-15535"/>
    <x v="341"/>
    <x v="0"/>
    <s v="United States"/>
    <s v="Los Angeles"/>
    <x v="1"/>
    <n v="90036"/>
    <x v="1"/>
    <s v="FUR-FU-10004270"/>
    <x v="0"/>
    <x v="5"/>
    <x v="989"/>
    <x v="1340"/>
    <n v="2"/>
    <n v="0"/>
    <n v="3.0095999999999998"/>
  </r>
  <r>
    <n v="1511"/>
    <s v="CA-2014-100384"/>
    <x v="3"/>
    <x v="92"/>
    <d v="2014-07-02T00:00:00"/>
    <x v="1"/>
    <s v="NH-18610"/>
    <x v="468"/>
    <x v="1"/>
    <s v="United States"/>
    <s v="Pomona"/>
    <x v="1"/>
    <n v="91767"/>
    <x v="1"/>
    <s v="OFF-AR-10002135"/>
    <x v="1"/>
    <x v="6"/>
    <x v="278"/>
    <x v="1341"/>
    <n v="8"/>
    <n v="0"/>
    <n v="111.82399999999996"/>
  </r>
  <r>
    <n v="1512"/>
    <s v="CA-2014-100384"/>
    <x v="3"/>
    <x v="92"/>
    <d v="2014-07-02T00:00:00"/>
    <x v="1"/>
    <s v="NH-18610"/>
    <x v="468"/>
    <x v="1"/>
    <s v="United States"/>
    <s v="Pomona"/>
    <x v="1"/>
    <n v="91767"/>
    <x v="1"/>
    <s v="OFF-AR-10003514"/>
    <x v="1"/>
    <x v="6"/>
    <x v="180"/>
    <x v="1342"/>
    <n v="9"/>
    <n v="0"/>
    <n v="11.820599999999997"/>
  </r>
  <r>
    <n v="1513"/>
    <s v="CA-2014-112809"/>
    <x v="3"/>
    <x v="238"/>
    <d v="2014-08-23T00:00:00"/>
    <x v="1"/>
    <s v="RA-19915"/>
    <x v="154"/>
    <x v="0"/>
    <s v="United States"/>
    <s v="Dallas"/>
    <x v="5"/>
    <n v="75220"/>
    <x v="2"/>
    <s v="OFF-ST-10002276"/>
    <x v="1"/>
    <x v="4"/>
    <x v="223"/>
    <x v="1343"/>
    <n v="3"/>
    <n v="0.2"/>
    <n v="12.504000000000005"/>
  </r>
  <r>
    <n v="1514"/>
    <s v="CA-2014-112809"/>
    <x v="3"/>
    <x v="238"/>
    <d v="2014-08-23T00:00:00"/>
    <x v="1"/>
    <s v="RA-19915"/>
    <x v="154"/>
    <x v="0"/>
    <s v="United States"/>
    <s v="Dallas"/>
    <x v="5"/>
    <n v="75220"/>
    <x v="2"/>
    <s v="OFF-BI-10001098"/>
    <x v="1"/>
    <x v="8"/>
    <x v="405"/>
    <x v="1344"/>
    <n v="5"/>
    <n v="0.8"/>
    <n v="-33.139000000000003"/>
  </r>
  <r>
    <n v="1515"/>
    <s v="CA-2014-112809"/>
    <x v="3"/>
    <x v="238"/>
    <d v="2014-08-23T00:00:00"/>
    <x v="1"/>
    <s v="RA-19915"/>
    <x v="154"/>
    <x v="0"/>
    <s v="United States"/>
    <s v="Dallas"/>
    <x v="5"/>
    <n v="75220"/>
    <x v="2"/>
    <s v="OFF-BI-10001636"/>
    <x v="1"/>
    <x v="8"/>
    <x v="668"/>
    <x v="1345"/>
    <n v="4"/>
    <n v="0.8"/>
    <n v="-11.4648"/>
  </r>
  <r>
    <n v="1516"/>
    <s v="US-2014-160759"/>
    <x v="3"/>
    <x v="157"/>
    <d v="2014-12-18T00:00:00"/>
    <x v="1"/>
    <s v="AI-10855"/>
    <x v="482"/>
    <x v="0"/>
    <s v="United States"/>
    <s v="Philadelphia"/>
    <x v="9"/>
    <n v="19120"/>
    <x v="3"/>
    <s v="FUR-CH-10002961"/>
    <x v="0"/>
    <x v="1"/>
    <x v="939"/>
    <x v="1346"/>
    <n v="1"/>
    <n v="0.3"/>
    <n v="-9.0980000000000025"/>
  </r>
  <r>
    <n v="1517"/>
    <s v="CA-2014-148446"/>
    <x v="3"/>
    <x v="389"/>
    <d v="2014-12-15T00:00:00"/>
    <x v="0"/>
    <s v="MC-17845"/>
    <x v="266"/>
    <x v="0"/>
    <s v="United States"/>
    <s v="North Las Vegas"/>
    <x v="33"/>
    <n v="89031"/>
    <x v="1"/>
    <s v="FUR-TA-10004256"/>
    <x v="0"/>
    <x v="3"/>
    <x v="484"/>
    <x v="1347"/>
    <n v="4"/>
    <n v="0"/>
    <n v="116.87199999999984"/>
  </r>
  <r>
    <n v="1518"/>
    <s v="CA-2011-111059"/>
    <x v="2"/>
    <x v="511"/>
    <d v="2011-02-07T00:00:00"/>
    <x v="0"/>
    <s v="TB-21400"/>
    <x v="483"/>
    <x v="0"/>
    <s v="United States"/>
    <s v="Seattle"/>
    <x v="4"/>
    <n v="98105"/>
    <x v="1"/>
    <s v="OFF-BI-10004593"/>
    <x v="1"/>
    <x v="8"/>
    <x v="267"/>
    <x v="1348"/>
    <n v="2"/>
    <n v="0.2"/>
    <n v="27.247999999999998"/>
  </r>
  <r>
    <n v="1519"/>
    <s v="CA-2011-111059"/>
    <x v="2"/>
    <x v="511"/>
    <d v="2011-02-07T00:00:00"/>
    <x v="0"/>
    <s v="TB-21400"/>
    <x v="483"/>
    <x v="0"/>
    <s v="United States"/>
    <s v="Seattle"/>
    <x v="4"/>
    <n v="98105"/>
    <x v="1"/>
    <s v="OFF-BI-10002827"/>
    <x v="1"/>
    <x v="8"/>
    <x v="549"/>
    <x v="1349"/>
    <n v="3"/>
    <n v="0.2"/>
    <n v="4.3133999999999997"/>
  </r>
  <r>
    <n v="1520"/>
    <s v="CA-2014-116204"/>
    <x v="3"/>
    <x v="512"/>
    <d v="2014-02-15T00:00:00"/>
    <x v="0"/>
    <s v="VW-21775"/>
    <x v="100"/>
    <x v="1"/>
    <s v="United States"/>
    <s v="San Francisco"/>
    <x v="1"/>
    <n v="94110"/>
    <x v="1"/>
    <s v="OFF-BI-10001759"/>
    <x v="1"/>
    <x v="8"/>
    <x v="725"/>
    <x v="1350"/>
    <n v="7"/>
    <n v="0.2"/>
    <n v="7.7343000000000011"/>
  </r>
  <r>
    <n v="1521"/>
    <s v="CA-2014-109946"/>
    <x v="3"/>
    <x v="513"/>
    <d v="2014-04-22T00:00:00"/>
    <x v="1"/>
    <s v="PL-18925"/>
    <x v="484"/>
    <x v="2"/>
    <s v="United States"/>
    <s v="Chicago"/>
    <x v="10"/>
    <n v="60610"/>
    <x v="2"/>
    <s v="OFF-AR-10001419"/>
    <x v="1"/>
    <x v="6"/>
    <x v="1006"/>
    <x v="1053"/>
    <n v="5"/>
    <n v="0.2"/>
    <n v="2.0649999999999986"/>
  </r>
  <r>
    <n v="1522"/>
    <s v="CA-2012-144806"/>
    <x v="1"/>
    <x v="401"/>
    <d v="2012-12-11T00:00:00"/>
    <x v="1"/>
    <s v="GH-14425"/>
    <x v="485"/>
    <x v="0"/>
    <s v="United States"/>
    <s v="Tucson"/>
    <x v="16"/>
    <n v="85705"/>
    <x v="1"/>
    <s v="FUR-FU-10002253"/>
    <x v="0"/>
    <x v="5"/>
    <x v="587"/>
    <x v="1351"/>
    <n v="6"/>
    <n v="0.2"/>
    <n v="48.951600000000013"/>
  </r>
  <r>
    <n v="1523"/>
    <s v="CA-2012-144806"/>
    <x v="1"/>
    <x v="401"/>
    <d v="2012-12-11T00:00:00"/>
    <x v="1"/>
    <s v="GH-14425"/>
    <x v="485"/>
    <x v="0"/>
    <s v="United States"/>
    <s v="Tucson"/>
    <x v="16"/>
    <n v="85705"/>
    <x v="1"/>
    <s v="OFF-PA-10002586"/>
    <x v="1"/>
    <x v="10"/>
    <x v="1007"/>
    <x v="548"/>
    <n v="5"/>
    <n v="0.2"/>
    <n v="6.7230000000000008"/>
  </r>
  <r>
    <n v="1524"/>
    <s v="CA-2012-144806"/>
    <x v="1"/>
    <x v="401"/>
    <d v="2012-12-11T00:00:00"/>
    <x v="1"/>
    <s v="GH-14425"/>
    <x v="485"/>
    <x v="0"/>
    <s v="United States"/>
    <s v="Tucson"/>
    <x v="16"/>
    <n v="85705"/>
    <x v="1"/>
    <s v="OFF-PA-10003039"/>
    <x v="1"/>
    <x v="10"/>
    <x v="330"/>
    <x v="658"/>
    <n v="8"/>
    <n v="0.2"/>
    <n v="61.959999999999987"/>
  </r>
  <r>
    <n v="1525"/>
    <s v="CA-2012-144806"/>
    <x v="1"/>
    <x v="401"/>
    <d v="2012-12-11T00:00:00"/>
    <x v="1"/>
    <s v="GH-14425"/>
    <x v="485"/>
    <x v="0"/>
    <s v="United States"/>
    <s v="Tucson"/>
    <x v="16"/>
    <n v="85705"/>
    <x v="1"/>
    <s v="OFF-ST-10004804"/>
    <x v="1"/>
    <x v="4"/>
    <x v="230"/>
    <x v="1352"/>
    <n v="6"/>
    <n v="0.2"/>
    <n v="-58.68719999999999"/>
  </r>
  <r>
    <n v="1526"/>
    <s v="CA-2012-144806"/>
    <x v="1"/>
    <x v="401"/>
    <d v="2012-12-11T00:00:00"/>
    <x v="1"/>
    <s v="GH-14425"/>
    <x v="485"/>
    <x v="0"/>
    <s v="United States"/>
    <s v="Tucson"/>
    <x v="16"/>
    <n v="85705"/>
    <x v="1"/>
    <s v="OFF-AR-10004042"/>
    <x v="1"/>
    <x v="6"/>
    <x v="30"/>
    <x v="31"/>
    <n v="6"/>
    <n v="0.2"/>
    <n v="9.7091999999999885"/>
  </r>
  <r>
    <n v="1527"/>
    <s v="CA-2013-122392"/>
    <x v="0"/>
    <x v="405"/>
    <d v="2013-07-28T00:00:00"/>
    <x v="1"/>
    <s v="CJ-12010"/>
    <x v="170"/>
    <x v="0"/>
    <s v="United States"/>
    <s v="Allentown"/>
    <x v="9"/>
    <n v="18103"/>
    <x v="3"/>
    <s v="OFF-AR-10002221"/>
    <x v="1"/>
    <x v="6"/>
    <x v="1008"/>
    <x v="1353"/>
    <n v="2"/>
    <n v="0.2"/>
    <n v="0.36400000000000032"/>
  </r>
  <r>
    <n v="1528"/>
    <s v="CA-2013-122392"/>
    <x v="0"/>
    <x v="405"/>
    <d v="2013-07-28T00:00:00"/>
    <x v="1"/>
    <s v="CJ-12010"/>
    <x v="170"/>
    <x v="0"/>
    <s v="United States"/>
    <s v="Allentown"/>
    <x v="9"/>
    <n v="18103"/>
    <x v="3"/>
    <s v="FUR-FU-10002456"/>
    <x v="0"/>
    <x v="5"/>
    <x v="1009"/>
    <x v="25"/>
    <n v="2"/>
    <n v="0.2"/>
    <n v="3.3488000000000011"/>
  </r>
  <r>
    <n v="1529"/>
    <s v="CA-2012-148432"/>
    <x v="1"/>
    <x v="209"/>
    <d v="2012-11-10T00:00:00"/>
    <x v="0"/>
    <s v="MC-18130"/>
    <x v="305"/>
    <x v="1"/>
    <s v="United States"/>
    <s v="Newark"/>
    <x v="13"/>
    <n v="19711"/>
    <x v="3"/>
    <s v="OFF-FA-10004968"/>
    <x v="1"/>
    <x v="13"/>
    <x v="1010"/>
    <x v="1354"/>
    <n v="7"/>
    <n v="0"/>
    <n v="0.5236000000000014"/>
  </r>
  <r>
    <n v="1530"/>
    <s v="CA-2012-148432"/>
    <x v="1"/>
    <x v="209"/>
    <d v="2012-11-10T00:00:00"/>
    <x v="0"/>
    <s v="MC-18130"/>
    <x v="305"/>
    <x v="1"/>
    <s v="United States"/>
    <s v="Newark"/>
    <x v="13"/>
    <n v="19711"/>
    <x v="3"/>
    <s v="OFF-PA-10001274"/>
    <x v="1"/>
    <x v="10"/>
    <x v="1011"/>
    <x v="549"/>
    <n v="2"/>
    <n v="0"/>
    <n v="3.4309999999999996"/>
  </r>
  <r>
    <n v="1531"/>
    <s v="CA-2012-103793"/>
    <x v="1"/>
    <x v="514"/>
    <d v="2012-03-31T00:00:00"/>
    <x v="1"/>
    <s v="BV-11245"/>
    <x v="296"/>
    <x v="1"/>
    <s v="United States"/>
    <s v="Miami"/>
    <x v="2"/>
    <n v="33142"/>
    <x v="0"/>
    <s v="OFF-PA-10001125"/>
    <x v="1"/>
    <x v="10"/>
    <x v="1012"/>
    <x v="1355"/>
    <n v="3"/>
    <n v="0.2"/>
    <n v="23.234999999999992"/>
  </r>
  <r>
    <n v="1532"/>
    <s v="CA-2014-159884"/>
    <x v="3"/>
    <x v="515"/>
    <d v="2014-09-06T00:00:00"/>
    <x v="1"/>
    <s v="JF-15490"/>
    <x v="223"/>
    <x v="0"/>
    <s v="United States"/>
    <s v="Tempe"/>
    <x v="16"/>
    <n v="85281"/>
    <x v="1"/>
    <s v="OFF-ST-10000344"/>
    <x v="1"/>
    <x v="4"/>
    <x v="1013"/>
    <x v="1356"/>
    <n v="1"/>
    <n v="0.2"/>
    <n v="0.80579999999999963"/>
  </r>
  <r>
    <n v="1533"/>
    <s v="CA-2014-159884"/>
    <x v="3"/>
    <x v="515"/>
    <d v="2014-09-06T00:00:00"/>
    <x v="1"/>
    <s v="JF-15490"/>
    <x v="223"/>
    <x v="0"/>
    <s v="United States"/>
    <s v="Tempe"/>
    <x v="16"/>
    <n v="85281"/>
    <x v="1"/>
    <s v="OFF-FA-10000585"/>
    <x v="1"/>
    <x v="13"/>
    <x v="202"/>
    <x v="1357"/>
    <n v="3"/>
    <n v="0.2"/>
    <n v="2.7222"/>
  </r>
  <r>
    <n v="1534"/>
    <s v="CA-2013-139885"/>
    <x v="0"/>
    <x v="429"/>
    <d v="2013-12-09T00:00:00"/>
    <x v="1"/>
    <s v="EB-13840"/>
    <x v="225"/>
    <x v="1"/>
    <s v="United States"/>
    <s v="New York City"/>
    <x v="15"/>
    <n v="10035"/>
    <x v="3"/>
    <s v="OFF-ST-10003324"/>
    <x v="1"/>
    <x v="4"/>
    <x v="1014"/>
    <x v="1358"/>
    <n v="6"/>
    <n v="0"/>
    <n v="0"/>
  </r>
  <r>
    <n v="1535"/>
    <s v="CA-2014-124086"/>
    <x v="3"/>
    <x v="516"/>
    <d v="2014-02-15T00:00:00"/>
    <x v="1"/>
    <s v="MP-18175"/>
    <x v="486"/>
    <x v="2"/>
    <s v="United States"/>
    <s v="Laguna Niguel"/>
    <x v="1"/>
    <n v="92677"/>
    <x v="1"/>
    <s v="FUR-BO-10004015"/>
    <x v="0"/>
    <x v="0"/>
    <x v="569"/>
    <x v="1359"/>
    <n v="2"/>
    <n v="0.15"/>
    <n v="16.798599999999979"/>
  </r>
  <r>
    <n v="1536"/>
    <s v="CA-2013-112389"/>
    <x v="0"/>
    <x v="517"/>
    <d v="2013-11-03T00:00:00"/>
    <x v="1"/>
    <s v="JM-15655"/>
    <x v="487"/>
    <x v="1"/>
    <s v="United States"/>
    <s v="Bridgeton"/>
    <x v="30"/>
    <n v="8302"/>
    <x v="3"/>
    <s v="OFF-ST-10000419"/>
    <x v="1"/>
    <x v="4"/>
    <x v="1015"/>
    <x v="1360"/>
    <n v="3"/>
    <n v="0"/>
    <n v="0.4073999999999991"/>
  </r>
  <r>
    <n v="1537"/>
    <s v="CA-2013-112389"/>
    <x v="0"/>
    <x v="517"/>
    <d v="2013-11-03T00:00:00"/>
    <x v="1"/>
    <s v="JM-15655"/>
    <x v="487"/>
    <x v="1"/>
    <s v="United States"/>
    <s v="Bridgeton"/>
    <x v="30"/>
    <n v="8302"/>
    <x v="3"/>
    <s v="OFF-AP-10001626"/>
    <x v="1"/>
    <x v="9"/>
    <x v="1016"/>
    <x v="1361"/>
    <n v="3"/>
    <n v="0"/>
    <n v="3.0342000000000002"/>
  </r>
  <r>
    <n v="1538"/>
    <s v="CA-2014-121888"/>
    <x v="3"/>
    <x v="175"/>
    <d v="2014-09-18T00:00:00"/>
    <x v="0"/>
    <s v="CL-11890"/>
    <x v="488"/>
    <x v="0"/>
    <s v="United States"/>
    <s v="Everett"/>
    <x v="31"/>
    <n v="2149"/>
    <x v="3"/>
    <s v="TEC-PH-10000439"/>
    <x v="2"/>
    <x v="7"/>
    <x v="869"/>
    <x v="1362"/>
    <n v="1"/>
    <n v="0"/>
    <n v="11.597099999999998"/>
  </r>
  <r>
    <n v="1539"/>
    <s v="CA-2014-121888"/>
    <x v="3"/>
    <x v="175"/>
    <d v="2014-09-18T00:00:00"/>
    <x v="0"/>
    <s v="CL-11890"/>
    <x v="488"/>
    <x v="0"/>
    <s v="United States"/>
    <s v="Everett"/>
    <x v="31"/>
    <n v="2149"/>
    <x v="3"/>
    <s v="OFF-AR-10003478"/>
    <x v="1"/>
    <x v="6"/>
    <x v="355"/>
    <x v="1363"/>
    <n v="2"/>
    <n v="0"/>
    <n v="6.5120000000000005"/>
  </r>
  <r>
    <n v="1540"/>
    <s v="CA-2014-121888"/>
    <x v="3"/>
    <x v="175"/>
    <d v="2014-09-18T00:00:00"/>
    <x v="0"/>
    <s v="CL-11890"/>
    <x v="488"/>
    <x v="0"/>
    <s v="United States"/>
    <s v="Everett"/>
    <x v="31"/>
    <n v="2149"/>
    <x v="3"/>
    <s v="FUR-BO-10002545"/>
    <x v="0"/>
    <x v="0"/>
    <x v="37"/>
    <x v="1364"/>
    <n v="3"/>
    <n v="0"/>
    <n v="203.56440000000003"/>
  </r>
  <r>
    <n v="1541"/>
    <s v="CA-2014-121888"/>
    <x v="3"/>
    <x v="175"/>
    <d v="2014-09-18T00:00:00"/>
    <x v="0"/>
    <s v="CL-11890"/>
    <x v="488"/>
    <x v="0"/>
    <s v="United States"/>
    <s v="Everett"/>
    <x v="31"/>
    <n v="2149"/>
    <x v="3"/>
    <s v="OFF-BI-10001765"/>
    <x v="1"/>
    <x v="8"/>
    <x v="985"/>
    <x v="1365"/>
    <n v="7"/>
    <n v="0"/>
    <n v="116.39039999999999"/>
  </r>
  <r>
    <n v="1542"/>
    <s v="CA-2011-166884"/>
    <x v="2"/>
    <x v="518"/>
    <d v="2011-03-16T00:00:00"/>
    <x v="0"/>
    <s v="CK-12205"/>
    <x v="237"/>
    <x v="0"/>
    <s v="United States"/>
    <s v="Columbus"/>
    <x v="24"/>
    <n v="43229"/>
    <x v="3"/>
    <s v="FUR-FU-10003981"/>
    <x v="0"/>
    <x v="5"/>
    <x v="322"/>
    <x v="1366"/>
    <n v="5"/>
    <n v="0.2"/>
    <n v="2.2880000000000003"/>
  </r>
  <r>
    <n v="1543"/>
    <s v="CA-2011-166884"/>
    <x v="2"/>
    <x v="518"/>
    <d v="2011-03-16T00:00:00"/>
    <x v="0"/>
    <s v="CK-12205"/>
    <x v="237"/>
    <x v="0"/>
    <s v="United States"/>
    <s v="Columbus"/>
    <x v="24"/>
    <n v="43229"/>
    <x v="3"/>
    <s v="OFF-FA-10001561"/>
    <x v="1"/>
    <x v="13"/>
    <x v="831"/>
    <x v="1367"/>
    <n v="6"/>
    <n v="0.2"/>
    <n v="1.7003999999999992"/>
  </r>
  <r>
    <n v="1544"/>
    <s v="CA-2011-107181"/>
    <x v="2"/>
    <x v="519"/>
    <d v="2011-02-09T00:00:00"/>
    <x v="1"/>
    <s v="DB-13270"/>
    <x v="489"/>
    <x v="2"/>
    <s v="United States"/>
    <s v="San Diego"/>
    <x v="1"/>
    <n v="92024"/>
    <x v="1"/>
    <s v="OFF-BI-10004230"/>
    <x v="1"/>
    <x v="8"/>
    <x v="649"/>
    <x v="1368"/>
    <n v="3"/>
    <n v="0.2"/>
    <n v="29.0136"/>
  </r>
  <r>
    <n v="1545"/>
    <s v="CA-2011-107181"/>
    <x v="2"/>
    <x v="519"/>
    <d v="2011-02-09T00:00:00"/>
    <x v="1"/>
    <s v="DB-13270"/>
    <x v="489"/>
    <x v="2"/>
    <s v="United States"/>
    <s v="San Diego"/>
    <x v="1"/>
    <n v="92024"/>
    <x v="1"/>
    <s v="OFF-PA-10000350"/>
    <x v="1"/>
    <x v="10"/>
    <x v="724"/>
    <x v="1369"/>
    <n v="4"/>
    <n v="0"/>
    <n v="16.0928"/>
  </r>
  <r>
    <n v="1546"/>
    <s v="CA-2011-150245"/>
    <x v="2"/>
    <x v="520"/>
    <d v="2012-01-04T00:00:00"/>
    <x v="0"/>
    <s v="PC-18745"/>
    <x v="331"/>
    <x v="1"/>
    <s v="United States"/>
    <s v="Watertown"/>
    <x v="15"/>
    <n v="13601"/>
    <x v="3"/>
    <s v="FUR-BO-10002613"/>
    <x v="0"/>
    <x v="0"/>
    <x v="177"/>
    <x v="1370"/>
    <n v="7"/>
    <n v="0.2"/>
    <n v="196.68599999999986"/>
  </r>
  <r>
    <n v="1547"/>
    <s v="CA-2012-111395"/>
    <x v="1"/>
    <x v="521"/>
    <d v="2012-11-27T00:00:00"/>
    <x v="1"/>
    <s v="VB-21745"/>
    <x v="146"/>
    <x v="1"/>
    <s v="United States"/>
    <s v="San Antonio"/>
    <x v="5"/>
    <n v="78207"/>
    <x v="2"/>
    <s v="OFF-PA-10000994"/>
    <x v="1"/>
    <x v="10"/>
    <x v="904"/>
    <x v="763"/>
    <n v="4"/>
    <n v="0.2"/>
    <n v="117.43199999999999"/>
  </r>
  <r>
    <n v="1548"/>
    <s v="CA-2012-111395"/>
    <x v="1"/>
    <x v="521"/>
    <d v="2012-11-27T00:00:00"/>
    <x v="1"/>
    <s v="VB-21745"/>
    <x v="146"/>
    <x v="1"/>
    <s v="United States"/>
    <s v="San Antonio"/>
    <x v="5"/>
    <n v="78207"/>
    <x v="2"/>
    <s v="OFF-BI-10002867"/>
    <x v="1"/>
    <x v="8"/>
    <x v="963"/>
    <x v="1371"/>
    <n v="2"/>
    <n v="0.8"/>
    <n v="-40.650400000000019"/>
  </r>
  <r>
    <n v="1549"/>
    <s v="CA-2012-111395"/>
    <x v="1"/>
    <x v="521"/>
    <d v="2012-11-27T00:00:00"/>
    <x v="1"/>
    <s v="VB-21745"/>
    <x v="146"/>
    <x v="1"/>
    <s v="United States"/>
    <s v="San Antonio"/>
    <x v="5"/>
    <n v="78207"/>
    <x v="2"/>
    <s v="OFF-ST-10001291"/>
    <x v="1"/>
    <x v="4"/>
    <x v="1017"/>
    <x v="1372"/>
    <n v="2"/>
    <n v="0.2"/>
    <n v="2.3673999999999991"/>
  </r>
  <r>
    <n v="1550"/>
    <s v="CA-2011-134278"/>
    <x v="2"/>
    <x v="522"/>
    <d v="2011-07-08T00:00:00"/>
    <x v="2"/>
    <s v="EP-13915"/>
    <x v="212"/>
    <x v="0"/>
    <s v="United States"/>
    <s v="New York City"/>
    <x v="15"/>
    <n v="10011"/>
    <x v="3"/>
    <s v="TEC-CO-10001046"/>
    <x v="2"/>
    <x v="16"/>
    <x v="874"/>
    <x v="1373"/>
    <n v="1"/>
    <n v="0.2"/>
    <n v="174.99749999999997"/>
  </r>
  <r>
    <n v="1551"/>
    <s v="US-2014-124926"/>
    <x v="3"/>
    <x v="38"/>
    <d v="2014-11-19T00:00:00"/>
    <x v="0"/>
    <s v="ME-17320"/>
    <x v="467"/>
    <x v="2"/>
    <s v="United States"/>
    <s v="Houston"/>
    <x v="5"/>
    <n v="77095"/>
    <x v="2"/>
    <s v="OFF-AP-10004868"/>
    <x v="1"/>
    <x v="9"/>
    <x v="1018"/>
    <x v="1374"/>
    <n v="6"/>
    <n v="0.8"/>
    <n v="-24.708599999999997"/>
  </r>
  <r>
    <n v="1552"/>
    <s v="CA-2013-159345"/>
    <x v="0"/>
    <x v="26"/>
    <d v="2013-06-23T00:00:00"/>
    <x v="1"/>
    <s v="IG-15085"/>
    <x v="490"/>
    <x v="0"/>
    <s v="United States"/>
    <s v="San Diego"/>
    <x v="1"/>
    <n v="92024"/>
    <x v="1"/>
    <s v="OFF-PA-10000806"/>
    <x v="1"/>
    <x v="10"/>
    <x v="948"/>
    <x v="1375"/>
    <n v="2"/>
    <n v="0"/>
    <n v="54.860399999999998"/>
  </r>
  <r>
    <n v="1553"/>
    <s v="CA-2011-130274"/>
    <x v="2"/>
    <x v="523"/>
    <d v="2011-05-05T00:00:00"/>
    <x v="2"/>
    <s v="JS-15940"/>
    <x v="185"/>
    <x v="2"/>
    <s v="United States"/>
    <s v="Appleton"/>
    <x v="6"/>
    <n v="54915"/>
    <x v="2"/>
    <s v="OFF-LA-10002195"/>
    <x v="1"/>
    <x v="2"/>
    <x v="1019"/>
    <x v="748"/>
    <n v="7"/>
    <n v="0"/>
    <n v="10.348799999999999"/>
  </r>
  <r>
    <n v="1554"/>
    <s v="CA-2014-158386"/>
    <x v="3"/>
    <x v="524"/>
    <d v="2014-10-22T00:00:00"/>
    <x v="1"/>
    <s v="BO-11425"/>
    <x v="491"/>
    <x v="0"/>
    <s v="United States"/>
    <s v="Richmond"/>
    <x v="0"/>
    <n v="40475"/>
    <x v="0"/>
    <s v="OFF-BI-10003719"/>
    <x v="1"/>
    <x v="8"/>
    <x v="684"/>
    <x v="1376"/>
    <n v="5"/>
    <n v="0"/>
    <n v="57.384999999999991"/>
  </r>
  <r>
    <n v="1555"/>
    <s v="CA-2012-111507"/>
    <x v="1"/>
    <x v="525"/>
    <d v="2012-02-13T00:00:00"/>
    <x v="1"/>
    <s v="VW-21775"/>
    <x v="100"/>
    <x v="1"/>
    <s v="United States"/>
    <s v="Bellevue"/>
    <x v="4"/>
    <n v="98006"/>
    <x v="1"/>
    <s v="OFF-AR-10001315"/>
    <x v="1"/>
    <x v="6"/>
    <x v="1020"/>
    <x v="267"/>
    <n v="3"/>
    <n v="0"/>
    <n v="1.5311999999999999"/>
  </r>
  <r>
    <n v="1556"/>
    <s v="CA-2014-120761"/>
    <x v="3"/>
    <x v="507"/>
    <d v="2014-09-09T00:00:00"/>
    <x v="1"/>
    <s v="AB-10150"/>
    <x v="492"/>
    <x v="0"/>
    <s v="United States"/>
    <s v="Long Beach"/>
    <x v="15"/>
    <n v="11561"/>
    <x v="3"/>
    <s v="TEC-AC-10000171"/>
    <x v="2"/>
    <x v="11"/>
    <x v="43"/>
    <x v="1377"/>
    <n v="4"/>
    <n v="0"/>
    <n v="39.5428"/>
  </r>
  <r>
    <n v="1557"/>
    <s v="CA-2013-109176"/>
    <x v="0"/>
    <x v="195"/>
    <d v="2013-05-16T00:00:00"/>
    <x v="1"/>
    <s v="JW-16075"/>
    <x v="493"/>
    <x v="0"/>
    <s v="United States"/>
    <s v="Philadelphia"/>
    <x v="9"/>
    <n v="19140"/>
    <x v="3"/>
    <s v="OFF-EN-10003134"/>
    <x v="1"/>
    <x v="12"/>
    <x v="33"/>
    <x v="564"/>
    <n v="1"/>
    <n v="0.2"/>
    <n v="3.504"/>
  </r>
  <r>
    <n v="1558"/>
    <s v="CA-2013-109176"/>
    <x v="0"/>
    <x v="195"/>
    <d v="2013-05-16T00:00:00"/>
    <x v="1"/>
    <s v="JW-16075"/>
    <x v="493"/>
    <x v="0"/>
    <s v="United States"/>
    <s v="Philadelphia"/>
    <x v="9"/>
    <n v="19140"/>
    <x v="3"/>
    <s v="OFF-AR-10001955"/>
    <x v="1"/>
    <x v="6"/>
    <x v="1021"/>
    <x v="1378"/>
    <n v="5"/>
    <n v="0.2"/>
    <n v="9.919999999999991"/>
  </r>
  <r>
    <n v="1559"/>
    <s v="CA-2012-112116"/>
    <x v="1"/>
    <x v="199"/>
    <d v="2012-03-18T00:00:00"/>
    <x v="0"/>
    <s v="JE-15475"/>
    <x v="188"/>
    <x v="0"/>
    <s v="United States"/>
    <s v="Seattle"/>
    <x v="4"/>
    <n v="98103"/>
    <x v="1"/>
    <s v="FUR-TA-10001039"/>
    <x v="0"/>
    <x v="3"/>
    <x v="824"/>
    <x v="1379"/>
    <n v="2"/>
    <n v="0"/>
    <n v="44.709600000000009"/>
  </r>
  <r>
    <n v="1560"/>
    <s v="CA-2013-126809"/>
    <x v="0"/>
    <x v="526"/>
    <d v="2013-04-14T00:00:00"/>
    <x v="1"/>
    <s v="EB-13750"/>
    <x v="494"/>
    <x v="1"/>
    <s v="United States"/>
    <s v="Seattle"/>
    <x v="4"/>
    <n v="98103"/>
    <x v="1"/>
    <s v="OFF-BI-10003712"/>
    <x v="1"/>
    <x v="8"/>
    <x v="689"/>
    <x v="1380"/>
    <n v="9"/>
    <n v="0.2"/>
    <n v="12.815099999999997"/>
  </r>
  <r>
    <n v="1561"/>
    <s v="CA-2011-105172"/>
    <x v="2"/>
    <x v="527"/>
    <d v="2011-04-09T00:00:00"/>
    <x v="1"/>
    <s v="PK-18910"/>
    <x v="324"/>
    <x v="2"/>
    <s v="United States"/>
    <s v="San Francisco"/>
    <x v="1"/>
    <n v="94109"/>
    <x v="1"/>
    <s v="OFF-LA-10001641"/>
    <x v="1"/>
    <x v="2"/>
    <x v="1022"/>
    <x v="1381"/>
    <n v="6"/>
    <n v="0"/>
    <n v="9.0719999999999992"/>
  </r>
  <r>
    <n v="1562"/>
    <s v="CA-2014-107293"/>
    <x v="3"/>
    <x v="528"/>
    <d v="2014-09-07T00:00:00"/>
    <x v="2"/>
    <s v="CS-12400"/>
    <x v="37"/>
    <x v="2"/>
    <s v="United States"/>
    <s v="Seattle"/>
    <x v="4"/>
    <n v="98115"/>
    <x v="1"/>
    <s v="OFF-AR-10003732"/>
    <x v="1"/>
    <x v="6"/>
    <x v="321"/>
    <x v="1104"/>
    <n v="1"/>
    <n v="0"/>
    <n v="0.72279999999999989"/>
  </r>
  <r>
    <n v="1563"/>
    <s v="US-2014-102890"/>
    <x v="3"/>
    <x v="160"/>
    <d v="2014-07-01T00:00:00"/>
    <x v="3"/>
    <s v="SG-20470"/>
    <x v="495"/>
    <x v="0"/>
    <s v="United States"/>
    <s v="New York City"/>
    <x v="15"/>
    <n v="10011"/>
    <x v="3"/>
    <s v="FUR-TA-10000577"/>
    <x v="0"/>
    <x v="3"/>
    <x v="3"/>
    <x v="24"/>
    <n v="5"/>
    <n v="0.4"/>
    <n v="-295.97849999999994"/>
  </r>
  <r>
    <n v="1564"/>
    <s v="CA-2012-158554"/>
    <x v="1"/>
    <x v="529"/>
    <d v="2012-11-09T00:00:00"/>
    <x v="3"/>
    <s v="CM-12190"/>
    <x v="496"/>
    <x v="0"/>
    <s v="United States"/>
    <s v="Philadelphia"/>
    <x v="9"/>
    <n v="19134"/>
    <x v="3"/>
    <s v="OFF-PA-10004000"/>
    <x v="1"/>
    <x v="10"/>
    <x v="203"/>
    <x v="1382"/>
    <n v="3"/>
    <n v="0.2"/>
    <n v="4.1151"/>
  </r>
  <r>
    <n v="1565"/>
    <s v="CA-2011-116239"/>
    <x v="2"/>
    <x v="530"/>
    <d v="2011-03-04T00:00:00"/>
    <x v="3"/>
    <s v="CL-12565"/>
    <x v="52"/>
    <x v="0"/>
    <s v="United States"/>
    <s v="Columbia"/>
    <x v="20"/>
    <n v="29203"/>
    <x v="0"/>
    <s v="OFF-ST-10001370"/>
    <x v="1"/>
    <x v="4"/>
    <x v="1023"/>
    <x v="1383"/>
    <n v="5"/>
    <n v="0"/>
    <n v="17.744999999999962"/>
  </r>
  <r>
    <n v="1566"/>
    <s v="CA-2012-132101"/>
    <x v="1"/>
    <x v="531"/>
    <d v="2012-03-25T00:00:00"/>
    <x v="1"/>
    <s v="JO-15550"/>
    <x v="270"/>
    <x v="2"/>
    <s v="United States"/>
    <s v="Seattle"/>
    <x v="4"/>
    <n v="98105"/>
    <x v="1"/>
    <s v="TEC-PH-10004539"/>
    <x v="2"/>
    <x v="7"/>
    <x v="852"/>
    <x v="1384"/>
    <n v="3"/>
    <n v="0.2"/>
    <n v="39.687899999999985"/>
  </r>
  <r>
    <n v="1567"/>
    <s v="CA-2012-129112"/>
    <x v="1"/>
    <x v="239"/>
    <d v="2012-11-30T00:00:00"/>
    <x v="2"/>
    <s v="AW-10840"/>
    <x v="497"/>
    <x v="0"/>
    <s v="United States"/>
    <s v="Allen"/>
    <x v="5"/>
    <n v="75002"/>
    <x v="2"/>
    <s v="TEC-AC-10003038"/>
    <x v="2"/>
    <x v="11"/>
    <x v="1024"/>
    <x v="1385"/>
    <n v="3"/>
    <n v="0.2"/>
    <n v="-0.26850000000000307"/>
  </r>
  <r>
    <n v="1568"/>
    <s v="CA-2012-129112"/>
    <x v="1"/>
    <x v="239"/>
    <d v="2012-11-30T00:00:00"/>
    <x v="2"/>
    <s v="AW-10840"/>
    <x v="497"/>
    <x v="0"/>
    <s v="United States"/>
    <s v="Allen"/>
    <x v="5"/>
    <n v="75002"/>
    <x v="2"/>
    <s v="OFF-BI-10000088"/>
    <x v="1"/>
    <x v="8"/>
    <x v="1025"/>
    <x v="1386"/>
    <n v="4"/>
    <n v="0.8"/>
    <n v="-13.615200000000002"/>
  </r>
  <r>
    <n v="1569"/>
    <s v="US-2014-152002"/>
    <x v="3"/>
    <x v="532"/>
    <d v="2014-06-12T00:00:00"/>
    <x v="3"/>
    <s v="DV-13465"/>
    <x v="231"/>
    <x v="0"/>
    <s v="United States"/>
    <s v="Los Angeles"/>
    <x v="1"/>
    <n v="90004"/>
    <x v="1"/>
    <s v="OFF-PA-10000357"/>
    <x v="1"/>
    <x v="10"/>
    <x v="442"/>
    <x v="1247"/>
    <n v="3"/>
    <n v="0"/>
    <n v="60.255300000000005"/>
  </r>
  <r>
    <n v="1570"/>
    <s v="CA-2014-165029"/>
    <x v="3"/>
    <x v="200"/>
    <d v="2014-12-01T00:00:00"/>
    <x v="1"/>
    <s v="AH-10075"/>
    <x v="340"/>
    <x v="1"/>
    <s v="United States"/>
    <s v="Atlanta"/>
    <x v="32"/>
    <n v="30318"/>
    <x v="0"/>
    <s v="OFF-AR-10003504"/>
    <x v="1"/>
    <x v="6"/>
    <x v="1026"/>
    <x v="1387"/>
    <n v="3"/>
    <n v="0"/>
    <n v="3.7235999999999989"/>
  </r>
  <r>
    <n v="1571"/>
    <s v="US-2011-157385"/>
    <x v="2"/>
    <x v="533"/>
    <d v="2011-11-25T00:00:00"/>
    <x v="2"/>
    <s v="SC-20095"/>
    <x v="183"/>
    <x v="0"/>
    <s v="United States"/>
    <s v="Los Angeles"/>
    <x v="1"/>
    <n v="90004"/>
    <x v="1"/>
    <s v="FUR-CH-10000863"/>
    <x v="0"/>
    <x v="1"/>
    <x v="83"/>
    <x v="891"/>
    <n v="5"/>
    <n v="0.2"/>
    <n v="-67.941000000000003"/>
  </r>
  <r>
    <n v="1572"/>
    <s v="US-2011-157385"/>
    <x v="2"/>
    <x v="533"/>
    <d v="2011-11-25T00:00:00"/>
    <x v="2"/>
    <s v="SC-20095"/>
    <x v="183"/>
    <x v="0"/>
    <s v="United States"/>
    <s v="Los Angeles"/>
    <x v="1"/>
    <n v="90004"/>
    <x v="1"/>
    <s v="OFF-EN-10003160"/>
    <x v="1"/>
    <x v="12"/>
    <x v="1027"/>
    <x v="1388"/>
    <n v="3"/>
    <n v="0"/>
    <n v="10.4832"/>
  </r>
  <r>
    <n v="1573"/>
    <s v="US-2011-157385"/>
    <x v="2"/>
    <x v="533"/>
    <d v="2011-11-25T00:00:00"/>
    <x v="2"/>
    <s v="SC-20095"/>
    <x v="183"/>
    <x v="0"/>
    <s v="United States"/>
    <s v="Los Angeles"/>
    <x v="1"/>
    <n v="90004"/>
    <x v="1"/>
    <s v="TEC-AC-10003280"/>
    <x v="2"/>
    <x v="11"/>
    <x v="1028"/>
    <x v="809"/>
    <n v="1"/>
    <n v="0"/>
    <n v="6.2978999999999985"/>
  </r>
  <r>
    <n v="1574"/>
    <s v="US-2011-157385"/>
    <x v="2"/>
    <x v="533"/>
    <d v="2011-11-25T00:00:00"/>
    <x v="2"/>
    <s v="SC-20095"/>
    <x v="183"/>
    <x v="0"/>
    <s v="United States"/>
    <s v="Los Angeles"/>
    <x v="1"/>
    <n v="90004"/>
    <x v="1"/>
    <s v="FUR-CH-10000595"/>
    <x v="0"/>
    <x v="1"/>
    <x v="463"/>
    <x v="1389"/>
    <n v="2"/>
    <n v="0.2"/>
    <n v="23.839999999999975"/>
  </r>
  <r>
    <n v="1575"/>
    <s v="CA-2011-101602"/>
    <x v="2"/>
    <x v="534"/>
    <d v="2011-12-18T00:00:00"/>
    <x v="2"/>
    <s v="MC-18100"/>
    <x v="498"/>
    <x v="0"/>
    <s v="United States"/>
    <s v="El Paso"/>
    <x v="5"/>
    <n v="79907"/>
    <x v="2"/>
    <s v="TEC-PH-10000169"/>
    <x v="2"/>
    <x v="7"/>
    <x v="1029"/>
    <x v="1390"/>
    <n v="3"/>
    <n v="0.2"/>
    <n v="-9.153000000000004"/>
  </r>
  <r>
    <n v="1576"/>
    <s v="CA-2011-101602"/>
    <x v="2"/>
    <x v="534"/>
    <d v="2011-12-18T00:00:00"/>
    <x v="2"/>
    <s v="MC-18100"/>
    <x v="498"/>
    <x v="0"/>
    <s v="United States"/>
    <s v="El Paso"/>
    <x v="5"/>
    <n v="79907"/>
    <x v="2"/>
    <s v="FUR-CH-10004675"/>
    <x v="0"/>
    <x v="1"/>
    <x v="629"/>
    <x v="1391"/>
    <n v="5"/>
    <n v="0.3"/>
    <n v="-21.807999999999993"/>
  </r>
  <r>
    <n v="1577"/>
    <s v="CA-2013-109057"/>
    <x v="0"/>
    <x v="183"/>
    <d v="2013-04-28T00:00:00"/>
    <x v="1"/>
    <s v="TT-21460"/>
    <x v="499"/>
    <x v="2"/>
    <s v="United States"/>
    <s v="Aurora"/>
    <x v="10"/>
    <n v="60505"/>
    <x v="2"/>
    <s v="OFF-ST-10002406"/>
    <x v="1"/>
    <x v="4"/>
    <x v="324"/>
    <x v="1392"/>
    <n v="2"/>
    <n v="0.2"/>
    <n v="2.3952000000000018"/>
  </r>
  <r>
    <n v="1578"/>
    <s v="CA-2013-154403"/>
    <x v="0"/>
    <x v="454"/>
    <d v="2013-05-28T00:00:00"/>
    <x v="1"/>
    <s v="AP-10720"/>
    <x v="399"/>
    <x v="2"/>
    <s v="United States"/>
    <s v="Florence"/>
    <x v="19"/>
    <n v="35630"/>
    <x v="0"/>
    <s v="OFF-PA-10001526"/>
    <x v="1"/>
    <x v="10"/>
    <x v="1030"/>
    <x v="1393"/>
    <n v="1"/>
    <n v="0"/>
    <n v="2.4402000000000004"/>
  </r>
  <r>
    <n v="1579"/>
    <s v="CA-2013-102456"/>
    <x v="0"/>
    <x v="535"/>
    <d v="2013-03-02T00:00:00"/>
    <x v="2"/>
    <s v="DL-12865"/>
    <x v="297"/>
    <x v="0"/>
    <s v="United States"/>
    <s v="New York City"/>
    <x v="15"/>
    <n v="10011"/>
    <x v="3"/>
    <s v="OFF-AP-10004336"/>
    <x v="1"/>
    <x v="9"/>
    <x v="1031"/>
    <x v="1394"/>
    <n v="3"/>
    <n v="0"/>
    <n v="49.555199999999978"/>
  </r>
  <r>
    <n v="1580"/>
    <s v="CA-2012-131338"/>
    <x v="1"/>
    <x v="101"/>
    <d v="2012-08-12T00:00:00"/>
    <x v="2"/>
    <s v="NP-18325"/>
    <x v="268"/>
    <x v="0"/>
    <s v="United States"/>
    <s v="New York City"/>
    <x v="15"/>
    <n v="10024"/>
    <x v="3"/>
    <s v="TEC-PH-10003012"/>
    <x v="2"/>
    <x v="7"/>
    <x v="344"/>
    <x v="673"/>
    <n v="2"/>
    <n v="0"/>
    <n v="89.314199999999971"/>
  </r>
  <r>
    <n v="1581"/>
    <s v="CA-2012-131338"/>
    <x v="1"/>
    <x v="101"/>
    <d v="2012-08-12T00:00:00"/>
    <x v="2"/>
    <s v="NP-18325"/>
    <x v="268"/>
    <x v="0"/>
    <s v="United States"/>
    <s v="New York City"/>
    <x v="15"/>
    <n v="10024"/>
    <x v="3"/>
    <s v="FUR-TA-10002607"/>
    <x v="0"/>
    <x v="3"/>
    <x v="221"/>
    <x v="1395"/>
    <n v="9"/>
    <n v="0.4"/>
    <n v="-153.12239999999997"/>
  </r>
  <r>
    <n v="1582"/>
    <s v="CA-2012-131338"/>
    <x v="1"/>
    <x v="101"/>
    <d v="2012-08-12T00:00:00"/>
    <x v="2"/>
    <s v="NP-18325"/>
    <x v="268"/>
    <x v="0"/>
    <s v="United States"/>
    <s v="New York City"/>
    <x v="15"/>
    <n v="10024"/>
    <x v="3"/>
    <s v="OFF-ST-10000642"/>
    <x v="1"/>
    <x v="4"/>
    <x v="192"/>
    <x v="108"/>
    <n v="2"/>
    <n v="0"/>
    <n v="2.9371999999999971"/>
  </r>
  <r>
    <n v="1583"/>
    <s v="CA-2012-131338"/>
    <x v="1"/>
    <x v="101"/>
    <d v="2012-08-12T00:00:00"/>
    <x v="2"/>
    <s v="NP-18325"/>
    <x v="268"/>
    <x v="0"/>
    <s v="United States"/>
    <s v="New York City"/>
    <x v="15"/>
    <n v="10024"/>
    <x v="3"/>
    <s v="OFF-BI-10000545"/>
    <x v="1"/>
    <x v="8"/>
    <x v="685"/>
    <x v="1396"/>
    <n v="2"/>
    <n v="0.2"/>
    <n v="456.58800000000002"/>
  </r>
  <r>
    <n v="1584"/>
    <s v="CA-2012-131338"/>
    <x v="1"/>
    <x v="101"/>
    <d v="2012-08-12T00:00:00"/>
    <x v="2"/>
    <s v="NP-18325"/>
    <x v="268"/>
    <x v="0"/>
    <s v="United States"/>
    <s v="New York City"/>
    <x v="15"/>
    <n v="10024"/>
    <x v="3"/>
    <s v="FUR-FU-10002157"/>
    <x v="0"/>
    <x v="5"/>
    <x v="116"/>
    <x v="116"/>
    <n v="3"/>
    <n v="0"/>
    <n v="18.345599999999997"/>
  </r>
  <r>
    <n v="1585"/>
    <s v="CA-2012-131338"/>
    <x v="1"/>
    <x v="101"/>
    <d v="2012-08-12T00:00:00"/>
    <x v="2"/>
    <s v="NP-18325"/>
    <x v="268"/>
    <x v="0"/>
    <s v="United States"/>
    <s v="New York City"/>
    <x v="15"/>
    <n v="10024"/>
    <x v="3"/>
    <s v="FUR-FU-10001706"/>
    <x v="0"/>
    <x v="5"/>
    <x v="50"/>
    <x v="51"/>
    <n v="2"/>
    <n v="0"/>
    <n v="2.9567999999999999"/>
  </r>
  <r>
    <n v="1586"/>
    <s v="CA-2012-131338"/>
    <x v="1"/>
    <x v="101"/>
    <d v="2012-08-12T00:00:00"/>
    <x v="2"/>
    <s v="NP-18325"/>
    <x v="268"/>
    <x v="0"/>
    <s v="United States"/>
    <s v="New York City"/>
    <x v="15"/>
    <n v="10024"/>
    <x v="3"/>
    <s v="TEC-PH-10000984"/>
    <x v="2"/>
    <x v="7"/>
    <x v="465"/>
    <x v="508"/>
    <n v="5"/>
    <n v="0"/>
    <n v="274.38600000000008"/>
  </r>
  <r>
    <n v="1587"/>
    <s v="CA-2012-131338"/>
    <x v="1"/>
    <x v="101"/>
    <d v="2012-08-12T00:00:00"/>
    <x v="2"/>
    <s v="NP-18325"/>
    <x v="268"/>
    <x v="0"/>
    <s v="United States"/>
    <s v="New York City"/>
    <x v="15"/>
    <n v="10024"/>
    <x v="3"/>
    <s v="OFF-PA-10001357"/>
    <x v="1"/>
    <x v="10"/>
    <x v="1032"/>
    <x v="140"/>
    <n v="3"/>
    <n v="0"/>
    <n v="68.975999999999999"/>
  </r>
  <r>
    <n v="1588"/>
    <s v="CA-2012-131338"/>
    <x v="1"/>
    <x v="101"/>
    <d v="2012-08-12T00:00:00"/>
    <x v="2"/>
    <s v="NP-18325"/>
    <x v="268"/>
    <x v="0"/>
    <s v="United States"/>
    <s v="New York City"/>
    <x v="15"/>
    <n v="10024"/>
    <x v="3"/>
    <s v="OFF-FA-10000992"/>
    <x v="1"/>
    <x v="13"/>
    <x v="1033"/>
    <x v="1397"/>
    <n v="3"/>
    <n v="0"/>
    <n v="5.0054999999999996"/>
  </r>
  <r>
    <n v="1589"/>
    <s v="CA-2012-131338"/>
    <x v="1"/>
    <x v="101"/>
    <d v="2012-08-12T00:00:00"/>
    <x v="2"/>
    <s v="NP-18325"/>
    <x v="268"/>
    <x v="0"/>
    <s v="United States"/>
    <s v="New York City"/>
    <x v="15"/>
    <n v="10024"/>
    <x v="3"/>
    <s v="TEC-AC-10002600"/>
    <x v="2"/>
    <x v="11"/>
    <x v="382"/>
    <x v="414"/>
    <n v="4"/>
    <n v="0"/>
    <n v="34.692000000000007"/>
  </r>
  <r>
    <n v="1590"/>
    <s v="CA-2013-109911"/>
    <x v="0"/>
    <x v="536"/>
    <d v="2013-05-17T00:00:00"/>
    <x v="1"/>
    <s v="VG-21805"/>
    <x v="500"/>
    <x v="1"/>
    <s v="United States"/>
    <s v="Virginia Beach"/>
    <x v="17"/>
    <n v="23464"/>
    <x v="0"/>
    <s v="OFF-AR-10001662"/>
    <x v="1"/>
    <x v="6"/>
    <x v="443"/>
    <x v="1398"/>
    <n v="4"/>
    <n v="0"/>
    <n v="2.9592000000000009"/>
  </r>
  <r>
    <n v="1591"/>
    <s v="US-2013-132423"/>
    <x v="0"/>
    <x v="173"/>
    <d v="2013-04-20T00:00:00"/>
    <x v="1"/>
    <s v="MY-18295"/>
    <x v="501"/>
    <x v="1"/>
    <s v="United States"/>
    <s v="Grapevine"/>
    <x v="5"/>
    <n v="76051"/>
    <x v="2"/>
    <s v="OFF-AR-10001221"/>
    <x v="1"/>
    <x v="6"/>
    <x v="1034"/>
    <x v="1399"/>
    <n v="7"/>
    <n v="0.2"/>
    <n v="5.8603999999999967"/>
  </r>
  <r>
    <n v="1592"/>
    <s v="US-2013-132423"/>
    <x v="0"/>
    <x v="173"/>
    <d v="2013-04-20T00:00:00"/>
    <x v="1"/>
    <s v="MY-18295"/>
    <x v="501"/>
    <x v="1"/>
    <s v="United States"/>
    <s v="Grapevine"/>
    <x v="5"/>
    <n v="76051"/>
    <x v="2"/>
    <s v="OFF-FA-10002988"/>
    <x v="1"/>
    <x v="13"/>
    <x v="131"/>
    <x v="1400"/>
    <n v="5"/>
    <n v="0.2"/>
    <n v="2.9144999999999994"/>
  </r>
  <r>
    <n v="1593"/>
    <s v="CA-2012-122826"/>
    <x v="1"/>
    <x v="537"/>
    <d v="2012-06-25T00:00:00"/>
    <x v="0"/>
    <s v="RD-19480"/>
    <x v="502"/>
    <x v="0"/>
    <s v="United States"/>
    <s v="Olympia"/>
    <x v="4"/>
    <n v="98502"/>
    <x v="1"/>
    <s v="TEC-PH-10004830"/>
    <x v="2"/>
    <x v="7"/>
    <x v="1035"/>
    <x v="1401"/>
    <n v="4"/>
    <n v="0.2"/>
    <n v="22.676399999999994"/>
  </r>
  <r>
    <n v="1594"/>
    <s v="CA-2011-117317"/>
    <x v="2"/>
    <x v="538"/>
    <d v="2011-10-19T00:00:00"/>
    <x v="3"/>
    <s v="JF-15490"/>
    <x v="223"/>
    <x v="0"/>
    <s v="United States"/>
    <s v="Los Angeles"/>
    <x v="1"/>
    <n v="90032"/>
    <x v="1"/>
    <s v="OFF-PA-10004519"/>
    <x v="1"/>
    <x v="10"/>
    <x v="1036"/>
    <x v="1402"/>
    <n v="3"/>
    <n v="0"/>
    <n v="6.5856000000000012"/>
  </r>
  <r>
    <n v="1595"/>
    <s v="CA-2012-118423"/>
    <x v="1"/>
    <x v="539"/>
    <d v="2012-03-27T00:00:00"/>
    <x v="2"/>
    <s v="DP-13390"/>
    <x v="503"/>
    <x v="2"/>
    <s v="United States"/>
    <s v="Peoria"/>
    <x v="10"/>
    <n v="61604"/>
    <x v="2"/>
    <s v="FUR-BO-10000362"/>
    <x v="0"/>
    <x v="0"/>
    <x v="1037"/>
    <x v="1403"/>
    <n v="3"/>
    <n v="0.3"/>
    <n v="-35.905799999999999"/>
  </r>
  <r>
    <n v="1596"/>
    <s v="CA-2014-149181"/>
    <x v="3"/>
    <x v="540"/>
    <d v="2014-05-13T00:00:00"/>
    <x v="1"/>
    <s v="MD-17350"/>
    <x v="198"/>
    <x v="0"/>
    <s v="United States"/>
    <s v="Columbus"/>
    <x v="24"/>
    <n v="43229"/>
    <x v="3"/>
    <s v="FUR-CH-10004540"/>
    <x v="0"/>
    <x v="1"/>
    <x v="862"/>
    <x v="1404"/>
    <n v="2"/>
    <n v="0.3"/>
    <n v="-2.0567999999999991"/>
  </r>
  <r>
    <n v="1597"/>
    <s v="CA-2014-132234"/>
    <x v="3"/>
    <x v="524"/>
    <d v="2014-10-19T00:00:00"/>
    <x v="2"/>
    <s v="MY-17380"/>
    <x v="199"/>
    <x v="1"/>
    <s v="United States"/>
    <s v="New York City"/>
    <x v="15"/>
    <n v="10011"/>
    <x v="3"/>
    <s v="FUR-FU-10001290"/>
    <x v="0"/>
    <x v="5"/>
    <x v="447"/>
    <x v="1405"/>
    <n v="13"/>
    <n v="0"/>
    <n v="175.13599999999997"/>
  </r>
  <r>
    <n v="1598"/>
    <s v="CA-2014-158876"/>
    <x v="3"/>
    <x v="123"/>
    <d v="2014-11-22T00:00:00"/>
    <x v="0"/>
    <s v="AB-10150"/>
    <x v="492"/>
    <x v="0"/>
    <s v="United States"/>
    <s v="Carrollton"/>
    <x v="5"/>
    <n v="75007"/>
    <x v="2"/>
    <s v="OFF-PA-10000308"/>
    <x v="1"/>
    <x v="10"/>
    <x v="1038"/>
    <x v="1406"/>
    <n v="4"/>
    <n v="0.2"/>
    <n v="5.2799999999999994"/>
  </r>
  <r>
    <n v="1599"/>
    <s v="CA-2014-158876"/>
    <x v="3"/>
    <x v="123"/>
    <d v="2014-11-22T00:00:00"/>
    <x v="0"/>
    <s v="AB-10150"/>
    <x v="492"/>
    <x v="0"/>
    <s v="United States"/>
    <s v="Carrollton"/>
    <x v="5"/>
    <n v="75007"/>
    <x v="2"/>
    <s v="OFF-SU-10001165"/>
    <x v="1"/>
    <x v="14"/>
    <x v="1039"/>
    <x v="1407"/>
    <n v="1"/>
    <n v="0.2"/>
    <n v="0.50039999999999996"/>
  </r>
  <r>
    <n v="1600"/>
    <s v="CA-2014-158876"/>
    <x v="3"/>
    <x v="123"/>
    <d v="2014-11-22T00:00:00"/>
    <x v="0"/>
    <s v="AB-10150"/>
    <x v="492"/>
    <x v="0"/>
    <s v="United States"/>
    <s v="Carrollton"/>
    <x v="5"/>
    <n v="75007"/>
    <x v="2"/>
    <s v="OFF-AR-10003373"/>
    <x v="1"/>
    <x v="6"/>
    <x v="287"/>
    <x v="306"/>
    <n v="4"/>
    <n v="0.2"/>
    <n v="8.674399999999995"/>
  </r>
  <r>
    <n v="1601"/>
    <s v="CA-2014-158876"/>
    <x v="3"/>
    <x v="123"/>
    <d v="2014-11-22T00:00:00"/>
    <x v="0"/>
    <s v="AB-10150"/>
    <x v="492"/>
    <x v="0"/>
    <s v="United States"/>
    <s v="Carrollton"/>
    <x v="5"/>
    <n v="75007"/>
    <x v="2"/>
    <s v="FUR-FU-10001967"/>
    <x v="0"/>
    <x v="5"/>
    <x v="293"/>
    <x v="314"/>
    <n v="2"/>
    <n v="0.6"/>
    <n v="-13.992999999999999"/>
  </r>
  <r>
    <n v="1602"/>
    <s v="CA-2013-164672"/>
    <x v="0"/>
    <x v="541"/>
    <d v="2013-05-14T00:00:00"/>
    <x v="0"/>
    <s v="GB-14530"/>
    <x v="334"/>
    <x v="1"/>
    <s v="United States"/>
    <s v="Dover"/>
    <x v="13"/>
    <n v="19901"/>
    <x v="3"/>
    <s v="FUR-FU-10001488"/>
    <x v="0"/>
    <x v="5"/>
    <x v="1040"/>
    <x v="46"/>
    <n v="2"/>
    <n v="0"/>
    <n v="42.391999999999996"/>
  </r>
  <r>
    <n v="1603"/>
    <s v="US-2013-132857"/>
    <x v="0"/>
    <x v="25"/>
    <d v="2013-12-18T00:00:00"/>
    <x v="1"/>
    <s v="CA-12775"/>
    <x v="222"/>
    <x v="0"/>
    <s v="United States"/>
    <s v="Smyrna"/>
    <x v="18"/>
    <n v="37167"/>
    <x v="0"/>
    <s v="OFF-AR-10003251"/>
    <x v="1"/>
    <x v="6"/>
    <x v="1041"/>
    <x v="408"/>
    <n v="3"/>
    <n v="0.2"/>
    <n v="1.6679999999999997"/>
  </r>
  <r>
    <n v="1604"/>
    <s v="CA-2014-116645"/>
    <x v="3"/>
    <x v="329"/>
    <d v="2014-12-05T00:00:00"/>
    <x v="1"/>
    <s v="ME-17725"/>
    <x v="250"/>
    <x v="0"/>
    <s v="United States"/>
    <s v="Newark"/>
    <x v="13"/>
    <n v="19711"/>
    <x v="3"/>
    <s v="OFF-AR-10001044"/>
    <x v="1"/>
    <x v="6"/>
    <x v="1042"/>
    <x v="1408"/>
    <n v="6"/>
    <n v="0"/>
    <n v="45.222599999999993"/>
  </r>
  <r>
    <n v="1605"/>
    <s v="US-2013-115819"/>
    <x v="0"/>
    <x v="475"/>
    <d v="2013-04-25T00:00:00"/>
    <x v="0"/>
    <s v="JO-15280"/>
    <x v="123"/>
    <x v="0"/>
    <s v="United States"/>
    <s v="Los Angeles"/>
    <x v="1"/>
    <n v="90049"/>
    <x v="1"/>
    <s v="TEC-PH-10004700"/>
    <x v="2"/>
    <x v="7"/>
    <x v="843"/>
    <x v="1409"/>
    <n v="5"/>
    <n v="0.2"/>
    <n v="12.986999999999995"/>
  </r>
  <r>
    <n v="1606"/>
    <s v="US-2013-115819"/>
    <x v="0"/>
    <x v="475"/>
    <d v="2013-04-25T00:00:00"/>
    <x v="0"/>
    <s v="JO-15280"/>
    <x v="123"/>
    <x v="0"/>
    <s v="United States"/>
    <s v="Los Angeles"/>
    <x v="1"/>
    <n v="90049"/>
    <x v="1"/>
    <s v="OFF-AR-10000823"/>
    <x v="1"/>
    <x v="6"/>
    <x v="1043"/>
    <x v="1410"/>
    <n v="3"/>
    <n v="0"/>
    <n v="1.5288000000000002"/>
  </r>
  <r>
    <n v="1607"/>
    <s v="US-2013-115819"/>
    <x v="0"/>
    <x v="475"/>
    <d v="2013-04-25T00:00:00"/>
    <x v="0"/>
    <s v="JO-15280"/>
    <x v="123"/>
    <x v="0"/>
    <s v="United States"/>
    <s v="Los Angeles"/>
    <x v="1"/>
    <n v="90049"/>
    <x v="1"/>
    <s v="OFF-AR-10004456"/>
    <x v="1"/>
    <x v="6"/>
    <x v="1044"/>
    <x v="1411"/>
    <n v="5"/>
    <n v="0"/>
    <n v="21.227999999999998"/>
  </r>
  <r>
    <n v="1608"/>
    <s v="US-2013-115819"/>
    <x v="0"/>
    <x v="475"/>
    <d v="2013-04-25T00:00:00"/>
    <x v="0"/>
    <s v="JO-15280"/>
    <x v="123"/>
    <x v="0"/>
    <s v="United States"/>
    <s v="Los Angeles"/>
    <x v="1"/>
    <n v="90049"/>
    <x v="1"/>
    <s v="OFF-BI-10000050"/>
    <x v="1"/>
    <x v="8"/>
    <x v="343"/>
    <x v="572"/>
    <n v="1"/>
    <n v="0.2"/>
    <n v="1.9709999999999996"/>
  </r>
  <r>
    <n v="1609"/>
    <s v="US-2013-115819"/>
    <x v="0"/>
    <x v="475"/>
    <d v="2013-04-25T00:00:00"/>
    <x v="0"/>
    <s v="JO-15280"/>
    <x v="123"/>
    <x v="0"/>
    <s v="United States"/>
    <s v="Los Angeles"/>
    <x v="1"/>
    <n v="90049"/>
    <x v="1"/>
    <s v="OFF-PA-10002377"/>
    <x v="1"/>
    <x v="10"/>
    <x v="557"/>
    <x v="20"/>
    <n v="4"/>
    <n v="0"/>
    <n v="10.223999999999998"/>
  </r>
  <r>
    <n v="1610"/>
    <s v="US-2013-115819"/>
    <x v="0"/>
    <x v="475"/>
    <d v="2013-04-25T00:00:00"/>
    <x v="0"/>
    <s v="JO-15280"/>
    <x v="123"/>
    <x v="0"/>
    <s v="United States"/>
    <s v="Los Angeles"/>
    <x v="1"/>
    <n v="90049"/>
    <x v="1"/>
    <s v="OFF-BI-10000591"/>
    <x v="1"/>
    <x v="8"/>
    <x v="1045"/>
    <x v="1412"/>
    <n v="3"/>
    <n v="0.2"/>
    <n v="3.2675999999999994"/>
  </r>
  <r>
    <n v="1611"/>
    <s v="CA-2011-156349"/>
    <x v="2"/>
    <x v="542"/>
    <d v="2011-05-30T00:00:00"/>
    <x v="1"/>
    <s v="ML-17395"/>
    <x v="504"/>
    <x v="1"/>
    <s v="United States"/>
    <s v="Los Angeles"/>
    <x v="1"/>
    <n v="90008"/>
    <x v="1"/>
    <s v="FUR-BO-10000362"/>
    <x v="0"/>
    <x v="0"/>
    <x v="1037"/>
    <x v="1413"/>
    <n v="2"/>
    <n v="0.15"/>
    <n v="27.356800000000007"/>
  </r>
  <r>
    <n v="1612"/>
    <s v="CA-2011-156349"/>
    <x v="2"/>
    <x v="542"/>
    <d v="2011-05-30T00:00:00"/>
    <x v="1"/>
    <s v="ML-17395"/>
    <x v="504"/>
    <x v="1"/>
    <s v="United States"/>
    <s v="Los Angeles"/>
    <x v="1"/>
    <n v="90008"/>
    <x v="1"/>
    <s v="TEC-PH-10000441"/>
    <x v="2"/>
    <x v="7"/>
    <x v="1046"/>
    <x v="1227"/>
    <n v="2"/>
    <n v="0.2"/>
    <n v="20.158400000000015"/>
  </r>
  <r>
    <n v="1613"/>
    <s v="CA-2011-156349"/>
    <x v="2"/>
    <x v="542"/>
    <d v="2011-05-30T00:00:00"/>
    <x v="1"/>
    <s v="ML-17395"/>
    <x v="504"/>
    <x v="1"/>
    <s v="United States"/>
    <s v="Los Angeles"/>
    <x v="1"/>
    <n v="90008"/>
    <x v="1"/>
    <s v="TEC-PH-10002726"/>
    <x v="2"/>
    <x v="7"/>
    <x v="66"/>
    <x v="1414"/>
    <n v="2"/>
    <n v="0.2"/>
    <n v="31.494"/>
  </r>
  <r>
    <n v="1614"/>
    <s v="CA-2014-138380"/>
    <x v="3"/>
    <x v="202"/>
    <d v="2014-12-26T00:00:00"/>
    <x v="1"/>
    <s v="YS-21880"/>
    <x v="453"/>
    <x v="1"/>
    <s v="United States"/>
    <s v="Oakland"/>
    <x v="1"/>
    <n v="94601"/>
    <x v="1"/>
    <s v="OFF-ST-10003306"/>
    <x v="1"/>
    <x v="4"/>
    <x v="380"/>
    <x v="1415"/>
    <n v="7"/>
    <n v="0"/>
    <n v="290.00579999999991"/>
  </r>
  <r>
    <n v="1615"/>
    <s v="US-2013-113509"/>
    <x v="0"/>
    <x v="543"/>
    <d v="2013-03-20T00:00:00"/>
    <x v="1"/>
    <s v="PL-18925"/>
    <x v="484"/>
    <x v="2"/>
    <s v="United States"/>
    <s v="Philadelphia"/>
    <x v="9"/>
    <n v="19143"/>
    <x v="3"/>
    <s v="TEC-AC-10004855"/>
    <x v="2"/>
    <x v="11"/>
    <x v="1047"/>
    <x v="367"/>
    <n v="3"/>
    <n v="0.2"/>
    <n v="-13.646100000000001"/>
  </r>
  <r>
    <n v="1616"/>
    <s v="CA-2012-130022"/>
    <x v="1"/>
    <x v="544"/>
    <d v="2012-08-16T00:00:00"/>
    <x v="1"/>
    <s v="JK-16120"/>
    <x v="451"/>
    <x v="2"/>
    <s v="United States"/>
    <s v="Eagan"/>
    <x v="11"/>
    <n v="55122"/>
    <x v="2"/>
    <s v="OFF-LA-10002787"/>
    <x v="1"/>
    <x v="2"/>
    <x v="542"/>
    <x v="1416"/>
    <n v="1"/>
    <n v="0"/>
    <n v="1.7999999999999998"/>
  </r>
  <r>
    <n v="1617"/>
    <s v="CA-2012-130022"/>
    <x v="1"/>
    <x v="544"/>
    <d v="2012-08-16T00:00:00"/>
    <x v="1"/>
    <s v="JK-16120"/>
    <x v="451"/>
    <x v="2"/>
    <s v="United States"/>
    <s v="Eagan"/>
    <x v="11"/>
    <n v="55122"/>
    <x v="2"/>
    <s v="OFF-LA-10002043"/>
    <x v="1"/>
    <x v="2"/>
    <x v="252"/>
    <x v="1417"/>
    <n v="4"/>
    <n v="0"/>
    <n v="19.872"/>
  </r>
  <r>
    <n v="1618"/>
    <s v="CA-2012-130022"/>
    <x v="1"/>
    <x v="544"/>
    <d v="2012-08-16T00:00:00"/>
    <x v="1"/>
    <s v="JK-16120"/>
    <x v="451"/>
    <x v="2"/>
    <s v="United States"/>
    <s v="Eagan"/>
    <x v="11"/>
    <n v="55122"/>
    <x v="2"/>
    <s v="OFF-AR-10001915"/>
    <x v="1"/>
    <x v="6"/>
    <x v="1048"/>
    <x v="1418"/>
    <n v="3"/>
    <n v="0"/>
    <n v="12.511800000000001"/>
  </r>
  <r>
    <n v="1619"/>
    <s v="US-2013-118780"/>
    <x v="0"/>
    <x v="545"/>
    <d v="2013-09-15T00:00:00"/>
    <x v="0"/>
    <s v="PN-18775"/>
    <x v="43"/>
    <x v="2"/>
    <s v="United States"/>
    <s v="New York City"/>
    <x v="15"/>
    <n v="10011"/>
    <x v="3"/>
    <s v="OFF-ST-10000352"/>
    <x v="1"/>
    <x v="4"/>
    <x v="1049"/>
    <x v="1419"/>
    <n v="2"/>
    <n v="0"/>
    <n v="8.9220000000000041"/>
  </r>
  <r>
    <n v="1620"/>
    <s v="US-2013-118780"/>
    <x v="0"/>
    <x v="545"/>
    <d v="2013-09-15T00:00:00"/>
    <x v="0"/>
    <s v="PN-18775"/>
    <x v="43"/>
    <x v="2"/>
    <s v="United States"/>
    <s v="New York City"/>
    <x v="15"/>
    <n v="10011"/>
    <x v="3"/>
    <s v="OFF-PA-10000575"/>
    <x v="1"/>
    <x v="10"/>
    <x v="1050"/>
    <x v="1420"/>
    <n v="1"/>
    <n v="0"/>
    <n v="3.0773999999999999"/>
  </r>
  <r>
    <n v="1621"/>
    <s v="CA-2014-108560"/>
    <x v="3"/>
    <x v="141"/>
    <d v="2014-07-16T00:00:00"/>
    <x v="1"/>
    <s v="JC-15385"/>
    <x v="505"/>
    <x v="0"/>
    <s v="United States"/>
    <s v="Kent"/>
    <x v="4"/>
    <n v="98031"/>
    <x v="1"/>
    <s v="FUR-FU-10002937"/>
    <x v="0"/>
    <x v="5"/>
    <x v="1051"/>
    <x v="1421"/>
    <n v="2"/>
    <n v="0"/>
    <n v="99.23"/>
  </r>
  <r>
    <n v="1622"/>
    <s v="CA-2014-108560"/>
    <x v="3"/>
    <x v="141"/>
    <d v="2014-07-16T00:00:00"/>
    <x v="1"/>
    <s v="JC-15385"/>
    <x v="505"/>
    <x v="0"/>
    <s v="United States"/>
    <s v="Kent"/>
    <x v="4"/>
    <n v="98031"/>
    <x v="1"/>
    <s v="OFF-LA-10003930"/>
    <x v="1"/>
    <x v="2"/>
    <x v="503"/>
    <x v="1422"/>
    <n v="8"/>
    <n v="0"/>
    <n v="385.37520000000001"/>
  </r>
  <r>
    <n v="1623"/>
    <s v="CA-2014-108560"/>
    <x v="3"/>
    <x v="141"/>
    <d v="2014-07-16T00:00:00"/>
    <x v="1"/>
    <s v="JC-15385"/>
    <x v="505"/>
    <x v="0"/>
    <s v="United States"/>
    <s v="Kent"/>
    <x v="4"/>
    <n v="98031"/>
    <x v="1"/>
    <s v="OFF-BI-10001107"/>
    <x v="1"/>
    <x v="8"/>
    <x v="492"/>
    <x v="1423"/>
    <n v="2"/>
    <n v="0.2"/>
    <n v="7.8191999999999995"/>
  </r>
  <r>
    <n v="1624"/>
    <s v="CA-2014-108560"/>
    <x v="3"/>
    <x v="141"/>
    <d v="2014-07-16T00:00:00"/>
    <x v="1"/>
    <s v="JC-15385"/>
    <x v="505"/>
    <x v="0"/>
    <s v="United States"/>
    <s v="Kent"/>
    <x v="4"/>
    <n v="98031"/>
    <x v="1"/>
    <s v="TEC-AC-10003063"/>
    <x v="2"/>
    <x v="11"/>
    <x v="1052"/>
    <x v="1424"/>
    <n v="2"/>
    <n v="0"/>
    <n v="10.5"/>
  </r>
  <r>
    <n v="1625"/>
    <s v="CA-2012-157084"/>
    <x v="1"/>
    <x v="546"/>
    <d v="2012-12-24T00:00:00"/>
    <x v="1"/>
    <s v="JG-15160"/>
    <x v="506"/>
    <x v="0"/>
    <s v="United States"/>
    <s v="Los Angeles"/>
    <x v="1"/>
    <n v="90049"/>
    <x v="1"/>
    <s v="TEC-PH-10002922"/>
    <x v="2"/>
    <x v="7"/>
    <x v="965"/>
    <x v="1425"/>
    <n v="5"/>
    <n v="0.2"/>
    <n v="84.494999999999948"/>
  </r>
  <r>
    <n v="1626"/>
    <s v="CA-2012-157084"/>
    <x v="1"/>
    <x v="546"/>
    <d v="2012-12-24T00:00:00"/>
    <x v="1"/>
    <s v="JG-15160"/>
    <x v="506"/>
    <x v="0"/>
    <s v="United States"/>
    <s v="Los Angeles"/>
    <x v="1"/>
    <n v="90049"/>
    <x v="1"/>
    <s v="TEC-AC-10002049"/>
    <x v="2"/>
    <x v="11"/>
    <x v="1053"/>
    <x v="1426"/>
    <n v="3"/>
    <n v="0"/>
    <n v="556.97400000000005"/>
  </r>
  <r>
    <n v="1627"/>
    <s v="CA-2012-164539"/>
    <x v="1"/>
    <x v="547"/>
    <d v="2012-11-22T00:00:00"/>
    <x v="1"/>
    <s v="PO-19180"/>
    <x v="178"/>
    <x v="2"/>
    <s v="United States"/>
    <s v="New York City"/>
    <x v="15"/>
    <n v="10011"/>
    <x v="3"/>
    <s v="OFF-AP-10002457"/>
    <x v="1"/>
    <x v="9"/>
    <x v="544"/>
    <x v="1427"/>
    <n v="5"/>
    <n v="0"/>
    <n v="141.27749999999997"/>
  </r>
  <r>
    <n v="1628"/>
    <s v="CA-2012-143119"/>
    <x v="1"/>
    <x v="496"/>
    <d v="2012-09-30T00:00:00"/>
    <x v="1"/>
    <s v="MC-17275"/>
    <x v="507"/>
    <x v="0"/>
    <s v="United States"/>
    <s v="Lafayette"/>
    <x v="28"/>
    <n v="70506"/>
    <x v="0"/>
    <s v="FUR-CH-10001270"/>
    <x v="0"/>
    <x v="1"/>
    <x v="851"/>
    <x v="1428"/>
    <n v="6"/>
    <n v="0"/>
    <n v="155.24999999999994"/>
  </r>
  <r>
    <n v="1629"/>
    <s v="CA-2014-101049"/>
    <x v="3"/>
    <x v="548"/>
    <d v="2014-06-26T00:00:00"/>
    <x v="0"/>
    <s v="AS-10240"/>
    <x v="238"/>
    <x v="0"/>
    <s v="United States"/>
    <s v="Cleveland"/>
    <x v="24"/>
    <n v="44105"/>
    <x v="3"/>
    <s v="FUR-FU-10004415"/>
    <x v="0"/>
    <x v="5"/>
    <x v="1054"/>
    <x v="1429"/>
    <n v="5"/>
    <n v="0.2"/>
    <n v="2.4639999999999986"/>
  </r>
  <r>
    <n v="1630"/>
    <s v="CA-2014-101049"/>
    <x v="3"/>
    <x v="548"/>
    <d v="2014-06-26T00:00:00"/>
    <x v="0"/>
    <s v="AS-10240"/>
    <x v="238"/>
    <x v="0"/>
    <s v="United States"/>
    <s v="Cleveland"/>
    <x v="24"/>
    <n v="44105"/>
    <x v="3"/>
    <s v="OFF-BI-10001510"/>
    <x v="1"/>
    <x v="8"/>
    <x v="702"/>
    <x v="1430"/>
    <n v="6"/>
    <n v="0.7"/>
    <n v="-34.38000000000001"/>
  </r>
  <r>
    <n v="1631"/>
    <s v="CA-2013-106530"/>
    <x v="0"/>
    <x v="541"/>
    <d v="2013-05-09T00:00:00"/>
    <x v="3"/>
    <s v="CL-12565"/>
    <x v="52"/>
    <x v="0"/>
    <s v="United States"/>
    <s v="Cleveland"/>
    <x v="24"/>
    <n v="44105"/>
    <x v="3"/>
    <s v="OFF-ST-10002011"/>
    <x v="1"/>
    <x v="4"/>
    <x v="1055"/>
    <x v="1431"/>
    <n v="3"/>
    <n v="0.2"/>
    <n v="88.029900000000055"/>
  </r>
  <r>
    <n v="1632"/>
    <s v="CA-2013-106530"/>
    <x v="0"/>
    <x v="541"/>
    <d v="2013-05-09T00:00:00"/>
    <x v="3"/>
    <s v="CL-12565"/>
    <x v="52"/>
    <x v="0"/>
    <s v="United States"/>
    <s v="Cleveland"/>
    <x v="24"/>
    <n v="44105"/>
    <x v="3"/>
    <s v="OFF-PA-10002986"/>
    <x v="1"/>
    <x v="10"/>
    <x v="477"/>
    <x v="1432"/>
    <n v="2"/>
    <n v="0.2"/>
    <n v="3.7407999999999997"/>
  </r>
  <r>
    <n v="1633"/>
    <s v="CA-2013-106530"/>
    <x v="0"/>
    <x v="541"/>
    <d v="2013-05-09T00:00:00"/>
    <x v="3"/>
    <s v="CL-12565"/>
    <x v="52"/>
    <x v="0"/>
    <s v="United States"/>
    <s v="Cleveland"/>
    <x v="24"/>
    <n v="44105"/>
    <x v="3"/>
    <s v="OFF-PA-10004451"/>
    <x v="1"/>
    <x v="10"/>
    <x v="493"/>
    <x v="563"/>
    <n v="2"/>
    <n v="0.2"/>
    <n v="3.6288"/>
  </r>
  <r>
    <n v="1634"/>
    <s v="CA-2013-106530"/>
    <x v="0"/>
    <x v="541"/>
    <d v="2013-05-09T00:00:00"/>
    <x v="3"/>
    <s v="CL-12565"/>
    <x v="52"/>
    <x v="0"/>
    <s v="United States"/>
    <s v="Cleveland"/>
    <x v="24"/>
    <n v="44105"/>
    <x v="3"/>
    <s v="OFF-ST-10000649"/>
    <x v="1"/>
    <x v="4"/>
    <x v="937"/>
    <x v="1433"/>
    <n v="2"/>
    <n v="0.2"/>
    <n v="1.5700000000000012"/>
  </r>
  <r>
    <n v="1635"/>
    <s v="CA-2013-106530"/>
    <x v="0"/>
    <x v="541"/>
    <d v="2013-05-09T00:00:00"/>
    <x v="3"/>
    <s v="CL-12565"/>
    <x v="52"/>
    <x v="0"/>
    <s v="United States"/>
    <s v="Cleveland"/>
    <x v="24"/>
    <n v="44105"/>
    <x v="3"/>
    <s v="TEC-AC-10001465"/>
    <x v="2"/>
    <x v="11"/>
    <x v="473"/>
    <x v="518"/>
    <n v="2"/>
    <n v="0.2"/>
    <n v="7.263999999999994"/>
  </r>
  <r>
    <n v="1636"/>
    <s v="CA-2011-168984"/>
    <x v="2"/>
    <x v="35"/>
    <d v="2011-12-02T00:00:00"/>
    <x v="1"/>
    <s v="NW-18400"/>
    <x v="508"/>
    <x v="0"/>
    <s v="United States"/>
    <s v="Tigard"/>
    <x v="21"/>
    <n v="97224"/>
    <x v="1"/>
    <s v="OFF-PA-10001166"/>
    <x v="1"/>
    <x v="10"/>
    <x v="769"/>
    <x v="12"/>
    <n v="3"/>
    <n v="0.2"/>
    <n v="5.4432"/>
  </r>
  <r>
    <n v="1637"/>
    <s v="CA-2011-168984"/>
    <x v="2"/>
    <x v="35"/>
    <d v="2011-12-02T00:00:00"/>
    <x v="1"/>
    <s v="NW-18400"/>
    <x v="508"/>
    <x v="0"/>
    <s v="United States"/>
    <s v="Tigard"/>
    <x v="21"/>
    <n v="97224"/>
    <x v="1"/>
    <s v="OFF-ST-10001097"/>
    <x v="1"/>
    <x v="4"/>
    <x v="740"/>
    <x v="1434"/>
    <n v="5"/>
    <n v="0.2"/>
    <n v="-167.27"/>
  </r>
  <r>
    <n v="1638"/>
    <s v="CA-2011-168984"/>
    <x v="2"/>
    <x v="35"/>
    <d v="2011-12-02T00:00:00"/>
    <x v="1"/>
    <s v="NW-18400"/>
    <x v="508"/>
    <x v="0"/>
    <s v="United States"/>
    <s v="Tigard"/>
    <x v="21"/>
    <n v="97224"/>
    <x v="1"/>
    <s v="TEC-PH-10000038"/>
    <x v="2"/>
    <x v="7"/>
    <x v="1056"/>
    <x v="1435"/>
    <n v="4"/>
    <n v="0.2"/>
    <n v="-87.667200000000037"/>
  </r>
  <r>
    <n v="1639"/>
    <s v="CA-2013-157266"/>
    <x v="0"/>
    <x v="439"/>
    <d v="2013-06-02T00:00:00"/>
    <x v="1"/>
    <s v="TB-21280"/>
    <x v="509"/>
    <x v="0"/>
    <s v="United States"/>
    <s v="Washington"/>
    <x v="40"/>
    <n v="20016"/>
    <x v="3"/>
    <s v="OFF-PA-10002689"/>
    <x v="1"/>
    <x v="10"/>
    <x v="1057"/>
    <x v="541"/>
    <n v="3"/>
    <n v="0"/>
    <n v="9.3312000000000008"/>
  </r>
  <r>
    <n v="1640"/>
    <s v="CA-2013-157266"/>
    <x v="0"/>
    <x v="439"/>
    <d v="2013-06-02T00:00:00"/>
    <x v="1"/>
    <s v="TB-21280"/>
    <x v="509"/>
    <x v="0"/>
    <s v="United States"/>
    <s v="Washington"/>
    <x v="40"/>
    <n v="20016"/>
    <x v="3"/>
    <s v="OFF-BI-10004728"/>
    <x v="1"/>
    <x v="8"/>
    <x v="539"/>
    <x v="1328"/>
    <n v="2"/>
    <n v="0"/>
    <n v="4.4344000000000001"/>
  </r>
  <r>
    <n v="1641"/>
    <s v="CA-2013-157266"/>
    <x v="0"/>
    <x v="439"/>
    <d v="2013-06-02T00:00:00"/>
    <x v="1"/>
    <s v="TB-21280"/>
    <x v="509"/>
    <x v="0"/>
    <s v="United States"/>
    <s v="Washington"/>
    <x v="40"/>
    <n v="20016"/>
    <x v="3"/>
    <s v="OFF-PA-10004675"/>
    <x v="1"/>
    <x v="10"/>
    <x v="69"/>
    <x v="1436"/>
    <n v="2"/>
    <n v="0"/>
    <n v="5.8419999999999996"/>
  </r>
  <r>
    <n v="1642"/>
    <s v="CA-2013-157266"/>
    <x v="0"/>
    <x v="439"/>
    <d v="2013-06-02T00:00:00"/>
    <x v="1"/>
    <s v="TB-21280"/>
    <x v="509"/>
    <x v="0"/>
    <s v="United States"/>
    <s v="Washington"/>
    <x v="40"/>
    <n v="20016"/>
    <x v="3"/>
    <s v="FUR-FU-10000629"/>
    <x v="0"/>
    <x v="5"/>
    <x v="93"/>
    <x v="1437"/>
    <n v="3"/>
    <n v="0"/>
    <n v="17.375399999999999"/>
  </r>
  <r>
    <n v="1643"/>
    <s v="US-2011-134712"/>
    <x v="2"/>
    <x v="503"/>
    <d v="2011-12-04T00:00:00"/>
    <x v="1"/>
    <s v="BS-11380"/>
    <x v="510"/>
    <x v="1"/>
    <s v="United States"/>
    <s v="Skokie"/>
    <x v="10"/>
    <n v="60076"/>
    <x v="2"/>
    <s v="OFF-FA-10003112"/>
    <x v="1"/>
    <x v="13"/>
    <x v="33"/>
    <x v="1438"/>
    <n v="2"/>
    <n v="0.2"/>
    <n v="3.944999999999999"/>
  </r>
  <r>
    <n v="1644"/>
    <s v="CA-2012-111829"/>
    <x v="1"/>
    <x v="531"/>
    <d v="2012-03-20T00:00:00"/>
    <x v="2"/>
    <s v="FH-14365"/>
    <x v="92"/>
    <x v="1"/>
    <s v="United States"/>
    <s v="Seattle"/>
    <x v="4"/>
    <n v="98115"/>
    <x v="1"/>
    <s v="OFF-ST-10000142"/>
    <x v="1"/>
    <x v="4"/>
    <x v="399"/>
    <x v="1439"/>
    <n v="3"/>
    <n v="0"/>
    <n v="349.33919999999995"/>
  </r>
  <r>
    <n v="1645"/>
    <s v="CA-2012-111829"/>
    <x v="1"/>
    <x v="531"/>
    <d v="2012-03-20T00:00:00"/>
    <x v="2"/>
    <s v="FH-14365"/>
    <x v="92"/>
    <x v="1"/>
    <s v="United States"/>
    <s v="Seattle"/>
    <x v="4"/>
    <n v="98115"/>
    <x v="1"/>
    <s v="TEC-CO-10001766"/>
    <x v="2"/>
    <x v="16"/>
    <x v="1058"/>
    <x v="1440"/>
    <n v="7"/>
    <n v="0"/>
    <n v="1480.4670999999998"/>
  </r>
  <r>
    <n v="1646"/>
    <s v="CA-2012-111829"/>
    <x v="1"/>
    <x v="531"/>
    <d v="2012-03-20T00:00:00"/>
    <x v="2"/>
    <s v="FH-14365"/>
    <x v="92"/>
    <x v="1"/>
    <s v="United States"/>
    <s v="Seattle"/>
    <x v="4"/>
    <n v="98115"/>
    <x v="1"/>
    <s v="OFF-PA-10004359"/>
    <x v="1"/>
    <x v="10"/>
    <x v="1059"/>
    <x v="1441"/>
    <n v="2"/>
    <n v="0"/>
    <n v="100.65599999999999"/>
  </r>
  <r>
    <n v="1647"/>
    <s v="CA-2012-105221"/>
    <x v="1"/>
    <x v="549"/>
    <d v="2012-11-03T00:00:00"/>
    <x v="2"/>
    <s v="VM-21685"/>
    <x v="91"/>
    <x v="2"/>
    <s v="United States"/>
    <s v="Philadelphia"/>
    <x v="9"/>
    <n v="19140"/>
    <x v="3"/>
    <s v="TEC-AC-10002323"/>
    <x v="2"/>
    <x v="11"/>
    <x v="175"/>
    <x v="1442"/>
    <n v="2"/>
    <n v="0.2"/>
    <n v="-3.0939999999999994"/>
  </r>
  <r>
    <n v="1648"/>
    <s v="CA-2012-105221"/>
    <x v="1"/>
    <x v="549"/>
    <d v="2012-11-03T00:00:00"/>
    <x v="2"/>
    <s v="VM-21685"/>
    <x v="91"/>
    <x v="2"/>
    <s v="United States"/>
    <s v="Philadelphia"/>
    <x v="9"/>
    <n v="19140"/>
    <x v="3"/>
    <s v="OFF-FA-10001135"/>
    <x v="1"/>
    <x v="13"/>
    <x v="1060"/>
    <x v="1443"/>
    <n v="2"/>
    <n v="0.2"/>
    <n v="-0.71279999999999988"/>
  </r>
  <r>
    <n v="1649"/>
    <s v="CA-2012-120341"/>
    <x v="1"/>
    <x v="120"/>
    <d v="2012-09-29T00:00:00"/>
    <x v="0"/>
    <s v="SF-20200"/>
    <x v="227"/>
    <x v="0"/>
    <s v="United States"/>
    <s v="Philadelphia"/>
    <x v="9"/>
    <n v="19143"/>
    <x v="3"/>
    <s v="OFF-BI-10004224"/>
    <x v="1"/>
    <x v="8"/>
    <x v="1061"/>
    <x v="1444"/>
    <n v="6"/>
    <n v="0.7"/>
    <n v="-100.91999999999999"/>
  </r>
  <r>
    <n v="1650"/>
    <s v="CA-2012-120341"/>
    <x v="1"/>
    <x v="120"/>
    <d v="2012-09-29T00:00:00"/>
    <x v="0"/>
    <s v="SF-20200"/>
    <x v="227"/>
    <x v="0"/>
    <s v="United States"/>
    <s v="Philadelphia"/>
    <x v="9"/>
    <n v="19143"/>
    <x v="3"/>
    <s v="TEC-PH-10003357"/>
    <x v="2"/>
    <x v="7"/>
    <x v="1062"/>
    <x v="1445"/>
    <n v="1"/>
    <n v="0.4"/>
    <n v="-9.178799999999999"/>
  </r>
  <r>
    <n v="1651"/>
    <s v="CA-2011-135699"/>
    <x v="2"/>
    <x v="550"/>
    <d v="2011-08-29T00:00:00"/>
    <x v="3"/>
    <s v="HH-15010"/>
    <x v="511"/>
    <x v="1"/>
    <s v="United States"/>
    <s v="San Francisco"/>
    <x v="1"/>
    <n v="94110"/>
    <x v="1"/>
    <s v="OFF-PA-10004475"/>
    <x v="1"/>
    <x v="10"/>
    <x v="1063"/>
    <x v="1446"/>
    <n v="2"/>
    <n v="0"/>
    <n v="53.860799999999998"/>
  </r>
  <r>
    <n v="1652"/>
    <s v="CA-2011-135699"/>
    <x v="2"/>
    <x v="550"/>
    <d v="2011-08-29T00:00:00"/>
    <x v="3"/>
    <s v="HH-15010"/>
    <x v="511"/>
    <x v="1"/>
    <s v="United States"/>
    <s v="San Francisco"/>
    <x v="1"/>
    <n v="94110"/>
    <x v="1"/>
    <s v="OFF-PA-10003001"/>
    <x v="1"/>
    <x v="10"/>
    <x v="1064"/>
    <x v="522"/>
    <n v="2"/>
    <n v="0"/>
    <n v="6.4127999999999998"/>
  </r>
  <r>
    <n v="1653"/>
    <s v="US-2014-132444"/>
    <x v="3"/>
    <x v="551"/>
    <d v="2014-11-22T00:00:00"/>
    <x v="2"/>
    <s v="CD-12280"/>
    <x v="512"/>
    <x v="0"/>
    <s v="United States"/>
    <s v="Seattle"/>
    <x v="4"/>
    <n v="98105"/>
    <x v="1"/>
    <s v="OFF-ST-10003442"/>
    <x v="1"/>
    <x v="4"/>
    <x v="86"/>
    <x v="1447"/>
    <n v="6"/>
    <n v="0"/>
    <n v="45.813600000000001"/>
  </r>
  <r>
    <n v="1654"/>
    <s v="US-2014-132444"/>
    <x v="3"/>
    <x v="551"/>
    <d v="2014-11-22T00:00:00"/>
    <x v="2"/>
    <s v="CD-12280"/>
    <x v="512"/>
    <x v="0"/>
    <s v="United States"/>
    <s v="Seattle"/>
    <x v="4"/>
    <n v="98105"/>
    <x v="1"/>
    <s v="TEC-AC-10003832"/>
    <x v="2"/>
    <x v="11"/>
    <x v="458"/>
    <x v="612"/>
    <n v="4"/>
    <n v="0"/>
    <n v="54.333200000000005"/>
  </r>
  <r>
    <n v="1655"/>
    <s v="US-2014-132444"/>
    <x v="3"/>
    <x v="551"/>
    <d v="2014-11-22T00:00:00"/>
    <x v="2"/>
    <s v="CD-12280"/>
    <x v="512"/>
    <x v="0"/>
    <s v="United States"/>
    <s v="Seattle"/>
    <x v="4"/>
    <n v="98105"/>
    <x v="1"/>
    <s v="OFF-FA-10000611"/>
    <x v="1"/>
    <x v="13"/>
    <x v="1065"/>
    <x v="1448"/>
    <n v="2"/>
    <n v="0"/>
    <n v="1.4207999999999998"/>
  </r>
  <r>
    <n v="1656"/>
    <s v="US-2014-132444"/>
    <x v="3"/>
    <x v="551"/>
    <d v="2014-11-22T00:00:00"/>
    <x v="2"/>
    <s v="CD-12280"/>
    <x v="512"/>
    <x v="0"/>
    <s v="United States"/>
    <s v="Seattle"/>
    <x v="4"/>
    <n v="98105"/>
    <x v="1"/>
    <s v="OFF-BI-10001116"/>
    <x v="1"/>
    <x v="8"/>
    <x v="1066"/>
    <x v="582"/>
    <n v="2"/>
    <n v="0.2"/>
    <n v="2.9568000000000003"/>
  </r>
  <r>
    <n v="1657"/>
    <s v="US-2014-132444"/>
    <x v="3"/>
    <x v="551"/>
    <d v="2014-11-22T00:00:00"/>
    <x v="2"/>
    <s v="CD-12280"/>
    <x v="512"/>
    <x v="0"/>
    <s v="United States"/>
    <s v="Seattle"/>
    <x v="4"/>
    <n v="98105"/>
    <x v="1"/>
    <s v="OFF-ST-10000563"/>
    <x v="1"/>
    <x v="4"/>
    <x v="894"/>
    <x v="1449"/>
    <n v="3"/>
    <n v="0"/>
    <n v="9.5940000000000012"/>
  </r>
  <r>
    <n v="1658"/>
    <s v="CA-2011-127159"/>
    <x v="2"/>
    <x v="552"/>
    <d v="2011-05-15T00:00:00"/>
    <x v="2"/>
    <s v="HL-15040"/>
    <x v="332"/>
    <x v="0"/>
    <s v="United States"/>
    <s v="Milwaukee"/>
    <x v="6"/>
    <n v="53209"/>
    <x v="2"/>
    <s v="FUR-FU-10000010"/>
    <x v="0"/>
    <x v="5"/>
    <x v="522"/>
    <x v="1450"/>
    <n v="7"/>
    <n v="0"/>
    <n v="10.784899999999999"/>
  </r>
  <r>
    <n v="1659"/>
    <s v="CA-2014-161809"/>
    <x v="3"/>
    <x v="176"/>
    <d v="2014-01-27T00:00:00"/>
    <x v="1"/>
    <s v="TH-21100"/>
    <x v="513"/>
    <x v="0"/>
    <s v="United States"/>
    <s v="Los Angeles"/>
    <x v="1"/>
    <n v="90045"/>
    <x v="1"/>
    <s v="TEC-PH-10004922"/>
    <x v="2"/>
    <x v="7"/>
    <x v="1067"/>
    <x v="1451"/>
    <n v="3"/>
    <n v="0.2"/>
    <n v="10.048500000000004"/>
  </r>
  <r>
    <n v="1660"/>
    <s v="CA-2014-127285"/>
    <x v="3"/>
    <x v="505"/>
    <d v="2014-11-07T00:00:00"/>
    <x v="1"/>
    <s v="MM-18055"/>
    <x v="514"/>
    <x v="0"/>
    <s v="United States"/>
    <s v="Seattle"/>
    <x v="4"/>
    <n v="98115"/>
    <x v="1"/>
    <s v="OFF-BI-10004330"/>
    <x v="1"/>
    <x v="8"/>
    <x v="795"/>
    <x v="1294"/>
    <n v="3"/>
    <n v="0.2"/>
    <n v="27.734999999999996"/>
  </r>
  <r>
    <n v="1661"/>
    <s v="CA-2014-127285"/>
    <x v="3"/>
    <x v="505"/>
    <d v="2014-11-07T00:00:00"/>
    <x v="1"/>
    <s v="MM-18055"/>
    <x v="514"/>
    <x v="0"/>
    <s v="United States"/>
    <s v="Seattle"/>
    <x v="4"/>
    <n v="98115"/>
    <x v="1"/>
    <s v="OFF-BI-10002072"/>
    <x v="1"/>
    <x v="8"/>
    <x v="830"/>
    <x v="1162"/>
    <n v="2"/>
    <n v="0.2"/>
    <n v="5.2139999999999995"/>
  </r>
  <r>
    <n v="1662"/>
    <s v="CA-2014-144526"/>
    <x v="3"/>
    <x v="504"/>
    <d v="2014-05-07T00:00:00"/>
    <x v="1"/>
    <s v="QJ-19255"/>
    <x v="425"/>
    <x v="1"/>
    <s v="United States"/>
    <s v="Philadelphia"/>
    <x v="9"/>
    <n v="19143"/>
    <x v="3"/>
    <s v="TEC-PH-10002549"/>
    <x v="2"/>
    <x v="7"/>
    <x v="928"/>
    <x v="1452"/>
    <n v="5"/>
    <n v="0.4"/>
    <n v="-158.10199999999998"/>
  </r>
  <r>
    <n v="1663"/>
    <s v="CA-2014-144526"/>
    <x v="3"/>
    <x v="504"/>
    <d v="2014-05-07T00:00:00"/>
    <x v="1"/>
    <s v="QJ-19255"/>
    <x v="425"/>
    <x v="1"/>
    <s v="United States"/>
    <s v="Philadelphia"/>
    <x v="9"/>
    <n v="19143"/>
    <x v="3"/>
    <s v="OFF-BI-10002353"/>
    <x v="1"/>
    <x v="8"/>
    <x v="1068"/>
    <x v="1453"/>
    <n v="3"/>
    <n v="0.7"/>
    <n v="-9.2639999999999993"/>
  </r>
  <r>
    <n v="1664"/>
    <s v="CA-2013-128531"/>
    <x v="0"/>
    <x v="390"/>
    <d v="2013-11-27T00:00:00"/>
    <x v="0"/>
    <s v="NS-18505"/>
    <x v="515"/>
    <x v="0"/>
    <s v="United States"/>
    <s v="Dallas"/>
    <x v="5"/>
    <n v="75217"/>
    <x v="2"/>
    <s v="OFF-ST-10001325"/>
    <x v="1"/>
    <x v="4"/>
    <x v="466"/>
    <x v="1454"/>
    <n v="5"/>
    <n v="0.2"/>
    <n v="3.6679999999999993"/>
  </r>
  <r>
    <n v="1665"/>
    <s v="CA-2013-128531"/>
    <x v="0"/>
    <x v="390"/>
    <d v="2013-11-27T00:00:00"/>
    <x v="0"/>
    <s v="NS-18505"/>
    <x v="515"/>
    <x v="0"/>
    <s v="United States"/>
    <s v="Dallas"/>
    <x v="5"/>
    <n v="75217"/>
    <x v="2"/>
    <s v="TEC-AC-10002049"/>
    <x v="2"/>
    <x v="11"/>
    <x v="688"/>
    <x v="1455"/>
    <n v="3"/>
    <n v="0.2"/>
    <n v="-7.4394000000000347"/>
  </r>
  <r>
    <n v="1666"/>
    <s v="CA-2013-128531"/>
    <x v="0"/>
    <x v="390"/>
    <d v="2013-11-27T00:00:00"/>
    <x v="0"/>
    <s v="NS-18505"/>
    <x v="515"/>
    <x v="0"/>
    <s v="United States"/>
    <s v="Dallas"/>
    <x v="5"/>
    <n v="75217"/>
    <x v="2"/>
    <s v="OFF-FA-10002676"/>
    <x v="1"/>
    <x v="13"/>
    <x v="1069"/>
    <x v="1456"/>
    <n v="3"/>
    <n v="0.2"/>
    <n v="0.86879999999999979"/>
  </r>
  <r>
    <n v="1667"/>
    <s v="CA-2013-128531"/>
    <x v="0"/>
    <x v="390"/>
    <d v="2013-11-27T00:00:00"/>
    <x v="0"/>
    <s v="NS-18505"/>
    <x v="515"/>
    <x v="0"/>
    <s v="United States"/>
    <s v="Dallas"/>
    <x v="5"/>
    <n v="75217"/>
    <x v="2"/>
    <s v="TEC-AC-10003023"/>
    <x v="2"/>
    <x v="11"/>
    <x v="1070"/>
    <x v="1457"/>
    <n v="2"/>
    <n v="0.2"/>
    <n v="-2.374800000000004"/>
  </r>
  <r>
    <n v="1668"/>
    <s v="CA-2013-128531"/>
    <x v="0"/>
    <x v="390"/>
    <d v="2013-11-27T00:00:00"/>
    <x v="0"/>
    <s v="NS-18505"/>
    <x v="515"/>
    <x v="0"/>
    <s v="United States"/>
    <s v="Dallas"/>
    <x v="5"/>
    <n v="75217"/>
    <x v="2"/>
    <s v="OFF-PA-10000167"/>
    <x v="1"/>
    <x v="10"/>
    <x v="1071"/>
    <x v="1355"/>
    <n v="3"/>
    <n v="0.2"/>
    <n v="23.234999999999992"/>
  </r>
  <r>
    <n v="1669"/>
    <s v="CA-2013-128531"/>
    <x v="0"/>
    <x v="390"/>
    <d v="2013-11-27T00:00:00"/>
    <x v="0"/>
    <s v="NS-18505"/>
    <x v="515"/>
    <x v="0"/>
    <s v="United States"/>
    <s v="Dallas"/>
    <x v="5"/>
    <n v="75217"/>
    <x v="2"/>
    <s v="OFF-AR-10003405"/>
    <x v="1"/>
    <x v="6"/>
    <x v="622"/>
    <x v="1230"/>
    <n v="3"/>
    <n v="0.2"/>
    <n v="1.5794999999999986"/>
  </r>
  <r>
    <n v="1670"/>
    <s v="US-2012-157154"/>
    <x v="1"/>
    <x v="553"/>
    <d v="2012-01-15T00:00:00"/>
    <x v="1"/>
    <s v="MM-17920"/>
    <x v="462"/>
    <x v="0"/>
    <s v="United States"/>
    <s v="New York City"/>
    <x v="15"/>
    <n v="10011"/>
    <x v="3"/>
    <s v="FUR-TA-10001889"/>
    <x v="0"/>
    <x v="3"/>
    <x v="406"/>
    <x v="1458"/>
    <n v="4"/>
    <n v="0.4"/>
    <n v="-373.3048"/>
  </r>
  <r>
    <n v="1671"/>
    <s v="CA-2014-159457"/>
    <x v="3"/>
    <x v="15"/>
    <d v="2014-10-27T00:00:00"/>
    <x v="1"/>
    <s v="RD-19480"/>
    <x v="502"/>
    <x v="0"/>
    <s v="United States"/>
    <s v="Houston"/>
    <x v="5"/>
    <n v="77095"/>
    <x v="2"/>
    <s v="TEC-PH-10002185"/>
    <x v="2"/>
    <x v="7"/>
    <x v="1072"/>
    <x v="1459"/>
    <n v="3"/>
    <n v="0.2"/>
    <n v="5.2125000000000004"/>
  </r>
  <r>
    <n v="1672"/>
    <s v="CA-2013-107615"/>
    <x v="0"/>
    <x v="554"/>
    <d v="2013-03-26T00:00:00"/>
    <x v="2"/>
    <s v="RB-19645"/>
    <x v="516"/>
    <x v="1"/>
    <s v="United States"/>
    <s v="North Las Vegas"/>
    <x v="33"/>
    <n v="89031"/>
    <x v="1"/>
    <s v="TEC-AC-10001013"/>
    <x v="2"/>
    <x v="11"/>
    <x v="813"/>
    <x v="1460"/>
    <n v="2"/>
    <n v="0"/>
    <n v="19.331399999999995"/>
  </r>
  <r>
    <n v="1673"/>
    <s v="CA-2014-111647"/>
    <x v="3"/>
    <x v="445"/>
    <d v="2014-07-08T00:00:00"/>
    <x v="1"/>
    <s v="RD-19585"/>
    <x v="361"/>
    <x v="0"/>
    <s v="United States"/>
    <s v="Plano"/>
    <x v="5"/>
    <n v="75023"/>
    <x v="2"/>
    <s v="TEC-PH-10002726"/>
    <x v="2"/>
    <x v="7"/>
    <x v="66"/>
    <x v="68"/>
    <n v="4"/>
    <n v="0.2"/>
    <n v="62.988"/>
  </r>
  <r>
    <n v="1674"/>
    <s v="CA-2012-150560"/>
    <x v="1"/>
    <x v="555"/>
    <d v="2012-12-12T00:00:00"/>
    <x v="2"/>
    <s v="SW-20455"/>
    <x v="517"/>
    <x v="0"/>
    <s v="United States"/>
    <s v="Suffolk"/>
    <x v="17"/>
    <n v="23434"/>
    <x v="0"/>
    <s v="OFF-LA-10003930"/>
    <x v="1"/>
    <x v="2"/>
    <x v="503"/>
    <x v="1461"/>
    <n v="2"/>
    <n v="0"/>
    <n v="96.343800000000002"/>
  </r>
  <r>
    <n v="1675"/>
    <s v="CA-2012-143077"/>
    <x v="1"/>
    <x v="14"/>
    <d v="2012-09-21T00:00:00"/>
    <x v="1"/>
    <s v="SF-20965"/>
    <x v="245"/>
    <x v="1"/>
    <s v="United States"/>
    <s v="Houston"/>
    <x v="5"/>
    <n v="77041"/>
    <x v="2"/>
    <s v="FUR-FU-10003535"/>
    <x v="0"/>
    <x v="5"/>
    <x v="888"/>
    <x v="1462"/>
    <n v="2"/>
    <n v="0.6"/>
    <n v="-10.419600000000003"/>
  </r>
  <r>
    <n v="1676"/>
    <s v="CA-2012-143077"/>
    <x v="1"/>
    <x v="14"/>
    <d v="2012-09-21T00:00:00"/>
    <x v="1"/>
    <s v="SF-20965"/>
    <x v="245"/>
    <x v="1"/>
    <s v="United States"/>
    <s v="Houston"/>
    <x v="5"/>
    <n v="77041"/>
    <x v="2"/>
    <s v="OFF-BI-10000088"/>
    <x v="1"/>
    <x v="8"/>
    <x v="1025"/>
    <x v="1463"/>
    <n v="3"/>
    <n v="0.8"/>
    <n v="-10.211400000000005"/>
  </r>
  <r>
    <n v="1677"/>
    <s v="CA-2013-122728"/>
    <x v="0"/>
    <x v="556"/>
    <d v="2013-05-25T00:00:00"/>
    <x v="1"/>
    <s v="EB-13930"/>
    <x v="518"/>
    <x v="0"/>
    <s v="United States"/>
    <s v="San Francisco"/>
    <x v="1"/>
    <n v="94110"/>
    <x v="1"/>
    <s v="OFF-ST-10000604"/>
    <x v="1"/>
    <x v="4"/>
    <x v="54"/>
    <x v="1464"/>
    <n v="3"/>
    <n v="0"/>
    <n v="26.069999999999993"/>
  </r>
  <r>
    <n v="1678"/>
    <s v="CA-2013-122728"/>
    <x v="0"/>
    <x v="556"/>
    <d v="2013-05-25T00:00:00"/>
    <x v="1"/>
    <s v="EB-13930"/>
    <x v="518"/>
    <x v="0"/>
    <s v="United States"/>
    <s v="San Francisco"/>
    <x v="1"/>
    <n v="94110"/>
    <x v="1"/>
    <s v="OFF-PA-10004040"/>
    <x v="1"/>
    <x v="10"/>
    <x v="99"/>
    <x v="1465"/>
    <n v="3"/>
    <n v="0"/>
    <n v="8.7906000000000013"/>
  </r>
  <r>
    <n v="1679"/>
    <s v="CA-2011-122882"/>
    <x v="2"/>
    <x v="557"/>
    <d v="2011-09-13T00:00:00"/>
    <x v="1"/>
    <s v="SB-20290"/>
    <x v="115"/>
    <x v="1"/>
    <s v="United States"/>
    <s v="Philadelphia"/>
    <x v="9"/>
    <n v="19134"/>
    <x v="3"/>
    <s v="OFF-ST-10002344"/>
    <x v="1"/>
    <x v="4"/>
    <x v="856"/>
    <x v="1466"/>
    <n v="1"/>
    <n v="0.2"/>
    <n v="-14.576399999999996"/>
  </r>
  <r>
    <n v="1680"/>
    <s v="CA-2011-122882"/>
    <x v="2"/>
    <x v="557"/>
    <d v="2011-09-13T00:00:00"/>
    <x v="1"/>
    <s v="SB-20290"/>
    <x v="115"/>
    <x v="1"/>
    <s v="United States"/>
    <s v="Philadelphia"/>
    <x v="9"/>
    <n v="19134"/>
    <x v="3"/>
    <s v="TEC-PH-10003589"/>
    <x v="2"/>
    <x v="7"/>
    <x v="818"/>
    <x v="1467"/>
    <n v="3"/>
    <n v="0.4"/>
    <n v="4.3175999999999988"/>
  </r>
  <r>
    <n v="1681"/>
    <s v="CA-2011-122882"/>
    <x v="2"/>
    <x v="557"/>
    <d v="2011-09-13T00:00:00"/>
    <x v="1"/>
    <s v="SB-20290"/>
    <x v="115"/>
    <x v="1"/>
    <s v="United States"/>
    <s v="Philadelphia"/>
    <x v="9"/>
    <n v="19134"/>
    <x v="3"/>
    <s v="FUR-FU-10000758"/>
    <x v="0"/>
    <x v="5"/>
    <x v="1073"/>
    <x v="1468"/>
    <n v="2"/>
    <n v="0.2"/>
    <n v="8.4735999999999958"/>
  </r>
  <r>
    <n v="1682"/>
    <s v="CA-2011-122882"/>
    <x v="2"/>
    <x v="557"/>
    <d v="2011-09-13T00:00:00"/>
    <x v="1"/>
    <s v="SB-20290"/>
    <x v="115"/>
    <x v="1"/>
    <s v="United States"/>
    <s v="Philadelphia"/>
    <x v="9"/>
    <n v="19134"/>
    <x v="3"/>
    <s v="TEC-MA-10004679"/>
    <x v="2"/>
    <x v="15"/>
    <x v="1074"/>
    <x v="1469"/>
    <n v="4"/>
    <n v="0.7"/>
    <n v="-559.35599999999988"/>
  </r>
  <r>
    <n v="1683"/>
    <s v="US-2013-101497"/>
    <x v="0"/>
    <x v="321"/>
    <d v="2013-10-02T00:00:00"/>
    <x v="0"/>
    <s v="PS-18760"/>
    <x v="519"/>
    <x v="0"/>
    <s v="United States"/>
    <s v="Los Angeles"/>
    <x v="1"/>
    <n v="90008"/>
    <x v="1"/>
    <s v="OFF-PA-10000176"/>
    <x v="1"/>
    <x v="10"/>
    <x v="634"/>
    <x v="1470"/>
    <n v="1"/>
    <n v="0"/>
    <n v="9.105599999999999"/>
  </r>
  <r>
    <n v="1684"/>
    <s v="CA-2013-147585"/>
    <x v="0"/>
    <x v="77"/>
    <d v="2013-11-13T00:00:00"/>
    <x v="1"/>
    <s v="CB-12535"/>
    <x v="118"/>
    <x v="1"/>
    <s v="United States"/>
    <s v="San Francisco"/>
    <x v="1"/>
    <n v="94110"/>
    <x v="1"/>
    <s v="FUR-FU-10002597"/>
    <x v="0"/>
    <x v="5"/>
    <x v="621"/>
    <x v="1471"/>
    <n v="3"/>
    <n v="0"/>
    <n v="6.224400000000001"/>
  </r>
  <r>
    <n v="1685"/>
    <s v="CA-2014-149489"/>
    <x v="3"/>
    <x v="558"/>
    <d v="2014-04-28T00:00:00"/>
    <x v="2"/>
    <s v="DK-12835"/>
    <x v="460"/>
    <x v="1"/>
    <s v="United States"/>
    <s v="Philadelphia"/>
    <x v="9"/>
    <n v="19143"/>
    <x v="3"/>
    <s v="OFF-AP-10002495"/>
    <x v="1"/>
    <x v="9"/>
    <x v="1075"/>
    <x v="1472"/>
    <n v="2"/>
    <n v="0.2"/>
    <n v="12.409999999999989"/>
  </r>
  <r>
    <n v="1686"/>
    <s v="CA-2014-149489"/>
    <x v="3"/>
    <x v="558"/>
    <d v="2014-04-28T00:00:00"/>
    <x v="2"/>
    <s v="DK-12835"/>
    <x v="460"/>
    <x v="1"/>
    <s v="United States"/>
    <s v="Philadelphia"/>
    <x v="9"/>
    <n v="19143"/>
    <x v="3"/>
    <s v="OFF-BI-10002813"/>
    <x v="1"/>
    <x v="8"/>
    <x v="905"/>
    <x v="1473"/>
    <n v="2"/>
    <n v="0.7"/>
    <n v="-0.98999999999999977"/>
  </r>
  <r>
    <n v="1687"/>
    <s v="CA-2014-149489"/>
    <x v="3"/>
    <x v="558"/>
    <d v="2014-04-28T00:00:00"/>
    <x v="2"/>
    <s v="DK-12835"/>
    <x v="460"/>
    <x v="1"/>
    <s v="United States"/>
    <s v="Philadelphia"/>
    <x v="9"/>
    <n v="19143"/>
    <x v="3"/>
    <s v="OFF-BI-10002414"/>
    <x v="1"/>
    <x v="8"/>
    <x v="1076"/>
    <x v="1474"/>
    <n v="2"/>
    <n v="0.7"/>
    <n v="-5.7637999999999998"/>
  </r>
  <r>
    <n v="1688"/>
    <s v="CA-2014-143798"/>
    <x v="3"/>
    <x v="389"/>
    <d v="2014-12-13T00:00:00"/>
    <x v="2"/>
    <s v="AW-10840"/>
    <x v="497"/>
    <x v="0"/>
    <s v="United States"/>
    <s v="Philadelphia"/>
    <x v="9"/>
    <n v="19140"/>
    <x v="3"/>
    <s v="OFF-PA-10000788"/>
    <x v="1"/>
    <x v="10"/>
    <x v="731"/>
    <x v="563"/>
    <n v="2"/>
    <n v="0.2"/>
    <n v="3.6288"/>
  </r>
  <r>
    <n v="1689"/>
    <s v="CA-2014-143798"/>
    <x v="3"/>
    <x v="389"/>
    <d v="2014-12-13T00:00:00"/>
    <x v="2"/>
    <s v="AW-10840"/>
    <x v="497"/>
    <x v="0"/>
    <s v="United States"/>
    <s v="Philadelphia"/>
    <x v="9"/>
    <n v="19140"/>
    <x v="3"/>
    <s v="FUR-FU-10004306"/>
    <x v="0"/>
    <x v="5"/>
    <x v="616"/>
    <x v="721"/>
    <n v="2"/>
    <n v="0.2"/>
    <n v="23.315999999999988"/>
  </r>
  <r>
    <n v="1690"/>
    <s v="CA-2011-142839"/>
    <x v="2"/>
    <x v="559"/>
    <d v="2011-08-20T00:00:00"/>
    <x v="1"/>
    <s v="TS-21610"/>
    <x v="59"/>
    <x v="0"/>
    <s v="United States"/>
    <s v="Philadelphia"/>
    <x v="9"/>
    <n v="19143"/>
    <x v="3"/>
    <s v="FUR-TA-10001539"/>
    <x v="0"/>
    <x v="3"/>
    <x v="10"/>
    <x v="1475"/>
    <n v="6"/>
    <n v="0.4"/>
    <n v="-227.49120000000016"/>
  </r>
  <r>
    <n v="1691"/>
    <s v="CA-2014-129833"/>
    <x v="3"/>
    <x v="34"/>
    <d v="2014-12-16T00:00:00"/>
    <x v="1"/>
    <s v="HF-14995"/>
    <x v="520"/>
    <x v="0"/>
    <s v="United States"/>
    <s v="Indianapolis"/>
    <x v="14"/>
    <n v="46203"/>
    <x v="2"/>
    <s v="OFF-PA-10000575"/>
    <x v="1"/>
    <x v="10"/>
    <x v="1050"/>
    <x v="1476"/>
    <n v="5"/>
    <n v="0"/>
    <n v="15.387"/>
  </r>
  <r>
    <n v="1692"/>
    <s v="CA-2014-129833"/>
    <x v="3"/>
    <x v="34"/>
    <d v="2014-12-16T00:00:00"/>
    <x v="1"/>
    <s v="HF-14995"/>
    <x v="520"/>
    <x v="0"/>
    <s v="United States"/>
    <s v="Indianapolis"/>
    <x v="14"/>
    <n v="46203"/>
    <x v="2"/>
    <s v="OFF-BI-10004182"/>
    <x v="1"/>
    <x v="8"/>
    <x v="73"/>
    <x v="1477"/>
    <n v="5"/>
    <n v="0"/>
    <n v="5.0960000000000001"/>
  </r>
  <r>
    <n v="1693"/>
    <s v="US-2013-154361"/>
    <x v="0"/>
    <x v="560"/>
    <d v="2013-03-20T00:00:00"/>
    <x v="1"/>
    <s v="HZ-14950"/>
    <x v="521"/>
    <x v="0"/>
    <s v="United States"/>
    <s v="Columbus"/>
    <x v="24"/>
    <n v="43229"/>
    <x v="3"/>
    <s v="FUR-FU-10004020"/>
    <x v="0"/>
    <x v="5"/>
    <x v="488"/>
    <x v="1478"/>
    <n v="5"/>
    <n v="0.2"/>
    <n v="6.2904999999999998"/>
  </r>
  <r>
    <n v="1694"/>
    <s v="US-2013-158708"/>
    <x v="0"/>
    <x v="190"/>
    <d v="2013-06-30T00:00:00"/>
    <x v="0"/>
    <s v="AB-10255"/>
    <x v="437"/>
    <x v="2"/>
    <s v="United States"/>
    <s v="Plano"/>
    <x v="5"/>
    <n v="75023"/>
    <x v="2"/>
    <s v="TEC-AC-10003133"/>
    <x v="2"/>
    <x v="11"/>
    <x v="1077"/>
    <x v="1479"/>
    <n v="2"/>
    <n v="0.2"/>
    <n v="3.5742000000000012"/>
  </r>
  <r>
    <n v="1695"/>
    <s v="CA-2012-156335"/>
    <x v="1"/>
    <x v="12"/>
    <d v="2012-09-28T00:00:00"/>
    <x v="0"/>
    <s v="PO-19195"/>
    <x v="285"/>
    <x v="2"/>
    <s v="United States"/>
    <s v="Bayonne"/>
    <x v="30"/>
    <n v="7002"/>
    <x v="3"/>
    <s v="TEC-AC-10002006"/>
    <x v="2"/>
    <x v="11"/>
    <x v="1078"/>
    <x v="1480"/>
    <n v="4"/>
    <n v="0"/>
    <n v="19.827599999999997"/>
  </r>
  <r>
    <n v="1696"/>
    <s v="CA-2012-156335"/>
    <x v="1"/>
    <x v="12"/>
    <d v="2012-09-28T00:00:00"/>
    <x v="0"/>
    <s v="PO-19195"/>
    <x v="285"/>
    <x v="2"/>
    <s v="United States"/>
    <s v="Bayonne"/>
    <x v="30"/>
    <n v="7002"/>
    <x v="3"/>
    <s v="OFF-BI-10003314"/>
    <x v="1"/>
    <x v="8"/>
    <x v="305"/>
    <x v="1481"/>
    <n v="3"/>
    <n v="0"/>
    <n v="7.0853999999999999"/>
  </r>
  <r>
    <n v="1697"/>
    <s v="CA-2012-156335"/>
    <x v="1"/>
    <x v="12"/>
    <d v="2012-09-28T00:00:00"/>
    <x v="0"/>
    <s v="PO-19195"/>
    <x v="285"/>
    <x v="2"/>
    <s v="United States"/>
    <s v="Bayonne"/>
    <x v="30"/>
    <n v="7002"/>
    <x v="3"/>
    <s v="TEC-PH-10002726"/>
    <x v="2"/>
    <x v="7"/>
    <x v="66"/>
    <x v="1482"/>
    <n v="2"/>
    <n v="0"/>
    <n v="52.49"/>
  </r>
  <r>
    <n v="1698"/>
    <s v="CA-2012-148376"/>
    <x v="1"/>
    <x v="17"/>
    <d v="2012-12-31T00:00:00"/>
    <x v="1"/>
    <s v="AG-10900"/>
    <x v="151"/>
    <x v="0"/>
    <s v="United States"/>
    <s v="Los Angeles"/>
    <x v="1"/>
    <n v="90008"/>
    <x v="1"/>
    <s v="OFF-AP-10000240"/>
    <x v="1"/>
    <x v="9"/>
    <x v="644"/>
    <x v="1483"/>
    <n v="2"/>
    <n v="0"/>
    <n v="31.018399999999986"/>
  </r>
  <r>
    <n v="1699"/>
    <s v="CA-2012-148376"/>
    <x v="1"/>
    <x v="17"/>
    <d v="2012-12-31T00:00:00"/>
    <x v="1"/>
    <s v="AG-10900"/>
    <x v="151"/>
    <x v="0"/>
    <s v="United States"/>
    <s v="Los Angeles"/>
    <x v="1"/>
    <n v="90008"/>
    <x v="1"/>
    <s v="OFF-LA-10002381"/>
    <x v="1"/>
    <x v="2"/>
    <x v="1079"/>
    <x v="748"/>
    <n v="7"/>
    <n v="0"/>
    <n v="10.348799999999999"/>
  </r>
  <r>
    <n v="1700"/>
    <s v="CA-2011-135657"/>
    <x v="2"/>
    <x v="561"/>
    <d v="2011-06-07T00:00:00"/>
    <x v="0"/>
    <s v="SC-20725"/>
    <x v="56"/>
    <x v="0"/>
    <s v="United States"/>
    <s v="Seattle"/>
    <x v="4"/>
    <n v="98115"/>
    <x v="1"/>
    <s v="FUR-TA-10004086"/>
    <x v="0"/>
    <x v="3"/>
    <x v="824"/>
    <x v="1484"/>
    <n v="6"/>
    <n v="0"/>
    <n v="113.49359999999999"/>
  </r>
  <r>
    <n v="1701"/>
    <s v="CA-2012-114069"/>
    <x v="1"/>
    <x v="562"/>
    <d v="2012-07-15T00:00:00"/>
    <x v="0"/>
    <s v="ND-18370"/>
    <x v="444"/>
    <x v="0"/>
    <s v="United States"/>
    <s v="New York City"/>
    <x v="15"/>
    <n v="10035"/>
    <x v="3"/>
    <s v="OFF-BI-10000320"/>
    <x v="1"/>
    <x v="8"/>
    <x v="768"/>
    <x v="929"/>
    <n v="2"/>
    <n v="0.2"/>
    <n v="4.2804000000000002"/>
  </r>
  <r>
    <n v="1702"/>
    <s v="CA-2012-114069"/>
    <x v="1"/>
    <x v="562"/>
    <d v="2012-07-15T00:00:00"/>
    <x v="0"/>
    <s v="ND-18370"/>
    <x v="444"/>
    <x v="0"/>
    <s v="United States"/>
    <s v="New York City"/>
    <x v="15"/>
    <n v="10035"/>
    <x v="3"/>
    <s v="FUR-CH-10000595"/>
    <x v="0"/>
    <x v="1"/>
    <x v="463"/>
    <x v="1485"/>
    <n v="9"/>
    <n v="0.1"/>
    <n v="321.83999999999992"/>
  </r>
  <r>
    <n v="1703"/>
    <s v="CA-2012-114069"/>
    <x v="1"/>
    <x v="562"/>
    <d v="2012-07-15T00:00:00"/>
    <x v="0"/>
    <s v="ND-18370"/>
    <x v="444"/>
    <x v="0"/>
    <s v="United States"/>
    <s v="New York City"/>
    <x v="15"/>
    <n v="10035"/>
    <x v="3"/>
    <s v="OFF-PA-10000349"/>
    <x v="1"/>
    <x v="10"/>
    <x v="33"/>
    <x v="745"/>
    <n v="2"/>
    <n v="0"/>
    <n v="4.6812000000000005"/>
  </r>
  <r>
    <n v="1704"/>
    <s v="CA-2011-139857"/>
    <x v="2"/>
    <x v="563"/>
    <d v="2011-02-07T00:00:00"/>
    <x v="1"/>
    <s v="CD-12790"/>
    <x v="522"/>
    <x v="2"/>
    <s v="United States"/>
    <s v="San Diego"/>
    <x v="1"/>
    <n v="92037"/>
    <x v="1"/>
    <s v="OFF-FA-10001843"/>
    <x v="1"/>
    <x v="13"/>
    <x v="33"/>
    <x v="1486"/>
    <n v="5"/>
    <n v="0"/>
    <n v="5.8045"/>
  </r>
  <r>
    <n v="1705"/>
    <s v="CA-2013-106306"/>
    <x v="0"/>
    <x v="387"/>
    <d v="2013-03-09T00:00:00"/>
    <x v="3"/>
    <s v="PG-18820"/>
    <x v="310"/>
    <x v="0"/>
    <s v="United States"/>
    <s v="Glendale"/>
    <x v="16"/>
    <n v="85301"/>
    <x v="1"/>
    <s v="OFF-BI-10003676"/>
    <x v="1"/>
    <x v="8"/>
    <x v="816"/>
    <x v="1487"/>
    <n v="3"/>
    <n v="0.7"/>
    <n v="-7.1147999999999989"/>
  </r>
  <r>
    <n v="1706"/>
    <s v="CA-2012-100545"/>
    <x v="1"/>
    <x v="6"/>
    <d v="2012-11-26T00:00:00"/>
    <x v="1"/>
    <s v="IM-15070"/>
    <x v="5"/>
    <x v="0"/>
    <s v="United States"/>
    <s v="Philadelphia"/>
    <x v="9"/>
    <n v="19120"/>
    <x v="3"/>
    <s v="OFF-BI-10003638"/>
    <x v="1"/>
    <x v="8"/>
    <x v="607"/>
    <x v="1488"/>
    <n v="2"/>
    <n v="0.7"/>
    <n v="-9.2880000000000003"/>
  </r>
  <r>
    <n v="1707"/>
    <s v="CA-2014-123491"/>
    <x v="3"/>
    <x v="505"/>
    <d v="2014-11-06T00:00:00"/>
    <x v="1"/>
    <s v="JK-15205"/>
    <x v="523"/>
    <x v="0"/>
    <s v="United States"/>
    <s v="San Francisco"/>
    <x v="1"/>
    <n v="94122"/>
    <x v="1"/>
    <s v="OFF-LA-10003077"/>
    <x v="1"/>
    <x v="2"/>
    <x v="1080"/>
    <x v="1489"/>
    <n v="6"/>
    <n v="0"/>
    <n v="20.614199999999997"/>
  </r>
  <r>
    <n v="1708"/>
    <s v="CA-2014-123491"/>
    <x v="3"/>
    <x v="505"/>
    <d v="2014-11-06T00:00:00"/>
    <x v="1"/>
    <s v="JK-15205"/>
    <x v="523"/>
    <x v="0"/>
    <s v="United States"/>
    <s v="San Francisco"/>
    <x v="1"/>
    <n v="94122"/>
    <x v="1"/>
    <s v="TEC-PH-10003505"/>
    <x v="2"/>
    <x v="7"/>
    <x v="901"/>
    <x v="1490"/>
    <n v="2"/>
    <n v="0.2"/>
    <n v="16.703999999999986"/>
  </r>
  <r>
    <n v="1709"/>
    <s v="CA-2014-123491"/>
    <x v="3"/>
    <x v="505"/>
    <d v="2014-11-06T00:00:00"/>
    <x v="1"/>
    <s v="JK-15205"/>
    <x v="523"/>
    <x v="0"/>
    <s v="United States"/>
    <s v="San Francisco"/>
    <x v="1"/>
    <n v="94122"/>
    <x v="1"/>
    <s v="OFF-PA-10003424"/>
    <x v="1"/>
    <x v="10"/>
    <x v="1081"/>
    <x v="1491"/>
    <n v="2"/>
    <n v="0"/>
    <n v="3.71"/>
  </r>
  <r>
    <n v="1710"/>
    <s v="CA-2014-123491"/>
    <x v="3"/>
    <x v="505"/>
    <d v="2014-11-06T00:00:00"/>
    <x v="1"/>
    <s v="JK-15205"/>
    <x v="523"/>
    <x v="0"/>
    <s v="United States"/>
    <s v="San Francisco"/>
    <x v="1"/>
    <n v="94122"/>
    <x v="1"/>
    <s v="FUR-CH-10003061"/>
    <x v="0"/>
    <x v="1"/>
    <x v="51"/>
    <x v="1492"/>
    <n v="1"/>
    <n v="0.2"/>
    <n v="-0.89990000000001302"/>
  </r>
  <r>
    <n v="1711"/>
    <s v="CA-2014-123491"/>
    <x v="3"/>
    <x v="505"/>
    <d v="2014-11-06T00:00:00"/>
    <x v="1"/>
    <s v="JK-15205"/>
    <x v="523"/>
    <x v="0"/>
    <s v="United States"/>
    <s v="San Francisco"/>
    <x v="1"/>
    <n v="94122"/>
    <x v="1"/>
    <s v="OFF-AR-10003514"/>
    <x v="1"/>
    <x v="6"/>
    <x v="180"/>
    <x v="189"/>
    <n v="5"/>
    <n v="0"/>
    <n v="6.5669999999999984"/>
  </r>
  <r>
    <n v="1712"/>
    <s v="CA-2014-123491"/>
    <x v="3"/>
    <x v="505"/>
    <d v="2014-11-06T00:00:00"/>
    <x v="1"/>
    <s v="JK-15205"/>
    <x v="523"/>
    <x v="0"/>
    <s v="United States"/>
    <s v="San Francisco"/>
    <x v="1"/>
    <n v="94122"/>
    <x v="1"/>
    <s v="OFF-AP-10002684"/>
    <x v="1"/>
    <x v="9"/>
    <x v="165"/>
    <x v="1493"/>
    <n v="14"/>
    <n v="0"/>
    <n v="510.63599999999985"/>
  </r>
  <r>
    <n v="1713"/>
    <s v="CA-2012-145401"/>
    <x v="1"/>
    <x v="564"/>
    <d v="2012-02-04T00:00:00"/>
    <x v="1"/>
    <s v="JP-15520"/>
    <x v="187"/>
    <x v="0"/>
    <s v="United States"/>
    <s v="Houston"/>
    <x v="5"/>
    <n v="77070"/>
    <x v="2"/>
    <s v="OFF-PA-10004405"/>
    <x v="1"/>
    <x v="10"/>
    <x v="1082"/>
    <x v="1494"/>
    <n v="6"/>
    <n v="0.2"/>
    <n v="5.0064000000000002"/>
  </r>
  <r>
    <n v="1714"/>
    <s v="US-2014-124968"/>
    <x v="3"/>
    <x v="565"/>
    <d v="2014-09-14T00:00:00"/>
    <x v="0"/>
    <s v="MM-18055"/>
    <x v="514"/>
    <x v="0"/>
    <s v="United States"/>
    <s v="Chicago"/>
    <x v="10"/>
    <n v="60610"/>
    <x v="2"/>
    <s v="FUR-TA-10004289"/>
    <x v="0"/>
    <x v="3"/>
    <x v="187"/>
    <x v="1495"/>
    <n v="7"/>
    <n v="0.5"/>
    <n v="-566.5625"/>
  </r>
  <r>
    <n v="1715"/>
    <s v="CA-2014-104003"/>
    <x v="3"/>
    <x v="566"/>
    <d v="2014-10-14T00:00:00"/>
    <x v="1"/>
    <s v="DC-13285"/>
    <x v="290"/>
    <x v="0"/>
    <s v="United States"/>
    <s v="San Francisco"/>
    <x v="1"/>
    <n v="94110"/>
    <x v="1"/>
    <s v="FUR-BO-10003965"/>
    <x v="0"/>
    <x v="0"/>
    <x v="1083"/>
    <x v="1496"/>
    <n v="2"/>
    <n v="0.15"/>
    <n v="-14.478399999999979"/>
  </r>
  <r>
    <n v="1716"/>
    <s v="CA-2013-154788"/>
    <x v="0"/>
    <x v="567"/>
    <d v="2013-05-05T00:00:00"/>
    <x v="1"/>
    <s v="JL-15835"/>
    <x v="252"/>
    <x v="0"/>
    <s v="United States"/>
    <s v="New York City"/>
    <x v="15"/>
    <n v="10011"/>
    <x v="3"/>
    <s v="OFF-BI-10003314"/>
    <x v="1"/>
    <x v="8"/>
    <x v="305"/>
    <x v="326"/>
    <n v="2"/>
    <n v="0.2"/>
    <n v="2.7956000000000003"/>
  </r>
  <r>
    <n v="1717"/>
    <s v="CA-2013-169943"/>
    <x v="0"/>
    <x v="288"/>
    <d v="2013-05-25T00:00:00"/>
    <x v="1"/>
    <s v="BN-11515"/>
    <x v="202"/>
    <x v="0"/>
    <s v="United States"/>
    <s v="New York City"/>
    <x v="15"/>
    <n v="10011"/>
    <x v="3"/>
    <s v="OFF-AP-10001563"/>
    <x v="1"/>
    <x v="9"/>
    <x v="530"/>
    <x v="1497"/>
    <n v="5"/>
    <n v="0"/>
    <n v="70.440999999999974"/>
  </r>
  <r>
    <n v="1718"/>
    <s v="CA-2013-169943"/>
    <x v="0"/>
    <x v="288"/>
    <d v="2013-05-25T00:00:00"/>
    <x v="1"/>
    <s v="BN-11515"/>
    <x v="202"/>
    <x v="0"/>
    <s v="United States"/>
    <s v="New York City"/>
    <x v="15"/>
    <n v="10011"/>
    <x v="3"/>
    <s v="OFF-ST-10004123"/>
    <x v="1"/>
    <x v="4"/>
    <x v="72"/>
    <x v="1498"/>
    <n v="5"/>
    <n v="0"/>
    <n v="0"/>
  </r>
  <r>
    <n v="1719"/>
    <s v="CA-2013-169943"/>
    <x v="0"/>
    <x v="288"/>
    <d v="2013-05-25T00:00:00"/>
    <x v="1"/>
    <s v="BN-11515"/>
    <x v="202"/>
    <x v="0"/>
    <s v="United States"/>
    <s v="New York City"/>
    <x v="15"/>
    <n v="10011"/>
    <x v="3"/>
    <s v="FUR-FU-10002088"/>
    <x v="0"/>
    <x v="5"/>
    <x v="1084"/>
    <x v="1499"/>
    <n v="4"/>
    <n v="0"/>
    <n v="15.086400000000001"/>
  </r>
  <r>
    <n v="1720"/>
    <s v="CA-2013-169943"/>
    <x v="0"/>
    <x v="288"/>
    <d v="2013-05-25T00:00:00"/>
    <x v="1"/>
    <s v="BN-11515"/>
    <x v="202"/>
    <x v="0"/>
    <s v="United States"/>
    <s v="New York City"/>
    <x v="15"/>
    <n v="10011"/>
    <x v="3"/>
    <s v="FUR-FU-10000010"/>
    <x v="0"/>
    <x v="5"/>
    <x v="522"/>
    <x v="1500"/>
    <n v="8"/>
    <n v="0"/>
    <n v="12.325599999999998"/>
  </r>
  <r>
    <n v="1721"/>
    <s v="CA-2013-169943"/>
    <x v="0"/>
    <x v="288"/>
    <d v="2013-05-25T00:00:00"/>
    <x v="1"/>
    <s v="BN-11515"/>
    <x v="202"/>
    <x v="0"/>
    <s v="United States"/>
    <s v="New York City"/>
    <x v="15"/>
    <n v="10011"/>
    <x v="3"/>
    <s v="OFF-BI-10002824"/>
    <x v="1"/>
    <x v="8"/>
    <x v="523"/>
    <x v="1501"/>
    <n v="4"/>
    <n v="0.2"/>
    <n v="14.919999999999995"/>
  </r>
  <r>
    <n v="1722"/>
    <s v="US-2012-123218"/>
    <x v="1"/>
    <x v="139"/>
    <d v="2012-12-25T00:00:00"/>
    <x v="1"/>
    <s v="KD-16345"/>
    <x v="44"/>
    <x v="0"/>
    <s v="United States"/>
    <s v="Chicago"/>
    <x v="10"/>
    <n v="60623"/>
    <x v="2"/>
    <s v="TEC-PH-10001061"/>
    <x v="2"/>
    <x v="7"/>
    <x v="822"/>
    <x v="1305"/>
    <n v="2"/>
    <n v="0.2"/>
    <n v="11.998799999999996"/>
  </r>
  <r>
    <n v="1723"/>
    <s v="US-2012-123218"/>
    <x v="1"/>
    <x v="139"/>
    <d v="2012-12-25T00:00:00"/>
    <x v="1"/>
    <s v="KD-16345"/>
    <x v="44"/>
    <x v="0"/>
    <s v="United States"/>
    <s v="Chicago"/>
    <x v="10"/>
    <n v="60623"/>
    <x v="2"/>
    <s v="TEC-AC-10000736"/>
    <x v="2"/>
    <x v="11"/>
    <x v="1085"/>
    <x v="1309"/>
    <n v="4"/>
    <n v="0.2"/>
    <n v="51.193599999999996"/>
  </r>
  <r>
    <n v="1724"/>
    <s v="US-2012-123218"/>
    <x v="1"/>
    <x v="139"/>
    <d v="2012-12-25T00:00:00"/>
    <x v="1"/>
    <s v="KD-16345"/>
    <x v="44"/>
    <x v="0"/>
    <s v="United States"/>
    <s v="Chicago"/>
    <x v="10"/>
    <n v="60623"/>
    <x v="2"/>
    <s v="FUR-BO-10003966"/>
    <x v="0"/>
    <x v="0"/>
    <x v="1086"/>
    <x v="1403"/>
    <n v="3"/>
    <n v="0.3"/>
    <n v="-71.811600000000027"/>
  </r>
  <r>
    <n v="1725"/>
    <s v="CA-2012-127453"/>
    <x v="1"/>
    <x v="546"/>
    <d v="2012-12-20T00:00:00"/>
    <x v="2"/>
    <s v="JK-15370"/>
    <x v="271"/>
    <x v="0"/>
    <s v="United States"/>
    <s v="Philadelphia"/>
    <x v="9"/>
    <n v="19143"/>
    <x v="3"/>
    <s v="OFF-AP-10000828"/>
    <x v="1"/>
    <x v="9"/>
    <x v="1087"/>
    <x v="1502"/>
    <n v="3"/>
    <n v="0.2"/>
    <n v="43.43519999999998"/>
  </r>
  <r>
    <n v="1726"/>
    <s v="CA-2012-127453"/>
    <x v="1"/>
    <x v="546"/>
    <d v="2012-12-20T00:00:00"/>
    <x v="2"/>
    <s v="JK-15370"/>
    <x v="271"/>
    <x v="0"/>
    <s v="United States"/>
    <s v="Philadelphia"/>
    <x v="9"/>
    <n v="19143"/>
    <x v="3"/>
    <s v="OFF-AP-10002906"/>
    <x v="1"/>
    <x v="9"/>
    <x v="1088"/>
    <x v="1503"/>
    <n v="2"/>
    <n v="0.2"/>
    <n v="0.44399999999999973"/>
  </r>
  <r>
    <n v="1727"/>
    <s v="CA-2012-127453"/>
    <x v="1"/>
    <x v="546"/>
    <d v="2012-12-20T00:00:00"/>
    <x v="2"/>
    <s v="JK-15370"/>
    <x v="271"/>
    <x v="0"/>
    <s v="United States"/>
    <s v="Philadelphia"/>
    <x v="9"/>
    <n v="19143"/>
    <x v="3"/>
    <s v="OFF-AP-10003860"/>
    <x v="1"/>
    <x v="9"/>
    <x v="1089"/>
    <x v="1504"/>
    <n v="4"/>
    <n v="0.2"/>
    <n v="7.7728000000000002"/>
  </r>
  <r>
    <n v="1728"/>
    <s v="US-2014-164056"/>
    <x v="3"/>
    <x v="568"/>
    <d v="2014-05-05T00:00:00"/>
    <x v="0"/>
    <s v="FM-14215"/>
    <x v="524"/>
    <x v="1"/>
    <s v="United States"/>
    <s v="Dublin"/>
    <x v="24"/>
    <n v="43017"/>
    <x v="3"/>
    <s v="FUR-TA-10001307"/>
    <x v="0"/>
    <x v="3"/>
    <x v="1090"/>
    <x v="1505"/>
    <n v="5"/>
    <n v="0.4"/>
    <n v="-69.889999999999986"/>
  </r>
  <r>
    <n v="1729"/>
    <s v="CA-2013-106894"/>
    <x v="0"/>
    <x v="569"/>
    <d v="2013-02-07T00:00:00"/>
    <x v="3"/>
    <s v="CA-12265"/>
    <x v="244"/>
    <x v="0"/>
    <s v="United States"/>
    <s v="Springfield"/>
    <x v="17"/>
    <n v="22153"/>
    <x v="0"/>
    <s v="TEC-AC-10003063"/>
    <x v="2"/>
    <x v="11"/>
    <x v="1052"/>
    <x v="1506"/>
    <n v="4"/>
    <n v="0"/>
    <n v="21"/>
  </r>
  <r>
    <n v="1730"/>
    <s v="CA-2013-106894"/>
    <x v="0"/>
    <x v="569"/>
    <d v="2013-02-07T00:00:00"/>
    <x v="3"/>
    <s v="CA-12265"/>
    <x v="244"/>
    <x v="0"/>
    <s v="United States"/>
    <s v="Springfield"/>
    <x v="17"/>
    <n v="22153"/>
    <x v="0"/>
    <s v="OFF-LA-10001045"/>
    <x v="1"/>
    <x v="2"/>
    <x v="701"/>
    <x v="1507"/>
    <n v="3"/>
    <n v="0"/>
    <n v="3.6017999999999999"/>
  </r>
  <r>
    <n v="1731"/>
    <s v="CA-2011-125136"/>
    <x v="2"/>
    <x v="450"/>
    <d v="2011-10-03T00:00:00"/>
    <x v="1"/>
    <s v="KD-16495"/>
    <x v="470"/>
    <x v="1"/>
    <s v="United States"/>
    <s v="Fayetteville"/>
    <x v="3"/>
    <n v="28314"/>
    <x v="0"/>
    <s v="OFF-PA-10001457"/>
    <x v="1"/>
    <x v="10"/>
    <x v="1091"/>
    <x v="1508"/>
    <n v="8"/>
    <n v="0.2"/>
    <n v="31.283199999999987"/>
  </r>
  <r>
    <n v="1732"/>
    <s v="CA-2011-125136"/>
    <x v="2"/>
    <x v="450"/>
    <d v="2011-10-03T00:00:00"/>
    <x v="1"/>
    <s v="KD-16495"/>
    <x v="470"/>
    <x v="1"/>
    <s v="United States"/>
    <s v="Fayetteville"/>
    <x v="3"/>
    <n v="28314"/>
    <x v="0"/>
    <s v="OFF-PA-10001804"/>
    <x v="1"/>
    <x v="10"/>
    <x v="128"/>
    <x v="1432"/>
    <n v="2"/>
    <n v="0.2"/>
    <n v="3.7407999999999997"/>
  </r>
  <r>
    <n v="1733"/>
    <s v="US-2013-131149"/>
    <x v="0"/>
    <x v="212"/>
    <d v="2013-07-15T00:00:00"/>
    <x v="1"/>
    <s v="LH-17155"/>
    <x v="109"/>
    <x v="0"/>
    <s v="United States"/>
    <s v="Dallas"/>
    <x v="5"/>
    <n v="75081"/>
    <x v="2"/>
    <s v="OFF-ST-10000689"/>
    <x v="1"/>
    <x v="4"/>
    <x v="421"/>
    <x v="1080"/>
    <n v="3"/>
    <n v="0.2"/>
    <n v="-33.804000000000002"/>
  </r>
  <r>
    <n v="1734"/>
    <s v="US-2013-131149"/>
    <x v="0"/>
    <x v="212"/>
    <d v="2013-07-15T00:00:00"/>
    <x v="1"/>
    <s v="LH-17155"/>
    <x v="109"/>
    <x v="0"/>
    <s v="United States"/>
    <s v="Dallas"/>
    <x v="5"/>
    <n v="75081"/>
    <x v="2"/>
    <s v="OFF-AR-10002135"/>
    <x v="1"/>
    <x v="6"/>
    <x v="278"/>
    <x v="1509"/>
    <n v="4"/>
    <n v="0.2"/>
    <n v="17.351999999999975"/>
  </r>
  <r>
    <n v="1735"/>
    <s v="CA-2014-101483"/>
    <x v="3"/>
    <x v="570"/>
    <d v="2014-08-02T00:00:00"/>
    <x v="0"/>
    <s v="AG-10675"/>
    <x v="165"/>
    <x v="0"/>
    <s v="United States"/>
    <s v="Jacksonville"/>
    <x v="3"/>
    <n v="28540"/>
    <x v="0"/>
    <s v="OFF-AP-10002082"/>
    <x v="1"/>
    <x v="9"/>
    <x v="1092"/>
    <x v="1510"/>
    <n v="2"/>
    <n v="0.2"/>
    <n v="6.5339999999999971"/>
  </r>
  <r>
    <n v="1736"/>
    <s v="CA-2014-101483"/>
    <x v="3"/>
    <x v="570"/>
    <d v="2014-08-02T00:00:00"/>
    <x v="0"/>
    <s v="AG-10675"/>
    <x v="165"/>
    <x v="0"/>
    <s v="United States"/>
    <s v="Jacksonville"/>
    <x v="3"/>
    <n v="28540"/>
    <x v="0"/>
    <s v="TEC-PH-10003442"/>
    <x v="2"/>
    <x v="7"/>
    <x v="879"/>
    <x v="1114"/>
    <n v="5"/>
    <n v="0.2"/>
    <n v="1.375"/>
  </r>
  <r>
    <n v="1737"/>
    <s v="CA-2014-101483"/>
    <x v="3"/>
    <x v="570"/>
    <d v="2014-08-02T00:00:00"/>
    <x v="0"/>
    <s v="AG-10675"/>
    <x v="165"/>
    <x v="0"/>
    <s v="United States"/>
    <s v="Jacksonville"/>
    <x v="3"/>
    <n v="28540"/>
    <x v="0"/>
    <s v="OFF-AR-10002833"/>
    <x v="1"/>
    <x v="6"/>
    <x v="6"/>
    <x v="972"/>
    <n v="3"/>
    <n v="0.2"/>
    <n v="0.3822000000000001"/>
  </r>
  <r>
    <n v="1738"/>
    <s v="CA-2012-130204"/>
    <x v="1"/>
    <x v="37"/>
    <d v="2012-09-09T00:00:00"/>
    <x v="1"/>
    <s v="DB-13120"/>
    <x v="106"/>
    <x v="1"/>
    <s v="United States"/>
    <s v="San Francisco"/>
    <x v="1"/>
    <n v="94122"/>
    <x v="1"/>
    <s v="OFF-ST-10001325"/>
    <x v="1"/>
    <x v="4"/>
    <x v="466"/>
    <x v="974"/>
    <n v="3"/>
    <n v="0"/>
    <n v="8.4888000000000012"/>
  </r>
  <r>
    <n v="1739"/>
    <s v="CA-2012-130204"/>
    <x v="1"/>
    <x v="37"/>
    <d v="2012-09-09T00:00:00"/>
    <x v="1"/>
    <s v="DB-13120"/>
    <x v="106"/>
    <x v="1"/>
    <s v="United States"/>
    <s v="San Francisco"/>
    <x v="1"/>
    <n v="94122"/>
    <x v="1"/>
    <s v="TEC-AC-10003038"/>
    <x v="2"/>
    <x v="11"/>
    <x v="1024"/>
    <x v="1511"/>
    <n v="2"/>
    <n v="0"/>
    <n v="3.400999999999998"/>
  </r>
  <r>
    <n v="1740"/>
    <s v="CA-2012-130204"/>
    <x v="1"/>
    <x v="37"/>
    <d v="2012-09-09T00:00:00"/>
    <x v="1"/>
    <s v="DB-13120"/>
    <x v="106"/>
    <x v="1"/>
    <s v="United States"/>
    <s v="San Francisco"/>
    <x v="1"/>
    <n v="94122"/>
    <x v="1"/>
    <s v="TEC-AC-10003590"/>
    <x v="2"/>
    <x v="11"/>
    <x v="1093"/>
    <x v="1512"/>
    <n v="5"/>
    <n v="0"/>
    <n v="46.601999999999997"/>
  </r>
  <r>
    <n v="1741"/>
    <s v="CA-2011-110527"/>
    <x v="2"/>
    <x v="128"/>
    <d v="2011-08-16T00:00:00"/>
    <x v="1"/>
    <s v="ED-13885"/>
    <x v="525"/>
    <x v="2"/>
    <s v="United States"/>
    <s v="San Diego"/>
    <x v="1"/>
    <n v="92037"/>
    <x v="1"/>
    <s v="OFF-LA-10000262"/>
    <x v="1"/>
    <x v="2"/>
    <x v="932"/>
    <x v="1513"/>
    <n v="8"/>
    <n v="0"/>
    <n v="9.6047999999999991"/>
  </r>
  <r>
    <n v="1742"/>
    <s v="CA-2014-152807"/>
    <x v="3"/>
    <x v="505"/>
    <d v="2014-11-04T00:00:00"/>
    <x v="1"/>
    <s v="MC-18100"/>
    <x v="498"/>
    <x v="0"/>
    <s v="United States"/>
    <s v="Philadelphia"/>
    <x v="9"/>
    <n v="19140"/>
    <x v="3"/>
    <s v="OFF-PA-10004355"/>
    <x v="1"/>
    <x v="10"/>
    <x v="1094"/>
    <x v="561"/>
    <n v="4"/>
    <n v="0.2"/>
    <n v="7.2576000000000001"/>
  </r>
  <r>
    <n v="1743"/>
    <s v="CA-2014-152807"/>
    <x v="3"/>
    <x v="505"/>
    <d v="2014-11-04T00:00:00"/>
    <x v="1"/>
    <s v="MC-18100"/>
    <x v="498"/>
    <x v="0"/>
    <s v="United States"/>
    <s v="Philadelphia"/>
    <x v="9"/>
    <n v="19140"/>
    <x v="3"/>
    <s v="FUR-FU-10004415"/>
    <x v="0"/>
    <x v="5"/>
    <x v="1054"/>
    <x v="1514"/>
    <n v="2"/>
    <n v="0.2"/>
    <n v="0.98559999999999937"/>
  </r>
  <r>
    <n v="1744"/>
    <s v="CA-2014-152807"/>
    <x v="3"/>
    <x v="505"/>
    <d v="2014-11-04T00:00:00"/>
    <x v="1"/>
    <s v="MC-18100"/>
    <x v="498"/>
    <x v="0"/>
    <s v="United States"/>
    <s v="Philadelphia"/>
    <x v="9"/>
    <n v="19140"/>
    <x v="3"/>
    <s v="OFF-ST-10002486"/>
    <x v="1"/>
    <x v="4"/>
    <x v="693"/>
    <x v="1515"/>
    <n v="2"/>
    <n v="0.2"/>
    <n v="-2.5128000000000008"/>
  </r>
  <r>
    <n v="1745"/>
    <s v="CA-2014-152807"/>
    <x v="3"/>
    <x v="505"/>
    <d v="2014-11-04T00:00:00"/>
    <x v="1"/>
    <s v="MC-18100"/>
    <x v="498"/>
    <x v="0"/>
    <s v="United States"/>
    <s v="Philadelphia"/>
    <x v="9"/>
    <n v="19140"/>
    <x v="3"/>
    <s v="TEC-AC-10001142"/>
    <x v="2"/>
    <x v="11"/>
    <x v="546"/>
    <x v="1516"/>
    <n v="7"/>
    <n v="0.2"/>
    <n v="-55.300000000000068"/>
  </r>
  <r>
    <n v="1746"/>
    <s v="CA-2011-133270"/>
    <x v="2"/>
    <x v="571"/>
    <d v="2011-06-09T00:00:00"/>
    <x v="2"/>
    <s v="BM-11785"/>
    <x v="298"/>
    <x v="0"/>
    <s v="United States"/>
    <s v="Rochester"/>
    <x v="15"/>
    <n v="14609"/>
    <x v="3"/>
    <s v="OFF-AR-10002656"/>
    <x v="1"/>
    <x v="6"/>
    <x v="157"/>
    <x v="522"/>
    <n v="2"/>
    <n v="0"/>
    <n v="4.9431999999999992"/>
  </r>
  <r>
    <n v="1747"/>
    <s v="CA-2013-155670"/>
    <x v="0"/>
    <x v="572"/>
    <d v="2013-08-18T00:00:00"/>
    <x v="0"/>
    <s v="EM-14065"/>
    <x v="191"/>
    <x v="0"/>
    <s v="United States"/>
    <s v="Jacksonville"/>
    <x v="3"/>
    <n v="28540"/>
    <x v="0"/>
    <s v="OFF-BI-10000138"/>
    <x v="1"/>
    <x v="8"/>
    <x v="600"/>
    <x v="1517"/>
    <n v="8"/>
    <n v="0.7"/>
    <n v="-8.2367999999999988"/>
  </r>
  <r>
    <n v="1748"/>
    <s v="CA-2013-155670"/>
    <x v="0"/>
    <x v="572"/>
    <d v="2013-08-18T00:00:00"/>
    <x v="0"/>
    <s v="EM-14065"/>
    <x v="191"/>
    <x v="0"/>
    <s v="United States"/>
    <s v="Jacksonville"/>
    <x v="3"/>
    <n v="28540"/>
    <x v="0"/>
    <s v="OFF-PA-10004947"/>
    <x v="1"/>
    <x v="10"/>
    <x v="33"/>
    <x v="1518"/>
    <n v="3"/>
    <n v="0.2"/>
    <n v="3.2099999999999982"/>
  </r>
  <r>
    <n v="1749"/>
    <s v="US-2011-157406"/>
    <x v="2"/>
    <x v="573"/>
    <d v="2011-04-29T00:00:00"/>
    <x v="1"/>
    <s v="DA-13450"/>
    <x v="526"/>
    <x v="2"/>
    <s v="United States"/>
    <s v="Houston"/>
    <x v="5"/>
    <n v="77095"/>
    <x v="2"/>
    <s v="OFF-PA-10003543"/>
    <x v="1"/>
    <x v="10"/>
    <x v="716"/>
    <x v="563"/>
    <n v="2"/>
    <n v="0.2"/>
    <n v="3.6288"/>
  </r>
  <r>
    <n v="1750"/>
    <s v="US-2011-157406"/>
    <x v="2"/>
    <x v="573"/>
    <d v="2011-04-29T00:00:00"/>
    <x v="1"/>
    <s v="DA-13450"/>
    <x v="526"/>
    <x v="2"/>
    <s v="United States"/>
    <s v="Houston"/>
    <x v="5"/>
    <n v="77095"/>
    <x v="2"/>
    <s v="OFF-AR-10002221"/>
    <x v="1"/>
    <x v="6"/>
    <x v="1008"/>
    <x v="875"/>
    <n v="3"/>
    <n v="0.2"/>
    <n v="0.54600000000000071"/>
  </r>
  <r>
    <n v="1751"/>
    <s v="CA-2012-139094"/>
    <x v="1"/>
    <x v="6"/>
    <d v="2012-11-27T00:00:00"/>
    <x v="1"/>
    <s v="MO-17800"/>
    <x v="246"/>
    <x v="2"/>
    <s v="United States"/>
    <s v="San Antonio"/>
    <x v="5"/>
    <n v="78207"/>
    <x v="2"/>
    <s v="FUR-TA-10004607"/>
    <x v="0"/>
    <x v="3"/>
    <x v="1095"/>
    <x v="1519"/>
    <n v="2"/>
    <n v="0.3"/>
    <n v="-32.522600000000011"/>
  </r>
  <r>
    <n v="1752"/>
    <s v="CA-2014-168837"/>
    <x v="3"/>
    <x v="336"/>
    <d v="2014-10-18T00:00:00"/>
    <x v="2"/>
    <s v="JW-15955"/>
    <x v="527"/>
    <x v="0"/>
    <s v="United States"/>
    <s v="Oakland"/>
    <x v="1"/>
    <n v="94601"/>
    <x v="1"/>
    <s v="FUR-FU-10001918"/>
    <x v="0"/>
    <x v="5"/>
    <x v="280"/>
    <x v="1520"/>
    <n v="2"/>
    <n v="0"/>
    <n v="3.6894000000000009"/>
  </r>
  <r>
    <n v="1753"/>
    <s v="CA-2014-116715"/>
    <x v="3"/>
    <x v="574"/>
    <d v="2014-12-06T00:00:00"/>
    <x v="2"/>
    <s v="VW-21775"/>
    <x v="100"/>
    <x v="1"/>
    <s v="United States"/>
    <s v="San Francisco"/>
    <x v="1"/>
    <n v="94122"/>
    <x v="1"/>
    <s v="OFF-ST-10004340"/>
    <x v="1"/>
    <x v="4"/>
    <x v="809"/>
    <x v="1521"/>
    <n v="9"/>
    <n v="0"/>
    <n v="151.09740000000002"/>
  </r>
  <r>
    <n v="1754"/>
    <s v="CA-2014-116715"/>
    <x v="3"/>
    <x v="574"/>
    <d v="2014-12-06T00:00:00"/>
    <x v="2"/>
    <s v="VW-21775"/>
    <x v="100"/>
    <x v="1"/>
    <s v="United States"/>
    <s v="San Francisco"/>
    <x v="1"/>
    <n v="94122"/>
    <x v="1"/>
    <s v="OFF-PA-10004475"/>
    <x v="1"/>
    <x v="10"/>
    <x v="1063"/>
    <x v="1446"/>
    <n v="2"/>
    <n v="0"/>
    <n v="53.860799999999998"/>
  </r>
  <r>
    <n v="1755"/>
    <s v="CA-2014-116715"/>
    <x v="3"/>
    <x v="574"/>
    <d v="2014-12-06T00:00:00"/>
    <x v="2"/>
    <s v="VW-21775"/>
    <x v="100"/>
    <x v="1"/>
    <s v="United States"/>
    <s v="San Francisco"/>
    <x v="1"/>
    <n v="94122"/>
    <x v="1"/>
    <s v="OFF-PA-10003893"/>
    <x v="1"/>
    <x v="10"/>
    <x v="1096"/>
    <x v="18"/>
    <n v="2"/>
    <n v="0"/>
    <n v="3.8519999999999994"/>
  </r>
  <r>
    <n v="1756"/>
    <s v="CA-2012-135622"/>
    <x v="1"/>
    <x v="575"/>
    <d v="2012-12-11T00:00:00"/>
    <x v="0"/>
    <s v="TT-21460"/>
    <x v="499"/>
    <x v="2"/>
    <s v="United States"/>
    <s v="Fort Worth"/>
    <x v="5"/>
    <n v="76106"/>
    <x v="2"/>
    <s v="OFF-PA-10000100"/>
    <x v="1"/>
    <x v="10"/>
    <x v="825"/>
    <x v="1522"/>
    <n v="11"/>
    <n v="0.2"/>
    <n v="130.75810000000001"/>
  </r>
  <r>
    <n v="1757"/>
    <s v="CA-2012-135622"/>
    <x v="1"/>
    <x v="575"/>
    <d v="2012-12-11T00:00:00"/>
    <x v="0"/>
    <s v="TT-21460"/>
    <x v="499"/>
    <x v="2"/>
    <s v="United States"/>
    <s v="Fort Worth"/>
    <x v="5"/>
    <n v="76106"/>
    <x v="2"/>
    <s v="TEC-PH-10001817"/>
    <x v="2"/>
    <x v="7"/>
    <x v="1097"/>
    <x v="1523"/>
    <n v="6"/>
    <n v="0.2"/>
    <n v="150.36000000000013"/>
  </r>
  <r>
    <n v="1758"/>
    <s v="US-2012-107349"/>
    <x v="1"/>
    <x v="562"/>
    <d v="2012-07-15T00:00:00"/>
    <x v="2"/>
    <s v="SL-20155"/>
    <x v="359"/>
    <x v="2"/>
    <s v="United States"/>
    <s v="Houston"/>
    <x v="5"/>
    <n v="77095"/>
    <x v="2"/>
    <s v="OFF-BI-10001765"/>
    <x v="1"/>
    <x v="8"/>
    <x v="985"/>
    <x v="1524"/>
    <n v="6"/>
    <n v="0.8"/>
    <n v="-66.508800000000036"/>
  </r>
  <r>
    <n v="1759"/>
    <s v="CA-2011-139017"/>
    <x v="2"/>
    <x v="218"/>
    <d v="2011-05-17T00:00:00"/>
    <x v="1"/>
    <s v="RM-19375"/>
    <x v="528"/>
    <x v="0"/>
    <s v="United States"/>
    <s v="Houston"/>
    <x v="5"/>
    <n v="77095"/>
    <x v="2"/>
    <s v="TEC-AC-10001013"/>
    <x v="2"/>
    <x v="11"/>
    <x v="813"/>
    <x v="1525"/>
    <n v="2"/>
    <n v="0.2"/>
    <n v="7.615399999999994"/>
  </r>
  <r>
    <n v="1760"/>
    <s v="CA-2011-141817"/>
    <x v="2"/>
    <x v="576"/>
    <d v="2011-01-13T00:00:00"/>
    <x v="1"/>
    <s v="MB-18085"/>
    <x v="469"/>
    <x v="0"/>
    <s v="United States"/>
    <s v="Philadelphia"/>
    <x v="9"/>
    <n v="19143"/>
    <x v="3"/>
    <s v="OFF-AR-10003478"/>
    <x v="1"/>
    <x v="6"/>
    <x v="355"/>
    <x v="1526"/>
    <n v="3"/>
    <n v="0.2"/>
    <n v="4.8840000000000003"/>
  </r>
  <r>
    <n v="1761"/>
    <s v="CA-2012-130785"/>
    <x v="1"/>
    <x v="577"/>
    <d v="2012-09-09T00:00:00"/>
    <x v="1"/>
    <s v="AG-10900"/>
    <x v="151"/>
    <x v="0"/>
    <s v="United States"/>
    <s v="San Diego"/>
    <x v="1"/>
    <n v="92105"/>
    <x v="1"/>
    <s v="FUR-BO-10000330"/>
    <x v="0"/>
    <x v="0"/>
    <x v="1098"/>
    <x v="1527"/>
    <n v="4"/>
    <n v="0.15"/>
    <n v="-4.8391999999999769"/>
  </r>
  <r>
    <n v="1762"/>
    <s v="CA-2012-130785"/>
    <x v="1"/>
    <x v="577"/>
    <d v="2012-09-09T00:00:00"/>
    <x v="1"/>
    <s v="AG-10900"/>
    <x v="151"/>
    <x v="0"/>
    <s v="United States"/>
    <s v="San Diego"/>
    <x v="1"/>
    <n v="92105"/>
    <x v="1"/>
    <s v="OFF-BI-10001900"/>
    <x v="1"/>
    <x v="8"/>
    <x v="1099"/>
    <x v="1528"/>
    <n v="6"/>
    <n v="0.2"/>
    <n v="9.7037999999999993"/>
  </r>
  <r>
    <n v="1763"/>
    <s v="CA-2012-130785"/>
    <x v="1"/>
    <x v="577"/>
    <d v="2012-09-09T00:00:00"/>
    <x v="1"/>
    <s v="AG-10900"/>
    <x v="151"/>
    <x v="0"/>
    <s v="United States"/>
    <s v="San Diego"/>
    <x v="1"/>
    <n v="92105"/>
    <x v="1"/>
    <s v="FUR-BO-10003159"/>
    <x v="0"/>
    <x v="0"/>
    <x v="1100"/>
    <x v="1529"/>
    <n v="3"/>
    <n v="0.15"/>
    <n v="-20.696400000000025"/>
  </r>
  <r>
    <n v="1764"/>
    <s v="CA-2013-110254"/>
    <x v="0"/>
    <x v="578"/>
    <d v="2013-08-09T00:00:00"/>
    <x v="1"/>
    <s v="ML-17755"/>
    <x v="529"/>
    <x v="2"/>
    <s v="United States"/>
    <s v="Suffolk"/>
    <x v="17"/>
    <n v="23434"/>
    <x v="0"/>
    <s v="OFF-SU-10002573"/>
    <x v="1"/>
    <x v="14"/>
    <x v="350"/>
    <x v="1530"/>
    <n v="2"/>
    <n v="0"/>
    <n v="10.517999999999997"/>
  </r>
  <r>
    <n v="1765"/>
    <s v="CA-2013-110254"/>
    <x v="0"/>
    <x v="578"/>
    <d v="2013-08-09T00:00:00"/>
    <x v="1"/>
    <s v="ML-17755"/>
    <x v="529"/>
    <x v="2"/>
    <s v="United States"/>
    <s v="Suffolk"/>
    <x v="17"/>
    <n v="23434"/>
    <x v="0"/>
    <s v="OFF-LA-10004484"/>
    <x v="1"/>
    <x v="2"/>
    <x v="612"/>
    <x v="1531"/>
    <n v="1"/>
    <n v="0"/>
    <n v="1.8997999999999999"/>
  </r>
  <r>
    <n v="1766"/>
    <s v="CA-2013-110254"/>
    <x v="0"/>
    <x v="578"/>
    <d v="2013-08-09T00:00:00"/>
    <x v="1"/>
    <s v="ML-17755"/>
    <x v="529"/>
    <x v="2"/>
    <s v="United States"/>
    <s v="Suffolk"/>
    <x v="17"/>
    <n v="23434"/>
    <x v="0"/>
    <s v="FUR-FU-10001591"/>
    <x v="0"/>
    <x v="5"/>
    <x v="1101"/>
    <x v="1532"/>
    <n v="9"/>
    <n v="0"/>
    <n v="46.116000000000007"/>
  </r>
  <r>
    <n v="1767"/>
    <s v="CA-2013-110254"/>
    <x v="0"/>
    <x v="578"/>
    <d v="2013-08-09T00:00:00"/>
    <x v="1"/>
    <s v="ML-17755"/>
    <x v="529"/>
    <x v="2"/>
    <s v="United States"/>
    <s v="Suffolk"/>
    <x v="17"/>
    <n v="23434"/>
    <x v="0"/>
    <s v="OFF-LA-10002034"/>
    <x v="1"/>
    <x v="2"/>
    <x v="1102"/>
    <x v="765"/>
    <n v="2"/>
    <n v="0"/>
    <n v="4.8117999999999999"/>
  </r>
  <r>
    <n v="1768"/>
    <s v="US-2011-158057"/>
    <x v="2"/>
    <x v="579"/>
    <d v="2011-03-26T00:00:00"/>
    <x v="1"/>
    <s v="CC-12685"/>
    <x v="530"/>
    <x v="0"/>
    <s v="United States"/>
    <s v="Greensboro"/>
    <x v="3"/>
    <n v="27405"/>
    <x v="0"/>
    <s v="OFF-BI-10004410"/>
    <x v="1"/>
    <x v="8"/>
    <x v="48"/>
    <x v="1533"/>
    <n v="4"/>
    <n v="0.7"/>
    <n v="-5.8603999999999985"/>
  </r>
  <r>
    <n v="1769"/>
    <s v="US-2011-158057"/>
    <x v="2"/>
    <x v="579"/>
    <d v="2011-03-26T00:00:00"/>
    <x v="1"/>
    <s v="CC-12685"/>
    <x v="530"/>
    <x v="0"/>
    <s v="United States"/>
    <s v="Greensboro"/>
    <x v="3"/>
    <n v="27405"/>
    <x v="0"/>
    <s v="OFF-BI-10002735"/>
    <x v="1"/>
    <x v="8"/>
    <x v="141"/>
    <x v="1534"/>
    <n v="5"/>
    <n v="0.7"/>
    <n v="-39.456499999999991"/>
  </r>
  <r>
    <n v="1770"/>
    <s v="CA-2014-146024"/>
    <x v="3"/>
    <x v="580"/>
    <d v="2014-03-09T00:00:00"/>
    <x v="1"/>
    <s v="SC-20770"/>
    <x v="34"/>
    <x v="1"/>
    <s v="United States"/>
    <s v="Dallas"/>
    <x v="5"/>
    <n v="75081"/>
    <x v="2"/>
    <s v="OFF-SU-10001935"/>
    <x v="1"/>
    <x v="14"/>
    <x v="33"/>
    <x v="1535"/>
    <n v="4"/>
    <n v="0.2"/>
    <n v="-1.3952000000000013"/>
  </r>
  <r>
    <n v="1771"/>
    <s v="CA-2014-146024"/>
    <x v="3"/>
    <x v="580"/>
    <d v="2014-03-09T00:00:00"/>
    <x v="1"/>
    <s v="SC-20770"/>
    <x v="34"/>
    <x v="1"/>
    <s v="United States"/>
    <s v="Dallas"/>
    <x v="5"/>
    <n v="75081"/>
    <x v="2"/>
    <s v="OFF-BI-10003291"/>
    <x v="1"/>
    <x v="8"/>
    <x v="44"/>
    <x v="1536"/>
    <n v="7"/>
    <n v="0.8"/>
    <n v="-20.166300000000007"/>
  </r>
  <r>
    <n v="1772"/>
    <s v="CA-2013-129686"/>
    <x v="0"/>
    <x v="581"/>
    <d v="2013-11-30T00:00:00"/>
    <x v="0"/>
    <s v="GG-14650"/>
    <x v="55"/>
    <x v="1"/>
    <s v="United States"/>
    <s v="Chicago"/>
    <x v="10"/>
    <n v="60623"/>
    <x v="2"/>
    <s v="OFF-ST-10004337"/>
    <x v="1"/>
    <x v="4"/>
    <x v="839"/>
    <x v="1537"/>
    <n v="2"/>
    <n v="0.2"/>
    <n v="-24.496000000000002"/>
  </r>
  <r>
    <n v="1773"/>
    <s v="CA-2013-129686"/>
    <x v="0"/>
    <x v="581"/>
    <d v="2013-11-30T00:00:00"/>
    <x v="0"/>
    <s v="GG-14650"/>
    <x v="55"/>
    <x v="1"/>
    <s v="United States"/>
    <s v="Chicago"/>
    <x v="10"/>
    <n v="60623"/>
    <x v="2"/>
    <s v="TEC-AC-10001266"/>
    <x v="2"/>
    <x v="11"/>
    <x v="196"/>
    <x v="1538"/>
    <n v="6"/>
    <n v="0.2"/>
    <n v="19.499999999999993"/>
  </r>
  <r>
    <n v="1774"/>
    <s v="CA-2011-118976"/>
    <x v="2"/>
    <x v="582"/>
    <d v="2011-05-03T00:00:00"/>
    <x v="1"/>
    <s v="MY-18295"/>
    <x v="501"/>
    <x v="1"/>
    <s v="United States"/>
    <s v="Baltimore"/>
    <x v="39"/>
    <n v="21215"/>
    <x v="3"/>
    <s v="OFF-BI-10001628"/>
    <x v="1"/>
    <x v="8"/>
    <x v="1103"/>
    <x v="1539"/>
    <n v="2"/>
    <n v="0"/>
    <n v="9.3869999999999987"/>
  </r>
  <r>
    <n v="1775"/>
    <s v="CA-2011-118976"/>
    <x v="2"/>
    <x v="582"/>
    <d v="2011-05-03T00:00:00"/>
    <x v="1"/>
    <s v="MY-18295"/>
    <x v="501"/>
    <x v="1"/>
    <s v="United States"/>
    <s v="Baltimore"/>
    <x v="39"/>
    <n v="21215"/>
    <x v="3"/>
    <s v="OFF-ST-10000877"/>
    <x v="1"/>
    <x v="4"/>
    <x v="1104"/>
    <x v="1540"/>
    <n v="9"/>
    <n v="0"/>
    <n v="129.37860000000001"/>
  </r>
  <r>
    <n v="1776"/>
    <s v="CA-2011-118976"/>
    <x v="2"/>
    <x v="582"/>
    <d v="2011-05-03T00:00:00"/>
    <x v="1"/>
    <s v="MY-18295"/>
    <x v="501"/>
    <x v="1"/>
    <s v="United States"/>
    <s v="Baltimore"/>
    <x v="39"/>
    <n v="21215"/>
    <x v="3"/>
    <s v="OFF-AR-10004752"/>
    <x v="1"/>
    <x v="6"/>
    <x v="1105"/>
    <x v="1541"/>
    <n v="2"/>
    <n v="0"/>
    <n v="1.4952000000000001"/>
  </r>
  <r>
    <n v="1777"/>
    <s v="CA-2011-118976"/>
    <x v="2"/>
    <x v="582"/>
    <d v="2011-05-03T00:00:00"/>
    <x v="1"/>
    <s v="MY-18295"/>
    <x v="501"/>
    <x v="1"/>
    <s v="United States"/>
    <s v="Baltimore"/>
    <x v="39"/>
    <n v="21215"/>
    <x v="3"/>
    <s v="OFF-LA-10000452"/>
    <x v="1"/>
    <x v="2"/>
    <x v="804"/>
    <x v="982"/>
    <n v="1"/>
    <n v="0"/>
    <n v="1.512"/>
  </r>
  <r>
    <n v="1778"/>
    <s v="CA-2012-105347"/>
    <x v="1"/>
    <x v="27"/>
    <d v="2012-11-28T00:00:00"/>
    <x v="1"/>
    <s v="DP-13000"/>
    <x v="24"/>
    <x v="0"/>
    <s v="United States"/>
    <s v="Los Angeles"/>
    <x v="1"/>
    <n v="90004"/>
    <x v="1"/>
    <s v="OFF-PA-10000675"/>
    <x v="1"/>
    <x v="10"/>
    <x v="1106"/>
    <x v="1542"/>
    <n v="9"/>
    <n v="0"/>
    <n v="180.76590000000002"/>
  </r>
  <r>
    <n v="1779"/>
    <s v="CA-2012-105347"/>
    <x v="1"/>
    <x v="27"/>
    <d v="2012-11-28T00:00:00"/>
    <x v="1"/>
    <s v="DP-13000"/>
    <x v="24"/>
    <x v="0"/>
    <s v="United States"/>
    <s v="Los Angeles"/>
    <x v="1"/>
    <n v="90004"/>
    <x v="1"/>
    <s v="OFF-AR-10003045"/>
    <x v="1"/>
    <x v="6"/>
    <x v="420"/>
    <x v="456"/>
    <n v="5"/>
    <n v="0"/>
    <n v="6.6150000000000002"/>
  </r>
  <r>
    <n v="1780"/>
    <s v="CA-2013-124667"/>
    <x v="0"/>
    <x v="583"/>
    <d v="2013-11-17T00:00:00"/>
    <x v="1"/>
    <s v="BD-11770"/>
    <x v="420"/>
    <x v="0"/>
    <s v="United States"/>
    <s v="New York City"/>
    <x v="15"/>
    <n v="10011"/>
    <x v="3"/>
    <s v="TEC-AC-10003447"/>
    <x v="2"/>
    <x v="11"/>
    <x v="798"/>
    <x v="1543"/>
    <n v="3"/>
    <n v="0"/>
    <n v="14.992499999999996"/>
  </r>
  <r>
    <n v="1781"/>
    <s v="CA-2013-124667"/>
    <x v="0"/>
    <x v="583"/>
    <d v="2013-11-17T00:00:00"/>
    <x v="1"/>
    <s v="BD-11770"/>
    <x v="420"/>
    <x v="0"/>
    <s v="United States"/>
    <s v="New York City"/>
    <x v="15"/>
    <n v="10011"/>
    <x v="3"/>
    <s v="OFF-ST-10002276"/>
    <x v="1"/>
    <x v="4"/>
    <x v="223"/>
    <x v="1544"/>
    <n v="1"/>
    <n v="0"/>
    <n v="20.840000000000003"/>
  </r>
  <r>
    <n v="1782"/>
    <s v="CA-2012-111094"/>
    <x v="1"/>
    <x v="584"/>
    <d v="2012-07-13T00:00:00"/>
    <x v="1"/>
    <s v="CB-12535"/>
    <x v="118"/>
    <x v="1"/>
    <s v="United States"/>
    <s v="Franklin"/>
    <x v="31"/>
    <n v="2038"/>
    <x v="3"/>
    <s v="OFF-PA-10001609"/>
    <x v="1"/>
    <x v="10"/>
    <x v="1107"/>
    <x v="1545"/>
    <n v="2"/>
    <n v="0"/>
    <n v="3.0267999999999997"/>
  </r>
  <r>
    <n v="1783"/>
    <s v="CA-2012-111094"/>
    <x v="1"/>
    <x v="584"/>
    <d v="2012-07-13T00:00:00"/>
    <x v="1"/>
    <s v="CB-12535"/>
    <x v="118"/>
    <x v="1"/>
    <s v="United States"/>
    <s v="Franklin"/>
    <x v="31"/>
    <n v="2038"/>
    <x v="3"/>
    <s v="OFF-BI-10001597"/>
    <x v="1"/>
    <x v="8"/>
    <x v="790"/>
    <x v="1546"/>
    <n v="3"/>
    <n v="0"/>
    <n v="59.011199999999988"/>
  </r>
  <r>
    <n v="1784"/>
    <s v="CA-2014-166317"/>
    <x v="3"/>
    <x v="585"/>
    <d v="2014-09-27T00:00:00"/>
    <x v="1"/>
    <s v="JE-15610"/>
    <x v="531"/>
    <x v="1"/>
    <s v="United States"/>
    <s v="Milwaukee"/>
    <x v="6"/>
    <n v="53209"/>
    <x v="2"/>
    <s v="OFF-PA-10004475"/>
    <x v="1"/>
    <x v="10"/>
    <x v="1063"/>
    <x v="1547"/>
    <n v="4"/>
    <n v="0"/>
    <n v="107.7216"/>
  </r>
  <r>
    <n v="1785"/>
    <s v="CA-2014-166317"/>
    <x v="3"/>
    <x v="585"/>
    <d v="2014-09-27T00:00:00"/>
    <x v="1"/>
    <s v="JE-15610"/>
    <x v="531"/>
    <x v="1"/>
    <s v="United States"/>
    <s v="Milwaukee"/>
    <x v="6"/>
    <n v="53209"/>
    <x v="2"/>
    <s v="TEC-AC-10004510"/>
    <x v="2"/>
    <x v="11"/>
    <x v="944"/>
    <x v="1548"/>
    <n v="6"/>
    <n v="0"/>
    <n v="9.8159999999999954"/>
  </r>
  <r>
    <n v="1786"/>
    <s v="CA-2014-166317"/>
    <x v="3"/>
    <x v="585"/>
    <d v="2014-09-27T00:00:00"/>
    <x v="1"/>
    <s v="JE-15610"/>
    <x v="531"/>
    <x v="1"/>
    <s v="United States"/>
    <s v="Milwaukee"/>
    <x v="6"/>
    <n v="53209"/>
    <x v="2"/>
    <s v="OFF-BI-10002976"/>
    <x v="1"/>
    <x v="8"/>
    <x v="849"/>
    <x v="1549"/>
    <n v="8"/>
    <n v="0"/>
    <n v="15.5288"/>
  </r>
  <r>
    <n v="1787"/>
    <s v="CA-2014-166317"/>
    <x v="3"/>
    <x v="585"/>
    <d v="2014-09-27T00:00:00"/>
    <x v="1"/>
    <s v="JE-15610"/>
    <x v="531"/>
    <x v="1"/>
    <s v="United States"/>
    <s v="Milwaukee"/>
    <x v="6"/>
    <n v="53209"/>
    <x v="2"/>
    <s v="TEC-PH-10001615"/>
    <x v="2"/>
    <x v="7"/>
    <x v="1108"/>
    <x v="284"/>
    <n v="3"/>
    <n v="0"/>
    <n v="25.221299999999989"/>
  </r>
  <r>
    <n v="1788"/>
    <s v="CA-2012-154326"/>
    <x v="1"/>
    <x v="586"/>
    <d v="2012-02-19T00:00:00"/>
    <x v="1"/>
    <s v="RP-19855"/>
    <x v="532"/>
    <x v="1"/>
    <s v="United States"/>
    <s v="Kenosha"/>
    <x v="6"/>
    <n v="53142"/>
    <x v="2"/>
    <s v="TEC-PH-10001819"/>
    <x v="2"/>
    <x v="7"/>
    <x v="805"/>
    <x v="1550"/>
    <n v="3"/>
    <n v="0"/>
    <n v="64.785599999999988"/>
  </r>
  <r>
    <n v="1789"/>
    <s v="CA-2012-154326"/>
    <x v="1"/>
    <x v="586"/>
    <d v="2012-02-19T00:00:00"/>
    <x v="1"/>
    <s v="RP-19855"/>
    <x v="532"/>
    <x v="1"/>
    <s v="United States"/>
    <s v="Kenosha"/>
    <x v="6"/>
    <n v="53142"/>
    <x v="2"/>
    <s v="TEC-PH-10000560"/>
    <x v="2"/>
    <x v="7"/>
    <x v="745"/>
    <x v="1551"/>
    <n v="2"/>
    <n v="0"/>
    <n v="195.99440000000004"/>
  </r>
  <r>
    <n v="1790"/>
    <s v="CA-2012-154326"/>
    <x v="1"/>
    <x v="586"/>
    <d v="2012-02-19T00:00:00"/>
    <x v="1"/>
    <s v="RP-19855"/>
    <x v="532"/>
    <x v="1"/>
    <s v="United States"/>
    <s v="Kenosha"/>
    <x v="6"/>
    <n v="53142"/>
    <x v="2"/>
    <s v="TEC-AC-10004568"/>
    <x v="2"/>
    <x v="11"/>
    <x v="1109"/>
    <x v="1552"/>
    <n v="5"/>
    <n v="0"/>
    <n v="26.590499999999988"/>
  </r>
  <r>
    <n v="1791"/>
    <s v="CA-2011-102008"/>
    <x v="2"/>
    <x v="587"/>
    <d v="2011-10-04T00:00:00"/>
    <x v="1"/>
    <s v="RA-19915"/>
    <x v="154"/>
    <x v="0"/>
    <s v="United States"/>
    <s v="New York City"/>
    <x v="15"/>
    <n v="10011"/>
    <x v="3"/>
    <s v="OFF-PA-10004092"/>
    <x v="1"/>
    <x v="10"/>
    <x v="588"/>
    <x v="1553"/>
    <n v="1"/>
    <n v="0"/>
    <n v="24.47"/>
  </r>
  <r>
    <n v="1792"/>
    <s v="CA-2011-120474"/>
    <x v="2"/>
    <x v="588"/>
    <d v="2011-12-03T00:00:00"/>
    <x v="2"/>
    <s v="RP-19390"/>
    <x v="261"/>
    <x v="0"/>
    <s v="United States"/>
    <s v="Madison"/>
    <x v="6"/>
    <n v="53711"/>
    <x v="2"/>
    <s v="FUR-CH-10001854"/>
    <x v="0"/>
    <x v="1"/>
    <x v="1110"/>
    <x v="1554"/>
    <n v="8"/>
    <n v="0"/>
    <n v="673.88160000000016"/>
  </r>
  <r>
    <n v="1793"/>
    <s v="CA-2011-120474"/>
    <x v="2"/>
    <x v="588"/>
    <d v="2011-12-03T00:00:00"/>
    <x v="2"/>
    <s v="RP-19390"/>
    <x v="261"/>
    <x v="0"/>
    <s v="United States"/>
    <s v="Madison"/>
    <x v="6"/>
    <n v="53711"/>
    <x v="2"/>
    <s v="OFF-AR-10000475"/>
    <x v="1"/>
    <x v="6"/>
    <x v="1111"/>
    <x v="1555"/>
    <n v="4"/>
    <n v="0"/>
    <n v="12.592800000000004"/>
  </r>
  <r>
    <n v="1794"/>
    <s v="CA-2011-104773"/>
    <x v="2"/>
    <x v="589"/>
    <d v="2011-12-13T00:00:00"/>
    <x v="1"/>
    <s v="TB-21175"/>
    <x v="533"/>
    <x v="1"/>
    <s v="United States"/>
    <s v="Houston"/>
    <x v="5"/>
    <n v="77041"/>
    <x v="2"/>
    <s v="OFF-ST-10000777"/>
    <x v="1"/>
    <x v="4"/>
    <x v="117"/>
    <x v="1556"/>
    <n v="2"/>
    <n v="0.2"/>
    <n v="6.0416000000000025"/>
  </r>
  <r>
    <n v="1795"/>
    <s v="CA-2013-140774"/>
    <x v="0"/>
    <x v="64"/>
    <d v="2013-09-11T00:00:00"/>
    <x v="1"/>
    <s v="BE-11455"/>
    <x v="534"/>
    <x v="2"/>
    <s v="United States"/>
    <s v="Olathe"/>
    <x v="41"/>
    <n v="66062"/>
    <x v="2"/>
    <s v="OFF-AR-10004022"/>
    <x v="1"/>
    <x v="6"/>
    <x v="898"/>
    <x v="1557"/>
    <n v="3"/>
    <n v="0"/>
    <n v="26.984999999999992"/>
  </r>
  <r>
    <n v="1796"/>
    <s v="US-2014-139465"/>
    <x v="3"/>
    <x v="151"/>
    <d v="2014-08-31T00:00:00"/>
    <x v="2"/>
    <s v="MR-17545"/>
    <x v="280"/>
    <x v="2"/>
    <s v="United States"/>
    <s v="New York City"/>
    <x v="15"/>
    <n v="10024"/>
    <x v="3"/>
    <s v="OFF-ST-10002352"/>
    <x v="1"/>
    <x v="4"/>
    <x v="847"/>
    <x v="1558"/>
    <n v="8"/>
    <n v="0"/>
    <n v="16.598399999999998"/>
  </r>
  <r>
    <n v="1797"/>
    <s v="US-2014-139465"/>
    <x v="3"/>
    <x v="151"/>
    <d v="2014-08-31T00:00:00"/>
    <x v="2"/>
    <s v="MR-17545"/>
    <x v="280"/>
    <x v="2"/>
    <s v="United States"/>
    <s v="New York City"/>
    <x v="15"/>
    <n v="10024"/>
    <x v="3"/>
    <s v="TEC-PH-10000455"/>
    <x v="2"/>
    <x v="7"/>
    <x v="1112"/>
    <x v="1559"/>
    <n v="3"/>
    <n v="0"/>
    <n v="100.91129999999997"/>
  </r>
  <r>
    <n v="1798"/>
    <s v="US-2014-139465"/>
    <x v="3"/>
    <x v="151"/>
    <d v="2014-08-31T00:00:00"/>
    <x v="2"/>
    <s v="MR-17545"/>
    <x v="280"/>
    <x v="2"/>
    <s v="United States"/>
    <s v="New York City"/>
    <x v="15"/>
    <n v="10024"/>
    <x v="3"/>
    <s v="OFF-BI-10003910"/>
    <x v="1"/>
    <x v="8"/>
    <x v="8"/>
    <x v="1560"/>
    <n v="6"/>
    <n v="0.2"/>
    <n v="11.565"/>
  </r>
  <r>
    <n v="1799"/>
    <s v="CA-2013-100965"/>
    <x v="0"/>
    <x v="274"/>
    <d v="2013-07-12T00:00:00"/>
    <x v="1"/>
    <s v="RM-19375"/>
    <x v="528"/>
    <x v="0"/>
    <s v="United States"/>
    <s v="San Jose"/>
    <x v="1"/>
    <n v="95123"/>
    <x v="1"/>
    <s v="FUR-FU-10003039"/>
    <x v="0"/>
    <x v="5"/>
    <x v="479"/>
    <x v="1561"/>
    <n v="5"/>
    <n v="0"/>
    <n v="73.320999999999998"/>
  </r>
  <r>
    <n v="1800"/>
    <s v="CA-2013-121034"/>
    <x v="0"/>
    <x v="590"/>
    <d v="2013-08-11T00:00:00"/>
    <x v="0"/>
    <s v="JF-15565"/>
    <x v="535"/>
    <x v="0"/>
    <s v="United States"/>
    <s v="Dallas"/>
    <x v="5"/>
    <n v="75081"/>
    <x v="2"/>
    <s v="OFF-FA-10000585"/>
    <x v="1"/>
    <x v="13"/>
    <x v="202"/>
    <x v="1515"/>
    <n v="4"/>
    <n v="0.2"/>
    <n v="3.6295999999999995"/>
  </r>
  <r>
    <n v="1801"/>
    <s v="CA-2013-121034"/>
    <x v="0"/>
    <x v="590"/>
    <d v="2013-08-11T00:00:00"/>
    <x v="0"/>
    <s v="JF-15565"/>
    <x v="535"/>
    <x v="0"/>
    <s v="United States"/>
    <s v="Dallas"/>
    <x v="5"/>
    <n v="75081"/>
    <x v="2"/>
    <s v="OFF-PA-10001994"/>
    <x v="1"/>
    <x v="10"/>
    <x v="1113"/>
    <x v="1562"/>
    <n v="3"/>
    <n v="0.2"/>
    <n v="17.534399999999998"/>
  </r>
  <r>
    <n v="1802"/>
    <s v="CA-2013-149461"/>
    <x v="0"/>
    <x v="373"/>
    <d v="2013-11-20T00:00:00"/>
    <x v="1"/>
    <s v="AS-10135"/>
    <x v="216"/>
    <x v="2"/>
    <s v="United States"/>
    <s v="Auburn"/>
    <x v="4"/>
    <n v="98002"/>
    <x v="1"/>
    <s v="FUR-FU-10004270"/>
    <x v="0"/>
    <x v="5"/>
    <x v="989"/>
    <x v="1563"/>
    <n v="1"/>
    <n v="0"/>
    <n v="1.5047999999999999"/>
  </r>
  <r>
    <n v="1803"/>
    <s v="CA-2014-158379"/>
    <x v="3"/>
    <x v="585"/>
    <d v="2014-09-27T00:00:00"/>
    <x v="0"/>
    <s v="JA-15970"/>
    <x v="350"/>
    <x v="0"/>
    <s v="United States"/>
    <s v="Philadelphia"/>
    <x v="9"/>
    <n v="19134"/>
    <x v="3"/>
    <s v="OFF-BI-10002498"/>
    <x v="1"/>
    <x v="8"/>
    <x v="435"/>
    <x v="1564"/>
    <n v="1"/>
    <n v="0.7"/>
    <n v="-4.2987000000000002"/>
  </r>
  <r>
    <n v="1804"/>
    <s v="CA-2014-158379"/>
    <x v="3"/>
    <x v="585"/>
    <d v="2014-09-27T00:00:00"/>
    <x v="0"/>
    <s v="JA-15970"/>
    <x v="350"/>
    <x v="0"/>
    <s v="United States"/>
    <s v="Philadelphia"/>
    <x v="9"/>
    <n v="19134"/>
    <x v="3"/>
    <s v="OFF-SU-10002881"/>
    <x v="1"/>
    <x v="14"/>
    <x v="461"/>
    <x v="1565"/>
    <n v="7"/>
    <n v="0.2"/>
    <n v="-1049.3406"/>
  </r>
  <r>
    <n v="1805"/>
    <s v="CA-2014-158379"/>
    <x v="3"/>
    <x v="585"/>
    <d v="2014-09-27T00:00:00"/>
    <x v="0"/>
    <s v="JA-15970"/>
    <x v="350"/>
    <x v="0"/>
    <s v="United States"/>
    <s v="Philadelphia"/>
    <x v="9"/>
    <n v="19134"/>
    <x v="3"/>
    <s v="TEC-AC-10002926"/>
    <x v="2"/>
    <x v="11"/>
    <x v="1114"/>
    <x v="1566"/>
    <n v="2"/>
    <n v="0.2"/>
    <n v="22.995400000000004"/>
  </r>
  <r>
    <n v="1806"/>
    <s v="US-2013-116729"/>
    <x v="0"/>
    <x v="591"/>
    <d v="2013-12-29T00:00:00"/>
    <x v="2"/>
    <s v="GK-14620"/>
    <x v="136"/>
    <x v="1"/>
    <s v="United States"/>
    <s v="Los Angeles"/>
    <x v="1"/>
    <n v="90049"/>
    <x v="1"/>
    <s v="TEC-PH-10002200"/>
    <x v="2"/>
    <x v="7"/>
    <x v="868"/>
    <x v="1567"/>
    <n v="7"/>
    <n v="0.2"/>
    <n v="257.59440000000029"/>
  </r>
  <r>
    <n v="1807"/>
    <s v="US-2013-116729"/>
    <x v="0"/>
    <x v="591"/>
    <d v="2013-12-29T00:00:00"/>
    <x v="2"/>
    <s v="GK-14620"/>
    <x v="136"/>
    <x v="1"/>
    <s v="United States"/>
    <s v="Los Angeles"/>
    <x v="1"/>
    <n v="90049"/>
    <x v="1"/>
    <s v="OFF-PA-10002005"/>
    <x v="1"/>
    <x v="10"/>
    <x v="505"/>
    <x v="1568"/>
    <n v="7"/>
    <n v="0"/>
    <n v="21.772800000000004"/>
  </r>
  <r>
    <n v="1808"/>
    <s v="US-2013-116729"/>
    <x v="0"/>
    <x v="591"/>
    <d v="2013-12-29T00:00:00"/>
    <x v="2"/>
    <s v="GK-14620"/>
    <x v="136"/>
    <x v="1"/>
    <s v="United States"/>
    <s v="Los Angeles"/>
    <x v="1"/>
    <n v="90049"/>
    <x v="1"/>
    <s v="TEC-AC-10001465"/>
    <x v="2"/>
    <x v="11"/>
    <x v="473"/>
    <x v="1569"/>
    <n v="7"/>
    <n v="0"/>
    <n v="76.271999999999977"/>
  </r>
  <r>
    <n v="1809"/>
    <s v="CA-2013-164938"/>
    <x v="0"/>
    <x v="592"/>
    <d v="2013-02-13T00:00:00"/>
    <x v="2"/>
    <s v="PB-19210"/>
    <x v="536"/>
    <x v="1"/>
    <s v="United States"/>
    <s v="Tulsa"/>
    <x v="26"/>
    <n v="74133"/>
    <x v="2"/>
    <s v="TEC-PH-10004897"/>
    <x v="2"/>
    <x v="7"/>
    <x v="1115"/>
    <x v="1570"/>
    <n v="7"/>
    <n v="0"/>
    <n v="0.69929999999999914"/>
  </r>
  <r>
    <n v="1810"/>
    <s v="CA-2013-165484"/>
    <x v="0"/>
    <x v="248"/>
    <d v="2013-10-30T00:00:00"/>
    <x v="1"/>
    <s v="HK-14890"/>
    <x v="96"/>
    <x v="1"/>
    <s v="United States"/>
    <s v="Chicago"/>
    <x v="10"/>
    <n v="60610"/>
    <x v="2"/>
    <s v="FUR-FU-10001196"/>
    <x v="0"/>
    <x v="5"/>
    <x v="1116"/>
    <x v="1571"/>
    <n v="7"/>
    <n v="0.6"/>
    <n v="-12.116999999999999"/>
  </r>
  <r>
    <n v="1811"/>
    <s v="CA-2013-165484"/>
    <x v="0"/>
    <x v="248"/>
    <d v="2013-10-30T00:00:00"/>
    <x v="1"/>
    <s v="HK-14890"/>
    <x v="96"/>
    <x v="1"/>
    <s v="United States"/>
    <s v="Chicago"/>
    <x v="10"/>
    <n v="60610"/>
    <x v="2"/>
    <s v="OFF-PA-10000595"/>
    <x v="1"/>
    <x v="10"/>
    <x v="1117"/>
    <x v="1572"/>
    <n v="3"/>
    <n v="0.2"/>
    <n v="17.815199999999997"/>
  </r>
  <r>
    <n v="1812"/>
    <s v="CA-2011-132612"/>
    <x v="2"/>
    <x v="3"/>
    <d v="2011-06-11T00:00:00"/>
    <x v="0"/>
    <s v="FO-14305"/>
    <x v="383"/>
    <x v="0"/>
    <s v="United States"/>
    <s v="Harrisonburg"/>
    <x v="17"/>
    <n v="22801"/>
    <x v="0"/>
    <s v="FUR-TA-10004534"/>
    <x v="0"/>
    <x v="3"/>
    <x v="121"/>
    <x v="1573"/>
    <n v="7"/>
    <n v="0"/>
    <n v="245.0209999999999"/>
  </r>
  <r>
    <n v="1813"/>
    <s v="US-2014-161193"/>
    <x v="3"/>
    <x v="225"/>
    <d v="2014-11-27T00:00:00"/>
    <x v="1"/>
    <s v="BT-11680"/>
    <x v="537"/>
    <x v="0"/>
    <s v="United States"/>
    <s v="Newark"/>
    <x v="24"/>
    <n v="43055"/>
    <x v="3"/>
    <s v="FUR-FU-10001861"/>
    <x v="0"/>
    <x v="5"/>
    <x v="272"/>
    <x v="292"/>
    <n v="5"/>
    <n v="0.2"/>
    <n v="28.129999999999995"/>
  </r>
  <r>
    <n v="1814"/>
    <s v="US-2014-161193"/>
    <x v="3"/>
    <x v="225"/>
    <d v="2014-11-27T00:00:00"/>
    <x v="1"/>
    <s v="BT-11680"/>
    <x v="537"/>
    <x v="0"/>
    <s v="United States"/>
    <s v="Newark"/>
    <x v="24"/>
    <n v="43055"/>
    <x v="3"/>
    <s v="FUR-FU-10000206"/>
    <x v="0"/>
    <x v="5"/>
    <x v="392"/>
    <x v="1574"/>
    <n v="2"/>
    <n v="0.2"/>
    <n v="1.5713999999999997"/>
  </r>
  <r>
    <n v="1815"/>
    <s v="CA-2012-131597"/>
    <x v="1"/>
    <x v="471"/>
    <d v="2012-09-18T00:00:00"/>
    <x v="1"/>
    <s v="SP-20620"/>
    <x v="407"/>
    <x v="1"/>
    <s v="United States"/>
    <s v="Los Angeles"/>
    <x v="1"/>
    <n v="90045"/>
    <x v="1"/>
    <s v="FUR-TA-10002607"/>
    <x v="0"/>
    <x v="3"/>
    <x v="221"/>
    <x v="1575"/>
    <n v="3"/>
    <n v="0.2"/>
    <n v="-8.5067999999999913"/>
  </r>
  <r>
    <n v="1816"/>
    <s v="CA-2012-164833"/>
    <x v="1"/>
    <x v="593"/>
    <d v="2012-06-04T00:00:00"/>
    <x v="3"/>
    <s v="LL-16840"/>
    <x v="328"/>
    <x v="0"/>
    <s v="United States"/>
    <s v="Seattle"/>
    <x v="4"/>
    <n v="98105"/>
    <x v="1"/>
    <s v="OFF-LA-10000443"/>
    <x v="1"/>
    <x v="2"/>
    <x v="1118"/>
    <x v="1576"/>
    <n v="2"/>
    <n v="0"/>
    <n v="3.4685999999999999"/>
  </r>
  <r>
    <n v="1817"/>
    <s v="CA-2012-164833"/>
    <x v="1"/>
    <x v="593"/>
    <d v="2012-06-04T00:00:00"/>
    <x v="3"/>
    <s v="LL-16840"/>
    <x v="328"/>
    <x v="0"/>
    <s v="United States"/>
    <s v="Seattle"/>
    <x v="4"/>
    <n v="98105"/>
    <x v="1"/>
    <s v="OFF-AR-10004685"/>
    <x v="1"/>
    <x v="6"/>
    <x v="181"/>
    <x v="1577"/>
    <n v="2"/>
    <n v="0"/>
    <n v="3.0557999999999996"/>
  </r>
  <r>
    <n v="1818"/>
    <s v="CA-2012-125423"/>
    <x v="1"/>
    <x v="350"/>
    <d v="2012-12-15T00:00:00"/>
    <x v="0"/>
    <s v="MC-17575"/>
    <x v="430"/>
    <x v="0"/>
    <s v="United States"/>
    <s v="Los Angeles"/>
    <x v="1"/>
    <n v="90036"/>
    <x v="1"/>
    <s v="OFF-LA-10001771"/>
    <x v="1"/>
    <x v="2"/>
    <x v="1119"/>
    <x v="745"/>
    <n v="2"/>
    <n v="0"/>
    <n v="4.5815999999999999"/>
  </r>
  <r>
    <n v="1819"/>
    <s v="US-2011-130379"/>
    <x v="2"/>
    <x v="594"/>
    <d v="2011-05-29T00:00:00"/>
    <x v="1"/>
    <s v="JL-15235"/>
    <x v="538"/>
    <x v="0"/>
    <s v="United States"/>
    <s v="Chicago"/>
    <x v="10"/>
    <n v="60623"/>
    <x v="2"/>
    <s v="OFF-AP-10001394"/>
    <x v="1"/>
    <x v="9"/>
    <x v="1120"/>
    <x v="1578"/>
    <n v="2"/>
    <n v="0.8"/>
    <n v="-166.32000000000005"/>
  </r>
  <r>
    <n v="1820"/>
    <s v="US-2011-130379"/>
    <x v="2"/>
    <x v="594"/>
    <d v="2011-05-29T00:00:00"/>
    <x v="1"/>
    <s v="JL-15235"/>
    <x v="538"/>
    <x v="0"/>
    <s v="United States"/>
    <s v="Chicago"/>
    <x v="10"/>
    <n v="60623"/>
    <x v="2"/>
    <s v="FUR-FU-10002553"/>
    <x v="0"/>
    <x v="5"/>
    <x v="1121"/>
    <x v="1579"/>
    <n v="2"/>
    <n v="0.6"/>
    <n v="-24.188999999999993"/>
  </r>
  <r>
    <n v="1821"/>
    <s v="CA-2013-168956"/>
    <x v="0"/>
    <x v="595"/>
    <d v="2013-02-20T00:00:00"/>
    <x v="1"/>
    <s v="EA-14035"/>
    <x v="105"/>
    <x v="1"/>
    <s v="United States"/>
    <s v="Chicago"/>
    <x v="10"/>
    <n v="60623"/>
    <x v="2"/>
    <s v="OFF-AP-10004233"/>
    <x v="1"/>
    <x v="9"/>
    <x v="1122"/>
    <x v="1580"/>
    <n v="6"/>
    <n v="0.8"/>
    <n v="-225.55680000000007"/>
  </r>
  <r>
    <n v="1822"/>
    <s v="CA-2013-168956"/>
    <x v="0"/>
    <x v="595"/>
    <d v="2013-02-20T00:00:00"/>
    <x v="1"/>
    <s v="EA-14035"/>
    <x v="105"/>
    <x v="1"/>
    <s v="United States"/>
    <s v="Chicago"/>
    <x v="10"/>
    <n v="60623"/>
    <x v="2"/>
    <s v="OFF-FA-10000304"/>
    <x v="1"/>
    <x v="13"/>
    <x v="52"/>
    <x v="1535"/>
    <n v="4"/>
    <n v="0.2"/>
    <n v="1.8312000000000004"/>
  </r>
  <r>
    <n v="1823"/>
    <s v="CA-2013-168956"/>
    <x v="0"/>
    <x v="595"/>
    <d v="2013-02-20T00:00:00"/>
    <x v="1"/>
    <s v="EA-14035"/>
    <x v="105"/>
    <x v="1"/>
    <s v="United States"/>
    <s v="Chicago"/>
    <x v="10"/>
    <n v="60623"/>
    <x v="2"/>
    <s v="FUR-CH-10004754"/>
    <x v="0"/>
    <x v="1"/>
    <x v="1123"/>
    <x v="1581"/>
    <n v="3"/>
    <n v="0.3"/>
    <n v="-2.6981999999999999"/>
  </r>
  <r>
    <n v="1824"/>
    <s v="CA-2013-168956"/>
    <x v="0"/>
    <x v="595"/>
    <d v="2013-02-20T00:00:00"/>
    <x v="1"/>
    <s v="EA-14035"/>
    <x v="105"/>
    <x v="1"/>
    <s v="United States"/>
    <s v="Chicago"/>
    <x v="10"/>
    <n v="60623"/>
    <x v="2"/>
    <s v="OFF-PA-10000809"/>
    <x v="1"/>
    <x v="10"/>
    <x v="1124"/>
    <x v="1182"/>
    <n v="1"/>
    <n v="0.2"/>
    <n v="1.8144"/>
  </r>
  <r>
    <n v="1825"/>
    <s v="CA-2013-167507"/>
    <x v="0"/>
    <x v="596"/>
    <d v="2013-12-29T00:00:00"/>
    <x v="1"/>
    <s v="SA-20830"/>
    <x v="193"/>
    <x v="0"/>
    <s v="United States"/>
    <s v="Redmond"/>
    <x v="21"/>
    <n v="97756"/>
    <x v="1"/>
    <s v="OFF-BI-10003694"/>
    <x v="1"/>
    <x v="8"/>
    <x v="850"/>
    <x v="1582"/>
    <n v="10"/>
    <n v="0.7"/>
    <n v="-25.05599999999999"/>
  </r>
  <r>
    <n v="1826"/>
    <s v="CA-2013-167507"/>
    <x v="0"/>
    <x v="596"/>
    <d v="2013-12-29T00:00:00"/>
    <x v="1"/>
    <s v="SA-20830"/>
    <x v="193"/>
    <x v="0"/>
    <s v="United States"/>
    <s v="Redmond"/>
    <x v="21"/>
    <n v="97756"/>
    <x v="1"/>
    <s v="FUR-FU-10001935"/>
    <x v="0"/>
    <x v="5"/>
    <x v="341"/>
    <x v="1583"/>
    <n v="4"/>
    <n v="0.2"/>
    <n v="3.108000000000001"/>
  </r>
  <r>
    <n v="1827"/>
    <s v="CA-2013-167507"/>
    <x v="0"/>
    <x v="596"/>
    <d v="2013-12-29T00:00:00"/>
    <x v="1"/>
    <s v="SA-20830"/>
    <x v="193"/>
    <x v="0"/>
    <s v="United States"/>
    <s v="Redmond"/>
    <x v="21"/>
    <n v="97756"/>
    <x v="1"/>
    <s v="FUR-FU-10002878"/>
    <x v="0"/>
    <x v="5"/>
    <x v="1125"/>
    <x v="1584"/>
    <n v="1"/>
    <n v="0.2"/>
    <n v="4.8416000000000006"/>
  </r>
  <r>
    <n v="1828"/>
    <s v="CA-2013-109344"/>
    <x v="0"/>
    <x v="597"/>
    <d v="2013-02-11T00:00:00"/>
    <x v="0"/>
    <s v="CH-12070"/>
    <x v="539"/>
    <x v="2"/>
    <s v="United States"/>
    <s v="Raleigh"/>
    <x v="3"/>
    <n v="27604"/>
    <x v="0"/>
    <s v="TEC-PH-10002624"/>
    <x v="2"/>
    <x v="7"/>
    <x v="1126"/>
    <x v="1585"/>
    <n v="3"/>
    <n v="0.2"/>
    <n v="126.8972999999998"/>
  </r>
  <r>
    <n v="1829"/>
    <s v="US-2012-140851"/>
    <x v="1"/>
    <x v="562"/>
    <d v="2012-07-15T00:00:00"/>
    <x v="0"/>
    <s v="ND-18460"/>
    <x v="540"/>
    <x v="1"/>
    <s v="United States"/>
    <s v="Macon"/>
    <x v="32"/>
    <n v="31204"/>
    <x v="0"/>
    <s v="OFF-PA-10000019"/>
    <x v="1"/>
    <x v="10"/>
    <x v="704"/>
    <x v="789"/>
    <n v="6"/>
    <n v="0"/>
    <n v="18.662400000000002"/>
  </r>
  <r>
    <n v="1830"/>
    <s v="CA-2011-103373"/>
    <x v="2"/>
    <x v="598"/>
    <d v="2011-05-24T00:00:00"/>
    <x v="1"/>
    <s v="BS-11755"/>
    <x v="94"/>
    <x v="0"/>
    <s v="United States"/>
    <s v="Cleveland"/>
    <x v="24"/>
    <n v="44105"/>
    <x v="3"/>
    <s v="TEC-PH-10002885"/>
    <x v="2"/>
    <x v="7"/>
    <x v="1127"/>
    <x v="1586"/>
    <n v="2"/>
    <n v="0.4"/>
    <n v="-168.95579999999995"/>
  </r>
  <r>
    <n v="1831"/>
    <s v="CA-2014-145884"/>
    <x v="3"/>
    <x v="208"/>
    <d v="2014-10-22T00:00:00"/>
    <x v="3"/>
    <s v="SL-20155"/>
    <x v="359"/>
    <x v="2"/>
    <s v="United States"/>
    <s v="Muskogee"/>
    <x v="26"/>
    <n v="74403"/>
    <x v="2"/>
    <s v="TEC-PH-10000895"/>
    <x v="2"/>
    <x v="7"/>
    <x v="1128"/>
    <x v="1587"/>
    <n v="8"/>
    <n v="0"/>
    <n v="374.37920000000008"/>
  </r>
  <r>
    <n v="1832"/>
    <s v="CA-2014-145884"/>
    <x v="3"/>
    <x v="208"/>
    <d v="2014-10-22T00:00:00"/>
    <x v="3"/>
    <s v="SL-20155"/>
    <x v="359"/>
    <x v="2"/>
    <s v="United States"/>
    <s v="Muskogee"/>
    <x v="26"/>
    <n v="74403"/>
    <x v="2"/>
    <s v="FUR-TA-10002356"/>
    <x v="0"/>
    <x v="3"/>
    <x v="728"/>
    <x v="1588"/>
    <n v="1"/>
    <n v="0"/>
    <n v="62.906399999999991"/>
  </r>
  <r>
    <n v="1833"/>
    <s v="CA-2012-131422"/>
    <x v="1"/>
    <x v="599"/>
    <d v="2012-11-09T00:00:00"/>
    <x v="1"/>
    <s v="GB-14530"/>
    <x v="334"/>
    <x v="1"/>
    <s v="United States"/>
    <s v="Monroe"/>
    <x v="3"/>
    <n v="28110"/>
    <x v="0"/>
    <s v="FUR-CH-10001270"/>
    <x v="0"/>
    <x v="1"/>
    <x v="851"/>
    <x v="724"/>
    <n v="3"/>
    <n v="0.2"/>
    <n v="25.874999999999972"/>
  </r>
  <r>
    <n v="1834"/>
    <s v="CA-2014-162691"/>
    <x v="3"/>
    <x v="378"/>
    <d v="2014-08-08T00:00:00"/>
    <x v="1"/>
    <s v="AS-10045"/>
    <x v="442"/>
    <x v="1"/>
    <s v="United States"/>
    <s v="Austin"/>
    <x v="5"/>
    <n v="78745"/>
    <x v="2"/>
    <s v="TEC-MA-10000488"/>
    <x v="2"/>
    <x v="15"/>
    <x v="1129"/>
    <x v="1589"/>
    <n v="3"/>
    <n v="0.4"/>
    <n v="-263.99670000000026"/>
  </r>
  <r>
    <n v="1835"/>
    <s v="CA-2014-162691"/>
    <x v="3"/>
    <x v="378"/>
    <d v="2014-08-08T00:00:00"/>
    <x v="1"/>
    <s v="AS-10045"/>
    <x v="442"/>
    <x v="1"/>
    <s v="United States"/>
    <s v="Austin"/>
    <x v="5"/>
    <n v="78745"/>
    <x v="2"/>
    <s v="OFF-PA-10003729"/>
    <x v="1"/>
    <x v="10"/>
    <x v="1130"/>
    <x v="1590"/>
    <n v="7"/>
    <n v="0.2"/>
    <n v="12.700800000000001"/>
  </r>
  <r>
    <n v="1836"/>
    <s v="CA-2011-141278"/>
    <x v="2"/>
    <x v="261"/>
    <d v="2011-06-24T00:00:00"/>
    <x v="2"/>
    <s v="RM-19375"/>
    <x v="528"/>
    <x v="0"/>
    <s v="United States"/>
    <s v="Meriden"/>
    <x v="29"/>
    <n v="6450"/>
    <x v="3"/>
    <s v="OFF-AR-10003056"/>
    <x v="1"/>
    <x v="6"/>
    <x v="18"/>
    <x v="1591"/>
    <n v="5"/>
    <n v="0"/>
    <n v="6.2059999999999977"/>
  </r>
  <r>
    <n v="1837"/>
    <s v="CA-2014-122693"/>
    <x v="3"/>
    <x v="600"/>
    <d v="2014-02-22T00:00:00"/>
    <x v="0"/>
    <s v="NH-18610"/>
    <x v="468"/>
    <x v="1"/>
    <s v="United States"/>
    <s v="Roswell"/>
    <x v="32"/>
    <n v="30076"/>
    <x v="0"/>
    <s v="OFF-AP-10002518"/>
    <x v="1"/>
    <x v="9"/>
    <x v="158"/>
    <x v="1592"/>
    <n v="7"/>
    <n v="0"/>
    <n v="361.29939999999988"/>
  </r>
  <r>
    <n v="1838"/>
    <s v="CA-2011-117345"/>
    <x v="2"/>
    <x v="601"/>
    <d v="2011-08-05T00:00:00"/>
    <x v="1"/>
    <s v="BF-10975"/>
    <x v="541"/>
    <x v="1"/>
    <s v="United States"/>
    <s v="Charlotte"/>
    <x v="3"/>
    <n v="28205"/>
    <x v="0"/>
    <s v="OFF-LA-10000240"/>
    <x v="1"/>
    <x v="2"/>
    <x v="2"/>
    <x v="1593"/>
    <n v="3"/>
    <n v="0.2"/>
    <n v="5.9210999999999983"/>
  </r>
  <r>
    <n v="1839"/>
    <s v="CA-2011-117345"/>
    <x v="2"/>
    <x v="601"/>
    <d v="2011-08-05T00:00:00"/>
    <x v="1"/>
    <s v="BF-10975"/>
    <x v="541"/>
    <x v="1"/>
    <s v="United States"/>
    <s v="Charlotte"/>
    <x v="3"/>
    <n v="28205"/>
    <x v="0"/>
    <s v="FUR-FU-10000629"/>
    <x v="0"/>
    <x v="5"/>
    <x v="93"/>
    <x v="1594"/>
    <n v="4"/>
    <n v="0.2"/>
    <n v="12.135200000000001"/>
  </r>
  <r>
    <n v="1840"/>
    <s v="CA-2011-117345"/>
    <x v="2"/>
    <x v="601"/>
    <d v="2011-08-05T00:00:00"/>
    <x v="1"/>
    <s v="BF-10975"/>
    <x v="541"/>
    <x v="1"/>
    <s v="United States"/>
    <s v="Charlotte"/>
    <x v="3"/>
    <n v="28205"/>
    <x v="0"/>
    <s v="OFF-AP-10001005"/>
    <x v="1"/>
    <x v="9"/>
    <x v="1131"/>
    <x v="1595"/>
    <n v="1"/>
    <n v="0.2"/>
    <n v="10.224499999999994"/>
  </r>
  <r>
    <n v="1841"/>
    <s v="CA-2011-117345"/>
    <x v="2"/>
    <x v="601"/>
    <d v="2011-08-05T00:00:00"/>
    <x v="1"/>
    <s v="BF-10975"/>
    <x v="541"/>
    <x v="1"/>
    <s v="United States"/>
    <s v="Charlotte"/>
    <x v="3"/>
    <n v="28205"/>
    <x v="0"/>
    <s v="OFF-PA-10002377"/>
    <x v="1"/>
    <x v="10"/>
    <x v="127"/>
    <x v="128"/>
    <n v="2"/>
    <n v="0.2"/>
    <n v="29.363999999999997"/>
  </r>
  <r>
    <n v="1842"/>
    <s v="CA-2013-157763"/>
    <x v="0"/>
    <x v="427"/>
    <d v="2013-07-24T00:00:00"/>
    <x v="1"/>
    <s v="KH-16330"/>
    <x v="542"/>
    <x v="1"/>
    <s v="United States"/>
    <s v="Bowling Green"/>
    <x v="0"/>
    <n v="42104"/>
    <x v="0"/>
    <s v="FUR-CH-10000988"/>
    <x v="0"/>
    <x v="1"/>
    <x v="1132"/>
    <x v="1596"/>
    <n v="1"/>
    <n v="0"/>
    <n v="39.4268"/>
  </r>
  <r>
    <n v="1843"/>
    <s v="CA-2012-135391"/>
    <x v="1"/>
    <x v="97"/>
    <d v="2012-02-11T00:00:00"/>
    <x v="0"/>
    <s v="FA-14230"/>
    <x v="135"/>
    <x v="1"/>
    <s v="United States"/>
    <s v="San Antonio"/>
    <x v="5"/>
    <n v="78207"/>
    <x v="2"/>
    <s v="OFF-LA-10001074"/>
    <x v="1"/>
    <x v="2"/>
    <x v="297"/>
    <x v="110"/>
    <n v="4"/>
    <n v="0.2"/>
    <n v="13.532399999999996"/>
  </r>
  <r>
    <n v="1844"/>
    <s v="CA-2012-135391"/>
    <x v="1"/>
    <x v="97"/>
    <d v="2012-02-11T00:00:00"/>
    <x v="0"/>
    <s v="FA-14230"/>
    <x v="135"/>
    <x v="1"/>
    <s v="United States"/>
    <s v="San Antonio"/>
    <x v="5"/>
    <n v="78207"/>
    <x v="2"/>
    <s v="FUR-FU-10001986"/>
    <x v="0"/>
    <x v="5"/>
    <x v="1133"/>
    <x v="1597"/>
    <n v="2"/>
    <n v="0.6"/>
    <n v="-30.588000000000001"/>
  </r>
  <r>
    <n v="1845"/>
    <s v="US-2014-113852"/>
    <x v="3"/>
    <x v="570"/>
    <d v="2014-08-03T00:00:00"/>
    <x v="1"/>
    <s v="GW-14605"/>
    <x v="543"/>
    <x v="0"/>
    <s v="United States"/>
    <s v="Seattle"/>
    <x v="4"/>
    <n v="98115"/>
    <x v="1"/>
    <s v="TEC-AC-10003027"/>
    <x v="2"/>
    <x v="11"/>
    <x v="25"/>
    <x v="26"/>
    <n v="3"/>
    <n v="0"/>
    <n v="11.774100000000004"/>
  </r>
  <r>
    <n v="1846"/>
    <s v="US-2014-158512"/>
    <x v="3"/>
    <x v="602"/>
    <d v="2014-01-18T00:00:00"/>
    <x v="0"/>
    <s v="DA-13450"/>
    <x v="526"/>
    <x v="2"/>
    <s v="United States"/>
    <s v="Washington"/>
    <x v="40"/>
    <n v="20016"/>
    <x v="3"/>
    <s v="OFF-PA-10001804"/>
    <x v="1"/>
    <x v="10"/>
    <x v="128"/>
    <x v="1598"/>
    <n v="6"/>
    <n v="0"/>
    <n v="19.238399999999999"/>
  </r>
  <r>
    <n v="1847"/>
    <s v="US-2014-158512"/>
    <x v="3"/>
    <x v="602"/>
    <d v="2014-01-18T00:00:00"/>
    <x v="0"/>
    <s v="DA-13450"/>
    <x v="526"/>
    <x v="2"/>
    <s v="United States"/>
    <s v="Washington"/>
    <x v="40"/>
    <n v="20016"/>
    <x v="3"/>
    <s v="FUR-FU-10004973"/>
    <x v="0"/>
    <x v="5"/>
    <x v="1134"/>
    <x v="1023"/>
    <n v="2"/>
    <n v="0"/>
    <n v="15.825600000000001"/>
  </r>
  <r>
    <n v="1848"/>
    <s v="CA-2014-128370"/>
    <x v="3"/>
    <x v="18"/>
    <d v="2014-09-11T00:00:00"/>
    <x v="3"/>
    <s v="FH-14275"/>
    <x v="395"/>
    <x v="1"/>
    <s v="United States"/>
    <s v="Los Angeles"/>
    <x v="1"/>
    <n v="90004"/>
    <x v="1"/>
    <s v="FUR-CH-10002602"/>
    <x v="0"/>
    <x v="1"/>
    <x v="288"/>
    <x v="1599"/>
    <n v="3"/>
    <n v="0.2"/>
    <n v="27.176400000000015"/>
  </r>
  <r>
    <n v="1849"/>
    <s v="CA-2014-128370"/>
    <x v="3"/>
    <x v="18"/>
    <d v="2014-09-11T00:00:00"/>
    <x v="3"/>
    <s v="FH-14275"/>
    <x v="395"/>
    <x v="1"/>
    <s v="United States"/>
    <s v="Los Angeles"/>
    <x v="1"/>
    <n v="90004"/>
    <x v="1"/>
    <s v="OFF-BI-10004140"/>
    <x v="1"/>
    <x v="8"/>
    <x v="304"/>
    <x v="1600"/>
    <n v="2"/>
    <n v="0.2"/>
    <n v="2.2449999999999992"/>
  </r>
  <r>
    <n v="1850"/>
    <s v="CA-2012-160472"/>
    <x v="1"/>
    <x v="603"/>
    <d v="2012-07-25T00:00:00"/>
    <x v="0"/>
    <s v="RK-19300"/>
    <x v="343"/>
    <x v="0"/>
    <s v="United States"/>
    <s v="South Bend"/>
    <x v="14"/>
    <n v="46614"/>
    <x v="2"/>
    <s v="OFF-ST-10000464"/>
    <x v="1"/>
    <x v="4"/>
    <x v="1135"/>
    <x v="1601"/>
    <n v="1"/>
    <n v="0"/>
    <n v="9.732800000000001"/>
  </r>
  <r>
    <n v="1851"/>
    <s v="CA-2012-160472"/>
    <x v="1"/>
    <x v="603"/>
    <d v="2012-07-25T00:00:00"/>
    <x v="0"/>
    <s v="RK-19300"/>
    <x v="343"/>
    <x v="0"/>
    <s v="United States"/>
    <s v="South Bend"/>
    <x v="14"/>
    <n v="46614"/>
    <x v="2"/>
    <s v="TEC-AC-10002253"/>
    <x v="2"/>
    <x v="11"/>
    <x v="572"/>
    <x v="1602"/>
    <n v="5"/>
    <n v="0"/>
    <n v="124.68000000000004"/>
  </r>
  <r>
    <n v="1852"/>
    <s v="CA-2012-160472"/>
    <x v="1"/>
    <x v="603"/>
    <d v="2012-07-25T00:00:00"/>
    <x v="0"/>
    <s v="RK-19300"/>
    <x v="343"/>
    <x v="0"/>
    <s v="United States"/>
    <s v="South Bend"/>
    <x v="14"/>
    <n v="46614"/>
    <x v="2"/>
    <s v="OFF-PA-10000528"/>
    <x v="1"/>
    <x v="10"/>
    <x v="1136"/>
    <x v="1603"/>
    <n v="5"/>
    <n v="0"/>
    <n v="11.879999999999999"/>
  </r>
  <r>
    <n v="1853"/>
    <s v="CA-2012-160472"/>
    <x v="1"/>
    <x v="603"/>
    <d v="2012-07-25T00:00:00"/>
    <x v="0"/>
    <s v="RK-19300"/>
    <x v="343"/>
    <x v="0"/>
    <s v="United States"/>
    <s v="South Bend"/>
    <x v="14"/>
    <n v="46614"/>
    <x v="2"/>
    <s v="OFF-EN-10000483"/>
    <x v="1"/>
    <x v="12"/>
    <x v="369"/>
    <x v="1604"/>
    <n v="7"/>
    <n v="0"/>
    <n v="49.10499999999999"/>
  </r>
  <r>
    <n v="1854"/>
    <s v="CA-2012-160472"/>
    <x v="1"/>
    <x v="603"/>
    <d v="2012-07-25T00:00:00"/>
    <x v="0"/>
    <s v="RK-19300"/>
    <x v="343"/>
    <x v="0"/>
    <s v="United States"/>
    <s v="South Bend"/>
    <x v="14"/>
    <n v="46614"/>
    <x v="2"/>
    <s v="OFF-PA-10003129"/>
    <x v="1"/>
    <x v="10"/>
    <x v="1137"/>
    <x v="619"/>
    <n v="2"/>
    <n v="0"/>
    <n v="45.975399999999993"/>
  </r>
  <r>
    <n v="1855"/>
    <s v="CA-2012-160472"/>
    <x v="1"/>
    <x v="603"/>
    <d v="2012-07-25T00:00:00"/>
    <x v="0"/>
    <s v="RK-19300"/>
    <x v="343"/>
    <x v="0"/>
    <s v="United States"/>
    <s v="South Bend"/>
    <x v="14"/>
    <n v="46614"/>
    <x v="2"/>
    <s v="OFF-ST-10003442"/>
    <x v="1"/>
    <x v="4"/>
    <x v="86"/>
    <x v="1605"/>
    <n v="5"/>
    <n v="0"/>
    <n v="38.177999999999997"/>
  </r>
  <r>
    <n v="1856"/>
    <s v="CA-2011-114643"/>
    <x v="2"/>
    <x v="604"/>
    <d v="2011-06-17T00:00:00"/>
    <x v="1"/>
    <s v="FM-14215"/>
    <x v="524"/>
    <x v="1"/>
    <s v="United States"/>
    <s v="Los Angeles"/>
    <x v="1"/>
    <n v="90032"/>
    <x v="1"/>
    <s v="OFF-AR-10003631"/>
    <x v="1"/>
    <x v="6"/>
    <x v="33"/>
    <x v="1606"/>
    <n v="3"/>
    <n v="0"/>
    <n v="4.7915999999999999"/>
  </r>
  <r>
    <n v="1857"/>
    <s v="US-2014-158218"/>
    <x v="3"/>
    <x v="605"/>
    <d v="2014-05-16T00:00:00"/>
    <x v="0"/>
    <s v="AC-10420"/>
    <x v="141"/>
    <x v="1"/>
    <s v="United States"/>
    <s v="Houston"/>
    <x v="5"/>
    <n v="77041"/>
    <x v="2"/>
    <s v="OFF-ST-10000563"/>
    <x v="1"/>
    <x v="4"/>
    <x v="894"/>
    <x v="1607"/>
    <n v="5"/>
    <n v="0.2"/>
    <n v="-15.990000000000002"/>
  </r>
  <r>
    <n v="1858"/>
    <s v="US-2014-158218"/>
    <x v="3"/>
    <x v="605"/>
    <d v="2014-05-16T00:00:00"/>
    <x v="0"/>
    <s v="AC-10420"/>
    <x v="141"/>
    <x v="1"/>
    <s v="United States"/>
    <s v="Houston"/>
    <x v="5"/>
    <n v="77041"/>
    <x v="2"/>
    <s v="OFF-BI-10002133"/>
    <x v="1"/>
    <x v="8"/>
    <x v="1138"/>
    <x v="1608"/>
    <n v="4"/>
    <n v="0.8"/>
    <n v="-53.072000000000017"/>
  </r>
  <r>
    <n v="1859"/>
    <s v="CA-2012-121608"/>
    <x v="1"/>
    <x v="37"/>
    <d v="2012-09-05T00:00:00"/>
    <x v="2"/>
    <s v="JB-15400"/>
    <x v="80"/>
    <x v="1"/>
    <s v="United States"/>
    <s v="Bristol"/>
    <x v="29"/>
    <n v="6010"/>
    <x v="3"/>
    <s v="OFF-AP-10002311"/>
    <x v="1"/>
    <x v="9"/>
    <x v="14"/>
    <x v="1609"/>
    <n v="2"/>
    <n v="0"/>
    <n v="60.552800000000005"/>
  </r>
  <r>
    <n v="1860"/>
    <s v="CA-2012-121608"/>
    <x v="1"/>
    <x v="37"/>
    <d v="2012-09-05T00:00:00"/>
    <x v="2"/>
    <s v="JB-15400"/>
    <x v="80"/>
    <x v="1"/>
    <s v="United States"/>
    <s v="Bristol"/>
    <x v="29"/>
    <n v="6010"/>
    <x v="3"/>
    <s v="TEC-PH-10004959"/>
    <x v="2"/>
    <x v="7"/>
    <x v="1139"/>
    <x v="1610"/>
    <n v="1"/>
    <n v="0"/>
    <n v="25.122500000000002"/>
  </r>
  <r>
    <n v="1861"/>
    <s v="US-2014-121251"/>
    <x v="3"/>
    <x v="606"/>
    <d v="2014-03-28T00:00:00"/>
    <x v="2"/>
    <s v="GM-14440"/>
    <x v="306"/>
    <x v="0"/>
    <s v="United States"/>
    <s v="New York City"/>
    <x v="15"/>
    <n v="10009"/>
    <x v="3"/>
    <s v="FUR-BO-10001918"/>
    <x v="0"/>
    <x v="0"/>
    <x v="1140"/>
    <x v="1611"/>
    <n v="2"/>
    <n v="0.2"/>
    <n v="-28.976400000000012"/>
  </r>
  <r>
    <n v="1862"/>
    <s v="US-2014-121251"/>
    <x v="3"/>
    <x v="606"/>
    <d v="2014-03-28T00:00:00"/>
    <x v="2"/>
    <s v="GM-14440"/>
    <x v="306"/>
    <x v="0"/>
    <s v="United States"/>
    <s v="New York City"/>
    <x v="15"/>
    <n v="10009"/>
    <x v="3"/>
    <s v="TEC-PH-10004896"/>
    <x v="2"/>
    <x v="7"/>
    <x v="172"/>
    <x v="668"/>
    <n v="4"/>
    <n v="0"/>
    <n v="33.588800000000006"/>
  </r>
  <r>
    <n v="1863"/>
    <s v="CA-2011-151078"/>
    <x v="2"/>
    <x v="607"/>
    <d v="2011-11-12T00:00:00"/>
    <x v="3"/>
    <s v="RF-19840"/>
    <x v="167"/>
    <x v="0"/>
    <s v="United States"/>
    <s v="San Antonio"/>
    <x v="5"/>
    <n v="78207"/>
    <x v="2"/>
    <s v="OFF-ST-10001328"/>
    <x v="1"/>
    <x v="4"/>
    <x v="176"/>
    <x v="1612"/>
    <n v="4"/>
    <n v="0.2"/>
    <n v="4.9632000000000005"/>
  </r>
  <r>
    <n v="1864"/>
    <s v="US-2013-100839"/>
    <x v="0"/>
    <x v="63"/>
    <d v="2013-10-18T00:00:00"/>
    <x v="1"/>
    <s v="NC-18625"/>
    <x v="544"/>
    <x v="1"/>
    <s v="United States"/>
    <s v="Aurora"/>
    <x v="22"/>
    <n v="80013"/>
    <x v="1"/>
    <s v="FUR-TA-10004575"/>
    <x v="0"/>
    <x v="3"/>
    <x v="306"/>
    <x v="1613"/>
    <n v="5"/>
    <n v="0.5"/>
    <n v="-465.5680000000001"/>
  </r>
  <r>
    <n v="1865"/>
    <s v="US-2013-100839"/>
    <x v="0"/>
    <x v="63"/>
    <d v="2013-10-18T00:00:00"/>
    <x v="1"/>
    <s v="NC-18625"/>
    <x v="544"/>
    <x v="1"/>
    <s v="United States"/>
    <s v="Aurora"/>
    <x v="22"/>
    <n v="80013"/>
    <x v="1"/>
    <s v="FUR-FU-10001617"/>
    <x v="0"/>
    <x v="5"/>
    <x v="1141"/>
    <x v="1614"/>
    <n v="3"/>
    <n v="0.2"/>
    <n v="4.3679999999999986"/>
  </r>
  <r>
    <n v="1866"/>
    <s v="US-2014-116659"/>
    <x v="3"/>
    <x v="105"/>
    <d v="2014-11-13T00:00:00"/>
    <x v="3"/>
    <s v="NG-18355"/>
    <x v="243"/>
    <x v="1"/>
    <s v="United States"/>
    <s v="Newark"/>
    <x v="24"/>
    <n v="43055"/>
    <x v="3"/>
    <s v="TEC-PH-10002824"/>
    <x v="2"/>
    <x v="7"/>
    <x v="1142"/>
    <x v="1615"/>
    <n v="3"/>
    <n v="0.4"/>
    <n v="-92.695500000000038"/>
  </r>
  <r>
    <n v="1867"/>
    <s v="CA-2014-118857"/>
    <x v="3"/>
    <x v="4"/>
    <d v="2014-04-19T00:00:00"/>
    <x v="2"/>
    <s v="AH-10075"/>
    <x v="340"/>
    <x v="1"/>
    <s v="United States"/>
    <s v="Henderson"/>
    <x v="33"/>
    <n v="89015"/>
    <x v="1"/>
    <s v="FUR-FU-10004460"/>
    <x v="0"/>
    <x v="5"/>
    <x v="785"/>
    <x v="1616"/>
    <n v="5"/>
    <n v="0"/>
    <n v="70.72199999999998"/>
  </r>
  <r>
    <n v="1868"/>
    <s v="CA-2012-127110"/>
    <x v="1"/>
    <x v="608"/>
    <d v="2012-07-01T00:00:00"/>
    <x v="1"/>
    <s v="CH-12070"/>
    <x v="539"/>
    <x v="2"/>
    <s v="United States"/>
    <s v="Philadelphia"/>
    <x v="9"/>
    <n v="19143"/>
    <x v="3"/>
    <s v="OFF-PA-10003309"/>
    <x v="1"/>
    <x v="10"/>
    <x v="1143"/>
    <x v="277"/>
    <n v="6"/>
    <n v="0.2"/>
    <n v="10.8864"/>
  </r>
  <r>
    <n v="1869"/>
    <s v="CA-2012-127110"/>
    <x v="1"/>
    <x v="608"/>
    <d v="2012-07-01T00:00:00"/>
    <x v="1"/>
    <s v="CH-12070"/>
    <x v="539"/>
    <x v="2"/>
    <s v="United States"/>
    <s v="Philadelphia"/>
    <x v="9"/>
    <n v="19143"/>
    <x v="3"/>
    <s v="OFF-ST-10002554"/>
    <x v="1"/>
    <x v="4"/>
    <x v="1144"/>
    <x v="1617"/>
    <n v="2"/>
    <n v="0.2"/>
    <n v="-17.607599999999998"/>
  </r>
  <r>
    <n v="1870"/>
    <s v="CA-2013-148201"/>
    <x v="0"/>
    <x v="370"/>
    <d v="2013-08-30T00:00:00"/>
    <x v="0"/>
    <s v="CC-12145"/>
    <x v="230"/>
    <x v="0"/>
    <s v="United States"/>
    <s v="Seattle"/>
    <x v="4"/>
    <n v="98103"/>
    <x v="1"/>
    <s v="OFF-PA-10000019"/>
    <x v="1"/>
    <x v="10"/>
    <x v="704"/>
    <x v="90"/>
    <n v="1"/>
    <n v="0"/>
    <n v="3.1104000000000003"/>
  </r>
  <r>
    <n v="1871"/>
    <s v="CA-2011-116932"/>
    <x v="2"/>
    <x v="609"/>
    <d v="2011-07-25T00:00:00"/>
    <x v="1"/>
    <s v="ME-18010"/>
    <x v="545"/>
    <x v="1"/>
    <s v="United States"/>
    <s v="San Francisco"/>
    <x v="1"/>
    <n v="94122"/>
    <x v="1"/>
    <s v="OFF-AR-10002067"/>
    <x v="1"/>
    <x v="6"/>
    <x v="1145"/>
    <x v="1618"/>
    <n v="5"/>
    <n v="0"/>
    <n v="25.792000000000002"/>
  </r>
  <r>
    <n v="1872"/>
    <s v="CA-2011-116932"/>
    <x v="2"/>
    <x v="609"/>
    <d v="2011-07-25T00:00:00"/>
    <x v="1"/>
    <s v="ME-18010"/>
    <x v="545"/>
    <x v="1"/>
    <s v="United States"/>
    <s v="San Francisco"/>
    <x v="1"/>
    <n v="94122"/>
    <x v="1"/>
    <s v="FUR-CH-10001215"/>
    <x v="0"/>
    <x v="1"/>
    <x v="440"/>
    <x v="479"/>
    <n v="2"/>
    <n v="0.2"/>
    <n v="50.097999999999985"/>
  </r>
  <r>
    <n v="1873"/>
    <s v="CA-2011-116932"/>
    <x v="2"/>
    <x v="609"/>
    <d v="2011-07-25T00:00:00"/>
    <x v="1"/>
    <s v="ME-18010"/>
    <x v="545"/>
    <x v="1"/>
    <s v="United States"/>
    <s v="San Francisco"/>
    <x v="1"/>
    <n v="94122"/>
    <x v="1"/>
    <s v="FUR-TA-10004175"/>
    <x v="0"/>
    <x v="3"/>
    <x v="1146"/>
    <x v="1619"/>
    <n v="1"/>
    <n v="0.2"/>
    <n v="27.284800000000004"/>
  </r>
  <r>
    <n v="1874"/>
    <s v="CA-2014-142888"/>
    <x v="3"/>
    <x v="610"/>
    <d v="2014-11-26T00:00:00"/>
    <x v="1"/>
    <s v="BP-11230"/>
    <x v="546"/>
    <x v="0"/>
    <s v="United States"/>
    <s v="Spokane"/>
    <x v="4"/>
    <n v="99207"/>
    <x v="1"/>
    <s v="FUR-TA-10004767"/>
    <x v="0"/>
    <x v="3"/>
    <x v="1147"/>
    <x v="558"/>
    <n v="1"/>
    <n v="0"/>
    <n v="20.584199999999996"/>
  </r>
  <r>
    <n v="1875"/>
    <s v="CA-2011-147914"/>
    <x v="2"/>
    <x v="611"/>
    <d v="2011-06-09T00:00:00"/>
    <x v="1"/>
    <s v="MP-17470"/>
    <x v="88"/>
    <x v="2"/>
    <s v="United States"/>
    <s v="Columbus"/>
    <x v="24"/>
    <n v="43229"/>
    <x v="3"/>
    <s v="OFF-PA-10001685"/>
    <x v="1"/>
    <x v="10"/>
    <x v="33"/>
    <x v="1620"/>
    <n v="2"/>
    <n v="0.2"/>
    <n v="5.8812000000000006"/>
  </r>
  <r>
    <n v="1876"/>
    <s v="US-2013-112977"/>
    <x v="0"/>
    <x v="612"/>
    <d v="2013-03-17T00:00:00"/>
    <x v="1"/>
    <s v="CJ-12010"/>
    <x v="170"/>
    <x v="0"/>
    <s v="United States"/>
    <s v="Long Beach"/>
    <x v="15"/>
    <n v="11561"/>
    <x v="3"/>
    <s v="FUR-BO-10003272"/>
    <x v="0"/>
    <x v="0"/>
    <x v="582"/>
    <x v="1621"/>
    <n v="1"/>
    <n v="0.2"/>
    <n v="-22.098000000000013"/>
  </r>
  <r>
    <n v="1877"/>
    <s v="CA-2014-112039"/>
    <x v="3"/>
    <x v="613"/>
    <d v="2014-03-30T00:00:00"/>
    <x v="1"/>
    <s v="JC-15775"/>
    <x v="547"/>
    <x v="0"/>
    <s v="United States"/>
    <s v="San Antonio"/>
    <x v="5"/>
    <n v="78207"/>
    <x v="2"/>
    <s v="TEC-PH-10000984"/>
    <x v="2"/>
    <x v="7"/>
    <x v="465"/>
    <x v="553"/>
    <n v="3"/>
    <n v="0.2"/>
    <n v="47.037600000000026"/>
  </r>
  <r>
    <n v="1878"/>
    <s v="CA-2014-118885"/>
    <x v="3"/>
    <x v="614"/>
    <d v="2015-01-03T00:00:00"/>
    <x v="1"/>
    <s v="JG-15160"/>
    <x v="506"/>
    <x v="0"/>
    <s v="United States"/>
    <s v="Los Angeles"/>
    <x v="1"/>
    <n v="90049"/>
    <x v="1"/>
    <s v="FUR-CH-10002880"/>
    <x v="0"/>
    <x v="1"/>
    <x v="801"/>
    <x v="1622"/>
    <n v="4"/>
    <n v="0.2"/>
    <n v="-44.276400000000024"/>
  </r>
  <r>
    <n v="1879"/>
    <s v="CA-2014-118885"/>
    <x v="3"/>
    <x v="614"/>
    <d v="2015-01-03T00:00:00"/>
    <x v="1"/>
    <s v="JG-15160"/>
    <x v="506"/>
    <x v="0"/>
    <s v="United States"/>
    <s v="Los Angeles"/>
    <x v="1"/>
    <n v="90049"/>
    <x v="1"/>
    <s v="TEC-PH-10002563"/>
    <x v="2"/>
    <x v="7"/>
    <x v="201"/>
    <x v="214"/>
    <n v="3"/>
    <n v="0.2"/>
    <n v="22.678200000000018"/>
  </r>
  <r>
    <n v="1880"/>
    <s v="US-2014-166611"/>
    <x v="3"/>
    <x v="615"/>
    <d v="2014-04-03T00:00:00"/>
    <x v="1"/>
    <s v="CK-12760"/>
    <x v="316"/>
    <x v="1"/>
    <s v="United States"/>
    <s v="Jacksonville"/>
    <x v="2"/>
    <n v="32216"/>
    <x v="0"/>
    <s v="OFF-BI-10001191"/>
    <x v="1"/>
    <x v="8"/>
    <x v="970"/>
    <x v="1623"/>
    <n v="9"/>
    <n v="0.7"/>
    <n v="-48.119399999999985"/>
  </r>
  <r>
    <n v="1881"/>
    <s v="CA-2012-109512"/>
    <x v="1"/>
    <x v="616"/>
    <d v="2012-03-05T00:00:00"/>
    <x v="3"/>
    <s v="LF-17185"/>
    <x v="166"/>
    <x v="0"/>
    <s v="United States"/>
    <s v="New York City"/>
    <x v="15"/>
    <n v="10011"/>
    <x v="3"/>
    <s v="OFF-EN-10002621"/>
    <x v="1"/>
    <x v="12"/>
    <x v="33"/>
    <x v="1624"/>
    <n v="3"/>
    <n v="0"/>
    <n v="14.669999999999998"/>
  </r>
  <r>
    <n v="1882"/>
    <s v="CA-2012-109512"/>
    <x v="1"/>
    <x v="616"/>
    <d v="2012-03-05T00:00:00"/>
    <x v="3"/>
    <s v="LF-17185"/>
    <x v="166"/>
    <x v="0"/>
    <s v="United States"/>
    <s v="New York City"/>
    <x v="15"/>
    <n v="10011"/>
    <x v="3"/>
    <s v="FUR-CH-10001146"/>
    <x v="0"/>
    <x v="1"/>
    <x v="64"/>
    <x v="1625"/>
    <n v="7"/>
    <n v="0.1"/>
    <n v="63.934499999999971"/>
  </r>
  <r>
    <n v="1883"/>
    <s v="CA-2012-109512"/>
    <x v="1"/>
    <x v="616"/>
    <d v="2012-03-05T00:00:00"/>
    <x v="3"/>
    <s v="LF-17185"/>
    <x v="166"/>
    <x v="0"/>
    <s v="United States"/>
    <s v="New York City"/>
    <x v="15"/>
    <n v="10011"/>
    <x v="3"/>
    <s v="OFF-ST-10000689"/>
    <x v="1"/>
    <x v="4"/>
    <x v="421"/>
    <x v="1626"/>
    <n v="4"/>
    <n v="0"/>
    <n v="67.608000000000004"/>
  </r>
  <r>
    <n v="1884"/>
    <s v="CA-2013-118570"/>
    <x v="0"/>
    <x v="373"/>
    <d v="2013-11-18T00:00:00"/>
    <x v="1"/>
    <s v="CC-12430"/>
    <x v="254"/>
    <x v="2"/>
    <s v="United States"/>
    <s v="Philadelphia"/>
    <x v="9"/>
    <n v="19143"/>
    <x v="3"/>
    <s v="OFF-PA-10001289"/>
    <x v="1"/>
    <x v="10"/>
    <x v="952"/>
    <x v="1627"/>
    <n v="7"/>
    <n v="0.2"/>
    <n v="78.6828"/>
  </r>
  <r>
    <n v="1885"/>
    <s v="CA-2014-154718"/>
    <x v="3"/>
    <x v="617"/>
    <d v="2014-01-24T00:00:00"/>
    <x v="0"/>
    <s v="DL-12865"/>
    <x v="297"/>
    <x v="0"/>
    <s v="United States"/>
    <s v="Keller"/>
    <x v="5"/>
    <n v="76248"/>
    <x v="2"/>
    <s v="OFF-LA-10003714"/>
    <x v="1"/>
    <x v="2"/>
    <x v="1148"/>
    <x v="1628"/>
    <n v="2"/>
    <n v="0.2"/>
    <n v="2.0999999999999996"/>
  </r>
  <r>
    <n v="1886"/>
    <s v="CA-2013-147578"/>
    <x v="0"/>
    <x v="183"/>
    <d v="2013-04-27T00:00:00"/>
    <x v="0"/>
    <s v="PG-18895"/>
    <x v="38"/>
    <x v="0"/>
    <s v="United States"/>
    <s v="San Francisco"/>
    <x v="1"/>
    <n v="94122"/>
    <x v="1"/>
    <s v="FUR-FU-10001889"/>
    <x v="0"/>
    <x v="5"/>
    <x v="1149"/>
    <x v="1629"/>
    <n v="3"/>
    <n v="0"/>
    <n v="10.4148"/>
  </r>
  <r>
    <n v="1887"/>
    <s v="CA-2011-140165"/>
    <x v="2"/>
    <x v="8"/>
    <d v="2011-05-15T00:00:00"/>
    <x v="2"/>
    <s v="EH-14005"/>
    <x v="382"/>
    <x v="2"/>
    <s v="United States"/>
    <s v="Hialeah"/>
    <x v="2"/>
    <n v="33012"/>
    <x v="0"/>
    <s v="OFF-FA-10002815"/>
    <x v="1"/>
    <x v="13"/>
    <x v="33"/>
    <x v="1630"/>
    <n v="2"/>
    <n v="0.2"/>
    <n v="2.3976000000000002"/>
  </r>
  <r>
    <n v="1888"/>
    <s v="CA-2011-140165"/>
    <x v="2"/>
    <x v="8"/>
    <d v="2011-05-15T00:00:00"/>
    <x v="2"/>
    <s v="EH-14005"/>
    <x v="382"/>
    <x v="2"/>
    <s v="United States"/>
    <s v="Hialeah"/>
    <x v="2"/>
    <n v="33012"/>
    <x v="0"/>
    <s v="OFF-BI-10004519"/>
    <x v="1"/>
    <x v="8"/>
    <x v="880"/>
    <x v="1631"/>
    <n v="8"/>
    <n v="0.7"/>
    <n v="-331.95999999999992"/>
  </r>
  <r>
    <n v="1889"/>
    <s v="CA-2011-142587"/>
    <x v="2"/>
    <x v="618"/>
    <d v="2011-10-22T00:00:00"/>
    <x v="2"/>
    <s v="TB-21520"/>
    <x v="14"/>
    <x v="0"/>
    <s v="United States"/>
    <s v="Fairfield"/>
    <x v="24"/>
    <n v="45014"/>
    <x v="3"/>
    <s v="OFF-AP-10004708"/>
    <x v="1"/>
    <x v="9"/>
    <x v="508"/>
    <x v="1632"/>
    <n v="4"/>
    <n v="0.2"/>
    <n v="13.701599999999988"/>
  </r>
  <r>
    <n v="1890"/>
    <s v="CA-2011-142587"/>
    <x v="2"/>
    <x v="618"/>
    <d v="2011-10-22T00:00:00"/>
    <x v="2"/>
    <s v="TB-21520"/>
    <x v="14"/>
    <x v="0"/>
    <s v="United States"/>
    <s v="Fairfield"/>
    <x v="24"/>
    <n v="45014"/>
    <x v="3"/>
    <s v="FUR-TA-10000617"/>
    <x v="0"/>
    <x v="3"/>
    <x v="338"/>
    <x v="1633"/>
    <n v="3"/>
    <n v="0.4"/>
    <n v="-122.87700000000004"/>
  </r>
  <r>
    <n v="1891"/>
    <s v="CA-2011-157623"/>
    <x v="2"/>
    <x v="619"/>
    <d v="2011-03-18T00:00:00"/>
    <x v="1"/>
    <s v="DK-13225"/>
    <x v="158"/>
    <x v="1"/>
    <s v="United States"/>
    <s v="Huntington Beach"/>
    <x v="1"/>
    <n v="92646"/>
    <x v="1"/>
    <s v="OFF-PA-10001204"/>
    <x v="1"/>
    <x v="10"/>
    <x v="518"/>
    <x v="232"/>
    <n v="2"/>
    <n v="0"/>
    <n v="4.7519999999999998"/>
  </r>
  <r>
    <n v="1892"/>
    <s v="CA-2011-157623"/>
    <x v="2"/>
    <x v="619"/>
    <d v="2011-03-18T00:00:00"/>
    <x v="1"/>
    <s v="DK-13225"/>
    <x v="158"/>
    <x v="1"/>
    <s v="United States"/>
    <s v="Huntington Beach"/>
    <x v="1"/>
    <n v="92646"/>
    <x v="1"/>
    <s v="OFF-AR-10003723"/>
    <x v="1"/>
    <x v="6"/>
    <x v="1150"/>
    <x v="1634"/>
    <n v="1"/>
    <n v="0"/>
    <n v="1.2505999999999999"/>
  </r>
  <r>
    <n v="1893"/>
    <s v="CA-2014-145310"/>
    <x v="3"/>
    <x v="66"/>
    <d v="2014-12-25T00:00:00"/>
    <x v="0"/>
    <s v="JP-15520"/>
    <x v="187"/>
    <x v="0"/>
    <s v="United States"/>
    <s v="Port Orange"/>
    <x v="2"/>
    <n v="32127"/>
    <x v="0"/>
    <s v="OFF-EN-10002621"/>
    <x v="1"/>
    <x v="12"/>
    <x v="33"/>
    <x v="1635"/>
    <n v="1"/>
    <n v="0.2"/>
    <n v="2.9339999999999997"/>
  </r>
  <r>
    <n v="1894"/>
    <s v="CA-2013-100083"/>
    <x v="0"/>
    <x v="390"/>
    <d v="2013-11-30T00:00:00"/>
    <x v="1"/>
    <s v="CD-11980"/>
    <x v="263"/>
    <x v="0"/>
    <s v="United States"/>
    <s v="Medford"/>
    <x v="21"/>
    <n v="97504"/>
    <x v="1"/>
    <s v="OFF-PA-10000241"/>
    <x v="1"/>
    <x v="10"/>
    <x v="1151"/>
    <x v="1636"/>
    <n v="1"/>
    <n v="0.2"/>
    <n v="7.7449999999999983"/>
  </r>
  <r>
    <n v="1895"/>
    <s v="US-2014-108063"/>
    <x v="3"/>
    <x v="574"/>
    <d v="2014-12-06T00:00:00"/>
    <x v="2"/>
    <s v="AS-10090"/>
    <x v="548"/>
    <x v="0"/>
    <s v="United States"/>
    <s v="Charlottesville"/>
    <x v="17"/>
    <n v="22901"/>
    <x v="0"/>
    <s v="OFF-AR-10001446"/>
    <x v="1"/>
    <x v="6"/>
    <x v="1152"/>
    <x v="1637"/>
    <n v="3"/>
    <n v="0"/>
    <n v="10.395"/>
  </r>
  <r>
    <n v="1896"/>
    <s v="CA-2012-109197"/>
    <x v="1"/>
    <x v="620"/>
    <d v="2013-01-04T00:00:00"/>
    <x v="1"/>
    <s v="JO-15280"/>
    <x v="123"/>
    <x v="0"/>
    <s v="United States"/>
    <s v="Missoula"/>
    <x v="37"/>
    <n v="59801"/>
    <x v="1"/>
    <s v="OFF-BI-10004632"/>
    <x v="1"/>
    <x v="8"/>
    <x v="564"/>
    <x v="1638"/>
    <n v="2"/>
    <n v="0.2"/>
    <n v="152.49499999999998"/>
  </r>
  <r>
    <n v="1897"/>
    <s v="CA-2014-141789"/>
    <x v="3"/>
    <x v="621"/>
    <d v="2014-10-07T00:00:00"/>
    <x v="2"/>
    <s v="AC-10450"/>
    <x v="549"/>
    <x v="0"/>
    <s v="United States"/>
    <s v="Minneapolis"/>
    <x v="11"/>
    <n v="55407"/>
    <x v="2"/>
    <s v="OFF-BI-10001359"/>
    <x v="1"/>
    <x v="8"/>
    <x v="1153"/>
    <x v="1639"/>
    <n v="2"/>
    <n v="0"/>
    <n v="843.17059999999992"/>
  </r>
  <r>
    <n v="1898"/>
    <s v="CA-2011-169775"/>
    <x v="2"/>
    <x v="550"/>
    <d v="2011-09-02T00:00:00"/>
    <x v="0"/>
    <s v="RA-19945"/>
    <x v="362"/>
    <x v="0"/>
    <s v="United States"/>
    <s v="Miami"/>
    <x v="2"/>
    <n v="33178"/>
    <x v="0"/>
    <s v="OFF-EN-10001749"/>
    <x v="1"/>
    <x v="12"/>
    <x v="1154"/>
    <x v="1640"/>
    <n v="2"/>
    <n v="0.2"/>
    <n v="10.805399999999997"/>
  </r>
  <r>
    <n v="1899"/>
    <s v="CA-2011-169775"/>
    <x v="2"/>
    <x v="550"/>
    <d v="2011-09-02T00:00:00"/>
    <x v="0"/>
    <s v="RA-19945"/>
    <x v="362"/>
    <x v="0"/>
    <s v="United States"/>
    <s v="Miami"/>
    <x v="2"/>
    <n v="33178"/>
    <x v="0"/>
    <s v="OFF-BI-10004390"/>
    <x v="1"/>
    <x v="8"/>
    <x v="1155"/>
    <x v="1641"/>
    <n v="4"/>
    <n v="0.7"/>
    <n v="-336.78399999999988"/>
  </r>
  <r>
    <n v="1900"/>
    <s v="CA-2011-169775"/>
    <x v="2"/>
    <x v="550"/>
    <d v="2011-09-02T00:00:00"/>
    <x v="0"/>
    <s v="RA-19945"/>
    <x v="362"/>
    <x v="0"/>
    <s v="United States"/>
    <s v="Miami"/>
    <x v="2"/>
    <n v="33178"/>
    <x v="0"/>
    <s v="FUR-TA-10001857"/>
    <x v="0"/>
    <x v="3"/>
    <x v="433"/>
    <x v="1642"/>
    <n v="3"/>
    <n v="0.45"/>
    <n v="-110.76450000000001"/>
  </r>
  <r>
    <n v="1901"/>
    <s v="CA-2013-140543"/>
    <x v="0"/>
    <x v="622"/>
    <d v="2013-07-04T00:00:00"/>
    <x v="0"/>
    <s v="Co-12640"/>
    <x v="476"/>
    <x v="0"/>
    <s v="United States"/>
    <s v="Florence"/>
    <x v="20"/>
    <n v="29501"/>
    <x v="0"/>
    <s v="OFF-ST-10000563"/>
    <x v="1"/>
    <x v="4"/>
    <x v="894"/>
    <x v="1643"/>
    <n v="6"/>
    <n v="0"/>
    <n v="19.188000000000002"/>
  </r>
  <r>
    <n v="1902"/>
    <s v="CA-2013-151141"/>
    <x v="0"/>
    <x v="623"/>
    <d v="2013-08-24T00:00:00"/>
    <x v="2"/>
    <s v="DW-13480"/>
    <x v="108"/>
    <x v="2"/>
    <s v="United States"/>
    <s v="Detroit"/>
    <x v="12"/>
    <n v="48205"/>
    <x v="2"/>
    <s v="TEC-PH-10004924"/>
    <x v="2"/>
    <x v="7"/>
    <x v="1156"/>
    <x v="1644"/>
    <n v="2"/>
    <n v="0"/>
    <n v="3.9906000000000006"/>
  </r>
  <r>
    <n v="1903"/>
    <s v="CA-2014-167094"/>
    <x v="3"/>
    <x v="208"/>
    <d v="2014-10-23T00:00:00"/>
    <x v="2"/>
    <s v="DK-12835"/>
    <x v="460"/>
    <x v="1"/>
    <s v="United States"/>
    <s v="Springfield"/>
    <x v="21"/>
    <n v="97477"/>
    <x v="1"/>
    <s v="OFF-PA-10003953"/>
    <x v="1"/>
    <x v="10"/>
    <x v="638"/>
    <x v="1182"/>
    <n v="1"/>
    <n v="0.2"/>
    <n v="1.8144"/>
  </r>
  <r>
    <n v="1904"/>
    <s v="CA-2014-167094"/>
    <x v="3"/>
    <x v="208"/>
    <d v="2014-10-23T00:00:00"/>
    <x v="2"/>
    <s v="DK-12835"/>
    <x v="460"/>
    <x v="1"/>
    <s v="United States"/>
    <s v="Springfield"/>
    <x v="21"/>
    <n v="97477"/>
    <x v="1"/>
    <s v="FUR-CH-10000155"/>
    <x v="0"/>
    <x v="1"/>
    <x v="1157"/>
    <x v="1645"/>
    <n v="2"/>
    <n v="0.2"/>
    <n v="47.848000000000013"/>
  </r>
  <r>
    <n v="1905"/>
    <s v="CA-2014-167094"/>
    <x v="3"/>
    <x v="208"/>
    <d v="2014-10-23T00:00:00"/>
    <x v="2"/>
    <s v="DK-12835"/>
    <x v="460"/>
    <x v="1"/>
    <s v="United States"/>
    <s v="Springfield"/>
    <x v="21"/>
    <n v="97477"/>
    <x v="1"/>
    <s v="TEC-AC-10003116"/>
    <x v="2"/>
    <x v="11"/>
    <x v="920"/>
    <x v="1646"/>
    <n v="2"/>
    <n v="0.2"/>
    <n v="6.7449999999999983"/>
  </r>
  <r>
    <n v="1906"/>
    <s v="CA-2014-154410"/>
    <x v="3"/>
    <x v="208"/>
    <d v="2014-10-25T00:00:00"/>
    <x v="2"/>
    <s v="MD-17860"/>
    <x v="550"/>
    <x v="1"/>
    <s v="United States"/>
    <s v="Indianapolis"/>
    <x v="14"/>
    <n v="46203"/>
    <x v="2"/>
    <s v="OFF-ST-10002743"/>
    <x v="1"/>
    <x v="4"/>
    <x v="413"/>
    <x v="1647"/>
    <n v="8"/>
    <n v="0"/>
    <n v="9.091199999999958"/>
  </r>
  <r>
    <n v="1907"/>
    <s v="US-2013-150567"/>
    <x v="0"/>
    <x v="624"/>
    <d v="2013-05-22T00:00:00"/>
    <x v="1"/>
    <s v="RP-19855"/>
    <x v="532"/>
    <x v="1"/>
    <s v="United States"/>
    <s v="Apopka"/>
    <x v="2"/>
    <n v="32712"/>
    <x v="0"/>
    <s v="OFF-BI-10001757"/>
    <x v="1"/>
    <x v="8"/>
    <x v="1158"/>
    <x v="1648"/>
    <n v="2"/>
    <n v="0.7"/>
    <n v="-2.1648000000000005"/>
  </r>
  <r>
    <n v="1908"/>
    <s v="US-2013-150567"/>
    <x v="0"/>
    <x v="624"/>
    <d v="2013-05-22T00:00:00"/>
    <x v="1"/>
    <s v="RP-19855"/>
    <x v="532"/>
    <x v="1"/>
    <s v="United States"/>
    <s v="Apopka"/>
    <x v="2"/>
    <n v="32712"/>
    <x v="0"/>
    <s v="OFF-BI-10000069"/>
    <x v="1"/>
    <x v="8"/>
    <x v="486"/>
    <x v="1649"/>
    <n v="6"/>
    <n v="0.7"/>
    <n v="-21.61440000000001"/>
  </r>
  <r>
    <n v="1909"/>
    <s v="CA-2012-157959"/>
    <x v="1"/>
    <x v="302"/>
    <d v="2012-02-04T00:00:00"/>
    <x v="2"/>
    <s v="RW-19540"/>
    <x v="459"/>
    <x v="1"/>
    <s v="United States"/>
    <s v="Los Angeles"/>
    <x v="1"/>
    <n v="90008"/>
    <x v="1"/>
    <s v="FUR-FU-10004093"/>
    <x v="0"/>
    <x v="5"/>
    <x v="1159"/>
    <x v="1650"/>
    <n v="4"/>
    <n v="0"/>
    <n v="41.075999999999993"/>
  </r>
  <r>
    <n v="1910"/>
    <s v="CA-2014-105886"/>
    <x v="3"/>
    <x v="404"/>
    <d v="2014-12-24T00:00:00"/>
    <x v="1"/>
    <s v="DB-13660"/>
    <x v="551"/>
    <x v="0"/>
    <s v="United States"/>
    <s v="Oceanside"/>
    <x v="15"/>
    <n v="11572"/>
    <x v="3"/>
    <s v="FUR-FU-10001037"/>
    <x v="0"/>
    <x v="5"/>
    <x v="1160"/>
    <x v="1651"/>
    <n v="2"/>
    <n v="0"/>
    <n v="8.532"/>
  </r>
  <r>
    <n v="1911"/>
    <s v="CA-2013-105963"/>
    <x v="0"/>
    <x v="625"/>
    <d v="2013-11-23T00:00:00"/>
    <x v="1"/>
    <s v="SC-20770"/>
    <x v="34"/>
    <x v="1"/>
    <s v="United States"/>
    <s v="Los Angeles"/>
    <x v="1"/>
    <n v="90008"/>
    <x v="1"/>
    <s v="TEC-AC-10003832"/>
    <x v="2"/>
    <x v="11"/>
    <x v="458"/>
    <x v="641"/>
    <n v="3"/>
    <n v="0"/>
    <n v="40.749900000000004"/>
  </r>
  <r>
    <n v="1912"/>
    <s v="CA-2014-121503"/>
    <x v="3"/>
    <x v="445"/>
    <d v="2014-07-07T00:00:00"/>
    <x v="0"/>
    <s v="FH-14275"/>
    <x v="395"/>
    <x v="1"/>
    <s v="United States"/>
    <s v="Houston"/>
    <x v="5"/>
    <n v="77041"/>
    <x v="2"/>
    <s v="OFF-PA-10001878"/>
    <x v="1"/>
    <x v="10"/>
    <x v="1161"/>
    <x v="1652"/>
    <n v="7"/>
    <n v="0.2"/>
    <n v="92.43989999999998"/>
  </r>
  <r>
    <n v="1913"/>
    <s v="CA-2014-121503"/>
    <x v="3"/>
    <x v="445"/>
    <d v="2014-07-07T00:00:00"/>
    <x v="0"/>
    <s v="FH-14275"/>
    <x v="395"/>
    <x v="1"/>
    <s v="United States"/>
    <s v="Houston"/>
    <x v="5"/>
    <n v="77041"/>
    <x v="2"/>
    <s v="TEC-MA-10003674"/>
    <x v="2"/>
    <x v="15"/>
    <x v="1162"/>
    <x v="1653"/>
    <n v="3"/>
    <n v="0.4"/>
    <n v="49.760999999999967"/>
  </r>
  <r>
    <n v="1914"/>
    <s v="CA-2011-103366"/>
    <x v="2"/>
    <x v="626"/>
    <d v="2011-01-18T00:00:00"/>
    <x v="2"/>
    <s v="EH-13990"/>
    <x v="552"/>
    <x v="0"/>
    <s v="United States"/>
    <s v="Roswell"/>
    <x v="32"/>
    <n v="30076"/>
    <x v="0"/>
    <s v="TEC-AC-10003628"/>
    <x v="2"/>
    <x v="11"/>
    <x v="244"/>
    <x v="179"/>
    <n v="5"/>
    <n v="0"/>
    <n v="65.978000000000009"/>
  </r>
  <r>
    <n v="1915"/>
    <s v="CA-2014-124597"/>
    <x v="3"/>
    <x v="504"/>
    <d v="2014-05-06T00:00:00"/>
    <x v="1"/>
    <s v="AS-10630"/>
    <x v="357"/>
    <x v="2"/>
    <s v="United States"/>
    <s v="Boynton Beach"/>
    <x v="2"/>
    <n v="33437"/>
    <x v="0"/>
    <s v="OFF-LA-10003190"/>
    <x v="1"/>
    <x v="2"/>
    <x v="1163"/>
    <x v="877"/>
    <n v="2"/>
    <n v="0.2"/>
    <n v="1.6704000000000001"/>
  </r>
  <r>
    <n v="1916"/>
    <s v="CA-2014-124597"/>
    <x v="3"/>
    <x v="504"/>
    <d v="2014-05-06T00:00:00"/>
    <x v="1"/>
    <s v="AS-10630"/>
    <x v="357"/>
    <x v="2"/>
    <s v="United States"/>
    <s v="Boynton Beach"/>
    <x v="2"/>
    <n v="33437"/>
    <x v="0"/>
    <s v="OFF-AR-10002280"/>
    <x v="1"/>
    <x v="6"/>
    <x v="33"/>
    <x v="1654"/>
    <n v="3"/>
    <n v="0.2"/>
    <n v="4.8524999999999991"/>
  </r>
  <r>
    <n v="1917"/>
    <s v="CA-2014-124597"/>
    <x v="3"/>
    <x v="504"/>
    <d v="2014-05-06T00:00:00"/>
    <x v="1"/>
    <s v="AS-10630"/>
    <x v="357"/>
    <x v="2"/>
    <s v="United States"/>
    <s v="Boynton Beach"/>
    <x v="2"/>
    <n v="33437"/>
    <x v="0"/>
    <s v="OFF-LA-10001569"/>
    <x v="1"/>
    <x v="2"/>
    <x v="633"/>
    <x v="1655"/>
    <n v="3"/>
    <n v="0.2"/>
    <n v="3.8843999999999994"/>
  </r>
  <r>
    <n v="1918"/>
    <s v="CA-2012-105634"/>
    <x v="1"/>
    <x v="627"/>
    <d v="2012-11-14T00:00:00"/>
    <x v="1"/>
    <s v="HA-14905"/>
    <x v="456"/>
    <x v="0"/>
    <s v="United States"/>
    <s v="Franklin"/>
    <x v="31"/>
    <n v="2038"/>
    <x v="3"/>
    <s v="OFF-AR-10001573"/>
    <x v="1"/>
    <x v="6"/>
    <x v="368"/>
    <x v="1656"/>
    <n v="5"/>
    <n v="0"/>
    <n v="3.3784999999999989"/>
  </r>
  <r>
    <n v="1919"/>
    <s v="CA-2012-123673"/>
    <x v="1"/>
    <x v="628"/>
    <d v="2012-11-01T00:00:00"/>
    <x v="0"/>
    <s v="CH-12070"/>
    <x v="539"/>
    <x v="2"/>
    <s v="United States"/>
    <s v="Detroit"/>
    <x v="12"/>
    <n v="48227"/>
    <x v="2"/>
    <s v="TEC-PH-10001809"/>
    <x v="2"/>
    <x v="7"/>
    <x v="1164"/>
    <x v="1657"/>
    <n v="2"/>
    <n v="0"/>
    <n v="74.974999999999994"/>
  </r>
  <r>
    <n v="1920"/>
    <s v="US-2014-111423"/>
    <x v="3"/>
    <x v="629"/>
    <d v="2014-08-20T00:00:00"/>
    <x v="2"/>
    <s v="EH-13765"/>
    <x v="553"/>
    <x v="1"/>
    <s v="United States"/>
    <s v="Watertown"/>
    <x v="15"/>
    <n v="13601"/>
    <x v="3"/>
    <s v="OFF-BI-10003091"/>
    <x v="1"/>
    <x v="8"/>
    <x v="1165"/>
    <x v="1658"/>
    <n v="5"/>
    <n v="0.2"/>
    <n v="302.37299999999993"/>
  </r>
  <r>
    <n v="1921"/>
    <s v="US-2014-111423"/>
    <x v="3"/>
    <x v="629"/>
    <d v="2014-08-20T00:00:00"/>
    <x v="2"/>
    <s v="EH-13765"/>
    <x v="553"/>
    <x v="1"/>
    <s v="United States"/>
    <s v="Watertown"/>
    <x v="15"/>
    <n v="13601"/>
    <x v="3"/>
    <s v="FUR-CH-10003981"/>
    <x v="0"/>
    <x v="1"/>
    <x v="1166"/>
    <x v="1659"/>
    <n v="2"/>
    <n v="0.1"/>
    <n v="97.652399999999943"/>
  </r>
  <r>
    <n v="1922"/>
    <s v="CA-2012-125178"/>
    <x v="1"/>
    <x v="292"/>
    <d v="2012-10-09T00:00:00"/>
    <x v="1"/>
    <s v="MZ-17515"/>
    <x v="89"/>
    <x v="1"/>
    <s v="United States"/>
    <s v="Reading"/>
    <x v="9"/>
    <n v="19601"/>
    <x v="3"/>
    <s v="OFF-ST-10002562"/>
    <x v="1"/>
    <x v="4"/>
    <x v="33"/>
    <x v="1660"/>
    <n v="2"/>
    <n v="0.2"/>
    <n v="1.5007999999999999"/>
  </r>
  <r>
    <n v="1923"/>
    <s v="CA-2013-156685"/>
    <x v="0"/>
    <x v="630"/>
    <d v="2013-07-11T00:00:00"/>
    <x v="0"/>
    <s v="SC-20230"/>
    <x v="554"/>
    <x v="1"/>
    <s v="United States"/>
    <s v="Arlington"/>
    <x v="5"/>
    <n v="76017"/>
    <x v="2"/>
    <s v="TEC-PH-10004345"/>
    <x v="2"/>
    <x v="7"/>
    <x v="1167"/>
    <x v="1661"/>
    <n v="9"/>
    <n v="0.2"/>
    <n v="107.95499999999998"/>
  </r>
  <r>
    <n v="1924"/>
    <s v="CA-2013-156685"/>
    <x v="0"/>
    <x v="630"/>
    <d v="2013-07-11T00:00:00"/>
    <x v="0"/>
    <s v="SC-20230"/>
    <x v="554"/>
    <x v="1"/>
    <s v="United States"/>
    <s v="Arlington"/>
    <x v="5"/>
    <n v="76017"/>
    <x v="2"/>
    <s v="OFF-AR-10000588"/>
    <x v="1"/>
    <x v="6"/>
    <x v="393"/>
    <x v="1662"/>
    <n v="3"/>
    <n v="0.2"/>
    <n v="3.571200000000001"/>
  </r>
  <r>
    <n v="1925"/>
    <s v="CA-2014-126865"/>
    <x v="3"/>
    <x v="256"/>
    <d v="2014-12-08T00:00:00"/>
    <x v="0"/>
    <s v="NP-18325"/>
    <x v="268"/>
    <x v="0"/>
    <s v="United States"/>
    <s v="San Diego"/>
    <x v="1"/>
    <n v="92024"/>
    <x v="1"/>
    <s v="OFF-PA-10003039"/>
    <x v="1"/>
    <x v="10"/>
    <x v="330"/>
    <x v="1663"/>
    <n v="3"/>
    <n v="0"/>
    <n v="41.822999999999993"/>
  </r>
  <r>
    <n v="1926"/>
    <s v="CA-2014-102834"/>
    <x v="3"/>
    <x v="631"/>
    <d v="2014-03-14T00:00:00"/>
    <x v="1"/>
    <s v="LW-16990"/>
    <x v="352"/>
    <x v="1"/>
    <s v="United States"/>
    <s v="San Francisco"/>
    <x v="1"/>
    <n v="94110"/>
    <x v="1"/>
    <s v="TEC-AC-10001908"/>
    <x v="2"/>
    <x v="11"/>
    <x v="292"/>
    <x v="1664"/>
    <n v="2"/>
    <n v="0"/>
    <n v="69.992999999999995"/>
  </r>
  <r>
    <n v="1927"/>
    <s v="US-2013-139710"/>
    <x v="0"/>
    <x v="632"/>
    <d v="2013-06-16T00:00:00"/>
    <x v="1"/>
    <s v="GM-14680"/>
    <x v="411"/>
    <x v="0"/>
    <s v="United States"/>
    <s v="Los Angeles"/>
    <x v="1"/>
    <n v="90045"/>
    <x v="1"/>
    <s v="TEC-PH-10001198"/>
    <x v="2"/>
    <x v="7"/>
    <x v="1168"/>
    <x v="1665"/>
    <n v="3"/>
    <n v="0.2"/>
    <n v="19.966499999999982"/>
  </r>
  <r>
    <n v="1928"/>
    <s v="CA-2014-121538"/>
    <x v="3"/>
    <x v="354"/>
    <d v="2014-12-02T00:00:00"/>
    <x v="2"/>
    <s v="RH-19495"/>
    <x v="302"/>
    <x v="0"/>
    <s v="United States"/>
    <s v="Denver"/>
    <x v="22"/>
    <n v="80219"/>
    <x v="1"/>
    <s v="OFF-PA-10004071"/>
    <x v="1"/>
    <x v="10"/>
    <x v="412"/>
    <x v="1666"/>
    <n v="2"/>
    <n v="0.2"/>
    <n v="31.068799999999996"/>
  </r>
  <r>
    <n v="1929"/>
    <s v="US-2014-101539"/>
    <x v="3"/>
    <x v="633"/>
    <d v="2014-03-19T00:00:00"/>
    <x v="0"/>
    <s v="VM-21685"/>
    <x v="91"/>
    <x v="2"/>
    <s v="United States"/>
    <s v="Seattle"/>
    <x v="4"/>
    <n v="98105"/>
    <x v="1"/>
    <s v="OFF-PA-10001972"/>
    <x v="1"/>
    <x v="10"/>
    <x v="1169"/>
    <x v="90"/>
    <n v="1"/>
    <n v="0"/>
    <n v="3.1104000000000003"/>
  </r>
  <r>
    <n v="1930"/>
    <s v="US-2014-101539"/>
    <x v="3"/>
    <x v="633"/>
    <d v="2014-03-19T00:00:00"/>
    <x v="0"/>
    <s v="VM-21685"/>
    <x v="91"/>
    <x v="2"/>
    <s v="United States"/>
    <s v="Seattle"/>
    <x v="4"/>
    <n v="98105"/>
    <x v="1"/>
    <s v="OFF-ST-10004180"/>
    <x v="1"/>
    <x v="4"/>
    <x v="241"/>
    <x v="1667"/>
    <n v="1"/>
    <n v="0"/>
    <n v="1.8603999999999985"/>
  </r>
  <r>
    <n v="1931"/>
    <s v="US-2014-101539"/>
    <x v="3"/>
    <x v="633"/>
    <d v="2014-03-19T00:00:00"/>
    <x v="0"/>
    <s v="VM-21685"/>
    <x v="91"/>
    <x v="2"/>
    <s v="United States"/>
    <s v="Seattle"/>
    <x v="4"/>
    <n v="98105"/>
    <x v="1"/>
    <s v="TEC-PH-10004165"/>
    <x v="2"/>
    <x v="7"/>
    <x v="886"/>
    <x v="1668"/>
    <n v="3"/>
    <n v="0.2"/>
    <n v="49.498199999999969"/>
  </r>
  <r>
    <n v="1932"/>
    <s v="CA-2013-152121"/>
    <x v="0"/>
    <x v="581"/>
    <d v="2013-11-30T00:00:00"/>
    <x v="0"/>
    <s v="CC-12670"/>
    <x v="113"/>
    <x v="0"/>
    <s v="United States"/>
    <s v="Scottsdale"/>
    <x v="16"/>
    <n v="85254"/>
    <x v="1"/>
    <s v="TEC-PH-10002483"/>
    <x v="2"/>
    <x v="7"/>
    <x v="1170"/>
    <x v="1669"/>
    <n v="1"/>
    <n v="0.2"/>
    <n v="23.799300000000002"/>
  </r>
  <r>
    <n v="1933"/>
    <s v="CA-2014-161200"/>
    <x v="3"/>
    <x v="634"/>
    <d v="2014-08-11T00:00:00"/>
    <x v="0"/>
    <s v="SV-20365"/>
    <x v="277"/>
    <x v="0"/>
    <s v="United States"/>
    <s v="Lafayette"/>
    <x v="28"/>
    <n v="70506"/>
    <x v="0"/>
    <s v="FUR-BO-10000468"/>
    <x v="0"/>
    <x v="0"/>
    <x v="1171"/>
    <x v="1670"/>
    <n v="3"/>
    <n v="0"/>
    <n v="23.318400000000011"/>
  </r>
  <r>
    <n v="1934"/>
    <s v="CA-2014-161200"/>
    <x v="3"/>
    <x v="634"/>
    <d v="2014-08-11T00:00:00"/>
    <x v="0"/>
    <s v="SV-20365"/>
    <x v="277"/>
    <x v="0"/>
    <s v="United States"/>
    <s v="Lafayette"/>
    <x v="28"/>
    <n v="70506"/>
    <x v="0"/>
    <s v="FUR-FU-10001706"/>
    <x v="0"/>
    <x v="5"/>
    <x v="50"/>
    <x v="1671"/>
    <n v="5"/>
    <n v="0"/>
    <n v="7.3919999999999995"/>
  </r>
  <r>
    <n v="1935"/>
    <s v="CA-2014-101245"/>
    <x v="3"/>
    <x v="344"/>
    <d v="2014-12-04T00:00:00"/>
    <x v="1"/>
    <s v="LW-16990"/>
    <x v="352"/>
    <x v="1"/>
    <s v="United States"/>
    <s v="San Francisco"/>
    <x v="1"/>
    <n v="94109"/>
    <x v="1"/>
    <s v="OFF-PA-10003129"/>
    <x v="1"/>
    <x v="10"/>
    <x v="1137"/>
    <x v="1672"/>
    <n v="5"/>
    <n v="0"/>
    <n v="114.93849999999998"/>
  </r>
  <r>
    <n v="1936"/>
    <s v="CA-2014-101245"/>
    <x v="3"/>
    <x v="344"/>
    <d v="2014-12-04T00:00:00"/>
    <x v="1"/>
    <s v="LW-16990"/>
    <x v="352"/>
    <x v="1"/>
    <s v="United States"/>
    <s v="San Francisco"/>
    <x v="1"/>
    <n v="94109"/>
    <x v="1"/>
    <s v="TEC-AC-10001284"/>
    <x v="2"/>
    <x v="11"/>
    <x v="1172"/>
    <x v="1673"/>
    <n v="8"/>
    <n v="0"/>
    <n v="59.817599999999999"/>
  </r>
  <r>
    <n v="1937"/>
    <s v="CA-2012-141768"/>
    <x v="1"/>
    <x v="442"/>
    <d v="2012-05-27T00:00:00"/>
    <x v="0"/>
    <s v="NP-18685"/>
    <x v="472"/>
    <x v="2"/>
    <s v="United States"/>
    <s v="San Francisco"/>
    <x v="1"/>
    <n v="94109"/>
    <x v="1"/>
    <s v="FUR-FU-10002268"/>
    <x v="0"/>
    <x v="5"/>
    <x v="860"/>
    <x v="1674"/>
    <n v="3"/>
    <n v="0"/>
    <n v="4.8608999999999991"/>
  </r>
  <r>
    <n v="1938"/>
    <s v="CA-2013-112109"/>
    <x v="0"/>
    <x v="630"/>
    <d v="2013-07-13T00:00:00"/>
    <x v="1"/>
    <s v="JE-15715"/>
    <x v="555"/>
    <x v="0"/>
    <s v="United States"/>
    <s v="Broomfield"/>
    <x v="22"/>
    <n v="80020"/>
    <x v="1"/>
    <s v="OFF-BI-10002082"/>
    <x v="1"/>
    <x v="8"/>
    <x v="1173"/>
    <x v="1675"/>
    <n v="2"/>
    <n v="0.7"/>
    <n v="-13.311999999999998"/>
  </r>
  <r>
    <n v="1939"/>
    <s v="CA-2013-112109"/>
    <x v="0"/>
    <x v="630"/>
    <d v="2013-07-13T00:00:00"/>
    <x v="1"/>
    <s v="JE-15715"/>
    <x v="555"/>
    <x v="0"/>
    <s v="United States"/>
    <s v="Broomfield"/>
    <x v="22"/>
    <n v="80020"/>
    <x v="1"/>
    <s v="OFF-ST-10001505"/>
    <x v="1"/>
    <x v="4"/>
    <x v="1174"/>
    <x v="1399"/>
    <n v="7"/>
    <n v="0.2"/>
    <n v="-1.2558000000000051"/>
  </r>
  <r>
    <n v="1940"/>
    <s v="CA-2013-112109"/>
    <x v="0"/>
    <x v="630"/>
    <d v="2013-07-13T00:00:00"/>
    <x v="1"/>
    <s v="JE-15715"/>
    <x v="555"/>
    <x v="0"/>
    <s v="United States"/>
    <s v="Broomfield"/>
    <x v="22"/>
    <n v="80020"/>
    <x v="1"/>
    <s v="OFF-BI-10001634"/>
    <x v="1"/>
    <x v="8"/>
    <x v="24"/>
    <x v="1676"/>
    <n v="4"/>
    <n v="0.7"/>
    <n v="-6.1151999999999997"/>
  </r>
  <r>
    <n v="1941"/>
    <s v="CA-2013-112109"/>
    <x v="0"/>
    <x v="630"/>
    <d v="2013-07-13T00:00:00"/>
    <x v="1"/>
    <s v="JE-15715"/>
    <x v="555"/>
    <x v="0"/>
    <s v="United States"/>
    <s v="Broomfield"/>
    <x v="22"/>
    <n v="80020"/>
    <x v="1"/>
    <s v="FUR-CH-10004287"/>
    <x v="0"/>
    <x v="1"/>
    <x v="156"/>
    <x v="1677"/>
    <n v="3"/>
    <n v="0.2"/>
    <n v="74.573999999999955"/>
  </r>
  <r>
    <n v="1942"/>
    <s v="CA-2014-144064"/>
    <x v="3"/>
    <x v="635"/>
    <d v="2014-09-02T00:00:00"/>
    <x v="2"/>
    <s v="CP-12085"/>
    <x v="434"/>
    <x v="1"/>
    <s v="United States"/>
    <s v="Quincy"/>
    <x v="10"/>
    <n v="62301"/>
    <x v="2"/>
    <s v="OFF-LA-10004544"/>
    <x v="1"/>
    <x v="2"/>
    <x v="197"/>
    <x v="659"/>
    <n v="4"/>
    <n v="0.2"/>
    <n v="17.759999999999998"/>
  </r>
  <r>
    <n v="1943"/>
    <s v="CA-2014-144064"/>
    <x v="3"/>
    <x v="635"/>
    <d v="2014-09-02T00:00:00"/>
    <x v="2"/>
    <s v="CP-12085"/>
    <x v="434"/>
    <x v="1"/>
    <s v="United States"/>
    <s v="Quincy"/>
    <x v="10"/>
    <n v="62301"/>
    <x v="2"/>
    <s v="OFF-ST-10004507"/>
    <x v="1"/>
    <x v="4"/>
    <x v="452"/>
    <x v="1193"/>
    <n v="2"/>
    <n v="0.2"/>
    <n v="2.4009999999999998"/>
  </r>
  <r>
    <n v="1944"/>
    <s v="CA-2014-144064"/>
    <x v="3"/>
    <x v="635"/>
    <d v="2014-09-02T00:00:00"/>
    <x v="2"/>
    <s v="CP-12085"/>
    <x v="434"/>
    <x v="1"/>
    <s v="United States"/>
    <s v="Quincy"/>
    <x v="10"/>
    <n v="62301"/>
    <x v="2"/>
    <s v="OFF-BI-10002012"/>
    <x v="1"/>
    <x v="8"/>
    <x v="742"/>
    <x v="1678"/>
    <n v="9"/>
    <n v="0.8"/>
    <n v="-5.1840000000000011"/>
  </r>
  <r>
    <n v="1945"/>
    <s v="CA-2013-108581"/>
    <x v="0"/>
    <x v="23"/>
    <d v="2013-06-27T00:00:00"/>
    <x v="1"/>
    <s v="EA-14035"/>
    <x v="105"/>
    <x v="1"/>
    <s v="United States"/>
    <s v="Carrollton"/>
    <x v="5"/>
    <n v="75007"/>
    <x v="2"/>
    <s v="TEC-AC-10001109"/>
    <x v="2"/>
    <x v="11"/>
    <x v="998"/>
    <x v="1679"/>
    <n v="4"/>
    <n v="0.2"/>
    <n v="26.391200000000001"/>
  </r>
  <r>
    <n v="1946"/>
    <s v="CA-2013-108581"/>
    <x v="0"/>
    <x v="23"/>
    <d v="2013-06-27T00:00:00"/>
    <x v="1"/>
    <s v="EA-14035"/>
    <x v="105"/>
    <x v="1"/>
    <s v="United States"/>
    <s v="Carrollton"/>
    <x v="5"/>
    <n v="75007"/>
    <x v="2"/>
    <s v="OFF-PA-10000809"/>
    <x v="1"/>
    <x v="10"/>
    <x v="1124"/>
    <x v="563"/>
    <n v="2"/>
    <n v="0.2"/>
    <n v="3.6288"/>
  </r>
  <r>
    <n v="1947"/>
    <s v="CA-2014-157987"/>
    <x v="3"/>
    <x v="264"/>
    <d v="2014-09-07T00:00:00"/>
    <x v="1"/>
    <s v="AC-10615"/>
    <x v="556"/>
    <x v="1"/>
    <s v="United States"/>
    <s v="New York City"/>
    <x v="15"/>
    <n v="10009"/>
    <x v="3"/>
    <s v="OFF-AR-10000658"/>
    <x v="1"/>
    <x v="6"/>
    <x v="328"/>
    <x v="795"/>
    <n v="2"/>
    <n v="0"/>
    <n v="6.468"/>
  </r>
  <r>
    <n v="1948"/>
    <s v="CA-2014-157987"/>
    <x v="3"/>
    <x v="264"/>
    <d v="2014-09-07T00:00:00"/>
    <x v="1"/>
    <s v="AC-10615"/>
    <x v="556"/>
    <x v="1"/>
    <s v="United States"/>
    <s v="New York City"/>
    <x v="15"/>
    <n v="10009"/>
    <x v="3"/>
    <s v="FUR-FU-10001196"/>
    <x v="0"/>
    <x v="5"/>
    <x v="1116"/>
    <x v="1042"/>
    <n v="2"/>
    <n v="0"/>
    <n v="3.4619999999999997"/>
  </r>
  <r>
    <n v="1949"/>
    <s v="CA-2014-157987"/>
    <x v="3"/>
    <x v="264"/>
    <d v="2014-09-07T00:00:00"/>
    <x v="1"/>
    <s v="AC-10615"/>
    <x v="556"/>
    <x v="1"/>
    <s v="United States"/>
    <s v="New York City"/>
    <x v="15"/>
    <n v="10009"/>
    <x v="3"/>
    <s v="FUR-TA-10001889"/>
    <x v="0"/>
    <x v="3"/>
    <x v="406"/>
    <x v="1680"/>
    <n v="1"/>
    <n v="0.4"/>
    <n v="-93.3262"/>
  </r>
  <r>
    <n v="1950"/>
    <s v="CA-2014-157987"/>
    <x v="3"/>
    <x v="264"/>
    <d v="2014-09-07T00:00:00"/>
    <x v="1"/>
    <s v="AC-10615"/>
    <x v="556"/>
    <x v="1"/>
    <s v="United States"/>
    <s v="New York City"/>
    <x v="15"/>
    <n v="10009"/>
    <x v="3"/>
    <s v="OFF-AP-10000358"/>
    <x v="1"/>
    <x v="9"/>
    <x v="95"/>
    <x v="1681"/>
    <n v="1"/>
    <n v="0"/>
    <n v="3.7641999999999989"/>
  </r>
  <r>
    <n v="1951"/>
    <s v="CA-2014-157987"/>
    <x v="3"/>
    <x v="264"/>
    <d v="2014-09-07T00:00:00"/>
    <x v="1"/>
    <s v="AC-10615"/>
    <x v="556"/>
    <x v="1"/>
    <s v="United States"/>
    <s v="New York City"/>
    <x v="15"/>
    <n v="10009"/>
    <x v="3"/>
    <s v="OFF-BI-10004970"/>
    <x v="1"/>
    <x v="8"/>
    <x v="908"/>
    <x v="1682"/>
    <n v="8"/>
    <n v="0.2"/>
    <n v="8.9207999999999998"/>
  </r>
  <r>
    <n v="1952"/>
    <s v="CA-2014-157987"/>
    <x v="3"/>
    <x v="264"/>
    <d v="2014-09-07T00:00:00"/>
    <x v="1"/>
    <s v="AC-10615"/>
    <x v="556"/>
    <x v="1"/>
    <s v="United States"/>
    <s v="New York City"/>
    <x v="15"/>
    <n v="10009"/>
    <x v="3"/>
    <s v="TEC-PH-10003885"/>
    <x v="2"/>
    <x v="7"/>
    <x v="772"/>
    <x v="933"/>
    <n v="3"/>
    <n v="0"/>
    <n v="57.41129999999999"/>
  </r>
  <r>
    <n v="1953"/>
    <s v="CA-2014-157987"/>
    <x v="3"/>
    <x v="264"/>
    <d v="2014-09-07T00:00:00"/>
    <x v="1"/>
    <s v="AC-10615"/>
    <x v="556"/>
    <x v="1"/>
    <s v="United States"/>
    <s v="New York City"/>
    <x v="15"/>
    <n v="10009"/>
    <x v="3"/>
    <s v="OFF-LA-10001641"/>
    <x v="1"/>
    <x v="2"/>
    <x v="1022"/>
    <x v="1381"/>
    <n v="6"/>
    <n v="0"/>
    <n v="9.0719999999999992"/>
  </r>
  <r>
    <n v="1954"/>
    <s v="CA-2014-157987"/>
    <x v="3"/>
    <x v="264"/>
    <d v="2014-09-07T00:00:00"/>
    <x v="1"/>
    <s v="AC-10615"/>
    <x v="556"/>
    <x v="1"/>
    <s v="United States"/>
    <s v="New York City"/>
    <x v="15"/>
    <n v="10009"/>
    <x v="3"/>
    <s v="FUR-CH-10003379"/>
    <x v="0"/>
    <x v="1"/>
    <x v="459"/>
    <x v="1683"/>
    <n v="5"/>
    <n v="0.1"/>
    <n v="213.73500000000001"/>
  </r>
  <r>
    <n v="1955"/>
    <s v="CA-2014-157987"/>
    <x v="3"/>
    <x v="264"/>
    <d v="2014-09-07T00:00:00"/>
    <x v="1"/>
    <s v="AC-10615"/>
    <x v="556"/>
    <x v="1"/>
    <s v="United States"/>
    <s v="New York City"/>
    <x v="15"/>
    <n v="10009"/>
    <x v="3"/>
    <s v="OFF-AR-10004582"/>
    <x v="1"/>
    <x v="6"/>
    <x v="1175"/>
    <x v="1684"/>
    <n v="3"/>
    <n v="0"/>
    <n v="2.2139999999999995"/>
  </r>
  <r>
    <n v="1956"/>
    <s v="CA-2014-157987"/>
    <x v="3"/>
    <x v="264"/>
    <d v="2014-09-07T00:00:00"/>
    <x v="1"/>
    <s v="AC-10615"/>
    <x v="556"/>
    <x v="1"/>
    <s v="United States"/>
    <s v="New York City"/>
    <x v="15"/>
    <n v="10009"/>
    <x v="3"/>
    <s v="TEC-AC-10002842"/>
    <x v="2"/>
    <x v="11"/>
    <x v="1176"/>
    <x v="1685"/>
    <n v="2"/>
    <n v="0"/>
    <n v="38.080000000000013"/>
  </r>
  <r>
    <n v="1957"/>
    <s v="CA-2014-157987"/>
    <x v="3"/>
    <x v="264"/>
    <d v="2014-09-07T00:00:00"/>
    <x v="1"/>
    <s v="AC-10615"/>
    <x v="556"/>
    <x v="1"/>
    <s v="United States"/>
    <s v="New York City"/>
    <x v="15"/>
    <n v="10009"/>
    <x v="3"/>
    <s v="TEC-AC-10000109"/>
    <x v="2"/>
    <x v="11"/>
    <x v="200"/>
    <x v="767"/>
    <n v="3"/>
    <n v="0"/>
    <n v="40.31280000000001"/>
  </r>
  <r>
    <n v="1958"/>
    <s v="CA-2014-157987"/>
    <x v="3"/>
    <x v="264"/>
    <d v="2014-09-07T00:00:00"/>
    <x v="1"/>
    <s v="AC-10615"/>
    <x v="556"/>
    <x v="1"/>
    <s v="United States"/>
    <s v="New York City"/>
    <x v="15"/>
    <n v="10009"/>
    <x v="3"/>
    <s v="OFF-PA-10003893"/>
    <x v="1"/>
    <x v="10"/>
    <x v="1096"/>
    <x v="860"/>
    <n v="4"/>
    <n v="0"/>
    <n v="7.7039999999999988"/>
  </r>
  <r>
    <n v="1959"/>
    <s v="CA-2014-110905"/>
    <x v="3"/>
    <x v="18"/>
    <d v="2014-09-16T00:00:00"/>
    <x v="0"/>
    <s v="RW-19690"/>
    <x v="355"/>
    <x v="0"/>
    <s v="United States"/>
    <s v="Springfield"/>
    <x v="25"/>
    <n v="65807"/>
    <x v="2"/>
    <s v="OFF-BI-10003669"/>
    <x v="1"/>
    <x v="8"/>
    <x v="796"/>
    <x v="1686"/>
    <n v="3"/>
    <n v="0"/>
    <n v="7.7759999999999998"/>
  </r>
  <r>
    <n v="1960"/>
    <s v="CA-2014-110905"/>
    <x v="3"/>
    <x v="18"/>
    <d v="2014-09-16T00:00:00"/>
    <x v="0"/>
    <s v="RW-19690"/>
    <x v="355"/>
    <x v="0"/>
    <s v="United States"/>
    <s v="Springfield"/>
    <x v="25"/>
    <n v="65807"/>
    <x v="2"/>
    <s v="OFF-AP-10004785"/>
    <x v="1"/>
    <x v="9"/>
    <x v="1177"/>
    <x v="1687"/>
    <n v="3"/>
    <n v="0"/>
    <n v="14.615700000000004"/>
  </r>
  <r>
    <n v="1961"/>
    <s v="CA-2014-110905"/>
    <x v="3"/>
    <x v="18"/>
    <d v="2014-09-16T00:00:00"/>
    <x v="0"/>
    <s v="RW-19690"/>
    <x v="355"/>
    <x v="0"/>
    <s v="United States"/>
    <s v="Springfield"/>
    <x v="25"/>
    <n v="65807"/>
    <x v="2"/>
    <s v="TEC-AC-10003023"/>
    <x v="2"/>
    <x v="11"/>
    <x v="1070"/>
    <x v="1688"/>
    <n v="5"/>
    <n v="0"/>
    <n v="53.432999999999993"/>
  </r>
  <r>
    <n v="1962"/>
    <s v="CA-2014-110905"/>
    <x v="3"/>
    <x v="18"/>
    <d v="2014-09-16T00:00:00"/>
    <x v="0"/>
    <s v="RW-19690"/>
    <x v="355"/>
    <x v="0"/>
    <s v="United States"/>
    <s v="Springfield"/>
    <x v="25"/>
    <n v="65807"/>
    <x v="2"/>
    <s v="TEC-AC-10002217"/>
    <x v="2"/>
    <x v="11"/>
    <x v="1178"/>
    <x v="1689"/>
    <n v="6"/>
    <n v="0"/>
    <n v="6.7680000000000007"/>
  </r>
  <r>
    <n v="1963"/>
    <s v="CA-2014-110905"/>
    <x v="3"/>
    <x v="18"/>
    <d v="2014-09-16T00:00:00"/>
    <x v="0"/>
    <s v="RW-19690"/>
    <x v="355"/>
    <x v="0"/>
    <s v="United States"/>
    <s v="Springfield"/>
    <x v="25"/>
    <n v="65807"/>
    <x v="2"/>
    <s v="OFF-BI-10002954"/>
    <x v="1"/>
    <x v="8"/>
    <x v="1179"/>
    <x v="1690"/>
    <n v="3"/>
    <n v="0"/>
    <n v="6.5808"/>
  </r>
  <r>
    <n v="1964"/>
    <s v="CA-2014-110905"/>
    <x v="3"/>
    <x v="18"/>
    <d v="2014-09-16T00:00:00"/>
    <x v="0"/>
    <s v="RW-19690"/>
    <x v="355"/>
    <x v="0"/>
    <s v="United States"/>
    <s v="Springfield"/>
    <x v="25"/>
    <n v="65807"/>
    <x v="2"/>
    <s v="OFF-PA-10002586"/>
    <x v="1"/>
    <x v="10"/>
    <x v="1007"/>
    <x v="1691"/>
    <n v="5"/>
    <n v="0"/>
    <n v="11.703000000000001"/>
  </r>
  <r>
    <n v="1965"/>
    <s v="CA-2014-110905"/>
    <x v="3"/>
    <x v="18"/>
    <d v="2014-09-16T00:00:00"/>
    <x v="0"/>
    <s v="RW-19690"/>
    <x v="355"/>
    <x v="0"/>
    <s v="United States"/>
    <s v="Springfield"/>
    <x v="25"/>
    <n v="65807"/>
    <x v="2"/>
    <s v="OFF-ST-10000025"/>
    <x v="1"/>
    <x v="4"/>
    <x v="615"/>
    <x v="1692"/>
    <n v="3"/>
    <n v="0"/>
    <n v="17.177399999999977"/>
  </r>
  <r>
    <n v="1966"/>
    <s v="CA-2014-110905"/>
    <x v="3"/>
    <x v="18"/>
    <d v="2014-09-16T00:00:00"/>
    <x v="0"/>
    <s v="RW-19690"/>
    <x v="355"/>
    <x v="0"/>
    <s v="United States"/>
    <s v="Springfield"/>
    <x v="25"/>
    <n v="65807"/>
    <x v="2"/>
    <s v="OFF-AP-10003281"/>
    <x v="1"/>
    <x v="9"/>
    <x v="1180"/>
    <x v="1693"/>
    <n v="2"/>
    <n v="0"/>
    <n v="7.2539999999999978"/>
  </r>
  <r>
    <n v="1967"/>
    <s v="CA-2014-165841"/>
    <x v="3"/>
    <x v="202"/>
    <d v="2014-12-29T00:00:00"/>
    <x v="1"/>
    <s v="DB-13210"/>
    <x v="203"/>
    <x v="0"/>
    <s v="United States"/>
    <s v="Paterson"/>
    <x v="30"/>
    <n v="7501"/>
    <x v="3"/>
    <s v="TEC-PH-10002103"/>
    <x v="2"/>
    <x v="7"/>
    <x v="534"/>
    <x v="1694"/>
    <n v="3"/>
    <n v="0"/>
    <n v="78.951599999999999"/>
  </r>
  <r>
    <n v="1968"/>
    <s v="CA-2014-165841"/>
    <x v="3"/>
    <x v="202"/>
    <d v="2014-12-29T00:00:00"/>
    <x v="1"/>
    <s v="DB-13210"/>
    <x v="203"/>
    <x v="0"/>
    <s v="United States"/>
    <s v="Paterson"/>
    <x v="30"/>
    <n v="7501"/>
    <x v="3"/>
    <s v="OFF-SU-10000898"/>
    <x v="1"/>
    <x v="14"/>
    <x v="1181"/>
    <x v="1695"/>
    <n v="5"/>
    <n v="0"/>
    <n v="20.154999999999994"/>
  </r>
  <r>
    <n v="1969"/>
    <s v="CA-2014-165841"/>
    <x v="3"/>
    <x v="202"/>
    <d v="2014-12-29T00:00:00"/>
    <x v="1"/>
    <s v="DB-13210"/>
    <x v="203"/>
    <x v="0"/>
    <s v="United States"/>
    <s v="Paterson"/>
    <x v="30"/>
    <n v="7501"/>
    <x v="3"/>
    <s v="OFF-PA-10001144"/>
    <x v="1"/>
    <x v="10"/>
    <x v="161"/>
    <x v="1696"/>
    <n v="3"/>
    <n v="0"/>
    <n v="79.891199999999998"/>
  </r>
  <r>
    <n v="1970"/>
    <s v="CA-2014-117485"/>
    <x v="3"/>
    <x v="397"/>
    <d v="2014-09-30T00:00:00"/>
    <x v="1"/>
    <s v="BD-11320"/>
    <x v="217"/>
    <x v="0"/>
    <s v="United States"/>
    <s v="Tulsa"/>
    <x v="26"/>
    <n v="74133"/>
    <x v="2"/>
    <s v="TEC-AC-10004659"/>
    <x v="2"/>
    <x v="11"/>
    <x v="170"/>
    <x v="410"/>
    <n v="4"/>
    <n v="0"/>
    <n v="102.18599999999998"/>
  </r>
  <r>
    <n v="1971"/>
    <s v="CA-2014-140242"/>
    <x v="3"/>
    <x v="636"/>
    <d v="2014-05-12T00:00:00"/>
    <x v="1"/>
    <s v="ML-17755"/>
    <x v="529"/>
    <x v="2"/>
    <s v="United States"/>
    <s v="Chicago"/>
    <x v="10"/>
    <n v="60623"/>
    <x v="2"/>
    <s v="OFF-AR-10004752"/>
    <x v="1"/>
    <x v="6"/>
    <x v="1105"/>
    <x v="1697"/>
    <n v="3"/>
    <n v="0.2"/>
    <n v="0.64079999999999981"/>
  </r>
  <r>
    <n v="1972"/>
    <s v="CA-2014-140242"/>
    <x v="3"/>
    <x v="636"/>
    <d v="2014-05-12T00:00:00"/>
    <x v="1"/>
    <s v="ML-17755"/>
    <x v="529"/>
    <x v="2"/>
    <s v="United States"/>
    <s v="Chicago"/>
    <x v="10"/>
    <n v="60623"/>
    <x v="2"/>
    <s v="TEC-AC-10004659"/>
    <x v="2"/>
    <x v="11"/>
    <x v="170"/>
    <x v="177"/>
    <n v="7"/>
    <n v="0.2"/>
    <n v="76.639499999999984"/>
  </r>
  <r>
    <n v="1973"/>
    <s v="CA-2011-148950"/>
    <x v="2"/>
    <x v="637"/>
    <d v="2011-12-19T00:00:00"/>
    <x v="1"/>
    <s v="JD-16015"/>
    <x v="557"/>
    <x v="0"/>
    <s v="United States"/>
    <s v="Chicago"/>
    <x v="10"/>
    <n v="60610"/>
    <x v="2"/>
    <s v="OFF-BI-10001249"/>
    <x v="1"/>
    <x v="8"/>
    <x v="1182"/>
    <x v="1698"/>
    <n v="4"/>
    <n v="0.8"/>
    <n v="-8.6768000000000018"/>
  </r>
  <r>
    <n v="1974"/>
    <s v="CA-2011-148950"/>
    <x v="2"/>
    <x v="637"/>
    <d v="2011-12-19T00:00:00"/>
    <x v="1"/>
    <s v="JD-16015"/>
    <x v="557"/>
    <x v="0"/>
    <s v="United States"/>
    <s v="Chicago"/>
    <x v="10"/>
    <n v="60610"/>
    <x v="2"/>
    <s v="OFF-FA-10003059"/>
    <x v="1"/>
    <x v="13"/>
    <x v="794"/>
    <x v="1699"/>
    <n v="2"/>
    <n v="0.2"/>
    <n v="0.4705999999999998"/>
  </r>
  <r>
    <n v="1975"/>
    <s v="CA-2011-148950"/>
    <x v="2"/>
    <x v="637"/>
    <d v="2011-12-19T00:00:00"/>
    <x v="1"/>
    <s v="JD-16015"/>
    <x v="557"/>
    <x v="0"/>
    <s v="United States"/>
    <s v="Chicago"/>
    <x v="10"/>
    <n v="60610"/>
    <x v="2"/>
    <s v="TEC-AC-10002718"/>
    <x v="2"/>
    <x v="11"/>
    <x v="1183"/>
    <x v="1700"/>
    <n v="3"/>
    <n v="0.2"/>
    <n v="-2.188500000000003"/>
  </r>
  <r>
    <n v="1976"/>
    <s v="CA-2011-110408"/>
    <x v="2"/>
    <x v="638"/>
    <d v="2011-10-20T00:00:00"/>
    <x v="0"/>
    <s v="AS-10225"/>
    <x v="127"/>
    <x v="1"/>
    <s v="United States"/>
    <s v="Montgomery"/>
    <x v="19"/>
    <n v="36116"/>
    <x v="0"/>
    <s v="OFF-ST-10001522"/>
    <x v="1"/>
    <x v="4"/>
    <x v="195"/>
    <x v="1701"/>
    <n v="3"/>
    <n v="0"/>
    <n v="11.038799999999981"/>
  </r>
  <r>
    <n v="1977"/>
    <s v="CA-2011-110408"/>
    <x v="2"/>
    <x v="638"/>
    <d v="2011-10-20T00:00:00"/>
    <x v="0"/>
    <s v="AS-10225"/>
    <x v="127"/>
    <x v="1"/>
    <s v="United States"/>
    <s v="Montgomery"/>
    <x v="19"/>
    <n v="36116"/>
    <x v="0"/>
    <s v="TEC-PH-10002352"/>
    <x v="2"/>
    <x v="7"/>
    <x v="1184"/>
    <x v="1702"/>
    <n v="5"/>
    <n v="0"/>
    <n v="362.68699999999995"/>
  </r>
  <r>
    <n v="1978"/>
    <s v="CA-2011-110408"/>
    <x v="2"/>
    <x v="638"/>
    <d v="2011-10-20T00:00:00"/>
    <x v="0"/>
    <s v="AS-10225"/>
    <x v="127"/>
    <x v="1"/>
    <s v="United States"/>
    <s v="Montgomery"/>
    <x v="19"/>
    <n v="36116"/>
    <x v="0"/>
    <s v="FUR-CH-10003774"/>
    <x v="0"/>
    <x v="1"/>
    <x v="1185"/>
    <x v="1703"/>
    <n v="6"/>
    <n v="0"/>
    <n v="70.964399999999983"/>
  </r>
  <r>
    <n v="1979"/>
    <s v="CA-2012-109939"/>
    <x v="1"/>
    <x v="412"/>
    <d v="2012-05-12T00:00:00"/>
    <x v="1"/>
    <s v="AA-10375"/>
    <x v="211"/>
    <x v="0"/>
    <s v="United States"/>
    <s v="Salem"/>
    <x v="21"/>
    <n v="97301"/>
    <x v="1"/>
    <s v="OFF-AR-10000127"/>
    <x v="1"/>
    <x v="6"/>
    <x v="1186"/>
    <x v="797"/>
    <n v="2"/>
    <n v="0.2"/>
    <n v="0.59039999999999915"/>
  </r>
  <r>
    <n v="1980"/>
    <s v="CA-2013-112669"/>
    <x v="0"/>
    <x v="167"/>
    <d v="2013-04-15T00:00:00"/>
    <x v="3"/>
    <s v="KT-16465"/>
    <x v="446"/>
    <x v="0"/>
    <s v="United States"/>
    <s v="Glendale"/>
    <x v="16"/>
    <n v="85301"/>
    <x v="1"/>
    <s v="FUR-CH-10004086"/>
    <x v="0"/>
    <x v="1"/>
    <x v="281"/>
    <x v="1704"/>
    <n v="4"/>
    <n v="0.2"/>
    <n v="105.02279999999996"/>
  </r>
  <r>
    <n v="1981"/>
    <s v="CA-2013-112669"/>
    <x v="0"/>
    <x v="167"/>
    <d v="2013-04-15T00:00:00"/>
    <x v="3"/>
    <s v="KT-16465"/>
    <x v="446"/>
    <x v="0"/>
    <s v="United States"/>
    <s v="Glendale"/>
    <x v="16"/>
    <n v="85301"/>
    <x v="1"/>
    <s v="OFF-ST-10001228"/>
    <x v="1"/>
    <x v="4"/>
    <x v="228"/>
    <x v="1705"/>
    <n v="4"/>
    <n v="0.2"/>
    <n v="4.2976000000000028"/>
  </r>
  <r>
    <n v="1982"/>
    <s v="CA-2012-119592"/>
    <x v="1"/>
    <x v="639"/>
    <d v="2012-12-16T00:00:00"/>
    <x v="0"/>
    <s v="MM-18280"/>
    <x v="152"/>
    <x v="1"/>
    <s v="United States"/>
    <s v="Columbus"/>
    <x v="32"/>
    <n v="31907"/>
    <x v="0"/>
    <s v="OFF-BI-10004187"/>
    <x v="1"/>
    <x v="8"/>
    <x v="33"/>
    <x v="1061"/>
    <n v="2"/>
    <n v="0"/>
    <n v="1.8047999999999997"/>
  </r>
  <r>
    <n v="1983"/>
    <s v="CA-2011-122749"/>
    <x v="2"/>
    <x v="640"/>
    <d v="2011-12-09T00:00:00"/>
    <x v="1"/>
    <s v="NG-18430"/>
    <x v="159"/>
    <x v="0"/>
    <s v="United States"/>
    <s v="Oklahoma City"/>
    <x v="26"/>
    <n v="73120"/>
    <x v="2"/>
    <s v="TEC-PH-10003811"/>
    <x v="2"/>
    <x v="7"/>
    <x v="1187"/>
    <x v="1706"/>
    <n v="4"/>
    <n v="0"/>
    <n v="134.3888"/>
  </r>
  <r>
    <n v="1984"/>
    <s v="CA-2011-164721"/>
    <x v="2"/>
    <x v="641"/>
    <d v="2011-11-27T00:00:00"/>
    <x v="0"/>
    <s v="LW-16825"/>
    <x v="429"/>
    <x v="1"/>
    <s v="United States"/>
    <s v="Brentwood"/>
    <x v="1"/>
    <n v="94513"/>
    <x v="1"/>
    <s v="OFF-AP-10000240"/>
    <x v="1"/>
    <x v="9"/>
    <x v="644"/>
    <x v="1707"/>
    <n v="6"/>
    <n v="0"/>
    <n v="93.055199999999957"/>
  </r>
  <r>
    <n v="1985"/>
    <s v="CA-2011-164721"/>
    <x v="2"/>
    <x v="641"/>
    <d v="2011-11-27T00:00:00"/>
    <x v="0"/>
    <s v="LW-16825"/>
    <x v="429"/>
    <x v="1"/>
    <s v="United States"/>
    <s v="Brentwood"/>
    <x v="1"/>
    <n v="94513"/>
    <x v="1"/>
    <s v="FUR-FU-10001940"/>
    <x v="0"/>
    <x v="5"/>
    <x v="33"/>
    <x v="1708"/>
    <n v="3"/>
    <n v="0"/>
    <n v="10.507200000000001"/>
  </r>
  <r>
    <n v="1986"/>
    <s v="CA-2011-164721"/>
    <x v="2"/>
    <x v="641"/>
    <d v="2011-11-27T00:00:00"/>
    <x v="0"/>
    <s v="LW-16825"/>
    <x v="429"/>
    <x v="1"/>
    <s v="United States"/>
    <s v="Brentwood"/>
    <x v="1"/>
    <n v="94513"/>
    <x v="1"/>
    <s v="OFF-PA-10000575"/>
    <x v="1"/>
    <x v="10"/>
    <x v="1050"/>
    <x v="1709"/>
    <n v="4"/>
    <n v="0"/>
    <n v="12.3096"/>
  </r>
  <r>
    <n v="1987"/>
    <s v="CA-2013-147417"/>
    <x v="0"/>
    <x v="197"/>
    <d v="2013-07-28T00:00:00"/>
    <x v="2"/>
    <s v="CB-12415"/>
    <x v="558"/>
    <x v="0"/>
    <s v="United States"/>
    <s v="Columbus"/>
    <x v="24"/>
    <n v="43229"/>
    <x v="3"/>
    <s v="TEC-CO-10001449"/>
    <x v="2"/>
    <x v="16"/>
    <x v="303"/>
    <x v="1710"/>
    <n v="4"/>
    <n v="0.4"/>
    <n v="191.99680000000001"/>
  </r>
  <r>
    <n v="1988"/>
    <s v="CA-2012-127509"/>
    <x v="1"/>
    <x v="529"/>
    <d v="2012-11-13T00:00:00"/>
    <x v="1"/>
    <s v="AS-10090"/>
    <x v="548"/>
    <x v="0"/>
    <s v="United States"/>
    <s v="Springfield"/>
    <x v="25"/>
    <n v="65807"/>
    <x v="2"/>
    <s v="OFF-BI-10002393"/>
    <x v="1"/>
    <x v="8"/>
    <x v="1188"/>
    <x v="1711"/>
    <n v="3"/>
    <n v="0"/>
    <n v="7.9212000000000007"/>
  </r>
  <r>
    <n v="1989"/>
    <s v="CA-2012-127509"/>
    <x v="1"/>
    <x v="529"/>
    <d v="2012-11-13T00:00:00"/>
    <x v="1"/>
    <s v="AS-10090"/>
    <x v="548"/>
    <x v="0"/>
    <s v="United States"/>
    <s v="Springfield"/>
    <x v="25"/>
    <n v="65807"/>
    <x v="2"/>
    <s v="FUR-TA-10002855"/>
    <x v="0"/>
    <x v="3"/>
    <x v="1189"/>
    <x v="1712"/>
    <n v="7"/>
    <n v="0"/>
    <n v="215.11979999999994"/>
  </r>
  <r>
    <n v="1990"/>
    <s v="CA-2012-127509"/>
    <x v="1"/>
    <x v="529"/>
    <d v="2012-11-13T00:00:00"/>
    <x v="1"/>
    <s v="AS-10090"/>
    <x v="548"/>
    <x v="0"/>
    <s v="United States"/>
    <s v="Springfield"/>
    <x v="25"/>
    <n v="65807"/>
    <x v="2"/>
    <s v="OFF-EN-10000781"/>
    <x v="1"/>
    <x v="12"/>
    <x v="746"/>
    <x v="1713"/>
    <n v="3"/>
    <n v="0"/>
    <n v="12.323399999999999"/>
  </r>
  <r>
    <n v="1991"/>
    <s v="CA-2012-127509"/>
    <x v="1"/>
    <x v="529"/>
    <d v="2012-11-13T00:00:00"/>
    <x v="1"/>
    <s v="AS-10090"/>
    <x v="548"/>
    <x v="0"/>
    <s v="United States"/>
    <s v="Springfield"/>
    <x v="25"/>
    <n v="65807"/>
    <x v="2"/>
    <s v="OFF-PA-10002160"/>
    <x v="1"/>
    <x v="10"/>
    <x v="1190"/>
    <x v="1714"/>
    <n v="3"/>
    <n v="0"/>
    <n v="8.4966000000000008"/>
  </r>
  <r>
    <n v="1992"/>
    <s v="CA-2014-111374"/>
    <x v="3"/>
    <x v="642"/>
    <d v="2014-03-01T00:00:00"/>
    <x v="1"/>
    <s v="CB-12415"/>
    <x v="558"/>
    <x v="0"/>
    <s v="United States"/>
    <s v="Philadelphia"/>
    <x v="9"/>
    <n v="19134"/>
    <x v="3"/>
    <s v="OFF-BI-10004970"/>
    <x v="1"/>
    <x v="8"/>
    <x v="908"/>
    <x v="1715"/>
    <n v="4"/>
    <n v="0.7"/>
    <n v="-3.7995999999999981"/>
  </r>
  <r>
    <n v="1993"/>
    <s v="CA-2014-133648"/>
    <x v="3"/>
    <x v="643"/>
    <d v="2014-07-03T00:00:00"/>
    <x v="1"/>
    <s v="ML-17755"/>
    <x v="529"/>
    <x v="2"/>
    <s v="United States"/>
    <s v="Springfield"/>
    <x v="21"/>
    <n v="97477"/>
    <x v="1"/>
    <s v="OFF-LA-10003923"/>
    <x v="1"/>
    <x v="2"/>
    <x v="424"/>
    <x v="1716"/>
    <n v="6"/>
    <n v="0.2"/>
    <n v="26.640000000000004"/>
  </r>
  <r>
    <n v="1994"/>
    <s v="CA-2014-133648"/>
    <x v="3"/>
    <x v="643"/>
    <d v="2014-07-03T00:00:00"/>
    <x v="1"/>
    <s v="ML-17755"/>
    <x v="529"/>
    <x v="2"/>
    <s v="United States"/>
    <s v="Springfield"/>
    <x v="21"/>
    <n v="97477"/>
    <x v="1"/>
    <s v="OFF-AR-10002257"/>
    <x v="1"/>
    <x v="6"/>
    <x v="1191"/>
    <x v="758"/>
    <n v="2"/>
    <n v="0.2"/>
    <n v="0.73479999999999923"/>
  </r>
  <r>
    <n v="1995"/>
    <s v="CA-2014-133648"/>
    <x v="3"/>
    <x v="643"/>
    <d v="2014-07-03T00:00:00"/>
    <x v="1"/>
    <s v="ML-17755"/>
    <x v="529"/>
    <x v="2"/>
    <s v="United States"/>
    <s v="Springfield"/>
    <x v="21"/>
    <n v="97477"/>
    <x v="1"/>
    <s v="OFF-FA-10004395"/>
    <x v="1"/>
    <x v="13"/>
    <x v="1192"/>
    <x v="1717"/>
    <n v="3"/>
    <n v="0.2"/>
    <n v="-2.1194999999999999"/>
  </r>
  <r>
    <n v="1996"/>
    <s v="US-2014-147221"/>
    <x v="3"/>
    <x v="574"/>
    <d v="2014-12-05T00:00:00"/>
    <x v="0"/>
    <s v="JS-16030"/>
    <x v="559"/>
    <x v="0"/>
    <s v="United States"/>
    <s v="Houston"/>
    <x v="5"/>
    <n v="77036"/>
    <x v="2"/>
    <s v="OFF-AP-10002534"/>
    <x v="1"/>
    <x v="9"/>
    <x v="1193"/>
    <x v="1718"/>
    <n v="5"/>
    <n v="0.8"/>
    <n v="-766.01199999999994"/>
  </r>
  <r>
    <n v="1997"/>
    <s v="US-2014-147221"/>
    <x v="3"/>
    <x v="574"/>
    <d v="2014-12-05T00:00:00"/>
    <x v="0"/>
    <s v="JS-16030"/>
    <x v="559"/>
    <x v="0"/>
    <s v="United States"/>
    <s v="Houston"/>
    <x v="5"/>
    <n v="77036"/>
    <x v="2"/>
    <s v="FUR-FU-10004020"/>
    <x v="0"/>
    <x v="5"/>
    <x v="488"/>
    <x v="1719"/>
    <n v="4"/>
    <n v="0.6"/>
    <n v="-3.719599999999998"/>
  </r>
  <r>
    <n v="1998"/>
    <s v="CA-2011-131905"/>
    <x v="2"/>
    <x v="644"/>
    <d v="2011-02-10T00:00:00"/>
    <x v="2"/>
    <s v="ND-18460"/>
    <x v="540"/>
    <x v="1"/>
    <s v="United States"/>
    <s v="Chesapeake"/>
    <x v="17"/>
    <n v="23320"/>
    <x v="0"/>
    <s v="OFF-LA-10002787"/>
    <x v="1"/>
    <x v="2"/>
    <x v="542"/>
    <x v="1720"/>
    <n v="4"/>
    <n v="0"/>
    <n v="7.1999999999999993"/>
  </r>
  <r>
    <n v="1999"/>
    <s v="CA-2011-131905"/>
    <x v="2"/>
    <x v="644"/>
    <d v="2011-02-10T00:00:00"/>
    <x v="2"/>
    <s v="ND-18460"/>
    <x v="540"/>
    <x v="1"/>
    <s v="United States"/>
    <s v="Chesapeake"/>
    <x v="17"/>
    <n v="23320"/>
    <x v="0"/>
    <s v="TEC-PH-10003645"/>
    <x v="2"/>
    <x v="7"/>
    <x v="294"/>
    <x v="1721"/>
    <n v="1"/>
    <n v="0"/>
    <n v="42.018600000000006"/>
  </r>
  <r>
    <n v="2000"/>
    <s v="CA-2011-131905"/>
    <x v="2"/>
    <x v="644"/>
    <d v="2011-02-10T00:00:00"/>
    <x v="2"/>
    <s v="ND-18460"/>
    <x v="540"/>
    <x v="1"/>
    <s v="United States"/>
    <s v="Chesapeake"/>
    <x v="17"/>
    <n v="23320"/>
    <x v="0"/>
    <s v="TEC-PH-10001615"/>
    <x v="2"/>
    <x v="7"/>
    <x v="1108"/>
    <x v="1722"/>
    <n v="5"/>
    <n v="0"/>
    <n v="42.035499999999985"/>
  </r>
  <r>
    <n v="2001"/>
    <s v="CA-2014-166128"/>
    <x v="3"/>
    <x v="645"/>
    <d v="2014-04-19T00:00:00"/>
    <x v="1"/>
    <s v="LW-17215"/>
    <x v="560"/>
    <x v="0"/>
    <s v="United States"/>
    <s v="Pasadena"/>
    <x v="1"/>
    <n v="91104"/>
    <x v="1"/>
    <s v="TEC-AC-10001767"/>
    <x v="2"/>
    <x v="11"/>
    <x v="97"/>
    <x v="1723"/>
    <n v="5"/>
    <n v="0"/>
    <n v="21.994499999999988"/>
  </r>
  <r>
    <n v="2002"/>
    <s v="CA-2014-166128"/>
    <x v="3"/>
    <x v="645"/>
    <d v="2014-04-19T00:00:00"/>
    <x v="1"/>
    <s v="LW-17215"/>
    <x v="560"/>
    <x v="0"/>
    <s v="United States"/>
    <s v="Pasadena"/>
    <x v="1"/>
    <n v="91104"/>
    <x v="1"/>
    <s v="OFF-AR-10001221"/>
    <x v="1"/>
    <x v="6"/>
    <x v="1034"/>
    <x v="1085"/>
    <n v="7"/>
    <n v="0"/>
    <n v="14.232399999999998"/>
  </r>
  <r>
    <n v="2003"/>
    <s v="CA-2014-163510"/>
    <x v="3"/>
    <x v="53"/>
    <d v="2014-12-29T00:00:00"/>
    <x v="0"/>
    <s v="JW-15955"/>
    <x v="527"/>
    <x v="0"/>
    <s v="United States"/>
    <s v="Louisville"/>
    <x v="0"/>
    <n v="40214"/>
    <x v="0"/>
    <s v="OFF-ST-10000563"/>
    <x v="1"/>
    <x v="4"/>
    <x v="894"/>
    <x v="1449"/>
    <n v="3"/>
    <n v="0"/>
    <n v="9.5940000000000012"/>
  </r>
  <r>
    <n v="2004"/>
    <s v="CA-2014-163510"/>
    <x v="3"/>
    <x v="53"/>
    <d v="2014-12-29T00:00:00"/>
    <x v="0"/>
    <s v="JW-15955"/>
    <x v="527"/>
    <x v="0"/>
    <s v="United States"/>
    <s v="Louisville"/>
    <x v="0"/>
    <n v="40214"/>
    <x v="0"/>
    <s v="FUR-CH-10001146"/>
    <x v="0"/>
    <x v="1"/>
    <x v="64"/>
    <x v="1724"/>
    <n v="5"/>
    <n v="0"/>
    <n v="76.112499999999983"/>
  </r>
  <r>
    <n v="2005"/>
    <s v="US-2014-143028"/>
    <x v="3"/>
    <x v="645"/>
    <d v="2014-04-19T00:00:00"/>
    <x v="1"/>
    <s v="SC-20050"/>
    <x v="337"/>
    <x v="2"/>
    <s v="United States"/>
    <s v="Lubbock"/>
    <x v="5"/>
    <n v="79424"/>
    <x v="2"/>
    <s v="OFF-BI-10004738"/>
    <x v="1"/>
    <x v="8"/>
    <x v="92"/>
    <x v="524"/>
    <n v="3"/>
    <n v="0.8"/>
    <n v="-17.045999999999999"/>
  </r>
  <r>
    <n v="2006"/>
    <s v="CA-2011-111150"/>
    <x v="2"/>
    <x v="520"/>
    <d v="2012-01-04T00:00:00"/>
    <x v="1"/>
    <s v="RW-19630"/>
    <x v="338"/>
    <x v="1"/>
    <s v="United States"/>
    <s v="Columbia"/>
    <x v="25"/>
    <n v="65203"/>
    <x v="2"/>
    <s v="OFF-AR-10000034"/>
    <x v="1"/>
    <x v="6"/>
    <x v="744"/>
    <x v="1725"/>
    <n v="7"/>
    <n v="0"/>
    <n v="11.575199999999999"/>
  </r>
  <r>
    <n v="2007"/>
    <s v="CA-2011-111150"/>
    <x v="2"/>
    <x v="520"/>
    <d v="2012-01-04T00:00:00"/>
    <x v="1"/>
    <s v="RW-19630"/>
    <x v="338"/>
    <x v="1"/>
    <s v="United States"/>
    <s v="Columbia"/>
    <x v="25"/>
    <n v="65203"/>
    <x v="2"/>
    <s v="TEC-AC-10000290"/>
    <x v="2"/>
    <x v="11"/>
    <x v="232"/>
    <x v="1726"/>
    <n v="7"/>
    <n v="0"/>
    <n v="16.160200000000003"/>
  </r>
  <r>
    <n v="2008"/>
    <s v="CA-2014-165386"/>
    <x v="3"/>
    <x v="646"/>
    <d v="2014-08-05T00:00:00"/>
    <x v="2"/>
    <s v="CM-12190"/>
    <x v="496"/>
    <x v="0"/>
    <s v="United States"/>
    <s v="Chicago"/>
    <x v="10"/>
    <n v="60623"/>
    <x v="2"/>
    <s v="FUR-BO-10003034"/>
    <x v="0"/>
    <x v="0"/>
    <x v="1194"/>
    <x v="1727"/>
    <n v="2"/>
    <n v="0.3"/>
    <n v="-36.674399999999991"/>
  </r>
  <r>
    <n v="2009"/>
    <s v="CA-2011-116407"/>
    <x v="2"/>
    <x v="647"/>
    <d v="2011-11-21T00:00:00"/>
    <x v="1"/>
    <s v="JF-15190"/>
    <x v="440"/>
    <x v="0"/>
    <s v="United States"/>
    <s v="Johnson City"/>
    <x v="18"/>
    <n v="37604"/>
    <x v="0"/>
    <s v="OFF-AR-10001315"/>
    <x v="1"/>
    <x v="6"/>
    <x v="1020"/>
    <x v="1728"/>
    <n v="3"/>
    <n v="0.2"/>
    <n v="0.47519999999999984"/>
  </r>
  <r>
    <n v="2010"/>
    <s v="CA-2011-116407"/>
    <x v="2"/>
    <x v="647"/>
    <d v="2011-11-21T00:00:00"/>
    <x v="1"/>
    <s v="JF-15190"/>
    <x v="440"/>
    <x v="0"/>
    <s v="United States"/>
    <s v="Johnson City"/>
    <x v="18"/>
    <n v="37604"/>
    <x v="0"/>
    <s v="OFF-AP-10002118"/>
    <x v="1"/>
    <x v="9"/>
    <x v="77"/>
    <x v="1729"/>
    <n v="2"/>
    <n v="0.2"/>
    <n v="29.142400000000009"/>
  </r>
  <r>
    <n v="2011"/>
    <s v="CA-2011-116407"/>
    <x v="2"/>
    <x v="647"/>
    <d v="2011-11-21T00:00:00"/>
    <x v="1"/>
    <s v="JF-15190"/>
    <x v="440"/>
    <x v="0"/>
    <s v="United States"/>
    <s v="Johnson City"/>
    <x v="18"/>
    <n v="37604"/>
    <x v="0"/>
    <s v="OFF-PA-10002137"/>
    <x v="1"/>
    <x v="10"/>
    <x v="560"/>
    <x v="1730"/>
    <n v="4"/>
    <n v="0.2"/>
    <n v="7.7799999999999976"/>
  </r>
  <r>
    <n v="2012"/>
    <s v="CA-2012-155761"/>
    <x v="1"/>
    <x v="555"/>
    <d v="2012-12-11T00:00:00"/>
    <x v="3"/>
    <s v="SC-20800"/>
    <x v="561"/>
    <x v="0"/>
    <s v="United States"/>
    <s v="Houston"/>
    <x v="5"/>
    <n v="77041"/>
    <x v="2"/>
    <s v="TEC-AC-10001606"/>
    <x v="2"/>
    <x v="11"/>
    <x v="585"/>
    <x v="1305"/>
    <n v="2"/>
    <n v="0.2"/>
    <n v="35.996400000000001"/>
  </r>
  <r>
    <n v="2013"/>
    <s v="CA-2012-155761"/>
    <x v="1"/>
    <x v="555"/>
    <d v="2012-12-11T00:00:00"/>
    <x v="3"/>
    <s v="SC-20800"/>
    <x v="561"/>
    <x v="0"/>
    <s v="United States"/>
    <s v="Houston"/>
    <x v="5"/>
    <n v="77041"/>
    <x v="2"/>
    <s v="OFF-ST-10000943"/>
    <x v="1"/>
    <x v="4"/>
    <x v="1195"/>
    <x v="1731"/>
    <n v="3"/>
    <n v="0.2"/>
    <n v="4.6344000000000012"/>
  </r>
  <r>
    <n v="2014"/>
    <s v="CA-2013-145905"/>
    <x v="0"/>
    <x v="31"/>
    <d v="2013-09-24T00:00:00"/>
    <x v="1"/>
    <s v="AM-10705"/>
    <x v="562"/>
    <x v="0"/>
    <s v="United States"/>
    <s v="Auburn"/>
    <x v="19"/>
    <n v="36830"/>
    <x v="0"/>
    <s v="FUR-CH-10001854"/>
    <x v="0"/>
    <x v="1"/>
    <x v="1110"/>
    <x v="1732"/>
    <n v="1"/>
    <n v="0"/>
    <n v="84.23520000000002"/>
  </r>
  <r>
    <n v="2015"/>
    <s v="CA-2013-145905"/>
    <x v="0"/>
    <x v="31"/>
    <d v="2013-09-24T00:00:00"/>
    <x v="1"/>
    <s v="AM-10705"/>
    <x v="562"/>
    <x v="0"/>
    <s v="United States"/>
    <s v="Auburn"/>
    <x v="19"/>
    <n v="36830"/>
    <x v="0"/>
    <s v="OFF-PA-10000533"/>
    <x v="1"/>
    <x v="10"/>
    <x v="1196"/>
    <x v="1733"/>
    <n v="2"/>
    <n v="0"/>
    <n v="6.0167999999999999"/>
  </r>
  <r>
    <n v="2016"/>
    <s v="CA-2013-145905"/>
    <x v="0"/>
    <x v="31"/>
    <d v="2013-09-24T00:00:00"/>
    <x v="1"/>
    <s v="AM-10705"/>
    <x v="562"/>
    <x v="0"/>
    <s v="United States"/>
    <s v="Auburn"/>
    <x v="19"/>
    <n v="36830"/>
    <x v="0"/>
    <s v="OFF-ST-10003716"/>
    <x v="1"/>
    <x v="4"/>
    <x v="889"/>
    <x v="1734"/>
    <n v="4"/>
    <n v="0"/>
    <n v="117.0104"/>
  </r>
  <r>
    <n v="2017"/>
    <s v="CA-2012-113110"/>
    <x v="1"/>
    <x v="531"/>
    <d v="2012-03-23T00:00:00"/>
    <x v="1"/>
    <s v="BK-11260"/>
    <x v="318"/>
    <x v="0"/>
    <s v="United States"/>
    <s v="San Bernardino"/>
    <x v="1"/>
    <n v="92404"/>
    <x v="1"/>
    <s v="OFF-BI-10000088"/>
    <x v="1"/>
    <x v="8"/>
    <x v="1025"/>
    <x v="683"/>
    <n v="2"/>
    <n v="0.2"/>
    <n v="6.3684000000000003"/>
  </r>
  <r>
    <n v="2018"/>
    <s v="CA-2012-113110"/>
    <x v="1"/>
    <x v="531"/>
    <d v="2012-03-23T00:00:00"/>
    <x v="1"/>
    <s v="BK-11260"/>
    <x v="318"/>
    <x v="0"/>
    <s v="United States"/>
    <s v="San Bernardino"/>
    <x v="1"/>
    <n v="92404"/>
    <x v="1"/>
    <s v="OFF-LA-10000240"/>
    <x v="1"/>
    <x v="2"/>
    <x v="2"/>
    <x v="2"/>
    <n v="2"/>
    <n v="0"/>
    <n v="6.8713999999999995"/>
  </r>
  <r>
    <n v="2019"/>
    <s v="CA-2012-113110"/>
    <x v="1"/>
    <x v="531"/>
    <d v="2012-03-23T00:00:00"/>
    <x v="1"/>
    <s v="BK-11260"/>
    <x v="318"/>
    <x v="0"/>
    <s v="United States"/>
    <s v="San Bernardino"/>
    <x v="1"/>
    <n v="92404"/>
    <x v="1"/>
    <s v="OFF-SU-10001165"/>
    <x v="1"/>
    <x v="14"/>
    <x v="1039"/>
    <x v="1735"/>
    <n v="4"/>
    <n v="0"/>
    <n v="8.6736000000000004"/>
  </r>
  <r>
    <n v="2020"/>
    <s v="CA-2012-113110"/>
    <x v="1"/>
    <x v="531"/>
    <d v="2012-03-23T00:00:00"/>
    <x v="1"/>
    <s v="BK-11260"/>
    <x v="318"/>
    <x v="0"/>
    <s v="United States"/>
    <s v="San Bernardino"/>
    <x v="1"/>
    <n v="92404"/>
    <x v="1"/>
    <s v="OFF-PA-10002749"/>
    <x v="1"/>
    <x v="10"/>
    <x v="185"/>
    <x v="1736"/>
    <n v="6"/>
    <n v="0"/>
    <n v="19.668600000000001"/>
  </r>
  <r>
    <n v="2021"/>
    <s v="CA-2013-168354"/>
    <x v="0"/>
    <x v="251"/>
    <d v="2013-09-22T00:00:00"/>
    <x v="2"/>
    <s v="RH-19510"/>
    <x v="563"/>
    <x v="2"/>
    <s v="United States"/>
    <s v="Providence"/>
    <x v="34"/>
    <n v="2908"/>
    <x v="3"/>
    <s v="OFF-ST-10001490"/>
    <x v="1"/>
    <x v="4"/>
    <x v="513"/>
    <x v="1737"/>
    <n v="9"/>
    <n v="0"/>
    <n v="481.86899999999986"/>
  </r>
  <r>
    <n v="2022"/>
    <s v="CA-2013-168354"/>
    <x v="0"/>
    <x v="251"/>
    <d v="2013-09-22T00:00:00"/>
    <x v="2"/>
    <s v="RH-19510"/>
    <x v="563"/>
    <x v="2"/>
    <s v="United States"/>
    <s v="Providence"/>
    <x v="34"/>
    <n v="2908"/>
    <x v="3"/>
    <s v="OFF-PA-10002377"/>
    <x v="1"/>
    <x v="10"/>
    <x v="557"/>
    <x v="342"/>
    <n v="3"/>
    <n v="0"/>
    <n v="7.6679999999999993"/>
  </r>
  <r>
    <n v="2023"/>
    <s v="CA-2013-168354"/>
    <x v="0"/>
    <x v="251"/>
    <d v="2013-09-22T00:00:00"/>
    <x v="2"/>
    <s v="RH-19510"/>
    <x v="563"/>
    <x v="2"/>
    <s v="United States"/>
    <s v="Providence"/>
    <x v="34"/>
    <n v="2908"/>
    <x v="3"/>
    <s v="OFF-BI-10004826"/>
    <x v="1"/>
    <x v="8"/>
    <x v="721"/>
    <x v="1738"/>
    <n v="3"/>
    <n v="0"/>
    <n v="23.774400000000004"/>
  </r>
  <r>
    <n v="2024"/>
    <s v="CA-2013-168354"/>
    <x v="0"/>
    <x v="251"/>
    <d v="2013-09-22T00:00:00"/>
    <x v="2"/>
    <s v="RH-19510"/>
    <x v="563"/>
    <x v="2"/>
    <s v="United States"/>
    <s v="Providence"/>
    <x v="34"/>
    <n v="2908"/>
    <x v="3"/>
    <s v="FUR-CH-10004675"/>
    <x v="0"/>
    <x v="1"/>
    <x v="629"/>
    <x v="1739"/>
    <n v="4"/>
    <n v="0"/>
    <n v="244.24959999999999"/>
  </r>
  <r>
    <n v="2025"/>
    <s v="US-2014-111241"/>
    <x v="3"/>
    <x v="648"/>
    <d v="2014-08-23T00:00:00"/>
    <x v="0"/>
    <s v="GM-14500"/>
    <x v="421"/>
    <x v="0"/>
    <s v="United States"/>
    <s v="Fresno"/>
    <x v="1"/>
    <n v="93727"/>
    <x v="1"/>
    <s v="OFF-BI-10002867"/>
    <x v="1"/>
    <x v="8"/>
    <x v="963"/>
    <x v="1740"/>
    <n v="5"/>
    <n v="0.2"/>
    <n v="77.71399999999997"/>
  </r>
  <r>
    <n v="2026"/>
    <s v="CA-2012-114237"/>
    <x v="1"/>
    <x v="649"/>
    <d v="2012-03-15T00:00:00"/>
    <x v="2"/>
    <s v="MC-17275"/>
    <x v="507"/>
    <x v="0"/>
    <s v="United States"/>
    <s v="Seattle"/>
    <x v="4"/>
    <n v="98103"/>
    <x v="1"/>
    <s v="FUR-BO-10004409"/>
    <x v="0"/>
    <x v="0"/>
    <x v="625"/>
    <x v="1741"/>
    <n v="2"/>
    <n v="0"/>
    <n v="39.748800000000003"/>
  </r>
  <r>
    <n v="2027"/>
    <s v="CA-2013-113516"/>
    <x v="0"/>
    <x v="162"/>
    <d v="2013-09-11T00:00:00"/>
    <x v="0"/>
    <s v="VM-21685"/>
    <x v="91"/>
    <x v="2"/>
    <s v="United States"/>
    <s v="Lancaster"/>
    <x v="1"/>
    <n v="93534"/>
    <x v="1"/>
    <s v="OFF-BI-10002225"/>
    <x v="1"/>
    <x v="8"/>
    <x v="336"/>
    <x v="1742"/>
    <n v="2"/>
    <n v="0.2"/>
    <n v="11.558399999999999"/>
  </r>
  <r>
    <n v="2028"/>
    <s v="CA-2013-113516"/>
    <x v="0"/>
    <x v="162"/>
    <d v="2013-09-11T00:00:00"/>
    <x v="0"/>
    <s v="VM-21685"/>
    <x v="91"/>
    <x v="2"/>
    <s v="United States"/>
    <s v="Lancaster"/>
    <x v="1"/>
    <n v="93534"/>
    <x v="1"/>
    <s v="OFF-BI-10001989"/>
    <x v="1"/>
    <x v="8"/>
    <x v="537"/>
    <x v="1743"/>
    <n v="4"/>
    <n v="0.2"/>
    <n v="23.497599999999995"/>
  </r>
  <r>
    <n v="2029"/>
    <s v="CA-2012-117961"/>
    <x v="1"/>
    <x v="650"/>
    <d v="2012-11-30T00:00:00"/>
    <x v="1"/>
    <s v="GP-14740"/>
    <x v="323"/>
    <x v="1"/>
    <s v="United States"/>
    <s v="Leominster"/>
    <x v="31"/>
    <n v="1453"/>
    <x v="3"/>
    <s v="OFF-BI-10000343"/>
    <x v="1"/>
    <x v="8"/>
    <x v="184"/>
    <x v="1674"/>
    <n v="3"/>
    <n v="0"/>
    <n v="6.9230999999999998"/>
  </r>
  <r>
    <n v="2030"/>
    <s v="CA-2012-117961"/>
    <x v="1"/>
    <x v="650"/>
    <d v="2012-11-30T00:00:00"/>
    <x v="1"/>
    <s v="GP-14740"/>
    <x v="323"/>
    <x v="1"/>
    <s v="United States"/>
    <s v="Leominster"/>
    <x v="31"/>
    <n v="1453"/>
    <x v="3"/>
    <s v="OFF-ST-10001172"/>
    <x v="1"/>
    <x v="4"/>
    <x v="1197"/>
    <x v="1744"/>
    <n v="5"/>
    <n v="0"/>
    <n v="25.175999999999998"/>
  </r>
  <r>
    <n v="2031"/>
    <s v="CA-2012-117961"/>
    <x v="1"/>
    <x v="650"/>
    <d v="2012-11-30T00:00:00"/>
    <x v="1"/>
    <s v="GP-14740"/>
    <x v="323"/>
    <x v="1"/>
    <s v="United States"/>
    <s v="Leominster"/>
    <x v="31"/>
    <n v="1453"/>
    <x v="3"/>
    <s v="OFF-BI-10003707"/>
    <x v="1"/>
    <x v="8"/>
    <x v="776"/>
    <x v="1745"/>
    <n v="4"/>
    <n v="0"/>
    <n v="30.52"/>
  </r>
  <r>
    <n v="2032"/>
    <s v="CA-2012-117961"/>
    <x v="1"/>
    <x v="650"/>
    <d v="2012-11-30T00:00:00"/>
    <x v="1"/>
    <s v="GP-14740"/>
    <x v="323"/>
    <x v="1"/>
    <s v="United States"/>
    <s v="Leominster"/>
    <x v="31"/>
    <n v="1453"/>
    <x v="3"/>
    <s v="OFF-PA-10001274"/>
    <x v="1"/>
    <x v="10"/>
    <x v="1011"/>
    <x v="1031"/>
    <n v="3"/>
    <n v="0"/>
    <n v="5.1464999999999996"/>
  </r>
  <r>
    <n v="2033"/>
    <s v="CA-2013-128923"/>
    <x v="0"/>
    <x v="10"/>
    <d v="2013-12-14T00:00:00"/>
    <x v="1"/>
    <s v="GB-14530"/>
    <x v="334"/>
    <x v="1"/>
    <s v="United States"/>
    <s v="Fort Worth"/>
    <x v="5"/>
    <n v="76106"/>
    <x v="2"/>
    <s v="OFF-PA-10002250"/>
    <x v="1"/>
    <x v="10"/>
    <x v="699"/>
    <x v="1746"/>
    <n v="2"/>
    <n v="0.2"/>
    <n v="3.2871999999999999"/>
  </r>
  <r>
    <n v="2034"/>
    <s v="CA-2013-128923"/>
    <x v="0"/>
    <x v="10"/>
    <d v="2013-12-14T00:00:00"/>
    <x v="1"/>
    <s v="GB-14530"/>
    <x v="334"/>
    <x v="1"/>
    <s v="United States"/>
    <s v="Fort Worth"/>
    <x v="5"/>
    <n v="76106"/>
    <x v="2"/>
    <s v="OFF-AR-10000475"/>
    <x v="1"/>
    <x v="6"/>
    <x v="1111"/>
    <x v="1747"/>
    <n v="1"/>
    <n v="0.2"/>
    <n v="0.8162000000000007"/>
  </r>
  <r>
    <n v="2035"/>
    <s v="CA-2014-162481"/>
    <x v="3"/>
    <x v="145"/>
    <d v="2014-09-30T00:00:00"/>
    <x v="1"/>
    <s v="CT-11995"/>
    <x v="564"/>
    <x v="0"/>
    <s v="United States"/>
    <s v="Rochester"/>
    <x v="11"/>
    <n v="55901"/>
    <x v="2"/>
    <s v="OFF-BI-10002976"/>
    <x v="1"/>
    <x v="8"/>
    <x v="849"/>
    <x v="341"/>
    <n v="2"/>
    <n v="0"/>
    <n v="3.8822000000000001"/>
  </r>
  <r>
    <n v="2036"/>
    <s v="CA-2014-162481"/>
    <x v="3"/>
    <x v="145"/>
    <d v="2014-09-30T00:00:00"/>
    <x v="1"/>
    <s v="CT-11995"/>
    <x v="564"/>
    <x v="0"/>
    <s v="United States"/>
    <s v="Rochester"/>
    <x v="11"/>
    <n v="55901"/>
    <x v="2"/>
    <s v="FUR-CH-10003061"/>
    <x v="0"/>
    <x v="1"/>
    <x v="51"/>
    <x v="1748"/>
    <n v="3"/>
    <n v="0"/>
    <n v="51.294299999999964"/>
  </r>
  <r>
    <n v="2037"/>
    <s v="CA-2012-119214"/>
    <x v="1"/>
    <x v="651"/>
    <d v="2012-01-27T00:00:00"/>
    <x v="1"/>
    <s v="CW-11905"/>
    <x v="194"/>
    <x v="2"/>
    <s v="United States"/>
    <s v="Bozeman"/>
    <x v="37"/>
    <n v="59715"/>
    <x v="1"/>
    <s v="OFF-PA-10002893"/>
    <x v="1"/>
    <x v="10"/>
    <x v="359"/>
    <x v="1749"/>
    <n v="3"/>
    <n v="0"/>
    <n v="13.9392"/>
  </r>
  <r>
    <n v="2038"/>
    <s v="CA-2012-119214"/>
    <x v="1"/>
    <x v="651"/>
    <d v="2012-01-27T00:00:00"/>
    <x v="1"/>
    <s v="CW-11905"/>
    <x v="194"/>
    <x v="2"/>
    <s v="United States"/>
    <s v="Bozeman"/>
    <x v="37"/>
    <n v="59715"/>
    <x v="1"/>
    <s v="OFF-LA-10003077"/>
    <x v="1"/>
    <x v="2"/>
    <x v="1080"/>
    <x v="2"/>
    <n v="2"/>
    <n v="0"/>
    <n v="6.8713999999999995"/>
  </r>
  <r>
    <n v="2039"/>
    <s v="CA-2012-122287"/>
    <x v="1"/>
    <x v="652"/>
    <d v="2012-06-23T00:00:00"/>
    <x v="1"/>
    <s v="SN-20560"/>
    <x v="381"/>
    <x v="2"/>
    <s v="United States"/>
    <s v="Peoria"/>
    <x v="16"/>
    <n v="85345"/>
    <x v="1"/>
    <s v="OFF-PA-10001661"/>
    <x v="1"/>
    <x v="10"/>
    <x v="1198"/>
    <x v="1655"/>
    <n v="3"/>
    <n v="0.2"/>
    <n v="4.3326000000000002"/>
  </r>
  <r>
    <n v="2040"/>
    <s v="CA-2012-122287"/>
    <x v="1"/>
    <x v="652"/>
    <d v="2012-06-23T00:00:00"/>
    <x v="1"/>
    <s v="SN-20560"/>
    <x v="381"/>
    <x v="2"/>
    <s v="United States"/>
    <s v="Peoria"/>
    <x v="16"/>
    <n v="85345"/>
    <x v="1"/>
    <s v="OFF-BI-10004656"/>
    <x v="1"/>
    <x v="8"/>
    <x v="855"/>
    <x v="1750"/>
    <n v="7"/>
    <n v="0.7"/>
    <n v="-3.3263999999999996"/>
  </r>
  <r>
    <n v="2041"/>
    <s v="CA-2012-122287"/>
    <x v="1"/>
    <x v="652"/>
    <d v="2012-06-23T00:00:00"/>
    <x v="1"/>
    <s v="SN-20560"/>
    <x v="381"/>
    <x v="2"/>
    <s v="United States"/>
    <s v="Peoria"/>
    <x v="16"/>
    <n v="85345"/>
    <x v="1"/>
    <s v="OFF-BI-10003707"/>
    <x v="1"/>
    <x v="8"/>
    <x v="776"/>
    <x v="1751"/>
    <n v="2"/>
    <n v="0.7"/>
    <n v="-6.1039999999999974"/>
  </r>
  <r>
    <n v="2042"/>
    <s v="CA-2012-122287"/>
    <x v="1"/>
    <x v="652"/>
    <d v="2012-06-23T00:00:00"/>
    <x v="1"/>
    <s v="SN-20560"/>
    <x v="381"/>
    <x v="2"/>
    <s v="United States"/>
    <s v="Peoria"/>
    <x v="16"/>
    <n v="85345"/>
    <x v="1"/>
    <s v="FUR-FU-10004973"/>
    <x v="0"/>
    <x v="5"/>
    <x v="1134"/>
    <x v="1752"/>
    <n v="5"/>
    <n v="0.2"/>
    <n v="20.724000000000007"/>
  </r>
  <r>
    <n v="2043"/>
    <s v="CA-2012-104493"/>
    <x v="1"/>
    <x v="653"/>
    <d v="2012-10-08T00:00:00"/>
    <x v="1"/>
    <s v="EB-13705"/>
    <x v="182"/>
    <x v="1"/>
    <s v="United States"/>
    <s v="San Diego"/>
    <x v="1"/>
    <n v="92105"/>
    <x v="1"/>
    <s v="OFF-BI-10004817"/>
    <x v="1"/>
    <x v="8"/>
    <x v="1199"/>
    <x v="1753"/>
    <n v="6"/>
    <n v="0.2"/>
    <n v="20.1264"/>
  </r>
  <r>
    <n v="2044"/>
    <s v="US-2014-158946"/>
    <x v="3"/>
    <x v="551"/>
    <d v="2014-11-24T00:00:00"/>
    <x v="1"/>
    <s v="JW-15220"/>
    <x v="478"/>
    <x v="1"/>
    <s v="United States"/>
    <s v="Lakewood"/>
    <x v="24"/>
    <n v="44107"/>
    <x v="3"/>
    <s v="OFF-AR-10001860"/>
    <x v="1"/>
    <x v="6"/>
    <x v="907"/>
    <x v="1754"/>
    <n v="7"/>
    <n v="0.2"/>
    <n v="7.7728000000000002"/>
  </r>
  <r>
    <n v="2045"/>
    <s v="CA-2011-129168"/>
    <x v="2"/>
    <x v="654"/>
    <d v="2011-08-23T00:00:00"/>
    <x v="1"/>
    <s v="KB-16585"/>
    <x v="10"/>
    <x v="1"/>
    <s v="United States"/>
    <s v="Houston"/>
    <x v="5"/>
    <n v="77095"/>
    <x v="2"/>
    <s v="OFF-PA-10001639"/>
    <x v="1"/>
    <x v="10"/>
    <x v="972"/>
    <x v="12"/>
    <n v="3"/>
    <n v="0.2"/>
    <n v="5.4432"/>
  </r>
  <r>
    <n v="2046"/>
    <s v="CA-2013-131835"/>
    <x v="0"/>
    <x v="19"/>
    <d v="2013-07-22T00:00:00"/>
    <x v="1"/>
    <s v="MC-17590"/>
    <x v="565"/>
    <x v="1"/>
    <s v="United States"/>
    <s v="Perth Amboy"/>
    <x v="30"/>
    <n v="8861"/>
    <x v="3"/>
    <s v="OFF-AP-10004487"/>
    <x v="1"/>
    <x v="9"/>
    <x v="715"/>
    <x v="1755"/>
    <n v="2"/>
    <n v="0"/>
    <n v="45.539199999999994"/>
  </r>
  <r>
    <n v="2047"/>
    <s v="CA-2013-131835"/>
    <x v="0"/>
    <x v="19"/>
    <d v="2013-07-22T00:00:00"/>
    <x v="1"/>
    <s v="MC-17590"/>
    <x v="565"/>
    <x v="1"/>
    <s v="United States"/>
    <s v="Perth Amboy"/>
    <x v="30"/>
    <n v="8861"/>
    <x v="3"/>
    <s v="TEC-PH-10001760"/>
    <x v="2"/>
    <x v="7"/>
    <x v="254"/>
    <x v="1756"/>
    <n v="3"/>
    <n v="0"/>
    <n v="280.59000000000003"/>
  </r>
  <r>
    <n v="2048"/>
    <s v="CA-2013-131835"/>
    <x v="0"/>
    <x v="19"/>
    <d v="2013-07-22T00:00:00"/>
    <x v="1"/>
    <s v="MC-17590"/>
    <x v="565"/>
    <x v="1"/>
    <s v="United States"/>
    <s v="Perth Amboy"/>
    <x v="30"/>
    <n v="8861"/>
    <x v="3"/>
    <s v="OFF-PA-10004071"/>
    <x v="1"/>
    <x v="10"/>
    <x v="412"/>
    <x v="447"/>
    <n v="1"/>
    <n v="0"/>
    <n v="26.630399999999998"/>
  </r>
  <r>
    <n v="2049"/>
    <s v="CA-2012-142237"/>
    <x v="1"/>
    <x v="655"/>
    <d v="2012-07-13T00:00:00"/>
    <x v="2"/>
    <s v="CK-12595"/>
    <x v="242"/>
    <x v="0"/>
    <s v="United States"/>
    <s v="Philadelphia"/>
    <x v="9"/>
    <n v="19134"/>
    <x v="3"/>
    <s v="FUR-FU-10004848"/>
    <x v="0"/>
    <x v="5"/>
    <x v="28"/>
    <x v="1757"/>
    <n v="7"/>
    <n v="0.2"/>
    <n v="36.224999999999966"/>
  </r>
  <r>
    <n v="2050"/>
    <s v="CA-2012-142237"/>
    <x v="1"/>
    <x v="655"/>
    <d v="2012-07-13T00:00:00"/>
    <x v="2"/>
    <s v="CK-12595"/>
    <x v="242"/>
    <x v="0"/>
    <s v="United States"/>
    <s v="Philadelphia"/>
    <x v="9"/>
    <n v="19134"/>
    <x v="3"/>
    <s v="OFF-BI-10004022"/>
    <x v="1"/>
    <x v="8"/>
    <x v="748"/>
    <x v="1293"/>
    <n v="3"/>
    <n v="0.7"/>
    <n v="-2.0015999999999998"/>
  </r>
  <r>
    <n v="2051"/>
    <s v="CA-2012-142237"/>
    <x v="1"/>
    <x v="655"/>
    <d v="2012-07-13T00:00:00"/>
    <x v="2"/>
    <s v="CK-12595"/>
    <x v="242"/>
    <x v="0"/>
    <s v="United States"/>
    <s v="Philadelphia"/>
    <x v="9"/>
    <n v="19134"/>
    <x v="3"/>
    <s v="OFF-BI-10003669"/>
    <x v="1"/>
    <x v="8"/>
    <x v="796"/>
    <x v="1758"/>
    <n v="4"/>
    <n v="0.7"/>
    <n v="-4.7519999999999989"/>
  </r>
  <r>
    <n v="2052"/>
    <s v="CA-2012-142237"/>
    <x v="1"/>
    <x v="655"/>
    <d v="2012-07-13T00:00:00"/>
    <x v="2"/>
    <s v="CK-12595"/>
    <x v="242"/>
    <x v="0"/>
    <s v="United States"/>
    <s v="Philadelphia"/>
    <x v="9"/>
    <n v="19134"/>
    <x v="3"/>
    <s v="FUR-CH-10003833"/>
    <x v="0"/>
    <x v="1"/>
    <x v="1200"/>
    <x v="1759"/>
    <n v="8"/>
    <n v="0.3"/>
    <n v="-73.175999999999988"/>
  </r>
  <r>
    <n v="2053"/>
    <s v="CA-2012-142237"/>
    <x v="1"/>
    <x v="655"/>
    <d v="2012-07-13T00:00:00"/>
    <x v="2"/>
    <s v="CK-12595"/>
    <x v="242"/>
    <x v="0"/>
    <s v="United States"/>
    <s v="Philadelphia"/>
    <x v="9"/>
    <n v="19134"/>
    <x v="3"/>
    <s v="OFF-AR-10003732"/>
    <x v="1"/>
    <x v="6"/>
    <x v="321"/>
    <x v="1760"/>
    <n v="5"/>
    <n v="0.2"/>
    <n v="0.83399999999999963"/>
  </r>
  <r>
    <n v="2054"/>
    <s v="CA-2012-142237"/>
    <x v="1"/>
    <x v="655"/>
    <d v="2012-07-13T00:00:00"/>
    <x v="2"/>
    <s v="CK-12595"/>
    <x v="242"/>
    <x v="0"/>
    <s v="United States"/>
    <s v="Philadelphia"/>
    <x v="9"/>
    <n v="19134"/>
    <x v="3"/>
    <s v="FUR-FU-10003142"/>
    <x v="0"/>
    <x v="5"/>
    <x v="1201"/>
    <x v="869"/>
    <n v="6"/>
    <n v="0.2"/>
    <n v="3.4847999999999981"/>
  </r>
  <r>
    <n v="2055"/>
    <s v="CA-2013-136434"/>
    <x v="0"/>
    <x v="49"/>
    <d v="2013-12-08T00:00:00"/>
    <x v="1"/>
    <s v="RD-19480"/>
    <x v="502"/>
    <x v="0"/>
    <s v="United States"/>
    <s v="Richmond"/>
    <x v="14"/>
    <n v="47374"/>
    <x v="2"/>
    <s v="FUR-FU-10001196"/>
    <x v="0"/>
    <x v="5"/>
    <x v="1116"/>
    <x v="1761"/>
    <n v="3"/>
    <n v="0"/>
    <n v="5.1929999999999996"/>
  </r>
  <r>
    <n v="2056"/>
    <s v="CA-2014-120376"/>
    <x v="3"/>
    <x v="66"/>
    <d v="2014-12-26T00:00:00"/>
    <x v="2"/>
    <s v="TP-21130"/>
    <x v="236"/>
    <x v="0"/>
    <s v="United States"/>
    <s v="Detroit"/>
    <x v="12"/>
    <n v="48227"/>
    <x v="2"/>
    <s v="TEC-AC-10001114"/>
    <x v="2"/>
    <x v="11"/>
    <x v="1202"/>
    <x v="1723"/>
    <n v="5"/>
    <n v="0"/>
    <n v="63.983999999999988"/>
  </r>
  <r>
    <n v="2057"/>
    <s v="CA-2014-120376"/>
    <x v="3"/>
    <x v="66"/>
    <d v="2014-12-26T00:00:00"/>
    <x v="2"/>
    <s v="TP-21130"/>
    <x v="236"/>
    <x v="0"/>
    <s v="United States"/>
    <s v="Detroit"/>
    <x v="12"/>
    <n v="48227"/>
    <x v="2"/>
    <s v="FUR-CH-10002335"/>
    <x v="0"/>
    <x v="1"/>
    <x v="623"/>
    <x v="1762"/>
    <n v="7"/>
    <n v="0"/>
    <n v="412.5394"/>
  </r>
  <r>
    <n v="2058"/>
    <s v="CA-2014-120376"/>
    <x v="3"/>
    <x v="66"/>
    <d v="2014-12-26T00:00:00"/>
    <x v="2"/>
    <s v="TP-21130"/>
    <x v="236"/>
    <x v="0"/>
    <s v="United States"/>
    <s v="Detroit"/>
    <x v="12"/>
    <n v="48227"/>
    <x v="2"/>
    <s v="TEC-AC-10000844"/>
    <x v="2"/>
    <x v="11"/>
    <x v="106"/>
    <x v="1763"/>
    <n v="1"/>
    <n v="0"/>
    <n v="30.596399999999996"/>
  </r>
  <r>
    <n v="2059"/>
    <s v="CA-2014-120376"/>
    <x v="3"/>
    <x v="66"/>
    <d v="2014-12-26T00:00:00"/>
    <x v="2"/>
    <s v="TP-21130"/>
    <x v="236"/>
    <x v="0"/>
    <s v="United States"/>
    <s v="Detroit"/>
    <x v="12"/>
    <n v="48227"/>
    <x v="2"/>
    <s v="FUR-TA-10004534"/>
    <x v="0"/>
    <x v="3"/>
    <x v="121"/>
    <x v="1764"/>
    <n v="2"/>
    <n v="0"/>
    <n v="70.005999999999972"/>
  </r>
  <r>
    <n v="2060"/>
    <s v="CA-2011-106439"/>
    <x v="2"/>
    <x v="656"/>
    <d v="2011-11-04T00:00:00"/>
    <x v="1"/>
    <s v="GG-14650"/>
    <x v="55"/>
    <x v="1"/>
    <s v="United States"/>
    <s v="Los Angeles"/>
    <x v="1"/>
    <n v="90049"/>
    <x v="1"/>
    <s v="OFF-FA-10002975"/>
    <x v="1"/>
    <x v="13"/>
    <x v="33"/>
    <x v="1189"/>
    <n v="3"/>
    <n v="0"/>
    <n v="5.2164000000000001"/>
  </r>
  <r>
    <n v="2061"/>
    <s v="CA-2011-106439"/>
    <x v="2"/>
    <x v="656"/>
    <d v="2011-11-04T00:00:00"/>
    <x v="1"/>
    <s v="GG-14650"/>
    <x v="55"/>
    <x v="1"/>
    <s v="United States"/>
    <s v="Los Angeles"/>
    <x v="1"/>
    <n v="90049"/>
    <x v="1"/>
    <s v="OFF-ST-10003996"/>
    <x v="1"/>
    <x v="4"/>
    <x v="1203"/>
    <x v="1765"/>
    <n v="5"/>
    <n v="0"/>
    <n v="20.877999999999997"/>
  </r>
  <r>
    <n v="2062"/>
    <s v="CA-2011-106439"/>
    <x v="2"/>
    <x v="656"/>
    <d v="2011-11-04T00:00:00"/>
    <x v="1"/>
    <s v="GG-14650"/>
    <x v="55"/>
    <x v="1"/>
    <s v="United States"/>
    <s v="Los Angeles"/>
    <x v="1"/>
    <n v="90049"/>
    <x v="1"/>
    <s v="OFF-BI-10002571"/>
    <x v="1"/>
    <x v="8"/>
    <x v="1204"/>
    <x v="1766"/>
    <n v="2"/>
    <n v="0.2"/>
    <n v="5.3891999999999989"/>
  </r>
  <r>
    <n v="2063"/>
    <s v="CA-2011-106439"/>
    <x v="2"/>
    <x v="656"/>
    <d v="2011-11-04T00:00:00"/>
    <x v="1"/>
    <s v="GG-14650"/>
    <x v="55"/>
    <x v="1"/>
    <s v="United States"/>
    <s v="Los Angeles"/>
    <x v="1"/>
    <n v="90049"/>
    <x v="1"/>
    <s v="OFF-PA-10000477"/>
    <x v="1"/>
    <x v="10"/>
    <x v="1205"/>
    <x v="1767"/>
    <n v="13"/>
    <n v="0"/>
    <n v="30.427800000000005"/>
  </r>
  <r>
    <n v="2064"/>
    <s v="CA-2011-106439"/>
    <x v="2"/>
    <x v="656"/>
    <d v="2011-11-04T00:00:00"/>
    <x v="1"/>
    <s v="GG-14650"/>
    <x v="55"/>
    <x v="1"/>
    <s v="United States"/>
    <s v="Los Angeles"/>
    <x v="1"/>
    <n v="90049"/>
    <x v="1"/>
    <s v="OFF-BI-10004209"/>
    <x v="1"/>
    <x v="8"/>
    <x v="1206"/>
    <x v="1768"/>
    <n v="3"/>
    <n v="0.2"/>
    <n v="6.0299999999999994"/>
  </r>
  <r>
    <n v="2065"/>
    <s v="CA-2011-106439"/>
    <x v="2"/>
    <x v="656"/>
    <d v="2011-11-04T00:00:00"/>
    <x v="1"/>
    <s v="GG-14650"/>
    <x v="55"/>
    <x v="1"/>
    <s v="United States"/>
    <s v="Los Angeles"/>
    <x v="1"/>
    <n v="90049"/>
    <x v="1"/>
    <s v="OFF-ST-10001963"/>
    <x v="1"/>
    <x v="4"/>
    <x v="532"/>
    <x v="1769"/>
    <n v="4"/>
    <n v="0"/>
    <n v="12.169199999999989"/>
  </r>
  <r>
    <n v="2066"/>
    <s v="CA-2011-106439"/>
    <x v="2"/>
    <x v="656"/>
    <d v="2011-11-04T00:00:00"/>
    <x v="1"/>
    <s v="GG-14650"/>
    <x v="55"/>
    <x v="1"/>
    <s v="United States"/>
    <s v="Los Angeles"/>
    <x v="1"/>
    <n v="90049"/>
    <x v="1"/>
    <s v="FUR-CH-10003833"/>
    <x v="0"/>
    <x v="1"/>
    <x v="1200"/>
    <x v="1770"/>
    <n v="3"/>
    <n v="0.2"/>
    <n v="-9.1470000000000056"/>
  </r>
  <r>
    <n v="2067"/>
    <s v="CA-2011-106439"/>
    <x v="2"/>
    <x v="656"/>
    <d v="2011-11-04T00:00:00"/>
    <x v="1"/>
    <s v="GG-14650"/>
    <x v="55"/>
    <x v="1"/>
    <s v="United States"/>
    <s v="Los Angeles"/>
    <x v="1"/>
    <n v="90049"/>
    <x v="1"/>
    <s v="TEC-AC-10004568"/>
    <x v="2"/>
    <x v="11"/>
    <x v="1109"/>
    <x v="1771"/>
    <n v="9"/>
    <n v="0"/>
    <n v="47.862899999999982"/>
  </r>
  <r>
    <n v="2068"/>
    <s v="CA-2011-106439"/>
    <x v="2"/>
    <x v="656"/>
    <d v="2011-11-04T00:00:00"/>
    <x v="1"/>
    <s v="GG-14650"/>
    <x v="55"/>
    <x v="1"/>
    <s v="United States"/>
    <s v="Los Angeles"/>
    <x v="1"/>
    <n v="90049"/>
    <x v="1"/>
    <s v="OFF-AR-10001419"/>
    <x v="1"/>
    <x v="6"/>
    <x v="1006"/>
    <x v="714"/>
    <n v="3"/>
    <n v="0"/>
    <n v="3.7169999999999996"/>
  </r>
  <r>
    <n v="2069"/>
    <s v="CA-2012-133452"/>
    <x v="1"/>
    <x v="657"/>
    <d v="2012-04-19T00:00:00"/>
    <x v="1"/>
    <s v="ZC-21910"/>
    <x v="233"/>
    <x v="0"/>
    <s v="United States"/>
    <s v="Pomona"/>
    <x v="1"/>
    <n v="91767"/>
    <x v="1"/>
    <s v="TEC-AC-10002800"/>
    <x v="2"/>
    <x v="11"/>
    <x v="1207"/>
    <x v="1772"/>
    <n v="4"/>
    <n v="0"/>
    <n v="69.98599999999999"/>
  </r>
  <r>
    <n v="2070"/>
    <s v="CA-2012-133452"/>
    <x v="1"/>
    <x v="657"/>
    <d v="2012-04-19T00:00:00"/>
    <x v="1"/>
    <s v="ZC-21910"/>
    <x v="233"/>
    <x v="0"/>
    <s v="United States"/>
    <s v="Pomona"/>
    <x v="1"/>
    <n v="91767"/>
    <x v="1"/>
    <s v="FUR-TA-10003954"/>
    <x v="0"/>
    <x v="3"/>
    <x v="1208"/>
    <x v="1773"/>
    <n v="3"/>
    <n v="0.2"/>
    <n v="-97.739399999999989"/>
  </r>
  <r>
    <n v="2071"/>
    <s v="CA-2013-146521"/>
    <x v="0"/>
    <x v="658"/>
    <d v="2013-07-24T00:00:00"/>
    <x v="0"/>
    <s v="CC-12610"/>
    <x v="566"/>
    <x v="1"/>
    <s v="United States"/>
    <s v="Philadelphia"/>
    <x v="9"/>
    <n v="19134"/>
    <x v="3"/>
    <s v="OFF-BI-10000301"/>
    <x v="1"/>
    <x v="8"/>
    <x v="619"/>
    <x v="1774"/>
    <n v="1"/>
    <n v="0.7"/>
    <n v="-1.294"/>
  </r>
  <r>
    <n v="2072"/>
    <s v="US-2014-110996"/>
    <x v="3"/>
    <x v="225"/>
    <d v="2014-11-26T00:00:00"/>
    <x v="1"/>
    <s v="KA-16525"/>
    <x v="567"/>
    <x v="0"/>
    <s v="United States"/>
    <s v="Ontario"/>
    <x v="1"/>
    <n v="91761"/>
    <x v="1"/>
    <s v="FUR-CH-10003956"/>
    <x v="0"/>
    <x v="1"/>
    <x v="363"/>
    <x v="514"/>
    <n v="5"/>
    <n v="0.2"/>
    <n v="-46.137000000000029"/>
  </r>
  <r>
    <n v="2073"/>
    <s v="CA-2013-129693"/>
    <x v="0"/>
    <x v="491"/>
    <d v="2013-12-03T00:00:00"/>
    <x v="1"/>
    <s v="TC-20980"/>
    <x v="568"/>
    <x v="1"/>
    <s v="United States"/>
    <s v="Seattle"/>
    <x v="4"/>
    <n v="98105"/>
    <x v="1"/>
    <s v="OFF-BI-10002954"/>
    <x v="1"/>
    <x v="8"/>
    <x v="1179"/>
    <x v="1775"/>
    <n v="2"/>
    <n v="0.2"/>
    <n v="2.5591999999999997"/>
  </r>
  <r>
    <n v="2074"/>
    <s v="CA-2014-122504"/>
    <x v="3"/>
    <x v="659"/>
    <d v="2014-11-13T00:00:00"/>
    <x v="0"/>
    <s v="DB-13270"/>
    <x v="489"/>
    <x v="2"/>
    <s v="United States"/>
    <s v="Brentwood"/>
    <x v="1"/>
    <n v="94513"/>
    <x v="1"/>
    <s v="TEC-AC-10003289"/>
    <x v="2"/>
    <x v="11"/>
    <x v="1209"/>
    <x v="1543"/>
    <n v="3"/>
    <n v="0"/>
    <n v="13.793099999999999"/>
  </r>
  <r>
    <n v="2075"/>
    <s v="CA-2014-122504"/>
    <x v="3"/>
    <x v="659"/>
    <d v="2014-11-13T00:00:00"/>
    <x v="0"/>
    <s v="DB-13270"/>
    <x v="489"/>
    <x v="2"/>
    <s v="United States"/>
    <s v="Brentwood"/>
    <x v="1"/>
    <n v="94513"/>
    <x v="1"/>
    <s v="TEC-PH-10002468"/>
    <x v="2"/>
    <x v="7"/>
    <x v="1210"/>
    <x v="1776"/>
    <n v="7"/>
    <n v="0.2"/>
    <n v="66.635100000000023"/>
  </r>
  <r>
    <n v="2076"/>
    <s v="CA-2011-131051"/>
    <x v="2"/>
    <x v="588"/>
    <d v="2011-12-05T00:00:00"/>
    <x v="1"/>
    <s v="TR-21325"/>
    <x v="309"/>
    <x v="0"/>
    <s v="United States"/>
    <s v="San Francisco"/>
    <x v="1"/>
    <n v="94122"/>
    <x v="1"/>
    <s v="FUR-FU-10001861"/>
    <x v="0"/>
    <x v="5"/>
    <x v="272"/>
    <x v="1777"/>
    <n v="3"/>
    <n v="0"/>
    <n v="28.517999999999994"/>
  </r>
  <r>
    <n v="2077"/>
    <s v="CA-2014-140676"/>
    <x v="3"/>
    <x v="510"/>
    <d v="2014-09-16T00:00:00"/>
    <x v="2"/>
    <s v="BF-11080"/>
    <x v="569"/>
    <x v="0"/>
    <s v="United States"/>
    <s v="Baltimore"/>
    <x v="39"/>
    <n v="21215"/>
    <x v="3"/>
    <s v="OFF-PA-10004082"/>
    <x v="1"/>
    <x v="10"/>
    <x v="224"/>
    <x v="1778"/>
    <n v="5"/>
    <n v="0"/>
    <n v="19.950000000000003"/>
  </r>
  <r>
    <n v="2078"/>
    <s v="CA-2014-140676"/>
    <x v="3"/>
    <x v="510"/>
    <d v="2014-09-16T00:00:00"/>
    <x v="2"/>
    <s v="BF-11080"/>
    <x v="569"/>
    <x v="0"/>
    <s v="United States"/>
    <s v="Baltimore"/>
    <x v="39"/>
    <n v="21215"/>
    <x v="3"/>
    <s v="OFF-AP-10000358"/>
    <x v="1"/>
    <x v="9"/>
    <x v="95"/>
    <x v="1779"/>
    <n v="7"/>
    <n v="0"/>
    <n v="26.349399999999992"/>
  </r>
  <r>
    <n v="2079"/>
    <s v="CA-2014-140676"/>
    <x v="3"/>
    <x v="510"/>
    <d v="2014-09-16T00:00:00"/>
    <x v="2"/>
    <s v="BF-11080"/>
    <x v="569"/>
    <x v="0"/>
    <s v="United States"/>
    <s v="Baltimore"/>
    <x v="39"/>
    <n v="21215"/>
    <x v="3"/>
    <s v="OFF-PA-10004243"/>
    <x v="1"/>
    <x v="10"/>
    <x v="271"/>
    <x v="453"/>
    <n v="5"/>
    <n v="0"/>
    <n v="45.527999999999992"/>
  </r>
  <r>
    <n v="2080"/>
    <s v="CA-2012-120103"/>
    <x v="1"/>
    <x v="100"/>
    <d v="2012-12-29T00:00:00"/>
    <x v="1"/>
    <s v="MS-17365"/>
    <x v="333"/>
    <x v="0"/>
    <s v="United States"/>
    <s v="Phoenix"/>
    <x v="16"/>
    <n v="85023"/>
    <x v="1"/>
    <s v="OFF-PA-10001295"/>
    <x v="1"/>
    <x v="10"/>
    <x v="1211"/>
    <x v="1780"/>
    <n v="7"/>
    <n v="0.2"/>
    <n v="37.181199999999997"/>
  </r>
  <r>
    <n v="2081"/>
    <s v="CA-2012-120103"/>
    <x v="1"/>
    <x v="100"/>
    <d v="2012-12-29T00:00:00"/>
    <x v="1"/>
    <s v="MS-17365"/>
    <x v="333"/>
    <x v="0"/>
    <s v="United States"/>
    <s v="Phoenix"/>
    <x v="16"/>
    <n v="85023"/>
    <x v="1"/>
    <s v="TEC-PH-10002170"/>
    <x v="2"/>
    <x v="7"/>
    <x v="594"/>
    <x v="1781"/>
    <n v="2"/>
    <n v="0.2"/>
    <n v="11.198400000000003"/>
  </r>
  <r>
    <n v="2082"/>
    <s v="CA-2012-120103"/>
    <x v="1"/>
    <x v="100"/>
    <d v="2012-12-29T00:00:00"/>
    <x v="1"/>
    <s v="MS-17365"/>
    <x v="333"/>
    <x v="0"/>
    <s v="United States"/>
    <s v="Phoenix"/>
    <x v="16"/>
    <n v="85023"/>
    <x v="1"/>
    <s v="FUR-FU-10002885"/>
    <x v="0"/>
    <x v="5"/>
    <x v="755"/>
    <x v="326"/>
    <n v="2"/>
    <n v="0.2"/>
    <n v="1.7352000000000005"/>
  </r>
  <r>
    <n v="2083"/>
    <s v="CA-2014-104647"/>
    <x v="3"/>
    <x v="660"/>
    <d v="2014-03-02T00:00:00"/>
    <x v="1"/>
    <s v="CK-12595"/>
    <x v="242"/>
    <x v="0"/>
    <s v="United States"/>
    <s v="Los Angeles"/>
    <x v="1"/>
    <n v="90008"/>
    <x v="1"/>
    <s v="OFF-PA-10002870"/>
    <x v="1"/>
    <x v="10"/>
    <x v="893"/>
    <x v="782"/>
    <n v="6"/>
    <n v="0"/>
    <n v="16.847999999999999"/>
  </r>
  <r>
    <n v="2084"/>
    <s v="CA-2011-110352"/>
    <x v="2"/>
    <x v="533"/>
    <d v="2011-11-29T00:00:00"/>
    <x v="1"/>
    <s v="ED-13885"/>
    <x v="525"/>
    <x v="2"/>
    <s v="United States"/>
    <s v="Houston"/>
    <x v="5"/>
    <n v="77036"/>
    <x v="2"/>
    <s v="OFF-LA-10003923"/>
    <x v="1"/>
    <x v="2"/>
    <x v="424"/>
    <x v="208"/>
    <n v="2"/>
    <n v="0.2"/>
    <n v="8.879999999999999"/>
  </r>
  <r>
    <n v="2085"/>
    <s v="CA-2013-140501"/>
    <x v="0"/>
    <x v="661"/>
    <d v="2013-06-29T00:00:00"/>
    <x v="1"/>
    <s v="IM-15070"/>
    <x v="5"/>
    <x v="0"/>
    <s v="United States"/>
    <s v="New York City"/>
    <x v="15"/>
    <n v="10009"/>
    <x v="3"/>
    <s v="OFF-LA-10003510"/>
    <x v="1"/>
    <x v="2"/>
    <x v="575"/>
    <x v="1176"/>
    <n v="4"/>
    <n v="0"/>
    <n v="56.175200000000004"/>
  </r>
  <r>
    <n v="2086"/>
    <s v="CA-2013-140501"/>
    <x v="0"/>
    <x v="661"/>
    <d v="2013-06-29T00:00:00"/>
    <x v="1"/>
    <s v="IM-15070"/>
    <x v="5"/>
    <x v="0"/>
    <s v="United States"/>
    <s v="New York City"/>
    <x v="15"/>
    <n v="10009"/>
    <x v="3"/>
    <s v="OFF-LA-10000248"/>
    <x v="1"/>
    <x v="2"/>
    <x v="1212"/>
    <x v="1782"/>
    <n v="5"/>
    <n v="0"/>
    <n v="8.6715"/>
  </r>
  <r>
    <n v="2087"/>
    <s v="CA-2013-140501"/>
    <x v="0"/>
    <x v="661"/>
    <d v="2013-06-29T00:00:00"/>
    <x v="1"/>
    <s v="IM-15070"/>
    <x v="5"/>
    <x v="0"/>
    <s v="United States"/>
    <s v="New York City"/>
    <x v="15"/>
    <n v="10009"/>
    <x v="3"/>
    <s v="OFF-ST-10000060"/>
    <x v="1"/>
    <x v="4"/>
    <x v="387"/>
    <x v="1783"/>
    <n v="5"/>
    <n v="0"/>
    <n v="38.988000000000014"/>
  </r>
  <r>
    <n v="2088"/>
    <s v="CA-2013-140501"/>
    <x v="0"/>
    <x v="661"/>
    <d v="2013-06-29T00:00:00"/>
    <x v="1"/>
    <s v="IM-15070"/>
    <x v="5"/>
    <x v="0"/>
    <s v="United States"/>
    <s v="New York City"/>
    <x v="15"/>
    <n v="10009"/>
    <x v="3"/>
    <s v="OFF-PA-10003129"/>
    <x v="1"/>
    <x v="10"/>
    <x v="1137"/>
    <x v="64"/>
    <n v="3"/>
    <n v="0"/>
    <n v="68.963099999999997"/>
  </r>
  <r>
    <n v="2089"/>
    <s v="CA-2013-140501"/>
    <x v="0"/>
    <x v="661"/>
    <d v="2013-06-29T00:00:00"/>
    <x v="1"/>
    <s v="IM-15070"/>
    <x v="5"/>
    <x v="0"/>
    <s v="United States"/>
    <s v="New York City"/>
    <x v="15"/>
    <n v="10009"/>
    <x v="3"/>
    <s v="OFF-FA-10004076"/>
    <x v="1"/>
    <x v="13"/>
    <x v="1213"/>
    <x v="536"/>
    <n v="2"/>
    <n v="0"/>
    <n v="1.4651999999999998"/>
  </r>
  <r>
    <n v="2090"/>
    <s v="CA-2012-139290"/>
    <x v="1"/>
    <x v="662"/>
    <d v="2012-10-30T00:00:00"/>
    <x v="1"/>
    <s v="MY-17380"/>
    <x v="199"/>
    <x v="1"/>
    <s v="United States"/>
    <s v="Rancho Cucamonga"/>
    <x v="1"/>
    <n v="91730"/>
    <x v="1"/>
    <s v="OFF-LA-10004008"/>
    <x v="1"/>
    <x v="2"/>
    <x v="1214"/>
    <x v="1784"/>
    <n v="2"/>
    <n v="0"/>
    <n v="2.6495999999999995"/>
  </r>
  <r>
    <n v="2091"/>
    <s v="CA-2014-166142"/>
    <x v="3"/>
    <x v="663"/>
    <d v="2014-07-20T00:00:00"/>
    <x v="1"/>
    <s v="MM-17260"/>
    <x v="570"/>
    <x v="0"/>
    <s v="United States"/>
    <s v="Wilmington"/>
    <x v="13"/>
    <n v="19805"/>
    <x v="3"/>
    <s v="OFF-BI-10004094"/>
    <x v="1"/>
    <x v="8"/>
    <x v="603"/>
    <x v="1785"/>
    <n v="3"/>
    <n v="0"/>
    <n v="13.009499999999999"/>
  </r>
  <r>
    <n v="2092"/>
    <s v="CA-2014-166142"/>
    <x v="3"/>
    <x v="663"/>
    <d v="2014-07-20T00:00:00"/>
    <x v="1"/>
    <s v="MM-17260"/>
    <x v="570"/>
    <x v="0"/>
    <s v="United States"/>
    <s v="Wilmington"/>
    <x v="13"/>
    <n v="19805"/>
    <x v="3"/>
    <s v="FUR-TA-10004607"/>
    <x v="0"/>
    <x v="3"/>
    <x v="1095"/>
    <x v="1786"/>
    <n v="3"/>
    <n v="0.3"/>
    <n v="-48.783900000000031"/>
  </r>
  <r>
    <n v="2093"/>
    <s v="CA-2011-145926"/>
    <x v="2"/>
    <x v="664"/>
    <d v="2011-11-21T00:00:00"/>
    <x v="1"/>
    <s v="MP-17470"/>
    <x v="88"/>
    <x v="2"/>
    <s v="United States"/>
    <s v="Moorhead"/>
    <x v="11"/>
    <n v="56560"/>
    <x v="2"/>
    <s v="FUR-CH-10004289"/>
    <x v="0"/>
    <x v="1"/>
    <x v="975"/>
    <x v="1787"/>
    <n v="5"/>
    <n v="0"/>
    <n v="81.58299999999997"/>
  </r>
  <r>
    <n v="2094"/>
    <s v="CA-2012-149678"/>
    <x v="1"/>
    <x v="657"/>
    <d v="2012-04-15T00:00:00"/>
    <x v="0"/>
    <s v="AW-10840"/>
    <x v="497"/>
    <x v="0"/>
    <s v="United States"/>
    <s v="Farmington"/>
    <x v="27"/>
    <n v="87401"/>
    <x v="1"/>
    <s v="OFF-SU-10004498"/>
    <x v="1"/>
    <x v="14"/>
    <x v="500"/>
    <x v="1788"/>
    <n v="1"/>
    <n v="0"/>
    <n v="0.38640000000000008"/>
  </r>
  <r>
    <n v="2095"/>
    <s v="US-2012-164357"/>
    <x v="1"/>
    <x v="665"/>
    <d v="2012-11-29T00:00:00"/>
    <x v="1"/>
    <s v="SF-20065"/>
    <x v="11"/>
    <x v="0"/>
    <s v="United States"/>
    <s v="Wilmington"/>
    <x v="3"/>
    <n v="28403"/>
    <x v="0"/>
    <s v="OFF-AR-10001177"/>
    <x v="1"/>
    <x v="6"/>
    <x v="1215"/>
    <x v="1332"/>
    <n v="5"/>
    <n v="0.2"/>
    <n v="1.4759999999999982"/>
  </r>
  <r>
    <n v="2096"/>
    <s v="US-2013-146570"/>
    <x v="0"/>
    <x v="666"/>
    <d v="2013-05-21T00:00:00"/>
    <x v="1"/>
    <s v="SN-20710"/>
    <x v="17"/>
    <x v="2"/>
    <s v="United States"/>
    <s v="Jackson"/>
    <x v="35"/>
    <n v="39212"/>
    <x v="0"/>
    <s v="OFF-BI-10001718"/>
    <x v="1"/>
    <x v="8"/>
    <x v="1216"/>
    <x v="1789"/>
    <n v="8"/>
    <n v="0"/>
    <n v="240.56479999999999"/>
  </r>
  <r>
    <n v="2097"/>
    <s v="US-2013-146570"/>
    <x v="0"/>
    <x v="666"/>
    <d v="2013-05-21T00:00:00"/>
    <x v="1"/>
    <s v="SN-20710"/>
    <x v="17"/>
    <x v="2"/>
    <s v="United States"/>
    <s v="Jackson"/>
    <x v="35"/>
    <n v="39212"/>
    <x v="0"/>
    <s v="OFF-AR-10004602"/>
    <x v="1"/>
    <x v="6"/>
    <x v="1217"/>
    <x v="1377"/>
    <n v="4"/>
    <n v="0"/>
    <n v="25.748800000000003"/>
  </r>
  <r>
    <n v="2098"/>
    <s v="US-2013-146570"/>
    <x v="0"/>
    <x v="666"/>
    <d v="2013-05-21T00:00:00"/>
    <x v="1"/>
    <s v="SN-20710"/>
    <x v="17"/>
    <x v="2"/>
    <s v="United States"/>
    <s v="Jackson"/>
    <x v="35"/>
    <n v="39212"/>
    <x v="0"/>
    <s v="OFF-AR-10003856"/>
    <x v="1"/>
    <x v="6"/>
    <x v="444"/>
    <x v="484"/>
    <n v="3"/>
    <n v="0"/>
    <n v="2.1683999999999997"/>
  </r>
  <r>
    <n v="2099"/>
    <s v="CA-2014-124401"/>
    <x v="3"/>
    <x v="210"/>
    <d v="2014-09-13T00:00:00"/>
    <x v="1"/>
    <s v="RD-19900"/>
    <x v="76"/>
    <x v="0"/>
    <s v="United States"/>
    <s v="Portland"/>
    <x v="21"/>
    <n v="97206"/>
    <x v="1"/>
    <s v="OFF-ST-10000649"/>
    <x v="1"/>
    <x v="4"/>
    <x v="937"/>
    <x v="1023"/>
    <n v="3"/>
    <n v="0.2"/>
    <n v="2.3550000000000022"/>
  </r>
  <r>
    <n v="2100"/>
    <s v="CA-2014-124401"/>
    <x v="3"/>
    <x v="210"/>
    <d v="2014-09-13T00:00:00"/>
    <x v="1"/>
    <s v="RD-19900"/>
    <x v="76"/>
    <x v="0"/>
    <s v="United States"/>
    <s v="Portland"/>
    <x v="21"/>
    <n v="97206"/>
    <x v="1"/>
    <s v="TEC-AC-10002926"/>
    <x v="2"/>
    <x v="11"/>
    <x v="1114"/>
    <x v="1790"/>
    <n v="7"/>
    <n v="0.2"/>
    <n v="80.48390000000002"/>
  </r>
  <r>
    <n v="2101"/>
    <s v="US-2011-140116"/>
    <x v="2"/>
    <x v="418"/>
    <d v="2011-03-17T00:00:00"/>
    <x v="1"/>
    <s v="KT-16480"/>
    <x v="409"/>
    <x v="0"/>
    <s v="United States"/>
    <s v="Denver"/>
    <x v="22"/>
    <n v="80219"/>
    <x v="1"/>
    <s v="OFF-ST-10000078"/>
    <x v="1"/>
    <x v="4"/>
    <x v="1218"/>
    <x v="1791"/>
    <n v="3"/>
    <n v="0.2"/>
    <n v="-15.910200000000088"/>
  </r>
  <r>
    <n v="2102"/>
    <s v="US-2011-140116"/>
    <x v="2"/>
    <x v="418"/>
    <d v="2011-03-17T00:00:00"/>
    <x v="1"/>
    <s v="KT-16480"/>
    <x v="409"/>
    <x v="0"/>
    <s v="United States"/>
    <s v="Denver"/>
    <x v="22"/>
    <n v="80219"/>
    <x v="1"/>
    <s v="OFF-AR-10001044"/>
    <x v="1"/>
    <x v="6"/>
    <x v="1042"/>
    <x v="1792"/>
    <n v="4"/>
    <n v="0.2"/>
    <n v="9.3563999999999936"/>
  </r>
  <r>
    <n v="2103"/>
    <s v="CA-2011-123295"/>
    <x v="2"/>
    <x v="667"/>
    <d v="2011-07-18T00:00:00"/>
    <x v="3"/>
    <s v="AH-10120"/>
    <x v="571"/>
    <x v="2"/>
    <s v="United States"/>
    <s v="Tucson"/>
    <x v="16"/>
    <n v="85705"/>
    <x v="1"/>
    <s v="FUR-CH-10002372"/>
    <x v="0"/>
    <x v="1"/>
    <x v="390"/>
    <x v="1793"/>
    <n v="4"/>
    <n v="0.2"/>
    <n v="-25.913599999999988"/>
  </r>
  <r>
    <n v="2104"/>
    <s v="CA-2014-167101"/>
    <x v="3"/>
    <x v="668"/>
    <d v="2014-03-29T00:00:00"/>
    <x v="0"/>
    <s v="BM-11650"/>
    <x v="312"/>
    <x v="1"/>
    <s v="United States"/>
    <s v="New York City"/>
    <x v="15"/>
    <n v="10009"/>
    <x v="3"/>
    <s v="OFF-PA-10000357"/>
    <x v="1"/>
    <x v="10"/>
    <x v="1219"/>
    <x v="1794"/>
    <n v="4"/>
    <n v="0"/>
    <n v="106.52159999999999"/>
  </r>
  <r>
    <n v="2105"/>
    <s v="CA-2014-167101"/>
    <x v="3"/>
    <x v="668"/>
    <d v="2014-03-29T00:00:00"/>
    <x v="0"/>
    <s v="BM-11650"/>
    <x v="312"/>
    <x v="1"/>
    <s v="United States"/>
    <s v="New York City"/>
    <x v="15"/>
    <n v="10009"/>
    <x v="3"/>
    <s v="TEC-AC-10001266"/>
    <x v="2"/>
    <x v="11"/>
    <x v="196"/>
    <x v="1795"/>
    <n v="2"/>
    <n v="0"/>
    <n v="11.7"/>
  </r>
  <r>
    <n v="2106"/>
    <s v="US-2011-167633"/>
    <x v="2"/>
    <x v="587"/>
    <d v="2011-10-05T00:00:00"/>
    <x v="1"/>
    <s v="BW-11200"/>
    <x v="572"/>
    <x v="0"/>
    <s v="United States"/>
    <s v="Boynton Beach"/>
    <x v="2"/>
    <n v="33437"/>
    <x v="0"/>
    <s v="OFF-PA-10004888"/>
    <x v="1"/>
    <x v="10"/>
    <x v="959"/>
    <x v="12"/>
    <n v="3"/>
    <n v="0.2"/>
    <n v="5.4432"/>
  </r>
  <r>
    <n v="2107"/>
    <s v="US-2011-152723"/>
    <x v="2"/>
    <x v="467"/>
    <d v="2011-09-26T00:00:00"/>
    <x v="3"/>
    <s v="HG-14965"/>
    <x v="428"/>
    <x v="1"/>
    <s v="United States"/>
    <s v="Mesquite"/>
    <x v="5"/>
    <n v="75150"/>
    <x v="2"/>
    <s v="OFF-BI-10003460"/>
    <x v="1"/>
    <x v="8"/>
    <x v="234"/>
    <x v="1796"/>
    <n v="1"/>
    <n v="0.8"/>
    <n v="-1.4016000000000002"/>
  </r>
  <r>
    <n v="2108"/>
    <s v="CA-2012-164882"/>
    <x v="1"/>
    <x v="89"/>
    <d v="2012-10-31T00:00:00"/>
    <x v="3"/>
    <s v="SG-20080"/>
    <x v="65"/>
    <x v="0"/>
    <s v="United States"/>
    <s v="Redlands"/>
    <x v="1"/>
    <n v="92374"/>
    <x v="1"/>
    <s v="OFF-PA-10000157"/>
    <x v="1"/>
    <x v="10"/>
    <x v="364"/>
    <x v="1024"/>
    <n v="1"/>
    <n v="0"/>
    <n v="9.3905999999999992"/>
  </r>
  <r>
    <n v="2109"/>
    <s v="CA-2012-164882"/>
    <x v="1"/>
    <x v="89"/>
    <d v="2012-10-31T00:00:00"/>
    <x v="3"/>
    <s v="SG-20080"/>
    <x v="65"/>
    <x v="0"/>
    <s v="United States"/>
    <s v="Redlands"/>
    <x v="1"/>
    <n v="92374"/>
    <x v="1"/>
    <s v="OFF-BI-10004519"/>
    <x v="1"/>
    <x v="8"/>
    <x v="880"/>
    <x v="1115"/>
    <n v="3"/>
    <n v="0.2"/>
    <n v="124.48499999999999"/>
  </r>
  <r>
    <n v="2110"/>
    <s v="CA-2012-164882"/>
    <x v="1"/>
    <x v="89"/>
    <d v="2012-10-31T00:00:00"/>
    <x v="3"/>
    <s v="SG-20080"/>
    <x v="65"/>
    <x v="0"/>
    <s v="United States"/>
    <s v="Redlands"/>
    <x v="1"/>
    <n v="92374"/>
    <x v="1"/>
    <s v="OFF-AR-10004272"/>
    <x v="1"/>
    <x v="6"/>
    <x v="1220"/>
    <x v="1325"/>
    <n v="3"/>
    <n v="0"/>
    <n v="1.2599999999999998"/>
  </r>
  <r>
    <n v="2111"/>
    <s v="CA-2012-164882"/>
    <x v="1"/>
    <x v="89"/>
    <d v="2012-10-31T00:00:00"/>
    <x v="3"/>
    <s v="SG-20080"/>
    <x v="65"/>
    <x v="0"/>
    <s v="United States"/>
    <s v="Redlands"/>
    <x v="1"/>
    <n v="92374"/>
    <x v="1"/>
    <s v="OFF-FA-10000585"/>
    <x v="1"/>
    <x v="13"/>
    <x v="202"/>
    <x v="1797"/>
    <n v="5"/>
    <n v="0"/>
    <n v="8.0269999999999992"/>
  </r>
  <r>
    <n v="2112"/>
    <s v="CA-2012-164882"/>
    <x v="1"/>
    <x v="89"/>
    <d v="2012-10-31T00:00:00"/>
    <x v="3"/>
    <s v="SG-20080"/>
    <x v="65"/>
    <x v="0"/>
    <s v="United States"/>
    <s v="Redlands"/>
    <x v="1"/>
    <n v="92374"/>
    <x v="1"/>
    <s v="FUR-CH-10004218"/>
    <x v="0"/>
    <x v="1"/>
    <x v="38"/>
    <x v="831"/>
    <n v="4"/>
    <n v="0.2"/>
    <n v="20.196000000000012"/>
  </r>
  <r>
    <n v="2113"/>
    <s v="CA-2012-164882"/>
    <x v="1"/>
    <x v="89"/>
    <d v="2012-10-31T00:00:00"/>
    <x v="3"/>
    <s v="SG-20080"/>
    <x v="65"/>
    <x v="0"/>
    <s v="United States"/>
    <s v="Redlands"/>
    <x v="1"/>
    <n v="92374"/>
    <x v="1"/>
    <s v="OFF-SU-10004231"/>
    <x v="1"/>
    <x v="14"/>
    <x v="552"/>
    <x v="1286"/>
    <n v="3"/>
    <n v="0"/>
    <n v="8.0190000000000001"/>
  </r>
  <r>
    <n v="2114"/>
    <s v="CA-2012-164882"/>
    <x v="1"/>
    <x v="89"/>
    <d v="2012-10-31T00:00:00"/>
    <x v="3"/>
    <s v="SG-20080"/>
    <x v="65"/>
    <x v="0"/>
    <s v="United States"/>
    <s v="Redlands"/>
    <x v="1"/>
    <n v="92374"/>
    <x v="1"/>
    <s v="TEC-PH-10001578"/>
    <x v="2"/>
    <x v="7"/>
    <x v="1221"/>
    <x v="1798"/>
    <n v="4"/>
    <n v="0.2"/>
    <n v="145.78199999999993"/>
  </r>
  <r>
    <n v="2115"/>
    <s v="CA-2012-164882"/>
    <x v="1"/>
    <x v="89"/>
    <d v="2012-10-31T00:00:00"/>
    <x v="3"/>
    <s v="SG-20080"/>
    <x v="65"/>
    <x v="0"/>
    <s v="United States"/>
    <s v="Redlands"/>
    <x v="1"/>
    <n v="92374"/>
    <x v="1"/>
    <s v="OFF-ST-10003638"/>
    <x v="1"/>
    <x v="4"/>
    <x v="1222"/>
    <x v="1799"/>
    <n v="2"/>
    <n v="0"/>
    <n v="12.646799999999999"/>
  </r>
  <r>
    <n v="2116"/>
    <s v="CA-2012-164882"/>
    <x v="1"/>
    <x v="89"/>
    <d v="2012-10-31T00:00:00"/>
    <x v="3"/>
    <s v="SG-20080"/>
    <x v="65"/>
    <x v="0"/>
    <s v="United States"/>
    <s v="Redlands"/>
    <x v="1"/>
    <n v="92374"/>
    <x v="1"/>
    <s v="FUR-BO-10002213"/>
    <x v="0"/>
    <x v="0"/>
    <x v="1223"/>
    <x v="1800"/>
    <n v="1"/>
    <n v="0.15"/>
    <n v="20.03919999999998"/>
  </r>
  <r>
    <n v="2117"/>
    <s v="CA-2012-159786"/>
    <x v="1"/>
    <x v="88"/>
    <d v="2012-10-17T00:00:00"/>
    <x v="0"/>
    <s v="RK-19300"/>
    <x v="343"/>
    <x v="0"/>
    <s v="United States"/>
    <s v="Rochester"/>
    <x v="15"/>
    <n v="14609"/>
    <x v="3"/>
    <s v="FUR-TA-10001307"/>
    <x v="0"/>
    <x v="3"/>
    <x v="1090"/>
    <x v="1801"/>
    <n v="1"/>
    <n v="0.4"/>
    <n v="-13.978000000000009"/>
  </r>
  <r>
    <n v="2118"/>
    <s v="CA-2013-130267"/>
    <x v="0"/>
    <x v="251"/>
    <d v="2013-09-24T00:00:00"/>
    <x v="1"/>
    <s v="SW-20245"/>
    <x v="573"/>
    <x v="0"/>
    <s v="United States"/>
    <s v="Stockton"/>
    <x v="1"/>
    <n v="95207"/>
    <x v="1"/>
    <s v="OFF-PA-10002222"/>
    <x v="1"/>
    <x v="10"/>
    <x v="389"/>
    <x v="1802"/>
    <n v="7"/>
    <n v="0"/>
    <n v="73.544799999999995"/>
  </r>
  <r>
    <n v="2119"/>
    <s v="CA-2014-155460"/>
    <x v="3"/>
    <x v="669"/>
    <d v="2014-04-16T00:00:00"/>
    <x v="2"/>
    <s v="RW-19630"/>
    <x v="338"/>
    <x v="1"/>
    <s v="United States"/>
    <s v="Seattle"/>
    <x v="4"/>
    <n v="98105"/>
    <x v="1"/>
    <s v="OFF-PA-10002479"/>
    <x v="1"/>
    <x v="10"/>
    <x v="217"/>
    <x v="267"/>
    <n v="1"/>
    <n v="0"/>
    <n v="2.3759999999999999"/>
  </r>
  <r>
    <n v="2120"/>
    <s v="CA-2014-155460"/>
    <x v="3"/>
    <x v="669"/>
    <d v="2014-04-16T00:00:00"/>
    <x v="2"/>
    <s v="RW-19630"/>
    <x v="338"/>
    <x v="1"/>
    <s v="United States"/>
    <s v="Seattle"/>
    <x v="4"/>
    <n v="98105"/>
    <x v="1"/>
    <s v="OFF-BI-10003091"/>
    <x v="1"/>
    <x v="8"/>
    <x v="1165"/>
    <x v="1658"/>
    <n v="5"/>
    <n v="0.2"/>
    <n v="302.37299999999993"/>
  </r>
  <r>
    <n v="2121"/>
    <s v="US-2014-168690"/>
    <x v="3"/>
    <x v="363"/>
    <d v="2014-01-14T00:00:00"/>
    <x v="1"/>
    <s v="TS-21085"/>
    <x v="465"/>
    <x v="0"/>
    <s v="United States"/>
    <s v="Ormond Beach"/>
    <x v="2"/>
    <n v="32174"/>
    <x v="0"/>
    <s v="OFF-BI-10000145"/>
    <x v="1"/>
    <x v="8"/>
    <x v="735"/>
    <x v="1803"/>
    <n v="3"/>
    <n v="0.7"/>
    <n v="-1.9656000000000002"/>
  </r>
  <r>
    <n v="2122"/>
    <s v="CA-2014-158246"/>
    <x v="3"/>
    <x v="45"/>
    <d v="2014-11-12T00:00:00"/>
    <x v="2"/>
    <s v="JB-15400"/>
    <x v="80"/>
    <x v="1"/>
    <s v="United States"/>
    <s v="Sunnyvale"/>
    <x v="1"/>
    <n v="94086"/>
    <x v="1"/>
    <s v="FUR-CH-10003061"/>
    <x v="0"/>
    <x v="1"/>
    <x v="51"/>
    <x v="1804"/>
    <n v="3"/>
    <n v="0.2"/>
    <n v="-2.6997000000000355"/>
  </r>
  <r>
    <n v="2123"/>
    <s v="CA-2014-167381"/>
    <x v="3"/>
    <x v="585"/>
    <d v="2014-09-25T00:00:00"/>
    <x v="0"/>
    <s v="EH-14005"/>
    <x v="382"/>
    <x v="2"/>
    <s v="United States"/>
    <s v="Lansing"/>
    <x v="12"/>
    <n v="48911"/>
    <x v="2"/>
    <s v="FUR-BO-10001972"/>
    <x v="0"/>
    <x v="0"/>
    <x v="362"/>
    <x v="1805"/>
    <n v="2"/>
    <n v="0"/>
    <n v="41.133199999999988"/>
  </r>
  <r>
    <n v="2124"/>
    <s v="CA-2014-167381"/>
    <x v="3"/>
    <x v="585"/>
    <d v="2014-09-25T00:00:00"/>
    <x v="0"/>
    <s v="EH-14005"/>
    <x v="382"/>
    <x v="2"/>
    <s v="United States"/>
    <s v="Lansing"/>
    <x v="12"/>
    <n v="48911"/>
    <x v="2"/>
    <s v="OFF-LA-10000134"/>
    <x v="1"/>
    <x v="2"/>
    <x v="85"/>
    <x v="1806"/>
    <n v="9"/>
    <n v="0"/>
    <n v="13.3056"/>
  </r>
  <r>
    <n v="2125"/>
    <s v="CA-2014-144862"/>
    <x v="3"/>
    <x v="96"/>
    <d v="2014-12-06T00:00:00"/>
    <x v="1"/>
    <s v="EH-14005"/>
    <x v="382"/>
    <x v="2"/>
    <s v="United States"/>
    <s v="Philadelphia"/>
    <x v="9"/>
    <n v="19143"/>
    <x v="3"/>
    <s v="OFF-EN-10003040"/>
    <x v="1"/>
    <x v="12"/>
    <x v="1224"/>
    <x v="1807"/>
    <n v="5"/>
    <n v="0.2"/>
    <n v="35.329499999999996"/>
  </r>
  <r>
    <n v="2126"/>
    <s v="CA-2014-144862"/>
    <x v="3"/>
    <x v="96"/>
    <d v="2014-12-06T00:00:00"/>
    <x v="1"/>
    <s v="EH-14005"/>
    <x v="382"/>
    <x v="2"/>
    <s v="United States"/>
    <s v="Philadelphia"/>
    <x v="9"/>
    <n v="19143"/>
    <x v="3"/>
    <s v="TEC-PH-10000923"/>
    <x v="2"/>
    <x v="7"/>
    <x v="1225"/>
    <x v="1581"/>
    <n v="7"/>
    <n v="0.4"/>
    <n v="9.4436999999999998"/>
  </r>
  <r>
    <n v="2127"/>
    <s v="CA-2011-126032"/>
    <x v="2"/>
    <x v="670"/>
    <d v="2011-06-28T00:00:00"/>
    <x v="1"/>
    <s v="BS-11665"/>
    <x v="574"/>
    <x v="0"/>
    <s v="United States"/>
    <s v="Philadelphia"/>
    <x v="9"/>
    <n v="19143"/>
    <x v="3"/>
    <s v="TEC-AC-10000158"/>
    <x v="2"/>
    <x v="11"/>
    <x v="353"/>
    <x v="1808"/>
    <n v="3"/>
    <n v="0.2"/>
    <n v="1.079699999999999"/>
  </r>
  <r>
    <n v="2128"/>
    <s v="CA-2012-134859"/>
    <x v="1"/>
    <x v="242"/>
    <d v="2012-10-09T00:00:00"/>
    <x v="1"/>
    <s v="JK-16120"/>
    <x v="451"/>
    <x v="2"/>
    <s v="United States"/>
    <s v="Philadelphia"/>
    <x v="9"/>
    <n v="19134"/>
    <x v="3"/>
    <s v="FUR-FU-10003623"/>
    <x v="0"/>
    <x v="5"/>
    <x v="1226"/>
    <x v="1809"/>
    <n v="3"/>
    <n v="0.2"/>
    <n v="6.4943999999999953"/>
  </r>
  <r>
    <n v="2129"/>
    <s v="CA-2012-134859"/>
    <x v="1"/>
    <x v="242"/>
    <d v="2012-10-09T00:00:00"/>
    <x v="1"/>
    <s v="JK-16120"/>
    <x v="451"/>
    <x v="2"/>
    <s v="United States"/>
    <s v="Philadelphia"/>
    <x v="9"/>
    <n v="19134"/>
    <x v="3"/>
    <s v="OFF-PA-10001293"/>
    <x v="1"/>
    <x v="10"/>
    <x v="987"/>
    <x v="561"/>
    <n v="4"/>
    <n v="0.2"/>
    <n v="7.2576000000000001"/>
  </r>
  <r>
    <n v="2130"/>
    <s v="US-2011-114188"/>
    <x v="2"/>
    <x v="671"/>
    <d v="2011-05-22T00:00:00"/>
    <x v="0"/>
    <s v="RF-19345"/>
    <x v="575"/>
    <x v="1"/>
    <s v="United States"/>
    <s v="Dover"/>
    <x v="38"/>
    <n v="3820"/>
    <x v="3"/>
    <s v="OFF-AP-10000124"/>
    <x v="1"/>
    <x v="9"/>
    <x v="1227"/>
    <x v="1810"/>
    <n v="4"/>
    <n v="0"/>
    <n v="9.3184000000000005"/>
  </r>
  <r>
    <n v="2131"/>
    <s v="US-2011-114188"/>
    <x v="2"/>
    <x v="671"/>
    <d v="2011-05-22T00:00:00"/>
    <x v="0"/>
    <s v="RF-19345"/>
    <x v="575"/>
    <x v="1"/>
    <s v="United States"/>
    <s v="Dover"/>
    <x v="38"/>
    <n v="3820"/>
    <x v="3"/>
    <s v="OFF-AR-10004511"/>
    <x v="1"/>
    <x v="6"/>
    <x v="1228"/>
    <x v="1811"/>
    <n v="9"/>
    <n v="0"/>
    <n v="11.9412"/>
  </r>
  <r>
    <n v="2132"/>
    <s v="US-2011-114188"/>
    <x v="2"/>
    <x v="671"/>
    <d v="2011-05-22T00:00:00"/>
    <x v="0"/>
    <s v="RF-19345"/>
    <x v="575"/>
    <x v="1"/>
    <s v="United States"/>
    <s v="Dover"/>
    <x v="38"/>
    <n v="3820"/>
    <x v="3"/>
    <s v="FUR-FU-10000076"/>
    <x v="0"/>
    <x v="5"/>
    <x v="875"/>
    <x v="395"/>
    <n v="7"/>
    <n v="0"/>
    <n v="60.139800000000015"/>
  </r>
  <r>
    <n v="2133"/>
    <s v="CA-2012-156524"/>
    <x v="1"/>
    <x v="312"/>
    <d v="2012-11-26T00:00:00"/>
    <x v="1"/>
    <s v="DL-12865"/>
    <x v="297"/>
    <x v="0"/>
    <s v="United States"/>
    <s v="New York City"/>
    <x v="15"/>
    <n v="10011"/>
    <x v="3"/>
    <s v="OFF-PA-10003883"/>
    <x v="1"/>
    <x v="10"/>
    <x v="1229"/>
    <x v="1812"/>
    <n v="3"/>
    <n v="0"/>
    <n v="9.0389999999999997"/>
  </r>
  <r>
    <n v="2134"/>
    <s v="CA-2012-122210"/>
    <x v="1"/>
    <x v="672"/>
    <d v="2012-12-04T00:00:00"/>
    <x v="1"/>
    <s v="WB-21850"/>
    <x v="576"/>
    <x v="0"/>
    <s v="United States"/>
    <s v="Philadelphia"/>
    <x v="9"/>
    <n v="19134"/>
    <x v="3"/>
    <s v="OFF-BI-10003656"/>
    <x v="1"/>
    <x v="8"/>
    <x v="13"/>
    <x v="1813"/>
    <n v="3"/>
    <n v="0.7"/>
    <n v="-122.39280000000002"/>
  </r>
  <r>
    <n v="2135"/>
    <s v="CA-2012-122210"/>
    <x v="1"/>
    <x v="672"/>
    <d v="2012-12-04T00:00:00"/>
    <x v="1"/>
    <s v="WB-21850"/>
    <x v="576"/>
    <x v="0"/>
    <s v="United States"/>
    <s v="Philadelphia"/>
    <x v="9"/>
    <n v="19134"/>
    <x v="3"/>
    <s v="OFF-FA-10000053"/>
    <x v="1"/>
    <x v="13"/>
    <x v="953"/>
    <x v="1814"/>
    <n v="7"/>
    <n v="0.2"/>
    <n v="-2.3813999999999993"/>
  </r>
  <r>
    <n v="2136"/>
    <s v="CA-2012-122210"/>
    <x v="1"/>
    <x v="672"/>
    <d v="2012-12-04T00:00:00"/>
    <x v="1"/>
    <s v="WB-21850"/>
    <x v="576"/>
    <x v="0"/>
    <s v="United States"/>
    <s v="Philadelphia"/>
    <x v="9"/>
    <n v="19134"/>
    <x v="3"/>
    <s v="TEC-PH-10002807"/>
    <x v="2"/>
    <x v="7"/>
    <x v="1230"/>
    <x v="1815"/>
    <n v="4"/>
    <n v="0.4"/>
    <n v="15.819999999999993"/>
  </r>
  <r>
    <n v="2137"/>
    <s v="CA-2012-156377"/>
    <x v="1"/>
    <x v="620"/>
    <d v="2013-01-05T00:00:00"/>
    <x v="1"/>
    <s v="TB-21625"/>
    <x v="577"/>
    <x v="0"/>
    <s v="United States"/>
    <s v="Grand Prairie"/>
    <x v="5"/>
    <n v="75051"/>
    <x v="2"/>
    <s v="FUR-FU-10002364"/>
    <x v="0"/>
    <x v="5"/>
    <x v="1231"/>
    <x v="1816"/>
    <n v="5"/>
    <n v="0.6"/>
    <n v="-11.439000000000004"/>
  </r>
  <r>
    <n v="2138"/>
    <s v="CA-2012-156377"/>
    <x v="1"/>
    <x v="620"/>
    <d v="2013-01-05T00:00:00"/>
    <x v="1"/>
    <s v="TB-21625"/>
    <x v="577"/>
    <x v="0"/>
    <s v="United States"/>
    <s v="Grand Prairie"/>
    <x v="5"/>
    <n v="75051"/>
    <x v="2"/>
    <s v="OFF-BI-10002954"/>
    <x v="1"/>
    <x v="8"/>
    <x v="1179"/>
    <x v="1817"/>
    <n v="4"/>
    <n v="0.8"/>
    <n v="-5.8496000000000024"/>
  </r>
  <r>
    <n v="2139"/>
    <s v="US-2014-157896"/>
    <x v="3"/>
    <x v="673"/>
    <d v="2014-11-17T00:00:00"/>
    <x v="3"/>
    <s v="CB-12415"/>
    <x v="558"/>
    <x v="0"/>
    <s v="United States"/>
    <s v="New York City"/>
    <x v="15"/>
    <n v="10009"/>
    <x v="3"/>
    <s v="OFF-PA-10004092"/>
    <x v="1"/>
    <x v="10"/>
    <x v="588"/>
    <x v="678"/>
    <n v="3"/>
    <n v="0"/>
    <n v="73.41"/>
  </r>
  <r>
    <n v="2140"/>
    <s v="CA-2011-159520"/>
    <x v="2"/>
    <x v="571"/>
    <d v="2011-06-11T00:00:00"/>
    <x v="1"/>
    <s v="GT-14635"/>
    <x v="265"/>
    <x v="1"/>
    <s v="United States"/>
    <s v="Long Beach"/>
    <x v="15"/>
    <n v="11561"/>
    <x v="3"/>
    <s v="OFF-BI-10003982"/>
    <x v="1"/>
    <x v="8"/>
    <x v="346"/>
    <x v="1818"/>
    <n v="9"/>
    <n v="0.2"/>
    <n v="50.471099999999993"/>
  </r>
  <r>
    <n v="2141"/>
    <s v="CA-2011-159520"/>
    <x v="2"/>
    <x v="571"/>
    <d v="2011-06-11T00:00:00"/>
    <x v="1"/>
    <s v="GT-14635"/>
    <x v="265"/>
    <x v="1"/>
    <s v="United States"/>
    <s v="Long Beach"/>
    <x v="15"/>
    <n v="11561"/>
    <x v="3"/>
    <s v="OFF-SU-10001664"/>
    <x v="1"/>
    <x v="14"/>
    <x v="1232"/>
    <x v="1819"/>
    <n v="2"/>
    <n v="0"/>
    <n v="4.4564000000000004"/>
  </r>
  <r>
    <n v="2142"/>
    <s v="CA-2011-159520"/>
    <x v="2"/>
    <x v="571"/>
    <d v="2011-06-11T00:00:00"/>
    <x v="1"/>
    <s v="GT-14635"/>
    <x v="265"/>
    <x v="1"/>
    <s v="United States"/>
    <s v="Long Beach"/>
    <x v="15"/>
    <n v="11561"/>
    <x v="3"/>
    <s v="FUR-TA-10003238"/>
    <x v="0"/>
    <x v="3"/>
    <x v="1233"/>
    <x v="1820"/>
    <n v="3"/>
    <n v="0.4"/>
    <n v="-347.11740000000009"/>
  </r>
  <r>
    <n v="2143"/>
    <s v="CA-2013-155481"/>
    <x v="0"/>
    <x v="142"/>
    <d v="2013-09-06T00:00:00"/>
    <x v="1"/>
    <s v="DK-13225"/>
    <x v="158"/>
    <x v="1"/>
    <s v="United States"/>
    <s v="Philadelphia"/>
    <x v="9"/>
    <n v="19140"/>
    <x v="3"/>
    <s v="OFF-PA-10004675"/>
    <x v="1"/>
    <x v="10"/>
    <x v="69"/>
    <x v="429"/>
    <n v="6"/>
    <n v="0.2"/>
    <n v="9.9059999999999988"/>
  </r>
  <r>
    <n v="2144"/>
    <s v="CA-2013-155481"/>
    <x v="0"/>
    <x v="142"/>
    <d v="2013-09-06T00:00:00"/>
    <x v="1"/>
    <s v="DK-13225"/>
    <x v="158"/>
    <x v="1"/>
    <s v="United States"/>
    <s v="Philadelphia"/>
    <x v="9"/>
    <n v="19140"/>
    <x v="3"/>
    <s v="TEC-PH-10002293"/>
    <x v="2"/>
    <x v="7"/>
    <x v="126"/>
    <x v="1821"/>
    <n v="2"/>
    <n v="0.4"/>
    <n v="-4.7975999999999974"/>
  </r>
  <r>
    <n v="2145"/>
    <s v="CA-2013-155481"/>
    <x v="0"/>
    <x v="142"/>
    <d v="2013-09-06T00:00:00"/>
    <x v="1"/>
    <s v="DK-13225"/>
    <x v="158"/>
    <x v="1"/>
    <s v="United States"/>
    <s v="Philadelphia"/>
    <x v="9"/>
    <n v="19140"/>
    <x v="3"/>
    <s v="OFF-FA-10002780"/>
    <x v="1"/>
    <x v="13"/>
    <x v="33"/>
    <x v="1822"/>
    <n v="7"/>
    <n v="0.2"/>
    <n v="5.4235999999999995"/>
  </r>
  <r>
    <n v="2146"/>
    <s v="US-2013-152051"/>
    <x v="0"/>
    <x v="674"/>
    <d v="2013-06-30T00:00:00"/>
    <x v="1"/>
    <s v="TS-21160"/>
    <x v="378"/>
    <x v="1"/>
    <s v="United States"/>
    <s v="York"/>
    <x v="9"/>
    <n v="17403"/>
    <x v="3"/>
    <s v="FUR-CH-10002965"/>
    <x v="0"/>
    <x v="1"/>
    <x v="226"/>
    <x v="1823"/>
    <n v="3"/>
    <n v="0.3"/>
    <n v="-18.088200000000001"/>
  </r>
  <r>
    <n v="2147"/>
    <s v="US-2013-152051"/>
    <x v="0"/>
    <x v="674"/>
    <d v="2013-06-30T00:00:00"/>
    <x v="1"/>
    <s v="TS-21160"/>
    <x v="378"/>
    <x v="1"/>
    <s v="United States"/>
    <s v="York"/>
    <x v="9"/>
    <n v="17403"/>
    <x v="3"/>
    <s v="OFF-BI-10004781"/>
    <x v="1"/>
    <x v="8"/>
    <x v="132"/>
    <x v="1824"/>
    <n v="4"/>
    <n v="0.7"/>
    <n v="-27.93119999999999"/>
  </r>
  <r>
    <n v="2148"/>
    <s v="US-2013-152051"/>
    <x v="0"/>
    <x v="674"/>
    <d v="2013-06-30T00:00:00"/>
    <x v="1"/>
    <s v="TS-21160"/>
    <x v="378"/>
    <x v="1"/>
    <s v="United States"/>
    <s v="York"/>
    <x v="9"/>
    <n v="17403"/>
    <x v="3"/>
    <s v="OFF-ST-10001713"/>
    <x v="1"/>
    <x v="4"/>
    <x v="45"/>
    <x v="1825"/>
    <n v="6"/>
    <n v="0.2"/>
    <n v="-50.870400000000018"/>
  </r>
  <r>
    <n v="2149"/>
    <s v="CA-2011-141607"/>
    <x v="2"/>
    <x v="432"/>
    <d v="2011-12-17T00:00:00"/>
    <x v="1"/>
    <s v="WB-21850"/>
    <x v="576"/>
    <x v="0"/>
    <s v="United States"/>
    <s v="Concord"/>
    <x v="1"/>
    <n v="94521"/>
    <x v="1"/>
    <s v="FUR-FU-10003975"/>
    <x v="0"/>
    <x v="5"/>
    <x v="775"/>
    <x v="1826"/>
    <n v="1"/>
    <n v="0"/>
    <n v="4.330999999999996"/>
  </r>
  <r>
    <n v="2150"/>
    <s v="CA-2014-102771"/>
    <x v="3"/>
    <x v="185"/>
    <d v="2014-04-06T00:00:00"/>
    <x v="1"/>
    <s v="DO-13435"/>
    <x v="157"/>
    <x v="0"/>
    <s v="United States"/>
    <s v="New York City"/>
    <x v="15"/>
    <n v="10035"/>
    <x v="3"/>
    <s v="TEC-PH-10001536"/>
    <x v="2"/>
    <x v="7"/>
    <x v="1234"/>
    <x v="1827"/>
    <n v="5"/>
    <n v="0"/>
    <n v="22.086999999999996"/>
  </r>
  <r>
    <n v="2151"/>
    <s v="US-2014-139969"/>
    <x v="3"/>
    <x v="123"/>
    <d v="2014-11-27T00:00:00"/>
    <x v="1"/>
    <s v="AF-10870"/>
    <x v="578"/>
    <x v="0"/>
    <s v="United States"/>
    <s v="College Station"/>
    <x v="5"/>
    <n v="77840"/>
    <x v="2"/>
    <s v="FUR-CH-10001973"/>
    <x v="0"/>
    <x v="1"/>
    <x v="896"/>
    <x v="1828"/>
    <n v="3"/>
    <n v="0.3"/>
    <n v="-53.270399999999995"/>
  </r>
  <r>
    <n v="2152"/>
    <s v="CA-2011-167360"/>
    <x v="2"/>
    <x v="156"/>
    <d v="2011-11-29T00:00:00"/>
    <x v="0"/>
    <s v="RB-19435"/>
    <x v="579"/>
    <x v="0"/>
    <s v="United States"/>
    <s v="Saint Louis"/>
    <x v="25"/>
    <n v="63116"/>
    <x v="2"/>
    <s v="TEC-AC-10001772"/>
    <x v="2"/>
    <x v="11"/>
    <x v="400"/>
    <x v="1829"/>
    <n v="7"/>
    <n v="0"/>
    <n v="43.598100000000002"/>
  </r>
  <r>
    <n v="2153"/>
    <s v="CA-2012-123505"/>
    <x v="1"/>
    <x v="6"/>
    <d v="2012-11-26T00:00:00"/>
    <x v="1"/>
    <s v="AR-10540"/>
    <x v="481"/>
    <x v="0"/>
    <s v="United States"/>
    <s v="Quincy"/>
    <x v="31"/>
    <n v="2169"/>
    <x v="3"/>
    <s v="OFF-PA-10002586"/>
    <x v="1"/>
    <x v="10"/>
    <x v="1007"/>
    <x v="1830"/>
    <n v="3"/>
    <n v="0"/>
    <n v="7.0218000000000007"/>
  </r>
  <r>
    <n v="2154"/>
    <s v="CA-2013-117282"/>
    <x v="0"/>
    <x v="216"/>
    <d v="2013-07-19T00:00:00"/>
    <x v="1"/>
    <s v="DR-12880"/>
    <x v="112"/>
    <x v="1"/>
    <s v="United States"/>
    <s v="New York City"/>
    <x v="15"/>
    <n v="10009"/>
    <x v="3"/>
    <s v="OFF-BI-10004094"/>
    <x v="1"/>
    <x v="8"/>
    <x v="603"/>
    <x v="1831"/>
    <n v="2"/>
    <n v="0.2"/>
    <n v="5.133"/>
  </r>
  <r>
    <n v="2155"/>
    <s v="US-2013-120460"/>
    <x v="0"/>
    <x v="567"/>
    <d v="2013-05-06T00:00:00"/>
    <x v="1"/>
    <s v="BF-11170"/>
    <x v="408"/>
    <x v="2"/>
    <s v="United States"/>
    <s v="Dallas"/>
    <x v="5"/>
    <n v="75081"/>
    <x v="2"/>
    <s v="FUR-FU-10004973"/>
    <x v="0"/>
    <x v="5"/>
    <x v="1134"/>
    <x v="1832"/>
    <n v="3"/>
    <n v="0.6"/>
    <n v="-10.173599999999997"/>
  </r>
  <r>
    <n v="2156"/>
    <s v="CA-2013-111115"/>
    <x v="0"/>
    <x v="197"/>
    <d v="2013-07-28T00:00:00"/>
    <x v="0"/>
    <s v="LB-16735"/>
    <x v="445"/>
    <x v="0"/>
    <s v="United States"/>
    <s v="Los Angeles"/>
    <x v="1"/>
    <n v="90032"/>
    <x v="1"/>
    <s v="OFF-FA-10000624"/>
    <x v="1"/>
    <x v="13"/>
    <x v="291"/>
    <x v="1385"/>
    <n v="6"/>
    <n v="0"/>
    <n v="10.74"/>
  </r>
  <r>
    <n v="2157"/>
    <s v="CA-2011-124646"/>
    <x v="2"/>
    <x v="169"/>
    <d v="2011-06-24T00:00:00"/>
    <x v="2"/>
    <s v="DV-13465"/>
    <x v="231"/>
    <x v="0"/>
    <s v="United States"/>
    <s v="Minneapolis"/>
    <x v="11"/>
    <n v="55407"/>
    <x v="2"/>
    <s v="OFF-ST-10001097"/>
    <x v="1"/>
    <x v="4"/>
    <x v="740"/>
    <x v="881"/>
    <n v="3"/>
    <n v="0"/>
    <n v="0"/>
  </r>
  <r>
    <n v="2158"/>
    <s v="CA-2011-124646"/>
    <x v="2"/>
    <x v="169"/>
    <d v="2011-06-24T00:00:00"/>
    <x v="2"/>
    <s v="DV-13465"/>
    <x v="231"/>
    <x v="0"/>
    <s v="United States"/>
    <s v="Minneapolis"/>
    <x v="11"/>
    <n v="55407"/>
    <x v="2"/>
    <s v="OFF-ST-10001469"/>
    <x v="1"/>
    <x v="4"/>
    <x v="394"/>
    <x v="427"/>
    <n v="3"/>
    <n v="0"/>
    <n v="9.716399999999993"/>
  </r>
  <r>
    <n v="2159"/>
    <s v="CA-2014-148166"/>
    <x v="3"/>
    <x v="208"/>
    <d v="2014-10-27T00:00:00"/>
    <x v="1"/>
    <s v="NK-18490"/>
    <x v="71"/>
    <x v="2"/>
    <s v="United States"/>
    <s v="Deltona"/>
    <x v="2"/>
    <n v="32725"/>
    <x v="0"/>
    <s v="OFF-AR-10004956"/>
    <x v="1"/>
    <x v="6"/>
    <x v="1235"/>
    <x v="329"/>
    <n v="4"/>
    <n v="0.2"/>
    <n v="2.0087999999999973"/>
  </r>
  <r>
    <n v="2160"/>
    <s v="CA-2013-159737"/>
    <x v="0"/>
    <x v="323"/>
    <d v="2013-09-10T00:00:00"/>
    <x v="1"/>
    <s v="CS-11950"/>
    <x v="229"/>
    <x v="0"/>
    <s v="United States"/>
    <s v="Chicago"/>
    <x v="10"/>
    <n v="60610"/>
    <x v="2"/>
    <s v="OFF-BI-10004236"/>
    <x v="1"/>
    <x v="8"/>
    <x v="891"/>
    <x v="1833"/>
    <n v="3"/>
    <n v="0.8"/>
    <n v="-14.973600000000001"/>
  </r>
  <r>
    <n v="2161"/>
    <s v="CA-2013-141019"/>
    <x v="0"/>
    <x v="675"/>
    <d v="2013-05-15T00:00:00"/>
    <x v="3"/>
    <s v="LH-17155"/>
    <x v="109"/>
    <x v="0"/>
    <s v="United States"/>
    <s v="Cincinnati"/>
    <x v="24"/>
    <n v="45231"/>
    <x v="3"/>
    <s v="FUR-FU-10002937"/>
    <x v="0"/>
    <x v="5"/>
    <x v="1051"/>
    <x v="1834"/>
    <n v="1"/>
    <n v="0.2"/>
    <n v="29.768999999999998"/>
  </r>
  <r>
    <n v="2162"/>
    <s v="CA-2013-101938"/>
    <x v="0"/>
    <x v="676"/>
    <d v="2013-01-12T00:00:00"/>
    <x v="1"/>
    <s v="DW-13480"/>
    <x v="108"/>
    <x v="2"/>
    <s v="United States"/>
    <s v="Oakland"/>
    <x v="1"/>
    <n v="94601"/>
    <x v="1"/>
    <s v="OFF-AR-10003696"/>
    <x v="1"/>
    <x v="6"/>
    <x v="1236"/>
    <x v="1835"/>
    <n v="1"/>
    <n v="0"/>
    <n v="10.028199999999998"/>
  </r>
  <r>
    <n v="2163"/>
    <s v="CA-2014-166296"/>
    <x v="3"/>
    <x v="677"/>
    <d v="2014-03-20T00:00:00"/>
    <x v="1"/>
    <s v="KF-16285"/>
    <x v="580"/>
    <x v="2"/>
    <s v="United States"/>
    <s v="Manteca"/>
    <x v="1"/>
    <n v="95336"/>
    <x v="1"/>
    <s v="OFF-PA-10004359"/>
    <x v="1"/>
    <x v="10"/>
    <x v="1059"/>
    <x v="1836"/>
    <n v="3"/>
    <n v="0"/>
    <n v="150.98399999999998"/>
  </r>
  <r>
    <n v="2164"/>
    <s v="CA-2013-154018"/>
    <x v="0"/>
    <x v="63"/>
    <d v="2013-10-20T00:00:00"/>
    <x v="1"/>
    <s v="HA-14920"/>
    <x v="66"/>
    <x v="0"/>
    <s v="United States"/>
    <s v="Laredo"/>
    <x v="5"/>
    <n v="78041"/>
    <x v="2"/>
    <s v="TEC-AC-10002402"/>
    <x v="2"/>
    <x v="11"/>
    <x v="651"/>
    <x v="1837"/>
    <n v="3"/>
    <n v="0.2"/>
    <n v="23.996999999999986"/>
  </r>
  <r>
    <n v="2165"/>
    <s v="CA-2013-154018"/>
    <x v="0"/>
    <x v="63"/>
    <d v="2013-10-20T00:00:00"/>
    <x v="1"/>
    <s v="HA-14920"/>
    <x v="66"/>
    <x v="0"/>
    <s v="United States"/>
    <s v="Laredo"/>
    <x v="5"/>
    <n v="78041"/>
    <x v="2"/>
    <s v="OFF-PA-10000551"/>
    <x v="1"/>
    <x v="10"/>
    <x v="1237"/>
    <x v="1838"/>
    <n v="2"/>
    <n v="0.2"/>
    <n v="3.0043999999999995"/>
  </r>
  <r>
    <n v="2166"/>
    <s v="CA-2013-154018"/>
    <x v="0"/>
    <x v="63"/>
    <d v="2013-10-20T00:00:00"/>
    <x v="1"/>
    <s v="HA-14920"/>
    <x v="66"/>
    <x v="0"/>
    <s v="United States"/>
    <s v="Laredo"/>
    <x v="5"/>
    <n v="78041"/>
    <x v="2"/>
    <s v="FUR-FU-10003394"/>
    <x v="0"/>
    <x v="5"/>
    <x v="578"/>
    <x v="1839"/>
    <n v="5"/>
    <n v="0.6"/>
    <n v="-150.41399999999999"/>
  </r>
  <r>
    <n v="2167"/>
    <s v="CA-2013-154018"/>
    <x v="0"/>
    <x v="63"/>
    <d v="2013-10-20T00:00:00"/>
    <x v="1"/>
    <s v="HA-14920"/>
    <x v="66"/>
    <x v="0"/>
    <s v="United States"/>
    <s v="Laredo"/>
    <x v="5"/>
    <n v="78041"/>
    <x v="2"/>
    <s v="OFF-AR-10002067"/>
    <x v="1"/>
    <x v="6"/>
    <x v="1145"/>
    <x v="1840"/>
    <n v="1"/>
    <n v="0.2"/>
    <n v="1.1904000000000003"/>
  </r>
  <r>
    <n v="2168"/>
    <s v="CA-2013-154018"/>
    <x v="0"/>
    <x v="63"/>
    <d v="2013-10-20T00:00:00"/>
    <x v="1"/>
    <s v="HA-14920"/>
    <x v="66"/>
    <x v="0"/>
    <s v="United States"/>
    <s v="Laredo"/>
    <x v="5"/>
    <n v="78041"/>
    <x v="2"/>
    <s v="OFF-BI-10004140"/>
    <x v="1"/>
    <x v="8"/>
    <x v="304"/>
    <x v="1841"/>
    <n v="7"/>
    <n v="0.8"/>
    <n v="-11.000500000000008"/>
  </r>
  <r>
    <n v="2169"/>
    <s v="CA-2014-117870"/>
    <x v="3"/>
    <x v="678"/>
    <d v="2014-01-31T00:00:00"/>
    <x v="0"/>
    <s v="JH-15820"/>
    <x v="581"/>
    <x v="0"/>
    <s v="United States"/>
    <s v="Kent"/>
    <x v="24"/>
    <n v="44240"/>
    <x v="3"/>
    <s v="OFF-AR-10004078"/>
    <x v="1"/>
    <x v="6"/>
    <x v="507"/>
    <x v="261"/>
    <n v="3"/>
    <n v="0.2"/>
    <n v="1.7519999999999998"/>
  </r>
  <r>
    <n v="2170"/>
    <s v="CA-2014-117870"/>
    <x v="3"/>
    <x v="678"/>
    <d v="2014-01-31T00:00:00"/>
    <x v="0"/>
    <s v="JH-15820"/>
    <x v="581"/>
    <x v="0"/>
    <s v="United States"/>
    <s v="Kent"/>
    <x v="24"/>
    <n v="44240"/>
    <x v="3"/>
    <s v="TEC-AC-10000927"/>
    <x v="2"/>
    <x v="11"/>
    <x v="694"/>
    <x v="981"/>
    <n v="3"/>
    <n v="0.2"/>
    <n v="-8.9970000000000034"/>
  </r>
  <r>
    <n v="2171"/>
    <s v="CA-2014-117870"/>
    <x v="3"/>
    <x v="678"/>
    <d v="2014-01-31T00:00:00"/>
    <x v="0"/>
    <s v="JH-15820"/>
    <x v="581"/>
    <x v="0"/>
    <s v="United States"/>
    <s v="Kent"/>
    <x v="24"/>
    <n v="44240"/>
    <x v="3"/>
    <s v="TEC-PH-10003931"/>
    <x v="2"/>
    <x v="7"/>
    <x v="159"/>
    <x v="715"/>
    <n v="3"/>
    <n v="0.4"/>
    <n v="-26.995499999999993"/>
  </r>
  <r>
    <n v="2172"/>
    <s v="US-2014-137491"/>
    <x v="3"/>
    <x v="123"/>
    <d v="2014-11-26T00:00:00"/>
    <x v="1"/>
    <s v="LC-16930"/>
    <x v="18"/>
    <x v="1"/>
    <s v="United States"/>
    <s v="San Angelo"/>
    <x v="5"/>
    <n v="76903"/>
    <x v="2"/>
    <s v="FUR-CH-10004675"/>
    <x v="0"/>
    <x v="1"/>
    <x v="629"/>
    <x v="1842"/>
    <n v="2"/>
    <n v="0.3"/>
    <n v="-8.7232000000000198"/>
  </r>
  <r>
    <n v="2173"/>
    <s v="CA-2011-152296"/>
    <x v="2"/>
    <x v="601"/>
    <d v="2011-08-03T00:00:00"/>
    <x v="2"/>
    <s v="IL-15100"/>
    <x v="582"/>
    <x v="0"/>
    <s v="United States"/>
    <s v="San Francisco"/>
    <x v="1"/>
    <n v="94122"/>
    <x v="1"/>
    <s v="OFF-BI-10004506"/>
    <x v="1"/>
    <x v="8"/>
    <x v="1238"/>
    <x v="1843"/>
    <n v="3"/>
    <n v="0.2"/>
    <n v="6.9131999999999998"/>
  </r>
  <r>
    <n v="2174"/>
    <s v="CA-2013-112025"/>
    <x v="0"/>
    <x v="679"/>
    <d v="2013-08-05T00:00:00"/>
    <x v="1"/>
    <s v="LS-16975"/>
    <x v="60"/>
    <x v="2"/>
    <s v="United States"/>
    <s v="Houston"/>
    <x v="5"/>
    <n v="77070"/>
    <x v="2"/>
    <s v="OFF-BI-10002353"/>
    <x v="1"/>
    <x v="8"/>
    <x v="1068"/>
    <x v="1844"/>
    <n v="3"/>
    <n v="0.8"/>
    <n v="-13.895999999999997"/>
  </r>
  <r>
    <n v="2175"/>
    <s v="CA-2012-132507"/>
    <x v="1"/>
    <x v="117"/>
    <d v="2012-08-03T00:00:00"/>
    <x v="0"/>
    <s v="CC-12610"/>
    <x v="566"/>
    <x v="1"/>
    <s v="United States"/>
    <s v="Houston"/>
    <x v="5"/>
    <n v="77041"/>
    <x v="2"/>
    <s v="OFF-ST-10000943"/>
    <x v="1"/>
    <x v="4"/>
    <x v="1195"/>
    <x v="1845"/>
    <n v="4"/>
    <n v="0.2"/>
    <n v="6.1792000000000016"/>
  </r>
  <r>
    <n v="2176"/>
    <s v="CA-2013-125738"/>
    <x v="0"/>
    <x v="680"/>
    <d v="2013-10-22T00:00:00"/>
    <x v="1"/>
    <s v="PB-18805"/>
    <x v="583"/>
    <x v="2"/>
    <s v="United States"/>
    <s v="Salt Lake City"/>
    <x v="7"/>
    <n v="84106"/>
    <x v="1"/>
    <s v="OFF-PA-10000740"/>
    <x v="1"/>
    <x v="10"/>
    <x v="1239"/>
    <x v="1846"/>
    <n v="2"/>
    <n v="0"/>
    <n v="21.012799999999999"/>
  </r>
  <r>
    <n v="2177"/>
    <s v="CA-2013-125738"/>
    <x v="0"/>
    <x v="680"/>
    <d v="2013-10-22T00:00:00"/>
    <x v="1"/>
    <s v="PB-18805"/>
    <x v="583"/>
    <x v="2"/>
    <s v="United States"/>
    <s v="Salt Lake City"/>
    <x v="7"/>
    <n v="84106"/>
    <x v="1"/>
    <s v="OFF-PA-10003001"/>
    <x v="1"/>
    <x v="10"/>
    <x v="1064"/>
    <x v="1847"/>
    <n v="9"/>
    <n v="0"/>
    <n v="28.857599999999998"/>
  </r>
  <r>
    <n v="2178"/>
    <s v="CA-2013-125738"/>
    <x v="0"/>
    <x v="680"/>
    <d v="2013-10-22T00:00:00"/>
    <x v="1"/>
    <s v="PB-18805"/>
    <x v="583"/>
    <x v="2"/>
    <s v="United States"/>
    <s v="Salt Lake City"/>
    <x v="7"/>
    <n v="84106"/>
    <x v="1"/>
    <s v="OFF-BI-10001628"/>
    <x v="1"/>
    <x v="8"/>
    <x v="1103"/>
    <x v="1848"/>
    <n v="5"/>
    <n v="0.2"/>
    <n v="13.037499999999998"/>
  </r>
  <r>
    <n v="2179"/>
    <s v="CA-2013-125738"/>
    <x v="0"/>
    <x v="680"/>
    <d v="2013-10-22T00:00:00"/>
    <x v="1"/>
    <s v="PB-18805"/>
    <x v="583"/>
    <x v="2"/>
    <s v="United States"/>
    <s v="Salt Lake City"/>
    <x v="7"/>
    <n v="84106"/>
    <x v="1"/>
    <s v="OFF-PA-10001509"/>
    <x v="1"/>
    <x v="10"/>
    <x v="417"/>
    <x v="1849"/>
    <n v="8"/>
    <n v="0"/>
    <n v="32.935999999999993"/>
  </r>
  <r>
    <n v="2180"/>
    <s v="CA-2013-128818"/>
    <x v="0"/>
    <x v="681"/>
    <d v="2013-05-12T00:00:00"/>
    <x v="1"/>
    <s v="CJ-12010"/>
    <x v="170"/>
    <x v="0"/>
    <s v="United States"/>
    <s v="New York City"/>
    <x v="15"/>
    <n v="10009"/>
    <x v="3"/>
    <s v="OFF-BI-10000309"/>
    <x v="1"/>
    <x v="8"/>
    <x v="334"/>
    <x v="1850"/>
    <n v="7"/>
    <n v="0.2"/>
    <n v="30.896599999999996"/>
  </r>
  <r>
    <n v="2181"/>
    <s v="CA-2013-128818"/>
    <x v="0"/>
    <x v="681"/>
    <d v="2013-05-12T00:00:00"/>
    <x v="1"/>
    <s v="CJ-12010"/>
    <x v="170"/>
    <x v="0"/>
    <s v="United States"/>
    <s v="New York City"/>
    <x v="15"/>
    <n v="10009"/>
    <x v="3"/>
    <s v="OFF-LA-10003923"/>
    <x v="1"/>
    <x v="2"/>
    <x v="424"/>
    <x v="1851"/>
    <n v="3"/>
    <n v="0"/>
    <n v="22.200000000000003"/>
  </r>
  <r>
    <n v="2182"/>
    <s v="CA-2013-128818"/>
    <x v="0"/>
    <x v="681"/>
    <d v="2013-05-12T00:00:00"/>
    <x v="1"/>
    <s v="CJ-12010"/>
    <x v="170"/>
    <x v="0"/>
    <s v="United States"/>
    <s v="New York City"/>
    <x v="15"/>
    <n v="10009"/>
    <x v="3"/>
    <s v="FUR-CH-10002084"/>
    <x v="0"/>
    <x v="1"/>
    <x v="1240"/>
    <x v="1852"/>
    <n v="4"/>
    <n v="0.1"/>
    <n v="59.035200000000003"/>
  </r>
  <r>
    <n v="2183"/>
    <s v="CA-2013-128818"/>
    <x v="0"/>
    <x v="681"/>
    <d v="2013-05-12T00:00:00"/>
    <x v="1"/>
    <s v="CJ-12010"/>
    <x v="170"/>
    <x v="0"/>
    <s v="United States"/>
    <s v="New York City"/>
    <x v="15"/>
    <n v="10009"/>
    <x v="3"/>
    <s v="TEC-MA-10000488"/>
    <x v="2"/>
    <x v="15"/>
    <x v="1129"/>
    <x v="1853"/>
    <n v="5"/>
    <n v="0"/>
    <n v="1159.9854999999998"/>
  </r>
  <r>
    <n v="2184"/>
    <s v="CA-2013-128818"/>
    <x v="0"/>
    <x v="681"/>
    <d v="2013-05-12T00:00:00"/>
    <x v="1"/>
    <s v="CJ-12010"/>
    <x v="170"/>
    <x v="0"/>
    <s v="United States"/>
    <s v="New York City"/>
    <x v="15"/>
    <n v="10009"/>
    <x v="3"/>
    <s v="TEC-AC-10001767"/>
    <x v="2"/>
    <x v="11"/>
    <x v="97"/>
    <x v="1723"/>
    <n v="5"/>
    <n v="0"/>
    <n v="21.994499999999988"/>
  </r>
  <r>
    <n v="2185"/>
    <s v="CA-2013-128818"/>
    <x v="0"/>
    <x v="681"/>
    <d v="2013-05-12T00:00:00"/>
    <x v="1"/>
    <s v="CJ-12010"/>
    <x v="170"/>
    <x v="0"/>
    <s v="United States"/>
    <s v="New York City"/>
    <x v="15"/>
    <n v="10009"/>
    <x v="3"/>
    <s v="FUR-FU-10001940"/>
    <x v="0"/>
    <x v="5"/>
    <x v="33"/>
    <x v="1854"/>
    <n v="8"/>
    <n v="0"/>
    <n v="28.019200000000005"/>
  </r>
  <r>
    <n v="2186"/>
    <s v="CA-2014-124576"/>
    <x v="3"/>
    <x v="378"/>
    <d v="2014-08-05T00:00:00"/>
    <x v="0"/>
    <s v="HK-14890"/>
    <x v="96"/>
    <x v="1"/>
    <s v="United States"/>
    <s v="Salinas"/>
    <x v="1"/>
    <n v="93905"/>
    <x v="1"/>
    <s v="OFF-BI-10002735"/>
    <x v="1"/>
    <x v="8"/>
    <x v="141"/>
    <x v="1855"/>
    <n v="2"/>
    <n v="0.2"/>
    <n v="18.5274"/>
  </r>
  <r>
    <n v="2187"/>
    <s v="CA-2013-101378"/>
    <x v="0"/>
    <x v="216"/>
    <d v="2013-07-15T00:00:00"/>
    <x v="3"/>
    <s v="RH-19600"/>
    <x v="584"/>
    <x v="0"/>
    <s v="United States"/>
    <s v="Huntsville"/>
    <x v="19"/>
    <n v="35810"/>
    <x v="0"/>
    <s v="TEC-AC-10002345"/>
    <x v="2"/>
    <x v="11"/>
    <x v="173"/>
    <x v="180"/>
    <n v="2"/>
    <n v="0"/>
    <n v="7.25"/>
  </r>
  <r>
    <n v="2188"/>
    <s v="CA-2014-143063"/>
    <x v="3"/>
    <x v="682"/>
    <d v="2014-08-16T00:00:00"/>
    <x v="1"/>
    <s v="IL-15100"/>
    <x v="582"/>
    <x v="0"/>
    <s v="United States"/>
    <s v="Columbus"/>
    <x v="14"/>
    <n v="47201"/>
    <x v="2"/>
    <s v="OFF-EN-10003134"/>
    <x v="1"/>
    <x v="12"/>
    <x v="33"/>
    <x v="1856"/>
    <n v="6"/>
    <n v="0"/>
    <n v="35.04"/>
  </r>
  <r>
    <n v="2189"/>
    <s v="CA-2014-143063"/>
    <x v="3"/>
    <x v="682"/>
    <d v="2014-08-16T00:00:00"/>
    <x v="1"/>
    <s v="IL-15100"/>
    <x v="582"/>
    <x v="0"/>
    <s v="United States"/>
    <s v="Columbus"/>
    <x v="14"/>
    <n v="47201"/>
    <x v="2"/>
    <s v="FUR-FU-10003708"/>
    <x v="0"/>
    <x v="5"/>
    <x v="71"/>
    <x v="1857"/>
    <n v="2"/>
    <n v="0"/>
    <n v="25.472999999999999"/>
  </r>
  <r>
    <n v="2190"/>
    <s v="CA-2014-143063"/>
    <x v="3"/>
    <x v="682"/>
    <d v="2014-08-16T00:00:00"/>
    <x v="1"/>
    <s v="IL-15100"/>
    <x v="582"/>
    <x v="0"/>
    <s v="United States"/>
    <s v="Columbus"/>
    <x v="14"/>
    <n v="47201"/>
    <x v="2"/>
    <s v="TEC-PH-10003645"/>
    <x v="2"/>
    <x v="7"/>
    <x v="294"/>
    <x v="1858"/>
    <n v="9"/>
    <n v="0"/>
    <n v="378.16740000000004"/>
  </r>
  <r>
    <n v="2191"/>
    <s v="CA-2013-118913"/>
    <x v="0"/>
    <x v="674"/>
    <d v="2013-06-30T00:00:00"/>
    <x v="1"/>
    <s v="AS-10240"/>
    <x v="238"/>
    <x v="0"/>
    <s v="United States"/>
    <s v="Los Angeles"/>
    <x v="1"/>
    <n v="90049"/>
    <x v="1"/>
    <s v="OFF-AP-10000692"/>
    <x v="1"/>
    <x v="9"/>
    <x v="1241"/>
    <x v="1859"/>
    <n v="3"/>
    <n v="0"/>
    <n v="17.026800000000001"/>
  </r>
  <r>
    <n v="2192"/>
    <s v="CA-2013-128412"/>
    <x v="0"/>
    <x v="107"/>
    <d v="2013-12-18T00:00:00"/>
    <x v="1"/>
    <s v="AP-10915"/>
    <x v="275"/>
    <x v="0"/>
    <s v="United States"/>
    <s v="Seattle"/>
    <x v="4"/>
    <n v="98105"/>
    <x v="1"/>
    <s v="OFF-BI-10001718"/>
    <x v="1"/>
    <x v="8"/>
    <x v="1216"/>
    <x v="1860"/>
    <n v="3"/>
    <n v="0.2"/>
    <n v="51.823799999999999"/>
  </r>
  <r>
    <n v="2193"/>
    <s v="CA-2013-128412"/>
    <x v="0"/>
    <x v="107"/>
    <d v="2013-12-18T00:00:00"/>
    <x v="1"/>
    <s v="AP-10915"/>
    <x v="275"/>
    <x v="0"/>
    <s v="United States"/>
    <s v="Seattle"/>
    <x v="4"/>
    <n v="98105"/>
    <x v="1"/>
    <s v="OFF-AP-10002082"/>
    <x v="1"/>
    <x v="9"/>
    <x v="1092"/>
    <x v="1861"/>
    <n v="3"/>
    <n v="0"/>
    <n v="22.869"/>
  </r>
  <r>
    <n v="2194"/>
    <s v="CA-2013-128412"/>
    <x v="0"/>
    <x v="107"/>
    <d v="2013-12-18T00:00:00"/>
    <x v="1"/>
    <s v="AP-10915"/>
    <x v="275"/>
    <x v="0"/>
    <s v="United States"/>
    <s v="Seattle"/>
    <x v="4"/>
    <n v="98105"/>
    <x v="1"/>
    <s v="OFF-PA-10001125"/>
    <x v="1"/>
    <x v="10"/>
    <x v="1012"/>
    <x v="1862"/>
    <n v="4"/>
    <n v="0"/>
    <n v="55.763999999999996"/>
  </r>
  <r>
    <n v="2195"/>
    <s v="CA-2013-128412"/>
    <x v="0"/>
    <x v="107"/>
    <d v="2013-12-18T00:00:00"/>
    <x v="1"/>
    <s v="AP-10915"/>
    <x v="275"/>
    <x v="0"/>
    <s v="United States"/>
    <s v="Seattle"/>
    <x v="4"/>
    <n v="98105"/>
    <x v="1"/>
    <s v="OFF-AP-10000252"/>
    <x v="1"/>
    <x v="9"/>
    <x v="1242"/>
    <x v="1863"/>
    <n v="3"/>
    <n v="0"/>
    <n v="12.285"/>
  </r>
  <r>
    <n v="2196"/>
    <s v="CA-2013-128412"/>
    <x v="0"/>
    <x v="107"/>
    <d v="2013-12-18T00:00:00"/>
    <x v="1"/>
    <s v="AP-10915"/>
    <x v="275"/>
    <x v="0"/>
    <s v="United States"/>
    <s v="Seattle"/>
    <x v="4"/>
    <n v="98105"/>
    <x v="1"/>
    <s v="TEC-AC-10003038"/>
    <x v="2"/>
    <x v="11"/>
    <x v="1024"/>
    <x v="915"/>
    <n v="5"/>
    <n v="0"/>
    <n v="8.5024999999999942"/>
  </r>
  <r>
    <n v="2197"/>
    <s v="CA-2013-136483"/>
    <x v="0"/>
    <x v="49"/>
    <d v="2013-12-07T00:00:00"/>
    <x v="1"/>
    <s v="AG-10390"/>
    <x v="369"/>
    <x v="0"/>
    <s v="United States"/>
    <s v="Knoxville"/>
    <x v="18"/>
    <n v="37918"/>
    <x v="0"/>
    <s v="OFF-AR-10000940"/>
    <x v="1"/>
    <x v="6"/>
    <x v="134"/>
    <x v="1864"/>
    <n v="2"/>
    <n v="0.2"/>
    <n v="0.41160000000000019"/>
  </r>
  <r>
    <n v="2198"/>
    <s v="CA-2011-163013"/>
    <x v="2"/>
    <x v="683"/>
    <d v="2011-12-04T00:00:00"/>
    <x v="1"/>
    <s v="BF-11080"/>
    <x v="569"/>
    <x v="0"/>
    <s v="United States"/>
    <s v="Montgomery"/>
    <x v="19"/>
    <n v="36116"/>
    <x v="0"/>
    <s v="OFF-AR-10001954"/>
    <x v="1"/>
    <x v="6"/>
    <x v="558"/>
    <x v="1865"/>
    <n v="3"/>
    <n v="0"/>
    <n v="3.9609000000000001"/>
  </r>
  <r>
    <n v="2199"/>
    <s v="CA-2012-135363"/>
    <x v="1"/>
    <x v="262"/>
    <d v="2012-04-02T00:00:00"/>
    <x v="1"/>
    <s v="CK-12205"/>
    <x v="237"/>
    <x v="0"/>
    <s v="United States"/>
    <s v="Philadelphia"/>
    <x v="9"/>
    <n v="19120"/>
    <x v="3"/>
    <s v="OFF-PA-10003177"/>
    <x v="1"/>
    <x v="10"/>
    <x v="89"/>
    <x v="12"/>
    <n v="3"/>
    <n v="0.2"/>
    <n v="5.4432"/>
  </r>
  <r>
    <n v="2200"/>
    <s v="CA-2012-135363"/>
    <x v="1"/>
    <x v="262"/>
    <d v="2012-04-02T00:00:00"/>
    <x v="1"/>
    <s v="CK-12205"/>
    <x v="237"/>
    <x v="0"/>
    <s v="United States"/>
    <s v="Philadelphia"/>
    <x v="9"/>
    <n v="19120"/>
    <x v="3"/>
    <s v="OFF-PA-10000533"/>
    <x v="1"/>
    <x v="10"/>
    <x v="1196"/>
    <x v="1866"/>
    <n v="1"/>
    <n v="0.2"/>
    <n v="1.7003999999999999"/>
  </r>
  <r>
    <n v="2201"/>
    <s v="US-2011-165659"/>
    <x v="2"/>
    <x v="106"/>
    <d v="2011-06-06T00:00:00"/>
    <x v="1"/>
    <s v="LT-17110"/>
    <x v="299"/>
    <x v="0"/>
    <s v="United States"/>
    <s v="Little Rock"/>
    <x v="36"/>
    <n v="72209"/>
    <x v="0"/>
    <s v="FUR-FU-10001935"/>
    <x v="0"/>
    <x v="5"/>
    <x v="341"/>
    <x v="500"/>
    <n v="6"/>
    <n v="0"/>
    <n v="9.1020000000000021"/>
  </r>
  <r>
    <n v="2202"/>
    <s v="US-2011-165659"/>
    <x v="2"/>
    <x v="106"/>
    <d v="2011-06-06T00:00:00"/>
    <x v="1"/>
    <s v="LT-17110"/>
    <x v="299"/>
    <x v="0"/>
    <s v="United States"/>
    <s v="Little Rock"/>
    <x v="36"/>
    <n v="72209"/>
    <x v="0"/>
    <s v="TEC-PH-10002563"/>
    <x v="2"/>
    <x v="7"/>
    <x v="201"/>
    <x v="1867"/>
    <n v="7"/>
    <n v="0"/>
    <n v="229.30180000000001"/>
  </r>
  <r>
    <n v="2203"/>
    <s v="CA-2012-138002"/>
    <x v="1"/>
    <x v="684"/>
    <d v="2012-09-12T00:00:00"/>
    <x v="1"/>
    <s v="BT-11305"/>
    <x v="457"/>
    <x v="2"/>
    <s v="United States"/>
    <s v="Seattle"/>
    <x v="4"/>
    <n v="98103"/>
    <x v="1"/>
    <s v="OFF-BI-10002160"/>
    <x v="1"/>
    <x v="8"/>
    <x v="312"/>
    <x v="861"/>
    <n v="2"/>
    <n v="0.2"/>
    <n v="2.1335999999999999"/>
  </r>
  <r>
    <n v="2204"/>
    <s v="CA-2012-138002"/>
    <x v="1"/>
    <x v="684"/>
    <d v="2012-09-12T00:00:00"/>
    <x v="1"/>
    <s v="BT-11305"/>
    <x v="457"/>
    <x v="2"/>
    <s v="United States"/>
    <s v="Seattle"/>
    <x v="4"/>
    <n v="98103"/>
    <x v="1"/>
    <s v="FUR-FU-10004748"/>
    <x v="0"/>
    <x v="5"/>
    <x v="1243"/>
    <x v="1868"/>
    <n v="3"/>
    <n v="0"/>
    <n v="74.809799999999996"/>
  </r>
  <r>
    <n v="2205"/>
    <s v="CA-2012-128860"/>
    <x v="1"/>
    <x v="685"/>
    <d v="2012-07-05T00:00:00"/>
    <x v="1"/>
    <s v="SC-20725"/>
    <x v="56"/>
    <x v="0"/>
    <s v="United States"/>
    <s v="Lancaster"/>
    <x v="9"/>
    <n v="17602"/>
    <x v="3"/>
    <s v="FUR-FU-10001473"/>
    <x v="0"/>
    <x v="5"/>
    <x v="1244"/>
    <x v="1869"/>
    <n v="1"/>
    <n v="0.2"/>
    <n v="1.7591000000000001"/>
  </r>
  <r>
    <n v="2206"/>
    <s v="CA-2013-164350"/>
    <x v="0"/>
    <x v="545"/>
    <d v="2013-09-13T00:00:00"/>
    <x v="0"/>
    <s v="CG-12040"/>
    <x v="344"/>
    <x v="2"/>
    <s v="United States"/>
    <s v="Bristol"/>
    <x v="18"/>
    <n v="37620"/>
    <x v="0"/>
    <s v="OFF-AR-10000538"/>
    <x v="1"/>
    <x v="6"/>
    <x v="1245"/>
    <x v="1870"/>
    <n v="3"/>
    <n v="0.2"/>
    <n v="8.4449999999999896"/>
  </r>
  <r>
    <n v="2207"/>
    <s v="US-2011-103905"/>
    <x v="2"/>
    <x v="686"/>
    <d v="2011-07-20T00:00:00"/>
    <x v="1"/>
    <s v="AW-10930"/>
    <x v="585"/>
    <x v="2"/>
    <s v="United States"/>
    <s v="Aurora"/>
    <x v="10"/>
    <n v="60505"/>
    <x v="2"/>
    <s v="OFF-BI-10001098"/>
    <x v="1"/>
    <x v="8"/>
    <x v="405"/>
    <x v="1871"/>
    <n v="7"/>
    <n v="0.8"/>
    <n v="-46.394600000000011"/>
  </r>
  <r>
    <n v="2208"/>
    <s v="US-2011-103905"/>
    <x v="2"/>
    <x v="686"/>
    <d v="2011-07-20T00:00:00"/>
    <x v="1"/>
    <s v="AW-10930"/>
    <x v="585"/>
    <x v="2"/>
    <s v="United States"/>
    <s v="Aurora"/>
    <x v="10"/>
    <n v="60505"/>
    <x v="2"/>
    <s v="TEC-PH-10001552"/>
    <x v="2"/>
    <x v="7"/>
    <x v="178"/>
    <x v="1872"/>
    <n v="4"/>
    <n v="0.2"/>
    <n v="3.8272000000000013"/>
  </r>
  <r>
    <n v="2209"/>
    <s v="CA-2012-129854"/>
    <x v="1"/>
    <x v="421"/>
    <d v="2012-08-26T00:00:00"/>
    <x v="1"/>
    <s v="RB-19705"/>
    <x v="42"/>
    <x v="2"/>
    <s v="United States"/>
    <s v="New York City"/>
    <x v="15"/>
    <n v="10009"/>
    <x v="3"/>
    <s v="OFF-AR-10000390"/>
    <x v="1"/>
    <x v="6"/>
    <x v="105"/>
    <x v="1873"/>
    <n v="4"/>
    <n v="0"/>
    <n v="7.5991999999999997"/>
  </r>
  <r>
    <n v="2210"/>
    <s v="CA-2011-125556"/>
    <x v="2"/>
    <x v="687"/>
    <d v="2011-11-16T00:00:00"/>
    <x v="0"/>
    <s v="ML-17410"/>
    <x v="586"/>
    <x v="0"/>
    <s v="United States"/>
    <s v="Fairfield"/>
    <x v="29"/>
    <n v="6824"/>
    <x v="3"/>
    <s v="TEC-PH-10001079"/>
    <x v="2"/>
    <x v="7"/>
    <x v="1246"/>
    <x v="1874"/>
    <n v="7"/>
    <n v="0"/>
    <n v="233.22039999999998"/>
  </r>
  <r>
    <n v="2211"/>
    <s v="CA-2011-125556"/>
    <x v="2"/>
    <x v="687"/>
    <d v="2011-11-16T00:00:00"/>
    <x v="0"/>
    <s v="ML-17410"/>
    <x v="586"/>
    <x v="0"/>
    <s v="United States"/>
    <s v="Fairfield"/>
    <x v="29"/>
    <n v="6824"/>
    <x v="3"/>
    <s v="OFF-BI-10003460"/>
    <x v="1"/>
    <x v="8"/>
    <x v="234"/>
    <x v="1875"/>
    <n v="10"/>
    <n v="0"/>
    <n v="21.023999999999997"/>
  </r>
  <r>
    <n v="2212"/>
    <s v="CA-2013-162313"/>
    <x v="0"/>
    <x v="581"/>
    <d v="2013-12-01T00:00:00"/>
    <x v="2"/>
    <s v="VB-21745"/>
    <x v="146"/>
    <x v="1"/>
    <s v="United States"/>
    <s v="Lincoln Park"/>
    <x v="12"/>
    <n v="48146"/>
    <x v="2"/>
    <s v="OFF-AP-10003842"/>
    <x v="1"/>
    <x v="9"/>
    <x v="1247"/>
    <x v="1876"/>
    <n v="6"/>
    <n v="0.1"/>
    <n v="29.7408"/>
  </r>
  <r>
    <n v="2213"/>
    <s v="CA-2014-107874"/>
    <x v="3"/>
    <x v="610"/>
    <d v="2014-11-26T00:00:00"/>
    <x v="1"/>
    <s v="SW-20275"/>
    <x v="349"/>
    <x v="0"/>
    <s v="United States"/>
    <s v="New York City"/>
    <x v="15"/>
    <n v="10035"/>
    <x v="3"/>
    <s v="FUR-FU-10003535"/>
    <x v="0"/>
    <x v="5"/>
    <x v="888"/>
    <x v="1877"/>
    <n v="1"/>
    <n v="0"/>
    <n v="11.2422"/>
  </r>
  <r>
    <n v="2214"/>
    <s v="CA-2014-129378"/>
    <x v="3"/>
    <x v="172"/>
    <d v="2014-10-03T00:00:00"/>
    <x v="2"/>
    <s v="NS-18505"/>
    <x v="515"/>
    <x v="0"/>
    <s v="United States"/>
    <s v="San Jose"/>
    <x v="1"/>
    <n v="95123"/>
    <x v="1"/>
    <s v="OFF-BI-10002012"/>
    <x v="1"/>
    <x v="8"/>
    <x v="742"/>
    <x v="1878"/>
    <n v="1"/>
    <n v="0.2"/>
    <n v="0.504"/>
  </r>
  <r>
    <n v="2215"/>
    <s v="CA-2014-129378"/>
    <x v="3"/>
    <x v="172"/>
    <d v="2014-10-03T00:00:00"/>
    <x v="2"/>
    <s v="NS-18505"/>
    <x v="515"/>
    <x v="0"/>
    <s v="United States"/>
    <s v="San Jose"/>
    <x v="1"/>
    <n v="95123"/>
    <x v="1"/>
    <s v="OFF-BI-10001922"/>
    <x v="1"/>
    <x v="8"/>
    <x v="302"/>
    <x v="1879"/>
    <n v="13"/>
    <n v="0.2"/>
    <n v="20.849399999999996"/>
  </r>
  <r>
    <n v="2216"/>
    <s v="CA-2014-129378"/>
    <x v="3"/>
    <x v="172"/>
    <d v="2014-10-03T00:00:00"/>
    <x v="2"/>
    <s v="NS-18505"/>
    <x v="515"/>
    <x v="0"/>
    <s v="United States"/>
    <s v="San Jose"/>
    <x v="1"/>
    <n v="95123"/>
    <x v="1"/>
    <s v="OFF-AP-10000576"/>
    <x v="1"/>
    <x v="9"/>
    <x v="842"/>
    <x v="1805"/>
    <n v="2"/>
    <n v="0"/>
    <n v="60.490000000000009"/>
  </r>
  <r>
    <n v="2217"/>
    <s v="CA-2014-129378"/>
    <x v="3"/>
    <x v="172"/>
    <d v="2014-10-03T00:00:00"/>
    <x v="2"/>
    <s v="NS-18505"/>
    <x v="515"/>
    <x v="0"/>
    <s v="United States"/>
    <s v="San Jose"/>
    <x v="1"/>
    <n v="95123"/>
    <x v="1"/>
    <s v="FUR-CH-10000553"/>
    <x v="0"/>
    <x v="1"/>
    <x v="1248"/>
    <x v="1880"/>
    <n v="4"/>
    <n v="0.2"/>
    <n v="9.5031999999999925"/>
  </r>
  <r>
    <n v="2218"/>
    <s v="CA-2011-151953"/>
    <x v="2"/>
    <x v="59"/>
    <d v="2011-09-25T00:00:00"/>
    <x v="1"/>
    <s v="DB-13555"/>
    <x v="587"/>
    <x v="1"/>
    <s v="United States"/>
    <s v="Jacksonville"/>
    <x v="2"/>
    <n v="32216"/>
    <x v="0"/>
    <s v="OFF-AR-10003469"/>
    <x v="1"/>
    <x v="6"/>
    <x v="1249"/>
    <x v="1881"/>
    <n v="2"/>
    <n v="0.2"/>
    <n v="0.98559999999999992"/>
  </r>
  <r>
    <n v="2219"/>
    <s v="CA-2014-130841"/>
    <x v="3"/>
    <x v="688"/>
    <d v="2014-08-02T00:00:00"/>
    <x v="1"/>
    <s v="MH-17620"/>
    <x v="588"/>
    <x v="1"/>
    <s v="United States"/>
    <s v="San Francisco"/>
    <x v="1"/>
    <n v="94110"/>
    <x v="1"/>
    <s v="OFF-BI-10000145"/>
    <x v="1"/>
    <x v="8"/>
    <x v="735"/>
    <x v="1882"/>
    <n v="4"/>
    <n v="0.2"/>
    <n v="3.6191999999999993"/>
  </r>
  <r>
    <n v="2220"/>
    <s v="CA-2014-130841"/>
    <x v="3"/>
    <x v="688"/>
    <d v="2014-08-02T00:00:00"/>
    <x v="1"/>
    <s v="MH-17620"/>
    <x v="588"/>
    <x v="1"/>
    <s v="United States"/>
    <s v="San Francisco"/>
    <x v="1"/>
    <n v="94110"/>
    <x v="1"/>
    <s v="OFF-ST-10001580"/>
    <x v="1"/>
    <x v="4"/>
    <x v="351"/>
    <x v="1883"/>
    <n v="1"/>
    <n v="0"/>
    <n v="4.1943999999999999"/>
  </r>
  <r>
    <n v="2221"/>
    <s v="CA-2014-130841"/>
    <x v="3"/>
    <x v="688"/>
    <d v="2014-08-02T00:00:00"/>
    <x v="1"/>
    <s v="MH-17620"/>
    <x v="588"/>
    <x v="1"/>
    <s v="United States"/>
    <s v="San Francisco"/>
    <x v="1"/>
    <n v="94110"/>
    <x v="1"/>
    <s v="TEC-PH-10001817"/>
    <x v="2"/>
    <x v="7"/>
    <x v="1097"/>
    <x v="1884"/>
    <n v="4"/>
    <n v="0.2"/>
    <n v="100.24000000000007"/>
  </r>
  <r>
    <n v="2222"/>
    <s v="CA-2012-131884"/>
    <x v="1"/>
    <x v="401"/>
    <d v="2012-12-06T00:00:00"/>
    <x v="3"/>
    <s v="DK-13375"/>
    <x v="589"/>
    <x v="0"/>
    <s v="United States"/>
    <s v="Marion"/>
    <x v="24"/>
    <n v="43302"/>
    <x v="3"/>
    <s v="TEC-PH-10001578"/>
    <x v="2"/>
    <x v="7"/>
    <x v="1221"/>
    <x v="1885"/>
    <n v="2"/>
    <n v="0.4"/>
    <n v="-89.089000000000055"/>
  </r>
  <r>
    <n v="2223"/>
    <s v="CA-2012-131884"/>
    <x v="1"/>
    <x v="401"/>
    <d v="2012-12-06T00:00:00"/>
    <x v="3"/>
    <s v="DK-13375"/>
    <x v="589"/>
    <x v="0"/>
    <s v="United States"/>
    <s v="Marion"/>
    <x v="24"/>
    <n v="43302"/>
    <x v="3"/>
    <s v="OFF-AR-10004078"/>
    <x v="1"/>
    <x v="6"/>
    <x v="507"/>
    <x v="1886"/>
    <n v="8"/>
    <n v="0.2"/>
    <n v="4.6719999999999988"/>
  </r>
  <r>
    <n v="2224"/>
    <s v="CA-2012-131884"/>
    <x v="1"/>
    <x v="401"/>
    <d v="2012-12-06T00:00:00"/>
    <x v="3"/>
    <s v="DK-13375"/>
    <x v="589"/>
    <x v="0"/>
    <s v="United States"/>
    <s v="Marion"/>
    <x v="24"/>
    <n v="43302"/>
    <x v="3"/>
    <s v="FUR-CH-10004860"/>
    <x v="0"/>
    <x v="1"/>
    <x v="210"/>
    <x v="1887"/>
    <n v="1"/>
    <n v="0.3"/>
    <n v="-24.23520000000001"/>
  </r>
  <r>
    <n v="2225"/>
    <s v="CA-2014-121909"/>
    <x v="3"/>
    <x v="689"/>
    <d v="2014-08-06T00:00:00"/>
    <x v="1"/>
    <s v="EA-14035"/>
    <x v="105"/>
    <x v="1"/>
    <s v="United States"/>
    <s v="Philadelphia"/>
    <x v="9"/>
    <n v="19134"/>
    <x v="3"/>
    <s v="OFF-PA-10003790"/>
    <x v="1"/>
    <x v="10"/>
    <x v="1250"/>
    <x v="1572"/>
    <n v="3"/>
    <n v="0.2"/>
    <n v="17.815199999999997"/>
  </r>
  <r>
    <n v="2226"/>
    <s v="CA-2013-106383"/>
    <x v="0"/>
    <x v="690"/>
    <d v="2013-03-22T00:00:00"/>
    <x v="0"/>
    <s v="BT-11440"/>
    <x v="590"/>
    <x v="0"/>
    <s v="United States"/>
    <s v="Littleton"/>
    <x v="22"/>
    <n v="80122"/>
    <x v="1"/>
    <s v="FUR-BO-10002202"/>
    <x v="0"/>
    <x v="0"/>
    <x v="1251"/>
    <x v="1888"/>
    <n v="1"/>
    <n v="0.7"/>
    <n v="-98.801799999999986"/>
  </r>
  <r>
    <n v="2227"/>
    <s v="CA-2014-130771"/>
    <x v="3"/>
    <x v="570"/>
    <d v="2014-08-04T00:00:00"/>
    <x v="1"/>
    <s v="LA-16780"/>
    <x v="156"/>
    <x v="1"/>
    <s v="United States"/>
    <s v="Austin"/>
    <x v="5"/>
    <n v="78745"/>
    <x v="2"/>
    <s v="OFF-FA-10003059"/>
    <x v="1"/>
    <x v="13"/>
    <x v="794"/>
    <x v="1699"/>
    <n v="2"/>
    <n v="0.2"/>
    <n v="0.4705999999999998"/>
  </r>
  <r>
    <n v="2228"/>
    <s v="CA-2014-130771"/>
    <x v="3"/>
    <x v="570"/>
    <d v="2014-08-04T00:00:00"/>
    <x v="1"/>
    <s v="LA-16780"/>
    <x v="156"/>
    <x v="1"/>
    <s v="United States"/>
    <s v="Austin"/>
    <x v="5"/>
    <n v="78745"/>
    <x v="2"/>
    <s v="TEC-PH-10002496"/>
    <x v="2"/>
    <x v="7"/>
    <x v="490"/>
    <x v="1889"/>
    <n v="1"/>
    <n v="0.2"/>
    <n v="15.598999999999993"/>
  </r>
  <r>
    <n v="2229"/>
    <s v="CA-2013-139157"/>
    <x v="0"/>
    <x v="393"/>
    <d v="2013-10-06T00:00:00"/>
    <x v="1"/>
    <s v="GM-14680"/>
    <x v="411"/>
    <x v="0"/>
    <s v="United States"/>
    <s v="New York City"/>
    <x v="15"/>
    <n v="10024"/>
    <x v="3"/>
    <s v="FUR-TA-10003238"/>
    <x v="0"/>
    <x v="3"/>
    <x v="1233"/>
    <x v="1890"/>
    <n v="1"/>
    <n v="0.4"/>
    <n v="-115.70580000000004"/>
  </r>
  <r>
    <n v="2230"/>
    <s v="CA-2011-128055"/>
    <x v="2"/>
    <x v="691"/>
    <d v="2011-04-05T00:00:00"/>
    <x v="1"/>
    <s v="AA-10315"/>
    <x v="397"/>
    <x v="0"/>
    <s v="United States"/>
    <s v="San Francisco"/>
    <x v="1"/>
    <n v="94122"/>
    <x v="1"/>
    <s v="OFF-BI-10004390"/>
    <x v="1"/>
    <x v="8"/>
    <x v="1155"/>
    <x v="1891"/>
    <n v="2"/>
    <n v="0.2"/>
    <n v="252.58799999999999"/>
  </r>
  <r>
    <n v="2231"/>
    <s v="CA-2011-128055"/>
    <x v="2"/>
    <x v="691"/>
    <d v="2011-04-05T00:00:00"/>
    <x v="1"/>
    <s v="AA-10315"/>
    <x v="397"/>
    <x v="0"/>
    <s v="United States"/>
    <s v="San Francisco"/>
    <x v="1"/>
    <n v="94122"/>
    <x v="1"/>
    <s v="OFF-AP-10002765"/>
    <x v="1"/>
    <x v="9"/>
    <x v="1252"/>
    <x v="1892"/>
    <n v="2"/>
    <n v="0"/>
    <n v="14.834400000000002"/>
  </r>
  <r>
    <n v="2232"/>
    <s v="CA-2014-157091"/>
    <x v="3"/>
    <x v="335"/>
    <d v="2014-07-02T00:00:00"/>
    <x v="1"/>
    <s v="DB-13405"/>
    <x v="591"/>
    <x v="0"/>
    <s v="United States"/>
    <s v="La Porte"/>
    <x v="14"/>
    <n v="46350"/>
    <x v="2"/>
    <s v="FUR-FU-10000293"/>
    <x v="0"/>
    <x v="5"/>
    <x v="783"/>
    <x v="1893"/>
    <n v="5"/>
    <n v="0"/>
    <n v="31.586999999999961"/>
  </r>
  <r>
    <n v="2233"/>
    <s v="CA-2014-132122"/>
    <x v="3"/>
    <x v="362"/>
    <d v="2014-07-15T00:00:00"/>
    <x v="1"/>
    <s v="JH-15820"/>
    <x v="581"/>
    <x v="0"/>
    <s v="United States"/>
    <s v="Chicago"/>
    <x v="10"/>
    <n v="60610"/>
    <x v="2"/>
    <s v="OFF-ST-10003692"/>
    <x v="1"/>
    <x v="4"/>
    <x v="1253"/>
    <x v="1894"/>
    <n v="5"/>
    <n v="0.2"/>
    <n v="14.307499999999997"/>
  </r>
  <r>
    <n v="2234"/>
    <s v="CA-2012-123232"/>
    <x v="1"/>
    <x v="639"/>
    <d v="2012-12-16T00:00:00"/>
    <x v="0"/>
    <s v="DJ-13630"/>
    <x v="264"/>
    <x v="0"/>
    <s v="United States"/>
    <s v="Portland"/>
    <x v="21"/>
    <n v="97206"/>
    <x v="1"/>
    <s v="TEC-PH-10001051"/>
    <x v="2"/>
    <x v="7"/>
    <x v="1254"/>
    <x v="1895"/>
    <n v="4"/>
    <n v="0.2"/>
    <n v="35.996399999999952"/>
  </r>
  <r>
    <n v="2235"/>
    <s v="CA-2014-104066"/>
    <x v="3"/>
    <x v="256"/>
    <d v="2014-12-11T00:00:00"/>
    <x v="1"/>
    <s v="QJ-19255"/>
    <x v="425"/>
    <x v="1"/>
    <s v="United States"/>
    <s v="Burlington"/>
    <x v="42"/>
    <s v="05408"/>
    <x v="3"/>
    <s v="TEC-AC-10001013"/>
    <x v="2"/>
    <x v="11"/>
    <x v="813"/>
    <x v="1896"/>
    <n v="7"/>
    <n v="0"/>
    <n v="67.659899999999979"/>
  </r>
  <r>
    <n v="2236"/>
    <s v="CA-2012-145849"/>
    <x v="1"/>
    <x v="426"/>
    <d v="2012-09-17T00:00:00"/>
    <x v="0"/>
    <s v="CT-11995"/>
    <x v="564"/>
    <x v="0"/>
    <s v="United States"/>
    <s v="Indianapolis"/>
    <x v="14"/>
    <n v="46203"/>
    <x v="2"/>
    <s v="OFF-ST-10000025"/>
    <x v="1"/>
    <x v="4"/>
    <x v="615"/>
    <x v="1897"/>
    <n v="2"/>
    <n v="0"/>
    <n v="11.451599999999985"/>
  </r>
  <r>
    <n v="2237"/>
    <s v="CA-2012-145849"/>
    <x v="1"/>
    <x v="426"/>
    <d v="2012-09-17T00:00:00"/>
    <x v="0"/>
    <s v="CT-11995"/>
    <x v="564"/>
    <x v="0"/>
    <s v="United States"/>
    <s v="Indianapolis"/>
    <x v="14"/>
    <n v="46203"/>
    <x v="2"/>
    <s v="OFF-AR-10000817"/>
    <x v="1"/>
    <x v="6"/>
    <x v="1255"/>
    <x v="1898"/>
    <n v="8"/>
    <n v="0"/>
    <n v="8.2687999999999988"/>
  </r>
  <r>
    <n v="2238"/>
    <s v="CA-2013-122322"/>
    <x v="0"/>
    <x v="692"/>
    <d v="2013-07-22T00:00:00"/>
    <x v="1"/>
    <s v="RH-19510"/>
    <x v="563"/>
    <x v="2"/>
    <s v="United States"/>
    <s v="Provo"/>
    <x v="7"/>
    <n v="84604"/>
    <x v="1"/>
    <s v="OFF-SU-10000952"/>
    <x v="1"/>
    <x v="14"/>
    <x v="1256"/>
    <x v="1851"/>
    <n v="5"/>
    <n v="0"/>
    <n v="12.432000000000002"/>
  </r>
  <r>
    <n v="2239"/>
    <s v="CA-2014-166849"/>
    <x v="3"/>
    <x v="693"/>
    <d v="2014-04-27T00:00:00"/>
    <x v="1"/>
    <s v="SJ-20125"/>
    <x v="319"/>
    <x v="2"/>
    <s v="United States"/>
    <s v="Chicago"/>
    <x v="10"/>
    <n v="60610"/>
    <x v="2"/>
    <s v="FUR-FU-10004597"/>
    <x v="0"/>
    <x v="5"/>
    <x v="1257"/>
    <x v="1851"/>
    <n v="2"/>
    <n v="0.6"/>
    <n v="-52.169999999999987"/>
  </r>
  <r>
    <n v="2240"/>
    <s v="CA-2013-146633"/>
    <x v="0"/>
    <x v="625"/>
    <d v="2013-11-18T00:00:00"/>
    <x v="0"/>
    <s v="TG-21310"/>
    <x v="592"/>
    <x v="0"/>
    <s v="United States"/>
    <s v="Los Angeles"/>
    <x v="1"/>
    <n v="90049"/>
    <x v="1"/>
    <s v="OFF-BI-10003527"/>
    <x v="1"/>
    <x v="8"/>
    <x v="446"/>
    <x v="1899"/>
    <n v="1"/>
    <n v="0.2"/>
    <n v="381.29700000000003"/>
  </r>
  <r>
    <n v="2241"/>
    <s v="CA-2013-146633"/>
    <x v="0"/>
    <x v="625"/>
    <d v="2013-11-18T00:00:00"/>
    <x v="0"/>
    <s v="TG-21310"/>
    <x v="592"/>
    <x v="0"/>
    <s v="United States"/>
    <s v="Los Angeles"/>
    <x v="1"/>
    <n v="90049"/>
    <x v="1"/>
    <s v="OFF-BI-10002982"/>
    <x v="1"/>
    <x v="8"/>
    <x v="1258"/>
    <x v="1900"/>
    <n v="7"/>
    <n v="0.2"/>
    <n v="13.347599999999998"/>
  </r>
  <r>
    <n v="2242"/>
    <s v="US-2013-126893"/>
    <x v="0"/>
    <x v="491"/>
    <d v="2013-12-02T00:00:00"/>
    <x v="1"/>
    <s v="CT-11995"/>
    <x v="564"/>
    <x v="0"/>
    <s v="United States"/>
    <s v="Philadelphia"/>
    <x v="9"/>
    <n v="19134"/>
    <x v="3"/>
    <s v="TEC-PH-10004165"/>
    <x v="2"/>
    <x v="7"/>
    <x v="886"/>
    <x v="1901"/>
    <n v="3"/>
    <n v="0.4"/>
    <n v="-115.49580000000006"/>
  </r>
  <r>
    <n v="2243"/>
    <s v="CA-2014-103380"/>
    <x v="3"/>
    <x v="610"/>
    <d v="2014-11-26T00:00:00"/>
    <x v="1"/>
    <s v="BF-11005"/>
    <x v="593"/>
    <x v="2"/>
    <s v="United States"/>
    <s v="Pasadena"/>
    <x v="1"/>
    <n v="91104"/>
    <x v="1"/>
    <s v="OFF-ST-10003442"/>
    <x v="1"/>
    <x v="4"/>
    <x v="86"/>
    <x v="403"/>
    <n v="2"/>
    <n v="0"/>
    <n v="15.2712"/>
  </r>
  <r>
    <n v="2244"/>
    <s v="CA-2014-103380"/>
    <x v="3"/>
    <x v="610"/>
    <d v="2014-11-26T00:00:00"/>
    <x v="1"/>
    <s v="BF-11005"/>
    <x v="593"/>
    <x v="2"/>
    <s v="United States"/>
    <s v="Pasadena"/>
    <x v="1"/>
    <n v="91104"/>
    <x v="1"/>
    <s v="OFF-AR-10003856"/>
    <x v="1"/>
    <x v="6"/>
    <x v="444"/>
    <x v="348"/>
    <n v="2"/>
    <n v="0"/>
    <n v="1.4455999999999998"/>
  </r>
  <r>
    <n v="2245"/>
    <s v="CA-2014-103380"/>
    <x v="3"/>
    <x v="610"/>
    <d v="2014-11-26T00:00:00"/>
    <x v="1"/>
    <s v="BF-11005"/>
    <x v="593"/>
    <x v="2"/>
    <s v="United States"/>
    <s v="Pasadena"/>
    <x v="1"/>
    <n v="91104"/>
    <x v="1"/>
    <s v="OFF-FA-10004248"/>
    <x v="1"/>
    <x v="13"/>
    <x v="480"/>
    <x v="1902"/>
    <n v="2"/>
    <n v="0"/>
    <n v="3.5178000000000003"/>
  </r>
  <r>
    <n v="2246"/>
    <s v="CA-2014-103380"/>
    <x v="3"/>
    <x v="610"/>
    <d v="2014-11-26T00:00:00"/>
    <x v="1"/>
    <s v="BF-11005"/>
    <x v="593"/>
    <x v="2"/>
    <s v="United States"/>
    <s v="Pasadena"/>
    <x v="1"/>
    <n v="91104"/>
    <x v="1"/>
    <s v="OFF-AP-10001492"/>
    <x v="1"/>
    <x v="9"/>
    <x v="22"/>
    <x v="1903"/>
    <n v="1"/>
    <n v="0"/>
    <n v="2.2412000000000001"/>
  </r>
  <r>
    <n v="2247"/>
    <s v="CA-2014-103380"/>
    <x v="3"/>
    <x v="610"/>
    <d v="2014-11-26T00:00:00"/>
    <x v="1"/>
    <s v="BF-11005"/>
    <x v="593"/>
    <x v="2"/>
    <s v="United States"/>
    <s v="Pasadena"/>
    <x v="1"/>
    <n v="91104"/>
    <x v="1"/>
    <s v="TEC-PH-10004165"/>
    <x v="2"/>
    <x v="7"/>
    <x v="886"/>
    <x v="1668"/>
    <n v="3"/>
    <n v="0.2"/>
    <n v="49.498199999999969"/>
  </r>
  <r>
    <n v="2248"/>
    <s v="CA-2012-116092"/>
    <x v="1"/>
    <x v="586"/>
    <d v="2012-02-18T00:00:00"/>
    <x v="0"/>
    <s v="JM-16195"/>
    <x v="594"/>
    <x v="0"/>
    <s v="United States"/>
    <s v="Los Angeles"/>
    <x v="1"/>
    <n v="90004"/>
    <x v="1"/>
    <s v="OFF-PA-10004285"/>
    <x v="1"/>
    <x v="10"/>
    <x v="1259"/>
    <x v="522"/>
    <n v="2"/>
    <n v="0"/>
    <n v="6.4127999999999998"/>
  </r>
  <r>
    <n v="2249"/>
    <s v="CA-2012-116092"/>
    <x v="1"/>
    <x v="586"/>
    <d v="2012-02-18T00:00:00"/>
    <x v="0"/>
    <s v="JM-16195"/>
    <x v="594"/>
    <x v="0"/>
    <s v="United States"/>
    <s v="Los Angeles"/>
    <x v="1"/>
    <n v="90004"/>
    <x v="1"/>
    <s v="OFF-BI-10001628"/>
    <x v="1"/>
    <x v="8"/>
    <x v="1103"/>
    <x v="1848"/>
    <n v="5"/>
    <n v="0.2"/>
    <n v="13.037499999999998"/>
  </r>
  <r>
    <n v="2250"/>
    <s v="CA-2012-116092"/>
    <x v="1"/>
    <x v="586"/>
    <d v="2012-02-18T00:00:00"/>
    <x v="0"/>
    <s v="JM-16195"/>
    <x v="594"/>
    <x v="0"/>
    <s v="United States"/>
    <s v="Los Angeles"/>
    <x v="1"/>
    <n v="90004"/>
    <x v="1"/>
    <s v="OFF-BI-10000546"/>
    <x v="1"/>
    <x v="8"/>
    <x v="609"/>
    <x v="132"/>
    <n v="5"/>
    <n v="0.2"/>
    <n v="4.1760000000000002"/>
  </r>
  <r>
    <n v="2251"/>
    <s v="CA-2012-116092"/>
    <x v="1"/>
    <x v="586"/>
    <d v="2012-02-18T00:00:00"/>
    <x v="0"/>
    <s v="JM-16195"/>
    <x v="594"/>
    <x v="0"/>
    <s v="United States"/>
    <s v="Los Angeles"/>
    <x v="1"/>
    <n v="90004"/>
    <x v="1"/>
    <s v="OFF-AP-10001391"/>
    <x v="1"/>
    <x v="9"/>
    <x v="1260"/>
    <x v="1904"/>
    <n v="6"/>
    <n v="0"/>
    <n v="157.01759999999993"/>
  </r>
  <r>
    <n v="2252"/>
    <s v="CA-2012-116092"/>
    <x v="1"/>
    <x v="586"/>
    <d v="2012-02-18T00:00:00"/>
    <x v="0"/>
    <s v="JM-16195"/>
    <x v="594"/>
    <x v="0"/>
    <s v="United States"/>
    <s v="Los Angeles"/>
    <x v="1"/>
    <n v="90004"/>
    <x v="1"/>
    <s v="OFF-PA-10000477"/>
    <x v="1"/>
    <x v="10"/>
    <x v="1261"/>
    <x v="541"/>
    <n v="3"/>
    <n v="0"/>
    <n v="9.3312000000000008"/>
  </r>
  <r>
    <n v="2253"/>
    <s v="CA-2013-117849"/>
    <x v="0"/>
    <x v="173"/>
    <d v="2013-04-18T00:00:00"/>
    <x v="0"/>
    <s v="JK-16120"/>
    <x v="451"/>
    <x v="2"/>
    <s v="United States"/>
    <s v="San Diego"/>
    <x v="1"/>
    <n v="92105"/>
    <x v="1"/>
    <s v="OFF-PA-10004327"/>
    <x v="1"/>
    <x v="10"/>
    <x v="136"/>
    <x v="140"/>
    <n v="3"/>
    <n v="0"/>
    <n v="68.975999999999999"/>
  </r>
  <r>
    <n v="2254"/>
    <s v="CA-2012-169201"/>
    <x v="1"/>
    <x v="694"/>
    <d v="2012-10-01T00:00:00"/>
    <x v="2"/>
    <s v="HG-14965"/>
    <x v="428"/>
    <x v="1"/>
    <s v="United States"/>
    <s v="San Francisco"/>
    <x v="1"/>
    <n v="94110"/>
    <x v="1"/>
    <s v="OFF-AP-10000696"/>
    <x v="1"/>
    <x v="9"/>
    <x v="332"/>
    <x v="1905"/>
    <n v="3"/>
    <n v="0"/>
    <n v="14.275799999999998"/>
  </r>
  <r>
    <n v="2255"/>
    <s v="CA-2012-169201"/>
    <x v="1"/>
    <x v="694"/>
    <d v="2012-10-01T00:00:00"/>
    <x v="2"/>
    <s v="HG-14965"/>
    <x v="428"/>
    <x v="1"/>
    <s v="United States"/>
    <s v="San Francisco"/>
    <x v="1"/>
    <n v="94110"/>
    <x v="1"/>
    <s v="OFF-AP-10002082"/>
    <x v="1"/>
    <x v="9"/>
    <x v="1092"/>
    <x v="1906"/>
    <n v="2"/>
    <n v="0"/>
    <n v="15.245999999999999"/>
  </r>
  <r>
    <n v="2256"/>
    <s v="CA-2013-164091"/>
    <x v="0"/>
    <x v="42"/>
    <d v="2013-09-23T00:00:00"/>
    <x v="1"/>
    <s v="LA-16780"/>
    <x v="156"/>
    <x v="1"/>
    <s v="United States"/>
    <s v="Bangor"/>
    <x v="43"/>
    <n v="4401"/>
    <x v="3"/>
    <s v="TEC-PH-10001944"/>
    <x v="2"/>
    <x v="7"/>
    <x v="1262"/>
    <x v="1907"/>
    <n v="3"/>
    <n v="0"/>
    <n v="131.35499999999996"/>
  </r>
  <r>
    <n v="2257"/>
    <s v="CA-2013-164091"/>
    <x v="0"/>
    <x v="42"/>
    <d v="2013-09-23T00:00:00"/>
    <x v="1"/>
    <s v="LA-16780"/>
    <x v="156"/>
    <x v="1"/>
    <s v="United States"/>
    <s v="Bangor"/>
    <x v="43"/>
    <n v="4401"/>
    <x v="3"/>
    <s v="FUR-FU-10004952"/>
    <x v="0"/>
    <x v="5"/>
    <x v="845"/>
    <x v="1049"/>
    <n v="2"/>
    <n v="0"/>
    <n v="33.938800000000001"/>
  </r>
  <r>
    <n v="2258"/>
    <s v="CA-2014-105214"/>
    <x v="3"/>
    <x v="114"/>
    <d v="2014-06-20T00:00:00"/>
    <x v="2"/>
    <s v="TS-21610"/>
    <x v="59"/>
    <x v="0"/>
    <s v="United States"/>
    <s v="San Francisco"/>
    <x v="1"/>
    <n v="94122"/>
    <x v="1"/>
    <s v="FUR-CH-10000015"/>
    <x v="0"/>
    <x v="1"/>
    <x v="373"/>
    <x v="1908"/>
    <n v="7"/>
    <n v="0.2"/>
    <n v="90.97199999999998"/>
  </r>
  <r>
    <n v="2259"/>
    <s v="CA-2014-105214"/>
    <x v="3"/>
    <x v="114"/>
    <d v="2014-06-20T00:00:00"/>
    <x v="2"/>
    <s v="TS-21610"/>
    <x v="59"/>
    <x v="0"/>
    <s v="United States"/>
    <s v="San Francisco"/>
    <x v="1"/>
    <n v="94122"/>
    <x v="1"/>
    <s v="OFF-PA-10001776"/>
    <x v="1"/>
    <x v="10"/>
    <x v="1263"/>
    <x v="1909"/>
    <n v="2"/>
    <n v="0"/>
    <n v="8.7137999999999991"/>
  </r>
  <r>
    <n v="2260"/>
    <s v="CA-2012-117611"/>
    <x v="1"/>
    <x v="627"/>
    <d v="2012-11-10T00:00:00"/>
    <x v="0"/>
    <s v="MZ-17335"/>
    <x v="595"/>
    <x v="2"/>
    <s v="United States"/>
    <s v="San Diego"/>
    <x v="1"/>
    <n v="92024"/>
    <x v="1"/>
    <s v="OFF-FA-10002280"/>
    <x v="1"/>
    <x v="13"/>
    <x v="653"/>
    <x v="1910"/>
    <n v="1"/>
    <n v="0"/>
    <n v="2.4"/>
  </r>
  <r>
    <n v="2261"/>
    <s v="CA-2012-117611"/>
    <x v="1"/>
    <x v="627"/>
    <d v="2012-11-10T00:00:00"/>
    <x v="0"/>
    <s v="MZ-17335"/>
    <x v="595"/>
    <x v="2"/>
    <s v="United States"/>
    <s v="San Diego"/>
    <x v="1"/>
    <n v="92024"/>
    <x v="1"/>
    <s v="TEC-AC-10002049"/>
    <x v="2"/>
    <x v="11"/>
    <x v="688"/>
    <x v="810"/>
    <n v="3"/>
    <n v="0"/>
    <n v="66.954599999999971"/>
  </r>
  <r>
    <n v="2262"/>
    <s v="US-2012-137960"/>
    <x v="1"/>
    <x v="217"/>
    <d v="2012-12-18T00:00:00"/>
    <x v="3"/>
    <s v="MW-18220"/>
    <x v="596"/>
    <x v="0"/>
    <s v="United States"/>
    <s v="New York City"/>
    <x v="15"/>
    <n v="10035"/>
    <x v="3"/>
    <s v="TEC-AC-10002253"/>
    <x v="2"/>
    <x v="11"/>
    <x v="572"/>
    <x v="656"/>
    <n v="1"/>
    <n v="0"/>
    <n v="24.936000000000007"/>
  </r>
  <r>
    <n v="2263"/>
    <s v="CA-2014-122994"/>
    <x v="3"/>
    <x v="695"/>
    <d v="2014-02-10T00:00:00"/>
    <x v="2"/>
    <s v="MV-17485"/>
    <x v="597"/>
    <x v="0"/>
    <s v="United States"/>
    <s v="Arlington"/>
    <x v="17"/>
    <n v="22204"/>
    <x v="0"/>
    <s v="FUR-BO-10004015"/>
    <x v="0"/>
    <x v="0"/>
    <x v="569"/>
    <x v="1911"/>
    <n v="3"/>
    <n v="0"/>
    <n v="79.193399999999968"/>
  </r>
  <r>
    <n v="2264"/>
    <s v="CA-2013-131065"/>
    <x v="0"/>
    <x v="696"/>
    <d v="2013-11-17T00:00:00"/>
    <x v="0"/>
    <s v="AA-10375"/>
    <x v="211"/>
    <x v="0"/>
    <s v="United States"/>
    <s v="Atlanta"/>
    <x v="32"/>
    <n v="30318"/>
    <x v="0"/>
    <s v="TEC-AC-10004145"/>
    <x v="2"/>
    <x v="11"/>
    <x v="1264"/>
    <x v="1912"/>
    <n v="2"/>
    <n v="0"/>
    <n v="114.99540000000002"/>
  </r>
  <r>
    <n v="2265"/>
    <s v="CA-2013-131065"/>
    <x v="0"/>
    <x v="696"/>
    <d v="2013-11-17T00:00:00"/>
    <x v="0"/>
    <s v="AA-10375"/>
    <x v="211"/>
    <x v="0"/>
    <s v="United States"/>
    <s v="Atlanta"/>
    <x v="32"/>
    <n v="30318"/>
    <x v="0"/>
    <s v="OFF-PA-10002479"/>
    <x v="1"/>
    <x v="10"/>
    <x v="217"/>
    <x v="267"/>
    <n v="1"/>
    <n v="0"/>
    <n v="2.3759999999999999"/>
  </r>
  <r>
    <n v="2266"/>
    <s v="CA-2013-131065"/>
    <x v="0"/>
    <x v="696"/>
    <d v="2013-11-17T00:00:00"/>
    <x v="0"/>
    <s v="AA-10375"/>
    <x v="211"/>
    <x v="0"/>
    <s v="United States"/>
    <s v="Atlanta"/>
    <x v="32"/>
    <n v="30318"/>
    <x v="0"/>
    <s v="OFF-BI-10004970"/>
    <x v="1"/>
    <x v="8"/>
    <x v="908"/>
    <x v="341"/>
    <n v="2"/>
    <n v="0"/>
    <n v="3.8822000000000001"/>
  </r>
  <r>
    <n v="2267"/>
    <s v="CA-2014-149146"/>
    <x v="3"/>
    <x v="386"/>
    <d v="2014-10-13T00:00:00"/>
    <x v="3"/>
    <s v="SM-20320"/>
    <x v="598"/>
    <x v="2"/>
    <s v="United States"/>
    <s v="Monroe"/>
    <x v="3"/>
    <n v="28110"/>
    <x v="0"/>
    <s v="OFF-PA-10003919"/>
    <x v="1"/>
    <x v="10"/>
    <x v="1265"/>
    <x v="892"/>
    <n v="2"/>
    <n v="0.2"/>
    <n v="2.6892000000000005"/>
  </r>
  <r>
    <n v="2268"/>
    <s v="CA-2014-137470"/>
    <x v="3"/>
    <x v="697"/>
    <d v="2014-09-18T00:00:00"/>
    <x v="3"/>
    <s v="TP-21415"/>
    <x v="599"/>
    <x v="0"/>
    <s v="United States"/>
    <s v="Seattle"/>
    <x v="4"/>
    <n v="98115"/>
    <x v="1"/>
    <s v="OFF-PA-10002001"/>
    <x v="1"/>
    <x v="10"/>
    <x v="1266"/>
    <x v="91"/>
    <n v="2"/>
    <n v="0"/>
    <n v="6.3504000000000005"/>
  </r>
  <r>
    <n v="2269"/>
    <s v="CA-2014-105480"/>
    <x v="3"/>
    <x v="698"/>
    <d v="2014-12-27T00:00:00"/>
    <x v="1"/>
    <s v="DK-13225"/>
    <x v="158"/>
    <x v="1"/>
    <s v="United States"/>
    <s v="Rochester"/>
    <x v="15"/>
    <n v="14609"/>
    <x v="3"/>
    <s v="OFF-PA-10002787"/>
    <x v="1"/>
    <x v="10"/>
    <x v="1267"/>
    <x v="90"/>
    <n v="1"/>
    <n v="0"/>
    <n v="3.1104000000000003"/>
  </r>
  <r>
    <n v="2270"/>
    <s v="CA-2014-105480"/>
    <x v="3"/>
    <x v="698"/>
    <d v="2014-12-27T00:00:00"/>
    <x v="1"/>
    <s v="DK-13225"/>
    <x v="158"/>
    <x v="1"/>
    <s v="United States"/>
    <s v="Rochester"/>
    <x v="15"/>
    <n v="14609"/>
    <x v="3"/>
    <s v="OFF-BI-10003291"/>
    <x v="1"/>
    <x v="8"/>
    <x v="44"/>
    <x v="1913"/>
    <n v="1"/>
    <n v="0.2"/>
    <n v="2.3570999999999991"/>
  </r>
  <r>
    <n v="2271"/>
    <s v="CA-2014-164917"/>
    <x v="3"/>
    <x v="574"/>
    <d v="2014-12-08T00:00:00"/>
    <x v="1"/>
    <s v="MK-17905"/>
    <x v="149"/>
    <x v="1"/>
    <s v="United States"/>
    <s v="Miami"/>
    <x v="2"/>
    <n v="33180"/>
    <x v="0"/>
    <s v="OFF-AR-10004344"/>
    <x v="1"/>
    <x v="6"/>
    <x v="365"/>
    <x v="1914"/>
    <n v="5"/>
    <n v="0.2"/>
    <n v="4.196499999999995"/>
  </r>
  <r>
    <n v="2272"/>
    <s v="CA-2012-102036"/>
    <x v="1"/>
    <x v="481"/>
    <d v="2012-09-27T00:00:00"/>
    <x v="1"/>
    <s v="CS-12130"/>
    <x v="79"/>
    <x v="0"/>
    <s v="United States"/>
    <s v="Seattle"/>
    <x v="4"/>
    <n v="98105"/>
    <x v="1"/>
    <s v="OFF-ST-10003123"/>
    <x v="1"/>
    <x v="4"/>
    <x v="1268"/>
    <x v="1915"/>
    <n v="6"/>
    <n v="0"/>
    <n v="47.937599999999996"/>
  </r>
  <r>
    <n v="2273"/>
    <s v="CA-2012-142944"/>
    <x v="1"/>
    <x v="699"/>
    <d v="2012-03-11T00:00:00"/>
    <x v="1"/>
    <s v="JL-15850"/>
    <x v="139"/>
    <x v="0"/>
    <s v="United States"/>
    <s v="San Francisco"/>
    <x v="1"/>
    <n v="94122"/>
    <x v="1"/>
    <s v="FUR-FU-10000308"/>
    <x v="0"/>
    <x v="5"/>
    <x v="1269"/>
    <x v="1916"/>
    <n v="7"/>
    <n v="0"/>
    <n v="95.757200000000012"/>
  </r>
  <r>
    <n v="2274"/>
    <s v="CA-2012-142944"/>
    <x v="1"/>
    <x v="699"/>
    <d v="2012-03-11T00:00:00"/>
    <x v="1"/>
    <s v="JL-15850"/>
    <x v="139"/>
    <x v="0"/>
    <s v="United States"/>
    <s v="San Francisco"/>
    <x v="1"/>
    <n v="94122"/>
    <x v="1"/>
    <s v="TEC-CO-10003763"/>
    <x v="2"/>
    <x v="16"/>
    <x v="1270"/>
    <x v="1917"/>
    <n v="2"/>
    <n v="0.2"/>
    <n v="377.99459999999993"/>
  </r>
  <r>
    <n v="2275"/>
    <s v="CA-2011-157882"/>
    <x v="2"/>
    <x v="462"/>
    <d v="2011-10-08T00:00:00"/>
    <x v="0"/>
    <s v="AR-10405"/>
    <x v="153"/>
    <x v="1"/>
    <s v="United States"/>
    <s v="Los Angeles"/>
    <x v="1"/>
    <n v="90036"/>
    <x v="1"/>
    <s v="FUR-TA-10001866"/>
    <x v="0"/>
    <x v="3"/>
    <x v="1271"/>
    <x v="1918"/>
    <n v="1"/>
    <n v="0.2"/>
    <n v="3.5857999999999848"/>
  </r>
  <r>
    <n v="2276"/>
    <s v="CA-2011-157882"/>
    <x v="2"/>
    <x v="462"/>
    <d v="2011-10-08T00:00:00"/>
    <x v="0"/>
    <s v="AR-10405"/>
    <x v="153"/>
    <x v="1"/>
    <s v="United States"/>
    <s v="Los Angeles"/>
    <x v="1"/>
    <n v="90036"/>
    <x v="1"/>
    <s v="FUR-CH-10002774"/>
    <x v="0"/>
    <x v="1"/>
    <x v="23"/>
    <x v="1919"/>
    <n v="3"/>
    <n v="0.2"/>
    <n v="13.764599999999994"/>
  </r>
  <r>
    <n v="2277"/>
    <s v="CA-2011-104283"/>
    <x v="2"/>
    <x v="700"/>
    <d v="2011-07-01T00:00:00"/>
    <x v="1"/>
    <s v="LM-17065"/>
    <x v="215"/>
    <x v="0"/>
    <s v="United States"/>
    <s v="Southaven"/>
    <x v="35"/>
    <n v="38671"/>
    <x v="0"/>
    <s v="OFF-ST-10004337"/>
    <x v="1"/>
    <x v="4"/>
    <x v="839"/>
    <x v="1920"/>
    <n v="5"/>
    <n v="0"/>
    <n v="0"/>
  </r>
  <r>
    <n v="2278"/>
    <s v="CA-2011-104283"/>
    <x v="2"/>
    <x v="700"/>
    <d v="2011-07-01T00:00:00"/>
    <x v="1"/>
    <s v="LM-17065"/>
    <x v="215"/>
    <x v="0"/>
    <s v="United States"/>
    <s v="Southaven"/>
    <x v="35"/>
    <n v="38671"/>
    <x v="0"/>
    <s v="FUR-TA-10001039"/>
    <x v="0"/>
    <x v="3"/>
    <x v="824"/>
    <x v="1921"/>
    <n v="1"/>
    <n v="0"/>
    <n v="22.354800000000004"/>
  </r>
  <r>
    <n v="2279"/>
    <s v="CA-2011-104283"/>
    <x v="2"/>
    <x v="700"/>
    <d v="2011-07-01T00:00:00"/>
    <x v="1"/>
    <s v="LM-17065"/>
    <x v="215"/>
    <x v="0"/>
    <s v="United States"/>
    <s v="Southaven"/>
    <x v="35"/>
    <n v="38671"/>
    <x v="0"/>
    <s v="TEC-AC-10000109"/>
    <x v="2"/>
    <x v="11"/>
    <x v="200"/>
    <x v="1922"/>
    <n v="4"/>
    <n v="0"/>
    <n v="53.750400000000013"/>
  </r>
  <r>
    <n v="2280"/>
    <s v="CA-2014-142622"/>
    <x v="3"/>
    <x v="505"/>
    <d v="2014-11-03T00:00:00"/>
    <x v="2"/>
    <s v="JK-15625"/>
    <x v="600"/>
    <x v="0"/>
    <s v="United States"/>
    <s v="Seattle"/>
    <x v="4"/>
    <n v="98115"/>
    <x v="1"/>
    <s v="FUR-CH-10003833"/>
    <x v="0"/>
    <x v="1"/>
    <x v="1200"/>
    <x v="1923"/>
    <n v="2"/>
    <n v="0.2"/>
    <n v="-6.0980000000000025"/>
  </r>
  <r>
    <n v="2281"/>
    <s v="CA-2014-142622"/>
    <x v="3"/>
    <x v="505"/>
    <d v="2014-11-03T00:00:00"/>
    <x v="2"/>
    <s v="JK-15625"/>
    <x v="600"/>
    <x v="0"/>
    <s v="United States"/>
    <s v="Seattle"/>
    <x v="4"/>
    <n v="98115"/>
    <x v="1"/>
    <s v="FUR-CH-10004289"/>
    <x v="0"/>
    <x v="1"/>
    <x v="975"/>
    <x v="1924"/>
    <n v="8"/>
    <n v="0.2"/>
    <n v="-23.03520000000006"/>
  </r>
  <r>
    <n v="2282"/>
    <s v="CA-2014-142622"/>
    <x v="3"/>
    <x v="505"/>
    <d v="2014-11-03T00:00:00"/>
    <x v="2"/>
    <s v="JK-15625"/>
    <x v="600"/>
    <x v="0"/>
    <s v="United States"/>
    <s v="Seattle"/>
    <x v="4"/>
    <n v="98115"/>
    <x v="1"/>
    <s v="FUR-BO-10004467"/>
    <x v="0"/>
    <x v="0"/>
    <x v="883"/>
    <x v="1664"/>
    <n v="2"/>
    <n v="0"/>
    <n v="37.996199999999988"/>
  </r>
  <r>
    <n v="2283"/>
    <s v="CA-2013-132143"/>
    <x v="0"/>
    <x v="323"/>
    <d v="2013-09-06T00:00:00"/>
    <x v="2"/>
    <s v="FM-14215"/>
    <x v="524"/>
    <x v="1"/>
    <s v="United States"/>
    <s v="Middletown"/>
    <x v="29"/>
    <n v="6457"/>
    <x v="3"/>
    <s v="OFF-PA-10002713"/>
    <x v="1"/>
    <x v="10"/>
    <x v="317"/>
    <x v="1925"/>
    <n v="7"/>
    <n v="0"/>
    <n v="22.153599999999997"/>
  </r>
  <r>
    <n v="2284"/>
    <s v="CA-2012-153108"/>
    <x v="1"/>
    <x v="616"/>
    <d v="2012-03-09T00:00:00"/>
    <x v="1"/>
    <s v="SF-20200"/>
    <x v="227"/>
    <x v="0"/>
    <s v="United States"/>
    <s v="New Castle"/>
    <x v="14"/>
    <n v="47362"/>
    <x v="2"/>
    <s v="TEC-PH-10001552"/>
    <x v="2"/>
    <x v="7"/>
    <x v="178"/>
    <x v="100"/>
    <n v="2"/>
    <n v="0"/>
    <n v="6.6976000000000013"/>
  </r>
  <r>
    <n v="2285"/>
    <s v="CA-2012-153108"/>
    <x v="1"/>
    <x v="616"/>
    <d v="2012-03-09T00:00:00"/>
    <x v="1"/>
    <s v="SF-20200"/>
    <x v="227"/>
    <x v="0"/>
    <s v="United States"/>
    <s v="New Castle"/>
    <x v="14"/>
    <n v="47362"/>
    <x v="2"/>
    <s v="OFF-AP-10002222"/>
    <x v="1"/>
    <x v="9"/>
    <x v="33"/>
    <x v="1926"/>
    <n v="7"/>
    <n v="0"/>
    <n v="16.386300000000002"/>
  </r>
  <r>
    <n v="2286"/>
    <s v="CA-2013-112676"/>
    <x v="0"/>
    <x v="465"/>
    <d v="2013-05-09T00:00:00"/>
    <x v="2"/>
    <s v="PJ-18835"/>
    <x v="601"/>
    <x v="1"/>
    <s v="United States"/>
    <s v="Murfreesboro"/>
    <x v="18"/>
    <n v="37130"/>
    <x v="0"/>
    <s v="OFF-PA-10003971"/>
    <x v="1"/>
    <x v="10"/>
    <x v="1272"/>
    <x v="646"/>
    <n v="3"/>
    <n v="0.2"/>
    <n v="5.2026000000000003"/>
  </r>
  <r>
    <n v="2287"/>
    <s v="CA-2014-165687"/>
    <x v="3"/>
    <x v="701"/>
    <d v="2014-11-24T00:00:00"/>
    <x v="1"/>
    <s v="CS-12355"/>
    <x v="394"/>
    <x v="0"/>
    <s v="United States"/>
    <s v="Salem"/>
    <x v="17"/>
    <n v="24153"/>
    <x v="0"/>
    <s v="OFF-AP-10004036"/>
    <x v="1"/>
    <x v="9"/>
    <x v="1273"/>
    <x v="1927"/>
    <n v="2"/>
    <n v="0"/>
    <n v="12.263999999999999"/>
  </r>
  <r>
    <n v="2288"/>
    <s v="US-2014-112928"/>
    <x v="3"/>
    <x v="702"/>
    <d v="2014-06-06T00:00:00"/>
    <x v="0"/>
    <s v="BB-10990"/>
    <x v="121"/>
    <x v="1"/>
    <s v="United States"/>
    <s v="Toledo"/>
    <x v="24"/>
    <n v="43615"/>
    <x v="3"/>
    <s v="OFF-AP-10002287"/>
    <x v="1"/>
    <x v="9"/>
    <x v="1274"/>
    <x v="1928"/>
    <n v="5"/>
    <n v="0.2"/>
    <n v="1.3109999999999999"/>
  </r>
  <r>
    <n v="2289"/>
    <s v="CA-2014-143343"/>
    <x v="3"/>
    <x v="193"/>
    <d v="2014-06-14T00:00:00"/>
    <x v="2"/>
    <s v="BW-11200"/>
    <x v="572"/>
    <x v="0"/>
    <s v="United States"/>
    <s v="Los Angeles"/>
    <x v="1"/>
    <n v="90032"/>
    <x v="1"/>
    <s v="OFF-AR-10002375"/>
    <x v="1"/>
    <x v="6"/>
    <x v="823"/>
    <x v="1235"/>
    <n v="5"/>
    <n v="0"/>
    <n v="4.7559999999999985"/>
  </r>
  <r>
    <n v="2290"/>
    <s v="CA-2014-115154"/>
    <x v="3"/>
    <x v="703"/>
    <d v="2014-01-12T00:00:00"/>
    <x v="2"/>
    <s v="RS-19420"/>
    <x v="602"/>
    <x v="1"/>
    <s v="United States"/>
    <s v="Seattle"/>
    <x v="4"/>
    <n v="98115"/>
    <x v="1"/>
    <s v="FUR-TA-10001950"/>
    <x v="0"/>
    <x v="3"/>
    <x v="1275"/>
    <x v="1929"/>
    <n v="2"/>
    <n v="0"/>
    <n v="80.368200000000002"/>
  </r>
  <r>
    <n v="2291"/>
    <s v="CA-2012-149342"/>
    <x v="1"/>
    <x v="704"/>
    <d v="2012-04-25T00:00:00"/>
    <x v="1"/>
    <s v="TS-21160"/>
    <x v="378"/>
    <x v="1"/>
    <s v="United States"/>
    <s v="Columbus"/>
    <x v="32"/>
    <n v="31907"/>
    <x v="0"/>
    <s v="TEC-PH-10001557"/>
    <x v="2"/>
    <x v="7"/>
    <x v="658"/>
    <x v="1170"/>
    <n v="3"/>
    <n v="0"/>
    <n v="77.751899999999992"/>
  </r>
  <r>
    <n v="2292"/>
    <s v="CA-2012-149342"/>
    <x v="1"/>
    <x v="704"/>
    <d v="2012-04-25T00:00:00"/>
    <x v="1"/>
    <s v="TS-21160"/>
    <x v="378"/>
    <x v="1"/>
    <s v="United States"/>
    <s v="Columbus"/>
    <x v="32"/>
    <n v="31907"/>
    <x v="0"/>
    <s v="FUR-FU-10002937"/>
    <x v="0"/>
    <x v="5"/>
    <x v="1051"/>
    <x v="1930"/>
    <n v="6"/>
    <n v="0"/>
    <n v="297.69"/>
  </r>
  <r>
    <n v="2293"/>
    <s v="CA-2012-149342"/>
    <x v="1"/>
    <x v="704"/>
    <d v="2012-04-25T00:00:00"/>
    <x v="1"/>
    <s v="TS-21160"/>
    <x v="378"/>
    <x v="1"/>
    <s v="United States"/>
    <s v="Columbus"/>
    <x v="32"/>
    <n v="31907"/>
    <x v="0"/>
    <s v="OFF-PA-10001166"/>
    <x v="1"/>
    <x v="10"/>
    <x v="769"/>
    <x v="91"/>
    <n v="2"/>
    <n v="0"/>
    <n v="6.2208000000000006"/>
  </r>
  <r>
    <n v="2294"/>
    <s v="CA-2012-130995"/>
    <x v="1"/>
    <x v="549"/>
    <d v="2012-11-06T00:00:00"/>
    <x v="1"/>
    <s v="QJ-19255"/>
    <x v="425"/>
    <x v="1"/>
    <s v="United States"/>
    <s v="New York City"/>
    <x v="15"/>
    <n v="10009"/>
    <x v="3"/>
    <s v="TEC-PH-10000347"/>
    <x v="2"/>
    <x v="7"/>
    <x v="495"/>
    <x v="1931"/>
    <n v="1"/>
    <n v="0"/>
    <n v="1.3365"/>
  </r>
  <r>
    <n v="2295"/>
    <s v="CA-2014-127929"/>
    <x v="3"/>
    <x v="331"/>
    <d v="2014-12-28T00:00:00"/>
    <x v="1"/>
    <s v="FM-14215"/>
    <x v="524"/>
    <x v="1"/>
    <s v="United States"/>
    <s v="Middletown"/>
    <x v="29"/>
    <n v="6457"/>
    <x v="3"/>
    <s v="FUR-FU-10003708"/>
    <x v="0"/>
    <x v="5"/>
    <x v="71"/>
    <x v="1932"/>
    <n v="3"/>
    <n v="0"/>
    <n v="38.209499999999998"/>
  </r>
  <r>
    <n v="2296"/>
    <s v="CA-2012-113145"/>
    <x v="1"/>
    <x v="549"/>
    <d v="2012-11-05T00:00:00"/>
    <x v="1"/>
    <s v="VD-21670"/>
    <x v="104"/>
    <x v="0"/>
    <s v="United States"/>
    <s v="New York City"/>
    <x v="15"/>
    <n v="10011"/>
    <x v="3"/>
    <s v="OFF-PA-10002659"/>
    <x v="1"/>
    <x v="10"/>
    <x v="922"/>
    <x v="1933"/>
    <n v="4"/>
    <n v="0"/>
    <n v="6.219199999999999"/>
  </r>
  <r>
    <n v="2297"/>
    <s v="CA-2012-113145"/>
    <x v="1"/>
    <x v="549"/>
    <d v="2012-11-05T00:00:00"/>
    <x v="1"/>
    <s v="VD-21670"/>
    <x v="104"/>
    <x v="0"/>
    <s v="United States"/>
    <s v="New York City"/>
    <x v="15"/>
    <n v="10011"/>
    <x v="3"/>
    <s v="FUR-FU-10000965"/>
    <x v="0"/>
    <x v="5"/>
    <x v="682"/>
    <x v="1934"/>
    <n v="5"/>
    <n v="0"/>
    <n v="106.477"/>
  </r>
  <r>
    <n v="2298"/>
    <s v="CA-2012-113145"/>
    <x v="1"/>
    <x v="549"/>
    <d v="2012-11-05T00:00:00"/>
    <x v="1"/>
    <s v="VD-21670"/>
    <x v="104"/>
    <x v="0"/>
    <s v="United States"/>
    <s v="New York City"/>
    <x v="15"/>
    <n v="10011"/>
    <x v="3"/>
    <s v="TEC-PH-10001527"/>
    <x v="2"/>
    <x v="7"/>
    <x v="1276"/>
    <x v="1935"/>
    <n v="1"/>
    <n v="0"/>
    <n v="1.2884999999999991"/>
  </r>
  <r>
    <n v="2299"/>
    <s v="CA-2012-113145"/>
    <x v="1"/>
    <x v="549"/>
    <d v="2012-11-05T00:00:00"/>
    <x v="1"/>
    <s v="VD-21670"/>
    <x v="104"/>
    <x v="0"/>
    <s v="United States"/>
    <s v="New York City"/>
    <x v="15"/>
    <n v="10011"/>
    <x v="3"/>
    <s v="TEC-AC-10001838"/>
    <x v="2"/>
    <x v="11"/>
    <x v="645"/>
    <x v="757"/>
    <n v="7"/>
    <n v="0"/>
    <n v="601.96990000000005"/>
  </r>
  <r>
    <n v="2300"/>
    <s v="CA-2012-113145"/>
    <x v="1"/>
    <x v="549"/>
    <d v="2012-11-05T00:00:00"/>
    <x v="1"/>
    <s v="VD-21670"/>
    <x v="104"/>
    <x v="0"/>
    <s v="United States"/>
    <s v="New York City"/>
    <x v="15"/>
    <n v="10011"/>
    <x v="3"/>
    <s v="TEC-PH-10002597"/>
    <x v="2"/>
    <x v="7"/>
    <x v="474"/>
    <x v="178"/>
    <n v="4"/>
    <n v="0"/>
    <n v="125.99000000000001"/>
  </r>
  <r>
    <n v="2301"/>
    <s v="CA-2011-162362"/>
    <x v="2"/>
    <x v="687"/>
    <d v="2011-11-18T00:00:00"/>
    <x v="1"/>
    <s v="JL-15505"/>
    <x v="145"/>
    <x v="0"/>
    <s v="United States"/>
    <s v="Midland"/>
    <x v="12"/>
    <n v="48640"/>
    <x v="2"/>
    <s v="OFF-BI-10000756"/>
    <x v="1"/>
    <x v="8"/>
    <x v="15"/>
    <x v="1936"/>
    <n v="3"/>
    <n v="0"/>
    <n v="6.36"/>
  </r>
  <r>
    <n v="2302"/>
    <s v="CA-2011-162362"/>
    <x v="2"/>
    <x v="687"/>
    <d v="2011-11-18T00:00:00"/>
    <x v="1"/>
    <s v="JL-15505"/>
    <x v="145"/>
    <x v="0"/>
    <s v="United States"/>
    <s v="Midland"/>
    <x v="12"/>
    <n v="48640"/>
    <x v="2"/>
    <s v="OFF-BI-10000546"/>
    <x v="1"/>
    <x v="8"/>
    <x v="609"/>
    <x v="132"/>
    <n v="4"/>
    <n v="0"/>
    <n v="5.6448"/>
  </r>
  <r>
    <n v="2303"/>
    <s v="CA-2013-106558"/>
    <x v="0"/>
    <x v="327"/>
    <d v="2013-01-21T00:00:00"/>
    <x v="1"/>
    <s v="DL-13495"/>
    <x v="393"/>
    <x v="1"/>
    <s v="United States"/>
    <s v="Columbus"/>
    <x v="32"/>
    <n v="31907"/>
    <x v="0"/>
    <s v="TEC-AC-10001142"/>
    <x v="2"/>
    <x v="11"/>
    <x v="546"/>
    <x v="617"/>
    <n v="4"/>
    <n v="0"/>
    <n v="31.599999999999966"/>
  </r>
  <r>
    <n v="2304"/>
    <s v="CA-2014-157931"/>
    <x v="3"/>
    <x v="697"/>
    <d v="2014-09-23T00:00:00"/>
    <x v="0"/>
    <s v="MO-17800"/>
    <x v="246"/>
    <x v="2"/>
    <s v="United States"/>
    <s v="Roswell"/>
    <x v="32"/>
    <n v="30076"/>
    <x v="0"/>
    <s v="FUR-CH-10000785"/>
    <x v="0"/>
    <x v="1"/>
    <x v="320"/>
    <x v="1937"/>
    <n v="4"/>
    <n v="0"/>
    <n v="188.2192"/>
  </r>
  <r>
    <n v="2305"/>
    <s v="CA-2014-157931"/>
    <x v="3"/>
    <x v="697"/>
    <d v="2014-09-23T00:00:00"/>
    <x v="0"/>
    <s v="MO-17800"/>
    <x v="246"/>
    <x v="2"/>
    <s v="United States"/>
    <s v="Roswell"/>
    <x v="32"/>
    <n v="30076"/>
    <x v="0"/>
    <s v="OFF-PA-10000474"/>
    <x v="1"/>
    <x v="10"/>
    <x v="33"/>
    <x v="1938"/>
    <n v="3"/>
    <n v="0"/>
    <n v="49.970399999999991"/>
  </r>
  <r>
    <n v="2306"/>
    <s v="CA-2013-115574"/>
    <x v="0"/>
    <x v="443"/>
    <d v="2013-12-25T00:00:00"/>
    <x v="2"/>
    <s v="BP-11185"/>
    <x v="130"/>
    <x v="1"/>
    <s v="United States"/>
    <s v="Chicago"/>
    <x v="10"/>
    <n v="60623"/>
    <x v="2"/>
    <s v="FUR-BO-10003441"/>
    <x v="0"/>
    <x v="0"/>
    <x v="705"/>
    <x v="1088"/>
    <n v="2"/>
    <n v="0.3"/>
    <n v="-14.137200000000014"/>
  </r>
  <r>
    <n v="2307"/>
    <s v="CA-2012-160794"/>
    <x v="1"/>
    <x v="705"/>
    <d v="2012-08-08T00:00:00"/>
    <x v="2"/>
    <s v="MS-17980"/>
    <x v="99"/>
    <x v="1"/>
    <s v="United States"/>
    <s v="Houston"/>
    <x v="5"/>
    <n v="77041"/>
    <x v="2"/>
    <s v="OFF-PA-10004156"/>
    <x v="1"/>
    <x v="10"/>
    <x v="743"/>
    <x v="1939"/>
    <n v="3"/>
    <n v="0.2"/>
    <n v="9.8657999999999983"/>
  </r>
  <r>
    <n v="2308"/>
    <s v="CA-2014-116225"/>
    <x v="3"/>
    <x v="60"/>
    <d v="2014-11-10T00:00:00"/>
    <x v="1"/>
    <s v="SV-20935"/>
    <x v="603"/>
    <x v="0"/>
    <s v="United States"/>
    <s v="New York City"/>
    <x v="15"/>
    <n v="10009"/>
    <x v="3"/>
    <s v="TEC-AC-10001432"/>
    <x v="2"/>
    <x v="11"/>
    <x v="471"/>
    <x v="1940"/>
    <n v="5"/>
    <n v="0"/>
    <n v="171.93000000000006"/>
  </r>
  <r>
    <n v="2309"/>
    <s v="US-2014-120418"/>
    <x v="3"/>
    <x v="532"/>
    <d v="2014-06-13T00:00:00"/>
    <x v="2"/>
    <s v="BC-11125"/>
    <x v="604"/>
    <x v="2"/>
    <s v="United States"/>
    <s v="Peoria"/>
    <x v="16"/>
    <n v="85345"/>
    <x v="1"/>
    <s v="FUR-CH-10001394"/>
    <x v="0"/>
    <x v="1"/>
    <x v="648"/>
    <x v="1941"/>
    <n v="1"/>
    <n v="0.2"/>
    <n v="35.098999999999961"/>
  </r>
  <r>
    <n v="2310"/>
    <s v="US-2014-120418"/>
    <x v="3"/>
    <x v="532"/>
    <d v="2014-06-13T00:00:00"/>
    <x v="2"/>
    <s v="BC-11125"/>
    <x v="604"/>
    <x v="2"/>
    <s v="United States"/>
    <s v="Peoria"/>
    <x v="16"/>
    <n v="85345"/>
    <x v="1"/>
    <s v="OFF-ST-10002370"/>
    <x v="1"/>
    <x v="4"/>
    <x v="80"/>
    <x v="1942"/>
    <n v="4"/>
    <n v="0.2"/>
    <n v="7.7003999999999948"/>
  </r>
  <r>
    <n v="2311"/>
    <s v="US-2014-120418"/>
    <x v="3"/>
    <x v="532"/>
    <d v="2014-06-13T00:00:00"/>
    <x v="2"/>
    <s v="BC-11125"/>
    <x v="604"/>
    <x v="2"/>
    <s v="United States"/>
    <s v="Peoria"/>
    <x v="16"/>
    <n v="85345"/>
    <x v="1"/>
    <s v="OFF-AR-10002956"/>
    <x v="1"/>
    <x v="6"/>
    <x v="660"/>
    <x v="1943"/>
    <n v="5"/>
    <n v="0.2"/>
    <n v="6.602999999999998"/>
  </r>
  <r>
    <n v="2312"/>
    <s v="US-2014-120418"/>
    <x v="3"/>
    <x v="532"/>
    <d v="2014-06-13T00:00:00"/>
    <x v="2"/>
    <s v="BC-11125"/>
    <x v="604"/>
    <x v="2"/>
    <s v="United States"/>
    <s v="Peoria"/>
    <x v="16"/>
    <n v="85345"/>
    <x v="1"/>
    <s v="OFF-AR-10001955"/>
    <x v="1"/>
    <x v="6"/>
    <x v="1021"/>
    <x v="1840"/>
    <n v="1"/>
    <n v="0.2"/>
    <n v="1.9839999999999982"/>
  </r>
  <r>
    <n v="2313"/>
    <s v="US-2014-120418"/>
    <x v="3"/>
    <x v="532"/>
    <d v="2014-06-13T00:00:00"/>
    <x v="2"/>
    <s v="BC-11125"/>
    <x v="604"/>
    <x v="2"/>
    <s v="United States"/>
    <s v="Peoria"/>
    <x v="16"/>
    <n v="85345"/>
    <x v="1"/>
    <s v="OFF-ST-10001809"/>
    <x v="1"/>
    <x v="4"/>
    <x v="430"/>
    <x v="1944"/>
    <n v="3"/>
    <n v="0.2"/>
    <n v="-48.508200000000009"/>
  </r>
  <r>
    <n v="2314"/>
    <s v="CA-2014-122035"/>
    <x v="3"/>
    <x v="228"/>
    <d v="2014-07-26T00:00:00"/>
    <x v="1"/>
    <s v="EM-13825"/>
    <x v="605"/>
    <x v="1"/>
    <s v="United States"/>
    <s v="Sioux Falls"/>
    <x v="44"/>
    <n v="57103"/>
    <x v="2"/>
    <s v="OFF-LA-10004093"/>
    <x v="1"/>
    <x v="2"/>
    <x v="670"/>
    <x v="2"/>
    <n v="2"/>
    <n v="0"/>
    <n v="6.8713999999999995"/>
  </r>
  <r>
    <n v="2315"/>
    <s v="CA-2014-122035"/>
    <x v="3"/>
    <x v="228"/>
    <d v="2014-07-26T00:00:00"/>
    <x v="1"/>
    <s v="EM-13825"/>
    <x v="605"/>
    <x v="1"/>
    <s v="United States"/>
    <s v="Sioux Falls"/>
    <x v="44"/>
    <n v="57103"/>
    <x v="2"/>
    <s v="OFF-AP-10002118"/>
    <x v="1"/>
    <x v="9"/>
    <x v="77"/>
    <x v="1945"/>
    <n v="2"/>
    <n v="0"/>
    <n v="112.40640000000002"/>
  </r>
  <r>
    <n v="2316"/>
    <s v="CA-2014-122035"/>
    <x v="3"/>
    <x v="228"/>
    <d v="2014-07-26T00:00:00"/>
    <x v="1"/>
    <s v="EM-13825"/>
    <x v="605"/>
    <x v="1"/>
    <s v="United States"/>
    <s v="Sioux Falls"/>
    <x v="44"/>
    <n v="57103"/>
    <x v="2"/>
    <s v="OFF-BI-10000404"/>
    <x v="1"/>
    <x v="8"/>
    <x v="476"/>
    <x v="1946"/>
    <n v="5"/>
    <n v="0"/>
    <n v="20.21"/>
  </r>
  <r>
    <n v="2317"/>
    <s v="CA-2014-122035"/>
    <x v="3"/>
    <x v="228"/>
    <d v="2014-07-26T00:00:00"/>
    <x v="1"/>
    <s v="EM-13825"/>
    <x v="605"/>
    <x v="1"/>
    <s v="United States"/>
    <s v="Sioux Falls"/>
    <x v="44"/>
    <n v="57103"/>
    <x v="2"/>
    <s v="FUR-CH-10003833"/>
    <x v="0"/>
    <x v="1"/>
    <x v="1200"/>
    <x v="1101"/>
    <n v="3"/>
    <n v="0"/>
    <n v="27.440999999999995"/>
  </r>
  <r>
    <n v="2318"/>
    <s v="CA-2014-122035"/>
    <x v="3"/>
    <x v="228"/>
    <d v="2014-07-26T00:00:00"/>
    <x v="1"/>
    <s v="EM-13825"/>
    <x v="605"/>
    <x v="1"/>
    <s v="United States"/>
    <s v="Sioux Falls"/>
    <x v="44"/>
    <n v="57103"/>
    <x v="2"/>
    <s v="OFF-BI-10002072"/>
    <x v="1"/>
    <x v="8"/>
    <x v="830"/>
    <x v="1947"/>
    <n v="7"/>
    <n v="0"/>
    <n v="30.414999999999999"/>
  </r>
  <r>
    <n v="2319"/>
    <s v="CA-2014-122035"/>
    <x v="3"/>
    <x v="228"/>
    <d v="2014-07-26T00:00:00"/>
    <x v="1"/>
    <s v="EM-13825"/>
    <x v="605"/>
    <x v="1"/>
    <s v="United States"/>
    <s v="Sioux Falls"/>
    <x v="44"/>
    <n v="57103"/>
    <x v="2"/>
    <s v="TEC-AC-10003095"/>
    <x v="2"/>
    <x v="11"/>
    <x v="1277"/>
    <x v="1948"/>
    <n v="3"/>
    <n v="0"/>
    <n v="132.58980000000003"/>
  </r>
  <r>
    <n v="2320"/>
    <s v="CA-2012-117828"/>
    <x v="1"/>
    <x v="706"/>
    <d v="2012-12-26T00:00:00"/>
    <x v="2"/>
    <s v="BD-11500"/>
    <x v="214"/>
    <x v="0"/>
    <s v="United States"/>
    <s v="Richmond"/>
    <x v="17"/>
    <n v="23223"/>
    <x v="0"/>
    <s v="OFF-AP-10001563"/>
    <x v="1"/>
    <x v="9"/>
    <x v="530"/>
    <x v="1949"/>
    <n v="4"/>
    <n v="0"/>
    <n v="56.352799999999974"/>
  </r>
  <r>
    <n v="2321"/>
    <s v="CA-2014-165491"/>
    <x v="3"/>
    <x v="177"/>
    <d v="2014-03-25T00:00:00"/>
    <x v="1"/>
    <s v="HW-14935"/>
    <x v="304"/>
    <x v="1"/>
    <s v="United States"/>
    <s v="Seattle"/>
    <x v="4"/>
    <n v="98115"/>
    <x v="1"/>
    <s v="TEC-AC-10000358"/>
    <x v="2"/>
    <x v="11"/>
    <x v="1278"/>
    <x v="1950"/>
    <n v="7"/>
    <n v="0"/>
    <n v="63.8232"/>
  </r>
  <r>
    <n v="2322"/>
    <s v="CA-2012-109470"/>
    <x v="1"/>
    <x v="620"/>
    <d v="2013-01-03T00:00:00"/>
    <x v="0"/>
    <s v="KC-16255"/>
    <x v="346"/>
    <x v="1"/>
    <s v="United States"/>
    <s v="Henderson"/>
    <x v="0"/>
    <n v="42420"/>
    <x v="0"/>
    <s v="OFF-BI-10004492"/>
    <x v="1"/>
    <x v="8"/>
    <x v="347"/>
    <x v="1951"/>
    <n v="3"/>
    <n v="0"/>
    <n v="44.527799999999992"/>
  </r>
  <r>
    <n v="2323"/>
    <s v="CA-2012-109470"/>
    <x v="1"/>
    <x v="620"/>
    <d v="2013-01-03T00:00:00"/>
    <x v="0"/>
    <s v="KC-16255"/>
    <x v="346"/>
    <x v="1"/>
    <s v="United States"/>
    <s v="Henderson"/>
    <x v="0"/>
    <n v="42420"/>
    <x v="0"/>
    <s v="OFF-BI-10001072"/>
    <x v="1"/>
    <x v="8"/>
    <x v="277"/>
    <x v="1952"/>
    <n v="4"/>
    <n v="0"/>
    <n v="27.894399999999997"/>
  </r>
  <r>
    <n v="2324"/>
    <s v="CA-2012-109470"/>
    <x v="1"/>
    <x v="620"/>
    <d v="2013-01-03T00:00:00"/>
    <x v="0"/>
    <s v="KC-16255"/>
    <x v="346"/>
    <x v="1"/>
    <s v="United States"/>
    <s v="Henderson"/>
    <x v="0"/>
    <n v="42420"/>
    <x v="0"/>
    <s v="OFF-BI-10003707"/>
    <x v="1"/>
    <x v="8"/>
    <x v="776"/>
    <x v="1953"/>
    <n v="5"/>
    <n v="0"/>
    <n v="38.15"/>
  </r>
  <r>
    <n v="2325"/>
    <s v="CA-2012-109470"/>
    <x v="1"/>
    <x v="620"/>
    <d v="2013-01-03T00:00:00"/>
    <x v="0"/>
    <s v="KC-16255"/>
    <x v="346"/>
    <x v="1"/>
    <s v="United States"/>
    <s v="Henderson"/>
    <x v="0"/>
    <n v="42420"/>
    <x v="0"/>
    <s v="OFF-BI-10000977"/>
    <x v="1"/>
    <x v="8"/>
    <x v="982"/>
    <x v="1954"/>
    <n v="12"/>
    <n v="0"/>
    <n v="167.80799999999999"/>
  </r>
  <r>
    <n v="2326"/>
    <s v="CA-2012-105102"/>
    <x v="1"/>
    <x v="426"/>
    <d v="2012-09-19T00:00:00"/>
    <x v="0"/>
    <s v="BM-11575"/>
    <x v="606"/>
    <x v="1"/>
    <s v="United States"/>
    <s v="New York City"/>
    <x v="15"/>
    <n v="10035"/>
    <x v="3"/>
    <s v="OFF-BI-10002082"/>
    <x v="1"/>
    <x v="8"/>
    <x v="1173"/>
    <x v="1955"/>
    <n v="3"/>
    <n v="0.2"/>
    <n v="29.951999999999998"/>
  </r>
  <r>
    <n v="2327"/>
    <s v="CA-2012-105102"/>
    <x v="1"/>
    <x v="426"/>
    <d v="2012-09-19T00:00:00"/>
    <x v="0"/>
    <s v="BM-11575"/>
    <x v="606"/>
    <x v="1"/>
    <s v="United States"/>
    <s v="New York City"/>
    <x v="15"/>
    <n v="10035"/>
    <x v="3"/>
    <s v="FUR-BO-10004709"/>
    <x v="0"/>
    <x v="0"/>
    <x v="263"/>
    <x v="1956"/>
    <n v="1"/>
    <n v="0.2"/>
    <n v="1.1596000000000011"/>
  </r>
  <r>
    <n v="2328"/>
    <s v="CA-2012-105102"/>
    <x v="1"/>
    <x v="426"/>
    <d v="2012-09-19T00:00:00"/>
    <x v="0"/>
    <s v="BM-11575"/>
    <x v="606"/>
    <x v="1"/>
    <s v="United States"/>
    <s v="New York City"/>
    <x v="15"/>
    <n v="10035"/>
    <x v="3"/>
    <s v="OFF-PA-10002365"/>
    <x v="1"/>
    <x v="10"/>
    <x v="12"/>
    <x v="91"/>
    <n v="2"/>
    <n v="0"/>
    <n v="6.2208000000000006"/>
  </r>
  <r>
    <n v="2329"/>
    <s v="CA-2014-138422"/>
    <x v="3"/>
    <x v="397"/>
    <d v="2014-09-27T00:00:00"/>
    <x v="2"/>
    <s v="KN-16705"/>
    <x v="607"/>
    <x v="2"/>
    <s v="United States"/>
    <s v="Fort Collins"/>
    <x v="22"/>
    <n v="80525"/>
    <x v="1"/>
    <s v="OFF-EN-10004147"/>
    <x v="1"/>
    <x v="12"/>
    <x v="1279"/>
    <x v="646"/>
    <n v="3"/>
    <n v="0.2"/>
    <n v="5.2026000000000003"/>
  </r>
  <r>
    <n v="2330"/>
    <s v="US-2012-147739"/>
    <x v="1"/>
    <x v="707"/>
    <d v="2012-12-29T00:00:00"/>
    <x v="1"/>
    <s v="JD-16150"/>
    <x v="251"/>
    <x v="1"/>
    <s v="United States"/>
    <s v="Philadelphia"/>
    <x v="9"/>
    <n v="19140"/>
    <x v="3"/>
    <s v="FUR-FU-10001468"/>
    <x v="0"/>
    <x v="5"/>
    <x v="1280"/>
    <x v="1957"/>
    <n v="4"/>
    <n v="0.2"/>
    <n v="-68.392000000000053"/>
  </r>
  <r>
    <n v="2331"/>
    <s v="CA-2013-155187"/>
    <x v="0"/>
    <x v="446"/>
    <d v="2013-09-27T00:00:00"/>
    <x v="0"/>
    <s v="LA-16780"/>
    <x v="156"/>
    <x v="1"/>
    <s v="United States"/>
    <s v="Los Angeles"/>
    <x v="1"/>
    <n v="90004"/>
    <x v="1"/>
    <s v="OFF-ST-10000642"/>
    <x v="1"/>
    <x v="4"/>
    <x v="192"/>
    <x v="108"/>
    <n v="2"/>
    <n v="0"/>
    <n v="2.9371999999999971"/>
  </r>
  <r>
    <n v="2332"/>
    <s v="CA-2013-155187"/>
    <x v="0"/>
    <x v="446"/>
    <d v="2013-09-27T00:00:00"/>
    <x v="0"/>
    <s v="LA-16780"/>
    <x v="156"/>
    <x v="1"/>
    <s v="United States"/>
    <s v="Los Angeles"/>
    <x v="1"/>
    <n v="90004"/>
    <x v="1"/>
    <s v="OFF-PA-10000380"/>
    <x v="1"/>
    <x v="10"/>
    <x v="1281"/>
    <x v="1958"/>
    <n v="5"/>
    <n v="0"/>
    <n v="20.85"/>
  </r>
  <r>
    <n v="2333"/>
    <s v="CA-2014-169285"/>
    <x v="3"/>
    <x v="708"/>
    <d v="2014-03-26T00:00:00"/>
    <x v="1"/>
    <s v="RW-19690"/>
    <x v="355"/>
    <x v="0"/>
    <s v="United States"/>
    <s v="Lafayette"/>
    <x v="14"/>
    <n v="47905"/>
    <x v="2"/>
    <s v="OFF-PA-10004071"/>
    <x v="1"/>
    <x v="10"/>
    <x v="412"/>
    <x v="1959"/>
    <n v="5"/>
    <n v="0"/>
    <n v="133.15199999999999"/>
  </r>
  <r>
    <n v="2334"/>
    <s v="CA-2014-169285"/>
    <x v="3"/>
    <x v="708"/>
    <d v="2014-03-26T00:00:00"/>
    <x v="1"/>
    <s v="RW-19690"/>
    <x v="355"/>
    <x v="0"/>
    <s v="United States"/>
    <s v="Lafayette"/>
    <x v="14"/>
    <n v="47905"/>
    <x v="2"/>
    <s v="OFF-PA-10004971"/>
    <x v="1"/>
    <x v="10"/>
    <x v="604"/>
    <x v="399"/>
    <n v="1"/>
    <n v="0"/>
    <n v="2.8322000000000003"/>
  </r>
  <r>
    <n v="2335"/>
    <s v="CA-2011-140886"/>
    <x v="2"/>
    <x v="587"/>
    <d v="2011-10-04T00:00:00"/>
    <x v="1"/>
    <s v="KW-16570"/>
    <x v="608"/>
    <x v="0"/>
    <s v="United States"/>
    <s v="Clarksville"/>
    <x v="18"/>
    <n v="37042"/>
    <x v="0"/>
    <s v="OFF-AP-10000696"/>
    <x v="1"/>
    <x v="9"/>
    <x v="332"/>
    <x v="1960"/>
    <n v="6"/>
    <n v="0.2"/>
    <n v="11.247599999999995"/>
  </r>
  <r>
    <n v="2336"/>
    <s v="CA-2014-152695"/>
    <x v="3"/>
    <x v="389"/>
    <d v="2014-12-11T00:00:00"/>
    <x v="3"/>
    <s v="CC-12220"/>
    <x v="417"/>
    <x v="0"/>
    <s v="United States"/>
    <s v="Fairfield"/>
    <x v="29"/>
    <n v="6824"/>
    <x v="3"/>
    <s v="OFF-EN-10004030"/>
    <x v="1"/>
    <x v="12"/>
    <x v="135"/>
    <x v="139"/>
    <n v="3"/>
    <n v="0"/>
    <n v="5.1042000000000005"/>
  </r>
  <r>
    <n v="2337"/>
    <s v="CA-2014-152695"/>
    <x v="3"/>
    <x v="389"/>
    <d v="2014-12-11T00:00:00"/>
    <x v="3"/>
    <s v="CC-12220"/>
    <x v="417"/>
    <x v="0"/>
    <s v="United States"/>
    <s v="Fairfield"/>
    <x v="29"/>
    <n v="6824"/>
    <x v="3"/>
    <s v="OFF-AP-10000026"/>
    <x v="1"/>
    <x v="9"/>
    <x v="1282"/>
    <x v="1961"/>
    <n v="7"/>
    <n v="0"/>
    <n v="123.76909999999995"/>
  </r>
  <r>
    <n v="2338"/>
    <s v="CA-2011-110639"/>
    <x v="2"/>
    <x v="709"/>
    <d v="2011-08-23T00:00:00"/>
    <x v="3"/>
    <s v="RH-19495"/>
    <x v="302"/>
    <x v="0"/>
    <s v="United States"/>
    <s v="New York City"/>
    <x v="15"/>
    <n v="10009"/>
    <x v="3"/>
    <s v="OFF-PA-10003936"/>
    <x v="1"/>
    <x v="10"/>
    <x v="1283"/>
    <x v="243"/>
    <n v="4"/>
    <n v="0"/>
    <n v="12.441600000000001"/>
  </r>
  <r>
    <n v="2339"/>
    <s v="CA-2011-110639"/>
    <x v="2"/>
    <x v="709"/>
    <d v="2011-08-23T00:00:00"/>
    <x v="3"/>
    <s v="RH-19495"/>
    <x v="302"/>
    <x v="0"/>
    <s v="United States"/>
    <s v="New York City"/>
    <x v="15"/>
    <n v="10009"/>
    <x v="3"/>
    <s v="OFF-PA-10004530"/>
    <x v="1"/>
    <x v="10"/>
    <x v="491"/>
    <x v="1962"/>
    <n v="4"/>
    <n v="0"/>
    <n v="22.500800000000002"/>
  </r>
  <r>
    <n v="2340"/>
    <s v="CA-2011-121727"/>
    <x v="2"/>
    <x v="710"/>
    <d v="2011-08-24T00:00:00"/>
    <x v="1"/>
    <s v="JK-15625"/>
    <x v="600"/>
    <x v="0"/>
    <s v="United States"/>
    <s v="Columbus"/>
    <x v="24"/>
    <n v="43229"/>
    <x v="3"/>
    <s v="OFF-AR-10004930"/>
    <x v="1"/>
    <x v="6"/>
    <x v="87"/>
    <x v="1963"/>
    <n v="2"/>
    <n v="0.2"/>
    <n v="1.7419999999999987"/>
  </r>
  <r>
    <n v="2341"/>
    <s v="CA-2013-137736"/>
    <x v="0"/>
    <x v="338"/>
    <d v="2013-11-16T00:00:00"/>
    <x v="1"/>
    <s v="DC-13285"/>
    <x v="290"/>
    <x v="0"/>
    <s v="United States"/>
    <s v="Warner Robins"/>
    <x v="32"/>
    <n v="31088"/>
    <x v="0"/>
    <s v="OFF-AR-10004999"/>
    <x v="1"/>
    <x v="6"/>
    <x v="864"/>
    <x v="1085"/>
    <n v="7"/>
    <n v="0"/>
    <n v="10.465"/>
  </r>
  <r>
    <n v="2342"/>
    <s v="US-2011-143231"/>
    <x v="2"/>
    <x v="520"/>
    <d v="2012-01-03T00:00:00"/>
    <x v="2"/>
    <s v="GM-14455"/>
    <x v="39"/>
    <x v="2"/>
    <s v="United States"/>
    <s v="Franklin"/>
    <x v="31"/>
    <n v="2038"/>
    <x v="3"/>
    <s v="FUR-FU-10002501"/>
    <x v="0"/>
    <x v="5"/>
    <x v="1284"/>
    <x v="1964"/>
    <n v="5"/>
    <n v="0"/>
    <n v="23.384"/>
  </r>
  <r>
    <n v="2343"/>
    <s v="US-2011-143231"/>
    <x v="2"/>
    <x v="520"/>
    <d v="2012-01-03T00:00:00"/>
    <x v="2"/>
    <s v="GM-14455"/>
    <x v="39"/>
    <x v="2"/>
    <s v="United States"/>
    <s v="Franklin"/>
    <x v="31"/>
    <n v="2038"/>
    <x v="3"/>
    <s v="TEC-AC-10000358"/>
    <x v="2"/>
    <x v="11"/>
    <x v="1278"/>
    <x v="1965"/>
    <n v="3"/>
    <n v="0"/>
    <n v="27.352799999999998"/>
  </r>
  <r>
    <n v="2344"/>
    <s v="US-2011-155894"/>
    <x v="2"/>
    <x v="711"/>
    <d v="2011-07-30T00:00:00"/>
    <x v="0"/>
    <s v="CL-11890"/>
    <x v="488"/>
    <x v="0"/>
    <s v="United States"/>
    <s v="Chicago"/>
    <x v="10"/>
    <n v="60623"/>
    <x v="2"/>
    <s v="OFF-ST-10004804"/>
    <x v="1"/>
    <x v="4"/>
    <x v="230"/>
    <x v="1966"/>
    <n v="3"/>
    <n v="0.2"/>
    <n v="-29.343599999999995"/>
  </r>
  <r>
    <n v="2345"/>
    <s v="CA-2013-119025"/>
    <x v="0"/>
    <x v="712"/>
    <d v="2013-02-28T00:00:00"/>
    <x v="1"/>
    <s v="PV-18985"/>
    <x v="391"/>
    <x v="2"/>
    <s v="United States"/>
    <s v="Milwaukee"/>
    <x v="6"/>
    <n v="53209"/>
    <x v="2"/>
    <s v="OFF-AP-10001205"/>
    <x v="1"/>
    <x v="9"/>
    <x v="1285"/>
    <x v="1967"/>
    <n v="9"/>
    <n v="0"/>
    <n v="137.28960000000004"/>
  </r>
  <r>
    <n v="2346"/>
    <s v="CA-2013-159373"/>
    <x v="0"/>
    <x v="69"/>
    <d v="2013-03-19T00:00:00"/>
    <x v="1"/>
    <s v="LT-17110"/>
    <x v="299"/>
    <x v="0"/>
    <s v="United States"/>
    <s v="San Antonio"/>
    <x v="5"/>
    <n v="78207"/>
    <x v="2"/>
    <s v="OFF-PA-10000659"/>
    <x v="1"/>
    <x v="10"/>
    <x v="1286"/>
    <x v="1856"/>
    <n v="5"/>
    <n v="0.2"/>
    <n v="24.527999999999995"/>
  </r>
  <r>
    <n v="2347"/>
    <s v="CA-2013-159373"/>
    <x v="0"/>
    <x v="69"/>
    <d v="2013-03-19T00:00:00"/>
    <x v="1"/>
    <s v="LT-17110"/>
    <x v="299"/>
    <x v="0"/>
    <s v="United States"/>
    <s v="San Antonio"/>
    <x v="5"/>
    <n v="78207"/>
    <x v="2"/>
    <s v="OFF-BI-10004141"/>
    <x v="1"/>
    <x v="8"/>
    <x v="1287"/>
    <x v="1968"/>
    <n v="2"/>
    <n v="0.8"/>
    <n v="-2.1624000000000012"/>
  </r>
  <r>
    <n v="2348"/>
    <s v="CA-2013-159373"/>
    <x v="0"/>
    <x v="69"/>
    <d v="2013-03-19T00:00:00"/>
    <x v="1"/>
    <s v="LT-17110"/>
    <x v="299"/>
    <x v="0"/>
    <s v="United States"/>
    <s v="San Antonio"/>
    <x v="5"/>
    <n v="78207"/>
    <x v="2"/>
    <s v="FUR-TA-10004619"/>
    <x v="0"/>
    <x v="3"/>
    <x v="882"/>
    <x v="1969"/>
    <n v="5"/>
    <n v="0.3"/>
    <n v="0"/>
  </r>
  <r>
    <n v="2349"/>
    <s v="CA-2014-109701"/>
    <x v="3"/>
    <x v="574"/>
    <d v="2014-12-04T00:00:00"/>
    <x v="3"/>
    <s v="AM-10360"/>
    <x v="87"/>
    <x v="1"/>
    <s v="United States"/>
    <s v="Los Angeles"/>
    <x v="1"/>
    <n v="90032"/>
    <x v="1"/>
    <s v="OFF-BI-10004187"/>
    <x v="1"/>
    <x v="8"/>
    <x v="33"/>
    <x v="1970"/>
    <n v="6"/>
    <n v="0.2"/>
    <n v="3.1583999999999985"/>
  </r>
  <r>
    <n v="2350"/>
    <s v="CA-2014-109701"/>
    <x v="3"/>
    <x v="574"/>
    <d v="2014-12-04T00:00:00"/>
    <x v="3"/>
    <s v="AM-10360"/>
    <x v="87"/>
    <x v="1"/>
    <s v="United States"/>
    <s v="Los Angeles"/>
    <x v="1"/>
    <n v="90032"/>
    <x v="1"/>
    <s v="OFF-BI-10000632"/>
    <x v="1"/>
    <x v="8"/>
    <x v="1288"/>
    <x v="1971"/>
    <n v="2"/>
    <n v="0.2"/>
    <n v="22.573199999999996"/>
  </r>
  <r>
    <n v="2351"/>
    <s v="CA-2014-109701"/>
    <x v="3"/>
    <x v="574"/>
    <d v="2014-12-04T00:00:00"/>
    <x v="3"/>
    <s v="AM-10360"/>
    <x v="87"/>
    <x v="1"/>
    <s v="United States"/>
    <s v="Los Angeles"/>
    <x v="1"/>
    <n v="90032"/>
    <x v="1"/>
    <s v="OFF-PA-10003724"/>
    <x v="1"/>
    <x v="10"/>
    <x v="357"/>
    <x v="139"/>
    <n v="2"/>
    <n v="0"/>
    <n v="5.3213999999999997"/>
  </r>
  <r>
    <n v="2352"/>
    <s v="CA-2014-109701"/>
    <x v="3"/>
    <x v="574"/>
    <d v="2014-12-04T00:00:00"/>
    <x v="3"/>
    <s v="AM-10360"/>
    <x v="87"/>
    <x v="1"/>
    <s v="United States"/>
    <s v="Los Angeles"/>
    <x v="1"/>
    <n v="90032"/>
    <x v="1"/>
    <s v="OFF-AP-10002765"/>
    <x v="1"/>
    <x v="9"/>
    <x v="1252"/>
    <x v="1972"/>
    <n v="3"/>
    <n v="0"/>
    <n v="22.251600000000003"/>
  </r>
  <r>
    <n v="2353"/>
    <s v="CA-2014-109701"/>
    <x v="3"/>
    <x v="574"/>
    <d v="2014-12-04T00:00:00"/>
    <x v="3"/>
    <s v="AM-10360"/>
    <x v="87"/>
    <x v="1"/>
    <s v="United States"/>
    <s v="Los Angeles"/>
    <x v="1"/>
    <n v="90032"/>
    <x v="1"/>
    <s v="OFF-AR-10001868"/>
    <x v="1"/>
    <x v="6"/>
    <x v="59"/>
    <x v="1973"/>
    <n v="6"/>
    <n v="0"/>
    <n v="5.04"/>
  </r>
  <r>
    <n v="2354"/>
    <s v="CA-2012-111514"/>
    <x v="1"/>
    <x v="284"/>
    <d v="2012-09-02T00:00:00"/>
    <x v="2"/>
    <s v="SC-20260"/>
    <x v="609"/>
    <x v="1"/>
    <s v="United States"/>
    <s v="San Francisco"/>
    <x v="1"/>
    <n v="94122"/>
    <x v="1"/>
    <s v="FUR-BO-10002545"/>
    <x v="0"/>
    <x v="0"/>
    <x v="37"/>
    <x v="1974"/>
    <n v="7"/>
    <n v="0.15"/>
    <n v="200.95460000000008"/>
  </r>
  <r>
    <n v="2355"/>
    <s v="CA-2012-111514"/>
    <x v="1"/>
    <x v="284"/>
    <d v="2012-09-02T00:00:00"/>
    <x v="2"/>
    <s v="SC-20260"/>
    <x v="609"/>
    <x v="1"/>
    <s v="United States"/>
    <s v="San Francisco"/>
    <x v="1"/>
    <n v="94122"/>
    <x v="1"/>
    <s v="OFF-BI-10002735"/>
    <x v="1"/>
    <x v="8"/>
    <x v="141"/>
    <x v="1975"/>
    <n v="5"/>
    <n v="0.2"/>
    <n v="46.3185"/>
  </r>
  <r>
    <n v="2356"/>
    <s v="CA-2012-111514"/>
    <x v="1"/>
    <x v="284"/>
    <d v="2012-09-02T00:00:00"/>
    <x v="2"/>
    <s v="SC-20260"/>
    <x v="609"/>
    <x v="1"/>
    <s v="United States"/>
    <s v="San Francisco"/>
    <x v="1"/>
    <n v="94122"/>
    <x v="1"/>
    <s v="TEC-AC-10004864"/>
    <x v="2"/>
    <x v="11"/>
    <x v="1289"/>
    <x v="1976"/>
    <n v="1"/>
    <n v="0"/>
    <n v="15.699300000000001"/>
  </r>
  <r>
    <n v="2357"/>
    <s v="CA-2012-111514"/>
    <x v="1"/>
    <x v="284"/>
    <d v="2012-09-02T00:00:00"/>
    <x v="2"/>
    <s v="SC-20260"/>
    <x v="609"/>
    <x v="1"/>
    <s v="United States"/>
    <s v="San Francisco"/>
    <x v="1"/>
    <n v="94122"/>
    <x v="1"/>
    <s v="TEC-MA-10000597"/>
    <x v="2"/>
    <x v="15"/>
    <x v="1290"/>
    <x v="1977"/>
    <n v="3"/>
    <n v="0.2"/>
    <n v="80.991899999999987"/>
  </r>
  <r>
    <n v="2358"/>
    <s v="US-2011-148838"/>
    <x v="2"/>
    <x v="461"/>
    <d v="2011-03-21T00:00:00"/>
    <x v="1"/>
    <s v="CP-12340"/>
    <x v="291"/>
    <x v="1"/>
    <s v="United States"/>
    <s v="New York City"/>
    <x v="15"/>
    <n v="10024"/>
    <x v="3"/>
    <s v="FUR-TA-10003473"/>
    <x v="0"/>
    <x v="3"/>
    <x v="214"/>
    <x v="1978"/>
    <n v="7"/>
    <n v="0.4"/>
    <n v="-447.59469999999988"/>
  </r>
  <r>
    <n v="2359"/>
    <s v="US-2011-148838"/>
    <x v="2"/>
    <x v="461"/>
    <d v="2011-03-21T00:00:00"/>
    <x v="1"/>
    <s v="CP-12340"/>
    <x v="291"/>
    <x v="1"/>
    <s v="United States"/>
    <s v="New York City"/>
    <x v="15"/>
    <n v="10024"/>
    <x v="3"/>
    <s v="FUR-TA-10001950"/>
    <x v="0"/>
    <x v="3"/>
    <x v="1275"/>
    <x v="1979"/>
    <n v="4"/>
    <n v="0.4"/>
    <n v="-553.64760000000001"/>
  </r>
  <r>
    <n v="2360"/>
    <s v="US-2011-148838"/>
    <x v="2"/>
    <x v="461"/>
    <d v="2011-03-21T00:00:00"/>
    <x v="1"/>
    <s v="CP-12340"/>
    <x v="291"/>
    <x v="1"/>
    <s v="United States"/>
    <s v="New York City"/>
    <x v="15"/>
    <n v="10024"/>
    <x v="3"/>
    <s v="FUR-TA-10004175"/>
    <x v="0"/>
    <x v="3"/>
    <x v="1146"/>
    <x v="1980"/>
    <n v="3"/>
    <n v="0.4"/>
    <n v="-122.78160000000003"/>
  </r>
  <r>
    <n v="2361"/>
    <s v="US-2011-148838"/>
    <x v="2"/>
    <x v="461"/>
    <d v="2011-03-21T00:00:00"/>
    <x v="1"/>
    <s v="CP-12340"/>
    <x v="291"/>
    <x v="1"/>
    <s v="United States"/>
    <s v="New York City"/>
    <x v="15"/>
    <n v="10024"/>
    <x v="3"/>
    <s v="OFF-PA-10002960"/>
    <x v="1"/>
    <x v="10"/>
    <x v="1291"/>
    <x v="1981"/>
    <n v="7"/>
    <n v="0"/>
    <n v="16.3842"/>
  </r>
  <r>
    <n v="2362"/>
    <s v="US-2011-148838"/>
    <x v="2"/>
    <x v="461"/>
    <d v="2011-03-21T00:00:00"/>
    <x v="1"/>
    <s v="CP-12340"/>
    <x v="291"/>
    <x v="1"/>
    <s v="United States"/>
    <s v="New York City"/>
    <x v="15"/>
    <n v="10024"/>
    <x v="3"/>
    <s v="OFF-PA-10000919"/>
    <x v="1"/>
    <x v="10"/>
    <x v="1292"/>
    <x v="1982"/>
    <n v="4"/>
    <n v="0"/>
    <n v="75.9696"/>
  </r>
  <r>
    <n v="2363"/>
    <s v="CA-2014-136497"/>
    <x v="3"/>
    <x v="513"/>
    <d v="2014-04-21T00:00:00"/>
    <x v="1"/>
    <s v="RF-19840"/>
    <x v="167"/>
    <x v="0"/>
    <s v="United States"/>
    <s v="Columbus"/>
    <x v="24"/>
    <n v="43229"/>
    <x v="3"/>
    <s v="OFF-BI-10001553"/>
    <x v="1"/>
    <x v="8"/>
    <x v="1293"/>
    <x v="1983"/>
    <n v="5"/>
    <n v="0.7"/>
    <n v="-10.053999999999998"/>
  </r>
  <r>
    <n v="2364"/>
    <s v="US-2013-108637"/>
    <x v="0"/>
    <x v="69"/>
    <d v="2013-03-19T00:00:00"/>
    <x v="1"/>
    <s v="AB-10060"/>
    <x v="144"/>
    <x v="2"/>
    <s v="United States"/>
    <s v="Waynesboro"/>
    <x v="17"/>
    <n v="22980"/>
    <x v="0"/>
    <s v="FUR-FU-10004864"/>
    <x v="0"/>
    <x v="5"/>
    <x v="436"/>
    <x v="1984"/>
    <n v="2"/>
    <n v="0"/>
    <n v="40.921599999999998"/>
  </r>
  <r>
    <n v="2365"/>
    <s v="US-2013-108637"/>
    <x v="0"/>
    <x v="69"/>
    <d v="2013-03-19T00:00:00"/>
    <x v="1"/>
    <s v="AB-10060"/>
    <x v="144"/>
    <x v="2"/>
    <s v="United States"/>
    <s v="Waynesboro"/>
    <x v="17"/>
    <n v="22980"/>
    <x v="0"/>
    <s v="OFF-AP-10004540"/>
    <x v="1"/>
    <x v="9"/>
    <x v="1294"/>
    <x v="1985"/>
    <n v="2"/>
    <n v="0"/>
    <n v="44.889600000000002"/>
  </r>
  <r>
    <n v="2366"/>
    <s v="US-2013-108637"/>
    <x v="0"/>
    <x v="69"/>
    <d v="2013-03-19T00:00:00"/>
    <x v="1"/>
    <s v="AB-10060"/>
    <x v="144"/>
    <x v="2"/>
    <s v="United States"/>
    <s v="Waynesboro"/>
    <x v="17"/>
    <n v="22980"/>
    <x v="0"/>
    <s v="OFF-BI-10004965"/>
    <x v="1"/>
    <x v="8"/>
    <x v="1005"/>
    <x v="1986"/>
    <n v="4"/>
    <n v="0"/>
    <n v="20.7"/>
  </r>
  <r>
    <n v="2367"/>
    <s v="CA-2011-102295"/>
    <x v="2"/>
    <x v="156"/>
    <d v="2011-11-26T00:00:00"/>
    <x v="0"/>
    <s v="EH-13990"/>
    <x v="552"/>
    <x v="0"/>
    <s v="United States"/>
    <s v="Sacramento"/>
    <x v="1"/>
    <n v="95823"/>
    <x v="1"/>
    <s v="FUR-CH-10001714"/>
    <x v="0"/>
    <x v="1"/>
    <x v="1295"/>
    <x v="1987"/>
    <n v="1"/>
    <n v="0.2"/>
    <n v="-18.106799999999993"/>
  </r>
  <r>
    <n v="2368"/>
    <s v="CA-2014-123659"/>
    <x v="3"/>
    <x v="516"/>
    <d v="2014-02-14T00:00:00"/>
    <x v="2"/>
    <s v="MN-17935"/>
    <x v="438"/>
    <x v="0"/>
    <s v="United States"/>
    <s v="Clinton"/>
    <x v="39"/>
    <n v="20735"/>
    <x v="3"/>
    <s v="OFF-PA-10002464"/>
    <x v="1"/>
    <x v="10"/>
    <x v="993"/>
    <x v="1071"/>
    <n v="4"/>
    <n v="0"/>
    <n v="11.328800000000001"/>
  </r>
  <r>
    <n v="2369"/>
    <s v="US-2013-129469"/>
    <x v="0"/>
    <x v="713"/>
    <d v="2013-09-28T00:00:00"/>
    <x v="1"/>
    <s v="KL-16555"/>
    <x v="126"/>
    <x v="1"/>
    <s v="United States"/>
    <s v="Fairfield"/>
    <x v="24"/>
    <n v="45014"/>
    <x v="3"/>
    <s v="FUR-FU-10002298"/>
    <x v="0"/>
    <x v="5"/>
    <x v="1296"/>
    <x v="1988"/>
    <n v="6"/>
    <n v="0.2"/>
    <n v="-26.635200000000026"/>
  </r>
  <r>
    <n v="2370"/>
    <s v="US-2013-129469"/>
    <x v="0"/>
    <x v="713"/>
    <d v="2013-09-28T00:00:00"/>
    <x v="1"/>
    <s v="KL-16555"/>
    <x v="126"/>
    <x v="1"/>
    <s v="United States"/>
    <s v="Fairfield"/>
    <x v="24"/>
    <n v="45014"/>
    <x v="3"/>
    <s v="OFF-AR-10000315"/>
    <x v="1"/>
    <x v="6"/>
    <x v="1297"/>
    <x v="1989"/>
    <n v="2"/>
    <n v="0.2"/>
    <n v="0.30700000000000016"/>
  </r>
  <r>
    <n v="2371"/>
    <s v="CA-2014-155152"/>
    <x v="3"/>
    <x v="437"/>
    <d v="2014-07-10T00:00:00"/>
    <x v="0"/>
    <s v="MP-17965"/>
    <x v="172"/>
    <x v="1"/>
    <s v="United States"/>
    <s v="Warwick"/>
    <x v="34"/>
    <n v="2886"/>
    <x v="3"/>
    <s v="TEC-AC-10004353"/>
    <x v="2"/>
    <x v="11"/>
    <x v="717"/>
    <x v="1990"/>
    <n v="4"/>
    <n v="0"/>
    <n v="93.240000000000009"/>
  </r>
  <r>
    <n v="2372"/>
    <s v="CA-2013-159940"/>
    <x v="0"/>
    <x v="274"/>
    <d v="2013-07-12T00:00:00"/>
    <x v="0"/>
    <s v="BF-11020"/>
    <x v="292"/>
    <x v="1"/>
    <s v="United States"/>
    <s v="Aurora"/>
    <x v="10"/>
    <n v="60505"/>
    <x v="2"/>
    <s v="FUR-FU-10004973"/>
    <x v="0"/>
    <x v="5"/>
    <x v="1134"/>
    <x v="1991"/>
    <n v="8"/>
    <n v="0.6"/>
    <n v="-27.129599999999996"/>
  </r>
  <r>
    <n v="2373"/>
    <s v="CA-2013-159940"/>
    <x v="0"/>
    <x v="274"/>
    <d v="2013-07-12T00:00:00"/>
    <x v="0"/>
    <s v="BF-11020"/>
    <x v="292"/>
    <x v="1"/>
    <s v="United States"/>
    <s v="Aurora"/>
    <x v="10"/>
    <n v="60505"/>
    <x v="2"/>
    <s v="OFF-FA-10000936"/>
    <x v="1"/>
    <x v="13"/>
    <x v="1298"/>
    <x v="1992"/>
    <n v="1"/>
    <n v="0.2"/>
    <n v="0.8224999999999999"/>
  </r>
  <r>
    <n v="2374"/>
    <s v="CA-2013-159940"/>
    <x v="0"/>
    <x v="274"/>
    <d v="2013-07-12T00:00:00"/>
    <x v="0"/>
    <s v="BF-11020"/>
    <x v="292"/>
    <x v="1"/>
    <s v="United States"/>
    <s v="Aurora"/>
    <x v="10"/>
    <n v="60505"/>
    <x v="2"/>
    <s v="OFF-PA-10001609"/>
    <x v="1"/>
    <x v="10"/>
    <x v="1107"/>
    <x v="1993"/>
    <n v="9"/>
    <n v="0.2"/>
    <n v="7.698599999999999"/>
  </r>
  <r>
    <n v="2375"/>
    <s v="CA-2013-159940"/>
    <x v="0"/>
    <x v="274"/>
    <d v="2013-07-12T00:00:00"/>
    <x v="0"/>
    <s v="BF-11020"/>
    <x v="292"/>
    <x v="1"/>
    <s v="United States"/>
    <s v="Aurora"/>
    <x v="10"/>
    <n v="60505"/>
    <x v="2"/>
    <s v="FUR-CH-10000785"/>
    <x v="0"/>
    <x v="1"/>
    <x v="320"/>
    <x v="1994"/>
    <n v="2"/>
    <n v="0.3"/>
    <n v="-14.478399999999993"/>
  </r>
  <r>
    <n v="2376"/>
    <s v="CA-2014-119669"/>
    <x v="3"/>
    <x v="714"/>
    <d v="2014-01-31T00:00:00"/>
    <x v="1"/>
    <s v="TP-21130"/>
    <x v="236"/>
    <x v="0"/>
    <s v="United States"/>
    <s v="Smyrna"/>
    <x v="32"/>
    <n v="30080"/>
    <x v="0"/>
    <s v="OFF-FA-10000053"/>
    <x v="1"/>
    <x v="13"/>
    <x v="953"/>
    <x v="1995"/>
    <n v="3"/>
    <n v="0"/>
    <n v="0.11340000000000017"/>
  </r>
  <r>
    <n v="2377"/>
    <s v="US-2011-164616"/>
    <x v="2"/>
    <x v="710"/>
    <d v="2011-08-21T00:00:00"/>
    <x v="0"/>
    <s v="MS-17770"/>
    <x v="474"/>
    <x v="0"/>
    <s v="United States"/>
    <s v="Columbus"/>
    <x v="24"/>
    <n v="43229"/>
    <x v="3"/>
    <s v="OFF-BI-10001718"/>
    <x v="1"/>
    <x v="8"/>
    <x v="1216"/>
    <x v="1996"/>
    <n v="4"/>
    <n v="0.7"/>
    <n v="-58.861599999999981"/>
  </r>
  <r>
    <n v="2378"/>
    <s v="US-2011-164616"/>
    <x v="2"/>
    <x v="710"/>
    <d v="2011-08-21T00:00:00"/>
    <x v="0"/>
    <s v="MS-17770"/>
    <x v="474"/>
    <x v="0"/>
    <s v="United States"/>
    <s v="Columbus"/>
    <x v="24"/>
    <n v="43229"/>
    <x v="3"/>
    <s v="OFF-SU-10004768"/>
    <x v="1"/>
    <x v="14"/>
    <x v="1299"/>
    <x v="1997"/>
    <n v="2"/>
    <n v="0.2"/>
    <n v="1.1479999999999988"/>
  </r>
  <r>
    <n v="2379"/>
    <s v="CA-2012-148628"/>
    <x v="1"/>
    <x v="401"/>
    <d v="2012-12-11T00:00:00"/>
    <x v="1"/>
    <s v="KM-16375"/>
    <x v="454"/>
    <x v="2"/>
    <s v="United States"/>
    <s v="Thousand Oaks"/>
    <x v="1"/>
    <n v="91360"/>
    <x v="1"/>
    <s v="OFF-PA-10003883"/>
    <x v="1"/>
    <x v="10"/>
    <x v="1229"/>
    <x v="1998"/>
    <n v="5"/>
    <n v="0"/>
    <n v="15.065"/>
  </r>
  <r>
    <n v="2380"/>
    <s v="CA-2013-118052"/>
    <x v="0"/>
    <x v="715"/>
    <d v="2013-05-11T00:00:00"/>
    <x v="1"/>
    <s v="BE-11455"/>
    <x v="534"/>
    <x v="2"/>
    <s v="United States"/>
    <s v="Lorain"/>
    <x v="24"/>
    <n v="44052"/>
    <x v="3"/>
    <s v="OFF-FA-10004248"/>
    <x v="1"/>
    <x v="13"/>
    <x v="480"/>
    <x v="1999"/>
    <n v="2"/>
    <n v="0.2"/>
    <n v="1.7138000000000002"/>
  </r>
  <r>
    <n v="2381"/>
    <s v="CA-2013-118052"/>
    <x v="0"/>
    <x v="715"/>
    <d v="2013-05-11T00:00:00"/>
    <x v="1"/>
    <s v="BE-11455"/>
    <x v="534"/>
    <x v="2"/>
    <s v="United States"/>
    <s v="Lorain"/>
    <x v="24"/>
    <n v="44052"/>
    <x v="3"/>
    <s v="OFF-PA-10002581"/>
    <x v="1"/>
    <x v="10"/>
    <x v="1300"/>
    <x v="2000"/>
    <n v="2"/>
    <n v="0.2"/>
    <n v="15.489999999999997"/>
  </r>
  <r>
    <n v="2382"/>
    <s v="CA-2013-118052"/>
    <x v="0"/>
    <x v="715"/>
    <d v="2013-05-11T00:00:00"/>
    <x v="1"/>
    <s v="BE-11455"/>
    <x v="534"/>
    <x v="2"/>
    <s v="United States"/>
    <s v="Lorain"/>
    <x v="24"/>
    <n v="44052"/>
    <x v="3"/>
    <s v="FUR-FU-10004848"/>
    <x v="0"/>
    <x v="5"/>
    <x v="1301"/>
    <x v="2001"/>
    <n v="7"/>
    <n v="0.2"/>
    <n v="11.626299999999999"/>
  </r>
  <r>
    <n v="2383"/>
    <s v="US-2014-117534"/>
    <x v="3"/>
    <x v="613"/>
    <d v="2014-03-27T00:00:00"/>
    <x v="2"/>
    <s v="CV-12295"/>
    <x v="610"/>
    <x v="0"/>
    <s v="United States"/>
    <s v="Fresno"/>
    <x v="1"/>
    <n v="93727"/>
    <x v="1"/>
    <s v="OFF-AP-10002403"/>
    <x v="1"/>
    <x v="9"/>
    <x v="1302"/>
    <x v="2002"/>
    <n v="4"/>
    <n v="0"/>
    <n v="45.770399999999995"/>
  </r>
  <r>
    <n v="2384"/>
    <s v="US-2014-117534"/>
    <x v="3"/>
    <x v="613"/>
    <d v="2014-03-27T00:00:00"/>
    <x v="2"/>
    <s v="CV-12295"/>
    <x v="610"/>
    <x v="0"/>
    <s v="United States"/>
    <s v="Fresno"/>
    <x v="1"/>
    <n v="93727"/>
    <x v="1"/>
    <s v="OFF-AR-10003087"/>
    <x v="1"/>
    <x v="6"/>
    <x v="33"/>
    <x v="2003"/>
    <n v="9"/>
    <n v="0"/>
    <n v="4.4855999999999998"/>
  </r>
  <r>
    <n v="2385"/>
    <s v="US-2014-117534"/>
    <x v="3"/>
    <x v="613"/>
    <d v="2014-03-27T00:00:00"/>
    <x v="2"/>
    <s v="CV-12295"/>
    <x v="610"/>
    <x v="0"/>
    <s v="United States"/>
    <s v="Fresno"/>
    <x v="1"/>
    <n v="93727"/>
    <x v="1"/>
    <s v="OFF-BI-10002026"/>
    <x v="1"/>
    <x v="8"/>
    <x v="903"/>
    <x v="2004"/>
    <n v="4"/>
    <n v="0.2"/>
    <n v="62.74799999999999"/>
  </r>
  <r>
    <n v="2386"/>
    <s v="US-2014-117534"/>
    <x v="3"/>
    <x v="613"/>
    <d v="2014-03-27T00:00:00"/>
    <x v="2"/>
    <s v="CV-12295"/>
    <x v="610"/>
    <x v="0"/>
    <s v="United States"/>
    <s v="Fresno"/>
    <x v="1"/>
    <n v="93727"/>
    <x v="1"/>
    <s v="TEC-PH-10000141"/>
    <x v="2"/>
    <x v="7"/>
    <x v="1303"/>
    <x v="2005"/>
    <n v="4"/>
    <n v="0.2"/>
    <n v="15.837600000000009"/>
  </r>
  <r>
    <n v="2387"/>
    <s v="US-2014-117534"/>
    <x v="3"/>
    <x v="613"/>
    <d v="2014-03-27T00:00:00"/>
    <x v="2"/>
    <s v="CV-12295"/>
    <x v="610"/>
    <x v="0"/>
    <s v="United States"/>
    <s v="Fresno"/>
    <x v="1"/>
    <n v="93727"/>
    <x v="1"/>
    <s v="TEC-CO-10000971"/>
    <x v="2"/>
    <x v="16"/>
    <x v="1304"/>
    <x v="2006"/>
    <n v="2"/>
    <n v="0.2"/>
    <n v="59.997999999999962"/>
  </r>
  <r>
    <n v="2388"/>
    <s v="CA-2012-145065"/>
    <x v="1"/>
    <x v="295"/>
    <d v="2012-12-15T00:00:00"/>
    <x v="2"/>
    <s v="DK-13375"/>
    <x v="589"/>
    <x v="0"/>
    <s v="United States"/>
    <s v="San Diego"/>
    <x v="1"/>
    <n v="92105"/>
    <x v="1"/>
    <s v="OFF-FA-10001229"/>
    <x v="1"/>
    <x v="13"/>
    <x v="33"/>
    <x v="2007"/>
    <n v="2"/>
    <n v="0"/>
    <n v="3.6155999999999997"/>
  </r>
  <r>
    <n v="2389"/>
    <s v="CA-2012-145065"/>
    <x v="1"/>
    <x v="295"/>
    <d v="2012-12-15T00:00:00"/>
    <x v="2"/>
    <s v="DK-13375"/>
    <x v="589"/>
    <x v="0"/>
    <s v="United States"/>
    <s v="San Diego"/>
    <x v="1"/>
    <n v="92105"/>
    <x v="1"/>
    <s v="OFF-BI-10002437"/>
    <x v="1"/>
    <x v="8"/>
    <x v="1305"/>
    <x v="671"/>
    <n v="2"/>
    <n v="0.2"/>
    <n v="8.8623999999999992"/>
  </r>
  <r>
    <n v="2390"/>
    <s v="US-2012-127040"/>
    <x v="1"/>
    <x v="401"/>
    <d v="2012-12-10T00:00:00"/>
    <x v="1"/>
    <s v="SG-20605"/>
    <x v="611"/>
    <x v="0"/>
    <s v="United States"/>
    <s v="New York City"/>
    <x v="15"/>
    <n v="10009"/>
    <x v="3"/>
    <s v="OFF-PA-10004255"/>
    <x v="1"/>
    <x v="10"/>
    <x v="1306"/>
    <x v="90"/>
    <n v="1"/>
    <n v="0"/>
    <n v="3.1104000000000003"/>
  </r>
  <r>
    <n v="2391"/>
    <s v="US-2012-127040"/>
    <x v="1"/>
    <x v="401"/>
    <d v="2012-12-10T00:00:00"/>
    <x v="1"/>
    <s v="SG-20605"/>
    <x v="611"/>
    <x v="0"/>
    <s v="United States"/>
    <s v="New York City"/>
    <x v="15"/>
    <n v="10009"/>
    <x v="3"/>
    <s v="OFF-PA-10001184"/>
    <x v="1"/>
    <x v="10"/>
    <x v="1307"/>
    <x v="1085"/>
    <n v="7"/>
    <n v="0"/>
    <n v="20.511400000000002"/>
  </r>
  <r>
    <n v="2392"/>
    <s v="US-2012-127040"/>
    <x v="1"/>
    <x v="401"/>
    <d v="2012-12-10T00:00:00"/>
    <x v="1"/>
    <s v="SG-20605"/>
    <x v="611"/>
    <x v="0"/>
    <s v="United States"/>
    <s v="New York City"/>
    <x v="15"/>
    <n v="10009"/>
    <x v="3"/>
    <s v="TEC-AC-10002637"/>
    <x v="2"/>
    <x v="11"/>
    <x v="1308"/>
    <x v="2008"/>
    <n v="9"/>
    <n v="0"/>
    <n v="97.194599999999923"/>
  </r>
  <r>
    <n v="2393"/>
    <s v="US-2012-127040"/>
    <x v="1"/>
    <x v="401"/>
    <d v="2012-12-10T00:00:00"/>
    <x v="1"/>
    <s v="SG-20605"/>
    <x v="611"/>
    <x v="0"/>
    <s v="United States"/>
    <s v="New York City"/>
    <x v="15"/>
    <n v="10009"/>
    <x v="3"/>
    <s v="FUR-FU-10002878"/>
    <x v="0"/>
    <x v="5"/>
    <x v="1125"/>
    <x v="2009"/>
    <n v="4"/>
    <n v="0"/>
    <n v="42.150400000000005"/>
  </r>
  <r>
    <n v="2394"/>
    <s v="CA-2013-128111"/>
    <x v="0"/>
    <x v="716"/>
    <d v="2013-03-24T00:00:00"/>
    <x v="1"/>
    <s v="CS-12355"/>
    <x v="394"/>
    <x v="0"/>
    <s v="United States"/>
    <s v="Malden"/>
    <x v="31"/>
    <n v="2148"/>
    <x v="3"/>
    <s v="OFF-AR-10000588"/>
    <x v="1"/>
    <x v="6"/>
    <x v="393"/>
    <x v="2010"/>
    <n v="2"/>
    <n v="0"/>
    <n v="10.316800000000001"/>
  </r>
  <r>
    <n v="2395"/>
    <s v="CA-2012-137897"/>
    <x v="1"/>
    <x v="717"/>
    <d v="2012-11-19T00:00:00"/>
    <x v="1"/>
    <s v="PJ-18835"/>
    <x v="601"/>
    <x v="1"/>
    <s v="United States"/>
    <s v="New York City"/>
    <x v="15"/>
    <n v="10035"/>
    <x v="3"/>
    <s v="TEC-AC-10002217"/>
    <x v="2"/>
    <x v="11"/>
    <x v="1178"/>
    <x v="2011"/>
    <n v="2"/>
    <n v="0"/>
    <n v="2.2560000000000002"/>
  </r>
  <r>
    <n v="2396"/>
    <s v="CA-2012-137897"/>
    <x v="1"/>
    <x v="717"/>
    <d v="2012-11-19T00:00:00"/>
    <x v="1"/>
    <s v="PJ-18835"/>
    <x v="601"/>
    <x v="1"/>
    <s v="United States"/>
    <s v="New York City"/>
    <x v="15"/>
    <n v="10035"/>
    <x v="3"/>
    <s v="TEC-AC-10001267"/>
    <x v="2"/>
    <x v="11"/>
    <x v="533"/>
    <x v="2012"/>
    <n v="2"/>
    <n v="0"/>
    <n v="23.96"/>
  </r>
  <r>
    <n v="2397"/>
    <s v="CA-2012-137897"/>
    <x v="1"/>
    <x v="717"/>
    <d v="2012-11-19T00:00:00"/>
    <x v="1"/>
    <s v="PJ-18835"/>
    <x v="601"/>
    <x v="1"/>
    <s v="United States"/>
    <s v="New York City"/>
    <x v="15"/>
    <n v="10035"/>
    <x v="3"/>
    <s v="OFF-PA-10004041"/>
    <x v="1"/>
    <x v="10"/>
    <x v="940"/>
    <x v="2013"/>
    <n v="5"/>
    <n v="0"/>
    <n v="16.649999999999999"/>
  </r>
  <r>
    <n v="2398"/>
    <s v="CA-2014-169264"/>
    <x v="3"/>
    <x v="718"/>
    <d v="2014-08-17T00:00:00"/>
    <x v="0"/>
    <s v="NP-18700"/>
    <x v="413"/>
    <x v="0"/>
    <s v="United States"/>
    <s v="San Francisco"/>
    <x v="1"/>
    <n v="94109"/>
    <x v="1"/>
    <s v="OFF-LA-10001613"/>
    <x v="1"/>
    <x v="2"/>
    <x v="736"/>
    <x v="1784"/>
    <n v="2"/>
    <n v="0"/>
    <n v="2.8224"/>
  </r>
  <r>
    <n v="2399"/>
    <s v="CA-2014-169264"/>
    <x v="3"/>
    <x v="718"/>
    <d v="2014-08-17T00:00:00"/>
    <x v="0"/>
    <s v="NP-18700"/>
    <x v="413"/>
    <x v="0"/>
    <s v="United States"/>
    <s v="San Francisco"/>
    <x v="1"/>
    <n v="94109"/>
    <x v="1"/>
    <s v="OFF-AR-10000246"/>
    <x v="1"/>
    <x v="6"/>
    <x v="21"/>
    <x v="1459"/>
    <n v="6"/>
    <n v="0"/>
    <n v="4.3367999999999993"/>
  </r>
  <r>
    <n v="2400"/>
    <s v="CA-2014-147361"/>
    <x v="3"/>
    <x v="428"/>
    <d v="2014-09-16T00:00:00"/>
    <x v="1"/>
    <s v="SB-20290"/>
    <x v="115"/>
    <x v="1"/>
    <s v="United States"/>
    <s v="Florence"/>
    <x v="20"/>
    <n v="29501"/>
    <x v="0"/>
    <s v="OFF-ST-10001809"/>
    <x v="1"/>
    <x v="4"/>
    <x v="430"/>
    <x v="2014"/>
    <n v="7"/>
    <n v="0"/>
    <n v="12.576199999999986"/>
  </r>
  <r>
    <n v="2401"/>
    <s v="CA-2014-147361"/>
    <x v="3"/>
    <x v="428"/>
    <d v="2014-09-16T00:00:00"/>
    <x v="1"/>
    <s v="SB-20290"/>
    <x v="115"/>
    <x v="1"/>
    <s v="United States"/>
    <s v="Florence"/>
    <x v="20"/>
    <n v="29501"/>
    <x v="0"/>
    <s v="OFF-ST-10002214"/>
    <x v="1"/>
    <x v="4"/>
    <x v="994"/>
    <x v="2015"/>
    <n v="5"/>
    <n v="0"/>
    <n v="14.676999999999998"/>
  </r>
  <r>
    <n v="2402"/>
    <s v="CA-2014-145877"/>
    <x v="3"/>
    <x v="719"/>
    <d v="2014-04-05T00:00:00"/>
    <x v="0"/>
    <s v="AS-10090"/>
    <x v="548"/>
    <x v="0"/>
    <s v="United States"/>
    <s v="Springfield"/>
    <x v="25"/>
    <n v="65807"/>
    <x v="2"/>
    <s v="OFF-ST-10000649"/>
    <x v="1"/>
    <x v="4"/>
    <x v="937"/>
    <x v="2016"/>
    <n v="6"/>
    <n v="0"/>
    <n v="23.550000000000004"/>
  </r>
  <r>
    <n v="2403"/>
    <s v="CA-2014-145877"/>
    <x v="3"/>
    <x v="719"/>
    <d v="2014-04-05T00:00:00"/>
    <x v="0"/>
    <s v="AS-10090"/>
    <x v="548"/>
    <x v="0"/>
    <s v="United States"/>
    <s v="Springfield"/>
    <x v="25"/>
    <n v="65807"/>
    <x v="2"/>
    <s v="OFF-EN-10001990"/>
    <x v="1"/>
    <x v="12"/>
    <x v="33"/>
    <x v="158"/>
    <n v="5"/>
    <n v="0"/>
    <n v="13.347999999999997"/>
  </r>
  <r>
    <n v="2404"/>
    <s v="US-2013-110170"/>
    <x v="0"/>
    <x v="720"/>
    <d v="2013-10-04T00:00:00"/>
    <x v="1"/>
    <s v="HM-14860"/>
    <x v="447"/>
    <x v="1"/>
    <s v="United States"/>
    <s v="Huntsville"/>
    <x v="5"/>
    <n v="77340"/>
    <x v="2"/>
    <s v="FUR-BO-10000780"/>
    <x v="0"/>
    <x v="0"/>
    <x v="1309"/>
    <x v="2017"/>
    <n v="7"/>
    <n v="0.32"/>
    <n v="-225.09759999999991"/>
  </r>
  <r>
    <n v="2405"/>
    <s v="CA-2014-108574"/>
    <x v="3"/>
    <x v="566"/>
    <d v="2014-10-12T00:00:00"/>
    <x v="1"/>
    <s v="MG-18145"/>
    <x v="207"/>
    <x v="0"/>
    <s v="United States"/>
    <s v="Los Angeles"/>
    <x v="1"/>
    <n v="90045"/>
    <x v="1"/>
    <s v="TEC-AC-10002049"/>
    <x v="2"/>
    <x v="11"/>
    <x v="688"/>
    <x v="2018"/>
    <n v="9"/>
    <n v="0"/>
    <n v="200.86379999999991"/>
  </r>
  <r>
    <n v="2406"/>
    <s v="CA-2014-108574"/>
    <x v="3"/>
    <x v="566"/>
    <d v="2014-10-12T00:00:00"/>
    <x v="1"/>
    <s v="MG-18145"/>
    <x v="207"/>
    <x v="0"/>
    <s v="United States"/>
    <s v="Los Angeles"/>
    <x v="1"/>
    <n v="90045"/>
    <x v="1"/>
    <s v="TEC-PH-10003555"/>
    <x v="2"/>
    <x v="7"/>
    <x v="457"/>
    <x v="2019"/>
    <n v="7"/>
    <n v="0.2"/>
    <n v="-28.967399999999991"/>
  </r>
  <r>
    <n v="2407"/>
    <s v="CA-2014-108574"/>
    <x v="3"/>
    <x v="566"/>
    <d v="2014-10-12T00:00:00"/>
    <x v="1"/>
    <s v="MG-18145"/>
    <x v="207"/>
    <x v="0"/>
    <s v="United States"/>
    <s v="Los Angeles"/>
    <x v="1"/>
    <n v="90045"/>
    <x v="1"/>
    <s v="TEC-PH-10000702"/>
    <x v="2"/>
    <x v="7"/>
    <x v="309"/>
    <x v="2020"/>
    <n v="10"/>
    <n v="0.2"/>
    <n v="26.972999999999992"/>
  </r>
  <r>
    <n v="2408"/>
    <s v="CA-2014-144589"/>
    <x v="3"/>
    <x v="176"/>
    <d v="2014-01-26T00:00:00"/>
    <x v="1"/>
    <s v="TM-21010"/>
    <x v="612"/>
    <x v="0"/>
    <s v="United States"/>
    <s v="San Francisco"/>
    <x v="1"/>
    <n v="94122"/>
    <x v="1"/>
    <s v="OFF-AR-10003631"/>
    <x v="1"/>
    <x v="6"/>
    <x v="33"/>
    <x v="2021"/>
    <n v="5"/>
    <n v="0"/>
    <n v="7.9859999999999998"/>
  </r>
  <r>
    <n v="2409"/>
    <s v="CA-2014-144589"/>
    <x v="3"/>
    <x v="176"/>
    <d v="2014-01-26T00:00:00"/>
    <x v="1"/>
    <s v="TM-21010"/>
    <x v="612"/>
    <x v="0"/>
    <s v="United States"/>
    <s v="San Francisco"/>
    <x v="1"/>
    <n v="94122"/>
    <x v="1"/>
    <s v="TEC-PH-10003072"/>
    <x v="2"/>
    <x v="7"/>
    <x v="1310"/>
    <x v="2022"/>
    <n v="3"/>
    <n v="0.2"/>
    <n v="130.49130000000002"/>
  </r>
  <r>
    <n v="2410"/>
    <s v="CA-2014-155985"/>
    <x v="3"/>
    <x v="721"/>
    <d v="2014-03-26T00:00:00"/>
    <x v="2"/>
    <s v="BE-11335"/>
    <x v="336"/>
    <x v="2"/>
    <s v="United States"/>
    <s v="San Francisco"/>
    <x v="1"/>
    <n v="94122"/>
    <x v="1"/>
    <s v="FUR-FU-10000758"/>
    <x v="0"/>
    <x v="5"/>
    <x v="1073"/>
    <x v="2023"/>
    <n v="8"/>
    <n v="0"/>
    <n v="76.262399999999985"/>
  </r>
  <r>
    <n v="2411"/>
    <s v="CA-2011-162684"/>
    <x v="2"/>
    <x v="601"/>
    <d v="2011-08-06T00:00:00"/>
    <x v="1"/>
    <s v="AS-10630"/>
    <x v="357"/>
    <x v="2"/>
    <s v="United States"/>
    <s v="Philadelphia"/>
    <x v="9"/>
    <n v="19120"/>
    <x v="3"/>
    <s v="OFF-FA-10000992"/>
    <x v="1"/>
    <x v="13"/>
    <x v="1033"/>
    <x v="1103"/>
    <n v="2"/>
    <n v="0.2"/>
    <n v="1.9169999999999998"/>
  </r>
  <r>
    <n v="2412"/>
    <s v="CA-2012-142041"/>
    <x v="1"/>
    <x v="722"/>
    <d v="2012-06-09T00:00:00"/>
    <x v="0"/>
    <s v="EM-13810"/>
    <x v="613"/>
    <x v="1"/>
    <s v="United States"/>
    <s v="Los Angeles"/>
    <x v="1"/>
    <n v="90036"/>
    <x v="1"/>
    <s v="OFF-BI-10004187"/>
    <x v="1"/>
    <x v="8"/>
    <x v="33"/>
    <x v="2024"/>
    <n v="5"/>
    <n v="0.2"/>
    <n v="2.6319999999999997"/>
  </r>
  <r>
    <n v="2413"/>
    <s v="CA-2011-151295"/>
    <x v="2"/>
    <x v="607"/>
    <d v="2011-11-16T00:00:00"/>
    <x v="1"/>
    <s v="JA-15970"/>
    <x v="350"/>
    <x v="0"/>
    <s v="United States"/>
    <s v="Los Angeles"/>
    <x v="1"/>
    <n v="90045"/>
    <x v="1"/>
    <s v="OFF-PA-10001947"/>
    <x v="1"/>
    <x v="10"/>
    <x v="354"/>
    <x v="493"/>
    <n v="2"/>
    <n v="0"/>
    <n v="5.8604000000000003"/>
  </r>
  <r>
    <n v="2414"/>
    <s v="CA-2011-151295"/>
    <x v="2"/>
    <x v="607"/>
    <d v="2011-11-16T00:00:00"/>
    <x v="1"/>
    <s v="JA-15970"/>
    <x v="350"/>
    <x v="0"/>
    <s v="United States"/>
    <s v="Los Angeles"/>
    <x v="1"/>
    <n v="90045"/>
    <x v="1"/>
    <s v="FUR-TA-10002356"/>
    <x v="0"/>
    <x v="3"/>
    <x v="728"/>
    <x v="2025"/>
    <n v="3"/>
    <n v="0.2"/>
    <n v="31.453199999999953"/>
  </r>
  <r>
    <n v="2415"/>
    <s v="CA-2013-156300"/>
    <x v="0"/>
    <x v="723"/>
    <d v="2014-01-03T00:00:00"/>
    <x v="1"/>
    <s v="TB-21595"/>
    <x v="180"/>
    <x v="0"/>
    <s v="United States"/>
    <s v="Milwaukee"/>
    <x v="6"/>
    <n v="53209"/>
    <x v="2"/>
    <s v="FUR-CH-10001714"/>
    <x v="0"/>
    <x v="1"/>
    <x v="1295"/>
    <x v="2026"/>
    <n v="5"/>
    <n v="0"/>
    <n v="60.356000000000023"/>
  </r>
  <r>
    <n v="2416"/>
    <s v="CA-2012-146087"/>
    <x v="1"/>
    <x v="380"/>
    <d v="2012-07-11T00:00:00"/>
    <x v="1"/>
    <s v="PP-18955"/>
    <x v="452"/>
    <x v="2"/>
    <s v="United States"/>
    <s v="Holyoke"/>
    <x v="31"/>
    <n v="1040"/>
    <x v="3"/>
    <s v="FUR-BO-10002824"/>
    <x v="0"/>
    <x v="0"/>
    <x v="410"/>
    <x v="85"/>
    <n v="2"/>
    <n v="0"/>
    <n v="60.391999999999996"/>
  </r>
  <r>
    <n v="2417"/>
    <s v="CA-2014-168655"/>
    <x v="3"/>
    <x v="386"/>
    <d v="2014-10-19T00:00:00"/>
    <x v="1"/>
    <s v="ML-18040"/>
    <x v="614"/>
    <x v="1"/>
    <s v="United States"/>
    <s v="Albuquerque"/>
    <x v="27"/>
    <n v="87105"/>
    <x v="1"/>
    <s v="TEC-AC-10002842"/>
    <x v="2"/>
    <x v="11"/>
    <x v="1176"/>
    <x v="2027"/>
    <n v="5"/>
    <n v="0"/>
    <n v="95.200000000000031"/>
  </r>
  <r>
    <n v="2418"/>
    <s v="CA-2014-168655"/>
    <x v="3"/>
    <x v="386"/>
    <d v="2014-10-19T00:00:00"/>
    <x v="1"/>
    <s v="ML-18040"/>
    <x v="614"/>
    <x v="1"/>
    <s v="United States"/>
    <s v="Albuquerque"/>
    <x v="27"/>
    <n v="87105"/>
    <x v="1"/>
    <s v="OFF-BI-10002082"/>
    <x v="1"/>
    <x v="8"/>
    <x v="1173"/>
    <x v="1955"/>
    <n v="3"/>
    <n v="0.2"/>
    <n v="29.951999999999998"/>
  </r>
  <r>
    <n v="2419"/>
    <s v="CA-2013-107202"/>
    <x v="0"/>
    <x v="206"/>
    <d v="2013-05-29T00:00:00"/>
    <x v="1"/>
    <s v="LC-16930"/>
    <x v="18"/>
    <x v="1"/>
    <s v="United States"/>
    <s v="Sparks"/>
    <x v="33"/>
    <n v="89431"/>
    <x v="1"/>
    <s v="TEC-MA-10000112"/>
    <x v="2"/>
    <x v="15"/>
    <x v="1311"/>
    <x v="2028"/>
    <n v="10"/>
    <n v="0.2"/>
    <n v="179.73000000000013"/>
  </r>
  <r>
    <n v="2420"/>
    <s v="CA-2014-159597"/>
    <x v="3"/>
    <x v="45"/>
    <d v="2014-11-15T00:00:00"/>
    <x v="1"/>
    <s v="MC-17590"/>
    <x v="565"/>
    <x v="1"/>
    <s v="United States"/>
    <s v="Coachella"/>
    <x v="1"/>
    <n v="92236"/>
    <x v="1"/>
    <s v="OFF-ST-10002289"/>
    <x v="1"/>
    <x v="4"/>
    <x v="951"/>
    <x v="2029"/>
    <n v="2"/>
    <n v="0"/>
    <n v="3.1779999999999973"/>
  </r>
  <r>
    <n v="2421"/>
    <s v="CA-2014-159597"/>
    <x v="3"/>
    <x v="45"/>
    <d v="2014-11-15T00:00:00"/>
    <x v="1"/>
    <s v="MC-17590"/>
    <x v="565"/>
    <x v="1"/>
    <s v="United States"/>
    <s v="Coachella"/>
    <x v="1"/>
    <n v="92236"/>
    <x v="1"/>
    <s v="TEC-AC-10004171"/>
    <x v="2"/>
    <x v="11"/>
    <x v="1312"/>
    <x v="313"/>
    <n v="1"/>
    <n v="0"/>
    <n v="43.995600000000003"/>
  </r>
  <r>
    <n v="2422"/>
    <s v="CA-2013-155551"/>
    <x v="0"/>
    <x v="724"/>
    <d v="2013-04-24T00:00:00"/>
    <x v="1"/>
    <s v="CR-12580"/>
    <x v="615"/>
    <x v="2"/>
    <s v="United States"/>
    <s v="Elmhurst"/>
    <x v="10"/>
    <n v="60126"/>
    <x v="2"/>
    <s v="OFF-ST-10003656"/>
    <x v="1"/>
    <x v="4"/>
    <x v="82"/>
    <x v="84"/>
    <n v="3"/>
    <n v="0.2"/>
    <n v="-48.954900000000002"/>
  </r>
  <r>
    <n v="2423"/>
    <s v="CA-2013-155551"/>
    <x v="0"/>
    <x v="724"/>
    <d v="2013-04-24T00:00:00"/>
    <x v="1"/>
    <s v="CR-12580"/>
    <x v="615"/>
    <x v="2"/>
    <s v="United States"/>
    <s v="Elmhurst"/>
    <x v="10"/>
    <n v="60126"/>
    <x v="2"/>
    <s v="OFF-PA-10001560"/>
    <x v="1"/>
    <x v="10"/>
    <x v="664"/>
    <x v="778"/>
    <n v="2"/>
    <n v="0.2"/>
    <n v="3.2615999999999996"/>
  </r>
  <r>
    <n v="2424"/>
    <s v="US-2014-147669"/>
    <x v="3"/>
    <x v="53"/>
    <d v="2014-12-31T00:00:00"/>
    <x v="1"/>
    <s v="SV-20935"/>
    <x v="603"/>
    <x v="0"/>
    <s v="United States"/>
    <s v="Fairfield"/>
    <x v="24"/>
    <n v="45014"/>
    <x v="3"/>
    <s v="TEC-AC-10002473"/>
    <x v="2"/>
    <x v="11"/>
    <x v="713"/>
    <x v="2030"/>
    <n v="7"/>
    <n v="0.2"/>
    <n v="41.718599999999995"/>
  </r>
  <r>
    <n v="2425"/>
    <s v="US-2014-147669"/>
    <x v="3"/>
    <x v="53"/>
    <d v="2014-12-31T00:00:00"/>
    <x v="1"/>
    <s v="SV-20935"/>
    <x v="603"/>
    <x v="0"/>
    <s v="United States"/>
    <s v="Fairfield"/>
    <x v="24"/>
    <n v="45014"/>
    <x v="3"/>
    <s v="OFF-BI-10000632"/>
    <x v="1"/>
    <x v="8"/>
    <x v="1288"/>
    <x v="2031"/>
    <n v="1"/>
    <n v="0.7"/>
    <n v="-10.418399999999998"/>
  </r>
  <r>
    <n v="2426"/>
    <s v="US-2014-147669"/>
    <x v="3"/>
    <x v="53"/>
    <d v="2014-12-31T00:00:00"/>
    <x v="1"/>
    <s v="SV-20935"/>
    <x v="603"/>
    <x v="0"/>
    <s v="United States"/>
    <s v="Fairfield"/>
    <x v="24"/>
    <n v="45014"/>
    <x v="3"/>
    <s v="FUR-TA-10002645"/>
    <x v="0"/>
    <x v="3"/>
    <x v="1313"/>
    <x v="2032"/>
    <n v="2"/>
    <n v="0.4"/>
    <n v="-104.67300000000006"/>
  </r>
  <r>
    <n v="2427"/>
    <s v="US-2014-147669"/>
    <x v="3"/>
    <x v="53"/>
    <d v="2014-12-31T00:00:00"/>
    <x v="1"/>
    <s v="SV-20935"/>
    <x v="603"/>
    <x v="0"/>
    <s v="United States"/>
    <s v="Fairfield"/>
    <x v="24"/>
    <n v="45014"/>
    <x v="3"/>
    <s v="OFF-FA-10002975"/>
    <x v="1"/>
    <x v="13"/>
    <x v="33"/>
    <x v="2033"/>
    <n v="13"/>
    <n v="0.2"/>
    <n v="12.776399999999999"/>
  </r>
  <r>
    <n v="2428"/>
    <s v="CA-2013-169922"/>
    <x v="0"/>
    <x v="725"/>
    <d v="2013-06-18T00:00:00"/>
    <x v="1"/>
    <s v="MZ-17515"/>
    <x v="89"/>
    <x v="1"/>
    <s v="United States"/>
    <s v="Arlington"/>
    <x v="5"/>
    <n v="76017"/>
    <x v="2"/>
    <s v="OFF-BI-10003784"/>
    <x v="1"/>
    <x v="8"/>
    <x v="1314"/>
    <x v="2034"/>
    <n v="4"/>
    <n v="0.8"/>
    <n v="-2.1504000000000008"/>
  </r>
  <r>
    <n v="2429"/>
    <s v="CA-2013-169922"/>
    <x v="0"/>
    <x v="725"/>
    <d v="2013-06-18T00:00:00"/>
    <x v="1"/>
    <s v="MZ-17515"/>
    <x v="89"/>
    <x v="1"/>
    <s v="United States"/>
    <s v="Arlington"/>
    <x v="5"/>
    <n v="76017"/>
    <x v="2"/>
    <s v="OFF-BI-10001617"/>
    <x v="1"/>
    <x v="8"/>
    <x v="1315"/>
    <x v="2035"/>
    <n v="4"/>
    <n v="0.8"/>
    <n v="-13.648800000000001"/>
  </r>
  <r>
    <n v="2430"/>
    <s v="CA-2013-169922"/>
    <x v="0"/>
    <x v="725"/>
    <d v="2013-06-18T00:00:00"/>
    <x v="1"/>
    <s v="MZ-17515"/>
    <x v="89"/>
    <x v="1"/>
    <s v="United States"/>
    <s v="Arlington"/>
    <x v="5"/>
    <n v="76017"/>
    <x v="2"/>
    <s v="FUR-FU-10004415"/>
    <x v="0"/>
    <x v="5"/>
    <x v="1054"/>
    <x v="2036"/>
    <n v="7"/>
    <n v="0.6"/>
    <n v="-9.0944000000000038"/>
  </r>
  <r>
    <n v="2431"/>
    <s v="CA-2014-100748"/>
    <x v="3"/>
    <x v="726"/>
    <d v="2014-05-21T00:00:00"/>
    <x v="1"/>
    <s v="RB-19795"/>
    <x v="176"/>
    <x v="2"/>
    <s v="United States"/>
    <s v="San Francisco"/>
    <x v="1"/>
    <n v="94110"/>
    <x v="1"/>
    <s v="OFF-LA-10000240"/>
    <x v="1"/>
    <x v="2"/>
    <x v="2"/>
    <x v="2037"/>
    <n v="8"/>
    <n v="0"/>
    <n v="27.485599999999998"/>
  </r>
  <r>
    <n v="2432"/>
    <s v="CA-2014-129805"/>
    <x v="3"/>
    <x v="116"/>
    <d v="2015-01-03T00:00:00"/>
    <x v="1"/>
    <s v="HM-14860"/>
    <x v="447"/>
    <x v="1"/>
    <s v="United States"/>
    <s v="Seattle"/>
    <x v="4"/>
    <n v="98103"/>
    <x v="1"/>
    <s v="FUR-FU-10001935"/>
    <x v="0"/>
    <x v="5"/>
    <x v="341"/>
    <x v="2038"/>
    <n v="2"/>
    <n v="0"/>
    <n v="3.0340000000000007"/>
  </r>
  <r>
    <n v="2433"/>
    <s v="CA-2011-148586"/>
    <x v="2"/>
    <x v="727"/>
    <d v="2011-04-01T00:00:00"/>
    <x v="1"/>
    <s v="AZ-10750"/>
    <x v="616"/>
    <x v="0"/>
    <s v="United States"/>
    <s v="New York City"/>
    <x v="15"/>
    <n v="10009"/>
    <x v="3"/>
    <s v="FUR-CH-10002439"/>
    <x v="0"/>
    <x v="1"/>
    <x v="1316"/>
    <x v="2039"/>
    <n v="7"/>
    <n v="0.1"/>
    <n v="65.206400000000002"/>
  </r>
  <r>
    <n v="2434"/>
    <s v="US-2014-112613"/>
    <x v="3"/>
    <x v="39"/>
    <d v="2014-06-02T00:00:00"/>
    <x v="1"/>
    <s v="JH-15910"/>
    <x v="101"/>
    <x v="0"/>
    <s v="United States"/>
    <s v="Houston"/>
    <x v="5"/>
    <n v="77070"/>
    <x v="2"/>
    <s v="TEC-PH-10001536"/>
    <x v="2"/>
    <x v="7"/>
    <x v="1234"/>
    <x v="2040"/>
    <n v="4"/>
    <n v="0.2"/>
    <n v="4.0775999999999968"/>
  </r>
  <r>
    <n v="2435"/>
    <s v="CA-2012-154746"/>
    <x v="1"/>
    <x v="717"/>
    <d v="2012-11-17T00:00:00"/>
    <x v="2"/>
    <s v="PJ-18835"/>
    <x v="601"/>
    <x v="1"/>
    <s v="United States"/>
    <s v="Springfield"/>
    <x v="17"/>
    <n v="22153"/>
    <x v="0"/>
    <s v="OFF-EN-10001532"/>
    <x v="1"/>
    <x v="12"/>
    <x v="613"/>
    <x v="2041"/>
    <n v="2"/>
    <n v="0"/>
    <n v="16.98"/>
  </r>
  <r>
    <n v="2436"/>
    <s v="CA-2012-154746"/>
    <x v="1"/>
    <x v="717"/>
    <d v="2012-11-17T00:00:00"/>
    <x v="2"/>
    <s v="PJ-18835"/>
    <x v="601"/>
    <x v="1"/>
    <s v="United States"/>
    <s v="Springfield"/>
    <x v="17"/>
    <n v="22153"/>
    <x v="0"/>
    <s v="OFF-AP-10003057"/>
    <x v="1"/>
    <x v="9"/>
    <x v="1317"/>
    <x v="2042"/>
    <n v="3"/>
    <n v="0"/>
    <n v="322.18290000000002"/>
  </r>
  <r>
    <n v="2437"/>
    <s v="CA-2014-140053"/>
    <x v="3"/>
    <x v="445"/>
    <d v="2014-07-11T00:00:00"/>
    <x v="1"/>
    <s v="CA-12265"/>
    <x v="244"/>
    <x v="0"/>
    <s v="United States"/>
    <s v="Farmington"/>
    <x v="27"/>
    <n v="87401"/>
    <x v="1"/>
    <s v="FUR-FU-10003708"/>
    <x v="0"/>
    <x v="5"/>
    <x v="71"/>
    <x v="2043"/>
    <n v="9"/>
    <n v="0"/>
    <n v="114.6285"/>
  </r>
  <r>
    <n v="2438"/>
    <s v="CA-2011-164210"/>
    <x v="2"/>
    <x v="728"/>
    <d v="2011-11-20T00:00:00"/>
    <x v="0"/>
    <s v="PW-19240"/>
    <x v="617"/>
    <x v="0"/>
    <s v="United States"/>
    <s v="Louisville"/>
    <x v="22"/>
    <n v="80027"/>
    <x v="1"/>
    <s v="FUR-TA-10000849"/>
    <x v="0"/>
    <x v="3"/>
    <x v="1318"/>
    <x v="2044"/>
    <n v="2"/>
    <n v="0.5"/>
    <n v="-99.266399999999976"/>
  </r>
  <r>
    <n v="2439"/>
    <s v="CA-2011-164210"/>
    <x v="2"/>
    <x v="728"/>
    <d v="2011-11-20T00:00:00"/>
    <x v="0"/>
    <s v="PW-19240"/>
    <x v="617"/>
    <x v="0"/>
    <s v="United States"/>
    <s v="Louisville"/>
    <x v="22"/>
    <n v="80027"/>
    <x v="1"/>
    <s v="OFF-PA-10002259"/>
    <x v="1"/>
    <x v="10"/>
    <x v="848"/>
    <x v="2045"/>
    <n v="4"/>
    <n v="0.2"/>
    <n v="12.5328"/>
  </r>
  <r>
    <n v="2440"/>
    <s v="CA-2014-139948"/>
    <x v="3"/>
    <x v="729"/>
    <d v="2014-07-23T00:00:00"/>
    <x v="1"/>
    <s v="SW-20455"/>
    <x v="517"/>
    <x v="0"/>
    <s v="United States"/>
    <s v="Tampa"/>
    <x v="2"/>
    <n v="33614"/>
    <x v="0"/>
    <s v="FUR-FU-10002597"/>
    <x v="0"/>
    <x v="5"/>
    <x v="621"/>
    <x v="2046"/>
    <n v="2"/>
    <n v="0.2"/>
    <n v="2.1736000000000004"/>
  </r>
  <r>
    <n v="2441"/>
    <s v="CA-2013-146934"/>
    <x v="0"/>
    <x v="730"/>
    <d v="2013-05-28T00:00:00"/>
    <x v="1"/>
    <s v="AF-10870"/>
    <x v="578"/>
    <x v="0"/>
    <s v="United States"/>
    <s v="Passaic"/>
    <x v="30"/>
    <n v="7055"/>
    <x v="3"/>
    <s v="TEC-PH-10004614"/>
    <x v="2"/>
    <x v="7"/>
    <x v="299"/>
    <x v="2047"/>
    <n v="5"/>
    <n v="0"/>
    <n v="86.25"/>
  </r>
  <r>
    <n v="2442"/>
    <s v="CA-2013-146934"/>
    <x v="0"/>
    <x v="730"/>
    <d v="2013-05-28T00:00:00"/>
    <x v="1"/>
    <s v="AF-10870"/>
    <x v="578"/>
    <x v="0"/>
    <s v="United States"/>
    <s v="Passaic"/>
    <x v="30"/>
    <n v="7055"/>
    <x v="3"/>
    <s v="FUR-TA-10003748"/>
    <x v="0"/>
    <x v="3"/>
    <x v="208"/>
    <x v="2048"/>
    <n v="2"/>
    <n v="0.3"/>
    <n v="-19.918399999999991"/>
  </r>
  <r>
    <n v="2443"/>
    <s v="CA-2013-146934"/>
    <x v="0"/>
    <x v="730"/>
    <d v="2013-05-28T00:00:00"/>
    <x v="1"/>
    <s v="AF-10870"/>
    <x v="578"/>
    <x v="0"/>
    <s v="United States"/>
    <s v="Passaic"/>
    <x v="30"/>
    <n v="7055"/>
    <x v="3"/>
    <s v="OFF-AP-10003217"/>
    <x v="1"/>
    <x v="9"/>
    <x v="189"/>
    <x v="2049"/>
    <n v="4"/>
    <n v="0"/>
    <n v="172.33840000000004"/>
  </r>
  <r>
    <n v="2444"/>
    <s v="CA-2013-146934"/>
    <x v="0"/>
    <x v="730"/>
    <d v="2013-05-28T00:00:00"/>
    <x v="1"/>
    <s v="AF-10870"/>
    <x v="578"/>
    <x v="0"/>
    <s v="United States"/>
    <s v="Passaic"/>
    <x v="30"/>
    <n v="7055"/>
    <x v="3"/>
    <s v="TEC-AC-10002399"/>
    <x v="2"/>
    <x v="11"/>
    <x v="448"/>
    <x v="2050"/>
    <n v="5"/>
    <n v="0"/>
    <n v="30.431999999999995"/>
  </r>
  <r>
    <n v="2445"/>
    <s v="CA-2013-146934"/>
    <x v="0"/>
    <x v="730"/>
    <d v="2013-05-28T00:00:00"/>
    <x v="1"/>
    <s v="AF-10870"/>
    <x v="578"/>
    <x v="0"/>
    <s v="United States"/>
    <s v="Passaic"/>
    <x v="30"/>
    <n v="7055"/>
    <x v="3"/>
    <s v="OFF-EN-10002973"/>
    <x v="1"/>
    <x v="12"/>
    <x v="1319"/>
    <x v="2051"/>
    <n v="6"/>
    <n v="0"/>
    <n v="12.902400000000002"/>
  </r>
  <r>
    <n v="2446"/>
    <s v="CA-2013-146934"/>
    <x v="0"/>
    <x v="730"/>
    <d v="2013-05-28T00:00:00"/>
    <x v="1"/>
    <s v="AF-10870"/>
    <x v="578"/>
    <x v="0"/>
    <s v="United States"/>
    <s v="Passaic"/>
    <x v="30"/>
    <n v="7055"/>
    <x v="3"/>
    <s v="TEC-PH-10001336"/>
    <x v="2"/>
    <x v="7"/>
    <x v="941"/>
    <x v="2052"/>
    <n v="2"/>
    <n v="0"/>
    <n v="74.8142"/>
  </r>
  <r>
    <n v="2447"/>
    <s v="CA-2012-100573"/>
    <x v="1"/>
    <x v="12"/>
    <d v="2012-10-01T00:00:00"/>
    <x v="1"/>
    <s v="AM-10705"/>
    <x v="562"/>
    <x v="0"/>
    <s v="United States"/>
    <s v="Los Angeles"/>
    <x v="1"/>
    <n v="90004"/>
    <x v="1"/>
    <s v="OFF-EN-10000461"/>
    <x v="1"/>
    <x v="12"/>
    <x v="746"/>
    <x v="2053"/>
    <n v="2"/>
    <n v="0"/>
    <n v="8.2156000000000002"/>
  </r>
  <r>
    <n v="2448"/>
    <s v="CA-2013-119165"/>
    <x v="0"/>
    <x v="731"/>
    <d v="2013-11-07T00:00:00"/>
    <x v="1"/>
    <s v="BD-11320"/>
    <x v="217"/>
    <x v="0"/>
    <s v="United States"/>
    <s v="Philadelphia"/>
    <x v="9"/>
    <n v="19143"/>
    <x v="3"/>
    <s v="FUR-CH-10000988"/>
    <x v="0"/>
    <x v="1"/>
    <x v="1132"/>
    <x v="2054"/>
    <n v="5"/>
    <n v="0.3"/>
    <n v="-14.080999999999989"/>
  </r>
  <r>
    <n v="2449"/>
    <s v="CA-2012-128027"/>
    <x v="1"/>
    <x v="471"/>
    <d v="2012-09-17T00:00:00"/>
    <x v="0"/>
    <s v="CM-12385"/>
    <x v="200"/>
    <x v="0"/>
    <s v="United States"/>
    <s v="North Charleston"/>
    <x v="20"/>
    <n v="29406"/>
    <x v="0"/>
    <s v="OFF-ST-10001809"/>
    <x v="1"/>
    <x v="4"/>
    <x v="430"/>
    <x v="2055"/>
    <n v="3"/>
    <n v="0"/>
    <n v="5.3897999999999939"/>
  </r>
  <r>
    <n v="2450"/>
    <s v="CA-2013-140207"/>
    <x v="0"/>
    <x v="732"/>
    <d v="2013-11-11T00:00:00"/>
    <x v="1"/>
    <s v="CS-12400"/>
    <x v="37"/>
    <x v="2"/>
    <s v="United States"/>
    <s v="San Jose"/>
    <x v="1"/>
    <n v="95123"/>
    <x v="1"/>
    <s v="OFF-BI-10003963"/>
    <x v="1"/>
    <x v="8"/>
    <x v="1320"/>
    <x v="2056"/>
    <n v="5"/>
    <n v="0.2"/>
    <n v="9.8279999999999959"/>
  </r>
  <r>
    <n v="2451"/>
    <s v="CA-2014-140949"/>
    <x v="3"/>
    <x v="294"/>
    <d v="2014-03-23T00:00:00"/>
    <x v="0"/>
    <s v="DB-13405"/>
    <x v="591"/>
    <x v="0"/>
    <s v="United States"/>
    <s v="New York City"/>
    <x v="15"/>
    <n v="10011"/>
    <x v="3"/>
    <s v="OFF-LA-10000081"/>
    <x v="1"/>
    <x v="2"/>
    <x v="1321"/>
    <x v="2057"/>
    <n v="5"/>
    <n v="0"/>
    <n v="9"/>
  </r>
  <r>
    <n v="2452"/>
    <s v="CA-2014-140949"/>
    <x v="3"/>
    <x v="294"/>
    <d v="2014-03-23T00:00:00"/>
    <x v="0"/>
    <s v="DB-13405"/>
    <x v="591"/>
    <x v="0"/>
    <s v="United States"/>
    <s v="New York City"/>
    <x v="15"/>
    <n v="10011"/>
    <x v="3"/>
    <s v="TEC-PH-10000149"/>
    <x v="2"/>
    <x v="7"/>
    <x v="419"/>
    <x v="2058"/>
    <n v="6"/>
    <n v="0"/>
    <n v="31.121999999999996"/>
  </r>
  <r>
    <n v="2453"/>
    <s v="CA-2014-140949"/>
    <x v="3"/>
    <x v="294"/>
    <d v="2014-03-23T00:00:00"/>
    <x v="0"/>
    <s v="DB-13405"/>
    <x v="591"/>
    <x v="0"/>
    <s v="United States"/>
    <s v="New York City"/>
    <x v="15"/>
    <n v="10011"/>
    <x v="3"/>
    <s v="OFF-BI-10000605"/>
    <x v="1"/>
    <x v="8"/>
    <x v="531"/>
    <x v="1083"/>
    <n v="3"/>
    <n v="0.2"/>
    <n v="3.0860999999999996"/>
  </r>
  <r>
    <n v="2454"/>
    <s v="CA-2014-140949"/>
    <x v="3"/>
    <x v="294"/>
    <d v="2014-03-23T00:00:00"/>
    <x v="0"/>
    <s v="DB-13405"/>
    <x v="591"/>
    <x v="0"/>
    <s v="United States"/>
    <s v="New York City"/>
    <x v="15"/>
    <n v="10011"/>
    <x v="3"/>
    <s v="TEC-AC-10002399"/>
    <x v="2"/>
    <x v="11"/>
    <x v="448"/>
    <x v="2059"/>
    <n v="3"/>
    <n v="0"/>
    <n v="18.2592"/>
  </r>
  <r>
    <n v="2455"/>
    <s v="CA-2014-140949"/>
    <x v="3"/>
    <x v="294"/>
    <d v="2014-03-23T00:00:00"/>
    <x v="0"/>
    <s v="DB-13405"/>
    <x v="591"/>
    <x v="0"/>
    <s v="United States"/>
    <s v="New York City"/>
    <x v="15"/>
    <n v="10011"/>
    <x v="3"/>
    <s v="TEC-AC-10003038"/>
    <x v="2"/>
    <x v="11"/>
    <x v="1024"/>
    <x v="1849"/>
    <n v="8"/>
    <n v="0"/>
    <n v="13.603999999999992"/>
  </r>
  <r>
    <n v="2456"/>
    <s v="CA-2014-140949"/>
    <x v="3"/>
    <x v="294"/>
    <d v="2014-03-23T00:00:00"/>
    <x v="0"/>
    <s v="DB-13405"/>
    <x v="591"/>
    <x v="0"/>
    <s v="United States"/>
    <s v="New York City"/>
    <x v="15"/>
    <n v="10011"/>
    <x v="3"/>
    <s v="OFF-ST-10000344"/>
    <x v="1"/>
    <x v="4"/>
    <x v="1013"/>
    <x v="2060"/>
    <n v="8"/>
    <n v="0"/>
    <n v="27.934399999999997"/>
  </r>
  <r>
    <n v="2457"/>
    <s v="CA-2014-140949"/>
    <x v="3"/>
    <x v="294"/>
    <d v="2014-03-23T00:00:00"/>
    <x v="0"/>
    <s v="DB-13405"/>
    <x v="591"/>
    <x v="0"/>
    <s v="United States"/>
    <s v="New York City"/>
    <x v="15"/>
    <n v="10011"/>
    <x v="3"/>
    <s v="OFF-LA-10004093"/>
    <x v="1"/>
    <x v="2"/>
    <x v="670"/>
    <x v="2061"/>
    <n v="1"/>
    <n v="0"/>
    <n v="3.4356999999999998"/>
  </r>
  <r>
    <n v="2458"/>
    <s v="CA-2014-140949"/>
    <x v="3"/>
    <x v="294"/>
    <d v="2014-03-23T00:00:00"/>
    <x v="0"/>
    <s v="DB-13405"/>
    <x v="591"/>
    <x v="0"/>
    <s v="United States"/>
    <s v="New York City"/>
    <x v="15"/>
    <n v="10011"/>
    <x v="3"/>
    <s v="OFF-AR-10001683"/>
    <x v="1"/>
    <x v="6"/>
    <x v="32"/>
    <x v="2062"/>
    <n v="6"/>
    <n v="0"/>
    <n v="22.458000000000002"/>
  </r>
  <r>
    <n v="2459"/>
    <s v="CA-2014-140949"/>
    <x v="3"/>
    <x v="294"/>
    <d v="2014-03-23T00:00:00"/>
    <x v="0"/>
    <s v="DB-13405"/>
    <x v="591"/>
    <x v="0"/>
    <s v="United States"/>
    <s v="New York City"/>
    <x v="15"/>
    <n v="10011"/>
    <x v="3"/>
    <s v="OFF-ST-10003455"/>
    <x v="1"/>
    <x v="4"/>
    <x v="169"/>
    <x v="2063"/>
    <n v="3"/>
    <n v="0"/>
    <n v="12.097800000000001"/>
  </r>
  <r>
    <n v="2460"/>
    <s v="CA-2014-138548"/>
    <x v="3"/>
    <x v="733"/>
    <d v="2014-08-22T00:00:00"/>
    <x v="1"/>
    <s v="JG-15160"/>
    <x v="506"/>
    <x v="0"/>
    <s v="United States"/>
    <s v="Plainfield"/>
    <x v="30"/>
    <n v="7060"/>
    <x v="3"/>
    <s v="OFF-AP-10002578"/>
    <x v="1"/>
    <x v="9"/>
    <x v="409"/>
    <x v="2064"/>
    <n v="2"/>
    <n v="0"/>
    <n v="25.438400000000001"/>
  </r>
  <r>
    <n v="2461"/>
    <s v="CA-2012-142419"/>
    <x v="1"/>
    <x v="655"/>
    <d v="2012-07-13T00:00:00"/>
    <x v="0"/>
    <s v="SC-20380"/>
    <x v="618"/>
    <x v="0"/>
    <s v="United States"/>
    <s v="Seattle"/>
    <x v="4"/>
    <n v="98115"/>
    <x v="1"/>
    <s v="OFF-PA-10001763"/>
    <x v="1"/>
    <x v="10"/>
    <x v="829"/>
    <x v="2065"/>
    <n v="3"/>
    <n v="0"/>
    <n v="13.486499999999999"/>
  </r>
  <r>
    <n v="2462"/>
    <s v="CA-2012-142419"/>
    <x v="1"/>
    <x v="655"/>
    <d v="2012-07-13T00:00:00"/>
    <x v="0"/>
    <s v="SC-20380"/>
    <x v="618"/>
    <x v="0"/>
    <s v="United States"/>
    <s v="Seattle"/>
    <x v="4"/>
    <n v="98115"/>
    <x v="1"/>
    <s v="OFF-BI-10001597"/>
    <x v="1"/>
    <x v="8"/>
    <x v="790"/>
    <x v="2066"/>
    <n v="3"/>
    <n v="0.2"/>
    <n v="34.423199999999987"/>
  </r>
  <r>
    <n v="2463"/>
    <s v="CA-2014-148691"/>
    <x v="3"/>
    <x v="734"/>
    <d v="2014-12-10T00:00:00"/>
    <x v="1"/>
    <s v="CS-12460"/>
    <x v="427"/>
    <x v="0"/>
    <s v="United States"/>
    <s v="New York City"/>
    <x v="15"/>
    <n v="10009"/>
    <x v="3"/>
    <s v="OFF-BI-10001524"/>
    <x v="1"/>
    <x v="8"/>
    <x v="298"/>
    <x v="2067"/>
    <n v="5"/>
    <n v="0.2"/>
    <n v="29.371999999999993"/>
  </r>
  <r>
    <n v="2464"/>
    <s v="CA-2014-148691"/>
    <x v="3"/>
    <x v="734"/>
    <d v="2014-12-10T00:00:00"/>
    <x v="1"/>
    <s v="CS-12460"/>
    <x v="427"/>
    <x v="0"/>
    <s v="United States"/>
    <s v="New York City"/>
    <x v="15"/>
    <n v="10009"/>
    <x v="3"/>
    <s v="OFF-BI-10001553"/>
    <x v="1"/>
    <x v="8"/>
    <x v="1293"/>
    <x v="899"/>
    <n v="2"/>
    <n v="0.2"/>
    <n v="5.1183999999999994"/>
  </r>
  <r>
    <n v="2465"/>
    <s v="CA-2014-148691"/>
    <x v="3"/>
    <x v="734"/>
    <d v="2014-12-10T00:00:00"/>
    <x v="1"/>
    <s v="CS-12460"/>
    <x v="427"/>
    <x v="0"/>
    <s v="United States"/>
    <s v="New York City"/>
    <x v="15"/>
    <n v="10009"/>
    <x v="3"/>
    <s v="TEC-PH-10000576"/>
    <x v="2"/>
    <x v="7"/>
    <x v="807"/>
    <x v="2068"/>
    <n v="1"/>
    <n v="0"/>
    <n v="36.987300000000005"/>
  </r>
  <r>
    <n v="2466"/>
    <s v="CA-2014-148691"/>
    <x v="3"/>
    <x v="734"/>
    <d v="2014-12-10T00:00:00"/>
    <x v="1"/>
    <s v="CS-12460"/>
    <x v="427"/>
    <x v="0"/>
    <s v="United States"/>
    <s v="New York City"/>
    <x v="15"/>
    <n v="10009"/>
    <x v="3"/>
    <s v="OFF-LA-10001317"/>
    <x v="1"/>
    <x v="2"/>
    <x v="391"/>
    <x v="982"/>
    <n v="1"/>
    <n v="0"/>
    <n v="1.512"/>
  </r>
  <r>
    <n v="2467"/>
    <s v="CA-2014-128755"/>
    <x v="3"/>
    <x v="464"/>
    <d v="2014-05-09T00:00:00"/>
    <x v="1"/>
    <s v="MK-18160"/>
    <x v="177"/>
    <x v="0"/>
    <s v="United States"/>
    <s v="Newport News"/>
    <x v="17"/>
    <n v="23602"/>
    <x v="0"/>
    <s v="OFF-PA-10000726"/>
    <x v="1"/>
    <x v="10"/>
    <x v="1322"/>
    <x v="2069"/>
    <n v="1"/>
    <n v="0"/>
    <n v="4.099499999999999"/>
  </r>
  <r>
    <n v="2468"/>
    <s v="CA-2014-128755"/>
    <x v="3"/>
    <x v="464"/>
    <d v="2014-05-09T00:00:00"/>
    <x v="1"/>
    <s v="MK-18160"/>
    <x v="177"/>
    <x v="0"/>
    <s v="United States"/>
    <s v="Newport News"/>
    <x v="17"/>
    <n v="23602"/>
    <x v="0"/>
    <s v="OFF-ST-10003306"/>
    <x v="1"/>
    <x v="4"/>
    <x v="380"/>
    <x v="2070"/>
    <n v="4"/>
    <n v="0"/>
    <n v="165.71759999999995"/>
  </r>
  <r>
    <n v="2469"/>
    <s v="CA-2014-128755"/>
    <x v="3"/>
    <x v="464"/>
    <d v="2014-05-09T00:00:00"/>
    <x v="1"/>
    <s v="MK-18160"/>
    <x v="177"/>
    <x v="0"/>
    <s v="United States"/>
    <s v="Newport News"/>
    <x v="17"/>
    <n v="23602"/>
    <x v="0"/>
    <s v="OFF-PA-10004983"/>
    <x v="1"/>
    <x v="10"/>
    <x v="1323"/>
    <x v="56"/>
    <n v="5"/>
    <n v="0"/>
    <n v="15.552000000000001"/>
  </r>
  <r>
    <n v="2470"/>
    <s v="CA-2014-128755"/>
    <x v="3"/>
    <x v="464"/>
    <d v="2014-05-09T00:00:00"/>
    <x v="1"/>
    <s v="MK-18160"/>
    <x v="177"/>
    <x v="0"/>
    <s v="United States"/>
    <s v="Newport News"/>
    <x v="17"/>
    <n v="23602"/>
    <x v="0"/>
    <s v="OFF-ST-10001291"/>
    <x v="1"/>
    <x v="4"/>
    <x v="1017"/>
    <x v="2071"/>
    <n v="1"/>
    <n v="0"/>
    <n v="4.5656999999999996"/>
  </r>
  <r>
    <n v="2471"/>
    <s v="US-2013-135923"/>
    <x v="0"/>
    <x v="115"/>
    <d v="2013-01-28T00:00:00"/>
    <x v="1"/>
    <s v="CM-11935"/>
    <x v="619"/>
    <x v="0"/>
    <s v="United States"/>
    <s v="Fayetteville"/>
    <x v="3"/>
    <n v="28314"/>
    <x v="0"/>
    <s v="FUR-FU-10002107"/>
    <x v="0"/>
    <x v="5"/>
    <x v="1324"/>
    <x v="2072"/>
    <n v="8"/>
    <n v="0.2"/>
    <n v="4.281600000000001"/>
  </r>
  <r>
    <n v="2472"/>
    <s v="US-2013-135923"/>
    <x v="0"/>
    <x v="115"/>
    <d v="2013-01-28T00:00:00"/>
    <x v="1"/>
    <s v="CM-11935"/>
    <x v="619"/>
    <x v="0"/>
    <s v="United States"/>
    <s v="Fayetteville"/>
    <x v="3"/>
    <n v="28314"/>
    <x v="0"/>
    <s v="FUR-BO-10002213"/>
    <x v="0"/>
    <x v="0"/>
    <x v="1325"/>
    <x v="2073"/>
    <n v="4"/>
    <n v="0.2"/>
    <n v="-67.670399999999972"/>
  </r>
  <r>
    <n v="2473"/>
    <s v="US-2013-135923"/>
    <x v="0"/>
    <x v="115"/>
    <d v="2013-01-28T00:00:00"/>
    <x v="1"/>
    <s v="CM-11935"/>
    <x v="619"/>
    <x v="0"/>
    <s v="United States"/>
    <s v="Fayetteville"/>
    <x v="3"/>
    <n v="28314"/>
    <x v="0"/>
    <s v="OFF-AP-10000692"/>
    <x v="1"/>
    <x v="9"/>
    <x v="1241"/>
    <x v="2074"/>
    <n v="4"/>
    <n v="0.2"/>
    <n v="6.4864000000000033"/>
  </r>
  <r>
    <n v="2474"/>
    <s v="CA-2013-114972"/>
    <x v="0"/>
    <x v="54"/>
    <d v="2013-11-07T00:00:00"/>
    <x v="2"/>
    <s v="PF-19225"/>
    <x v="418"/>
    <x v="0"/>
    <s v="United States"/>
    <s v="Los Angeles"/>
    <x v="1"/>
    <n v="90032"/>
    <x v="1"/>
    <s v="FUR-CH-10001190"/>
    <x v="0"/>
    <x v="1"/>
    <x v="1326"/>
    <x v="2075"/>
    <n v="2"/>
    <n v="0.2"/>
    <n v="-29.917800000000021"/>
  </r>
  <r>
    <n v="2475"/>
    <s v="CA-2013-114972"/>
    <x v="0"/>
    <x v="54"/>
    <d v="2013-11-07T00:00:00"/>
    <x v="2"/>
    <s v="PF-19225"/>
    <x v="418"/>
    <x v="0"/>
    <s v="United States"/>
    <s v="Los Angeles"/>
    <x v="1"/>
    <n v="90032"/>
    <x v="1"/>
    <s v="TEC-AC-10000682"/>
    <x v="2"/>
    <x v="11"/>
    <x v="1327"/>
    <x v="2076"/>
    <n v="5"/>
    <n v="0"/>
    <n v="29.032499999999999"/>
  </r>
  <r>
    <n v="2476"/>
    <s v="CA-2013-114972"/>
    <x v="0"/>
    <x v="54"/>
    <d v="2013-11-07T00:00:00"/>
    <x v="2"/>
    <s v="PF-19225"/>
    <x v="418"/>
    <x v="0"/>
    <s v="United States"/>
    <s v="Los Angeles"/>
    <x v="1"/>
    <n v="90032"/>
    <x v="1"/>
    <s v="OFF-LA-10004545"/>
    <x v="1"/>
    <x v="2"/>
    <x v="1328"/>
    <x v="2077"/>
    <n v="7"/>
    <n v="0"/>
    <n v="41.223699999999994"/>
  </r>
  <r>
    <n v="2477"/>
    <s v="CA-2013-114972"/>
    <x v="0"/>
    <x v="54"/>
    <d v="2013-11-07T00:00:00"/>
    <x v="2"/>
    <s v="PF-19225"/>
    <x v="418"/>
    <x v="0"/>
    <s v="United States"/>
    <s v="Los Angeles"/>
    <x v="1"/>
    <n v="90032"/>
    <x v="1"/>
    <s v="OFF-AP-10003057"/>
    <x v="1"/>
    <x v="9"/>
    <x v="1317"/>
    <x v="2078"/>
    <n v="4"/>
    <n v="0"/>
    <n v="429.57720000000006"/>
  </r>
  <r>
    <n v="2478"/>
    <s v="CA-2014-102750"/>
    <x v="3"/>
    <x v="507"/>
    <d v="2014-09-09T00:00:00"/>
    <x v="0"/>
    <s v="GM-14695"/>
    <x v="620"/>
    <x v="1"/>
    <s v="United States"/>
    <s v="Los Angeles"/>
    <x v="1"/>
    <n v="90036"/>
    <x v="1"/>
    <s v="FUR-TA-10000198"/>
    <x v="0"/>
    <x v="3"/>
    <x v="589"/>
    <x v="2079"/>
    <n v="3"/>
    <n v="0.2"/>
    <n v="-99.176400000000001"/>
  </r>
  <r>
    <n v="2479"/>
    <s v="CA-2011-145212"/>
    <x v="2"/>
    <x v="103"/>
    <d v="2011-09-19T00:00:00"/>
    <x v="1"/>
    <s v="DC-12850"/>
    <x v="419"/>
    <x v="0"/>
    <s v="United States"/>
    <s v="New York City"/>
    <x v="15"/>
    <n v="10011"/>
    <x v="3"/>
    <s v="OFF-AR-10002833"/>
    <x v="1"/>
    <x v="6"/>
    <x v="6"/>
    <x v="1410"/>
    <n v="3"/>
    <n v="0"/>
    <n v="1.4742000000000002"/>
  </r>
  <r>
    <n v="2480"/>
    <s v="CA-2014-141992"/>
    <x v="3"/>
    <x v="249"/>
    <d v="2014-06-26T00:00:00"/>
    <x v="1"/>
    <s v="FO-14305"/>
    <x v="383"/>
    <x v="0"/>
    <s v="United States"/>
    <s v="Dallas"/>
    <x v="5"/>
    <n v="75220"/>
    <x v="2"/>
    <s v="OFF-SU-10002557"/>
    <x v="1"/>
    <x v="14"/>
    <x v="1329"/>
    <x v="2080"/>
    <n v="1"/>
    <n v="0.2"/>
    <n v="0.83879999999999999"/>
  </r>
  <r>
    <n v="2481"/>
    <s v="CA-2014-141992"/>
    <x v="3"/>
    <x v="249"/>
    <d v="2014-06-26T00:00:00"/>
    <x v="1"/>
    <s v="FO-14305"/>
    <x v="383"/>
    <x v="0"/>
    <s v="United States"/>
    <s v="Dallas"/>
    <x v="5"/>
    <n v="75220"/>
    <x v="2"/>
    <s v="OFF-ST-10003656"/>
    <x v="1"/>
    <x v="4"/>
    <x v="82"/>
    <x v="2081"/>
    <n v="2"/>
    <n v="0.2"/>
    <n v="-32.636600000000001"/>
  </r>
  <r>
    <n v="2482"/>
    <s v="CA-2014-147956"/>
    <x v="3"/>
    <x v="165"/>
    <d v="2015-01-01T00:00:00"/>
    <x v="1"/>
    <s v="AH-10210"/>
    <x v="117"/>
    <x v="0"/>
    <s v="United States"/>
    <s v="Seattle"/>
    <x v="4"/>
    <n v="98105"/>
    <x v="1"/>
    <s v="OFF-ST-10001097"/>
    <x v="1"/>
    <x v="4"/>
    <x v="740"/>
    <x v="2082"/>
    <n v="6"/>
    <n v="0"/>
    <n v="0"/>
  </r>
  <r>
    <n v="2483"/>
    <s v="CA-2014-126067"/>
    <x v="3"/>
    <x v="735"/>
    <d v="2014-09-04T00:00:00"/>
    <x v="1"/>
    <s v="KN-16705"/>
    <x v="607"/>
    <x v="2"/>
    <s v="United States"/>
    <s v="Seattle"/>
    <x v="4"/>
    <n v="98105"/>
    <x v="1"/>
    <s v="TEC-PH-10000912"/>
    <x v="2"/>
    <x v="7"/>
    <x v="1330"/>
    <x v="2083"/>
    <n v="4"/>
    <n v="0.2"/>
    <n v="11.429599999999999"/>
  </r>
  <r>
    <n v="2484"/>
    <s v="CA-2014-126067"/>
    <x v="3"/>
    <x v="735"/>
    <d v="2014-09-04T00:00:00"/>
    <x v="1"/>
    <s v="KN-16705"/>
    <x v="607"/>
    <x v="2"/>
    <s v="United States"/>
    <s v="Seattle"/>
    <x v="4"/>
    <n v="98105"/>
    <x v="1"/>
    <s v="FUR-TA-10000617"/>
    <x v="0"/>
    <x v="3"/>
    <x v="338"/>
    <x v="2084"/>
    <n v="5"/>
    <n v="0"/>
    <n v="250.30500000000004"/>
  </r>
  <r>
    <n v="2485"/>
    <s v="CA-2014-126067"/>
    <x v="3"/>
    <x v="735"/>
    <d v="2014-09-04T00:00:00"/>
    <x v="1"/>
    <s v="KN-16705"/>
    <x v="607"/>
    <x v="2"/>
    <s v="United States"/>
    <s v="Seattle"/>
    <x v="4"/>
    <n v="98105"/>
    <x v="1"/>
    <s v="OFF-BI-10001658"/>
    <x v="1"/>
    <x v="8"/>
    <x v="439"/>
    <x v="2085"/>
    <n v="5"/>
    <n v="0.2"/>
    <n v="32.396000000000001"/>
  </r>
  <r>
    <n v="2486"/>
    <s v="CA-2014-126067"/>
    <x v="3"/>
    <x v="735"/>
    <d v="2014-09-04T00:00:00"/>
    <x v="1"/>
    <s v="KN-16705"/>
    <x v="607"/>
    <x v="2"/>
    <s v="United States"/>
    <s v="Seattle"/>
    <x v="4"/>
    <n v="98105"/>
    <x v="1"/>
    <s v="OFF-AR-10003856"/>
    <x v="1"/>
    <x v="6"/>
    <x v="444"/>
    <x v="348"/>
    <n v="2"/>
    <n v="0"/>
    <n v="1.4455999999999998"/>
  </r>
  <r>
    <n v="2487"/>
    <s v="CA-2012-104514"/>
    <x v="1"/>
    <x v="98"/>
    <d v="2012-01-04T00:00:00"/>
    <x v="0"/>
    <s v="CB-12535"/>
    <x v="118"/>
    <x v="1"/>
    <s v="United States"/>
    <s v="Newark"/>
    <x v="13"/>
    <n v="19711"/>
    <x v="3"/>
    <s v="OFF-ST-10001837"/>
    <x v="1"/>
    <x v="4"/>
    <x v="1331"/>
    <x v="2086"/>
    <n v="2"/>
    <n v="0"/>
    <n v="22.235199999999999"/>
  </r>
  <r>
    <n v="2488"/>
    <s v="CA-2012-104514"/>
    <x v="1"/>
    <x v="98"/>
    <d v="2012-01-04T00:00:00"/>
    <x v="0"/>
    <s v="CB-12535"/>
    <x v="118"/>
    <x v="1"/>
    <s v="United States"/>
    <s v="Newark"/>
    <x v="13"/>
    <n v="19711"/>
    <x v="3"/>
    <s v="OFF-AR-10001473"/>
    <x v="1"/>
    <x v="6"/>
    <x v="1332"/>
    <x v="296"/>
    <n v="3"/>
    <n v="0"/>
    <n v="2.6568000000000005"/>
  </r>
  <r>
    <n v="2489"/>
    <s v="CA-2012-104514"/>
    <x v="1"/>
    <x v="98"/>
    <d v="2012-01-04T00:00:00"/>
    <x v="0"/>
    <s v="CB-12535"/>
    <x v="118"/>
    <x v="1"/>
    <s v="United States"/>
    <s v="Newark"/>
    <x v="13"/>
    <n v="19711"/>
    <x v="3"/>
    <s v="OFF-PA-10004285"/>
    <x v="1"/>
    <x v="10"/>
    <x v="1259"/>
    <x v="130"/>
    <n v="3"/>
    <n v="0"/>
    <n v="9.6191999999999993"/>
  </r>
  <r>
    <n v="2490"/>
    <s v="CA-2012-141040"/>
    <x v="1"/>
    <x v="330"/>
    <d v="2012-10-13T00:00:00"/>
    <x v="0"/>
    <s v="TB-21250"/>
    <x v="621"/>
    <x v="0"/>
    <s v="United States"/>
    <s v="New York City"/>
    <x v="15"/>
    <n v="10024"/>
    <x v="3"/>
    <s v="TEC-PH-10001835"/>
    <x v="2"/>
    <x v="7"/>
    <x v="1333"/>
    <x v="2087"/>
    <n v="4"/>
    <n v="0"/>
    <n v="303.3408"/>
  </r>
  <r>
    <n v="2491"/>
    <s v="CA-2012-141040"/>
    <x v="1"/>
    <x v="330"/>
    <d v="2012-10-13T00:00:00"/>
    <x v="0"/>
    <s v="TB-21250"/>
    <x v="621"/>
    <x v="0"/>
    <s v="United States"/>
    <s v="New York City"/>
    <x v="15"/>
    <n v="10024"/>
    <x v="3"/>
    <s v="OFF-PA-10002245"/>
    <x v="1"/>
    <x v="10"/>
    <x v="1334"/>
    <x v="100"/>
    <n v="4"/>
    <n v="0"/>
    <n v="10.763999999999999"/>
  </r>
  <r>
    <n v="2492"/>
    <s v="CA-2011-113579"/>
    <x v="2"/>
    <x v="736"/>
    <d v="2011-12-15T00:00:00"/>
    <x v="0"/>
    <s v="KD-16345"/>
    <x v="44"/>
    <x v="0"/>
    <s v="United States"/>
    <s v="Los Angeles"/>
    <x v="1"/>
    <n v="90049"/>
    <x v="1"/>
    <s v="OFF-PA-10001457"/>
    <x v="1"/>
    <x v="10"/>
    <x v="1091"/>
    <x v="2088"/>
    <n v="6"/>
    <n v="0"/>
    <n v="41.51039999999999"/>
  </r>
  <r>
    <n v="2493"/>
    <s v="CA-2011-144624"/>
    <x v="2"/>
    <x v="84"/>
    <d v="2011-11-23T00:00:00"/>
    <x v="1"/>
    <s v="JM-15865"/>
    <x v="622"/>
    <x v="0"/>
    <s v="United States"/>
    <s v="Jamestown"/>
    <x v="15"/>
    <n v="14701"/>
    <x v="3"/>
    <s v="TEC-PH-10002885"/>
    <x v="2"/>
    <x v="7"/>
    <x v="1127"/>
    <x v="2089"/>
    <n v="7"/>
    <n v="0"/>
    <n v="1228.1787000000004"/>
  </r>
  <r>
    <n v="2494"/>
    <s v="CA-2013-146206"/>
    <x v="0"/>
    <x v="545"/>
    <d v="2013-09-15T00:00:00"/>
    <x v="0"/>
    <s v="KT-16480"/>
    <x v="409"/>
    <x v="0"/>
    <s v="United States"/>
    <s v="Houston"/>
    <x v="5"/>
    <n v="77095"/>
    <x v="2"/>
    <s v="FUR-TA-10004086"/>
    <x v="0"/>
    <x v="3"/>
    <x v="824"/>
    <x v="2090"/>
    <n v="5"/>
    <n v="0.3"/>
    <n v="-34.39200000000001"/>
  </r>
  <r>
    <n v="2495"/>
    <s v="CA-2013-146206"/>
    <x v="0"/>
    <x v="545"/>
    <d v="2013-09-15T00:00:00"/>
    <x v="0"/>
    <s v="KT-16480"/>
    <x v="409"/>
    <x v="0"/>
    <s v="United States"/>
    <s v="Houston"/>
    <x v="5"/>
    <n v="77095"/>
    <x v="2"/>
    <s v="TEC-PH-10000895"/>
    <x v="2"/>
    <x v="7"/>
    <x v="1128"/>
    <x v="2091"/>
    <n v="5"/>
    <n v="0.2"/>
    <n v="53.997000000000043"/>
  </r>
  <r>
    <n v="2496"/>
    <s v="CA-2011-136644"/>
    <x v="2"/>
    <x v="737"/>
    <d v="2011-06-22T00:00:00"/>
    <x v="1"/>
    <s v="SC-20575"/>
    <x v="623"/>
    <x v="0"/>
    <s v="United States"/>
    <s v="Mishawaka"/>
    <x v="14"/>
    <n v="46544"/>
    <x v="2"/>
    <s v="FUR-CH-10000225"/>
    <x v="0"/>
    <x v="1"/>
    <x v="401"/>
    <x v="345"/>
    <n v="8"/>
    <n v="0"/>
    <n v="32.391999999999939"/>
  </r>
  <r>
    <n v="2497"/>
    <s v="CA-2012-122371"/>
    <x v="1"/>
    <x v="120"/>
    <d v="2012-10-01T00:00:00"/>
    <x v="1"/>
    <s v="BS-11800"/>
    <x v="354"/>
    <x v="2"/>
    <s v="United States"/>
    <s v="San Diego"/>
    <x v="1"/>
    <n v="92037"/>
    <x v="1"/>
    <s v="OFF-ST-10002370"/>
    <x v="1"/>
    <x v="4"/>
    <x v="80"/>
    <x v="2092"/>
    <n v="3"/>
    <n v="0"/>
    <n v="18.609299999999998"/>
  </r>
  <r>
    <n v="2498"/>
    <s v="CA-2012-122371"/>
    <x v="1"/>
    <x v="120"/>
    <d v="2012-10-01T00:00:00"/>
    <x v="1"/>
    <s v="BS-11800"/>
    <x v="354"/>
    <x v="2"/>
    <s v="United States"/>
    <s v="San Diego"/>
    <x v="1"/>
    <n v="92037"/>
    <x v="1"/>
    <s v="OFF-EN-10000056"/>
    <x v="1"/>
    <x v="12"/>
    <x v="627"/>
    <x v="2093"/>
    <n v="2"/>
    <n v="0"/>
    <n v="58.496199999999988"/>
  </r>
  <r>
    <n v="2499"/>
    <s v="CA-2013-126935"/>
    <x v="0"/>
    <x v="288"/>
    <d v="2013-05-25T00:00:00"/>
    <x v="1"/>
    <s v="BT-11395"/>
    <x v="387"/>
    <x v="1"/>
    <s v="United States"/>
    <s v="San Francisco"/>
    <x v="1"/>
    <n v="94109"/>
    <x v="1"/>
    <s v="OFF-BI-10004817"/>
    <x v="1"/>
    <x v="8"/>
    <x v="1199"/>
    <x v="2094"/>
    <n v="1"/>
    <n v="0.2"/>
    <n v="3.3543999999999996"/>
  </r>
  <r>
    <n v="2500"/>
    <s v="US-2014-133781"/>
    <x v="3"/>
    <x v="738"/>
    <d v="2014-06-24T00:00:00"/>
    <x v="2"/>
    <s v="DC-12850"/>
    <x v="419"/>
    <x v="0"/>
    <s v="United States"/>
    <s v="Miami"/>
    <x v="2"/>
    <n v="33178"/>
    <x v="0"/>
    <s v="OFF-EN-10004483"/>
    <x v="1"/>
    <x v="12"/>
    <x v="1335"/>
    <x v="2095"/>
    <n v="3"/>
    <n v="0.2"/>
    <n v="12.692699999999995"/>
  </r>
  <r>
    <n v="2501"/>
    <s v="CA-2014-131618"/>
    <x v="3"/>
    <x v="46"/>
    <d v="2014-06-21T00:00:00"/>
    <x v="2"/>
    <s v="LS-17200"/>
    <x v="624"/>
    <x v="1"/>
    <s v="United States"/>
    <s v="Skokie"/>
    <x v="10"/>
    <n v="60076"/>
    <x v="2"/>
    <s v="OFF-PA-10001892"/>
    <x v="1"/>
    <x v="10"/>
    <x v="815"/>
    <x v="2096"/>
    <n v="2"/>
    <n v="0.2"/>
    <n v="4.4311999999999996"/>
  </r>
  <r>
    <n v="2502"/>
    <s v="CA-2014-131618"/>
    <x v="3"/>
    <x v="46"/>
    <d v="2014-06-21T00:00:00"/>
    <x v="2"/>
    <s v="LS-17200"/>
    <x v="624"/>
    <x v="1"/>
    <s v="United States"/>
    <s v="Skokie"/>
    <x v="10"/>
    <n v="60076"/>
    <x v="2"/>
    <s v="OFF-BI-10000546"/>
    <x v="1"/>
    <x v="8"/>
    <x v="609"/>
    <x v="2097"/>
    <n v="4"/>
    <n v="0.8"/>
    <n v="-3.5711999999999993"/>
  </r>
  <r>
    <n v="2503"/>
    <s v="CA-2014-131618"/>
    <x v="3"/>
    <x v="46"/>
    <d v="2014-06-21T00:00:00"/>
    <x v="2"/>
    <s v="LS-17200"/>
    <x v="624"/>
    <x v="1"/>
    <s v="United States"/>
    <s v="Skokie"/>
    <x v="10"/>
    <n v="60076"/>
    <x v="2"/>
    <s v="OFF-BI-10001294"/>
    <x v="1"/>
    <x v="8"/>
    <x v="667"/>
    <x v="2098"/>
    <n v="4"/>
    <n v="0.8"/>
    <n v="-16.380000000000003"/>
  </r>
  <r>
    <n v="2504"/>
    <s v="CA-2013-149482"/>
    <x v="0"/>
    <x v="696"/>
    <d v="2013-11-20T00:00:00"/>
    <x v="1"/>
    <s v="RR-19315"/>
    <x v="625"/>
    <x v="0"/>
    <s v="United States"/>
    <s v="San Francisco"/>
    <x v="1"/>
    <n v="94110"/>
    <x v="1"/>
    <s v="OFF-LA-10000248"/>
    <x v="1"/>
    <x v="2"/>
    <x v="1212"/>
    <x v="1576"/>
    <n v="2"/>
    <n v="0"/>
    <n v="3.4685999999999999"/>
  </r>
  <r>
    <n v="2505"/>
    <s v="CA-2011-143917"/>
    <x v="2"/>
    <x v="739"/>
    <d v="2011-07-27T00:00:00"/>
    <x v="0"/>
    <s v="KL-16645"/>
    <x v="107"/>
    <x v="0"/>
    <s v="United States"/>
    <s v="San Francisco"/>
    <x v="1"/>
    <n v="94122"/>
    <x v="1"/>
    <s v="OFF-ST-10001228"/>
    <x v="1"/>
    <x v="4"/>
    <x v="228"/>
    <x v="2099"/>
    <n v="4"/>
    <n v="0"/>
    <n v="15.041600000000003"/>
  </r>
  <r>
    <n v="2506"/>
    <s v="CA-2011-143917"/>
    <x v="2"/>
    <x v="739"/>
    <d v="2011-07-27T00:00:00"/>
    <x v="0"/>
    <s v="KL-16645"/>
    <x v="107"/>
    <x v="0"/>
    <s v="United States"/>
    <s v="San Francisco"/>
    <x v="1"/>
    <n v="94122"/>
    <x v="1"/>
    <s v="OFF-SU-10000151"/>
    <x v="1"/>
    <x v="14"/>
    <x v="1336"/>
    <x v="2100"/>
    <n v="5"/>
    <n v="0"/>
    <n v="327.50599999999963"/>
  </r>
  <r>
    <n v="2507"/>
    <s v="CA-2011-143917"/>
    <x v="2"/>
    <x v="739"/>
    <d v="2011-07-27T00:00:00"/>
    <x v="0"/>
    <s v="KL-16645"/>
    <x v="107"/>
    <x v="0"/>
    <s v="United States"/>
    <s v="San Francisco"/>
    <x v="1"/>
    <n v="94122"/>
    <x v="1"/>
    <s v="FUR-FU-10004351"/>
    <x v="0"/>
    <x v="5"/>
    <x v="33"/>
    <x v="2101"/>
    <n v="8"/>
    <n v="0"/>
    <n v="34.284800000000004"/>
  </r>
  <r>
    <n v="2508"/>
    <s v="CA-2012-120397"/>
    <x v="1"/>
    <x v="740"/>
    <d v="2012-07-02T00:00:00"/>
    <x v="3"/>
    <s v="RB-19435"/>
    <x v="579"/>
    <x v="0"/>
    <s v="United States"/>
    <s v="Houston"/>
    <x v="5"/>
    <n v="77070"/>
    <x v="2"/>
    <s v="OFF-AP-10001293"/>
    <x v="1"/>
    <x v="9"/>
    <x v="1337"/>
    <x v="2102"/>
    <n v="4"/>
    <n v="0.8"/>
    <n v="-85.238399999999999"/>
  </r>
  <r>
    <n v="2509"/>
    <s v="CA-2014-163902"/>
    <x v="3"/>
    <x v="580"/>
    <d v="2014-03-09T00:00:00"/>
    <x v="1"/>
    <s v="MY-17380"/>
    <x v="199"/>
    <x v="1"/>
    <s v="United States"/>
    <s v="Los Angeles"/>
    <x v="1"/>
    <n v="90045"/>
    <x v="1"/>
    <s v="TEC-PH-10000675"/>
    <x v="2"/>
    <x v="7"/>
    <x v="1338"/>
    <x v="2103"/>
    <n v="3"/>
    <n v="0.2"/>
    <n v="14.758199999999995"/>
  </r>
  <r>
    <n v="2510"/>
    <s v="CA-2014-163902"/>
    <x v="3"/>
    <x v="580"/>
    <d v="2014-03-09T00:00:00"/>
    <x v="1"/>
    <s v="MY-17380"/>
    <x v="199"/>
    <x v="1"/>
    <s v="United States"/>
    <s v="Los Angeles"/>
    <x v="1"/>
    <n v="90045"/>
    <x v="1"/>
    <s v="TEC-AC-10000580"/>
    <x v="2"/>
    <x v="11"/>
    <x v="897"/>
    <x v="2104"/>
    <n v="6"/>
    <n v="0"/>
    <n v="52.79340000000002"/>
  </r>
  <r>
    <n v="2511"/>
    <s v="CA-2013-136812"/>
    <x v="0"/>
    <x v="741"/>
    <d v="2013-11-24T00:00:00"/>
    <x v="1"/>
    <s v="AW-10930"/>
    <x v="585"/>
    <x v="2"/>
    <s v="United States"/>
    <s v="Oklahoma City"/>
    <x v="26"/>
    <n v="73120"/>
    <x v="2"/>
    <s v="OFF-ST-10003470"/>
    <x v="1"/>
    <x v="4"/>
    <x v="1339"/>
    <x v="2105"/>
    <n v="4"/>
    <n v="0"/>
    <n v="55.895999999999958"/>
  </r>
  <r>
    <n v="2512"/>
    <s v="CA-2012-102722"/>
    <x v="1"/>
    <x v="24"/>
    <d v="2012-04-19T00:00:00"/>
    <x v="2"/>
    <s v="KW-16570"/>
    <x v="608"/>
    <x v="0"/>
    <s v="United States"/>
    <s v="Monroe"/>
    <x v="28"/>
    <n v="71203"/>
    <x v="0"/>
    <s v="TEC-AC-10003116"/>
    <x v="2"/>
    <x v="11"/>
    <x v="920"/>
    <x v="2106"/>
    <n v="6"/>
    <n v="0"/>
    <n v="41.534999999999997"/>
  </r>
  <r>
    <n v="2513"/>
    <s v="CA-2014-155089"/>
    <x v="3"/>
    <x v="574"/>
    <d v="2014-12-07T00:00:00"/>
    <x v="1"/>
    <s v="DB-12910"/>
    <x v="626"/>
    <x v="2"/>
    <s v="United States"/>
    <s v="Tampa"/>
    <x v="2"/>
    <n v="33614"/>
    <x v="0"/>
    <s v="OFF-BI-10002429"/>
    <x v="1"/>
    <x v="8"/>
    <x v="467"/>
    <x v="2107"/>
    <n v="5"/>
    <n v="0.7"/>
    <n v="-33.483999999999995"/>
  </r>
  <r>
    <n v="2514"/>
    <s v="CA-2013-124506"/>
    <x v="0"/>
    <x v="583"/>
    <d v="2013-11-18T00:00:00"/>
    <x v="1"/>
    <s v="BB-11545"/>
    <x v="179"/>
    <x v="1"/>
    <s v="United States"/>
    <s v="Chicago"/>
    <x v="10"/>
    <n v="60623"/>
    <x v="2"/>
    <s v="TEC-AC-10003280"/>
    <x v="2"/>
    <x v="11"/>
    <x v="1028"/>
    <x v="1679"/>
    <n v="4"/>
    <n v="0.2"/>
    <n v="1.1995999999999931"/>
  </r>
  <r>
    <n v="2515"/>
    <s v="CA-2013-124506"/>
    <x v="0"/>
    <x v="583"/>
    <d v="2013-11-18T00:00:00"/>
    <x v="1"/>
    <s v="BB-11545"/>
    <x v="179"/>
    <x v="1"/>
    <s v="United States"/>
    <s v="Chicago"/>
    <x v="10"/>
    <n v="60623"/>
    <x v="2"/>
    <s v="FUR-CH-10004540"/>
    <x v="0"/>
    <x v="1"/>
    <x v="862"/>
    <x v="1404"/>
    <n v="2"/>
    <n v="0.3"/>
    <n v="-2.0567999999999991"/>
  </r>
  <r>
    <n v="2516"/>
    <s v="CA-2011-106572"/>
    <x v="2"/>
    <x v="742"/>
    <d v="2011-09-10T00:00:00"/>
    <x v="1"/>
    <s v="NP-18700"/>
    <x v="413"/>
    <x v="0"/>
    <s v="United States"/>
    <s v="Bowling Green"/>
    <x v="24"/>
    <n v="43402"/>
    <x v="3"/>
    <s v="OFF-ST-10000585"/>
    <x v="1"/>
    <x v="4"/>
    <x v="541"/>
    <x v="2108"/>
    <n v="2"/>
    <n v="0.2"/>
    <n v="19.823999999999998"/>
  </r>
  <r>
    <n v="2517"/>
    <s v="CA-2011-128888"/>
    <x v="2"/>
    <x v="647"/>
    <d v="2011-11-22T00:00:00"/>
    <x v="1"/>
    <s v="PB-19105"/>
    <x v="287"/>
    <x v="0"/>
    <s v="United States"/>
    <s v="Houston"/>
    <x v="5"/>
    <n v="77095"/>
    <x v="2"/>
    <s v="OFF-EN-10003001"/>
    <x v="1"/>
    <x v="12"/>
    <x v="955"/>
    <x v="2109"/>
    <n v="9"/>
    <n v="0.2"/>
    <n v="204.07139999999995"/>
  </r>
  <r>
    <n v="2518"/>
    <s v="CA-2014-123134"/>
    <x v="3"/>
    <x v="743"/>
    <d v="2014-05-08T00:00:00"/>
    <x v="1"/>
    <s v="DW-13585"/>
    <x v="61"/>
    <x v="1"/>
    <s v="United States"/>
    <s v="Westfield"/>
    <x v="30"/>
    <n v="7090"/>
    <x v="3"/>
    <s v="FUR-FU-10003975"/>
    <x v="0"/>
    <x v="5"/>
    <x v="775"/>
    <x v="2110"/>
    <n v="3"/>
    <n v="0"/>
    <n v="12.992999999999988"/>
  </r>
  <r>
    <n v="2519"/>
    <s v="CA-2013-124352"/>
    <x v="0"/>
    <x v="680"/>
    <d v="2013-10-22T00:00:00"/>
    <x v="1"/>
    <s v="CD-12790"/>
    <x v="522"/>
    <x v="2"/>
    <s v="United States"/>
    <s v="Oklahoma City"/>
    <x v="26"/>
    <n v="73120"/>
    <x v="2"/>
    <s v="OFF-LA-10004559"/>
    <x v="1"/>
    <x v="2"/>
    <x v="1340"/>
    <x v="171"/>
    <n v="7"/>
    <n v="0"/>
    <n v="9.8783999999999992"/>
  </r>
  <r>
    <n v="2520"/>
    <s v="CA-2013-124352"/>
    <x v="0"/>
    <x v="680"/>
    <d v="2013-10-22T00:00:00"/>
    <x v="1"/>
    <s v="CD-12790"/>
    <x v="522"/>
    <x v="2"/>
    <s v="United States"/>
    <s v="Oklahoma City"/>
    <x v="26"/>
    <n v="73120"/>
    <x v="2"/>
    <s v="OFF-LA-10003223"/>
    <x v="1"/>
    <x v="2"/>
    <x v="602"/>
    <x v="2111"/>
    <n v="6"/>
    <n v="0"/>
    <n v="14.4354"/>
  </r>
  <r>
    <n v="2521"/>
    <s v="CA-2013-124352"/>
    <x v="0"/>
    <x v="680"/>
    <d v="2013-10-22T00:00:00"/>
    <x v="1"/>
    <s v="CD-12790"/>
    <x v="522"/>
    <x v="2"/>
    <s v="United States"/>
    <s v="Oklahoma City"/>
    <x v="26"/>
    <n v="73120"/>
    <x v="2"/>
    <s v="OFF-AP-10002651"/>
    <x v="1"/>
    <x v="9"/>
    <x v="1341"/>
    <x v="2112"/>
    <n v="3"/>
    <n v="0"/>
    <n v="251.89109999999988"/>
  </r>
  <r>
    <n v="2522"/>
    <s v="CA-2013-124352"/>
    <x v="0"/>
    <x v="680"/>
    <d v="2013-10-22T00:00:00"/>
    <x v="1"/>
    <s v="CD-12790"/>
    <x v="522"/>
    <x v="2"/>
    <s v="United States"/>
    <s v="Oklahoma City"/>
    <x v="26"/>
    <n v="73120"/>
    <x v="2"/>
    <s v="OFF-PA-10003177"/>
    <x v="1"/>
    <x v="10"/>
    <x v="89"/>
    <x v="91"/>
    <n v="2"/>
    <n v="0"/>
    <n v="6.2208000000000006"/>
  </r>
  <r>
    <n v="2523"/>
    <s v="CA-2013-124352"/>
    <x v="0"/>
    <x v="680"/>
    <d v="2013-10-22T00:00:00"/>
    <x v="1"/>
    <s v="CD-12790"/>
    <x v="522"/>
    <x v="2"/>
    <s v="United States"/>
    <s v="Oklahoma City"/>
    <x v="26"/>
    <n v="73120"/>
    <x v="2"/>
    <s v="TEC-PH-10003442"/>
    <x v="2"/>
    <x v="7"/>
    <x v="879"/>
    <x v="2113"/>
    <n v="1"/>
    <n v="0"/>
    <n v="1.375"/>
  </r>
  <r>
    <n v="2524"/>
    <s v="CA-2013-124352"/>
    <x v="0"/>
    <x v="680"/>
    <d v="2013-10-22T00:00:00"/>
    <x v="1"/>
    <s v="CD-12790"/>
    <x v="522"/>
    <x v="2"/>
    <s v="United States"/>
    <s v="Oklahoma City"/>
    <x v="26"/>
    <n v="73120"/>
    <x v="2"/>
    <s v="OFF-BI-10000977"/>
    <x v="1"/>
    <x v="8"/>
    <x v="982"/>
    <x v="2114"/>
    <n v="4"/>
    <n v="0"/>
    <n v="55.935999999999993"/>
  </r>
  <r>
    <n v="2525"/>
    <s v="CA-2012-124541"/>
    <x v="1"/>
    <x v="744"/>
    <d v="2012-04-10T00:00:00"/>
    <x v="1"/>
    <s v="TT-21220"/>
    <x v="627"/>
    <x v="0"/>
    <s v="United States"/>
    <s v="Houston"/>
    <x v="5"/>
    <n v="77041"/>
    <x v="2"/>
    <s v="OFF-AR-10004078"/>
    <x v="1"/>
    <x v="6"/>
    <x v="507"/>
    <x v="2115"/>
    <n v="9"/>
    <n v="0.2"/>
    <n v="5.2559999999999985"/>
  </r>
  <r>
    <n v="2526"/>
    <s v="CA-2012-124541"/>
    <x v="1"/>
    <x v="744"/>
    <d v="2012-04-10T00:00:00"/>
    <x v="1"/>
    <s v="TT-21220"/>
    <x v="627"/>
    <x v="0"/>
    <s v="United States"/>
    <s v="Houston"/>
    <x v="5"/>
    <n v="77041"/>
    <x v="2"/>
    <s v="TEC-AC-10002550"/>
    <x v="2"/>
    <x v="11"/>
    <x v="1342"/>
    <x v="2116"/>
    <n v="2"/>
    <n v="0.2"/>
    <n v="4.4603999999999999"/>
  </r>
  <r>
    <n v="2527"/>
    <s v="CA-2012-124541"/>
    <x v="1"/>
    <x v="744"/>
    <d v="2012-04-10T00:00:00"/>
    <x v="1"/>
    <s v="TT-21220"/>
    <x v="627"/>
    <x v="0"/>
    <s v="United States"/>
    <s v="Houston"/>
    <x v="5"/>
    <n v="77041"/>
    <x v="2"/>
    <s v="OFF-BI-10004965"/>
    <x v="1"/>
    <x v="8"/>
    <x v="1005"/>
    <x v="2117"/>
    <n v="3"/>
    <n v="0.8"/>
    <n v="-12.075000000000003"/>
  </r>
  <r>
    <n v="2528"/>
    <s v="CA-2012-124541"/>
    <x v="1"/>
    <x v="744"/>
    <d v="2012-04-10T00:00:00"/>
    <x v="1"/>
    <s v="TT-21220"/>
    <x v="627"/>
    <x v="0"/>
    <s v="United States"/>
    <s v="Houston"/>
    <x v="5"/>
    <n v="77041"/>
    <x v="2"/>
    <s v="OFF-BI-10004209"/>
    <x v="1"/>
    <x v="8"/>
    <x v="1206"/>
    <x v="2118"/>
    <n v="6"/>
    <n v="0.8"/>
    <n v="-16.884"/>
  </r>
  <r>
    <n v="2529"/>
    <s v="CA-2012-124541"/>
    <x v="1"/>
    <x v="744"/>
    <d v="2012-04-10T00:00:00"/>
    <x v="1"/>
    <s v="TT-21220"/>
    <x v="627"/>
    <x v="0"/>
    <s v="United States"/>
    <s v="Houston"/>
    <x v="5"/>
    <n v="77041"/>
    <x v="2"/>
    <s v="OFF-PA-10001526"/>
    <x v="1"/>
    <x v="10"/>
    <x v="1030"/>
    <x v="892"/>
    <n v="2"/>
    <n v="0.2"/>
    <n v="2.8884000000000007"/>
  </r>
  <r>
    <n v="2530"/>
    <s v="CA-2011-108707"/>
    <x v="2"/>
    <x v="745"/>
    <d v="2011-10-29T00:00:00"/>
    <x v="1"/>
    <s v="DB-12910"/>
    <x v="626"/>
    <x v="2"/>
    <s v="United States"/>
    <s v="Fort Lauderdale"/>
    <x v="2"/>
    <n v="33311"/>
    <x v="0"/>
    <s v="OFF-PA-10000788"/>
    <x v="1"/>
    <x v="10"/>
    <x v="731"/>
    <x v="563"/>
    <n v="2"/>
    <n v="0.2"/>
    <n v="3.6288"/>
  </r>
  <r>
    <n v="2531"/>
    <s v="CA-2011-111500"/>
    <x v="2"/>
    <x v="654"/>
    <d v="2011-08-21T00:00:00"/>
    <x v="1"/>
    <s v="DJ-13510"/>
    <x v="137"/>
    <x v="1"/>
    <s v="United States"/>
    <s v="Little Rock"/>
    <x v="36"/>
    <n v="72209"/>
    <x v="0"/>
    <s v="OFF-PA-10000595"/>
    <x v="1"/>
    <x v="10"/>
    <x v="1117"/>
    <x v="1159"/>
    <n v="5"/>
    <n v="0"/>
    <n v="52.531999999999996"/>
  </r>
  <r>
    <n v="2532"/>
    <s v="CA-2011-111500"/>
    <x v="2"/>
    <x v="654"/>
    <d v="2011-08-21T00:00:00"/>
    <x v="1"/>
    <s v="DJ-13510"/>
    <x v="137"/>
    <x v="1"/>
    <s v="United States"/>
    <s v="Little Rock"/>
    <x v="36"/>
    <n v="72209"/>
    <x v="0"/>
    <s v="OFF-BI-10000829"/>
    <x v="1"/>
    <x v="8"/>
    <x v="304"/>
    <x v="2119"/>
    <n v="4"/>
    <n v="0"/>
    <n v="8.2615999999999996"/>
  </r>
  <r>
    <n v="2533"/>
    <s v="CA-2011-111500"/>
    <x v="2"/>
    <x v="654"/>
    <d v="2011-08-21T00:00:00"/>
    <x v="1"/>
    <s v="DJ-13510"/>
    <x v="137"/>
    <x v="1"/>
    <s v="United States"/>
    <s v="Little Rock"/>
    <x v="36"/>
    <n v="72209"/>
    <x v="0"/>
    <s v="OFF-FA-10002676"/>
    <x v="1"/>
    <x v="13"/>
    <x v="1069"/>
    <x v="2120"/>
    <n v="7"/>
    <n v="0"/>
    <n v="4.5611999999999995"/>
  </r>
  <r>
    <n v="2534"/>
    <s v="CA-2011-111500"/>
    <x v="2"/>
    <x v="654"/>
    <d v="2011-08-21T00:00:00"/>
    <x v="1"/>
    <s v="DJ-13510"/>
    <x v="137"/>
    <x v="1"/>
    <s v="United States"/>
    <s v="Little Rock"/>
    <x v="36"/>
    <n v="72209"/>
    <x v="0"/>
    <s v="TEC-AC-10000844"/>
    <x v="2"/>
    <x v="11"/>
    <x v="106"/>
    <x v="2121"/>
    <n v="4"/>
    <n v="0"/>
    <n v="122.38559999999998"/>
  </r>
  <r>
    <n v="2535"/>
    <s v="US-2014-117723"/>
    <x v="3"/>
    <x v="733"/>
    <d v="2014-08-19T00:00:00"/>
    <x v="0"/>
    <s v="DL-13495"/>
    <x v="393"/>
    <x v="1"/>
    <s v="United States"/>
    <s v="Philadelphia"/>
    <x v="9"/>
    <n v="19120"/>
    <x v="3"/>
    <s v="OFF-ST-10004459"/>
    <x v="1"/>
    <x v="4"/>
    <x v="454"/>
    <x v="2122"/>
    <n v="6"/>
    <n v="0.2"/>
    <n v="-337.80600000000004"/>
  </r>
  <r>
    <n v="2536"/>
    <s v="CA-2012-143238"/>
    <x v="1"/>
    <x v="684"/>
    <d v="2012-09-08T00:00:00"/>
    <x v="2"/>
    <s v="LO-17170"/>
    <x v="628"/>
    <x v="1"/>
    <s v="United States"/>
    <s v="La Quinta"/>
    <x v="1"/>
    <n v="92253"/>
    <x v="1"/>
    <s v="TEC-AC-10003499"/>
    <x v="2"/>
    <x v="11"/>
    <x v="103"/>
    <x v="2123"/>
    <n v="4"/>
    <n v="0"/>
    <n v="18.064800000000002"/>
  </r>
  <r>
    <n v="2537"/>
    <s v="CA-2012-168746"/>
    <x v="1"/>
    <x v="746"/>
    <d v="2012-01-29T00:00:00"/>
    <x v="0"/>
    <s v="SV-20365"/>
    <x v="277"/>
    <x v="0"/>
    <s v="United States"/>
    <s v="Cleveland"/>
    <x v="24"/>
    <n v="44105"/>
    <x v="3"/>
    <s v="FUR-CH-10000513"/>
    <x v="0"/>
    <x v="1"/>
    <x v="70"/>
    <x v="2124"/>
    <n v="2"/>
    <n v="0.3"/>
    <n v="-54.595799999999997"/>
  </r>
  <r>
    <n v="2538"/>
    <s v="CA-2012-168746"/>
    <x v="1"/>
    <x v="746"/>
    <d v="2012-01-29T00:00:00"/>
    <x v="0"/>
    <s v="SV-20365"/>
    <x v="277"/>
    <x v="0"/>
    <s v="United States"/>
    <s v="Cleveland"/>
    <x v="24"/>
    <n v="44105"/>
    <x v="3"/>
    <s v="TEC-PH-10000895"/>
    <x v="2"/>
    <x v="7"/>
    <x v="1128"/>
    <x v="2125"/>
    <n v="4"/>
    <n v="0.4"/>
    <n v="-100.7944"/>
  </r>
  <r>
    <n v="2539"/>
    <s v="CA-2012-168746"/>
    <x v="1"/>
    <x v="746"/>
    <d v="2012-01-29T00:00:00"/>
    <x v="0"/>
    <s v="SV-20365"/>
    <x v="277"/>
    <x v="0"/>
    <s v="United States"/>
    <s v="Cleveland"/>
    <x v="24"/>
    <n v="44105"/>
    <x v="3"/>
    <s v="TEC-PH-10002555"/>
    <x v="2"/>
    <x v="7"/>
    <x v="1343"/>
    <x v="2126"/>
    <n v="1"/>
    <n v="0.4"/>
    <n v="-36.253"/>
  </r>
  <r>
    <n v="2540"/>
    <s v="CA-2012-113404"/>
    <x v="1"/>
    <x v="747"/>
    <d v="2012-07-16T00:00:00"/>
    <x v="3"/>
    <s v="EM-13810"/>
    <x v="613"/>
    <x v="1"/>
    <s v="United States"/>
    <s v="San Francisco"/>
    <x v="1"/>
    <n v="94122"/>
    <x v="1"/>
    <s v="FUR-CH-10003312"/>
    <x v="0"/>
    <x v="1"/>
    <x v="296"/>
    <x v="2127"/>
    <n v="6"/>
    <n v="0.2"/>
    <n v="-219.16440000000023"/>
  </r>
  <r>
    <n v="2541"/>
    <s v="CA-2012-113404"/>
    <x v="1"/>
    <x v="747"/>
    <d v="2012-07-16T00:00:00"/>
    <x v="3"/>
    <s v="EM-13810"/>
    <x v="613"/>
    <x v="1"/>
    <s v="United States"/>
    <s v="San Francisco"/>
    <x v="1"/>
    <n v="94122"/>
    <x v="1"/>
    <s v="FUR-CH-10004086"/>
    <x v="0"/>
    <x v="1"/>
    <x v="281"/>
    <x v="2128"/>
    <n v="3"/>
    <n v="0.2"/>
    <n v="78.767099999999971"/>
  </r>
  <r>
    <n v="2542"/>
    <s v="CA-2013-144792"/>
    <x v="0"/>
    <x v="567"/>
    <d v="2013-05-05T00:00:00"/>
    <x v="1"/>
    <s v="KD-16615"/>
    <x v="629"/>
    <x v="1"/>
    <s v="United States"/>
    <s v="Scottsdale"/>
    <x v="16"/>
    <n v="85254"/>
    <x v="1"/>
    <s v="FUR-FU-10002759"/>
    <x v="0"/>
    <x v="5"/>
    <x v="555"/>
    <x v="2129"/>
    <n v="7"/>
    <n v="0.2"/>
    <n v="22.377600000000001"/>
  </r>
  <r>
    <n v="2543"/>
    <s v="CA-2011-164385"/>
    <x v="2"/>
    <x v="467"/>
    <d v="2011-10-01T00:00:00"/>
    <x v="0"/>
    <s v="NB-18580"/>
    <x v="630"/>
    <x v="1"/>
    <s v="United States"/>
    <s v="Philadelphia"/>
    <x v="9"/>
    <n v="19134"/>
    <x v="3"/>
    <s v="OFF-AP-10002191"/>
    <x v="1"/>
    <x v="9"/>
    <x v="800"/>
    <x v="2130"/>
    <n v="3"/>
    <n v="0.2"/>
    <n v="14.39520000000001"/>
  </r>
  <r>
    <n v="2544"/>
    <s v="US-2013-114174"/>
    <x v="0"/>
    <x v="162"/>
    <d v="2013-09-15T00:00:00"/>
    <x v="1"/>
    <s v="AP-10720"/>
    <x v="399"/>
    <x v="2"/>
    <s v="United States"/>
    <s v="Malden"/>
    <x v="31"/>
    <n v="2148"/>
    <x v="3"/>
    <s v="FUR-BO-10003450"/>
    <x v="0"/>
    <x v="0"/>
    <x v="1344"/>
    <x v="2131"/>
    <n v="3"/>
    <n v="0"/>
    <n v="13.915199999999992"/>
  </r>
  <r>
    <n v="2545"/>
    <s v="US-2013-114174"/>
    <x v="0"/>
    <x v="162"/>
    <d v="2013-09-15T00:00:00"/>
    <x v="1"/>
    <s v="AP-10720"/>
    <x v="399"/>
    <x v="2"/>
    <s v="United States"/>
    <s v="Malden"/>
    <x v="31"/>
    <n v="2148"/>
    <x v="3"/>
    <s v="OFF-LA-10000248"/>
    <x v="1"/>
    <x v="2"/>
    <x v="1212"/>
    <x v="1816"/>
    <n v="4"/>
    <n v="0"/>
    <n v="6.9371999999999998"/>
  </r>
  <r>
    <n v="2546"/>
    <s v="CA-2014-108070"/>
    <x v="3"/>
    <x v="513"/>
    <d v="2014-04-21T00:00:00"/>
    <x v="1"/>
    <s v="JE-15745"/>
    <x v="32"/>
    <x v="0"/>
    <s v="United States"/>
    <s v="San Jose"/>
    <x v="1"/>
    <n v="95123"/>
    <x v="1"/>
    <s v="OFF-ST-10004804"/>
    <x v="1"/>
    <x v="4"/>
    <x v="230"/>
    <x v="2132"/>
    <n v="4"/>
    <n v="0"/>
    <n v="2.0592000000000041"/>
  </r>
  <r>
    <n v="2547"/>
    <s v="CA-2014-108070"/>
    <x v="3"/>
    <x v="513"/>
    <d v="2014-04-21T00:00:00"/>
    <x v="1"/>
    <s v="JE-15745"/>
    <x v="32"/>
    <x v="0"/>
    <s v="United States"/>
    <s v="San Jose"/>
    <x v="1"/>
    <n v="95123"/>
    <x v="1"/>
    <s v="FUR-BO-10001337"/>
    <x v="0"/>
    <x v="0"/>
    <x v="425"/>
    <x v="2133"/>
    <n v="1"/>
    <n v="0.15"/>
    <n v="-6.0489999999999995"/>
  </r>
  <r>
    <n v="2548"/>
    <s v="US-2012-128090"/>
    <x v="1"/>
    <x v="748"/>
    <d v="2012-08-22T00:00:00"/>
    <x v="1"/>
    <s v="JM-15865"/>
    <x v="622"/>
    <x v="0"/>
    <s v="United States"/>
    <s v="Phoenix"/>
    <x v="16"/>
    <n v="85023"/>
    <x v="1"/>
    <s v="OFF-AR-10002255"/>
    <x v="1"/>
    <x v="6"/>
    <x v="814"/>
    <x v="2134"/>
    <n v="1"/>
    <n v="0.2"/>
    <n v="0.25919999999999999"/>
  </r>
  <r>
    <n v="2549"/>
    <s v="US-2012-128090"/>
    <x v="1"/>
    <x v="748"/>
    <d v="2012-08-22T00:00:00"/>
    <x v="1"/>
    <s v="JM-15865"/>
    <x v="622"/>
    <x v="0"/>
    <s v="United States"/>
    <s v="Phoenix"/>
    <x v="16"/>
    <n v="85023"/>
    <x v="1"/>
    <s v="TEC-PH-10002624"/>
    <x v="2"/>
    <x v="7"/>
    <x v="1126"/>
    <x v="2135"/>
    <n v="5"/>
    <n v="0.2"/>
    <n v="211.49549999999977"/>
  </r>
  <r>
    <n v="2550"/>
    <s v="US-2012-128090"/>
    <x v="1"/>
    <x v="748"/>
    <d v="2012-08-22T00:00:00"/>
    <x v="1"/>
    <s v="JM-15865"/>
    <x v="622"/>
    <x v="0"/>
    <s v="United States"/>
    <s v="Phoenix"/>
    <x v="16"/>
    <n v="85023"/>
    <x v="1"/>
    <s v="OFF-PA-10001878"/>
    <x v="1"/>
    <x v="10"/>
    <x v="1161"/>
    <x v="2136"/>
    <n v="8"/>
    <n v="0.2"/>
    <n v="105.64559999999997"/>
  </r>
  <r>
    <n v="2551"/>
    <s v="US-2012-128090"/>
    <x v="1"/>
    <x v="748"/>
    <d v="2012-08-22T00:00:00"/>
    <x v="1"/>
    <s v="JM-15865"/>
    <x v="622"/>
    <x v="0"/>
    <s v="United States"/>
    <s v="Phoenix"/>
    <x v="16"/>
    <n v="85023"/>
    <x v="1"/>
    <s v="OFF-LA-10000452"/>
    <x v="1"/>
    <x v="2"/>
    <x v="804"/>
    <x v="1325"/>
    <n v="2"/>
    <n v="0.2"/>
    <n v="1.764"/>
  </r>
  <r>
    <n v="2552"/>
    <s v="CA-2014-101042"/>
    <x v="3"/>
    <x v="123"/>
    <d v="2014-11-24T00:00:00"/>
    <x v="1"/>
    <s v="AB-10105"/>
    <x v="455"/>
    <x v="0"/>
    <s v="United States"/>
    <s v="Henderson"/>
    <x v="0"/>
    <n v="42420"/>
    <x v="0"/>
    <s v="FUR-FU-10004665"/>
    <x v="0"/>
    <x v="5"/>
    <x v="1345"/>
    <x v="2137"/>
    <n v="6"/>
    <n v="0"/>
    <n v="213.68880000000001"/>
  </r>
  <r>
    <n v="2553"/>
    <s v="CA-2014-101042"/>
    <x v="3"/>
    <x v="123"/>
    <d v="2014-11-24T00:00:00"/>
    <x v="1"/>
    <s v="AB-10105"/>
    <x v="455"/>
    <x v="0"/>
    <s v="United States"/>
    <s v="Henderson"/>
    <x v="0"/>
    <n v="42420"/>
    <x v="0"/>
    <s v="OFF-BI-10000088"/>
    <x v="1"/>
    <x v="8"/>
    <x v="1025"/>
    <x v="2138"/>
    <n v="2"/>
    <n v="0"/>
    <n v="10.760400000000001"/>
  </r>
  <r>
    <n v="2554"/>
    <s v="CA-2013-155439"/>
    <x v="0"/>
    <x v="749"/>
    <d v="2013-09-19T00:00:00"/>
    <x v="1"/>
    <s v="PN-18775"/>
    <x v="43"/>
    <x v="2"/>
    <s v="United States"/>
    <s v="Columbia"/>
    <x v="20"/>
    <n v="29203"/>
    <x v="0"/>
    <s v="OFF-PA-10000029"/>
    <x v="1"/>
    <x v="10"/>
    <x v="803"/>
    <x v="243"/>
    <n v="4"/>
    <n v="0"/>
    <n v="12.441600000000001"/>
  </r>
  <r>
    <n v="2555"/>
    <s v="CA-2013-118626"/>
    <x v="0"/>
    <x v="243"/>
    <d v="2013-08-21T00:00:00"/>
    <x v="1"/>
    <s v="JC-15775"/>
    <x v="547"/>
    <x v="0"/>
    <s v="United States"/>
    <s v="Tallahassee"/>
    <x v="2"/>
    <n v="32303"/>
    <x v="0"/>
    <s v="TEC-PH-10000369"/>
    <x v="2"/>
    <x v="7"/>
    <x v="1346"/>
    <x v="2139"/>
    <n v="7"/>
    <n v="0.2"/>
    <n v="70.554400000000072"/>
  </r>
  <r>
    <n v="2556"/>
    <s v="CA-2012-111458"/>
    <x v="1"/>
    <x v="120"/>
    <d v="2012-09-30T00:00:00"/>
    <x v="1"/>
    <s v="PF-19165"/>
    <x v="58"/>
    <x v="0"/>
    <s v="United States"/>
    <s v="New York City"/>
    <x v="15"/>
    <n v="10035"/>
    <x v="3"/>
    <s v="TEC-AC-10001590"/>
    <x v="2"/>
    <x v="11"/>
    <x v="1347"/>
    <x v="1424"/>
    <n v="2"/>
    <n v="0"/>
    <n v="12"/>
  </r>
  <r>
    <n v="2557"/>
    <s v="US-2013-126844"/>
    <x v="0"/>
    <x v="750"/>
    <d v="2013-10-15T00:00:00"/>
    <x v="1"/>
    <s v="BW-11110"/>
    <x v="308"/>
    <x v="1"/>
    <s v="United States"/>
    <s v="Houston"/>
    <x v="5"/>
    <n v="77070"/>
    <x v="2"/>
    <s v="FUR-FU-10004909"/>
    <x v="0"/>
    <x v="5"/>
    <x v="1348"/>
    <x v="2140"/>
    <n v="8"/>
    <n v="0.6"/>
    <n v="-32.320000000000007"/>
  </r>
  <r>
    <n v="2558"/>
    <s v="US-2012-112508"/>
    <x v="1"/>
    <x v="539"/>
    <d v="2012-03-30T00:00:00"/>
    <x v="1"/>
    <s v="BP-11185"/>
    <x v="130"/>
    <x v="1"/>
    <s v="United States"/>
    <s v="Coral Springs"/>
    <x v="2"/>
    <n v="33065"/>
    <x v="0"/>
    <s v="OFF-AP-10002287"/>
    <x v="1"/>
    <x v="9"/>
    <x v="1274"/>
    <x v="2141"/>
    <n v="2"/>
    <n v="0.2"/>
    <n v="0.52439999999999998"/>
  </r>
  <r>
    <n v="2559"/>
    <s v="CA-2012-147788"/>
    <x v="1"/>
    <x v="70"/>
    <d v="2012-06-04T00:00:00"/>
    <x v="1"/>
    <s v="TM-21010"/>
    <x v="612"/>
    <x v="0"/>
    <s v="United States"/>
    <s v="Orem"/>
    <x v="7"/>
    <n v="84057"/>
    <x v="1"/>
    <s v="FUR-BO-10004357"/>
    <x v="0"/>
    <x v="0"/>
    <x v="1349"/>
    <x v="2142"/>
    <n v="7"/>
    <n v="0"/>
    <n v="140.68599999999989"/>
  </r>
  <r>
    <n v="2560"/>
    <s v="CA-2012-147788"/>
    <x v="1"/>
    <x v="70"/>
    <d v="2012-06-04T00:00:00"/>
    <x v="1"/>
    <s v="TM-21010"/>
    <x v="612"/>
    <x v="0"/>
    <s v="United States"/>
    <s v="Orem"/>
    <x v="7"/>
    <n v="84057"/>
    <x v="1"/>
    <s v="OFF-LA-10003766"/>
    <x v="1"/>
    <x v="2"/>
    <x v="360"/>
    <x v="2143"/>
    <n v="5"/>
    <n v="0"/>
    <n v="7.5600000000000005"/>
  </r>
  <r>
    <n v="2561"/>
    <s v="CA-2012-147788"/>
    <x v="1"/>
    <x v="70"/>
    <d v="2012-06-04T00:00:00"/>
    <x v="1"/>
    <s v="TM-21010"/>
    <x v="612"/>
    <x v="0"/>
    <s v="United States"/>
    <s v="Orem"/>
    <x v="7"/>
    <n v="84057"/>
    <x v="1"/>
    <s v="OFF-ST-10000046"/>
    <x v="1"/>
    <x v="4"/>
    <x v="757"/>
    <x v="2144"/>
    <n v="2"/>
    <n v="0"/>
    <n v="61.38900000000001"/>
  </r>
  <r>
    <n v="2562"/>
    <s v="CA-2012-144288"/>
    <x v="1"/>
    <x v="707"/>
    <d v="2012-12-31T00:00:00"/>
    <x v="1"/>
    <s v="MB-17305"/>
    <x v="93"/>
    <x v="0"/>
    <s v="United States"/>
    <s v="Nashville"/>
    <x v="18"/>
    <n v="37211"/>
    <x v="0"/>
    <s v="OFF-LA-10003190"/>
    <x v="1"/>
    <x v="2"/>
    <x v="1163"/>
    <x v="2145"/>
    <n v="4"/>
    <n v="0.2"/>
    <n v="3.3408000000000002"/>
  </r>
  <r>
    <n v="2563"/>
    <s v="CA-2012-144288"/>
    <x v="1"/>
    <x v="707"/>
    <d v="2012-12-31T00:00:00"/>
    <x v="1"/>
    <s v="MB-17305"/>
    <x v="93"/>
    <x v="0"/>
    <s v="United States"/>
    <s v="Nashville"/>
    <x v="18"/>
    <n v="37211"/>
    <x v="0"/>
    <s v="OFF-PA-10002787"/>
    <x v="1"/>
    <x v="10"/>
    <x v="1267"/>
    <x v="563"/>
    <n v="2"/>
    <n v="0.2"/>
    <n v="3.6288"/>
  </r>
  <r>
    <n v="2564"/>
    <s v="CA-2012-110632"/>
    <x v="1"/>
    <x v="751"/>
    <d v="2012-03-22T00:00:00"/>
    <x v="0"/>
    <s v="HR-14830"/>
    <x v="403"/>
    <x v="1"/>
    <s v="United States"/>
    <s v="New York City"/>
    <x v="15"/>
    <n v="10009"/>
    <x v="3"/>
    <s v="TEC-AC-10000387"/>
    <x v="2"/>
    <x v="11"/>
    <x v="1350"/>
    <x v="2146"/>
    <n v="1"/>
    <n v="0"/>
    <n v="2.7035999999999998"/>
  </r>
  <r>
    <n v="2565"/>
    <s v="CA-2012-110632"/>
    <x v="1"/>
    <x v="751"/>
    <d v="2012-03-22T00:00:00"/>
    <x v="0"/>
    <s v="HR-14830"/>
    <x v="403"/>
    <x v="1"/>
    <s v="United States"/>
    <s v="New York City"/>
    <x v="15"/>
    <n v="10009"/>
    <x v="3"/>
    <s v="OFF-ST-10001291"/>
    <x v="1"/>
    <x v="4"/>
    <x v="1017"/>
    <x v="2147"/>
    <n v="2"/>
    <n v="0"/>
    <n v="9.1313999999999993"/>
  </r>
  <r>
    <n v="2566"/>
    <s v="CA-2014-109589"/>
    <x v="3"/>
    <x v="202"/>
    <d v="2014-12-25T00:00:00"/>
    <x v="2"/>
    <s v="BD-11635"/>
    <x v="631"/>
    <x v="0"/>
    <s v="United States"/>
    <s v="Bowling Green"/>
    <x v="0"/>
    <n v="42104"/>
    <x v="0"/>
    <s v="TEC-AC-10003116"/>
    <x v="2"/>
    <x v="11"/>
    <x v="920"/>
    <x v="2148"/>
    <n v="4"/>
    <n v="0"/>
    <n v="27.689999999999998"/>
  </r>
  <r>
    <n v="2567"/>
    <s v="CA-2014-123967"/>
    <x v="3"/>
    <x v="752"/>
    <d v="2014-11-04T00:00:00"/>
    <x v="0"/>
    <s v="SF-20200"/>
    <x v="227"/>
    <x v="0"/>
    <s v="United States"/>
    <s v="Bellingham"/>
    <x v="4"/>
    <n v="98226"/>
    <x v="1"/>
    <s v="OFF-BI-10001308"/>
    <x v="1"/>
    <x v="8"/>
    <x v="1351"/>
    <x v="2149"/>
    <n v="5"/>
    <n v="0.2"/>
    <n v="7.8499999999999979"/>
  </r>
  <r>
    <n v="2568"/>
    <s v="CA-2014-123967"/>
    <x v="3"/>
    <x v="752"/>
    <d v="2014-11-04T00:00:00"/>
    <x v="0"/>
    <s v="SF-20200"/>
    <x v="227"/>
    <x v="0"/>
    <s v="United States"/>
    <s v="Bellingham"/>
    <x v="4"/>
    <n v="98226"/>
    <x v="1"/>
    <s v="FUR-TA-10003954"/>
    <x v="0"/>
    <x v="3"/>
    <x v="1208"/>
    <x v="2150"/>
    <n v="9"/>
    <n v="0"/>
    <n v="239.90580000000011"/>
  </r>
  <r>
    <n v="2569"/>
    <s v="CA-2014-148929"/>
    <x v="3"/>
    <x v="210"/>
    <d v="2014-09-12T00:00:00"/>
    <x v="1"/>
    <s v="SP-20620"/>
    <x v="407"/>
    <x v="1"/>
    <s v="United States"/>
    <s v="New York City"/>
    <x v="15"/>
    <n v="10011"/>
    <x v="3"/>
    <s v="OFF-ST-10003282"/>
    <x v="1"/>
    <x v="4"/>
    <x v="42"/>
    <x v="2151"/>
    <n v="8"/>
    <n v="0"/>
    <n v="133.86240000000004"/>
  </r>
  <r>
    <n v="2570"/>
    <s v="CA-2014-134404"/>
    <x v="3"/>
    <x v="753"/>
    <d v="2014-12-28T00:00:00"/>
    <x v="3"/>
    <s v="DR-12880"/>
    <x v="112"/>
    <x v="1"/>
    <s v="United States"/>
    <s v="Newark"/>
    <x v="24"/>
    <n v="43055"/>
    <x v="3"/>
    <s v="TEC-PH-10000576"/>
    <x v="2"/>
    <x v="7"/>
    <x v="807"/>
    <x v="2152"/>
    <n v="2"/>
    <n v="0.4"/>
    <n v="-35.617400000000004"/>
  </r>
  <r>
    <n v="2571"/>
    <s v="CA-2014-134404"/>
    <x v="3"/>
    <x v="753"/>
    <d v="2014-12-28T00:00:00"/>
    <x v="3"/>
    <s v="DR-12880"/>
    <x v="112"/>
    <x v="1"/>
    <s v="United States"/>
    <s v="Newark"/>
    <x v="24"/>
    <n v="43055"/>
    <x v="3"/>
    <s v="OFF-AR-10004441"/>
    <x v="1"/>
    <x v="6"/>
    <x v="153"/>
    <x v="2153"/>
    <n v="4"/>
    <n v="0.2"/>
    <n v="3.6431999999999998"/>
  </r>
  <r>
    <n v="2572"/>
    <s v="CA-2014-109778"/>
    <x v="3"/>
    <x v="11"/>
    <d v="2014-07-22T00:00:00"/>
    <x v="1"/>
    <s v="VM-21685"/>
    <x v="91"/>
    <x v="2"/>
    <s v="United States"/>
    <s v="Woodstock"/>
    <x v="10"/>
    <n v="60098"/>
    <x v="2"/>
    <s v="OFF-AR-10003759"/>
    <x v="1"/>
    <x v="6"/>
    <x v="838"/>
    <x v="2154"/>
    <n v="2"/>
    <n v="0.2"/>
    <n v="0.90999999999999981"/>
  </r>
  <r>
    <n v="2573"/>
    <s v="CA-2013-155845"/>
    <x v="0"/>
    <x v="399"/>
    <d v="2013-08-16T00:00:00"/>
    <x v="0"/>
    <s v="CM-12235"/>
    <x v="632"/>
    <x v="0"/>
    <s v="United States"/>
    <s v="Carrollton"/>
    <x v="5"/>
    <n v="75007"/>
    <x v="2"/>
    <s v="TEC-AC-10004145"/>
    <x v="2"/>
    <x v="11"/>
    <x v="1264"/>
    <x v="2155"/>
    <n v="7"/>
    <n v="0.2"/>
    <n v="52.497900000000016"/>
  </r>
  <r>
    <n v="2574"/>
    <s v="CA-2014-145128"/>
    <x v="3"/>
    <x v="362"/>
    <d v="2014-07-15T00:00:00"/>
    <x v="1"/>
    <s v="SM-20320"/>
    <x v="598"/>
    <x v="2"/>
    <s v="United States"/>
    <s v="Lafayette"/>
    <x v="14"/>
    <n v="47905"/>
    <x v="2"/>
    <s v="FUR-FU-10000293"/>
    <x v="0"/>
    <x v="5"/>
    <x v="783"/>
    <x v="1893"/>
    <n v="5"/>
    <n v="0"/>
    <n v="31.586999999999961"/>
  </r>
  <r>
    <n v="2575"/>
    <s v="CA-2011-129091"/>
    <x v="2"/>
    <x v="754"/>
    <d v="2011-11-27T00:00:00"/>
    <x v="1"/>
    <s v="RA-19885"/>
    <x v="19"/>
    <x v="1"/>
    <s v="United States"/>
    <s v="Columbus"/>
    <x v="32"/>
    <n v="31907"/>
    <x v="0"/>
    <s v="OFF-EN-10004955"/>
    <x v="1"/>
    <x v="12"/>
    <x v="881"/>
    <x v="2156"/>
    <n v="3"/>
    <n v="0"/>
    <n v="7.9527000000000001"/>
  </r>
  <r>
    <n v="2576"/>
    <s v="CA-2011-129091"/>
    <x v="2"/>
    <x v="754"/>
    <d v="2011-11-27T00:00:00"/>
    <x v="1"/>
    <s v="RA-19885"/>
    <x v="19"/>
    <x v="1"/>
    <s v="United States"/>
    <s v="Columbus"/>
    <x v="32"/>
    <n v="31907"/>
    <x v="0"/>
    <s v="OFF-BI-10001071"/>
    <x v="1"/>
    <x v="8"/>
    <x v="663"/>
    <x v="2157"/>
    <n v="5"/>
    <n v="0"/>
    <n v="156.751"/>
  </r>
  <r>
    <n v="2577"/>
    <s v="CA-2011-129091"/>
    <x v="2"/>
    <x v="754"/>
    <d v="2011-11-27T00:00:00"/>
    <x v="1"/>
    <s v="RA-19885"/>
    <x v="19"/>
    <x v="1"/>
    <s v="United States"/>
    <s v="Columbus"/>
    <x v="32"/>
    <n v="31907"/>
    <x v="0"/>
    <s v="OFF-EN-10001990"/>
    <x v="1"/>
    <x v="12"/>
    <x v="33"/>
    <x v="716"/>
    <n v="2"/>
    <n v="0"/>
    <n v="5.3391999999999991"/>
  </r>
  <r>
    <n v="2578"/>
    <s v="CA-2011-129091"/>
    <x v="2"/>
    <x v="754"/>
    <d v="2011-11-27T00:00:00"/>
    <x v="1"/>
    <s v="RA-19885"/>
    <x v="19"/>
    <x v="1"/>
    <s v="United States"/>
    <s v="Columbus"/>
    <x v="32"/>
    <n v="31907"/>
    <x v="0"/>
    <s v="OFF-AP-10002734"/>
    <x v="1"/>
    <x v="9"/>
    <x v="1352"/>
    <x v="2158"/>
    <n v="3"/>
    <n v="0"/>
    <n v="290.30160000000001"/>
  </r>
  <r>
    <n v="2579"/>
    <s v="US-2011-155502"/>
    <x v="2"/>
    <x v="755"/>
    <d v="2011-02-01T00:00:00"/>
    <x v="1"/>
    <s v="SD-20485"/>
    <x v="174"/>
    <x v="2"/>
    <s v="United States"/>
    <s v="Alexandria"/>
    <x v="17"/>
    <n v="22304"/>
    <x v="0"/>
    <s v="FUR-FU-10004587"/>
    <x v="0"/>
    <x v="5"/>
    <x v="1353"/>
    <x v="2159"/>
    <n v="3"/>
    <n v="0"/>
    <n v="30.7818"/>
  </r>
  <r>
    <n v="2580"/>
    <s v="US-2011-155502"/>
    <x v="2"/>
    <x v="755"/>
    <d v="2011-02-01T00:00:00"/>
    <x v="1"/>
    <s v="SD-20485"/>
    <x v="174"/>
    <x v="2"/>
    <s v="United States"/>
    <s v="Alexandria"/>
    <x v="17"/>
    <n v="22304"/>
    <x v="0"/>
    <s v="OFF-ST-10004337"/>
    <x v="1"/>
    <x v="4"/>
    <x v="839"/>
    <x v="2160"/>
    <n v="8"/>
    <n v="0"/>
    <n v="0"/>
  </r>
  <r>
    <n v="2581"/>
    <s v="US-2011-155502"/>
    <x v="2"/>
    <x v="755"/>
    <d v="2011-02-01T00:00:00"/>
    <x v="1"/>
    <s v="SD-20485"/>
    <x v="174"/>
    <x v="2"/>
    <s v="United States"/>
    <s v="Alexandria"/>
    <x v="17"/>
    <n v="22304"/>
    <x v="0"/>
    <s v="OFF-PA-10003072"/>
    <x v="1"/>
    <x v="10"/>
    <x v="918"/>
    <x v="541"/>
    <n v="3"/>
    <n v="0"/>
    <n v="9.3312000000000008"/>
  </r>
  <r>
    <n v="2582"/>
    <s v="US-2011-155502"/>
    <x v="2"/>
    <x v="755"/>
    <d v="2011-02-01T00:00:00"/>
    <x v="1"/>
    <s v="SD-20485"/>
    <x v="174"/>
    <x v="2"/>
    <s v="United States"/>
    <s v="Alexandria"/>
    <x v="17"/>
    <n v="22304"/>
    <x v="0"/>
    <s v="OFF-PA-10000380"/>
    <x v="1"/>
    <x v="10"/>
    <x v="1281"/>
    <x v="1459"/>
    <n v="2"/>
    <n v="0"/>
    <n v="8.34"/>
  </r>
  <r>
    <n v="2583"/>
    <s v="US-2011-155502"/>
    <x v="2"/>
    <x v="755"/>
    <d v="2011-02-01T00:00:00"/>
    <x v="1"/>
    <s v="SD-20485"/>
    <x v="174"/>
    <x v="2"/>
    <s v="United States"/>
    <s v="Alexandria"/>
    <x v="17"/>
    <n v="22304"/>
    <x v="0"/>
    <s v="TEC-PH-10004833"/>
    <x v="2"/>
    <x v="7"/>
    <x v="1354"/>
    <x v="2161"/>
    <n v="13"/>
    <n v="0"/>
    <n v="0"/>
  </r>
  <r>
    <n v="2584"/>
    <s v="US-2011-155502"/>
    <x v="2"/>
    <x v="755"/>
    <d v="2011-02-01T00:00:00"/>
    <x v="1"/>
    <s v="SD-20485"/>
    <x v="174"/>
    <x v="2"/>
    <s v="United States"/>
    <s v="Alexandria"/>
    <x v="17"/>
    <n v="22304"/>
    <x v="0"/>
    <s v="FUR-FU-10001847"/>
    <x v="0"/>
    <x v="5"/>
    <x v="1355"/>
    <x v="2162"/>
    <n v="3"/>
    <n v="0"/>
    <n v="4.4711999999999996"/>
  </r>
  <r>
    <n v="2585"/>
    <s v="US-2011-155502"/>
    <x v="2"/>
    <x v="755"/>
    <d v="2011-02-01T00:00:00"/>
    <x v="1"/>
    <s v="SD-20485"/>
    <x v="174"/>
    <x v="2"/>
    <s v="United States"/>
    <s v="Alexandria"/>
    <x v="17"/>
    <n v="22304"/>
    <x v="0"/>
    <s v="TEC-PH-10002103"/>
    <x v="2"/>
    <x v="7"/>
    <x v="534"/>
    <x v="2163"/>
    <n v="2"/>
    <n v="0"/>
    <n v="52.634399999999999"/>
  </r>
  <r>
    <n v="2586"/>
    <s v="CA-2012-121041"/>
    <x v="1"/>
    <x v="502"/>
    <d v="2012-11-10T00:00:00"/>
    <x v="1"/>
    <s v="CS-12250"/>
    <x v="294"/>
    <x v="1"/>
    <s v="United States"/>
    <s v="Haltom City"/>
    <x v="5"/>
    <n v="76117"/>
    <x v="2"/>
    <s v="OFF-EN-10001137"/>
    <x v="1"/>
    <x v="12"/>
    <x v="315"/>
    <x v="2164"/>
    <n v="2"/>
    <n v="0.2"/>
    <n v="2.1475999999999997"/>
  </r>
  <r>
    <n v="2587"/>
    <s v="CA-2014-131695"/>
    <x v="3"/>
    <x v="160"/>
    <d v="2014-07-07T00:00:00"/>
    <x v="1"/>
    <s v="RA-19285"/>
    <x v="267"/>
    <x v="0"/>
    <s v="United States"/>
    <s v="New York City"/>
    <x v="15"/>
    <n v="10024"/>
    <x v="3"/>
    <s v="OFF-ST-10001476"/>
    <x v="1"/>
    <x v="4"/>
    <x v="827"/>
    <x v="2165"/>
    <n v="7"/>
    <n v="0"/>
    <n v="67.113900000000015"/>
  </r>
  <r>
    <n v="2588"/>
    <s v="CA-2014-131695"/>
    <x v="3"/>
    <x v="160"/>
    <d v="2014-07-07T00:00:00"/>
    <x v="1"/>
    <s v="RA-19285"/>
    <x v="267"/>
    <x v="0"/>
    <s v="United States"/>
    <s v="New York City"/>
    <x v="15"/>
    <n v="10024"/>
    <x v="3"/>
    <s v="FUR-FU-10002045"/>
    <x v="0"/>
    <x v="5"/>
    <x v="1356"/>
    <x v="749"/>
    <n v="1"/>
    <n v="0"/>
    <n v="9.7812000000000019"/>
  </r>
  <r>
    <n v="2589"/>
    <s v="CA-2013-137729"/>
    <x v="0"/>
    <x v="465"/>
    <d v="2013-05-10T00:00:00"/>
    <x v="1"/>
    <s v="BF-11005"/>
    <x v="593"/>
    <x v="2"/>
    <s v="United States"/>
    <s v="Los Angeles"/>
    <x v="1"/>
    <n v="90004"/>
    <x v="1"/>
    <s v="OFF-ST-10001505"/>
    <x v="1"/>
    <x v="4"/>
    <x v="1174"/>
    <x v="156"/>
    <n v="1"/>
    <n v="0"/>
    <n v="1.0165999999999995"/>
  </r>
  <r>
    <n v="2590"/>
    <s v="CA-2013-137729"/>
    <x v="0"/>
    <x v="465"/>
    <d v="2013-05-10T00:00:00"/>
    <x v="1"/>
    <s v="BF-11005"/>
    <x v="593"/>
    <x v="2"/>
    <s v="United States"/>
    <s v="Los Angeles"/>
    <x v="1"/>
    <n v="90004"/>
    <x v="1"/>
    <s v="TEC-PH-10001433"/>
    <x v="2"/>
    <x v="7"/>
    <x v="237"/>
    <x v="2166"/>
    <n v="3"/>
    <n v="0.2"/>
    <n v="21.539699999999996"/>
  </r>
  <r>
    <n v="2591"/>
    <s v="US-2013-115455"/>
    <x v="0"/>
    <x v="162"/>
    <d v="2013-09-15T00:00:00"/>
    <x v="1"/>
    <s v="SE-20110"/>
    <x v="339"/>
    <x v="0"/>
    <s v="United States"/>
    <s v="Wheeling"/>
    <x v="10"/>
    <n v="60090"/>
    <x v="2"/>
    <s v="FUR-FU-10004671"/>
    <x v="0"/>
    <x v="5"/>
    <x v="1357"/>
    <x v="2167"/>
    <n v="2"/>
    <n v="0.6"/>
    <n v="-7.774799999999999"/>
  </r>
  <r>
    <n v="2592"/>
    <s v="US-2013-115455"/>
    <x v="0"/>
    <x v="162"/>
    <d v="2013-09-15T00:00:00"/>
    <x v="1"/>
    <s v="SE-20110"/>
    <x v="339"/>
    <x v="0"/>
    <s v="United States"/>
    <s v="Wheeling"/>
    <x v="10"/>
    <n v="60090"/>
    <x v="2"/>
    <s v="FUR-TA-10003569"/>
    <x v="0"/>
    <x v="3"/>
    <x v="1358"/>
    <x v="2168"/>
    <n v="3"/>
    <n v="0.5"/>
    <n v="-300.73500000000001"/>
  </r>
  <r>
    <n v="2593"/>
    <s v="CA-2014-128300"/>
    <x v="3"/>
    <x v="221"/>
    <d v="2014-11-27T00:00:00"/>
    <x v="0"/>
    <s v="RS-19765"/>
    <x v="276"/>
    <x v="1"/>
    <s v="United States"/>
    <s v="Summerville"/>
    <x v="20"/>
    <n v="29483"/>
    <x v="0"/>
    <s v="TEC-PH-10002807"/>
    <x v="2"/>
    <x v="7"/>
    <x v="1230"/>
    <x v="2169"/>
    <n v="2"/>
    <n v="0"/>
    <n v="39.549999999999997"/>
  </r>
  <r>
    <n v="2594"/>
    <s v="CA-2014-128300"/>
    <x v="3"/>
    <x v="221"/>
    <d v="2014-11-27T00:00:00"/>
    <x v="0"/>
    <s v="RS-19765"/>
    <x v="276"/>
    <x v="1"/>
    <s v="United States"/>
    <s v="Summerville"/>
    <x v="20"/>
    <n v="29483"/>
    <x v="0"/>
    <s v="OFF-BI-10001597"/>
    <x v="1"/>
    <x v="8"/>
    <x v="790"/>
    <x v="2170"/>
    <n v="8"/>
    <n v="0"/>
    <n v="157.36319999999998"/>
  </r>
  <r>
    <n v="2595"/>
    <s v="CA-2014-149048"/>
    <x v="3"/>
    <x v="726"/>
    <d v="2014-05-18T00:00:00"/>
    <x v="1"/>
    <s v="BM-11650"/>
    <x v="312"/>
    <x v="1"/>
    <s v="United States"/>
    <s v="Columbus"/>
    <x v="14"/>
    <n v="47201"/>
    <x v="2"/>
    <s v="OFF-EN-10003296"/>
    <x v="1"/>
    <x v="12"/>
    <x v="229"/>
    <x v="2171"/>
    <n v="2"/>
    <n v="0"/>
    <n v="81.432000000000002"/>
  </r>
  <r>
    <n v="2596"/>
    <s v="CA-2014-149048"/>
    <x v="3"/>
    <x v="726"/>
    <d v="2014-05-18T00:00:00"/>
    <x v="1"/>
    <s v="BM-11650"/>
    <x v="312"/>
    <x v="1"/>
    <s v="United States"/>
    <s v="Columbus"/>
    <x v="14"/>
    <n v="47201"/>
    <x v="2"/>
    <s v="OFF-BI-10004632"/>
    <x v="1"/>
    <x v="8"/>
    <x v="564"/>
    <x v="2172"/>
    <n v="3"/>
    <n v="0"/>
    <n v="411.73649999999998"/>
  </r>
  <r>
    <n v="2597"/>
    <s v="CA-2014-149048"/>
    <x v="3"/>
    <x v="726"/>
    <d v="2014-05-18T00:00:00"/>
    <x v="1"/>
    <s v="BM-11650"/>
    <x v="312"/>
    <x v="1"/>
    <s v="United States"/>
    <s v="Columbus"/>
    <x v="14"/>
    <n v="47201"/>
    <x v="2"/>
    <s v="TEC-PH-10002310"/>
    <x v="2"/>
    <x v="7"/>
    <x v="1359"/>
    <x v="2173"/>
    <n v="3"/>
    <n v="0"/>
    <n v="158.75190000000003"/>
  </r>
  <r>
    <n v="2598"/>
    <s v="CA-2014-149048"/>
    <x v="3"/>
    <x v="726"/>
    <d v="2014-05-18T00:00:00"/>
    <x v="1"/>
    <s v="BM-11650"/>
    <x v="312"/>
    <x v="1"/>
    <s v="United States"/>
    <s v="Columbus"/>
    <x v="14"/>
    <n v="47201"/>
    <x v="2"/>
    <s v="OFF-ST-10000078"/>
    <x v="1"/>
    <x v="4"/>
    <x v="1218"/>
    <x v="2174"/>
    <n v="2"/>
    <n v="0"/>
    <n v="95.461199999999963"/>
  </r>
  <r>
    <n v="2599"/>
    <s v="CA-2014-149048"/>
    <x v="3"/>
    <x v="726"/>
    <d v="2014-05-18T00:00:00"/>
    <x v="1"/>
    <s v="BM-11650"/>
    <x v="312"/>
    <x v="1"/>
    <s v="United States"/>
    <s v="Columbus"/>
    <x v="14"/>
    <n v="47201"/>
    <x v="2"/>
    <s v="OFF-PA-10001752"/>
    <x v="1"/>
    <x v="10"/>
    <x v="1360"/>
    <x v="1830"/>
    <n v="3"/>
    <n v="0"/>
    <n v="7.3206000000000007"/>
  </r>
  <r>
    <n v="2600"/>
    <s v="CA-2014-108553"/>
    <x v="3"/>
    <x v="756"/>
    <d v="2014-04-30T00:00:00"/>
    <x v="1"/>
    <s v="SK-19990"/>
    <x v="85"/>
    <x v="0"/>
    <s v="United States"/>
    <s v="New York City"/>
    <x v="15"/>
    <n v="10024"/>
    <x v="3"/>
    <s v="OFF-AP-10000026"/>
    <x v="1"/>
    <x v="9"/>
    <x v="1282"/>
    <x v="2175"/>
    <n v="2"/>
    <n v="0"/>
    <n v="35.362599999999986"/>
  </r>
  <r>
    <n v="2601"/>
    <s v="CA-2014-108553"/>
    <x v="3"/>
    <x v="756"/>
    <d v="2014-04-30T00:00:00"/>
    <x v="1"/>
    <s v="SK-19990"/>
    <x v="85"/>
    <x v="0"/>
    <s v="United States"/>
    <s v="New York City"/>
    <x v="15"/>
    <n v="10024"/>
    <x v="3"/>
    <s v="OFF-SU-10002573"/>
    <x v="1"/>
    <x v="14"/>
    <x v="350"/>
    <x v="2176"/>
    <n v="7"/>
    <n v="0"/>
    <n v="36.812999999999988"/>
  </r>
  <r>
    <n v="2602"/>
    <s v="CA-2013-165848"/>
    <x v="0"/>
    <x v="30"/>
    <d v="2013-06-05T00:00:00"/>
    <x v="3"/>
    <s v="EN-13780"/>
    <x v="633"/>
    <x v="0"/>
    <s v="United States"/>
    <s v="New York City"/>
    <x v="15"/>
    <n v="10035"/>
    <x v="3"/>
    <s v="OFF-PA-10000349"/>
    <x v="1"/>
    <x v="10"/>
    <x v="33"/>
    <x v="1830"/>
    <n v="3"/>
    <n v="0"/>
    <n v="7.0218000000000007"/>
  </r>
  <r>
    <n v="2603"/>
    <s v="CA-2013-165848"/>
    <x v="0"/>
    <x v="30"/>
    <d v="2013-06-05T00:00:00"/>
    <x v="3"/>
    <s v="EN-13780"/>
    <x v="633"/>
    <x v="0"/>
    <s v="United States"/>
    <s v="New York City"/>
    <x v="15"/>
    <n v="10035"/>
    <x v="3"/>
    <s v="TEC-MA-10003356"/>
    <x v="2"/>
    <x v="15"/>
    <x v="1361"/>
    <x v="2177"/>
    <n v="3"/>
    <n v="0"/>
    <n v="364.45949999999993"/>
  </r>
  <r>
    <n v="2604"/>
    <s v="CA-2013-165848"/>
    <x v="0"/>
    <x v="30"/>
    <d v="2013-06-05T00:00:00"/>
    <x v="3"/>
    <s v="EN-13780"/>
    <x v="633"/>
    <x v="0"/>
    <s v="United States"/>
    <s v="New York City"/>
    <x v="15"/>
    <n v="10035"/>
    <x v="3"/>
    <s v="FUR-BO-10000362"/>
    <x v="0"/>
    <x v="0"/>
    <x v="1037"/>
    <x v="2178"/>
    <n v="1"/>
    <n v="0.2"/>
    <n v="5.129400000000004"/>
  </r>
  <r>
    <n v="2605"/>
    <s v="CA-2013-165848"/>
    <x v="0"/>
    <x v="30"/>
    <d v="2013-06-05T00:00:00"/>
    <x v="3"/>
    <s v="EN-13780"/>
    <x v="633"/>
    <x v="0"/>
    <s v="United States"/>
    <s v="New York City"/>
    <x v="15"/>
    <n v="10035"/>
    <x v="3"/>
    <s v="FUR-FU-10003878"/>
    <x v="0"/>
    <x v="5"/>
    <x v="671"/>
    <x v="2179"/>
    <n v="4"/>
    <n v="0"/>
    <n v="20.780799999999999"/>
  </r>
  <r>
    <n v="2606"/>
    <s v="CA-2011-112718"/>
    <x v="2"/>
    <x v="757"/>
    <d v="2011-12-21T00:00:00"/>
    <x v="1"/>
    <s v="KN-16450"/>
    <x v="634"/>
    <x v="1"/>
    <s v="United States"/>
    <s v="Jacksonville"/>
    <x v="2"/>
    <n v="32216"/>
    <x v="0"/>
    <s v="OFF-BI-10000591"/>
    <x v="1"/>
    <x v="8"/>
    <x v="1045"/>
    <x v="2180"/>
    <n v="1"/>
    <n v="0.7"/>
    <n v="-0.85579999999999989"/>
  </r>
  <r>
    <n v="2607"/>
    <s v="CA-2013-154053"/>
    <x v="0"/>
    <x v="758"/>
    <d v="2013-03-11T00:00:00"/>
    <x v="1"/>
    <s v="MG-17890"/>
    <x v="450"/>
    <x v="2"/>
    <s v="United States"/>
    <s v="San Diego"/>
    <x v="1"/>
    <n v="92024"/>
    <x v="1"/>
    <s v="OFF-AR-10003727"/>
    <x v="1"/>
    <x v="6"/>
    <x v="1362"/>
    <x v="2181"/>
    <n v="1"/>
    <n v="0"/>
    <n v="4.9270999999999976"/>
  </r>
  <r>
    <n v="2608"/>
    <s v="CA-2011-127446"/>
    <x v="2"/>
    <x v="641"/>
    <d v="2011-11-30T00:00:00"/>
    <x v="1"/>
    <s v="MC-17590"/>
    <x v="565"/>
    <x v="1"/>
    <s v="United States"/>
    <s v="Arlington"/>
    <x v="5"/>
    <n v="76017"/>
    <x v="2"/>
    <s v="TEC-AC-10001635"/>
    <x v="2"/>
    <x v="11"/>
    <x v="1363"/>
    <x v="1072"/>
    <n v="3"/>
    <n v="0.2"/>
    <n v="0"/>
  </r>
  <r>
    <n v="2609"/>
    <s v="CA-2011-127446"/>
    <x v="2"/>
    <x v="641"/>
    <d v="2011-11-30T00:00:00"/>
    <x v="1"/>
    <s v="MC-17590"/>
    <x v="565"/>
    <x v="1"/>
    <s v="United States"/>
    <s v="Arlington"/>
    <x v="5"/>
    <n v="76017"/>
    <x v="2"/>
    <s v="OFF-LA-10001317"/>
    <x v="1"/>
    <x v="2"/>
    <x v="391"/>
    <x v="2182"/>
    <n v="1"/>
    <n v="0.2"/>
    <n v="0.88200000000000001"/>
  </r>
  <r>
    <n v="2610"/>
    <s v="CA-2011-127446"/>
    <x v="2"/>
    <x v="641"/>
    <d v="2011-11-30T00:00:00"/>
    <x v="1"/>
    <s v="MC-17590"/>
    <x v="565"/>
    <x v="1"/>
    <s v="United States"/>
    <s v="Arlington"/>
    <x v="5"/>
    <n v="76017"/>
    <x v="2"/>
    <s v="FUR-TA-10000577"/>
    <x v="0"/>
    <x v="3"/>
    <x v="3"/>
    <x v="2183"/>
    <n v="5"/>
    <n v="0.3"/>
    <n v="-121.87349999999992"/>
  </r>
  <r>
    <n v="2611"/>
    <s v="CA-2011-127446"/>
    <x v="2"/>
    <x v="641"/>
    <d v="2011-11-30T00:00:00"/>
    <x v="1"/>
    <s v="MC-17590"/>
    <x v="565"/>
    <x v="1"/>
    <s v="United States"/>
    <s v="Arlington"/>
    <x v="5"/>
    <n v="76017"/>
    <x v="2"/>
    <s v="OFF-LA-10000248"/>
    <x v="1"/>
    <x v="2"/>
    <x v="1212"/>
    <x v="2184"/>
    <n v="2"/>
    <n v="0.2"/>
    <n v="1.9925999999999999"/>
  </r>
  <r>
    <n v="2612"/>
    <s v="CA-2011-127446"/>
    <x v="2"/>
    <x v="641"/>
    <d v="2011-11-30T00:00:00"/>
    <x v="1"/>
    <s v="MC-17590"/>
    <x v="565"/>
    <x v="1"/>
    <s v="United States"/>
    <s v="Arlington"/>
    <x v="5"/>
    <n v="76017"/>
    <x v="2"/>
    <s v="OFF-PA-10000955"/>
    <x v="1"/>
    <x v="10"/>
    <x v="774"/>
    <x v="937"/>
    <n v="3"/>
    <n v="0.2"/>
    <n v="5.1011999999999995"/>
  </r>
  <r>
    <n v="2613"/>
    <s v="CA-2011-127446"/>
    <x v="2"/>
    <x v="641"/>
    <d v="2011-11-30T00:00:00"/>
    <x v="1"/>
    <s v="MC-17590"/>
    <x v="565"/>
    <x v="1"/>
    <s v="United States"/>
    <s v="Arlington"/>
    <x v="5"/>
    <n v="76017"/>
    <x v="2"/>
    <s v="FUR-FU-10000221"/>
    <x v="0"/>
    <x v="5"/>
    <x v="529"/>
    <x v="861"/>
    <n v="3"/>
    <n v="0.6"/>
    <n v="-3.9624000000000006"/>
  </r>
  <r>
    <n v="2614"/>
    <s v="CA-2013-137204"/>
    <x v="0"/>
    <x v="236"/>
    <d v="2013-05-06T00:00:00"/>
    <x v="1"/>
    <s v="BO-11350"/>
    <x v="635"/>
    <x v="1"/>
    <s v="United States"/>
    <s v="Los Angeles"/>
    <x v="1"/>
    <n v="90045"/>
    <x v="1"/>
    <s v="FUR-CH-10002304"/>
    <x v="0"/>
    <x v="1"/>
    <x v="782"/>
    <x v="2185"/>
    <n v="2"/>
    <n v="0.2"/>
    <n v="2.5980000000000008"/>
  </r>
  <r>
    <n v="2615"/>
    <s v="CA-2011-147298"/>
    <x v="2"/>
    <x v="759"/>
    <d v="2011-05-03T00:00:00"/>
    <x v="1"/>
    <s v="AG-10300"/>
    <x v="636"/>
    <x v="1"/>
    <s v="United States"/>
    <s v="Los Angeles"/>
    <x v="1"/>
    <n v="90049"/>
    <x v="1"/>
    <s v="FUR-CH-10004886"/>
    <x v="0"/>
    <x v="1"/>
    <x v="366"/>
    <x v="2186"/>
    <n v="3"/>
    <n v="0.2"/>
    <n v="23.027999999999992"/>
  </r>
  <r>
    <n v="2616"/>
    <s v="CA-2011-147298"/>
    <x v="2"/>
    <x v="759"/>
    <d v="2011-05-03T00:00:00"/>
    <x v="1"/>
    <s v="AG-10300"/>
    <x v="636"/>
    <x v="1"/>
    <s v="United States"/>
    <s v="Los Angeles"/>
    <x v="1"/>
    <n v="90049"/>
    <x v="1"/>
    <s v="OFF-BI-10001525"/>
    <x v="1"/>
    <x v="8"/>
    <x v="31"/>
    <x v="2187"/>
    <n v="6"/>
    <n v="0.2"/>
    <n v="5.714999999999999"/>
  </r>
  <r>
    <n v="2617"/>
    <s v="CA-2014-147942"/>
    <x v="3"/>
    <x v="719"/>
    <d v="2014-04-06T00:00:00"/>
    <x v="1"/>
    <s v="MS-17365"/>
    <x v="333"/>
    <x v="0"/>
    <s v="United States"/>
    <s v="San Francisco"/>
    <x v="1"/>
    <n v="94110"/>
    <x v="1"/>
    <s v="OFF-LA-10003663"/>
    <x v="1"/>
    <x v="2"/>
    <x v="1364"/>
    <x v="399"/>
    <n v="2"/>
    <n v="0"/>
    <n v="2.7166000000000001"/>
  </r>
  <r>
    <n v="2618"/>
    <s v="CA-2014-147942"/>
    <x v="3"/>
    <x v="719"/>
    <d v="2014-04-06T00:00:00"/>
    <x v="1"/>
    <s v="MS-17365"/>
    <x v="333"/>
    <x v="0"/>
    <s v="United States"/>
    <s v="San Francisco"/>
    <x v="1"/>
    <n v="94110"/>
    <x v="1"/>
    <s v="OFF-BI-10001294"/>
    <x v="1"/>
    <x v="8"/>
    <x v="667"/>
    <x v="2188"/>
    <n v="13"/>
    <n v="0.2"/>
    <n v="38.024999999999977"/>
  </r>
  <r>
    <n v="2619"/>
    <s v="CA-2014-115931"/>
    <x v="3"/>
    <x v="66"/>
    <d v="2014-12-27T00:00:00"/>
    <x v="1"/>
    <s v="JM-15655"/>
    <x v="487"/>
    <x v="1"/>
    <s v="United States"/>
    <s v="Carlsbad"/>
    <x v="27"/>
    <n v="88220"/>
    <x v="1"/>
    <s v="OFF-AR-10000369"/>
    <x v="1"/>
    <x v="6"/>
    <x v="377"/>
    <x v="2189"/>
    <n v="3"/>
    <n v="0"/>
    <n v="1.0841999999999998"/>
  </r>
  <r>
    <n v="2620"/>
    <s v="CA-2014-115931"/>
    <x v="3"/>
    <x v="66"/>
    <d v="2014-12-27T00:00:00"/>
    <x v="1"/>
    <s v="JM-15655"/>
    <x v="487"/>
    <x v="1"/>
    <s v="United States"/>
    <s v="Carlsbad"/>
    <x v="27"/>
    <n v="88220"/>
    <x v="1"/>
    <s v="TEC-PH-10001300"/>
    <x v="2"/>
    <x v="7"/>
    <x v="1002"/>
    <x v="2190"/>
    <n v="4"/>
    <n v="0.2"/>
    <n v="6.7039999999999971"/>
  </r>
  <r>
    <n v="2621"/>
    <s v="CA-2014-115931"/>
    <x v="3"/>
    <x v="66"/>
    <d v="2014-12-27T00:00:00"/>
    <x v="1"/>
    <s v="JM-15655"/>
    <x v="487"/>
    <x v="1"/>
    <s v="United States"/>
    <s v="Carlsbad"/>
    <x v="27"/>
    <n v="88220"/>
    <x v="1"/>
    <s v="OFF-ST-10000876"/>
    <x v="1"/>
    <x v="4"/>
    <x v="251"/>
    <x v="2191"/>
    <n v="3"/>
    <n v="0"/>
    <n v="10.4496"/>
  </r>
  <r>
    <n v="2622"/>
    <s v="CA-2014-115931"/>
    <x v="3"/>
    <x v="66"/>
    <d v="2014-12-27T00:00:00"/>
    <x v="1"/>
    <s v="JM-15655"/>
    <x v="487"/>
    <x v="1"/>
    <s v="United States"/>
    <s v="Carlsbad"/>
    <x v="27"/>
    <n v="88220"/>
    <x v="1"/>
    <s v="OFF-LA-10001404"/>
    <x v="1"/>
    <x v="2"/>
    <x v="916"/>
    <x v="1782"/>
    <n v="5"/>
    <n v="0"/>
    <n v="8.6715"/>
  </r>
  <r>
    <n v="2623"/>
    <s v="CA-2011-164861"/>
    <x v="2"/>
    <x v="640"/>
    <d v="2011-12-06T00:00:00"/>
    <x v="0"/>
    <s v="MC-17635"/>
    <x v="637"/>
    <x v="1"/>
    <s v="United States"/>
    <s v="Saint Louis"/>
    <x v="25"/>
    <n v="63116"/>
    <x v="2"/>
    <s v="OFF-PA-10001972"/>
    <x v="1"/>
    <x v="10"/>
    <x v="1169"/>
    <x v="243"/>
    <n v="4"/>
    <n v="0"/>
    <n v="12.441600000000001"/>
  </r>
  <r>
    <n v="2624"/>
    <s v="CA-2014-127180"/>
    <x v="3"/>
    <x v="760"/>
    <d v="2014-10-25T00:00:00"/>
    <x v="2"/>
    <s v="TA-21385"/>
    <x v="638"/>
    <x v="2"/>
    <s v="United States"/>
    <s v="New York City"/>
    <x v="15"/>
    <n v="10024"/>
    <x v="3"/>
    <s v="TEC-CO-10004722"/>
    <x v="2"/>
    <x v="16"/>
    <x v="1365"/>
    <x v="2192"/>
    <n v="4"/>
    <n v="0.2"/>
    <n v="3919.9887999999992"/>
  </r>
  <r>
    <n v="2625"/>
    <s v="CA-2014-127180"/>
    <x v="3"/>
    <x v="760"/>
    <d v="2014-10-25T00:00:00"/>
    <x v="2"/>
    <s v="TA-21385"/>
    <x v="638"/>
    <x v="2"/>
    <s v="United States"/>
    <s v="New York City"/>
    <x v="15"/>
    <n v="10024"/>
    <x v="3"/>
    <s v="TEC-PH-10001494"/>
    <x v="2"/>
    <x v="7"/>
    <x v="708"/>
    <x v="2193"/>
    <n v="8"/>
    <n v="0"/>
    <n v="647.89200000000005"/>
  </r>
  <r>
    <n v="2626"/>
    <s v="CA-2014-127180"/>
    <x v="3"/>
    <x v="760"/>
    <d v="2014-10-25T00:00:00"/>
    <x v="2"/>
    <s v="TA-21385"/>
    <x v="638"/>
    <x v="2"/>
    <s v="United States"/>
    <s v="New York City"/>
    <x v="15"/>
    <n v="10024"/>
    <x v="3"/>
    <s v="OFF-EN-10002500"/>
    <x v="1"/>
    <x v="12"/>
    <x v="118"/>
    <x v="1019"/>
    <n v="5"/>
    <n v="0"/>
    <n v="28.754999999999995"/>
  </r>
  <r>
    <n v="2627"/>
    <s v="CA-2014-127180"/>
    <x v="3"/>
    <x v="760"/>
    <d v="2014-10-25T00:00:00"/>
    <x v="2"/>
    <s v="TA-21385"/>
    <x v="638"/>
    <x v="2"/>
    <s v="United States"/>
    <s v="New York City"/>
    <x v="15"/>
    <n v="10024"/>
    <x v="3"/>
    <s v="TEC-PH-10003800"/>
    <x v="2"/>
    <x v="7"/>
    <x v="504"/>
    <x v="2194"/>
    <n v="1"/>
    <n v="0"/>
    <n v="0.52989999999999782"/>
  </r>
  <r>
    <n v="2628"/>
    <s v="US-2014-165344"/>
    <x v="3"/>
    <x v="38"/>
    <d v="2014-11-16T00:00:00"/>
    <x v="2"/>
    <s v="SB-20290"/>
    <x v="115"/>
    <x v="1"/>
    <s v="United States"/>
    <s v="Springfield"/>
    <x v="24"/>
    <n v="45503"/>
    <x v="3"/>
    <s v="TEC-AC-10002399"/>
    <x v="2"/>
    <x v="11"/>
    <x v="448"/>
    <x v="2195"/>
    <n v="4"/>
    <n v="0.2"/>
    <n v="9.1295999999999964"/>
  </r>
  <r>
    <n v="2629"/>
    <s v="US-2014-165344"/>
    <x v="3"/>
    <x v="38"/>
    <d v="2014-11-16T00:00:00"/>
    <x v="2"/>
    <s v="SB-20290"/>
    <x v="115"/>
    <x v="1"/>
    <s v="United States"/>
    <s v="Springfield"/>
    <x v="24"/>
    <n v="45503"/>
    <x v="3"/>
    <s v="TEC-MA-10002210"/>
    <x v="2"/>
    <x v="15"/>
    <x v="1366"/>
    <x v="2196"/>
    <n v="7"/>
    <n v="0.7"/>
    <n v="-935.95949999999993"/>
  </r>
  <r>
    <n v="2630"/>
    <s v="US-2014-165344"/>
    <x v="3"/>
    <x v="38"/>
    <d v="2014-11-16T00:00:00"/>
    <x v="2"/>
    <s v="SB-20290"/>
    <x v="115"/>
    <x v="1"/>
    <s v="United States"/>
    <s v="Springfield"/>
    <x v="24"/>
    <n v="45503"/>
    <x v="3"/>
    <s v="OFF-BI-10003196"/>
    <x v="1"/>
    <x v="8"/>
    <x v="1367"/>
    <x v="2197"/>
    <n v="10"/>
    <n v="0.7"/>
    <n v="-7.4799999999999969"/>
  </r>
  <r>
    <n v="2631"/>
    <s v="CA-2012-168186"/>
    <x v="1"/>
    <x v="229"/>
    <d v="2012-09-15T00:00:00"/>
    <x v="1"/>
    <s v="AB-10150"/>
    <x v="492"/>
    <x v="0"/>
    <s v="United States"/>
    <s v="Tulsa"/>
    <x v="26"/>
    <n v="74133"/>
    <x v="2"/>
    <s v="OFF-PA-10000477"/>
    <x v="1"/>
    <x v="10"/>
    <x v="1205"/>
    <x v="1830"/>
    <n v="3"/>
    <n v="0"/>
    <n v="7.0218000000000007"/>
  </r>
  <r>
    <n v="2632"/>
    <s v="US-2014-110604"/>
    <x v="3"/>
    <x v="356"/>
    <d v="2014-05-21T00:00:00"/>
    <x v="1"/>
    <s v="JF-15295"/>
    <x v="639"/>
    <x v="0"/>
    <s v="United States"/>
    <s v="Seattle"/>
    <x v="4"/>
    <n v="98103"/>
    <x v="1"/>
    <s v="FUR-FU-10000076"/>
    <x v="0"/>
    <x v="5"/>
    <x v="875"/>
    <x v="792"/>
    <n v="2"/>
    <n v="0"/>
    <n v="17.182800000000004"/>
  </r>
  <r>
    <n v="2633"/>
    <s v="US-2014-110604"/>
    <x v="3"/>
    <x v="356"/>
    <d v="2014-05-21T00:00:00"/>
    <x v="1"/>
    <s v="JF-15295"/>
    <x v="639"/>
    <x v="0"/>
    <s v="United States"/>
    <s v="Seattle"/>
    <x v="4"/>
    <n v="98103"/>
    <x v="1"/>
    <s v="FUR-CH-10002017"/>
    <x v="0"/>
    <x v="1"/>
    <x v="1368"/>
    <x v="2198"/>
    <n v="2"/>
    <n v="0.2"/>
    <n v="4.2623999999999977"/>
  </r>
  <r>
    <n v="2634"/>
    <s v="US-2014-110604"/>
    <x v="3"/>
    <x v="356"/>
    <d v="2014-05-21T00:00:00"/>
    <x v="1"/>
    <s v="JF-15295"/>
    <x v="639"/>
    <x v="0"/>
    <s v="United States"/>
    <s v="Seattle"/>
    <x v="4"/>
    <n v="98103"/>
    <x v="1"/>
    <s v="FUR-CH-10004287"/>
    <x v="0"/>
    <x v="1"/>
    <x v="156"/>
    <x v="2199"/>
    <n v="1"/>
    <n v="0.2"/>
    <n v="24.857999999999983"/>
  </r>
  <r>
    <n v="2635"/>
    <s v="CA-2012-116750"/>
    <x v="1"/>
    <x v="761"/>
    <d v="2012-07-10T00:00:00"/>
    <x v="0"/>
    <s v="BF-10975"/>
    <x v="541"/>
    <x v="1"/>
    <s v="United States"/>
    <s v="Fayetteville"/>
    <x v="3"/>
    <n v="28314"/>
    <x v="0"/>
    <s v="FUR-FU-10003829"/>
    <x v="0"/>
    <x v="5"/>
    <x v="1369"/>
    <x v="1268"/>
    <n v="2"/>
    <n v="0.2"/>
    <n v="0.73919999999999941"/>
  </r>
  <r>
    <n v="2636"/>
    <s v="CA-2012-116750"/>
    <x v="1"/>
    <x v="761"/>
    <d v="2012-07-10T00:00:00"/>
    <x v="0"/>
    <s v="BF-10975"/>
    <x v="541"/>
    <x v="1"/>
    <s v="United States"/>
    <s v="Fayetteville"/>
    <x v="3"/>
    <n v="28314"/>
    <x v="0"/>
    <s v="OFF-BI-10004728"/>
    <x v="1"/>
    <x v="8"/>
    <x v="539"/>
    <x v="2200"/>
    <n v="5"/>
    <n v="0.7"/>
    <n v="-5.7840000000000007"/>
  </r>
  <r>
    <n v="2637"/>
    <s v="CA-2012-162369"/>
    <x v="1"/>
    <x v="762"/>
    <d v="2012-08-19T00:00:00"/>
    <x v="1"/>
    <s v="TT-21265"/>
    <x v="640"/>
    <x v="1"/>
    <s v="United States"/>
    <s v="Los Angeles"/>
    <x v="1"/>
    <n v="90045"/>
    <x v="1"/>
    <s v="OFF-ST-10000046"/>
    <x v="1"/>
    <x v="4"/>
    <x v="757"/>
    <x v="2144"/>
    <n v="2"/>
    <n v="0"/>
    <n v="61.38900000000001"/>
  </r>
  <r>
    <n v="2638"/>
    <s v="CA-2014-108441"/>
    <x v="3"/>
    <x v="492"/>
    <d v="2014-06-19T00:00:00"/>
    <x v="1"/>
    <s v="SB-20170"/>
    <x v="641"/>
    <x v="0"/>
    <s v="United States"/>
    <s v="New York City"/>
    <x v="15"/>
    <n v="10035"/>
    <x v="3"/>
    <s v="OFF-PA-10000697"/>
    <x v="1"/>
    <x v="10"/>
    <x v="1370"/>
    <x v="2201"/>
    <n v="4"/>
    <n v="0"/>
    <n v="9.3295999999999992"/>
  </r>
  <r>
    <n v="2639"/>
    <s v="CA-2014-108441"/>
    <x v="3"/>
    <x v="492"/>
    <d v="2014-06-19T00:00:00"/>
    <x v="1"/>
    <s v="SB-20170"/>
    <x v="641"/>
    <x v="0"/>
    <s v="United States"/>
    <s v="New York City"/>
    <x v="15"/>
    <n v="10035"/>
    <x v="3"/>
    <s v="OFF-BI-10000848"/>
    <x v="1"/>
    <x v="8"/>
    <x v="515"/>
    <x v="535"/>
    <n v="3"/>
    <n v="0.2"/>
    <n v="4.2665999999999986"/>
  </r>
  <r>
    <n v="2640"/>
    <s v="CA-2014-108441"/>
    <x v="3"/>
    <x v="492"/>
    <d v="2014-06-19T00:00:00"/>
    <x v="1"/>
    <s v="SB-20170"/>
    <x v="641"/>
    <x v="0"/>
    <s v="United States"/>
    <s v="New York City"/>
    <x v="15"/>
    <n v="10035"/>
    <x v="3"/>
    <s v="OFF-AR-10004691"/>
    <x v="1"/>
    <x v="6"/>
    <x v="1371"/>
    <x v="2202"/>
    <n v="3"/>
    <n v="0"/>
    <n v="16.676400000000001"/>
  </r>
  <r>
    <n v="2641"/>
    <s v="CA-2014-108441"/>
    <x v="3"/>
    <x v="492"/>
    <d v="2014-06-19T00:00:00"/>
    <x v="1"/>
    <s v="SB-20170"/>
    <x v="641"/>
    <x v="0"/>
    <s v="United States"/>
    <s v="New York City"/>
    <x v="15"/>
    <n v="10035"/>
    <x v="3"/>
    <s v="FUR-CH-10000595"/>
    <x v="0"/>
    <x v="1"/>
    <x v="463"/>
    <x v="2203"/>
    <n v="4"/>
    <n v="0.1"/>
    <n v="143.03999999999996"/>
  </r>
  <r>
    <n v="2642"/>
    <s v="CA-2012-169740"/>
    <x v="1"/>
    <x v="763"/>
    <d v="2012-02-25T00:00:00"/>
    <x v="1"/>
    <s v="LM-17065"/>
    <x v="215"/>
    <x v="0"/>
    <s v="United States"/>
    <s v="Hot Springs"/>
    <x v="36"/>
    <n v="71901"/>
    <x v="0"/>
    <s v="TEC-AC-10000927"/>
    <x v="2"/>
    <x v="11"/>
    <x v="694"/>
    <x v="809"/>
    <n v="1"/>
    <n v="0"/>
    <n v="2.9989999999999988"/>
  </r>
  <r>
    <n v="2643"/>
    <s v="CA-2013-124051"/>
    <x v="0"/>
    <x v="723"/>
    <d v="2013-12-31T00:00:00"/>
    <x v="2"/>
    <s v="KA-16525"/>
    <x v="567"/>
    <x v="0"/>
    <s v="United States"/>
    <s v="Aurora"/>
    <x v="10"/>
    <n v="60505"/>
    <x v="2"/>
    <s v="OFF-PA-10001289"/>
    <x v="1"/>
    <x v="10"/>
    <x v="952"/>
    <x v="781"/>
    <n v="6"/>
    <n v="0.2"/>
    <n v="67.442399999999992"/>
  </r>
  <r>
    <n v="2644"/>
    <s v="CA-2013-149111"/>
    <x v="0"/>
    <x v="764"/>
    <d v="2013-04-22T00:00:00"/>
    <x v="0"/>
    <s v="BF-11170"/>
    <x v="408"/>
    <x v="2"/>
    <s v="United States"/>
    <s v="Raleigh"/>
    <x v="3"/>
    <n v="27604"/>
    <x v="0"/>
    <s v="TEC-PH-10003092"/>
    <x v="2"/>
    <x v="7"/>
    <x v="516"/>
    <x v="2204"/>
    <n v="1"/>
    <n v="0.2"/>
    <n v="4.1390999999999991"/>
  </r>
  <r>
    <n v="2645"/>
    <s v="CA-2013-149111"/>
    <x v="0"/>
    <x v="764"/>
    <d v="2013-04-22T00:00:00"/>
    <x v="0"/>
    <s v="BF-11170"/>
    <x v="408"/>
    <x v="2"/>
    <s v="United States"/>
    <s v="Raleigh"/>
    <x v="3"/>
    <n v="27604"/>
    <x v="0"/>
    <s v="FUR-FU-10000206"/>
    <x v="0"/>
    <x v="5"/>
    <x v="392"/>
    <x v="2205"/>
    <n v="8"/>
    <n v="0.2"/>
    <n v="6.2855999999999987"/>
  </r>
  <r>
    <n v="2646"/>
    <s v="CA-2011-131002"/>
    <x v="2"/>
    <x v="557"/>
    <d v="2011-09-12T00:00:00"/>
    <x v="0"/>
    <s v="TB-21400"/>
    <x v="483"/>
    <x v="0"/>
    <s v="United States"/>
    <s v="Tulsa"/>
    <x v="26"/>
    <n v="74133"/>
    <x v="2"/>
    <s v="FUR-FU-10004270"/>
    <x v="0"/>
    <x v="5"/>
    <x v="1372"/>
    <x v="2206"/>
    <n v="3"/>
    <n v="0"/>
    <n v="23.652900000000002"/>
  </r>
  <r>
    <n v="2647"/>
    <s v="CA-2011-131002"/>
    <x v="2"/>
    <x v="557"/>
    <d v="2011-09-12T00:00:00"/>
    <x v="0"/>
    <s v="TB-21400"/>
    <x v="483"/>
    <x v="0"/>
    <s v="United States"/>
    <s v="Tulsa"/>
    <x v="26"/>
    <n v="74133"/>
    <x v="2"/>
    <s v="OFF-BI-10000948"/>
    <x v="1"/>
    <x v="8"/>
    <x v="1373"/>
    <x v="2207"/>
    <n v="3"/>
    <n v="0"/>
    <n v="20.120699999999999"/>
  </r>
  <r>
    <n v="2648"/>
    <s v="CA-2011-131002"/>
    <x v="2"/>
    <x v="557"/>
    <d v="2011-09-12T00:00:00"/>
    <x v="0"/>
    <s v="TB-21400"/>
    <x v="483"/>
    <x v="0"/>
    <s v="United States"/>
    <s v="Tulsa"/>
    <x v="26"/>
    <n v="74133"/>
    <x v="2"/>
    <s v="OFF-PA-10000223"/>
    <x v="1"/>
    <x v="10"/>
    <x v="1374"/>
    <x v="91"/>
    <n v="2"/>
    <n v="0"/>
    <n v="6.2208000000000006"/>
  </r>
  <r>
    <n v="2649"/>
    <s v="CA-2011-131002"/>
    <x v="2"/>
    <x v="557"/>
    <d v="2011-09-12T00:00:00"/>
    <x v="0"/>
    <s v="TB-21400"/>
    <x v="483"/>
    <x v="0"/>
    <s v="United States"/>
    <s v="Tulsa"/>
    <x v="26"/>
    <n v="74133"/>
    <x v="2"/>
    <s v="FUR-FU-10004665"/>
    <x v="0"/>
    <x v="5"/>
    <x v="1345"/>
    <x v="2137"/>
    <n v="6"/>
    <n v="0"/>
    <n v="213.68880000000001"/>
  </r>
  <r>
    <n v="2650"/>
    <s v="CA-2011-131002"/>
    <x v="2"/>
    <x v="557"/>
    <d v="2011-09-12T00:00:00"/>
    <x v="0"/>
    <s v="TB-21400"/>
    <x v="483"/>
    <x v="0"/>
    <s v="United States"/>
    <s v="Tulsa"/>
    <x v="26"/>
    <n v="74133"/>
    <x v="2"/>
    <s v="TEC-PH-10000215"/>
    <x v="2"/>
    <x v="7"/>
    <x v="139"/>
    <x v="1245"/>
    <n v="3"/>
    <n v="0"/>
    <n v="28.309500000000007"/>
  </r>
  <r>
    <n v="2651"/>
    <s v="US-2013-146794"/>
    <x v="0"/>
    <x v="182"/>
    <d v="2013-10-02T00:00:00"/>
    <x v="1"/>
    <s v="SH-19975"/>
    <x v="64"/>
    <x v="1"/>
    <s v="United States"/>
    <s v="Hesperia"/>
    <x v="1"/>
    <n v="92345"/>
    <x v="1"/>
    <s v="FUR-BO-10004467"/>
    <x v="0"/>
    <x v="0"/>
    <x v="883"/>
    <x v="2208"/>
    <n v="5"/>
    <n v="0.15"/>
    <n v="19.997999999999976"/>
  </r>
  <r>
    <n v="2652"/>
    <s v="CA-2014-112515"/>
    <x v="3"/>
    <x v="697"/>
    <d v="2014-09-22T00:00:00"/>
    <x v="0"/>
    <s v="AS-10225"/>
    <x v="127"/>
    <x v="1"/>
    <s v="United States"/>
    <s v="Provo"/>
    <x v="7"/>
    <n v="84604"/>
    <x v="1"/>
    <s v="OFF-BI-10000829"/>
    <x v="1"/>
    <x v="8"/>
    <x v="304"/>
    <x v="2209"/>
    <n v="3"/>
    <n v="0.2"/>
    <n v="3.5021999999999989"/>
  </r>
  <r>
    <n v="2653"/>
    <s v="CA-2014-112515"/>
    <x v="3"/>
    <x v="697"/>
    <d v="2014-09-22T00:00:00"/>
    <x v="0"/>
    <s v="AS-10225"/>
    <x v="127"/>
    <x v="1"/>
    <s v="United States"/>
    <s v="Provo"/>
    <x v="7"/>
    <n v="84604"/>
    <x v="1"/>
    <s v="OFF-BI-10003712"/>
    <x v="1"/>
    <x v="8"/>
    <x v="689"/>
    <x v="696"/>
    <n v="3"/>
    <n v="0.2"/>
    <n v="4.2716999999999992"/>
  </r>
  <r>
    <n v="2654"/>
    <s v="CA-2014-112515"/>
    <x v="3"/>
    <x v="697"/>
    <d v="2014-09-22T00:00:00"/>
    <x v="0"/>
    <s v="AS-10225"/>
    <x v="127"/>
    <x v="1"/>
    <s v="United States"/>
    <s v="Provo"/>
    <x v="7"/>
    <n v="84604"/>
    <x v="1"/>
    <s v="OFF-PA-10000062"/>
    <x v="1"/>
    <x v="10"/>
    <x v="1375"/>
    <x v="2210"/>
    <n v="3"/>
    <n v="0"/>
    <n v="80.791200000000003"/>
  </r>
  <r>
    <n v="2655"/>
    <s v="CA-2014-112515"/>
    <x v="3"/>
    <x v="697"/>
    <d v="2014-09-22T00:00:00"/>
    <x v="0"/>
    <s v="AS-10225"/>
    <x v="127"/>
    <x v="1"/>
    <s v="United States"/>
    <s v="Provo"/>
    <x v="7"/>
    <n v="84604"/>
    <x v="1"/>
    <s v="FUR-BO-10003404"/>
    <x v="0"/>
    <x v="0"/>
    <x v="1376"/>
    <x v="2211"/>
    <n v="3"/>
    <n v="0"/>
    <n v="77.576399999999921"/>
  </r>
  <r>
    <n v="2656"/>
    <s v="CA-2014-112515"/>
    <x v="3"/>
    <x v="697"/>
    <d v="2014-09-22T00:00:00"/>
    <x v="0"/>
    <s v="AS-10225"/>
    <x v="127"/>
    <x v="1"/>
    <s v="United States"/>
    <s v="Provo"/>
    <x v="7"/>
    <n v="84604"/>
    <x v="1"/>
    <s v="OFF-BI-10004233"/>
    <x v="1"/>
    <x v="8"/>
    <x v="1377"/>
    <x v="2212"/>
    <n v="2"/>
    <n v="0.2"/>
    <n v="8.9543999999999997"/>
  </r>
  <r>
    <n v="2657"/>
    <s v="CA-2014-112515"/>
    <x v="3"/>
    <x v="697"/>
    <d v="2014-09-22T00:00:00"/>
    <x v="0"/>
    <s v="AS-10225"/>
    <x v="127"/>
    <x v="1"/>
    <s v="United States"/>
    <s v="Provo"/>
    <x v="7"/>
    <n v="84604"/>
    <x v="1"/>
    <s v="OFF-ST-10001272"/>
    <x v="1"/>
    <x v="4"/>
    <x v="528"/>
    <x v="2213"/>
    <n v="2"/>
    <n v="0"/>
    <n v="65.435000000000002"/>
  </r>
  <r>
    <n v="2658"/>
    <s v="CA-2014-112515"/>
    <x v="3"/>
    <x v="697"/>
    <d v="2014-09-22T00:00:00"/>
    <x v="0"/>
    <s v="AS-10225"/>
    <x v="127"/>
    <x v="1"/>
    <s v="United States"/>
    <s v="Provo"/>
    <x v="7"/>
    <n v="84604"/>
    <x v="1"/>
    <s v="OFF-LA-10001175"/>
    <x v="1"/>
    <x v="2"/>
    <x v="773"/>
    <x v="936"/>
    <n v="5"/>
    <n v="0"/>
    <n v="7.056"/>
  </r>
  <r>
    <n v="2659"/>
    <s v="CA-2013-150343"/>
    <x v="0"/>
    <x v="765"/>
    <d v="2013-08-21T00:00:00"/>
    <x v="1"/>
    <s v="PK-19075"/>
    <x v="7"/>
    <x v="0"/>
    <s v="United States"/>
    <s v="San Francisco"/>
    <x v="1"/>
    <n v="94110"/>
    <x v="1"/>
    <s v="OFF-EN-10004030"/>
    <x v="1"/>
    <x v="12"/>
    <x v="135"/>
    <x v="139"/>
    <n v="3"/>
    <n v="0"/>
    <n v="5.1042000000000005"/>
  </r>
  <r>
    <n v="2660"/>
    <s v="CA-2012-135538"/>
    <x v="1"/>
    <x v="100"/>
    <d v="2012-12-28T00:00:00"/>
    <x v="1"/>
    <s v="HR-14830"/>
    <x v="403"/>
    <x v="1"/>
    <s v="United States"/>
    <s v="Gilbert"/>
    <x v="16"/>
    <n v="85234"/>
    <x v="1"/>
    <s v="FUR-CH-10004287"/>
    <x v="0"/>
    <x v="1"/>
    <x v="156"/>
    <x v="2214"/>
    <n v="4"/>
    <n v="0.2"/>
    <n v="99.431999999999931"/>
  </r>
  <r>
    <n v="2661"/>
    <s v="CA-2014-123372"/>
    <x v="3"/>
    <x v="354"/>
    <d v="2014-12-03T00:00:00"/>
    <x v="1"/>
    <s v="DG-13300"/>
    <x v="375"/>
    <x v="1"/>
    <s v="United States"/>
    <s v="New York City"/>
    <x v="15"/>
    <n v="10035"/>
    <x v="3"/>
    <s v="TEC-PH-10002834"/>
    <x v="2"/>
    <x v="7"/>
    <x v="1378"/>
    <x v="2215"/>
    <n v="11"/>
    <n v="0"/>
    <n v="494.97250000000003"/>
  </r>
  <r>
    <n v="2662"/>
    <s v="CA-2014-123372"/>
    <x v="3"/>
    <x v="354"/>
    <d v="2014-12-03T00:00:00"/>
    <x v="1"/>
    <s v="DG-13300"/>
    <x v="375"/>
    <x v="1"/>
    <s v="United States"/>
    <s v="New York City"/>
    <x v="15"/>
    <n v="10035"/>
    <x v="3"/>
    <s v="OFF-EN-10003055"/>
    <x v="1"/>
    <x v="12"/>
    <x v="873"/>
    <x v="1105"/>
    <n v="2"/>
    <n v="0"/>
    <n v="35.981999999999992"/>
  </r>
  <r>
    <n v="2663"/>
    <s v="CA-2014-159604"/>
    <x v="3"/>
    <x v="349"/>
    <d v="2014-04-16T00:00:00"/>
    <x v="2"/>
    <s v="CL-12700"/>
    <x v="642"/>
    <x v="2"/>
    <s v="United States"/>
    <s v="Springfield"/>
    <x v="25"/>
    <n v="65807"/>
    <x v="2"/>
    <s v="OFF-BI-10003460"/>
    <x v="1"/>
    <x v="8"/>
    <x v="234"/>
    <x v="2216"/>
    <n v="2"/>
    <n v="0"/>
    <n v="4.2047999999999996"/>
  </r>
  <r>
    <n v="2664"/>
    <s v="CA-2013-164784"/>
    <x v="0"/>
    <x v="766"/>
    <d v="2013-05-05T00:00:00"/>
    <x v="2"/>
    <s v="HF-14995"/>
    <x v="520"/>
    <x v="0"/>
    <s v="United States"/>
    <s v="Memphis"/>
    <x v="18"/>
    <n v="38109"/>
    <x v="0"/>
    <s v="OFF-LA-10001569"/>
    <x v="1"/>
    <x v="2"/>
    <x v="633"/>
    <x v="2217"/>
    <n v="1"/>
    <n v="0.2"/>
    <n v="1.2948"/>
  </r>
  <r>
    <n v="2665"/>
    <s v="CA-2013-164784"/>
    <x v="0"/>
    <x v="766"/>
    <d v="2013-05-05T00:00:00"/>
    <x v="2"/>
    <s v="HF-14995"/>
    <x v="520"/>
    <x v="0"/>
    <s v="United States"/>
    <s v="Memphis"/>
    <x v="18"/>
    <n v="38109"/>
    <x v="0"/>
    <s v="FUR-TA-10004534"/>
    <x v="0"/>
    <x v="3"/>
    <x v="121"/>
    <x v="2218"/>
    <n v="3"/>
    <n v="0.4"/>
    <n v="-142.07100000000008"/>
  </r>
  <r>
    <n v="2666"/>
    <s v="CA-2013-164784"/>
    <x v="0"/>
    <x v="766"/>
    <d v="2013-05-05T00:00:00"/>
    <x v="2"/>
    <s v="HF-14995"/>
    <x v="520"/>
    <x v="0"/>
    <s v="United States"/>
    <s v="Memphis"/>
    <x v="18"/>
    <n v="38109"/>
    <x v="0"/>
    <s v="OFF-BI-10002954"/>
    <x v="1"/>
    <x v="8"/>
    <x v="1179"/>
    <x v="2219"/>
    <n v="2"/>
    <n v="0.7"/>
    <n v="-2.0107999999999997"/>
  </r>
  <r>
    <n v="2667"/>
    <s v="CA-2013-111794"/>
    <x v="0"/>
    <x v="393"/>
    <d v="2013-10-02T00:00:00"/>
    <x v="3"/>
    <s v="HG-15025"/>
    <x v="643"/>
    <x v="0"/>
    <s v="United States"/>
    <s v="Amarillo"/>
    <x v="5"/>
    <n v="79109"/>
    <x v="2"/>
    <s v="TEC-AC-10003832"/>
    <x v="2"/>
    <x v="11"/>
    <x v="458"/>
    <x v="2220"/>
    <n v="3"/>
    <n v="0.2"/>
    <n v="20.8719"/>
  </r>
  <r>
    <n v="2668"/>
    <s v="CA-2013-111794"/>
    <x v="0"/>
    <x v="393"/>
    <d v="2013-10-02T00:00:00"/>
    <x v="3"/>
    <s v="HG-15025"/>
    <x v="643"/>
    <x v="0"/>
    <s v="United States"/>
    <s v="Amarillo"/>
    <x v="5"/>
    <n v="79109"/>
    <x v="2"/>
    <s v="OFF-PA-10000474"/>
    <x v="1"/>
    <x v="10"/>
    <x v="33"/>
    <x v="2221"/>
    <n v="1"/>
    <n v="0.2"/>
    <n v="9.568799999999996"/>
  </r>
  <r>
    <n v="2669"/>
    <s v="US-2012-139759"/>
    <x v="1"/>
    <x v="767"/>
    <d v="2012-08-30T00:00:00"/>
    <x v="1"/>
    <s v="NL-18310"/>
    <x v="644"/>
    <x v="2"/>
    <s v="United States"/>
    <s v="Los Angeles"/>
    <x v="1"/>
    <n v="90045"/>
    <x v="1"/>
    <s v="FUR-CH-10002774"/>
    <x v="0"/>
    <x v="1"/>
    <x v="23"/>
    <x v="1597"/>
    <n v="1"/>
    <n v="0.2"/>
    <n v="4.5881999999999987"/>
  </r>
  <r>
    <n v="2670"/>
    <s v="US-2012-139759"/>
    <x v="1"/>
    <x v="767"/>
    <d v="2012-08-30T00:00:00"/>
    <x v="1"/>
    <s v="NL-18310"/>
    <x v="644"/>
    <x v="2"/>
    <s v="United States"/>
    <s v="Los Angeles"/>
    <x v="1"/>
    <n v="90045"/>
    <x v="1"/>
    <s v="OFF-AP-10002765"/>
    <x v="1"/>
    <x v="9"/>
    <x v="1252"/>
    <x v="2222"/>
    <n v="4"/>
    <n v="0"/>
    <n v="29.668800000000005"/>
  </r>
  <r>
    <n v="2671"/>
    <s v="CA-2011-126403"/>
    <x v="2"/>
    <x v="340"/>
    <d v="2011-09-12T00:00:00"/>
    <x v="0"/>
    <s v="RR-19525"/>
    <x v="645"/>
    <x v="1"/>
    <s v="United States"/>
    <s v="Lowell"/>
    <x v="31"/>
    <n v="1852"/>
    <x v="3"/>
    <s v="OFF-PA-10001144"/>
    <x v="1"/>
    <x v="10"/>
    <x v="161"/>
    <x v="1696"/>
    <n v="3"/>
    <n v="0"/>
    <n v="79.891199999999998"/>
  </r>
  <r>
    <n v="2672"/>
    <s v="CA-2011-126403"/>
    <x v="2"/>
    <x v="340"/>
    <d v="2011-09-12T00:00:00"/>
    <x v="0"/>
    <s v="RR-19525"/>
    <x v="645"/>
    <x v="1"/>
    <s v="United States"/>
    <s v="Lowell"/>
    <x v="31"/>
    <n v="1852"/>
    <x v="3"/>
    <s v="FUR-CH-10003761"/>
    <x v="0"/>
    <x v="1"/>
    <x v="1379"/>
    <x v="2223"/>
    <n v="6"/>
    <n v="0"/>
    <n v="212.18759999999997"/>
  </r>
  <r>
    <n v="2673"/>
    <s v="CA-2011-126403"/>
    <x v="2"/>
    <x v="340"/>
    <d v="2011-09-12T00:00:00"/>
    <x v="0"/>
    <s v="RR-19525"/>
    <x v="645"/>
    <x v="1"/>
    <s v="United States"/>
    <s v="Lowell"/>
    <x v="31"/>
    <n v="1852"/>
    <x v="3"/>
    <s v="OFF-PA-10004665"/>
    <x v="1"/>
    <x v="10"/>
    <x v="1380"/>
    <x v="2224"/>
    <n v="2"/>
    <n v="0"/>
    <n v="12.837999999999999"/>
  </r>
  <r>
    <n v="2674"/>
    <s v="CA-2011-126403"/>
    <x v="2"/>
    <x v="340"/>
    <d v="2011-09-12T00:00:00"/>
    <x v="0"/>
    <s v="RR-19525"/>
    <x v="645"/>
    <x v="1"/>
    <s v="United States"/>
    <s v="Lowell"/>
    <x v="31"/>
    <n v="1852"/>
    <x v="3"/>
    <s v="OFF-ST-10000078"/>
    <x v="1"/>
    <x v="4"/>
    <x v="1218"/>
    <x v="2225"/>
    <n v="5"/>
    <n v="0"/>
    <n v="238.65299999999991"/>
  </r>
  <r>
    <n v="2675"/>
    <s v="CA-2014-136875"/>
    <x v="3"/>
    <x v="734"/>
    <d v="2014-12-04T00:00:00"/>
    <x v="3"/>
    <s v="TC-21295"/>
    <x v="646"/>
    <x v="0"/>
    <s v="United States"/>
    <s v="San Diego"/>
    <x v="1"/>
    <n v="92024"/>
    <x v="1"/>
    <s v="OFF-PA-10000357"/>
    <x v="1"/>
    <x v="10"/>
    <x v="1219"/>
    <x v="1696"/>
    <n v="3"/>
    <n v="0"/>
    <n v="79.891199999999998"/>
  </r>
  <r>
    <n v="2676"/>
    <s v="CA-2014-132185"/>
    <x v="3"/>
    <x v="344"/>
    <d v="2014-12-03T00:00:00"/>
    <x v="1"/>
    <s v="DB-13615"/>
    <x v="140"/>
    <x v="0"/>
    <s v="United States"/>
    <s v="Asheville"/>
    <x v="3"/>
    <n v="28806"/>
    <x v="0"/>
    <s v="OFF-AR-10000422"/>
    <x v="1"/>
    <x v="6"/>
    <x v="892"/>
    <x v="2216"/>
    <n v="5"/>
    <n v="0.2"/>
    <n v="0.76649999999999974"/>
  </r>
  <r>
    <n v="2677"/>
    <s v="CA-2014-132185"/>
    <x v="3"/>
    <x v="344"/>
    <d v="2014-12-03T00:00:00"/>
    <x v="1"/>
    <s v="DB-13615"/>
    <x v="140"/>
    <x v="0"/>
    <s v="United States"/>
    <s v="Asheville"/>
    <x v="3"/>
    <n v="28806"/>
    <x v="0"/>
    <s v="OFF-AP-10001205"/>
    <x v="1"/>
    <x v="9"/>
    <x v="1285"/>
    <x v="2226"/>
    <n v="1"/>
    <n v="0.2"/>
    <n v="4.3584000000000032"/>
  </r>
  <r>
    <n v="2678"/>
    <s v="US-2011-160780"/>
    <x v="2"/>
    <x v="261"/>
    <d v="2011-06-21T00:00:00"/>
    <x v="3"/>
    <s v="SV-20785"/>
    <x v="647"/>
    <x v="0"/>
    <s v="United States"/>
    <s v="Pueblo"/>
    <x v="22"/>
    <n v="81001"/>
    <x v="1"/>
    <s v="OFF-BI-10001116"/>
    <x v="1"/>
    <x v="8"/>
    <x v="1066"/>
    <x v="2227"/>
    <n v="7"/>
    <n v="0.7"/>
    <n v="-8.1311999999999998"/>
  </r>
  <r>
    <n v="2679"/>
    <s v="US-2011-160780"/>
    <x v="2"/>
    <x v="261"/>
    <d v="2011-06-21T00:00:00"/>
    <x v="3"/>
    <s v="SV-20785"/>
    <x v="647"/>
    <x v="0"/>
    <s v="United States"/>
    <s v="Pueblo"/>
    <x v="22"/>
    <n v="81001"/>
    <x v="1"/>
    <s v="OFF-BI-10002931"/>
    <x v="1"/>
    <x v="8"/>
    <x v="727"/>
    <x v="2228"/>
    <n v="2"/>
    <n v="0.7"/>
    <n v="-16.775999999999996"/>
  </r>
  <r>
    <n v="2680"/>
    <s v="CA-2014-127026"/>
    <x v="3"/>
    <x v="276"/>
    <d v="2014-01-28T00:00:00"/>
    <x v="1"/>
    <s v="MH-18115"/>
    <x v="414"/>
    <x v="2"/>
    <s v="United States"/>
    <s v="Jackson"/>
    <x v="12"/>
    <n v="49201"/>
    <x v="2"/>
    <s v="OFF-BI-10000546"/>
    <x v="1"/>
    <x v="8"/>
    <x v="609"/>
    <x v="936"/>
    <n v="5"/>
    <n v="0"/>
    <n v="7.056"/>
  </r>
  <r>
    <n v="2681"/>
    <s v="CA-2014-127026"/>
    <x v="3"/>
    <x v="276"/>
    <d v="2014-01-28T00:00:00"/>
    <x v="1"/>
    <s v="MH-18115"/>
    <x v="414"/>
    <x v="2"/>
    <s v="United States"/>
    <s v="Jackson"/>
    <x v="12"/>
    <n v="49201"/>
    <x v="2"/>
    <s v="TEC-AC-10002049"/>
    <x v="2"/>
    <x v="11"/>
    <x v="688"/>
    <x v="1008"/>
    <n v="5"/>
    <n v="0"/>
    <n v="111.59099999999995"/>
  </r>
  <r>
    <n v="2682"/>
    <s v="CA-2014-127026"/>
    <x v="3"/>
    <x v="276"/>
    <d v="2014-01-28T00:00:00"/>
    <x v="1"/>
    <s v="MH-18115"/>
    <x v="414"/>
    <x v="2"/>
    <s v="United States"/>
    <s v="Jackson"/>
    <x v="12"/>
    <n v="49201"/>
    <x v="2"/>
    <s v="OFF-BI-10001196"/>
    <x v="1"/>
    <x v="8"/>
    <x v="1381"/>
    <x v="2229"/>
    <n v="4"/>
    <n v="0"/>
    <n v="42.074399999999997"/>
  </r>
  <r>
    <n v="2683"/>
    <s v="CA-2014-127026"/>
    <x v="3"/>
    <x v="276"/>
    <d v="2014-01-28T00:00:00"/>
    <x v="1"/>
    <s v="MH-18115"/>
    <x v="414"/>
    <x v="2"/>
    <s v="United States"/>
    <s v="Jackson"/>
    <x v="12"/>
    <n v="49201"/>
    <x v="2"/>
    <s v="TEC-MA-10002981"/>
    <x v="2"/>
    <x v="15"/>
    <x v="1382"/>
    <x v="2230"/>
    <n v="3"/>
    <n v="0.1"/>
    <n v="152.08829999999998"/>
  </r>
  <r>
    <n v="2684"/>
    <s v="CA-2014-127026"/>
    <x v="3"/>
    <x v="276"/>
    <d v="2014-01-28T00:00:00"/>
    <x v="1"/>
    <s v="MH-18115"/>
    <x v="414"/>
    <x v="2"/>
    <s v="United States"/>
    <s v="Jackson"/>
    <x v="12"/>
    <n v="49201"/>
    <x v="2"/>
    <s v="TEC-PH-10003601"/>
    <x v="2"/>
    <x v="7"/>
    <x v="1383"/>
    <x v="2231"/>
    <n v="1"/>
    <n v="0"/>
    <n v="49.496999999999986"/>
  </r>
  <r>
    <n v="2685"/>
    <s v="CA-2014-137085"/>
    <x v="3"/>
    <x v="222"/>
    <d v="2014-07-07T00:00:00"/>
    <x v="1"/>
    <s v="CT-11995"/>
    <x v="564"/>
    <x v="0"/>
    <s v="United States"/>
    <s v="Los Angeles"/>
    <x v="1"/>
    <n v="90004"/>
    <x v="1"/>
    <s v="OFF-BI-10000632"/>
    <x v="1"/>
    <x v="8"/>
    <x v="1288"/>
    <x v="2232"/>
    <n v="9"/>
    <n v="0.2"/>
    <n v="101.57939999999999"/>
  </r>
  <r>
    <n v="2686"/>
    <s v="CA-2013-133123"/>
    <x v="0"/>
    <x v="47"/>
    <d v="2013-09-12T00:00:00"/>
    <x v="1"/>
    <s v="KB-16315"/>
    <x v="41"/>
    <x v="0"/>
    <s v="United States"/>
    <s v="Thomasville"/>
    <x v="3"/>
    <n v="27360"/>
    <x v="0"/>
    <s v="OFF-EN-10003055"/>
    <x v="1"/>
    <x v="12"/>
    <x v="873"/>
    <x v="2233"/>
    <n v="3"/>
    <n v="0.2"/>
    <n v="29.984999999999985"/>
  </r>
  <r>
    <n v="2687"/>
    <s v="CA-2013-133123"/>
    <x v="0"/>
    <x v="47"/>
    <d v="2013-09-12T00:00:00"/>
    <x v="1"/>
    <s v="KB-16315"/>
    <x v="41"/>
    <x v="0"/>
    <s v="United States"/>
    <s v="Thomasville"/>
    <x v="3"/>
    <n v="27360"/>
    <x v="0"/>
    <s v="OFF-BI-10001031"/>
    <x v="1"/>
    <x v="8"/>
    <x v="865"/>
    <x v="2234"/>
    <n v="2"/>
    <n v="0.7"/>
    <n v="-2.4563999999999995"/>
  </r>
  <r>
    <n v="2688"/>
    <s v="US-2013-128195"/>
    <x v="0"/>
    <x v="578"/>
    <d v="2013-08-06T00:00:00"/>
    <x v="2"/>
    <s v="RA-19285"/>
    <x v="267"/>
    <x v="0"/>
    <s v="United States"/>
    <s v="Peoria"/>
    <x v="10"/>
    <n v="61604"/>
    <x v="2"/>
    <s v="OFF-BI-10002003"/>
    <x v="1"/>
    <x v="8"/>
    <x v="1384"/>
    <x v="2235"/>
    <n v="5"/>
    <n v="0.8"/>
    <n v="-6.5670000000000019"/>
  </r>
  <r>
    <n v="2689"/>
    <s v="CA-2012-153220"/>
    <x v="1"/>
    <x v="768"/>
    <d v="2012-11-14T00:00:00"/>
    <x v="2"/>
    <s v="YC-21895"/>
    <x v="289"/>
    <x v="1"/>
    <s v="United States"/>
    <s v="Los Angeles"/>
    <x v="1"/>
    <n v="90032"/>
    <x v="1"/>
    <s v="OFF-PA-10003016"/>
    <x v="1"/>
    <x v="10"/>
    <x v="1385"/>
    <x v="2236"/>
    <n v="5"/>
    <n v="0"/>
    <n v="7.0649999999999995"/>
  </r>
  <r>
    <n v="2690"/>
    <s v="CA-2011-123064"/>
    <x v="2"/>
    <x v="479"/>
    <d v="2011-07-02T00:00:00"/>
    <x v="2"/>
    <s v="RA-19915"/>
    <x v="154"/>
    <x v="0"/>
    <s v="United States"/>
    <s v="Chicago"/>
    <x v="10"/>
    <n v="60653"/>
    <x v="2"/>
    <s v="OFF-AR-10004582"/>
    <x v="1"/>
    <x v="6"/>
    <x v="1175"/>
    <x v="797"/>
    <n v="4"/>
    <n v="0.2"/>
    <n v="1.6399999999999995"/>
  </r>
  <r>
    <n v="2691"/>
    <s v="CA-2014-156412"/>
    <x v="3"/>
    <x v="769"/>
    <d v="2014-12-09T00:00:00"/>
    <x v="1"/>
    <s v="CM-12160"/>
    <x v="380"/>
    <x v="0"/>
    <s v="United States"/>
    <s v="Philadelphia"/>
    <x v="9"/>
    <n v="19134"/>
    <x v="3"/>
    <s v="OFF-BI-10004364"/>
    <x v="1"/>
    <x v="8"/>
    <x v="302"/>
    <x v="2237"/>
    <n v="3"/>
    <n v="0.7"/>
    <n v="-4.4550000000000001"/>
  </r>
  <r>
    <n v="2692"/>
    <s v="US-2013-144211"/>
    <x v="0"/>
    <x v="770"/>
    <d v="2013-09-03T00:00:00"/>
    <x v="1"/>
    <s v="CS-12130"/>
    <x v="79"/>
    <x v="0"/>
    <s v="United States"/>
    <s v="Englewood"/>
    <x v="22"/>
    <n v="80112"/>
    <x v="1"/>
    <s v="OFF-PA-10002246"/>
    <x v="1"/>
    <x v="10"/>
    <x v="1386"/>
    <x v="1154"/>
    <n v="3"/>
    <n v="0.2"/>
    <n v="5.6115000000000004"/>
  </r>
  <r>
    <n v="2693"/>
    <s v="US-2013-144211"/>
    <x v="0"/>
    <x v="770"/>
    <d v="2013-09-03T00:00:00"/>
    <x v="1"/>
    <s v="CS-12130"/>
    <x v="79"/>
    <x v="0"/>
    <s v="United States"/>
    <s v="Englewood"/>
    <x v="22"/>
    <n v="80112"/>
    <x v="1"/>
    <s v="TEC-PH-10002890"/>
    <x v="2"/>
    <x v="7"/>
    <x v="1387"/>
    <x v="2238"/>
    <n v="3"/>
    <n v="0.2"/>
    <n v="8.1432000000000002"/>
  </r>
  <r>
    <n v="2694"/>
    <s v="CA-2013-138079"/>
    <x v="0"/>
    <x v="115"/>
    <d v="2013-01-28T00:00:00"/>
    <x v="1"/>
    <s v="AJ-10795"/>
    <x v="295"/>
    <x v="1"/>
    <s v="United States"/>
    <s v="Seattle"/>
    <x v="4"/>
    <n v="98115"/>
    <x v="1"/>
    <s v="FUR-FU-10001475"/>
    <x v="0"/>
    <x v="5"/>
    <x v="499"/>
    <x v="2239"/>
    <n v="5"/>
    <n v="0"/>
    <n v="37.366"/>
  </r>
  <r>
    <n v="2695"/>
    <s v="CA-2011-143182"/>
    <x v="2"/>
    <x v="771"/>
    <d v="2011-10-20T00:00:00"/>
    <x v="1"/>
    <s v="DL-12865"/>
    <x v="297"/>
    <x v="0"/>
    <s v="United States"/>
    <s v="Hialeah"/>
    <x v="2"/>
    <n v="33012"/>
    <x v="0"/>
    <s v="FUR-FU-10004270"/>
    <x v="0"/>
    <x v="5"/>
    <x v="1372"/>
    <x v="2240"/>
    <n v="1"/>
    <n v="0.2"/>
    <n v="4.0383000000000013"/>
  </r>
  <r>
    <n v="2696"/>
    <s v="CA-2013-161662"/>
    <x v="0"/>
    <x v="569"/>
    <d v="2013-02-09T00:00:00"/>
    <x v="2"/>
    <s v="BE-11410"/>
    <x v="648"/>
    <x v="0"/>
    <s v="United States"/>
    <s v="Lancaster"/>
    <x v="24"/>
    <n v="43130"/>
    <x v="3"/>
    <s v="OFF-PA-10003465"/>
    <x v="1"/>
    <x v="10"/>
    <x v="418"/>
    <x v="2241"/>
    <n v="2"/>
    <n v="0.2"/>
    <n v="10.623199999999997"/>
  </r>
  <r>
    <n v="2697"/>
    <s v="CA-2011-145317"/>
    <x v="2"/>
    <x v="772"/>
    <d v="2011-03-23T00:00:00"/>
    <x v="1"/>
    <s v="SM-20320"/>
    <x v="598"/>
    <x v="2"/>
    <s v="United States"/>
    <s v="Jacksonville"/>
    <x v="2"/>
    <n v="32216"/>
    <x v="0"/>
    <s v="TEC-MA-10003626"/>
    <x v="2"/>
    <x v="15"/>
    <x v="1388"/>
    <x v="2242"/>
    <n v="4"/>
    <n v="0.5"/>
    <n v="-16.426000000000045"/>
  </r>
  <r>
    <n v="2698"/>
    <s v="CA-2011-145317"/>
    <x v="2"/>
    <x v="772"/>
    <d v="2011-03-23T00:00:00"/>
    <x v="1"/>
    <s v="SM-20320"/>
    <x v="598"/>
    <x v="2"/>
    <s v="United States"/>
    <s v="Jacksonville"/>
    <x v="2"/>
    <n v="32216"/>
    <x v="0"/>
    <s v="TEC-MA-10002412"/>
    <x v="2"/>
    <x v="15"/>
    <x v="1389"/>
    <x v="2243"/>
    <n v="6"/>
    <n v="0.5"/>
    <n v="-1811.0784000000021"/>
  </r>
  <r>
    <n v="2699"/>
    <s v="CA-2011-145317"/>
    <x v="2"/>
    <x v="772"/>
    <d v="2011-03-23T00:00:00"/>
    <x v="1"/>
    <s v="SM-20320"/>
    <x v="598"/>
    <x v="2"/>
    <s v="United States"/>
    <s v="Jacksonville"/>
    <x v="2"/>
    <n v="32216"/>
    <x v="0"/>
    <s v="OFF-PA-10001804"/>
    <x v="1"/>
    <x v="10"/>
    <x v="128"/>
    <x v="2244"/>
    <n v="4"/>
    <n v="0.2"/>
    <n v="7.4815999999999994"/>
  </r>
  <r>
    <n v="2700"/>
    <s v="CA-2011-145317"/>
    <x v="2"/>
    <x v="772"/>
    <d v="2011-03-23T00:00:00"/>
    <x v="1"/>
    <s v="SM-20320"/>
    <x v="598"/>
    <x v="2"/>
    <s v="United States"/>
    <s v="Jacksonville"/>
    <x v="2"/>
    <n v="32216"/>
    <x v="0"/>
    <s v="OFF-AR-10003183"/>
    <x v="1"/>
    <x v="6"/>
    <x v="1390"/>
    <x v="2245"/>
    <n v="3"/>
    <n v="0.2"/>
    <n v="1.0019999999999993"/>
  </r>
  <r>
    <n v="2701"/>
    <s v="CA-2011-145317"/>
    <x v="2"/>
    <x v="772"/>
    <d v="2011-03-23T00:00:00"/>
    <x v="1"/>
    <s v="SM-20320"/>
    <x v="598"/>
    <x v="2"/>
    <s v="United States"/>
    <s v="Jacksonville"/>
    <x v="2"/>
    <n v="32216"/>
    <x v="0"/>
    <s v="FUR-FU-10004270"/>
    <x v="0"/>
    <x v="5"/>
    <x v="1372"/>
    <x v="2246"/>
    <n v="2"/>
    <n v="0.2"/>
    <n v="8.0766000000000027"/>
  </r>
  <r>
    <n v="2702"/>
    <s v="CA-2011-145317"/>
    <x v="2"/>
    <x v="772"/>
    <d v="2011-03-23T00:00:00"/>
    <x v="1"/>
    <s v="SM-20320"/>
    <x v="598"/>
    <x v="2"/>
    <s v="United States"/>
    <s v="Jacksonville"/>
    <x v="2"/>
    <n v="32216"/>
    <x v="0"/>
    <s v="OFF-FA-10003112"/>
    <x v="1"/>
    <x v="13"/>
    <x v="33"/>
    <x v="2247"/>
    <n v="3"/>
    <n v="0.2"/>
    <n v="5.9174999999999986"/>
  </r>
  <r>
    <n v="2703"/>
    <s v="CA-2011-145317"/>
    <x v="2"/>
    <x v="772"/>
    <d v="2011-03-23T00:00:00"/>
    <x v="1"/>
    <s v="SM-20320"/>
    <x v="598"/>
    <x v="2"/>
    <s v="United States"/>
    <s v="Jacksonville"/>
    <x v="2"/>
    <n v="32216"/>
    <x v="0"/>
    <s v="FUR-FU-10001986"/>
    <x v="0"/>
    <x v="5"/>
    <x v="1133"/>
    <x v="1919"/>
    <n v="3"/>
    <n v="0.2"/>
    <n v="15.29399999999999"/>
  </r>
  <r>
    <n v="2704"/>
    <s v="CA-2011-143413"/>
    <x v="2"/>
    <x v="773"/>
    <d v="2011-05-30T00:00:00"/>
    <x v="1"/>
    <s v="RP-19390"/>
    <x v="261"/>
    <x v="0"/>
    <s v="United States"/>
    <s v="Baltimore"/>
    <x v="39"/>
    <n v="21215"/>
    <x v="3"/>
    <s v="OFF-PA-10002319"/>
    <x v="1"/>
    <x v="10"/>
    <x v="1391"/>
    <x v="2248"/>
    <n v="3"/>
    <n v="0"/>
    <n v="56.977199999999996"/>
  </r>
  <r>
    <n v="2705"/>
    <s v="CA-2014-156818"/>
    <x v="3"/>
    <x v="497"/>
    <d v="2014-07-14T00:00:00"/>
    <x v="0"/>
    <s v="JD-16015"/>
    <x v="557"/>
    <x v="0"/>
    <s v="United States"/>
    <s v="New York City"/>
    <x v="15"/>
    <n v="10009"/>
    <x v="3"/>
    <s v="TEC-AC-10002323"/>
    <x v="2"/>
    <x v="11"/>
    <x v="175"/>
    <x v="2249"/>
    <n v="6"/>
    <n v="0"/>
    <n v="17.238000000000007"/>
  </r>
  <r>
    <n v="2706"/>
    <s v="CA-2014-155873"/>
    <x v="3"/>
    <x v="114"/>
    <d v="2014-06-22T00:00:00"/>
    <x v="1"/>
    <s v="AB-10255"/>
    <x v="437"/>
    <x v="2"/>
    <s v="United States"/>
    <s v="Carlsbad"/>
    <x v="27"/>
    <n v="88220"/>
    <x v="1"/>
    <s v="OFF-SU-10001165"/>
    <x v="1"/>
    <x v="14"/>
    <x v="1039"/>
    <x v="1459"/>
    <n v="2"/>
    <n v="0"/>
    <n v="4.3368000000000002"/>
  </r>
  <r>
    <n v="2707"/>
    <s v="CA-2014-155873"/>
    <x v="3"/>
    <x v="114"/>
    <d v="2014-06-22T00:00:00"/>
    <x v="1"/>
    <s v="AB-10255"/>
    <x v="437"/>
    <x v="2"/>
    <s v="United States"/>
    <s v="Carlsbad"/>
    <x v="27"/>
    <n v="88220"/>
    <x v="1"/>
    <s v="OFF-PA-10001246"/>
    <x v="1"/>
    <x v="10"/>
    <x v="1392"/>
    <x v="541"/>
    <n v="3"/>
    <n v="0"/>
    <n v="9.3312000000000008"/>
  </r>
  <r>
    <n v="2708"/>
    <s v="CA-2014-155873"/>
    <x v="3"/>
    <x v="114"/>
    <d v="2014-06-22T00:00:00"/>
    <x v="1"/>
    <s v="AB-10255"/>
    <x v="437"/>
    <x v="2"/>
    <s v="United States"/>
    <s v="Carlsbad"/>
    <x v="27"/>
    <n v="88220"/>
    <x v="1"/>
    <s v="OFF-PA-10001815"/>
    <x v="1"/>
    <x v="10"/>
    <x v="1393"/>
    <x v="2250"/>
    <n v="4"/>
    <n v="0"/>
    <n v="92.236799999999988"/>
  </r>
  <r>
    <n v="2709"/>
    <s v="CA-2012-121797"/>
    <x v="1"/>
    <x v="564"/>
    <d v="2012-02-06T00:00:00"/>
    <x v="1"/>
    <s v="CC-12145"/>
    <x v="230"/>
    <x v="0"/>
    <s v="United States"/>
    <s v="Los Angeles"/>
    <x v="1"/>
    <n v="90049"/>
    <x v="1"/>
    <s v="FUR-FU-10001876"/>
    <x v="0"/>
    <x v="5"/>
    <x v="1394"/>
    <x v="2251"/>
    <n v="7"/>
    <n v="0"/>
    <n v="81.849599999999981"/>
  </r>
  <r>
    <n v="2710"/>
    <s v="CA-2012-121797"/>
    <x v="1"/>
    <x v="564"/>
    <d v="2012-02-06T00:00:00"/>
    <x v="1"/>
    <s v="CC-12145"/>
    <x v="230"/>
    <x v="0"/>
    <s v="United States"/>
    <s v="Los Angeles"/>
    <x v="1"/>
    <n v="90049"/>
    <x v="1"/>
    <s v="TEC-MA-10000488"/>
    <x v="2"/>
    <x v="15"/>
    <x v="1129"/>
    <x v="2252"/>
    <n v="3"/>
    <n v="0.2"/>
    <n v="215.99729999999977"/>
  </r>
  <r>
    <n v="2711"/>
    <s v="US-2012-120572"/>
    <x v="1"/>
    <x v="555"/>
    <d v="2012-12-15T00:00:00"/>
    <x v="1"/>
    <s v="GH-14425"/>
    <x v="485"/>
    <x v="0"/>
    <s v="United States"/>
    <s v="Jacksonville"/>
    <x v="2"/>
    <n v="32216"/>
    <x v="0"/>
    <s v="OFF-BI-10001098"/>
    <x v="1"/>
    <x v="8"/>
    <x v="405"/>
    <x v="2253"/>
    <n v="2"/>
    <n v="0.7"/>
    <n v="-8.9795999999999978"/>
  </r>
  <r>
    <n v="2712"/>
    <s v="CA-2014-132430"/>
    <x v="3"/>
    <x v="449"/>
    <d v="2014-10-12T00:00:00"/>
    <x v="2"/>
    <s v="CP-12085"/>
    <x v="434"/>
    <x v="1"/>
    <s v="United States"/>
    <s v="Lakewood"/>
    <x v="24"/>
    <n v="44107"/>
    <x v="3"/>
    <s v="FUR-FU-10003577"/>
    <x v="0"/>
    <x v="5"/>
    <x v="608"/>
    <x v="2254"/>
    <n v="4"/>
    <n v="0.2"/>
    <n v="9.1775999999999982"/>
  </r>
  <r>
    <n v="2713"/>
    <s v="CA-2014-146031"/>
    <x v="3"/>
    <x v="570"/>
    <d v="2014-08-02T00:00:00"/>
    <x v="0"/>
    <s v="GM-14440"/>
    <x v="306"/>
    <x v="0"/>
    <s v="United States"/>
    <s v="Troy"/>
    <x v="15"/>
    <n v="12180"/>
    <x v="3"/>
    <s v="OFF-AR-10002656"/>
    <x v="1"/>
    <x v="6"/>
    <x v="157"/>
    <x v="1847"/>
    <n v="9"/>
    <n v="0"/>
    <n v="22.244399999999995"/>
  </r>
  <r>
    <n v="2714"/>
    <s v="CA-2011-110100"/>
    <x v="2"/>
    <x v="573"/>
    <d v="2011-04-29T00:00:00"/>
    <x v="1"/>
    <s v="LC-16885"/>
    <x v="62"/>
    <x v="0"/>
    <s v="United States"/>
    <s v="Wilmington"/>
    <x v="3"/>
    <n v="28403"/>
    <x v="0"/>
    <s v="TEC-PH-10004531"/>
    <x v="2"/>
    <x v="7"/>
    <x v="1395"/>
    <x v="214"/>
    <n v="3"/>
    <n v="0.2"/>
    <n v="37.796999999999997"/>
  </r>
  <r>
    <n v="2715"/>
    <s v="CA-2012-103723"/>
    <x v="1"/>
    <x v="494"/>
    <d v="2012-12-06T00:00:00"/>
    <x v="1"/>
    <s v="BT-11305"/>
    <x v="457"/>
    <x v="2"/>
    <s v="United States"/>
    <s v="Seattle"/>
    <x v="4"/>
    <n v="98105"/>
    <x v="1"/>
    <s v="OFF-AR-10003251"/>
    <x v="1"/>
    <x v="6"/>
    <x v="1041"/>
    <x v="2255"/>
    <n v="5"/>
    <n v="0"/>
    <n v="5.56"/>
  </r>
  <r>
    <n v="2716"/>
    <s v="CA-2011-127187"/>
    <x v="2"/>
    <x v="774"/>
    <d v="2011-12-08T00:00:00"/>
    <x v="1"/>
    <s v="CP-12085"/>
    <x v="434"/>
    <x v="1"/>
    <s v="United States"/>
    <s v="New York City"/>
    <x v="15"/>
    <n v="10024"/>
    <x v="3"/>
    <s v="TEC-PH-10000673"/>
    <x v="2"/>
    <x v="7"/>
    <x v="1396"/>
    <x v="2256"/>
    <n v="2"/>
    <n v="0"/>
    <n v="62.3904"/>
  </r>
  <r>
    <n v="2717"/>
    <s v="CA-2014-128475"/>
    <x v="3"/>
    <x v="775"/>
    <d v="2014-09-02T00:00:00"/>
    <x v="1"/>
    <s v="SC-20680"/>
    <x v="649"/>
    <x v="2"/>
    <s v="United States"/>
    <s v="Columbus"/>
    <x v="32"/>
    <n v="31907"/>
    <x v="0"/>
    <s v="TEC-AC-10000158"/>
    <x v="2"/>
    <x v="11"/>
    <x v="353"/>
    <x v="2257"/>
    <n v="2"/>
    <n v="0"/>
    <n v="15.1158"/>
  </r>
  <r>
    <n v="2718"/>
    <s v="CA-2011-100006"/>
    <x v="2"/>
    <x v="557"/>
    <d v="2011-09-13T00:00:00"/>
    <x v="1"/>
    <s v="DK-13375"/>
    <x v="589"/>
    <x v="0"/>
    <s v="United States"/>
    <s v="New York City"/>
    <x v="15"/>
    <n v="10024"/>
    <x v="3"/>
    <s v="TEC-PH-10002075"/>
    <x v="2"/>
    <x v="7"/>
    <x v="1397"/>
    <x v="2258"/>
    <n v="3"/>
    <n v="0"/>
    <n v="109.61129999999999"/>
  </r>
  <r>
    <n v="2719"/>
    <s v="CA-2014-144827"/>
    <x v="3"/>
    <x v="202"/>
    <d v="2014-12-28T00:00:00"/>
    <x v="1"/>
    <s v="SE-20110"/>
    <x v="339"/>
    <x v="0"/>
    <s v="United States"/>
    <s v="Costa Mesa"/>
    <x v="1"/>
    <n v="92627"/>
    <x v="1"/>
    <s v="OFF-ST-10004340"/>
    <x v="1"/>
    <x v="4"/>
    <x v="809"/>
    <x v="2259"/>
    <n v="2"/>
    <n v="0"/>
    <n v="33.577200000000005"/>
  </r>
  <r>
    <n v="2720"/>
    <s v="CA-2011-110030"/>
    <x v="2"/>
    <x v="776"/>
    <d v="2011-12-08T00:00:00"/>
    <x v="0"/>
    <s v="LF-17185"/>
    <x v="166"/>
    <x v="0"/>
    <s v="United States"/>
    <s v="Houston"/>
    <x v="5"/>
    <n v="77095"/>
    <x v="2"/>
    <s v="FUR-FU-10002759"/>
    <x v="0"/>
    <x v="5"/>
    <x v="555"/>
    <x v="112"/>
    <n v="3"/>
    <n v="0.6"/>
    <n v="-14.385599999999997"/>
  </r>
  <r>
    <n v="2721"/>
    <s v="CA-2011-121286"/>
    <x v="2"/>
    <x v="130"/>
    <d v="2011-11-08T00:00:00"/>
    <x v="0"/>
    <s v="ON-18715"/>
    <x v="21"/>
    <x v="1"/>
    <s v="United States"/>
    <s v="Cary"/>
    <x v="3"/>
    <n v="27511"/>
    <x v="0"/>
    <s v="OFF-FA-10000585"/>
    <x v="1"/>
    <x v="13"/>
    <x v="202"/>
    <x v="1357"/>
    <n v="3"/>
    <n v="0.2"/>
    <n v="2.7222"/>
  </r>
  <r>
    <n v="2722"/>
    <s v="CA-2011-121286"/>
    <x v="2"/>
    <x v="130"/>
    <d v="2011-11-08T00:00:00"/>
    <x v="0"/>
    <s v="ON-18715"/>
    <x v="21"/>
    <x v="1"/>
    <s v="United States"/>
    <s v="Cary"/>
    <x v="3"/>
    <n v="27511"/>
    <x v="0"/>
    <s v="OFF-AP-10004859"/>
    <x v="1"/>
    <x v="9"/>
    <x v="921"/>
    <x v="2260"/>
    <n v="5"/>
    <n v="0.2"/>
    <n v="5.0960000000000001"/>
  </r>
  <r>
    <n v="2723"/>
    <s v="CA-2013-164735"/>
    <x v="0"/>
    <x v="167"/>
    <d v="2013-04-20T00:00:00"/>
    <x v="0"/>
    <s v="TB-21400"/>
    <x v="483"/>
    <x v="0"/>
    <s v="United States"/>
    <s v="Alexandria"/>
    <x v="17"/>
    <n v="22304"/>
    <x v="0"/>
    <s v="OFF-ST-10001558"/>
    <x v="1"/>
    <x v="4"/>
    <x v="712"/>
    <x v="2261"/>
    <n v="5"/>
    <n v="0"/>
    <n v="12.18"/>
  </r>
  <r>
    <n v="2724"/>
    <s v="CA-2011-153479"/>
    <x v="2"/>
    <x v="777"/>
    <d v="2011-10-08T00:00:00"/>
    <x v="1"/>
    <s v="DF-13135"/>
    <x v="650"/>
    <x v="0"/>
    <s v="United States"/>
    <s v="Vallejo"/>
    <x v="1"/>
    <n v="94591"/>
    <x v="1"/>
    <s v="OFF-LA-10004689"/>
    <x v="1"/>
    <x v="2"/>
    <x v="261"/>
    <x v="2262"/>
    <n v="5"/>
    <n v="0"/>
    <n v="6.7915000000000001"/>
  </r>
  <r>
    <n v="2725"/>
    <s v="CA-2011-153479"/>
    <x v="2"/>
    <x v="777"/>
    <d v="2011-10-08T00:00:00"/>
    <x v="1"/>
    <s v="DF-13135"/>
    <x v="650"/>
    <x v="0"/>
    <s v="United States"/>
    <s v="Vallejo"/>
    <x v="1"/>
    <n v="94591"/>
    <x v="1"/>
    <s v="OFF-BI-10002867"/>
    <x v="1"/>
    <x v="8"/>
    <x v="963"/>
    <x v="2263"/>
    <n v="2"/>
    <n v="0.2"/>
    <n v="31.085599999999989"/>
  </r>
  <r>
    <n v="2726"/>
    <s v="CA-2014-149888"/>
    <x v="3"/>
    <x v="659"/>
    <d v="2014-11-14T00:00:00"/>
    <x v="1"/>
    <s v="EP-13915"/>
    <x v="212"/>
    <x v="0"/>
    <s v="United States"/>
    <s v="Philadelphia"/>
    <x v="9"/>
    <n v="19120"/>
    <x v="3"/>
    <s v="TEC-PH-10003811"/>
    <x v="2"/>
    <x v="7"/>
    <x v="1187"/>
    <x v="2264"/>
    <n v="5"/>
    <n v="0.4"/>
    <n v="-71.994000000000028"/>
  </r>
  <r>
    <n v="2727"/>
    <s v="CA-2014-149888"/>
    <x v="3"/>
    <x v="659"/>
    <d v="2014-11-14T00:00:00"/>
    <x v="1"/>
    <s v="EP-13915"/>
    <x v="212"/>
    <x v="0"/>
    <s v="United States"/>
    <s v="Philadelphia"/>
    <x v="9"/>
    <n v="19120"/>
    <x v="3"/>
    <s v="FUR-TA-10000849"/>
    <x v="0"/>
    <x v="3"/>
    <x v="1318"/>
    <x v="2265"/>
    <n v="4"/>
    <n v="0.4"/>
    <n v="-140.14079999999996"/>
  </r>
  <r>
    <n v="2728"/>
    <s v="CA-2014-119193"/>
    <x v="3"/>
    <x v="66"/>
    <d v="2014-12-25T00:00:00"/>
    <x v="2"/>
    <s v="SK-19990"/>
    <x v="85"/>
    <x v="0"/>
    <s v="United States"/>
    <s v="Toledo"/>
    <x v="24"/>
    <n v="43615"/>
    <x v="3"/>
    <s v="OFF-BI-10000848"/>
    <x v="1"/>
    <x v="8"/>
    <x v="515"/>
    <x v="2266"/>
    <n v="1"/>
    <n v="0.7"/>
    <n v="-1.3128000000000002"/>
  </r>
  <r>
    <n v="2729"/>
    <s v="CA-2014-119193"/>
    <x v="3"/>
    <x v="66"/>
    <d v="2014-12-25T00:00:00"/>
    <x v="2"/>
    <s v="SK-19990"/>
    <x v="85"/>
    <x v="0"/>
    <s v="United States"/>
    <s v="Toledo"/>
    <x v="24"/>
    <n v="43615"/>
    <x v="3"/>
    <s v="TEC-PH-10003072"/>
    <x v="2"/>
    <x v="7"/>
    <x v="1310"/>
    <x v="2267"/>
    <n v="7"/>
    <n v="0.4"/>
    <n v="94.49369999999999"/>
  </r>
  <r>
    <n v="2730"/>
    <s v="CA-2014-104801"/>
    <x v="3"/>
    <x v="778"/>
    <d v="2014-02-20T00:00:00"/>
    <x v="1"/>
    <s v="FH-14350"/>
    <x v="651"/>
    <x v="0"/>
    <s v="United States"/>
    <s v="Seattle"/>
    <x v="4"/>
    <n v="98105"/>
    <x v="1"/>
    <s v="OFF-AR-10001547"/>
    <x v="1"/>
    <x v="6"/>
    <x v="147"/>
    <x v="153"/>
    <n v="3"/>
    <n v="0"/>
    <n v="1.7901"/>
  </r>
  <r>
    <n v="2731"/>
    <s v="CA-2014-104801"/>
    <x v="3"/>
    <x v="778"/>
    <d v="2014-02-20T00:00:00"/>
    <x v="1"/>
    <s v="FH-14350"/>
    <x v="651"/>
    <x v="0"/>
    <s v="United States"/>
    <s v="Seattle"/>
    <x v="4"/>
    <n v="98105"/>
    <x v="1"/>
    <s v="TEC-AC-10001838"/>
    <x v="2"/>
    <x v="11"/>
    <x v="645"/>
    <x v="2268"/>
    <n v="4"/>
    <n v="0"/>
    <n v="343.98280000000005"/>
  </r>
  <r>
    <n v="2732"/>
    <s v="CA-2014-104801"/>
    <x v="3"/>
    <x v="778"/>
    <d v="2014-02-20T00:00:00"/>
    <x v="1"/>
    <s v="FH-14350"/>
    <x v="651"/>
    <x v="0"/>
    <s v="United States"/>
    <s v="Seattle"/>
    <x v="4"/>
    <n v="98105"/>
    <x v="1"/>
    <s v="FUR-FU-10004017"/>
    <x v="0"/>
    <x v="5"/>
    <x v="215"/>
    <x v="2269"/>
    <n v="1"/>
    <n v="0"/>
    <n v="21.506"/>
  </r>
  <r>
    <n v="2733"/>
    <s v="CA-2011-107594"/>
    <x v="2"/>
    <x v="779"/>
    <d v="2011-07-06T00:00:00"/>
    <x v="1"/>
    <s v="EH-13945"/>
    <x v="13"/>
    <x v="0"/>
    <s v="United States"/>
    <s v="Plainfield"/>
    <x v="30"/>
    <n v="7060"/>
    <x v="3"/>
    <s v="TEC-PH-10002923"/>
    <x v="2"/>
    <x v="7"/>
    <x v="680"/>
    <x v="2270"/>
    <n v="2"/>
    <n v="0"/>
    <n v="19.974600000000002"/>
  </r>
  <r>
    <n v="2734"/>
    <s v="CA-2011-107594"/>
    <x v="2"/>
    <x v="779"/>
    <d v="2011-07-06T00:00:00"/>
    <x v="1"/>
    <s v="EH-13945"/>
    <x v="13"/>
    <x v="0"/>
    <s v="United States"/>
    <s v="Plainfield"/>
    <x v="30"/>
    <n v="7060"/>
    <x v="3"/>
    <s v="OFF-AR-10000716"/>
    <x v="1"/>
    <x v="6"/>
    <x v="786"/>
    <x v="2271"/>
    <n v="1"/>
    <n v="0"/>
    <n v="2.1762000000000001"/>
  </r>
  <r>
    <n v="2735"/>
    <s v="CA-2012-129770"/>
    <x v="1"/>
    <x v="780"/>
    <d v="2012-02-23T00:00:00"/>
    <x v="0"/>
    <s v="JE-15715"/>
    <x v="555"/>
    <x v="0"/>
    <s v="United States"/>
    <s v="Las Cruces"/>
    <x v="27"/>
    <n v="88001"/>
    <x v="1"/>
    <s v="OFF-PA-10000249"/>
    <x v="1"/>
    <x v="10"/>
    <x v="33"/>
    <x v="338"/>
    <n v="4"/>
    <n v="0"/>
    <n v="23.086399999999998"/>
  </r>
  <r>
    <n v="2736"/>
    <s v="CA-2012-115798"/>
    <x v="1"/>
    <x v="50"/>
    <d v="2012-11-19T00:00:00"/>
    <x v="1"/>
    <s v="KL-16645"/>
    <x v="107"/>
    <x v="0"/>
    <s v="United States"/>
    <s v="Newark"/>
    <x v="13"/>
    <n v="19711"/>
    <x v="3"/>
    <s v="TEC-PH-10003691"/>
    <x v="2"/>
    <x v="7"/>
    <x v="1398"/>
    <x v="2258"/>
    <n v="3"/>
    <n v="0"/>
    <n v="94.492500000000007"/>
  </r>
  <r>
    <n v="2737"/>
    <s v="CA-2012-115798"/>
    <x v="1"/>
    <x v="50"/>
    <d v="2012-11-19T00:00:00"/>
    <x v="1"/>
    <s v="KL-16645"/>
    <x v="107"/>
    <x v="0"/>
    <s v="United States"/>
    <s v="Newark"/>
    <x v="13"/>
    <n v="19711"/>
    <x v="3"/>
    <s v="OFF-PA-10001560"/>
    <x v="1"/>
    <x v="10"/>
    <x v="664"/>
    <x v="2272"/>
    <n v="7"/>
    <n v="0"/>
    <n v="19.871600000000001"/>
  </r>
  <r>
    <n v="2738"/>
    <s v="CA-2012-115798"/>
    <x v="1"/>
    <x v="50"/>
    <d v="2012-11-19T00:00:00"/>
    <x v="1"/>
    <s v="KL-16645"/>
    <x v="107"/>
    <x v="0"/>
    <s v="United States"/>
    <s v="Newark"/>
    <x v="13"/>
    <n v="19711"/>
    <x v="3"/>
    <s v="FUR-BO-10004467"/>
    <x v="0"/>
    <x v="0"/>
    <x v="883"/>
    <x v="674"/>
    <n v="3"/>
    <n v="0"/>
    <n v="56.994299999999981"/>
  </r>
  <r>
    <n v="2739"/>
    <s v="CA-2012-115798"/>
    <x v="1"/>
    <x v="50"/>
    <d v="2012-11-19T00:00:00"/>
    <x v="1"/>
    <s v="KL-16645"/>
    <x v="107"/>
    <x v="0"/>
    <s v="United States"/>
    <s v="Newark"/>
    <x v="13"/>
    <n v="19711"/>
    <x v="3"/>
    <s v="TEC-PH-10001819"/>
    <x v="2"/>
    <x v="7"/>
    <x v="805"/>
    <x v="2273"/>
    <n v="2"/>
    <n v="0"/>
    <n v="43.190399999999997"/>
  </r>
  <r>
    <n v="2740"/>
    <s v="CA-2014-122707"/>
    <x v="3"/>
    <x v="513"/>
    <d v="2014-04-19T00:00:00"/>
    <x v="2"/>
    <s v="EB-13750"/>
    <x v="494"/>
    <x v="1"/>
    <s v="United States"/>
    <s v="Hoover"/>
    <x v="19"/>
    <n v="35244"/>
    <x v="0"/>
    <s v="OFF-SU-10000157"/>
    <x v="1"/>
    <x v="14"/>
    <x v="1399"/>
    <x v="2274"/>
    <n v="4"/>
    <n v="0"/>
    <n v="9.5448000000000093"/>
  </r>
  <r>
    <n v="2741"/>
    <s v="CA-2014-122707"/>
    <x v="3"/>
    <x v="513"/>
    <d v="2014-04-19T00:00:00"/>
    <x v="2"/>
    <s v="EB-13750"/>
    <x v="494"/>
    <x v="1"/>
    <s v="United States"/>
    <s v="Hoover"/>
    <x v="19"/>
    <n v="35244"/>
    <x v="0"/>
    <s v="TEC-AC-10004227"/>
    <x v="2"/>
    <x v="11"/>
    <x v="1400"/>
    <x v="2275"/>
    <n v="2"/>
    <n v="0"/>
    <n v="1.558799999999998"/>
  </r>
  <r>
    <n v="2742"/>
    <s v="CA-2013-165015"/>
    <x v="0"/>
    <x v="781"/>
    <d v="2013-02-27T00:00:00"/>
    <x v="0"/>
    <s v="BD-11725"/>
    <x v="232"/>
    <x v="0"/>
    <s v="United States"/>
    <s v="Newark"/>
    <x v="24"/>
    <n v="43055"/>
    <x v="3"/>
    <s v="OFF-EN-10003134"/>
    <x v="1"/>
    <x v="12"/>
    <x v="33"/>
    <x v="670"/>
    <n v="5"/>
    <n v="0.2"/>
    <n v="17.52"/>
  </r>
  <r>
    <n v="2743"/>
    <s v="CA-2011-149244"/>
    <x v="2"/>
    <x v="130"/>
    <d v="2011-11-08T00:00:00"/>
    <x v="1"/>
    <s v="MS-17530"/>
    <x v="652"/>
    <x v="0"/>
    <s v="United States"/>
    <s v="San Diego"/>
    <x v="1"/>
    <n v="92037"/>
    <x v="1"/>
    <s v="FUR-FU-10004671"/>
    <x v="0"/>
    <x v="5"/>
    <x v="1357"/>
    <x v="2276"/>
    <n v="2"/>
    <n v="0"/>
    <n v="13.429200000000002"/>
  </r>
  <r>
    <n v="2744"/>
    <s v="CA-2012-140144"/>
    <x v="1"/>
    <x v="782"/>
    <d v="2012-06-25T00:00:00"/>
    <x v="0"/>
    <s v="SC-20770"/>
    <x v="34"/>
    <x v="1"/>
    <s v="United States"/>
    <s v="San Francisco"/>
    <x v="1"/>
    <n v="94122"/>
    <x v="1"/>
    <s v="FUR-FU-10002253"/>
    <x v="0"/>
    <x v="5"/>
    <x v="587"/>
    <x v="2277"/>
    <n v="6"/>
    <n v="0"/>
    <n v="100.4796"/>
  </r>
  <r>
    <n v="2745"/>
    <s v="CA-2012-140144"/>
    <x v="1"/>
    <x v="782"/>
    <d v="2012-06-25T00:00:00"/>
    <x v="0"/>
    <s v="SC-20770"/>
    <x v="34"/>
    <x v="1"/>
    <s v="United States"/>
    <s v="San Francisco"/>
    <x v="1"/>
    <n v="94122"/>
    <x v="1"/>
    <s v="TEC-PH-10002726"/>
    <x v="2"/>
    <x v="7"/>
    <x v="66"/>
    <x v="2278"/>
    <n v="3"/>
    <n v="0.2"/>
    <n v="47.241"/>
  </r>
  <r>
    <n v="2746"/>
    <s v="CA-2014-163321"/>
    <x v="3"/>
    <x v="783"/>
    <d v="2014-08-12T00:00:00"/>
    <x v="0"/>
    <s v="FM-14380"/>
    <x v="248"/>
    <x v="0"/>
    <s v="United States"/>
    <s v="Jacksonville"/>
    <x v="3"/>
    <n v="28540"/>
    <x v="0"/>
    <s v="TEC-AC-10004571"/>
    <x v="2"/>
    <x v="11"/>
    <x v="404"/>
    <x v="2279"/>
    <n v="1"/>
    <n v="0.2"/>
    <n v="21.997800000000002"/>
  </r>
  <r>
    <n v="2747"/>
    <s v="CA-2011-155887"/>
    <x v="2"/>
    <x v="552"/>
    <d v="2011-05-17T00:00:00"/>
    <x v="1"/>
    <s v="KT-16480"/>
    <x v="409"/>
    <x v="0"/>
    <s v="United States"/>
    <s v="Franklin"/>
    <x v="31"/>
    <n v="2038"/>
    <x v="3"/>
    <s v="FUR-TA-10002228"/>
    <x v="0"/>
    <x v="3"/>
    <x v="596"/>
    <x v="2280"/>
    <n v="3"/>
    <n v="0.3"/>
    <n v="-130.0104"/>
  </r>
  <r>
    <n v="2748"/>
    <s v="US-2012-165449"/>
    <x v="1"/>
    <x v="6"/>
    <d v="2012-11-26T00:00:00"/>
    <x v="1"/>
    <s v="AP-10720"/>
    <x v="399"/>
    <x v="2"/>
    <s v="United States"/>
    <s v="Frisco"/>
    <x v="5"/>
    <n v="75034"/>
    <x v="2"/>
    <s v="TEC-AC-10004127"/>
    <x v="2"/>
    <x v="11"/>
    <x v="1401"/>
    <x v="220"/>
    <n v="4"/>
    <n v="0.2"/>
    <n v="-1.3583999999999987"/>
  </r>
  <r>
    <n v="2749"/>
    <s v="CA-2012-110247"/>
    <x v="1"/>
    <x v="784"/>
    <d v="2012-12-08T00:00:00"/>
    <x v="1"/>
    <s v="RH-19555"/>
    <x v="653"/>
    <x v="0"/>
    <s v="United States"/>
    <s v="Tallahassee"/>
    <x v="2"/>
    <n v="32303"/>
    <x v="0"/>
    <s v="OFF-BI-10001553"/>
    <x v="1"/>
    <x v="8"/>
    <x v="1293"/>
    <x v="2281"/>
    <n v="3"/>
    <n v="0.7"/>
    <n v="-6.0323999999999991"/>
  </r>
  <r>
    <n v="2750"/>
    <s v="US-2011-141257"/>
    <x v="2"/>
    <x v="785"/>
    <d v="2011-06-14T00:00:00"/>
    <x v="1"/>
    <s v="CS-11950"/>
    <x v="229"/>
    <x v="0"/>
    <s v="United States"/>
    <s v="Seattle"/>
    <x v="4"/>
    <n v="98115"/>
    <x v="1"/>
    <s v="FUR-CH-10002758"/>
    <x v="0"/>
    <x v="1"/>
    <x v="1402"/>
    <x v="2282"/>
    <n v="3"/>
    <n v="0.2"/>
    <n v="73.19399999999996"/>
  </r>
  <r>
    <n v="2751"/>
    <s v="CA-2011-154669"/>
    <x v="2"/>
    <x v="233"/>
    <d v="2011-08-11T00:00:00"/>
    <x v="0"/>
    <s v="TM-21010"/>
    <x v="612"/>
    <x v="0"/>
    <s v="United States"/>
    <s v="Vacaville"/>
    <x v="1"/>
    <n v="95687"/>
    <x v="1"/>
    <s v="OFF-ST-10000532"/>
    <x v="1"/>
    <x v="4"/>
    <x v="1403"/>
    <x v="2283"/>
    <n v="11"/>
    <n v="0"/>
    <n v="110.05279999999999"/>
  </r>
  <r>
    <n v="2752"/>
    <s v="CA-2011-158029"/>
    <x v="2"/>
    <x v="542"/>
    <d v="2011-05-30T00:00:00"/>
    <x v="1"/>
    <s v="HF-14995"/>
    <x v="520"/>
    <x v="0"/>
    <s v="United States"/>
    <s v="Los Angeles"/>
    <x v="1"/>
    <n v="90008"/>
    <x v="1"/>
    <s v="FUR-CH-10000988"/>
    <x v="0"/>
    <x v="1"/>
    <x v="1132"/>
    <x v="2284"/>
    <n v="2"/>
    <n v="0.2"/>
    <n v="22.529599999999995"/>
  </r>
  <r>
    <n v="2753"/>
    <s v="CA-2012-155306"/>
    <x v="1"/>
    <x v="786"/>
    <d v="2012-04-21T00:00:00"/>
    <x v="1"/>
    <s v="GA-14515"/>
    <x v="654"/>
    <x v="0"/>
    <s v="United States"/>
    <s v="San Francisco"/>
    <x v="1"/>
    <n v="94122"/>
    <x v="1"/>
    <s v="OFF-AR-10003251"/>
    <x v="1"/>
    <x v="6"/>
    <x v="1041"/>
    <x v="348"/>
    <n v="2"/>
    <n v="0"/>
    <n v="2.2239999999999998"/>
  </r>
  <r>
    <n v="2754"/>
    <s v="CA-2012-155306"/>
    <x v="1"/>
    <x v="786"/>
    <d v="2012-04-21T00:00:00"/>
    <x v="1"/>
    <s v="GA-14515"/>
    <x v="654"/>
    <x v="0"/>
    <s v="United States"/>
    <s v="San Francisco"/>
    <x v="1"/>
    <n v="94122"/>
    <x v="1"/>
    <s v="TEC-AC-10003174"/>
    <x v="2"/>
    <x v="11"/>
    <x v="614"/>
    <x v="2285"/>
    <n v="3"/>
    <n v="0"/>
    <n v="129.34800000000001"/>
  </r>
  <r>
    <n v="2755"/>
    <s v="CA-2012-155306"/>
    <x v="1"/>
    <x v="786"/>
    <d v="2012-04-21T00:00:00"/>
    <x v="1"/>
    <s v="GA-14515"/>
    <x v="654"/>
    <x v="0"/>
    <s v="United States"/>
    <s v="San Francisco"/>
    <x v="1"/>
    <n v="94122"/>
    <x v="1"/>
    <s v="TEC-PH-10002310"/>
    <x v="2"/>
    <x v="7"/>
    <x v="1359"/>
    <x v="2286"/>
    <n v="5"/>
    <n v="0.2"/>
    <n v="68.59650000000002"/>
  </r>
  <r>
    <n v="2756"/>
    <s v="CA-2012-155306"/>
    <x v="1"/>
    <x v="786"/>
    <d v="2012-04-21T00:00:00"/>
    <x v="1"/>
    <s v="GA-14515"/>
    <x v="654"/>
    <x v="0"/>
    <s v="United States"/>
    <s v="San Francisco"/>
    <x v="1"/>
    <n v="94122"/>
    <x v="1"/>
    <s v="OFF-AP-10002651"/>
    <x v="1"/>
    <x v="9"/>
    <x v="1341"/>
    <x v="2287"/>
    <n v="5"/>
    <n v="0"/>
    <n v="419.8184999999998"/>
  </r>
  <r>
    <n v="2757"/>
    <s v="CA-2012-155306"/>
    <x v="1"/>
    <x v="786"/>
    <d v="2012-04-21T00:00:00"/>
    <x v="1"/>
    <s v="GA-14515"/>
    <x v="654"/>
    <x v="0"/>
    <s v="United States"/>
    <s v="San Francisco"/>
    <x v="1"/>
    <n v="94122"/>
    <x v="1"/>
    <s v="OFF-PA-10001184"/>
    <x v="1"/>
    <x v="10"/>
    <x v="1307"/>
    <x v="493"/>
    <n v="2"/>
    <n v="0"/>
    <n v="5.8604000000000003"/>
  </r>
  <r>
    <n v="2758"/>
    <s v="CA-2013-127775"/>
    <x v="0"/>
    <x v="725"/>
    <d v="2013-06-14T00:00:00"/>
    <x v="0"/>
    <s v="ES-14020"/>
    <x v="301"/>
    <x v="0"/>
    <s v="United States"/>
    <s v="New York City"/>
    <x v="15"/>
    <n v="10035"/>
    <x v="3"/>
    <s v="TEC-AC-10002402"/>
    <x v="2"/>
    <x v="11"/>
    <x v="651"/>
    <x v="764"/>
    <n v="3"/>
    <n v="0"/>
    <n v="71.990999999999985"/>
  </r>
  <r>
    <n v="2759"/>
    <s v="CA-2013-146171"/>
    <x v="0"/>
    <x v="21"/>
    <d v="2013-03-16T00:00:00"/>
    <x v="1"/>
    <s v="JP-16135"/>
    <x v="655"/>
    <x v="2"/>
    <s v="United States"/>
    <s v="Columbus"/>
    <x v="32"/>
    <n v="31907"/>
    <x v="0"/>
    <s v="FUR-FU-10004270"/>
    <x v="0"/>
    <x v="5"/>
    <x v="1372"/>
    <x v="2288"/>
    <n v="4"/>
    <n v="0"/>
    <n v="31.537200000000006"/>
  </r>
  <r>
    <n v="2760"/>
    <s v="CA-2013-146171"/>
    <x v="0"/>
    <x v="21"/>
    <d v="2013-03-16T00:00:00"/>
    <x v="1"/>
    <s v="JP-16135"/>
    <x v="655"/>
    <x v="2"/>
    <s v="United States"/>
    <s v="Columbus"/>
    <x v="32"/>
    <n v="31907"/>
    <x v="0"/>
    <s v="OFF-ST-10001526"/>
    <x v="1"/>
    <x v="4"/>
    <x v="764"/>
    <x v="2289"/>
    <n v="4"/>
    <n v="0"/>
    <n v="125.14319999999998"/>
  </r>
  <r>
    <n v="2761"/>
    <s v="CA-2011-129574"/>
    <x v="2"/>
    <x v="542"/>
    <d v="2011-05-29T00:00:00"/>
    <x v="2"/>
    <s v="Dp-13240"/>
    <x v="656"/>
    <x v="2"/>
    <s v="United States"/>
    <s v="Murray"/>
    <x v="7"/>
    <n v="84107"/>
    <x v="1"/>
    <s v="OFF-PA-10002893"/>
    <x v="1"/>
    <x v="10"/>
    <x v="359"/>
    <x v="2290"/>
    <n v="5"/>
    <n v="0"/>
    <n v="23.231999999999999"/>
  </r>
  <r>
    <n v="2762"/>
    <s v="CA-2014-126536"/>
    <x v="3"/>
    <x v="386"/>
    <d v="2014-10-15T00:00:00"/>
    <x v="2"/>
    <s v="NK-18490"/>
    <x v="71"/>
    <x v="2"/>
    <s v="United States"/>
    <s v="San Francisco"/>
    <x v="1"/>
    <n v="94110"/>
    <x v="1"/>
    <s v="TEC-AC-10003709"/>
    <x v="2"/>
    <x v="11"/>
    <x v="1404"/>
    <x v="2291"/>
    <n v="1"/>
    <n v="0"/>
    <n v="0.4356000000000001"/>
  </r>
  <r>
    <n v="2763"/>
    <s v="CA-2014-126536"/>
    <x v="3"/>
    <x v="386"/>
    <d v="2014-10-15T00:00:00"/>
    <x v="2"/>
    <s v="NK-18490"/>
    <x v="71"/>
    <x v="2"/>
    <s v="United States"/>
    <s v="San Francisco"/>
    <x v="1"/>
    <n v="94110"/>
    <x v="1"/>
    <s v="OFF-BI-10001191"/>
    <x v="1"/>
    <x v="8"/>
    <x v="970"/>
    <x v="2292"/>
    <n v="5"/>
    <n v="0.2"/>
    <n v="36.917000000000002"/>
  </r>
  <r>
    <n v="2764"/>
    <s v="CA-2014-165757"/>
    <x v="3"/>
    <x v="738"/>
    <d v="2014-06-29T00:00:00"/>
    <x v="1"/>
    <s v="PL-18925"/>
    <x v="484"/>
    <x v="2"/>
    <s v="United States"/>
    <s v="Philadelphia"/>
    <x v="9"/>
    <n v="19140"/>
    <x v="3"/>
    <s v="OFF-BI-10003166"/>
    <x v="1"/>
    <x v="8"/>
    <x v="1405"/>
    <x v="2293"/>
    <n v="3"/>
    <n v="0.7"/>
    <n v="-7.5767999999999986"/>
  </r>
  <r>
    <n v="2765"/>
    <s v="CA-2014-165757"/>
    <x v="3"/>
    <x v="738"/>
    <d v="2014-06-29T00:00:00"/>
    <x v="1"/>
    <s v="PL-18925"/>
    <x v="484"/>
    <x v="2"/>
    <s v="United States"/>
    <s v="Philadelphia"/>
    <x v="9"/>
    <n v="19140"/>
    <x v="3"/>
    <s v="OFF-BI-10003982"/>
    <x v="1"/>
    <x v="8"/>
    <x v="346"/>
    <x v="2294"/>
    <n v="5"/>
    <n v="0.7"/>
    <n v="-23.8855"/>
  </r>
  <r>
    <n v="2766"/>
    <s v="CA-2014-165757"/>
    <x v="3"/>
    <x v="738"/>
    <d v="2014-06-29T00:00:00"/>
    <x v="1"/>
    <s v="PL-18925"/>
    <x v="484"/>
    <x v="2"/>
    <s v="United States"/>
    <s v="Philadelphia"/>
    <x v="9"/>
    <n v="19140"/>
    <x v="3"/>
    <s v="OFF-ST-10004835"/>
    <x v="1"/>
    <x v="4"/>
    <x v="1406"/>
    <x v="436"/>
    <n v="2"/>
    <n v="0.2"/>
    <n v="0.66959999999999997"/>
  </r>
  <r>
    <n v="2767"/>
    <s v="CA-2014-167752"/>
    <x v="3"/>
    <x v="787"/>
    <d v="2014-01-19T00:00:00"/>
    <x v="2"/>
    <s v="RW-19690"/>
    <x v="355"/>
    <x v="0"/>
    <s v="United States"/>
    <s v="Philadelphia"/>
    <x v="9"/>
    <n v="19134"/>
    <x v="3"/>
    <s v="OFF-AP-10000159"/>
    <x v="1"/>
    <x v="9"/>
    <x v="1407"/>
    <x v="2295"/>
    <n v="1"/>
    <n v="0.2"/>
    <n v="3.8681999999999945"/>
  </r>
  <r>
    <n v="2768"/>
    <s v="CA-2014-167752"/>
    <x v="3"/>
    <x v="787"/>
    <d v="2014-01-19T00:00:00"/>
    <x v="2"/>
    <s v="RW-19690"/>
    <x v="355"/>
    <x v="0"/>
    <s v="United States"/>
    <s v="Philadelphia"/>
    <x v="9"/>
    <n v="19134"/>
    <x v="3"/>
    <s v="OFF-AP-10002945"/>
    <x v="1"/>
    <x v="9"/>
    <x v="225"/>
    <x v="2296"/>
    <n v="8"/>
    <n v="0.2"/>
    <n v="312.67599999999993"/>
  </r>
  <r>
    <n v="2769"/>
    <s v="US-2012-122140"/>
    <x v="1"/>
    <x v="788"/>
    <d v="2012-04-07T00:00:00"/>
    <x v="1"/>
    <s v="MO-17950"/>
    <x v="657"/>
    <x v="0"/>
    <s v="United States"/>
    <s v="Dallas"/>
    <x v="5"/>
    <n v="75220"/>
    <x v="2"/>
    <s v="OFF-AP-10001242"/>
    <x v="1"/>
    <x v="9"/>
    <x v="1408"/>
    <x v="2297"/>
    <n v="2"/>
    <n v="0.8"/>
    <n v="-80.48"/>
  </r>
  <r>
    <n v="2770"/>
    <s v="US-2012-122140"/>
    <x v="1"/>
    <x v="788"/>
    <d v="2012-04-07T00:00:00"/>
    <x v="1"/>
    <s v="MO-17950"/>
    <x v="657"/>
    <x v="0"/>
    <s v="United States"/>
    <s v="Dallas"/>
    <x v="5"/>
    <n v="75220"/>
    <x v="2"/>
    <s v="TEC-AC-10003038"/>
    <x v="2"/>
    <x v="11"/>
    <x v="1024"/>
    <x v="2298"/>
    <n v="7"/>
    <n v="0.2"/>
    <n v="-0.62650000000000716"/>
  </r>
  <r>
    <n v="2771"/>
    <s v="US-2012-122140"/>
    <x v="1"/>
    <x v="788"/>
    <d v="2012-04-07T00:00:00"/>
    <x v="1"/>
    <s v="MO-17950"/>
    <x v="657"/>
    <x v="0"/>
    <s v="United States"/>
    <s v="Dallas"/>
    <x v="5"/>
    <n v="75220"/>
    <x v="2"/>
    <s v="TEC-AC-10003289"/>
    <x v="2"/>
    <x v="11"/>
    <x v="1209"/>
    <x v="334"/>
    <n v="3"/>
    <n v="0.2"/>
    <n v="1.7990999999999993"/>
  </r>
  <r>
    <n v="2772"/>
    <s v="CA-2013-163986"/>
    <x v="0"/>
    <x v="323"/>
    <d v="2013-09-11T00:00:00"/>
    <x v="1"/>
    <s v="JJ-15445"/>
    <x v="370"/>
    <x v="0"/>
    <s v="United States"/>
    <s v="Waukesha"/>
    <x v="6"/>
    <n v="53186"/>
    <x v="2"/>
    <s v="OFF-ST-10000918"/>
    <x v="1"/>
    <x v="4"/>
    <x v="372"/>
    <x v="2299"/>
    <n v="5"/>
    <n v="0"/>
    <n v="14.169999999999998"/>
  </r>
  <r>
    <n v="2773"/>
    <s v="CA-2014-158967"/>
    <x v="3"/>
    <x v="389"/>
    <d v="2014-12-13T00:00:00"/>
    <x v="2"/>
    <s v="BT-11680"/>
    <x v="537"/>
    <x v="0"/>
    <s v="United States"/>
    <s v="Fort Lauderdale"/>
    <x v="2"/>
    <n v="33311"/>
    <x v="0"/>
    <s v="FUR-FU-10001940"/>
    <x v="0"/>
    <x v="5"/>
    <x v="33"/>
    <x v="2300"/>
    <n v="3"/>
    <n v="0.2"/>
    <n v="5.7312000000000012"/>
  </r>
  <r>
    <n v="2774"/>
    <s v="CA-2013-131576"/>
    <x v="0"/>
    <x v="441"/>
    <d v="2013-11-27T00:00:00"/>
    <x v="1"/>
    <s v="RD-19585"/>
    <x v="361"/>
    <x v="0"/>
    <s v="United States"/>
    <s v="Detroit"/>
    <x v="12"/>
    <n v="48205"/>
    <x v="2"/>
    <s v="OFF-BI-10002852"/>
    <x v="1"/>
    <x v="8"/>
    <x v="91"/>
    <x v="2301"/>
    <n v="3"/>
    <n v="0"/>
    <n v="24.2256"/>
  </r>
  <r>
    <n v="2775"/>
    <s v="CA-2014-143455"/>
    <x v="3"/>
    <x v="343"/>
    <d v="2014-11-19T00:00:00"/>
    <x v="1"/>
    <s v="ML-17755"/>
    <x v="529"/>
    <x v="2"/>
    <s v="United States"/>
    <s v="Springfield"/>
    <x v="24"/>
    <n v="45503"/>
    <x v="3"/>
    <s v="OFF-PA-10004451"/>
    <x v="1"/>
    <x v="10"/>
    <x v="493"/>
    <x v="563"/>
    <n v="2"/>
    <n v="0.2"/>
    <n v="3.6288"/>
  </r>
  <r>
    <n v="2776"/>
    <s v="CA-2013-144729"/>
    <x v="0"/>
    <x v="147"/>
    <d v="2013-10-26T00:00:00"/>
    <x v="1"/>
    <s v="JE-15745"/>
    <x v="32"/>
    <x v="0"/>
    <s v="United States"/>
    <s v="San Diego"/>
    <x v="1"/>
    <n v="92037"/>
    <x v="1"/>
    <s v="OFF-ST-10004804"/>
    <x v="1"/>
    <x v="4"/>
    <x v="230"/>
    <x v="1248"/>
    <n v="3"/>
    <n v="0"/>
    <n v="1.5444000000000031"/>
  </r>
  <r>
    <n v="2777"/>
    <s v="CA-2012-127019"/>
    <x v="1"/>
    <x v="379"/>
    <d v="2012-12-25T00:00:00"/>
    <x v="1"/>
    <s v="ER-13855"/>
    <x v="45"/>
    <x v="1"/>
    <s v="United States"/>
    <s v="Colorado Springs"/>
    <x v="22"/>
    <n v="80906"/>
    <x v="1"/>
    <s v="OFF-AP-10003971"/>
    <x v="1"/>
    <x v="9"/>
    <x v="914"/>
    <x v="2302"/>
    <n v="7"/>
    <n v="0.2"/>
    <n v="4.5737999999999985"/>
  </r>
  <r>
    <n v="2778"/>
    <s v="CA-2012-138534"/>
    <x v="1"/>
    <x v="789"/>
    <d v="2012-07-19T00:00:00"/>
    <x v="0"/>
    <s v="JM-15535"/>
    <x v="341"/>
    <x v="0"/>
    <s v="United States"/>
    <s v="Bakersfield"/>
    <x v="1"/>
    <n v="93309"/>
    <x v="1"/>
    <s v="FUR-BO-10003159"/>
    <x v="0"/>
    <x v="0"/>
    <x v="1100"/>
    <x v="2303"/>
    <n v="2"/>
    <n v="0.15"/>
    <n v="-13.797600000000017"/>
  </r>
  <r>
    <n v="2779"/>
    <s v="CA-2014-108322"/>
    <x v="3"/>
    <x v="504"/>
    <d v="2014-05-06T00:00:00"/>
    <x v="1"/>
    <s v="SS-20140"/>
    <x v="164"/>
    <x v="1"/>
    <s v="United States"/>
    <s v="Pompano Beach"/>
    <x v="2"/>
    <n v="33068"/>
    <x v="0"/>
    <s v="FUR-FU-10001935"/>
    <x v="0"/>
    <x v="5"/>
    <x v="341"/>
    <x v="208"/>
    <n v="8"/>
    <n v="0.2"/>
    <n v="6.216000000000002"/>
  </r>
  <r>
    <n v="2780"/>
    <s v="CA-2014-108322"/>
    <x v="3"/>
    <x v="504"/>
    <d v="2014-05-06T00:00:00"/>
    <x v="1"/>
    <s v="SS-20140"/>
    <x v="164"/>
    <x v="1"/>
    <s v="United States"/>
    <s v="Pompano Beach"/>
    <x v="2"/>
    <n v="33068"/>
    <x v="0"/>
    <s v="TEC-AC-10003433"/>
    <x v="2"/>
    <x v="11"/>
    <x v="1409"/>
    <x v="480"/>
    <n v="3"/>
    <n v="0.2"/>
    <n v="0.74249999999999994"/>
  </r>
  <r>
    <n v="2781"/>
    <s v="CA-2014-167668"/>
    <x v="3"/>
    <x v="636"/>
    <d v="2014-05-09T00:00:00"/>
    <x v="2"/>
    <s v="TC-21295"/>
    <x v="646"/>
    <x v="0"/>
    <s v="United States"/>
    <s v="New York City"/>
    <x v="15"/>
    <n v="10035"/>
    <x v="3"/>
    <s v="OFF-LA-10004544"/>
    <x v="1"/>
    <x v="2"/>
    <x v="197"/>
    <x v="2304"/>
    <n v="4"/>
    <n v="0"/>
    <n v="29.6"/>
  </r>
  <r>
    <n v="2782"/>
    <s v="CA-2014-146724"/>
    <x v="3"/>
    <x v="225"/>
    <d v="2014-11-28T00:00:00"/>
    <x v="1"/>
    <s v="HG-15025"/>
    <x v="643"/>
    <x v="0"/>
    <s v="United States"/>
    <s v="Lakeville"/>
    <x v="11"/>
    <n v="55044"/>
    <x v="2"/>
    <s v="OFF-AR-10001026"/>
    <x v="1"/>
    <x v="6"/>
    <x v="207"/>
    <x v="1114"/>
    <n v="10"/>
    <n v="0"/>
    <n v="9.6800000000000015"/>
  </r>
  <r>
    <n v="2783"/>
    <s v="CA-2013-139878"/>
    <x v="0"/>
    <x v="583"/>
    <d v="2013-11-17T00:00:00"/>
    <x v="1"/>
    <s v="LD-17005"/>
    <x v="436"/>
    <x v="0"/>
    <s v="United States"/>
    <s v="Detroit"/>
    <x v="12"/>
    <n v="48234"/>
    <x v="2"/>
    <s v="TEC-PH-10001336"/>
    <x v="2"/>
    <x v="7"/>
    <x v="941"/>
    <x v="2052"/>
    <n v="2"/>
    <n v="0"/>
    <n v="74.8142"/>
  </r>
  <r>
    <n v="2784"/>
    <s v="US-2013-106677"/>
    <x v="0"/>
    <x v="732"/>
    <d v="2013-11-11T00:00:00"/>
    <x v="1"/>
    <s v="AS-10285"/>
    <x v="155"/>
    <x v="1"/>
    <s v="United States"/>
    <s v="Philadelphia"/>
    <x v="9"/>
    <n v="19134"/>
    <x v="3"/>
    <s v="TEC-PH-10003187"/>
    <x v="2"/>
    <x v="7"/>
    <x v="1410"/>
    <x v="1821"/>
    <n v="2"/>
    <n v="0.4"/>
    <n v="-15.991999999999999"/>
  </r>
  <r>
    <n v="2785"/>
    <s v="CA-2013-116974"/>
    <x v="0"/>
    <x v="790"/>
    <d v="2013-10-16T00:00:00"/>
    <x v="1"/>
    <s v="MP-17965"/>
    <x v="172"/>
    <x v="1"/>
    <s v="United States"/>
    <s v="Troy"/>
    <x v="24"/>
    <n v="45373"/>
    <x v="3"/>
    <s v="TEC-PH-10004897"/>
    <x v="2"/>
    <x v="7"/>
    <x v="1115"/>
    <x v="2305"/>
    <n v="4"/>
    <n v="0.4"/>
    <n v="-15.584400000000002"/>
  </r>
  <r>
    <n v="2786"/>
    <s v="CA-2012-149972"/>
    <x v="1"/>
    <x v="481"/>
    <d v="2012-09-23T00:00:00"/>
    <x v="2"/>
    <s v="CD-12790"/>
    <x v="522"/>
    <x v="2"/>
    <s v="United States"/>
    <s v="Los Angeles"/>
    <x v="1"/>
    <n v="90036"/>
    <x v="1"/>
    <s v="FUR-CH-10004997"/>
    <x v="0"/>
    <x v="1"/>
    <x v="494"/>
    <x v="2306"/>
    <n v="4"/>
    <n v="0.2"/>
    <n v="0"/>
  </r>
  <r>
    <n v="2787"/>
    <s v="CA-2012-149972"/>
    <x v="1"/>
    <x v="481"/>
    <d v="2012-09-23T00:00:00"/>
    <x v="2"/>
    <s v="CD-12790"/>
    <x v="522"/>
    <x v="2"/>
    <s v="United States"/>
    <s v="Los Angeles"/>
    <x v="1"/>
    <n v="90036"/>
    <x v="1"/>
    <s v="OFF-FA-10002763"/>
    <x v="1"/>
    <x v="13"/>
    <x v="1411"/>
    <x v="2307"/>
    <n v="2"/>
    <n v="0"/>
    <n v="2.5279999999999996"/>
  </r>
  <r>
    <n v="2788"/>
    <s v="US-2011-117744"/>
    <x v="2"/>
    <x v="266"/>
    <d v="2011-12-06T00:00:00"/>
    <x v="1"/>
    <s v="MD-17860"/>
    <x v="550"/>
    <x v="1"/>
    <s v="United States"/>
    <s v="Corpus Christi"/>
    <x v="5"/>
    <n v="78415"/>
    <x v="2"/>
    <s v="FUR-FU-10001588"/>
    <x v="0"/>
    <x v="5"/>
    <x v="284"/>
    <x v="2308"/>
    <n v="5"/>
    <n v="0.6"/>
    <n v="-24.802999999999997"/>
  </r>
  <r>
    <n v="2789"/>
    <s v="US-2011-117744"/>
    <x v="2"/>
    <x v="266"/>
    <d v="2011-12-06T00:00:00"/>
    <x v="1"/>
    <s v="MD-17860"/>
    <x v="550"/>
    <x v="1"/>
    <s v="United States"/>
    <s v="Corpus Christi"/>
    <x v="5"/>
    <n v="78415"/>
    <x v="2"/>
    <s v="OFF-AR-10000940"/>
    <x v="1"/>
    <x v="6"/>
    <x v="134"/>
    <x v="2309"/>
    <n v="7"/>
    <n v="0.2"/>
    <n v="1.4406000000000008"/>
  </r>
  <r>
    <n v="2790"/>
    <s v="US-2011-117744"/>
    <x v="2"/>
    <x v="266"/>
    <d v="2011-12-06T00:00:00"/>
    <x v="1"/>
    <s v="MD-17860"/>
    <x v="550"/>
    <x v="1"/>
    <s v="United States"/>
    <s v="Corpus Christi"/>
    <x v="5"/>
    <n v="78415"/>
    <x v="2"/>
    <s v="FUR-FU-10002759"/>
    <x v="0"/>
    <x v="5"/>
    <x v="555"/>
    <x v="1409"/>
    <n v="5"/>
    <n v="0.6"/>
    <n v="-23.975999999999999"/>
  </r>
  <r>
    <n v="2791"/>
    <s v="CA-2011-125514"/>
    <x v="2"/>
    <x v="158"/>
    <d v="2011-09-22T00:00:00"/>
    <x v="2"/>
    <s v="BM-11650"/>
    <x v="312"/>
    <x v="1"/>
    <s v="United States"/>
    <s v="Omaha"/>
    <x v="8"/>
    <n v="68104"/>
    <x v="2"/>
    <s v="OFF-AP-10000358"/>
    <x v="1"/>
    <x v="9"/>
    <x v="95"/>
    <x v="2310"/>
    <n v="2"/>
    <n v="0"/>
    <n v="7.5283999999999978"/>
  </r>
  <r>
    <n v="2792"/>
    <s v="CA-2011-125514"/>
    <x v="2"/>
    <x v="158"/>
    <d v="2011-09-22T00:00:00"/>
    <x v="2"/>
    <s v="BM-11650"/>
    <x v="312"/>
    <x v="1"/>
    <s v="United States"/>
    <s v="Omaha"/>
    <x v="8"/>
    <n v="68104"/>
    <x v="2"/>
    <s v="OFF-AP-10003281"/>
    <x v="1"/>
    <x v="9"/>
    <x v="1180"/>
    <x v="2311"/>
    <n v="3"/>
    <n v="0"/>
    <n v="10.880999999999997"/>
  </r>
  <r>
    <n v="2793"/>
    <s v="CA-2011-125514"/>
    <x v="2"/>
    <x v="158"/>
    <d v="2011-09-22T00:00:00"/>
    <x v="2"/>
    <s v="BM-11650"/>
    <x v="312"/>
    <x v="1"/>
    <s v="United States"/>
    <s v="Omaha"/>
    <x v="8"/>
    <n v="68104"/>
    <x v="2"/>
    <s v="OFF-PA-10000029"/>
    <x v="1"/>
    <x v="10"/>
    <x v="803"/>
    <x v="90"/>
    <n v="1"/>
    <n v="0"/>
    <n v="3.1104000000000003"/>
  </r>
  <r>
    <n v="2794"/>
    <s v="CA-2011-154599"/>
    <x v="2"/>
    <x v="791"/>
    <d v="2011-04-17T00:00:00"/>
    <x v="1"/>
    <s v="KN-16450"/>
    <x v="634"/>
    <x v="1"/>
    <s v="United States"/>
    <s v="Redondo Beach"/>
    <x v="1"/>
    <n v="90278"/>
    <x v="1"/>
    <s v="TEC-PH-10001557"/>
    <x v="2"/>
    <x v="7"/>
    <x v="658"/>
    <x v="2312"/>
    <n v="14"/>
    <n v="0.2"/>
    <n v="94.070199999999943"/>
  </r>
  <r>
    <n v="2795"/>
    <s v="CA-2011-154599"/>
    <x v="2"/>
    <x v="791"/>
    <d v="2011-04-17T00:00:00"/>
    <x v="1"/>
    <s v="KN-16450"/>
    <x v="634"/>
    <x v="1"/>
    <s v="United States"/>
    <s v="Redondo Beach"/>
    <x v="1"/>
    <n v="90278"/>
    <x v="1"/>
    <s v="TEC-PH-10000576"/>
    <x v="2"/>
    <x v="7"/>
    <x v="807"/>
    <x v="2313"/>
    <n v="4"/>
    <n v="0.2"/>
    <n v="38.357200000000006"/>
  </r>
  <r>
    <n v="2796"/>
    <s v="CA-2011-154599"/>
    <x v="2"/>
    <x v="791"/>
    <d v="2011-04-17T00:00:00"/>
    <x v="1"/>
    <s v="KN-16450"/>
    <x v="634"/>
    <x v="1"/>
    <s v="United States"/>
    <s v="Redondo Beach"/>
    <x v="1"/>
    <n v="90278"/>
    <x v="1"/>
    <s v="OFF-BI-10002764"/>
    <x v="1"/>
    <x v="8"/>
    <x v="502"/>
    <x v="2314"/>
    <n v="7"/>
    <n v="0.2"/>
    <n v="6.5569000000000006"/>
  </r>
  <r>
    <n v="2797"/>
    <s v="CA-2011-154599"/>
    <x v="2"/>
    <x v="791"/>
    <d v="2011-04-17T00:00:00"/>
    <x v="1"/>
    <s v="KN-16450"/>
    <x v="634"/>
    <x v="1"/>
    <s v="United States"/>
    <s v="Redondo Beach"/>
    <x v="1"/>
    <n v="90278"/>
    <x v="1"/>
    <s v="FUR-BO-10001337"/>
    <x v="0"/>
    <x v="0"/>
    <x v="425"/>
    <x v="2315"/>
    <n v="3"/>
    <n v="0.15"/>
    <n v="-18.146999999999998"/>
  </r>
  <r>
    <n v="2798"/>
    <s v="CA-2014-158743"/>
    <x v="3"/>
    <x v="179"/>
    <d v="2014-10-28T00:00:00"/>
    <x v="1"/>
    <s v="IG-15085"/>
    <x v="490"/>
    <x v="0"/>
    <s v="United States"/>
    <s v="Little Rock"/>
    <x v="36"/>
    <n v="72209"/>
    <x v="0"/>
    <s v="OFF-AR-10002257"/>
    <x v="1"/>
    <x v="6"/>
    <x v="1191"/>
    <x v="522"/>
    <n v="4"/>
    <n v="0"/>
    <n v="4.1415999999999986"/>
  </r>
  <r>
    <n v="2799"/>
    <s v="CA-2014-158743"/>
    <x v="3"/>
    <x v="179"/>
    <d v="2014-10-28T00:00:00"/>
    <x v="1"/>
    <s v="IG-15085"/>
    <x v="490"/>
    <x v="0"/>
    <s v="United States"/>
    <s v="Little Rock"/>
    <x v="36"/>
    <n v="72209"/>
    <x v="0"/>
    <s v="OFF-PA-10001019"/>
    <x v="1"/>
    <x v="10"/>
    <x v="675"/>
    <x v="792"/>
    <n v="2"/>
    <n v="0"/>
    <n v="18.781199999999998"/>
  </r>
  <r>
    <n v="2800"/>
    <s v="CA-2014-158743"/>
    <x v="3"/>
    <x v="179"/>
    <d v="2014-10-28T00:00:00"/>
    <x v="1"/>
    <s v="IG-15085"/>
    <x v="490"/>
    <x v="0"/>
    <s v="United States"/>
    <s v="Little Rock"/>
    <x v="36"/>
    <n v="72209"/>
    <x v="0"/>
    <s v="OFF-BI-10003364"/>
    <x v="1"/>
    <x v="8"/>
    <x v="698"/>
    <x v="2316"/>
    <n v="5"/>
    <n v="0"/>
    <n v="70.007999999999996"/>
  </r>
  <r>
    <n v="2801"/>
    <s v="CA-2013-153318"/>
    <x v="0"/>
    <x v="792"/>
    <d v="2013-10-29T00:00:00"/>
    <x v="2"/>
    <s v="JS-15595"/>
    <x v="329"/>
    <x v="1"/>
    <s v="United States"/>
    <s v="Miami"/>
    <x v="2"/>
    <n v="33180"/>
    <x v="0"/>
    <s v="TEC-PH-10000984"/>
    <x v="2"/>
    <x v="7"/>
    <x v="465"/>
    <x v="2286"/>
    <n v="5"/>
    <n v="0.2"/>
    <n v="78.396000000000043"/>
  </r>
  <r>
    <n v="2802"/>
    <s v="US-2012-110163"/>
    <x v="1"/>
    <x v="549"/>
    <d v="2012-11-04T00:00:00"/>
    <x v="2"/>
    <s v="GA-14725"/>
    <x v="315"/>
    <x v="0"/>
    <s v="United States"/>
    <s v="Salem"/>
    <x v="21"/>
    <n v="97301"/>
    <x v="1"/>
    <s v="OFF-AR-10001683"/>
    <x v="1"/>
    <x v="6"/>
    <x v="32"/>
    <x v="2317"/>
    <n v="1"/>
    <n v="0.2"/>
    <n v="1.7730000000000004"/>
  </r>
  <r>
    <n v="2803"/>
    <s v="CA-2014-143329"/>
    <x v="3"/>
    <x v="132"/>
    <d v="2014-11-09T00:00:00"/>
    <x v="1"/>
    <s v="DL-13330"/>
    <x v="658"/>
    <x v="0"/>
    <s v="United States"/>
    <s v="Las Cruces"/>
    <x v="27"/>
    <n v="88001"/>
    <x v="1"/>
    <s v="FUR-FU-10000629"/>
    <x v="0"/>
    <x v="5"/>
    <x v="93"/>
    <x v="1437"/>
    <n v="3"/>
    <n v="0"/>
    <n v="17.375399999999999"/>
  </r>
  <r>
    <n v="2804"/>
    <s v="CA-2012-159380"/>
    <x v="1"/>
    <x v="793"/>
    <d v="2012-05-16T00:00:00"/>
    <x v="1"/>
    <s v="CS-12505"/>
    <x v="473"/>
    <x v="0"/>
    <s v="United States"/>
    <s v="San Francisco"/>
    <x v="1"/>
    <n v="94122"/>
    <x v="1"/>
    <s v="OFF-PA-10003893"/>
    <x v="1"/>
    <x v="10"/>
    <x v="1096"/>
    <x v="1387"/>
    <n v="3"/>
    <n v="0"/>
    <n v="5.7779999999999987"/>
  </r>
  <r>
    <n v="2805"/>
    <s v="CA-2012-159380"/>
    <x v="1"/>
    <x v="793"/>
    <d v="2012-05-16T00:00:00"/>
    <x v="1"/>
    <s v="CS-12505"/>
    <x v="473"/>
    <x v="0"/>
    <s v="United States"/>
    <s v="San Francisco"/>
    <x v="1"/>
    <n v="94122"/>
    <x v="1"/>
    <s v="OFF-PA-10004239"/>
    <x v="1"/>
    <x v="10"/>
    <x v="1412"/>
    <x v="2318"/>
    <n v="6"/>
    <n v="0"/>
    <n v="11.555999999999997"/>
  </r>
  <r>
    <n v="2806"/>
    <s v="CA-2012-122623"/>
    <x v="1"/>
    <x v="67"/>
    <d v="2012-09-11T00:00:00"/>
    <x v="1"/>
    <s v="CC-12145"/>
    <x v="230"/>
    <x v="0"/>
    <s v="United States"/>
    <s v="El Paso"/>
    <x v="5"/>
    <n v="79907"/>
    <x v="2"/>
    <s v="FUR-CH-10000553"/>
    <x v="0"/>
    <x v="1"/>
    <x v="1248"/>
    <x v="2319"/>
    <n v="2"/>
    <n v="0.3"/>
    <n v="-2.0364000000000004"/>
  </r>
  <r>
    <n v="2807"/>
    <s v="CA-2012-148635"/>
    <x v="1"/>
    <x v="395"/>
    <d v="2012-07-27T00:00:00"/>
    <x v="0"/>
    <s v="MH-18025"/>
    <x v="659"/>
    <x v="0"/>
    <s v="United States"/>
    <s v="Seattle"/>
    <x v="4"/>
    <n v="98115"/>
    <x v="1"/>
    <s v="OFF-FA-10004395"/>
    <x v="1"/>
    <x v="13"/>
    <x v="1192"/>
    <x v="2320"/>
    <n v="2"/>
    <n v="0"/>
    <n v="0.47100000000000009"/>
  </r>
  <r>
    <n v="2808"/>
    <s v="CA-2012-148635"/>
    <x v="1"/>
    <x v="395"/>
    <d v="2012-07-27T00:00:00"/>
    <x v="0"/>
    <s v="MH-18025"/>
    <x v="659"/>
    <x v="0"/>
    <s v="United States"/>
    <s v="Seattle"/>
    <x v="4"/>
    <n v="98115"/>
    <x v="1"/>
    <s v="OFF-PA-10004782"/>
    <x v="1"/>
    <x v="10"/>
    <x v="1413"/>
    <x v="91"/>
    <n v="2"/>
    <n v="0"/>
    <n v="6.2208000000000006"/>
  </r>
  <r>
    <n v="2809"/>
    <s v="CA-2012-148635"/>
    <x v="1"/>
    <x v="395"/>
    <d v="2012-07-27T00:00:00"/>
    <x v="0"/>
    <s v="MH-18025"/>
    <x v="659"/>
    <x v="0"/>
    <s v="United States"/>
    <s v="Seattle"/>
    <x v="4"/>
    <n v="98115"/>
    <x v="1"/>
    <s v="FUR-BO-10002213"/>
    <x v="0"/>
    <x v="0"/>
    <x v="1325"/>
    <x v="2321"/>
    <n v="5"/>
    <n v="0"/>
    <n v="56.392000000000024"/>
  </r>
  <r>
    <n v="2810"/>
    <s v="CA-2012-148635"/>
    <x v="1"/>
    <x v="395"/>
    <d v="2012-07-27T00:00:00"/>
    <x v="0"/>
    <s v="MH-18025"/>
    <x v="659"/>
    <x v="0"/>
    <s v="United States"/>
    <s v="Seattle"/>
    <x v="4"/>
    <n v="98115"/>
    <x v="1"/>
    <s v="FUR-CH-10001854"/>
    <x v="0"/>
    <x v="1"/>
    <x v="1110"/>
    <x v="2322"/>
    <n v="2"/>
    <n v="0.2"/>
    <n v="28.078400000000016"/>
  </r>
  <r>
    <n v="2811"/>
    <s v="CA-2012-135685"/>
    <x v="1"/>
    <x v="547"/>
    <d v="2012-11-18T00:00:00"/>
    <x v="0"/>
    <s v="MP-18175"/>
    <x v="486"/>
    <x v="2"/>
    <s v="United States"/>
    <s v="Milwaukee"/>
    <x v="6"/>
    <n v="53209"/>
    <x v="2"/>
    <s v="OFF-PA-10000157"/>
    <x v="1"/>
    <x v="10"/>
    <x v="364"/>
    <x v="2323"/>
    <n v="9"/>
    <n v="0"/>
    <n v="84.5154"/>
  </r>
  <r>
    <n v="2812"/>
    <s v="CA-2012-135685"/>
    <x v="1"/>
    <x v="547"/>
    <d v="2012-11-18T00:00:00"/>
    <x v="0"/>
    <s v="MP-18175"/>
    <x v="486"/>
    <x v="2"/>
    <s v="United States"/>
    <s v="Milwaukee"/>
    <x v="6"/>
    <n v="53209"/>
    <x v="2"/>
    <s v="FUR-FU-10001185"/>
    <x v="0"/>
    <x v="5"/>
    <x v="1414"/>
    <x v="2324"/>
    <n v="6"/>
    <n v="0"/>
    <n v="76.087800000000001"/>
  </r>
  <r>
    <n v="2813"/>
    <s v="CA-2012-135685"/>
    <x v="1"/>
    <x v="547"/>
    <d v="2012-11-18T00:00:00"/>
    <x v="0"/>
    <s v="MP-18175"/>
    <x v="486"/>
    <x v="2"/>
    <s v="United States"/>
    <s v="Milwaukee"/>
    <x v="6"/>
    <n v="53209"/>
    <x v="2"/>
    <s v="FUR-TA-10001520"/>
    <x v="0"/>
    <x v="3"/>
    <x v="711"/>
    <x v="2325"/>
    <n v="3"/>
    <n v="0"/>
    <n v="36.398699999999977"/>
  </r>
  <r>
    <n v="2814"/>
    <s v="CA-2012-135685"/>
    <x v="1"/>
    <x v="547"/>
    <d v="2012-11-18T00:00:00"/>
    <x v="0"/>
    <s v="MP-18175"/>
    <x v="486"/>
    <x v="2"/>
    <s v="United States"/>
    <s v="Milwaukee"/>
    <x v="6"/>
    <n v="53209"/>
    <x v="2"/>
    <s v="TEC-AC-10004145"/>
    <x v="2"/>
    <x v="11"/>
    <x v="1264"/>
    <x v="2326"/>
    <n v="4"/>
    <n v="0"/>
    <n v="229.99080000000004"/>
  </r>
  <r>
    <n v="2815"/>
    <s v="CA-2012-135685"/>
    <x v="1"/>
    <x v="547"/>
    <d v="2012-11-18T00:00:00"/>
    <x v="0"/>
    <s v="MP-18175"/>
    <x v="486"/>
    <x v="2"/>
    <s v="United States"/>
    <s v="Milwaukee"/>
    <x v="6"/>
    <n v="53209"/>
    <x v="2"/>
    <s v="FUR-TA-10000688"/>
    <x v="0"/>
    <x v="3"/>
    <x v="556"/>
    <x v="2327"/>
    <n v="3"/>
    <n v="0"/>
    <n v="111.10349999999994"/>
  </r>
  <r>
    <n v="2816"/>
    <s v="CA-2012-104626"/>
    <x v="1"/>
    <x v="135"/>
    <d v="2012-09-08T00:00:00"/>
    <x v="1"/>
    <s v="DR-12940"/>
    <x v="660"/>
    <x v="2"/>
    <s v="United States"/>
    <s v="Franklin"/>
    <x v="31"/>
    <n v="2038"/>
    <x v="3"/>
    <s v="OFF-BI-10001510"/>
    <x v="1"/>
    <x v="8"/>
    <x v="702"/>
    <x v="2328"/>
    <n v="5"/>
    <n v="0"/>
    <n v="51.57"/>
  </r>
  <r>
    <n v="2817"/>
    <s v="CA-2012-104626"/>
    <x v="1"/>
    <x v="135"/>
    <d v="2012-09-08T00:00:00"/>
    <x v="1"/>
    <s v="DR-12940"/>
    <x v="660"/>
    <x v="2"/>
    <s v="United States"/>
    <s v="Franklin"/>
    <x v="31"/>
    <n v="2038"/>
    <x v="3"/>
    <s v="FUR-CH-10003817"/>
    <x v="0"/>
    <x v="1"/>
    <x v="162"/>
    <x v="2329"/>
    <n v="1"/>
    <n v="0"/>
    <n v="15.185000000000002"/>
  </r>
  <r>
    <n v="2818"/>
    <s v="CA-2012-104626"/>
    <x v="1"/>
    <x v="135"/>
    <d v="2012-09-08T00:00:00"/>
    <x v="1"/>
    <s v="DR-12940"/>
    <x v="660"/>
    <x v="2"/>
    <s v="United States"/>
    <s v="Franklin"/>
    <x v="31"/>
    <n v="2038"/>
    <x v="3"/>
    <s v="FUR-FU-10000308"/>
    <x v="0"/>
    <x v="5"/>
    <x v="1269"/>
    <x v="2259"/>
    <n v="2"/>
    <n v="0"/>
    <n v="27.359200000000001"/>
  </r>
  <r>
    <n v="2819"/>
    <s v="CA-2012-104626"/>
    <x v="1"/>
    <x v="135"/>
    <d v="2012-09-08T00:00:00"/>
    <x v="1"/>
    <s v="DR-12940"/>
    <x v="660"/>
    <x v="2"/>
    <s v="United States"/>
    <s v="Franklin"/>
    <x v="31"/>
    <n v="2038"/>
    <x v="3"/>
    <s v="OFF-ST-10003208"/>
    <x v="1"/>
    <x v="4"/>
    <x v="243"/>
    <x v="2330"/>
    <n v="6"/>
    <n v="0"/>
    <n v="315.74039999999985"/>
  </r>
  <r>
    <n v="2820"/>
    <s v="CA-2013-160500"/>
    <x v="0"/>
    <x v="465"/>
    <d v="2013-05-09T00:00:00"/>
    <x v="2"/>
    <s v="DM-13015"/>
    <x v="661"/>
    <x v="0"/>
    <s v="United States"/>
    <s v="Encinitas"/>
    <x v="1"/>
    <n v="92024"/>
    <x v="1"/>
    <s v="OFF-BI-10003784"/>
    <x v="1"/>
    <x v="8"/>
    <x v="1314"/>
    <x v="952"/>
    <n v="5"/>
    <n v="0.2"/>
    <n v="2.351999999999999"/>
  </r>
  <r>
    <n v="2821"/>
    <s v="CA-2013-160500"/>
    <x v="0"/>
    <x v="465"/>
    <d v="2013-05-09T00:00:00"/>
    <x v="2"/>
    <s v="DM-13015"/>
    <x v="661"/>
    <x v="0"/>
    <s v="United States"/>
    <s v="Encinitas"/>
    <x v="1"/>
    <n v="92024"/>
    <x v="1"/>
    <s v="FUR-TA-10003748"/>
    <x v="0"/>
    <x v="3"/>
    <x v="208"/>
    <x v="2331"/>
    <n v="3"/>
    <n v="0.2"/>
    <n v="7.4693999999999932"/>
  </r>
  <r>
    <n v="2822"/>
    <s v="CA-2014-100202"/>
    <x v="3"/>
    <x v="413"/>
    <d v="2014-01-06T00:00:00"/>
    <x v="1"/>
    <s v="BD-11620"/>
    <x v="379"/>
    <x v="0"/>
    <s v="United States"/>
    <s v="Anaheim"/>
    <x v="1"/>
    <n v="92804"/>
    <x v="1"/>
    <s v="TEC-PH-10002563"/>
    <x v="2"/>
    <x v="7"/>
    <x v="201"/>
    <x v="214"/>
    <n v="3"/>
    <n v="0.2"/>
    <n v="22.678200000000018"/>
  </r>
  <r>
    <n v="2823"/>
    <s v="CA-2014-131016"/>
    <x v="3"/>
    <x v="65"/>
    <d v="2014-09-21T00:00:00"/>
    <x v="2"/>
    <s v="DC-12850"/>
    <x v="419"/>
    <x v="0"/>
    <s v="United States"/>
    <s v="Arlington"/>
    <x v="5"/>
    <n v="76017"/>
    <x v="2"/>
    <s v="OFF-AR-10000122"/>
    <x v="1"/>
    <x v="6"/>
    <x v="308"/>
    <x v="436"/>
    <n v="2"/>
    <n v="0.2"/>
    <n v="0.55799999999999894"/>
  </r>
  <r>
    <n v="2824"/>
    <s v="CA-2014-131016"/>
    <x v="3"/>
    <x v="65"/>
    <d v="2014-09-21T00:00:00"/>
    <x v="2"/>
    <s v="DC-12850"/>
    <x v="419"/>
    <x v="0"/>
    <s v="United States"/>
    <s v="Arlington"/>
    <x v="5"/>
    <n v="76017"/>
    <x v="2"/>
    <s v="OFF-ST-10000352"/>
    <x v="1"/>
    <x v="4"/>
    <x v="1049"/>
    <x v="2332"/>
    <n v="2"/>
    <n v="0.2"/>
    <n v="-2.9739999999999966"/>
  </r>
  <r>
    <n v="2825"/>
    <s v="US-2011-112914"/>
    <x v="2"/>
    <x v="794"/>
    <d v="2011-09-30T00:00:00"/>
    <x v="1"/>
    <s v="MT-18070"/>
    <x v="192"/>
    <x v="2"/>
    <s v="United States"/>
    <s v="Houston"/>
    <x v="5"/>
    <n v="77041"/>
    <x v="2"/>
    <s v="OFF-PA-10003270"/>
    <x v="1"/>
    <x v="10"/>
    <x v="1415"/>
    <x v="2333"/>
    <n v="8"/>
    <n v="0.2"/>
    <n v="10.559999999999999"/>
  </r>
  <r>
    <n v="2826"/>
    <s v="US-2011-112914"/>
    <x v="2"/>
    <x v="794"/>
    <d v="2011-09-30T00:00:00"/>
    <x v="1"/>
    <s v="MT-18070"/>
    <x v="192"/>
    <x v="2"/>
    <s v="United States"/>
    <s v="Houston"/>
    <x v="5"/>
    <n v="77041"/>
    <x v="2"/>
    <s v="FUR-BO-10003272"/>
    <x v="0"/>
    <x v="0"/>
    <x v="582"/>
    <x v="2334"/>
    <n v="2"/>
    <n v="0.32"/>
    <n v="-97.23120000000003"/>
  </r>
  <r>
    <n v="2827"/>
    <s v="US-2011-112914"/>
    <x v="2"/>
    <x v="794"/>
    <d v="2011-09-30T00:00:00"/>
    <x v="1"/>
    <s v="MT-18070"/>
    <x v="192"/>
    <x v="2"/>
    <s v="United States"/>
    <s v="Houston"/>
    <x v="5"/>
    <n v="77041"/>
    <x v="2"/>
    <s v="OFF-BI-10002982"/>
    <x v="1"/>
    <x v="8"/>
    <x v="1258"/>
    <x v="629"/>
    <n v="2"/>
    <n v="0.8"/>
    <n v="-4.3584000000000014"/>
  </r>
  <r>
    <n v="2828"/>
    <s v="US-2011-112914"/>
    <x v="2"/>
    <x v="794"/>
    <d v="2011-09-30T00:00:00"/>
    <x v="1"/>
    <s v="MT-18070"/>
    <x v="192"/>
    <x v="2"/>
    <s v="United States"/>
    <s v="Houston"/>
    <x v="5"/>
    <n v="77041"/>
    <x v="2"/>
    <s v="OFF-EN-10001509"/>
    <x v="1"/>
    <x v="12"/>
    <x v="29"/>
    <x v="30"/>
    <n v="2"/>
    <n v="0.2"/>
    <n v="1.1015999999999997"/>
  </r>
  <r>
    <n v="2829"/>
    <s v="CA-2013-124149"/>
    <x v="0"/>
    <x v="131"/>
    <d v="2013-04-27T00:00:00"/>
    <x v="2"/>
    <s v="MJ-17740"/>
    <x v="77"/>
    <x v="0"/>
    <s v="United States"/>
    <s v="Lancaster"/>
    <x v="24"/>
    <n v="43130"/>
    <x v="3"/>
    <s v="OFF-PA-10002421"/>
    <x v="1"/>
    <x v="10"/>
    <x v="1416"/>
    <x v="2335"/>
    <n v="6"/>
    <n v="0.2"/>
    <n v="37.917599999999993"/>
  </r>
  <r>
    <n v="2830"/>
    <s v="CA-2013-124149"/>
    <x v="0"/>
    <x v="131"/>
    <d v="2013-04-27T00:00:00"/>
    <x v="2"/>
    <s v="MJ-17740"/>
    <x v="77"/>
    <x v="0"/>
    <s v="United States"/>
    <s v="Lancaster"/>
    <x v="24"/>
    <n v="43130"/>
    <x v="3"/>
    <s v="OFF-ST-10000760"/>
    <x v="1"/>
    <x v="4"/>
    <x v="4"/>
    <x v="2336"/>
    <n v="5"/>
    <n v="0.2"/>
    <n v="6.2910000000000004"/>
  </r>
  <r>
    <n v="2831"/>
    <s v="CA-2013-124149"/>
    <x v="0"/>
    <x v="131"/>
    <d v="2013-04-27T00:00:00"/>
    <x v="2"/>
    <s v="MJ-17740"/>
    <x v="77"/>
    <x v="0"/>
    <s v="United States"/>
    <s v="Lancaster"/>
    <x v="24"/>
    <n v="43130"/>
    <x v="3"/>
    <s v="OFF-PA-10002923"/>
    <x v="1"/>
    <x v="10"/>
    <x v="1417"/>
    <x v="128"/>
    <n v="2"/>
    <n v="0.2"/>
    <n v="29.363999999999997"/>
  </r>
  <r>
    <n v="2832"/>
    <s v="CA-2011-148915"/>
    <x v="2"/>
    <x v="301"/>
    <d v="2011-11-05T00:00:00"/>
    <x v="1"/>
    <s v="ND-18370"/>
    <x v="444"/>
    <x v="0"/>
    <s v="United States"/>
    <s v="Portland"/>
    <x v="21"/>
    <n v="97206"/>
    <x v="1"/>
    <s v="OFF-ST-10001128"/>
    <x v="1"/>
    <x v="4"/>
    <x v="1418"/>
    <x v="2337"/>
    <n v="5"/>
    <n v="0.2"/>
    <n v="-94.33299999999997"/>
  </r>
  <r>
    <n v="2833"/>
    <s v="CA-2011-148915"/>
    <x v="2"/>
    <x v="301"/>
    <d v="2011-11-05T00:00:00"/>
    <x v="1"/>
    <s v="ND-18370"/>
    <x v="444"/>
    <x v="0"/>
    <s v="United States"/>
    <s v="Portland"/>
    <x v="21"/>
    <n v="97206"/>
    <x v="1"/>
    <s v="TEC-PH-10000673"/>
    <x v="2"/>
    <x v="7"/>
    <x v="1396"/>
    <x v="2338"/>
    <n v="3"/>
    <n v="0.2"/>
    <n v="54.5916"/>
  </r>
  <r>
    <n v="2834"/>
    <s v="CA-2014-134649"/>
    <x v="3"/>
    <x v="795"/>
    <d v="2014-02-01T00:00:00"/>
    <x v="0"/>
    <s v="CA-11965"/>
    <x v="662"/>
    <x v="1"/>
    <s v="United States"/>
    <s v="Hoover"/>
    <x v="19"/>
    <n v="35244"/>
    <x v="0"/>
    <s v="OFF-AR-10001547"/>
    <x v="1"/>
    <x v="6"/>
    <x v="147"/>
    <x v="2339"/>
    <n v="7"/>
    <n v="0"/>
    <n v="4.1768999999999998"/>
  </r>
  <r>
    <n v="2835"/>
    <s v="CA-2014-134649"/>
    <x v="3"/>
    <x v="795"/>
    <d v="2014-02-01T00:00:00"/>
    <x v="0"/>
    <s v="CA-11965"/>
    <x v="662"/>
    <x v="1"/>
    <s v="United States"/>
    <s v="Hoover"/>
    <x v="19"/>
    <n v="35244"/>
    <x v="0"/>
    <s v="OFF-BI-10001890"/>
    <x v="1"/>
    <x v="8"/>
    <x v="174"/>
    <x v="181"/>
    <n v="2"/>
    <n v="0"/>
    <n v="3.4367999999999999"/>
  </r>
  <r>
    <n v="2836"/>
    <s v="CA-2014-110842"/>
    <x v="3"/>
    <x v="343"/>
    <d v="2014-11-17T00:00:00"/>
    <x v="1"/>
    <s v="GA-14725"/>
    <x v="315"/>
    <x v="0"/>
    <s v="United States"/>
    <s v="Los Angeles"/>
    <x v="1"/>
    <n v="90036"/>
    <x v="1"/>
    <s v="OFF-AP-10003971"/>
    <x v="1"/>
    <x v="9"/>
    <x v="914"/>
    <x v="2340"/>
    <n v="1"/>
    <n v="0"/>
    <n v="2.8314000000000004"/>
  </r>
  <r>
    <n v="2837"/>
    <s v="CA-2014-110842"/>
    <x v="3"/>
    <x v="343"/>
    <d v="2014-11-17T00:00:00"/>
    <x v="1"/>
    <s v="GA-14725"/>
    <x v="315"/>
    <x v="0"/>
    <s v="United States"/>
    <s v="Los Angeles"/>
    <x v="1"/>
    <n v="90036"/>
    <x v="1"/>
    <s v="OFF-PA-10000520"/>
    <x v="1"/>
    <x v="10"/>
    <x v="1419"/>
    <x v="541"/>
    <n v="3"/>
    <n v="0"/>
    <n v="9.3312000000000008"/>
  </r>
  <r>
    <n v="2838"/>
    <s v="CA-2014-110842"/>
    <x v="3"/>
    <x v="343"/>
    <d v="2014-11-17T00:00:00"/>
    <x v="1"/>
    <s v="GA-14725"/>
    <x v="315"/>
    <x v="0"/>
    <s v="United States"/>
    <s v="Los Angeles"/>
    <x v="1"/>
    <n v="90036"/>
    <x v="1"/>
    <s v="OFF-BI-10000977"/>
    <x v="1"/>
    <x v="8"/>
    <x v="982"/>
    <x v="2114"/>
    <n v="5"/>
    <n v="0.2"/>
    <n v="39.519999999999989"/>
  </r>
  <r>
    <n v="2839"/>
    <s v="CA-2013-147368"/>
    <x v="0"/>
    <x v="632"/>
    <d v="2013-06-13T00:00:00"/>
    <x v="2"/>
    <s v="TC-21295"/>
    <x v="646"/>
    <x v="0"/>
    <s v="United States"/>
    <s v="Tallahassee"/>
    <x v="2"/>
    <n v="32303"/>
    <x v="0"/>
    <s v="TEC-MA-10002178"/>
    <x v="2"/>
    <x v="15"/>
    <x v="930"/>
    <x v="1202"/>
    <n v="2"/>
    <n v="0.5"/>
    <n v="-27.827999999999975"/>
  </r>
  <r>
    <n v="2840"/>
    <s v="US-2012-104185"/>
    <x v="1"/>
    <x v="37"/>
    <d v="2012-09-08T00:00:00"/>
    <x v="0"/>
    <s v="JB-15400"/>
    <x v="80"/>
    <x v="1"/>
    <s v="United States"/>
    <s v="New York City"/>
    <x v="15"/>
    <n v="10009"/>
    <x v="3"/>
    <s v="OFF-ST-10001526"/>
    <x v="1"/>
    <x v="4"/>
    <x v="764"/>
    <x v="2341"/>
    <n v="1"/>
    <n v="0"/>
    <n v="31.285799999999995"/>
  </r>
  <r>
    <n v="2841"/>
    <s v="US-2011-125521"/>
    <x v="2"/>
    <x v="619"/>
    <d v="2011-03-19T00:00:00"/>
    <x v="1"/>
    <s v="CK-12325"/>
    <x v="278"/>
    <x v="2"/>
    <s v="United States"/>
    <s v="Chesapeake"/>
    <x v="17"/>
    <n v="23320"/>
    <x v="0"/>
    <s v="FUR-CH-10003379"/>
    <x v="0"/>
    <x v="1"/>
    <x v="459"/>
    <x v="2342"/>
    <n v="4"/>
    <n v="0"/>
    <n v="284.98"/>
  </r>
  <r>
    <n v="2842"/>
    <s v="US-2014-135062"/>
    <x v="3"/>
    <x v="515"/>
    <d v="2014-09-05T00:00:00"/>
    <x v="0"/>
    <s v="RL-19615"/>
    <x v="210"/>
    <x v="0"/>
    <s v="United States"/>
    <s v="Fayetteville"/>
    <x v="3"/>
    <n v="28314"/>
    <x v="0"/>
    <s v="OFF-PA-10000100"/>
    <x v="1"/>
    <x v="10"/>
    <x v="825"/>
    <x v="2343"/>
    <n v="7"/>
    <n v="0.2"/>
    <n v="83.209699999999998"/>
  </r>
  <r>
    <n v="2843"/>
    <s v="CA-2014-135650"/>
    <x v="3"/>
    <x v="721"/>
    <d v="2014-03-28T00:00:00"/>
    <x v="1"/>
    <s v="AC-10660"/>
    <x v="663"/>
    <x v="0"/>
    <s v="United States"/>
    <s v="Huntsville"/>
    <x v="5"/>
    <n v="77340"/>
    <x v="2"/>
    <s v="OFF-ST-10001809"/>
    <x v="1"/>
    <x v="4"/>
    <x v="430"/>
    <x v="2344"/>
    <n v="2"/>
    <n v="0.2"/>
    <n v="-32.338800000000006"/>
  </r>
  <r>
    <n v="2844"/>
    <s v="CA-2014-112865"/>
    <x v="3"/>
    <x v="796"/>
    <d v="2014-05-23T00:00:00"/>
    <x v="1"/>
    <s v="BH-11710"/>
    <x v="3"/>
    <x v="0"/>
    <s v="United States"/>
    <s v="Philadelphia"/>
    <x v="9"/>
    <n v="19140"/>
    <x v="3"/>
    <s v="TEC-AC-10000387"/>
    <x v="2"/>
    <x v="11"/>
    <x v="1350"/>
    <x v="2345"/>
    <n v="3"/>
    <n v="0.2"/>
    <n v="-0.90120000000000111"/>
  </r>
  <r>
    <n v="2845"/>
    <s v="US-2013-162852"/>
    <x v="0"/>
    <x v="797"/>
    <d v="2014-01-01T00:00:00"/>
    <x v="1"/>
    <s v="BG-11695"/>
    <x v="410"/>
    <x v="1"/>
    <s v="United States"/>
    <s v="Woodstock"/>
    <x v="10"/>
    <n v="60098"/>
    <x v="2"/>
    <s v="FUR-CH-10004853"/>
    <x v="0"/>
    <x v="1"/>
    <x v="526"/>
    <x v="2346"/>
    <n v="8"/>
    <n v="0.3"/>
    <n v="-12.078400000000101"/>
  </r>
  <r>
    <n v="2846"/>
    <s v="CA-2014-138163"/>
    <x v="3"/>
    <x v="701"/>
    <d v="2014-11-21T00:00:00"/>
    <x v="2"/>
    <s v="XP-21865"/>
    <x v="190"/>
    <x v="0"/>
    <s v="United States"/>
    <s v="Everett"/>
    <x v="31"/>
    <n v="2149"/>
    <x v="3"/>
    <s v="OFF-AR-10001958"/>
    <x v="1"/>
    <x v="6"/>
    <x v="206"/>
    <x v="717"/>
    <n v="3"/>
    <n v="0"/>
    <n v="14.263200000000001"/>
  </r>
  <r>
    <n v="2847"/>
    <s v="CA-2014-152093"/>
    <x v="3"/>
    <x v="18"/>
    <d v="2014-09-16T00:00:00"/>
    <x v="1"/>
    <s v="SN-20560"/>
    <x v="381"/>
    <x v="2"/>
    <s v="United States"/>
    <s v="Chicago"/>
    <x v="10"/>
    <n v="60653"/>
    <x v="2"/>
    <s v="OFF-BI-10003527"/>
    <x v="1"/>
    <x v="8"/>
    <x v="446"/>
    <x v="2347"/>
    <n v="3"/>
    <n v="0.8"/>
    <n v="-1143.8910000000001"/>
  </r>
  <r>
    <n v="2848"/>
    <s v="CA-2014-157854"/>
    <x v="3"/>
    <x v="798"/>
    <d v="2014-04-16T00:00:00"/>
    <x v="1"/>
    <s v="DM-13345"/>
    <x v="664"/>
    <x v="1"/>
    <s v="United States"/>
    <s v="Roswell"/>
    <x v="32"/>
    <n v="30076"/>
    <x v="0"/>
    <s v="FUR-FU-10003832"/>
    <x v="0"/>
    <x v="5"/>
    <x v="1420"/>
    <x v="2348"/>
    <n v="6"/>
    <n v="0"/>
    <n v="15.758400000000002"/>
  </r>
  <r>
    <n v="2849"/>
    <s v="CA-2014-157854"/>
    <x v="3"/>
    <x v="798"/>
    <d v="2014-04-16T00:00:00"/>
    <x v="1"/>
    <s v="DM-13345"/>
    <x v="664"/>
    <x v="1"/>
    <s v="United States"/>
    <s v="Roswell"/>
    <x v="32"/>
    <n v="30076"/>
    <x v="0"/>
    <s v="OFF-BI-10001359"/>
    <x v="1"/>
    <x v="8"/>
    <x v="1153"/>
    <x v="2349"/>
    <n v="3"/>
    <n v="0"/>
    <n v="1264.7558999999999"/>
  </r>
  <r>
    <n v="2850"/>
    <s v="CA-2013-123617"/>
    <x v="0"/>
    <x v="85"/>
    <d v="2013-12-04T00:00:00"/>
    <x v="1"/>
    <s v="AJ-10780"/>
    <x v="321"/>
    <x v="1"/>
    <s v="United States"/>
    <s v="Palm Coast"/>
    <x v="2"/>
    <n v="32137"/>
    <x v="0"/>
    <s v="OFF-BI-10002976"/>
    <x v="1"/>
    <x v="8"/>
    <x v="849"/>
    <x v="2350"/>
    <n v="6"/>
    <n v="0.7"/>
    <n v="-5.6993999999999971"/>
  </r>
  <r>
    <n v="2851"/>
    <s v="US-2013-128293"/>
    <x v="0"/>
    <x v="799"/>
    <d v="2013-06-06T00:00:00"/>
    <x v="2"/>
    <s v="KC-16255"/>
    <x v="346"/>
    <x v="1"/>
    <s v="United States"/>
    <s v="Philadelphia"/>
    <x v="9"/>
    <n v="19120"/>
    <x v="3"/>
    <s v="OFF-ST-10000736"/>
    <x v="1"/>
    <x v="4"/>
    <x v="455"/>
    <x v="1466"/>
    <n v="1"/>
    <n v="0.2"/>
    <n v="-12.956800000000005"/>
  </r>
  <r>
    <n v="2852"/>
    <s v="CA-2014-107342"/>
    <x v="3"/>
    <x v="94"/>
    <d v="2014-12-23T00:00:00"/>
    <x v="1"/>
    <s v="VF-21715"/>
    <x v="665"/>
    <x v="2"/>
    <s v="United States"/>
    <s v="Columbus"/>
    <x v="14"/>
    <n v="47201"/>
    <x v="2"/>
    <s v="OFF-PA-10001745"/>
    <x v="1"/>
    <x v="10"/>
    <x v="720"/>
    <x v="2351"/>
    <n v="4"/>
    <n v="0"/>
    <n v="13.235199999999999"/>
  </r>
  <r>
    <n v="2853"/>
    <s v="CA-2013-136371"/>
    <x v="0"/>
    <x v="690"/>
    <d v="2013-03-22T00:00:00"/>
    <x v="0"/>
    <s v="SV-20935"/>
    <x v="603"/>
    <x v="0"/>
    <s v="United States"/>
    <s v="Oceanside"/>
    <x v="15"/>
    <n v="11572"/>
    <x v="3"/>
    <s v="FUR-FU-10000409"/>
    <x v="0"/>
    <x v="5"/>
    <x v="1421"/>
    <x v="1883"/>
    <n v="1"/>
    <n v="0"/>
    <n v="6.8908000000000005"/>
  </r>
  <r>
    <n v="2854"/>
    <s v="CA-2013-136371"/>
    <x v="0"/>
    <x v="690"/>
    <d v="2013-03-22T00:00:00"/>
    <x v="0"/>
    <s v="SV-20935"/>
    <x v="603"/>
    <x v="0"/>
    <s v="United States"/>
    <s v="Oceanside"/>
    <x v="15"/>
    <n v="11572"/>
    <x v="3"/>
    <s v="FUR-FU-10000221"/>
    <x v="0"/>
    <x v="5"/>
    <x v="529"/>
    <x v="2352"/>
    <n v="4"/>
    <n v="0"/>
    <n v="6.9087999999999994"/>
  </r>
  <r>
    <n v="2855"/>
    <s v="CA-2014-137344"/>
    <x v="3"/>
    <x v="648"/>
    <d v="2014-08-21T00:00:00"/>
    <x v="3"/>
    <s v="EM-13810"/>
    <x v="613"/>
    <x v="1"/>
    <s v="United States"/>
    <s v="Franklin"/>
    <x v="31"/>
    <n v="2038"/>
    <x v="3"/>
    <s v="OFF-ST-10000344"/>
    <x v="1"/>
    <x v="4"/>
    <x v="1013"/>
    <x v="2353"/>
    <n v="3"/>
    <n v="0"/>
    <n v="10.475399999999999"/>
  </r>
  <r>
    <n v="2856"/>
    <s v="CA-2014-169810"/>
    <x v="3"/>
    <x v="800"/>
    <d v="2014-08-01T00:00:00"/>
    <x v="1"/>
    <s v="RB-19360"/>
    <x v="181"/>
    <x v="0"/>
    <s v="United States"/>
    <s v="Sioux Falls"/>
    <x v="44"/>
    <n v="57103"/>
    <x v="2"/>
    <s v="OFF-LA-10003663"/>
    <x v="1"/>
    <x v="2"/>
    <x v="1364"/>
    <x v="2354"/>
    <n v="7"/>
    <n v="0"/>
    <n v="9.5081000000000007"/>
  </r>
  <r>
    <n v="2857"/>
    <s v="CA-2013-128594"/>
    <x v="0"/>
    <x v="370"/>
    <d v="2013-08-30T00:00:00"/>
    <x v="2"/>
    <s v="DJ-13510"/>
    <x v="137"/>
    <x v="1"/>
    <s v="United States"/>
    <s v="San Diego"/>
    <x v="1"/>
    <n v="92037"/>
    <x v="1"/>
    <s v="FUR-CH-10001215"/>
    <x v="0"/>
    <x v="1"/>
    <x v="440"/>
    <x v="2355"/>
    <n v="4"/>
    <n v="0.2"/>
    <n v="100.19599999999997"/>
  </r>
  <r>
    <n v="2858"/>
    <s v="CA-2013-154690"/>
    <x v="0"/>
    <x v="243"/>
    <d v="2013-08-18T00:00:00"/>
    <x v="0"/>
    <s v="CC-12370"/>
    <x v="666"/>
    <x v="0"/>
    <s v="United States"/>
    <s v="Fayetteville"/>
    <x v="3"/>
    <n v="28314"/>
    <x v="0"/>
    <s v="FUR-CH-10000988"/>
    <x v="0"/>
    <x v="1"/>
    <x v="1132"/>
    <x v="2284"/>
    <n v="2"/>
    <n v="0.2"/>
    <n v="22.529599999999995"/>
  </r>
  <r>
    <n v="2859"/>
    <s v="CA-2014-138975"/>
    <x v="3"/>
    <x v="240"/>
    <d v="2014-05-24T00:00:00"/>
    <x v="1"/>
    <s v="SC-20380"/>
    <x v="618"/>
    <x v="0"/>
    <s v="United States"/>
    <s v="Atlanta"/>
    <x v="32"/>
    <n v="30318"/>
    <x v="0"/>
    <s v="TEC-AC-10003441"/>
    <x v="2"/>
    <x v="11"/>
    <x v="652"/>
    <x v="766"/>
    <n v="4"/>
    <n v="0"/>
    <n v="4.0679999999999978"/>
  </r>
  <r>
    <n v="2860"/>
    <s v="CA-2014-138975"/>
    <x v="3"/>
    <x v="240"/>
    <d v="2014-05-24T00:00:00"/>
    <x v="1"/>
    <s v="SC-20380"/>
    <x v="618"/>
    <x v="0"/>
    <s v="United States"/>
    <s v="Atlanta"/>
    <x v="32"/>
    <n v="30318"/>
    <x v="0"/>
    <s v="TEC-PH-10004389"/>
    <x v="2"/>
    <x v="7"/>
    <x v="1422"/>
    <x v="2258"/>
    <n v="3"/>
    <n v="0"/>
    <n v="98.272200000000012"/>
  </r>
  <r>
    <n v="2861"/>
    <s v="CA-2014-138975"/>
    <x v="3"/>
    <x v="240"/>
    <d v="2014-05-24T00:00:00"/>
    <x v="1"/>
    <s v="SC-20380"/>
    <x v="618"/>
    <x v="0"/>
    <s v="United States"/>
    <s v="Atlanta"/>
    <x v="32"/>
    <n v="30318"/>
    <x v="0"/>
    <s v="FUR-BO-10004695"/>
    <x v="0"/>
    <x v="0"/>
    <x v="198"/>
    <x v="2356"/>
    <n v="9"/>
    <n v="0"/>
    <n v="374.62859999999989"/>
  </r>
  <r>
    <n v="2862"/>
    <s v="CA-2014-138975"/>
    <x v="3"/>
    <x v="240"/>
    <d v="2014-05-24T00:00:00"/>
    <x v="1"/>
    <s v="SC-20380"/>
    <x v="618"/>
    <x v="0"/>
    <s v="United States"/>
    <s v="Atlanta"/>
    <x v="32"/>
    <n v="30318"/>
    <x v="0"/>
    <s v="OFF-PA-10000100"/>
    <x v="1"/>
    <x v="10"/>
    <x v="825"/>
    <x v="2357"/>
    <n v="7"/>
    <n v="0"/>
    <n v="140.59569999999999"/>
  </r>
  <r>
    <n v="2863"/>
    <s v="CA-2014-106537"/>
    <x v="3"/>
    <x v="801"/>
    <d v="2014-08-18T00:00:00"/>
    <x v="1"/>
    <s v="RH-19495"/>
    <x v="302"/>
    <x v="0"/>
    <s v="United States"/>
    <s v="Orlando"/>
    <x v="2"/>
    <n v="32839"/>
    <x v="0"/>
    <s v="OFF-PA-10000223"/>
    <x v="1"/>
    <x v="10"/>
    <x v="1374"/>
    <x v="561"/>
    <n v="4"/>
    <n v="0.2"/>
    <n v="7.2576000000000001"/>
  </r>
  <r>
    <n v="2864"/>
    <s v="US-2014-103828"/>
    <x v="3"/>
    <x v="802"/>
    <d v="2014-08-14T00:00:00"/>
    <x v="3"/>
    <s v="JK-15370"/>
    <x v="271"/>
    <x v="0"/>
    <s v="United States"/>
    <s v="San Francisco"/>
    <x v="1"/>
    <n v="94122"/>
    <x v="1"/>
    <s v="OFF-ST-10001325"/>
    <x v="1"/>
    <x v="4"/>
    <x v="466"/>
    <x v="974"/>
    <n v="3"/>
    <n v="0"/>
    <n v="8.4888000000000012"/>
  </r>
  <r>
    <n v="2865"/>
    <s v="US-2014-103828"/>
    <x v="3"/>
    <x v="802"/>
    <d v="2014-08-14T00:00:00"/>
    <x v="3"/>
    <s v="JK-15370"/>
    <x v="271"/>
    <x v="0"/>
    <s v="United States"/>
    <s v="San Francisco"/>
    <x v="1"/>
    <n v="94122"/>
    <x v="1"/>
    <s v="OFF-AP-10004249"/>
    <x v="1"/>
    <x v="9"/>
    <x v="33"/>
    <x v="2358"/>
    <n v="7"/>
    <n v="0"/>
    <n v="22.623299999999997"/>
  </r>
  <r>
    <n v="2866"/>
    <s v="US-2014-103828"/>
    <x v="3"/>
    <x v="802"/>
    <d v="2014-08-14T00:00:00"/>
    <x v="3"/>
    <s v="JK-15370"/>
    <x v="271"/>
    <x v="0"/>
    <s v="United States"/>
    <s v="San Francisco"/>
    <x v="1"/>
    <n v="94122"/>
    <x v="1"/>
    <s v="OFF-AR-10000588"/>
    <x v="1"/>
    <x v="6"/>
    <x v="393"/>
    <x v="426"/>
    <n v="3"/>
    <n v="0"/>
    <n v="15.475200000000001"/>
  </r>
  <r>
    <n v="2867"/>
    <s v="US-2014-103828"/>
    <x v="3"/>
    <x v="802"/>
    <d v="2014-08-14T00:00:00"/>
    <x v="3"/>
    <s v="JK-15370"/>
    <x v="271"/>
    <x v="0"/>
    <s v="United States"/>
    <s v="San Francisco"/>
    <x v="1"/>
    <n v="94122"/>
    <x v="1"/>
    <s v="OFF-SU-10000946"/>
    <x v="1"/>
    <x v="14"/>
    <x v="33"/>
    <x v="1051"/>
    <n v="4"/>
    <n v="0"/>
    <n v="9.2567999999999984"/>
  </r>
  <r>
    <n v="2868"/>
    <s v="CA-2013-115588"/>
    <x v="0"/>
    <x v="338"/>
    <d v="2013-11-13T00:00:00"/>
    <x v="0"/>
    <s v="AF-10885"/>
    <x v="314"/>
    <x v="0"/>
    <s v="United States"/>
    <s v="Toledo"/>
    <x v="24"/>
    <n v="43615"/>
    <x v="3"/>
    <s v="OFF-SU-10001225"/>
    <x v="1"/>
    <x v="14"/>
    <x v="33"/>
    <x v="2359"/>
    <n v="5"/>
    <n v="0.2"/>
    <n v="-3.3120000000000012"/>
  </r>
  <r>
    <n v="2869"/>
    <s v="CA-2013-115588"/>
    <x v="0"/>
    <x v="338"/>
    <d v="2013-11-13T00:00:00"/>
    <x v="0"/>
    <s v="AF-10885"/>
    <x v="314"/>
    <x v="0"/>
    <s v="United States"/>
    <s v="Toledo"/>
    <x v="24"/>
    <n v="43615"/>
    <x v="3"/>
    <s v="OFF-ST-10001558"/>
    <x v="1"/>
    <x v="4"/>
    <x v="712"/>
    <x v="2360"/>
    <n v="3"/>
    <n v="0.2"/>
    <n v="-2.4359999999999999"/>
  </r>
  <r>
    <n v="2870"/>
    <s v="CA-2014-143861"/>
    <x v="3"/>
    <x v="492"/>
    <d v="2014-06-20T00:00:00"/>
    <x v="1"/>
    <s v="LC-16885"/>
    <x v="62"/>
    <x v="0"/>
    <s v="United States"/>
    <s v="Saint Petersburg"/>
    <x v="2"/>
    <n v="33710"/>
    <x v="0"/>
    <s v="FUR-FU-10001546"/>
    <x v="0"/>
    <x v="5"/>
    <x v="1423"/>
    <x v="1232"/>
    <n v="2"/>
    <n v="0.2"/>
    <n v="1.0679999999999996"/>
  </r>
  <r>
    <n v="2871"/>
    <s v="CA-2011-148040"/>
    <x v="2"/>
    <x v="579"/>
    <d v="2011-03-26T00:00:00"/>
    <x v="1"/>
    <s v="BF-11275"/>
    <x v="667"/>
    <x v="1"/>
    <s v="United States"/>
    <s v="Tucson"/>
    <x v="16"/>
    <n v="85705"/>
    <x v="1"/>
    <s v="OFF-PA-10002581"/>
    <x v="1"/>
    <x v="10"/>
    <x v="1300"/>
    <x v="1355"/>
    <n v="3"/>
    <n v="0.2"/>
    <n v="23.234999999999992"/>
  </r>
  <r>
    <n v="2872"/>
    <s v="CA-2011-148040"/>
    <x v="2"/>
    <x v="579"/>
    <d v="2011-03-26T00:00:00"/>
    <x v="1"/>
    <s v="BF-11275"/>
    <x v="667"/>
    <x v="1"/>
    <s v="United States"/>
    <s v="Tucson"/>
    <x v="16"/>
    <n v="85705"/>
    <x v="1"/>
    <s v="FUR-CH-10001482"/>
    <x v="0"/>
    <x v="1"/>
    <x v="536"/>
    <x v="2361"/>
    <n v="3"/>
    <n v="0.2"/>
    <n v="-35.36460000000001"/>
  </r>
  <r>
    <n v="2873"/>
    <s v="CA-2014-135167"/>
    <x v="3"/>
    <x v="140"/>
    <d v="2014-06-21T00:00:00"/>
    <x v="1"/>
    <s v="SC-20800"/>
    <x v="561"/>
    <x v="0"/>
    <s v="United States"/>
    <s v="Los Angeles"/>
    <x v="1"/>
    <n v="90036"/>
    <x v="1"/>
    <s v="OFF-AR-10002399"/>
    <x v="1"/>
    <x v="6"/>
    <x v="316"/>
    <x v="2362"/>
    <n v="1"/>
    <n v="0"/>
    <n v="1.7465999999999999"/>
  </r>
  <r>
    <n v="2874"/>
    <s v="CA-2014-137022"/>
    <x v="3"/>
    <x v="673"/>
    <d v="2014-11-23T00:00:00"/>
    <x v="1"/>
    <s v="SW-20275"/>
    <x v="349"/>
    <x v="0"/>
    <s v="United States"/>
    <s v="San Diego"/>
    <x v="1"/>
    <n v="92105"/>
    <x v="1"/>
    <s v="OFF-ST-10001963"/>
    <x v="1"/>
    <x v="4"/>
    <x v="532"/>
    <x v="2363"/>
    <n v="8"/>
    <n v="0"/>
    <n v="24.338399999999979"/>
  </r>
  <r>
    <n v="2875"/>
    <s v="US-2014-102638"/>
    <x v="3"/>
    <x v="614"/>
    <d v="2015-01-01T00:00:00"/>
    <x v="2"/>
    <s v="MC-17845"/>
    <x v="266"/>
    <x v="0"/>
    <s v="United States"/>
    <s v="New York City"/>
    <x v="15"/>
    <n v="10035"/>
    <x v="3"/>
    <s v="OFF-FA-10002988"/>
    <x v="1"/>
    <x v="13"/>
    <x v="131"/>
    <x v="2364"/>
    <n v="3"/>
    <n v="0"/>
    <n v="2.9546999999999999"/>
  </r>
  <r>
    <n v="2876"/>
    <s v="US-2013-167339"/>
    <x v="0"/>
    <x v="803"/>
    <d v="2013-01-23T00:00:00"/>
    <x v="0"/>
    <s v="TD-20995"/>
    <x v="143"/>
    <x v="0"/>
    <s v="United States"/>
    <s v="San Diego"/>
    <x v="1"/>
    <n v="92037"/>
    <x v="1"/>
    <s v="FUR-CH-10004289"/>
    <x v="0"/>
    <x v="1"/>
    <x v="975"/>
    <x v="2365"/>
    <n v="2"/>
    <n v="0.2"/>
    <n v="-5.758800000000015"/>
  </r>
  <r>
    <n v="2877"/>
    <s v="US-2013-167339"/>
    <x v="0"/>
    <x v="803"/>
    <d v="2013-01-23T00:00:00"/>
    <x v="0"/>
    <s v="TD-20995"/>
    <x v="143"/>
    <x v="0"/>
    <s v="United States"/>
    <s v="San Diego"/>
    <x v="1"/>
    <n v="92037"/>
    <x v="1"/>
    <s v="FUR-CH-10000785"/>
    <x v="0"/>
    <x v="1"/>
    <x v="320"/>
    <x v="2366"/>
    <n v="7"/>
    <n v="0.2"/>
    <n v="76.011600000000016"/>
  </r>
  <r>
    <n v="2878"/>
    <s v="CA-2013-152072"/>
    <x v="0"/>
    <x v="804"/>
    <d v="2013-01-19T00:00:00"/>
    <x v="1"/>
    <s v="Dp-13240"/>
    <x v="656"/>
    <x v="2"/>
    <s v="United States"/>
    <s v="Westfield"/>
    <x v="30"/>
    <n v="7090"/>
    <x v="3"/>
    <s v="OFF-EN-10003040"/>
    <x v="1"/>
    <x v="12"/>
    <x v="1224"/>
    <x v="2367"/>
    <n v="2"/>
    <n v="0"/>
    <n v="24.599800000000002"/>
  </r>
  <r>
    <n v="2879"/>
    <s v="CA-2013-152072"/>
    <x v="0"/>
    <x v="804"/>
    <d v="2013-01-19T00:00:00"/>
    <x v="1"/>
    <s v="Dp-13240"/>
    <x v="656"/>
    <x v="2"/>
    <s v="United States"/>
    <s v="Westfield"/>
    <x v="30"/>
    <n v="7090"/>
    <x v="3"/>
    <s v="OFF-AR-10001573"/>
    <x v="1"/>
    <x v="6"/>
    <x v="368"/>
    <x v="2368"/>
    <n v="2"/>
    <n v="0"/>
    <n v="1.3513999999999995"/>
  </r>
  <r>
    <n v="2880"/>
    <s v="CA-2013-152072"/>
    <x v="0"/>
    <x v="804"/>
    <d v="2013-01-19T00:00:00"/>
    <x v="1"/>
    <s v="Dp-13240"/>
    <x v="656"/>
    <x v="2"/>
    <s v="United States"/>
    <s v="Westfield"/>
    <x v="30"/>
    <n v="7090"/>
    <x v="3"/>
    <s v="TEC-AC-10000844"/>
    <x v="2"/>
    <x v="11"/>
    <x v="106"/>
    <x v="2369"/>
    <n v="3"/>
    <n v="0"/>
    <n v="91.789199999999994"/>
  </r>
  <r>
    <n v="2881"/>
    <s v="CA-2013-102932"/>
    <x v="0"/>
    <x v="251"/>
    <d v="2013-09-24T00:00:00"/>
    <x v="0"/>
    <s v="SD-20485"/>
    <x v="174"/>
    <x v="2"/>
    <s v="United States"/>
    <s v="Orange"/>
    <x v="30"/>
    <n v="7050"/>
    <x v="3"/>
    <s v="OFF-BI-10000756"/>
    <x v="1"/>
    <x v="8"/>
    <x v="15"/>
    <x v="2370"/>
    <n v="6"/>
    <n v="0"/>
    <n v="12.72"/>
  </r>
  <r>
    <n v="2882"/>
    <s v="CA-2013-102932"/>
    <x v="0"/>
    <x v="251"/>
    <d v="2013-09-24T00:00:00"/>
    <x v="0"/>
    <s v="SD-20485"/>
    <x v="174"/>
    <x v="2"/>
    <s v="United States"/>
    <s v="Orange"/>
    <x v="30"/>
    <n v="7050"/>
    <x v="3"/>
    <s v="OFF-SU-10000381"/>
    <x v="1"/>
    <x v="14"/>
    <x v="654"/>
    <x v="1056"/>
    <n v="3"/>
    <n v="0"/>
    <n v="8.0996999999999986"/>
  </r>
  <r>
    <n v="2883"/>
    <s v="CA-2011-165540"/>
    <x v="2"/>
    <x v="805"/>
    <d v="2011-02-26T00:00:00"/>
    <x v="1"/>
    <s v="TM-21010"/>
    <x v="612"/>
    <x v="0"/>
    <s v="United States"/>
    <s v="Woodstock"/>
    <x v="10"/>
    <n v="60098"/>
    <x v="2"/>
    <s v="OFF-BI-10004094"/>
    <x v="1"/>
    <x v="8"/>
    <x v="603"/>
    <x v="2371"/>
    <n v="5"/>
    <n v="0.8"/>
    <n v="-13.717499999999998"/>
  </r>
  <r>
    <n v="2884"/>
    <s v="CA-2013-130799"/>
    <x v="0"/>
    <x v="583"/>
    <d v="2013-11-17T00:00:00"/>
    <x v="0"/>
    <s v="BK-11260"/>
    <x v="318"/>
    <x v="0"/>
    <s v="United States"/>
    <s v="San Francisco"/>
    <x v="1"/>
    <n v="94110"/>
    <x v="1"/>
    <s v="FUR-FU-10001852"/>
    <x v="0"/>
    <x v="5"/>
    <x v="837"/>
    <x v="2372"/>
    <n v="4"/>
    <n v="0"/>
    <n v="2.2271999999999998"/>
  </r>
  <r>
    <n v="2885"/>
    <s v="CA-2013-164483"/>
    <x v="0"/>
    <x v="806"/>
    <d v="2013-02-03T00:00:00"/>
    <x v="1"/>
    <s v="JF-15490"/>
    <x v="223"/>
    <x v="0"/>
    <s v="United States"/>
    <s v="San Francisco"/>
    <x v="1"/>
    <n v="94122"/>
    <x v="1"/>
    <s v="OFF-BI-10000014"/>
    <x v="1"/>
    <x v="8"/>
    <x v="628"/>
    <x v="738"/>
    <n v="2"/>
    <n v="0.2"/>
    <n v="5.8914"/>
  </r>
  <r>
    <n v="2886"/>
    <s v="US-2013-159856"/>
    <x v="0"/>
    <x v="807"/>
    <d v="2013-10-23T00:00:00"/>
    <x v="1"/>
    <s v="EP-13915"/>
    <x v="212"/>
    <x v="0"/>
    <s v="United States"/>
    <s v="Tempe"/>
    <x v="16"/>
    <n v="85281"/>
    <x v="1"/>
    <s v="FUR-CH-10003396"/>
    <x v="0"/>
    <x v="1"/>
    <x v="385"/>
    <x v="2373"/>
    <n v="5"/>
    <n v="0.2"/>
    <n v="-34.64100000000002"/>
  </r>
  <r>
    <n v="2887"/>
    <s v="CA-2014-102099"/>
    <x v="3"/>
    <x v="404"/>
    <d v="2014-12-20T00:00:00"/>
    <x v="2"/>
    <s v="EP-13915"/>
    <x v="212"/>
    <x v="0"/>
    <s v="United States"/>
    <s v="Los Angeles"/>
    <x v="1"/>
    <n v="90008"/>
    <x v="1"/>
    <s v="OFF-AR-10003811"/>
    <x v="1"/>
    <x v="6"/>
    <x v="449"/>
    <x v="153"/>
    <n v="3"/>
    <n v="0"/>
    <n v="1.7901"/>
  </r>
  <r>
    <n v="2888"/>
    <s v="CA-2014-102099"/>
    <x v="3"/>
    <x v="404"/>
    <d v="2014-12-20T00:00:00"/>
    <x v="2"/>
    <s v="EP-13915"/>
    <x v="212"/>
    <x v="0"/>
    <s v="United States"/>
    <s v="Los Angeles"/>
    <x v="1"/>
    <n v="90008"/>
    <x v="1"/>
    <s v="OFF-PA-10003172"/>
    <x v="1"/>
    <x v="10"/>
    <x v="846"/>
    <x v="91"/>
    <n v="2"/>
    <n v="0"/>
    <n v="6.2208000000000006"/>
  </r>
  <r>
    <n v="2889"/>
    <s v="CA-2014-102099"/>
    <x v="3"/>
    <x v="404"/>
    <d v="2014-12-20T00:00:00"/>
    <x v="2"/>
    <s v="EP-13915"/>
    <x v="212"/>
    <x v="0"/>
    <s v="United States"/>
    <s v="Los Angeles"/>
    <x v="1"/>
    <n v="90008"/>
    <x v="1"/>
    <s v="OFF-PA-10000289"/>
    <x v="1"/>
    <x v="10"/>
    <x v="722"/>
    <x v="56"/>
    <n v="5"/>
    <n v="0"/>
    <n v="15.552000000000001"/>
  </r>
  <r>
    <n v="2890"/>
    <s v="CA-2014-164049"/>
    <x v="3"/>
    <x v="808"/>
    <d v="2014-11-07T00:00:00"/>
    <x v="1"/>
    <s v="KH-16630"/>
    <x v="175"/>
    <x v="1"/>
    <s v="United States"/>
    <s v="Seattle"/>
    <x v="4"/>
    <n v="98105"/>
    <x v="1"/>
    <s v="OFF-PA-10000791"/>
    <x v="1"/>
    <x v="10"/>
    <x v="1424"/>
    <x v="2374"/>
    <n v="5"/>
    <n v="0"/>
    <n v="10.732499999999998"/>
  </r>
  <r>
    <n v="2891"/>
    <s v="CA-2011-142727"/>
    <x v="2"/>
    <x v="333"/>
    <d v="2011-05-01T00:00:00"/>
    <x v="0"/>
    <s v="HG-14845"/>
    <x v="668"/>
    <x v="0"/>
    <s v="United States"/>
    <s v="Lake Charles"/>
    <x v="28"/>
    <n v="70601"/>
    <x v="0"/>
    <s v="FUR-CH-10002304"/>
    <x v="0"/>
    <x v="1"/>
    <x v="782"/>
    <x v="2375"/>
    <n v="2"/>
    <n v="0"/>
    <n v="12.990000000000002"/>
  </r>
  <r>
    <n v="2892"/>
    <s v="CA-2011-142727"/>
    <x v="2"/>
    <x v="333"/>
    <d v="2011-05-01T00:00:00"/>
    <x v="0"/>
    <s v="HG-14845"/>
    <x v="668"/>
    <x v="0"/>
    <s v="United States"/>
    <s v="Lake Charles"/>
    <x v="28"/>
    <n v="70601"/>
    <x v="0"/>
    <s v="OFF-BI-10000136"/>
    <x v="1"/>
    <x v="8"/>
    <x v="936"/>
    <x v="1465"/>
    <n v="3"/>
    <n v="0"/>
    <n v="8.6112000000000002"/>
  </r>
  <r>
    <n v="2893"/>
    <s v="CA-2014-139913"/>
    <x v="3"/>
    <x v="436"/>
    <d v="2014-10-30T00:00:00"/>
    <x v="1"/>
    <s v="JC-16105"/>
    <x v="36"/>
    <x v="1"/>
    <s v="United States"/>
    <s v="Rochester"/>
    <x v="15"/>
    <n v="14609"/>
    <x v="3"/>
    <s v="OFF-PA-10003739"/>
    <x v="1"/>
    <x v="10"/>
    <x v="1425"/>
    <x v="1057"/>
    <n v="2"/>
    <n v="0"/>
    <n v="5.6644000000000005"/>
  </r>
  <r>
    <n v="2894"/>
    <s v="CA-2014-139913"/>
    <x v="3"/>
    <x v="436"/>
    <d v="2014-10-30T00:00:00"/>
    <x v="1"/>
    <s v="JC-16105"/>
    <x v="36"/>
    <x v="1"/>
    <s v="United States"/>
    <s v="Rochester"/>
    <x v="15"/>
    <n v="14609"/>
    <x v="3"/>
    <s v="OFF-PA-10002479"/>
    <x v="1"/>
    <x v="10"/>
    <x v="217"/>
    <x v="1603"/>
    <n v="5"/>
    <n v="0"/>
    <n v="11.879999999999999"/>
  </r>
  <r>
    <n v="2895"/>
    <s v="CA-2014-139913"/>
    <x v="3"/>
    <x v="436"/>
    <d v="2014-10-30T00:00:00"/>
    <x v="1"/>
    <s v="JC-16105"/>
    <x v="36"/>
    <x v="1"/>
    <s v="United States"/>
    <s v="Rochester"/>
    <x v="15"/>
    <n v="14609"/>
    <x v="3"/>
    <s v="FUR-FU-10000771"/>
    <x v="0"/>
    <x v="5"/>
    <x v="1426"/>
    <x v="2376"/>
    <n v="11"/>
    <n v="0"/>
    <n v="29.013600000000004"/>
  </r>
  <r>
    <n v="2896"/>
    <s v="CA-2014-139913"/>
    <x v="3"/>
    <x v="436"/>
    <d v="2014-10-30T00:00:00"/>
    <x v="1"/>
    <s v="JC-16105"/>
    <x v="36"/>
    <x v="1"/>
    <s v="United States"/>
    <s v="Rochester"/>
    <x v="15"/>
    <n v="14609"/>
    <x v="3"/>
    <s v="TEC-PH-10001552"/>
    <x v="2"/>
    <x v="7"/>
    <x v="178"/>
    <x v="1211"/>
    <n v="3"/>
    <n v="0"/>
    <n v="10.046400000000002"/>
  </r>
  <r>
    <n v="2897"/>
    <s v="CA-2011-169033"/>
    <x v="2"/>
    <x v="809"/>
    <d v="2011-04-03T00:00:00"/>
    <x v="1"/>
    <s v="KM-16720"/>
    <x v="27"/>
    <x v="0"/>
    <s v="United States"/>
    <s v="Long Beach"/>
    <x v="15"/>
    <n v="11561"/>
    <x v="3"/>
    <s v="OFF-AR-10001915"/>
    <x v="1"/>
    <x v="6"/>
    <x v="1048"/>
    <x v="2377"/>
    <n v="5"/>
    <n v="0"/>
    <n v="20.853000000000002"/>
  </r>
  <r>
    <n v="2898"/>
    <s v="US-2013-164630"/>
    <x v="0"/>
    <x v="810"/>
    <d v="2013-01-09T00:00:00"/>
    <x v="1"/>
    <s v="EB-13975"/>
    <x v="424"/>
    <x v="1"/>
    <s v="United States"/>
    <s v="Charlotte"/>
    <x v="3"/>
    <n v="28205"/>
    <x v="0"/>
    <s v="TEC-CO-10000971"/>
    <x v="2"/>
    <x v="16"/>
    <x v="1304"/>
    <x v="2378"/>
    <n v="4"/>
    <n v="0.2"/>
    <n v="119.99599999999992"/>
  </r>
  <r>
    <n v="2899"/>
    <s v="US-2012-114839"/>
    <x v="1"/>
    <x v="33"/>
    <d v="2012-04-30T00:00:00"/>
    <x v="1"/>
    <s v="PW-19240"/>
    <x v="617"/>
    <x v="0"/>
    <s v="United States"/>
    <s v="Houston"/>
    <x v="5"/>
    <n v="77036"/>
    <x v="2"/>
    <s v="FUR-CH-10004086"/>
    <x v="0"/>
    <x v="1"/>
    <x v="281"/>
    <x v="2379"/>
    <n v="2"/>
    <n v="0.3"/>
    <n v="-5.8346000000000231"/>
  </r>
  <r>
    <n v="2900"/>
    <s v="CA-2012-166464"/>
    <x v="1"/>
    <x v="811"/>
    <d v="2012-09-17T00:00:00"/>
    <x v="1"/>
    <s v="PG-18895"/>
    <x v="38"/>
    <x v="0"/>
    <s v="United States"/>
    <s v="New York City"/>
    <x v="15"/>
    <n v="10035"/>
    <x v="3"/>
    <s v="TEC-CO-10000971"/>
    <x v="2"/>
    <x v="16"/>
    <x v="1304"/>
    <x v="2006"/>
    <n v="2"/>
    <n v="0.2"/>
    <n v="59.997999999999962"/>
  </r>
  <r>
    <n v="2901"/>
    <s v="CA-2012-166464"/>
    <x v="1"/>
    <x v="811"/>
    <d v="2012-09-17T00:00:00"/>
    <x v="1"/>
    <s v="PG-18895"/>
    <x v="38"/>
    <x v="0"/>
    <s v="United States"/>
    <s v="New York City"/>
    <x v="15"/>
    <n v="10035"/>
    <x v="3"/>
    <s v="OFF-LA-10001317"/>
    <x v="1"/>
    <x v="2"/>
    <x v="391"/>
    <x v="2380"/>
    <n v="4"/>
    <n v="0"/>
    <n v="6.048"/>
  </r>
  <r>
    <n v="2902"/>
    <s v="CA-2014-124898"/>
    <x v="3"/>
    <x v="220"/>
    <d v="2014-09-16T00:00:00"/>
    <x v="1"/>
    <s v="DB-12910"/>
    <x v="626"/>
    <x v="2"/>
    <s v="United States"/>
    <s v="Columbus"/>
    <x v="32"/>
    <n v="31907"/>
    <x v="0"/>
    <s v="OFF-PA-10003656"/>
    <x v="1"/>
    <x v="10"/>
    <x v="770"/>
    <x v="2381"/>
    <n v="7"/>
    <n v="0"/>
    <n v="84.943599999999989"/>
  </r>
  <r>
    <n v="2903"/>
    <s v="CA-2013-164035"/>
    <x v="0"/>
    <x v="1"/>
    <d v="2013-06-18T00:00:00"/>
    <x v="1"/>
    <s v="CR-12730"/>
    <x v="257"/>
    <x v="0"/>
    <s v="United States"/>
    <s v="Chicago"/>
    <x v="10"/>
    <n v="60610"/>
    <x v="2"/>
    <s v="OFF-PA-10002160"/>
    <x v="1"/>
    <x v="10"/>
    <x v="1190"/>
    <x v="2382"/>
    <n v="5"/>
    <n v="0.2"/>
    <n v="8.3810000000000002"/>
  </r>
  <r>
    <n v="2904"/>
    <s v="CA-2013-153577"/>
    <x v="0"/>
    <x v="812"/>
    <d v="2013-07-02T00:00:00"/>
    <x v="1"/>
    <s v="KH-16330"/>
    <x v="542"/>
    <x v="1"/>
    <s v="United States"/>
    <s v="Highland Park"/>
    <x v="10"/>
    <n v="60035"/>
    <x v="2"/>
    <s v="OFF-PA-10000575"/>
    <x v="1"/>
    <x v="10"/>
    <x v="1050"/>
    <x v="2383"/>
    <n v="7"/>
    <n v="0.2"/>
    <n v="12.175799999999999"/>
  </r>
  <r>
    <n v="2905"/>
    <s v="CA-2013-153577"/>
    <x v="0"/>
    <x v="812"/>
    <d v="2013-07-02T00:00:00"/>
    <x v="1"/>
    <s v="KH-16330"/>
    <x v="542"/>
    <x v="1"/>
    <s v="United States"/>
    <s v="Highland Park"/>
    <x v="10"/>
    <n v="60035"/>
    <x v="2"/>
    <s v="FUR-CH-10003981"/>
    <x v="0"/>
    <x v="1"/>
    <x v="1166"/>
    <x v="2384"/>
    <n v="3"/>
    <n v="0.3"/>
    <n v="-7.7094000000001017"/>
  </r>
  <r>
    <n v="2906"/>
    <s v="CA-2011-127586"/>
    <x v="2"/>
    <x v="467"/>
    <d v="2011-09-30T00:00:00"/>
    <x v="1"/>
    <s v="CS-12400"/>
    <x v="37"/>
    <x v="2"/>
    <s v="United States"/>
    <s v="Seattle"/>
    <x v="4"/>
    <n v="98115"/>
    <x v="1"/>
    <s v="OFF-ST-10002615"/>
    <x v="1"/>
    <x v="4"/>
    <x v="1427"/>
    <x v="2385"/>
    <n v="2"/>
    <n v="0"/>
    <n v="80.631200000000007"/>
  </r>
  <r>
    <n v="2907"/>
    <s v="CA-2014-121615"/>
    <x v="3"/>
    <x v="132"/>
    <d v="2014-11-10T00:00:00"/>
    <x v="1"/>
    <s v="DL-12925"/>
    <x v="351"/>
    <x v="0"/>
    <s v="United States"/>
    <s v="Eagan"/>
    <x v="11"/>
    <n v="55122"/>
    <x v="2"/>
    <s v="OFF-PA-10000327"/>
    <x v="1"/>
    <x v="10"/>
    <x v="1428"/>
    <x v="18"/>
    <n v="2"/>
    <n v="0"/>
    <n v="3.8519999999999994"/>
  </r>
  <r>
    <n v="2908"/>
    <s v="CA-2014-121615"/>
    <x v="3"/>
    <x v="132"/>
    <d v="2014-11-10T00:00:00"/>
    <x v="1"/>
    <s v="DL-12925"/>
    <x v="351"/>
    <x v="0"/>
    <s v="United States"/>
    <s v="Eagan"/>
    <x v="11"/>
    <n v="55122"/>
    <x v="2"/>
    <s v="OFF-ST-10001325"/>
    <x v="1"/>
    <x v="4"/>
    <x v="466"/>
    <x v="2386"/>
    <n v="5"/>
    <n v="0"/>
    <n v="14.148"/>
  </r>
  <r>
    <n v="2909"/>
    <s v="CA-2014-121615"/>
    <x v="3"/>
    <x v="132"/>
    <d v="2014-11-10T00:00:00"/>
    <x v="1"/>
    <s v="DL-12925"/>
    <x v="351"/>
    <x v="0"/>
    <s v="United States"/>
    <s v="Eagan"/>
    <x v="11"/>
    <n v="55122"/>
    <x v="2"/>
    <s v="OFF-LA-10001771"/>
    <x v="1"/>
    <x v="2"/>
    <x v="1119"/>
    <x v="1830"/>
    <n v="3"/>
    <n v="0"/>
    <n v="6.8723999999999998"/>
  </r>
  <r>
    <n v="2910"/>
    <s v="CA-2014-166415"/>
    <x v="3"/>
    <x v="600"/>
    <d v="2014-02-24T00:00:00"/>
    <x v="1"/>
    <s v="ME-17725"/>
    <x v="250"/>
    <x v="0"/>
    <s v="United States"/>
    <s v="Seattle"/>
    <x v="4"/>
    <n v="98103"/>
    <x v="1"/>
    <s v="OFF-FA-10004968"/>
    <x v="1"/>
    <x v="13"/>
    <x v="1010"/>
    <x v="2387"/>
    <n v="3"/>
    <n v="0"/>
    <n v="0.2244000000000006"/>
  </r>
  <r>
    <n v="2911"/>
    <s v="CA-2012-118444"/>
    <x v="1"/>
    <x v="599"/>
    <d v="2012-11-09T00:00:00"/>
    <x v="1"/>
    <s v="VD-21670"/>
    <x v="104"/>
    <x v="0"/>
    <s v="United States"/>
    <s v="Coral Springs"/>
    <x v="2"/>
    <n v="33065"/>
    <x v="0"/>
    <s v="OFF-AP-10000576"/>
    <x v="1"/>
    <x v="9"/>
    <x v="842"/>
    <x v="2388"/>
    <n v="4"/>
    <n v="0.2"/>
    <n v="24.196000000000012"/>
  </r>
  <r>
    <n v="2912"/>
    <s v="CA-2011-113929"/>
    <x v="2"/>
    <x v="737"/>
    <d v="2011-06-21T00:00:00"/>
    <x v="1"/>
    <s v="CK-12205"/>
    <x v="237"/>
    <x v="0"/>
    <s v="United States"/>
    <s v="Hempstead"/>
    <x v="15"/>
    <n v="11550"/>
    <x v="3"/>
    <s v="OFF-EN-10003286"/>
    <x v="1"/>
    <x v="12"/>
    <x v="33"/>
    <x v="1417"/>
    <n v="5"/>
    <n v="0"/>
    <n v="19.457999999999998"/>
  </r>
  <r>
    <n v="2913"/>
    <s v="CA-2011-113929"/>
    <x v="2"/>
    <x v="737"/>
    <d v="2011-06-21T00:00:00"/>
    <x v="1"/>
    <s v="CK-12205"/>
    <x v="237"/>
    <x v="0"/>
    <s v="United States"/>
    <s v="Hempstead"/>
    <x v="15"/>
    <n v="11550"/>
    <x v="3"/>
    <s v="OFF-AR-10003772"/>
    <x v="1"/>
    <x v="6"/>
    <x v="1429"/>
    <x v="768"/>
    <n v="4"/>
    <n v="0"/>
    <n v="10.499999999999996"/>
  </r>
  <r>
    <n v="2914"/>
    <s v="CA-2011-113929"/>
    <x v="2"/>
    <x v="737"/>
    <d v="2011-06-21T00:00:00"/>
    <x v="1"/>
    <s v="CK-12205"/>
    <x v="237"/>
    <x v="0"/>
    <s v="United States"/>
    <s v="Hempstead"/>
    <x v="15"/>
    <n v="11550"/>
    <x v="3"/>
    <s v="OFF-BI-10002852"/>
    <x v="1"/>
    <x v="8"/>
    <x v="91"/>
    <x v="2389"/>
    <n v="3"/>
    <n v="0.2"/>
    <n v="14.337599999999998"/>
  </r>
  <r>
    <n v="2915"/>
    <s v="CA-2012-134747"/>
    <x v="1"/>
    <x v="88"/>
    <d v="2012-10-17T00:00:00"/>
    <x v="0"/>
    <s v="DL-12925"/>
    <x v="351"/>
    <x v="0"/>
    <s v="United States"/>
    <s v="Noblesville"/>
    <x v="14"/>
    <n v="46060"/>
    <x v="2"/>
    <s v="TEC-PH-10002890"/>
    <x v="2"/>
    <x v="7"/>
    <x v="1387"/>
    <x v="2390"/>
    <n v="3"/>
    <n v="0"/>
    <n v="35.287199999999999"/>
  </r>
  <r>
    <n v="2916"/>
    <s v="CA-2012-134747"/>
    <x v="1"/>
    <x v="88"/>
    <d v="2012-10-17T00:00:00"/>
    <x v="0"/>
    <s v="DL-12925"/>
    <x v="351"/>
    <x v="0"/>
    <s v="United States"/>
    <s v="Noblesville"/>
    <x v="14"/>
    <n v="46060"/>
    <x v="2"/>
    <s v="OFF-BI-10001308"/>
    <x v="1"/>
    <x v="8"/>
    <x v="1351"/>
    <x v="2391"/>
    <n v="2"/>
    <n v="0"/>
    <n v="5.6519999999999992"/>
  </r>
  <r>
    <n v="2917"/>
    <s v="CA-2012-134747"/>
    <x v="1"/>
    <x v="88"/>
    <d v="2012-10-17T00:00:00"/>
    <x v="0"/>
    <s v="DL-12925"/>
    <x v="351"/>
    <x v="0"/>
    <s v="United States"/>
    <s v="Noblesville"/>
    <x v="14"/>
    <n v="46060"/>
    <x v="2"/>
    <s v="TEC-PH-10001750"/>
    <x v="2"/>
    <x v="7"/>
    <x v="968"/>
    <x v="2392"/>
    <n v="4"/>
    <n v="0"/>
    <n v="71.269200000000012"/>
  </r>
  <r>
    <n v="2918"/>
    <s v="CA-2014-155047"/>
    <x v="3"/>
    <x v="151"/>
    <d v="2014-08-31T00:00:00"/>
    <x v="2"/>
    <s v="SE-20110"/>
    <x v="339"/>
    <x v="0"/>
    <s v="United States"/>
    <s v="Dallas"/>
    <x v="5"/>
    <n v="75220"/>
    <x v="2"/>
    <s v="OFF-AR-10003338"/>
    <x v="1"/>
    <x v="6"/>
    <x v="1430"/>
    <x v="2393"/>
    <n v="1"/>
    <n v="0.2"/>
    <n v="0.37200000000000011"/>
  </r>
  <r>
    <n v="2919"/>
    <s v="CA-2013-160129"/>
    <x v="0"/>
    <x v="813"/>
    <d v="2013-11-24T00:00:00"/>
    <x v="3"/>
    <s v="LS-17200"/>
    <x v="624"/>
    <x v="1"/>
    <s v="United States"/>
    <s v="Philadelphia"/>
    <x v="9"/>
    <n v="19140"/>
    <x v="3"/>
    <s v="OFF-FA-10002763"/>
    <x v="1"/>
    <x v="13"/>
    <x v="1411"/>
    <x v="2394"/>
    <n v="5"/>
    <n v="0.2"/>
    <n v="2.3699999999999983"/>
  </r>
  <r>
    <n v="2920"/>
    <s v="CA-2013-160129"/>
    <x v="0"/>
    <x v="813"/>
    <d v="2013-11-24T00:00:00"/>
    <x v="3"/>
    <s v="LS-17200"/>
    <x v="624"/>
    <x v="1"/>
    <s v="United States"/>
    <s v="Philadelphia"/>
    <x v="9"/>
    <n v="19140"/>
    <x v="3"/>
    <s v="FUR-FU-10002088"/>
    <x v="0"/>
    <x v="5"/>
    <x v="1084"/>
    <x v="325"/>
    <n v="2"/>
    <n v="0.2"/>
    <n v="3.9512"/>
  </r>
  <r>
    <n v="2921"/>
    <s v="CA-2013-160129"/>
    <x v="0"/>
    <x v="813"/>
    <d v="2013-11-24T00:00:00"/>
    <x v="3"/>
    <s v="LS-17200"/>
    <x v="624"/>
    <x v="1"/>
    <s v="United States"/>
    <s v="Philadelphia"/>
    <x v="9"/>
    <n v="19140"/>
    <x v="3"/>
    <s v="FUR-FU-10003976"/>
    <x v="0"/>
    <x v="5"/>
    <x v="964"/>
    <x v="2395"/>
    <n v="7"/>
    <n v="0.2"/>
    <n v="12.328399999999988"/>
  </r>
  <r>
    <n v="2922"/>
    <s v="CA-2014-164329"/>
    <x v="3"/>
    <x v="289"/>
    <d v="2014-01-31T00:00:00"/>
    <x v="3"/>
    <s v="MM-17920"/>
    <x v="462"/>
    <x v="0"/>
    <s v="United States"/>
    <s v="San Francisco"/>
    <x v="1"/>
    <n v="94109"/>
    <x v="1"/>
    <s v="OFF-ST-10001511"/>
    <x v="1"/>
    <x v="4"/>
    <x v="551"/>
    <x v="2396"/>
    <n v="2"/>
    <n v="0"/>
    <n v="6.4649999999999892"/>
  </r>
  <r>
    <n v="2923"/>
    <s v="US-2012-141453"/>
    <x v="1"/>
    <x v="672"/>
    <d v="2012-12-03T00:00:00"/>
    <x v="0"/>
    <s v="DB-13270"/>
    <x v="489"/>
    <x v="2"/>
    <s v="United States"/>
    <s v="Austin"/>
    <x v="5"/>
    <n v="78745"/>
    <x v="2"/>
    <s v="OFF-BI-10000301"/>
    <x v="1"/>
    <x v="8"/>
    <x v="619"/>
    <x v="2397"/>
    <n v="3"/>
    <n v="0.8"/>
    <n v="-5.8230000000000004"/>
  </r>
  <r>
    <n v="2924"/>
    <s v="CA-2011-156993"/>
    <x v="2"/>
    <x v="307"/>
    <d v="2011-07-04T00:00:00"/>
    <x v="1"/>
    <s v="RW-19630"/>
    <x v="338"/>
    <x v="1"/>
    <s v="United States"/>
    <s v="Detroit"/>
    <x v="12"/>
    <n v="48234"/>
    <x v="2"/>
    <s v="OFF-FA-10003495"/>
    <x v="1"/>
    <x v="13"/>
    <x v="33"/>
    <x v="2398"/>
    <n v="1"/>
    <n v="0"/>
    <n v="3.04"/>
  </r>
  <r>
    <n v="2925"/>
    <s v="CA-2011-157721"/>
    <x v="2"/>
    <x v="814"/>
    <d v="2011-09-05T00:00:00"/>
    <x v="2"/>
    <s v="JM-16195"/>
    <x v="594"/>
    <x v="0"/>
    <s v="United States"/>
    <s v="Watertown"/>
    <x v="15"/>
    <n v="13601"/>
    <x v="3"/>
    <s v="OFF-AP-10001303"/>
    <x v="1"/>
    <x v="9"/>
    <x v="925"/>
    <x v="189"/>
    <n v="1"/>
    <n v="0"/>
    <n v="8.9549999999999983"/>
  </r>
  <r>
    <n v="2926"/>
    <s v="CA-2011-157721"/>
    <x v="2"/>
    <x v="814"/>
    <d v="2011-09-05T00:00:00"/>
    <x v="2"/>
    <s v="JM-16195"/>
    <x v="594"/>
    <x v="0"/>
    <s v="United States"/>
    <s v="Watertown"/>
    <x v="15"/>
    <n v="13601"/>
    <x v="3"/>
    <s v="FUR-FU-10002116"/>
    <x v="0"/>
    <x v="5"/>
    <x v="1431"/>
    <x v="2399"/>
    <n v="1"/>
    <n v="0"/>
    <n v="4.9496999999999929"/>
  </r>
  <r>
    <n v="2927"/>
    <s v="CA-2014-128629"/>
    <x v="3"/>
    <x v="815"/>
    <d v="2014-07-15T00:00:00"/>
    <x v="0"/>
    <s v="BP-11155"/>
    <x v="669"/>
    <x v="0"/>
    <s v="United States"/>
    <s v="Columbus"/>
    <x v="32"/>
    <n v="31907"/>
    <x v="0"/>
    <s v="FUR-FU-10000771"/>
    <x v="0"/>
    <x v="5"/>
    <x v="1426"/>
    <x v="609"/>
    <n v="3"/>
    <n v="0"/>
    <n v="7.9128000000000007"/>
  </r>
  <r>
    <n v="2928"/>
    <s v="CA-2014-158106"/>
    <x v="3"/>
    <x v="400"/>
    <d v="2014-06-11T00:00:00"/>
    <x v="1"/>
    <s v="CT-11995"/>
    <x v="564"/>
    <x v="0"/>
    <s v="United States"/>
    <s v="Apple Valley"/>
    <x v="11"/>
    <n v="55124"/>
    <x v="2"/>
    <s v="OFF-AR-10002255"/>
    <x v="1"/>
    <x v="6"/>
    <x v="814"/>
    <x v="880"/>
    <n v="3"/>
    <n v="0"/>
    <n v="2.5055999999999998"/>
  </r>
  <r>
    <n v="2929"/>
    <s v="US-2014-120390"/>
    <x v="3"/>
    <x v="15"/>
    <d v="2014-10-27T00:00:00"/>
    <x v="1"/>
    <s v="TH-21550"/>
    <x v="274"/>
    <x v="2"/>
    <s v="United States"/>
    <s v="Burlington"/>
    <x v="3"/>
    <n v="27217"/>
    <x v="0"/>
    <s v="OFF-BI-10004995"/>
    <x v="1"/>
    <x v="8"/>
    <x v="313"/>
    <x v="2400"/>
    <n v="4"/>
    <n v="0.7"/>
    <n v="-1306.5504000000001"/>
  </r>
  <r>
    <n v="2930"/>
    <s v="CA-2014-143434"/>
    <x v="3"/>
    <x v="551"/>
    <d v="2014-11-25T00:00:00"/>
    <x v="1"/>
    <s v="ME-17320"/>
    <x v="467"/>
    <x v="2"/>
    <s v="United States"/>
    <s v="Saginaw"/>
    <x v="12"/>
    <n v="48601"/>
    <x v="2"/>
    <s v="FUR-FU-10002597"/>
    <x v="0"/>
    <x v="5"/>
    <x v="621"/>
    <x v="2401"/>
    <n v="4"/>
    <n v="0"/>
    <n v="8.2992000000000008"/>
  </r>
  <r>
    <n v="2931"/>
    <s v="CA-2012-168564"/>
    <x v="1"/>
    <x v="816"/>
    <d v="2012-08-08T00:00:00"/>
    <x v="3"/>
    <s v="TT-21220"/>
    <x v="627"/>
    <x v="0"/>
    <s v="United States"/>
    <s v="San Francisco"/>
    <x v="1"/>
    <n v="94109"/>
    <x v="1"/>
    <s v="OFF-BI-10004970"/>
    <x v="1"/>
    <x v="8"/>
    <x v="908"/>
    <x v="2164"/>
    <n v="2"/>
    <n v="0.2"/>
    <n v="2.2302"/>
  </r>
  <r>
    <n v="2932"/>
    <s v="CA-2012-168564"/>
    <x v="1"/>
    <x v="816"/>
    <d v="2012-08-08T00:00:00"/>
    <x v="3"/>
    <s v="TT-21220"/>
    <x v="627"/>
    <x v="0"/>
    <s v="United States"/>
    <s v="San Francisco"/>
    <x v="1"/>
    <n v="94109"/>
    <x v="1"/>
    <s v="OFF-BI-10002557"/>
    <x v="1"/>
    <x v="8"/>
    <x v="246"/>
    <x v="6"/>
    <n v="2"/>
    <n v="0.2"/>
    <n v="2.7299999999999995"/>
  </r>
  <r>
    <n v="2933"/>
    <s v="CA-2012-168564"/>
    <x v="1"/>
    <x v="816"/>
    <d v="2012-08-08T00:00:00"/>
    <x v="3"/>
    <s v="TT-21220"/>
    <x v="627"/>
    <x v="0"/>
    <s v="United States"/>
    <s v="San Francisco"/>
    <x v="1"/>
    <n v="94109"/>
    <x v="1"/>
    <s v="FUR-CH-10000785"/>
    <x v="0"/>
    <x v="1"/>
    <x v="320"/>
    <x v="2402"/>
    <n v="1"/>
    <n v="0.2"/>
    <n v="10.858800000000002"/>
  </r>
  <r>
    <n v="2934"/>
    <s v="US-2013-169040"/>
    <x v="0"/>
    <x v="409"/>
    <d v="2013-12-13T00:00:00"/>
    <x v="1"/>
    <s v="GT-14710"/>
    <x v="218"/>
    <x v="0"/>
    <s v="United States"/>
    <s v="Seattle"/>
    <x v="4"/>
    <n v="98105"/>
    <x v="1"/>
    <s v="TEC-PH-10002310"/>
    <x v="2"/>
    <x v="7"/>
    <x v="1359"/>
    <x v="2403"/>
    <n v="1"/>
    <n v="0.2"/>
    <n v="13.719300000000004"/>
  </r>
  <r>
    <n v="2935"/>
    <s v="US-2013-169040"/>
    <x v="0"/>
    <x v="409"/>
    <d v="2013-12-13T00:00:00"/>
    <x v="1"/>
    <s v="GT-14710"/>
    <x v="218"/>
    <x v="0"/>
    <s v="United States"/>
    <s v="Seattle"/>
    <x v="4"/>
    <n v="98105"/>
    <x v="1"/>
    <s v="TEC-PH-10002834"/>
    <x v="2"/>
    <x v="7"/>
    <x v="1378"/>
    <x v="2404"/>
    <n v="3"/>
    <n v="0.2"/>
    <n v="26.998499999999993"/>
  </r>
  <r>
    <n v="2936"/>
    <s v="US-2013-169040"/>
    <x v="0"/>
    <x v="409"/>
    <d v="2013-12-13T00:00:00"/>
    <x v="1"/>
    <s v="GT-14710"/>
    <x v="218"/>
    <x v="0"/>
    <s v="United States"/>
    <s v="Seattle"/>
    <x v="4"/>
    <n v="98105"/>
    <x v="1"/>
    <s v="OFF-EN-10000927"/>
    <x v="1"/>
    <x v="12"/>
    <x v="81"/>
    <x v="2405"/>
    <n v="1"/>
    <n v="0"/>
    <n v="16.150499999999997"/>
  </r>
  <r>
    <n v="2937"/>
    <s v="US-2013-169040"/>
    <x v="0"/>
    <x v="409"/>
    <d v="2013-12-13T00:00:00"/>
    <x v="1"/>
    <s v="GT-14710"/>
    <x v="218"/>
    <x v="0"/>
    <s v="United States"/>
    <s v="Seattle"/>
    <x v="4"/>
    <n v="98105"/>
    <x v="1"/>
    <s v="OFF-BI-10001636"/>
    <x v="1"/>
    <x v="8"/>
    <x v="668"/>
    <x v="2406"/>
    <n v="7"/>
    <n v="0.2"/>
    <n v="15.342599999999997"/>
  </r>
  <r>
    <n v="2938"/>
    <s v="US-2013-169040"/>
    <x v="0"/>
    <x v="409"/>
    <d v="2013-12-13T00:00:00"/>
    <x v="1"/>
    <s v="GT-14710"/>
    <x v="218"/>
    <x v="0"/>
    <s v="United States"/>
    <s v="Seattle"/>
    <x v="4"/>
    <n v="98105"/>
    <x v="1"/>
    <s v="OFF-PA-10001736"/>
    <x v="1"/>
    <x v="10"/>
    <x v="129"/>
    <x v="2407"/>
    <n v="7"/>
    <n v="0"/>
    <n v="116.59759999999997"/>
  </r>
  <r>
    <n v="2939"/>
    <s v="US-2013-169040"/>
    <x v="0"/>
    <x v="409"/>
    <d v="2013-12-13T00:00:00"/>
    <x v="1"/>
    <s v="GT-14710"/>
    <x v="218"/>
    <x v="0"/>
    <s v="United States"/>
    <s v="Seattle"/>
    <x v="4"/>
    <n v="98105"/>
    <x v="1"/>
    <s v="OFF-PA-10000482"/>
    <x v="1"/>
    <x v="10"/>
    <x v="67"/>
    <x v="2408"/>
    <n v="5"/>
    <n v="0"/>
    <n v="89.158999999999992"/>
  </r>
  <r>
    <n v="2940"/>
    <s v="US-2013-169040"/>
    <x v="0"/>
    <x v="409"/>
    <d v="2013-12-13T00:00:00"/>
    <x v="1"/>
    <s v="GT-14710"/>
    <x v="218"/>
    <x v="0"/>
    <s v="United States"/>
    <s v="Seattle"/>
    <x v="4"/>
    <n v="98105"/>
    <x v="1"/>
    <s v="OFF-BI-10001658"/>
    <x v="1"/>
    <x v="8"/>
    <x v="439"/>
    <x v="676"/>
    <n v="3"/>
    <n v="0.2"/>
    <n v="19.4376"/>
  </r>
  <r>
    <n v="2941"/>
    <s v="CA-2014-155880"/>
    <x v="3"/>
    <x v="613"/>
    <d v="2014-04-01T00:00:00"/>
    <x v="1"/>
    <s v="JD-16150"/>
    <x v="251"/>
    <x v="1"/>
    <s v="United States"/>
    <s v="Milwaukee"/>
    <x v="6"/>
    <n v="53209"/>
    <x v="2"/>
    <s v="FUR-CH-10000422"/>
    <x v="0"/>
    <x v="1"/>
    <x v="1432"/>
    <x v="2409"/>
    <n v="1"/>
    <n v="0"/>
    <n v="14.558400000000006"/>
  </r>
  <r>
    <n v="2942"/>
    <s v="CA-2014-155880"/>
    <x v="3"/>
    <x v="613"/>
    <d v="2014-04-01T00:00:00"/>
    <x v="1"/>
    <s v="JD-16150"/>
    <x v="251"/>
    <x v="1"/>
    <s v="United States"/>
    <s v="Milwaukee"/>
    <x v="6"/>
    <n v="53209"/>
    <x v="2"/>
    <s v="FUR-CH-10004675"/>
    <x v="0"/>
    <x v="1"/>
    <x v="629"/>
    <x v="2410"/>
    <n v="7"/>
    <n v="0"/>
    <n v="427.43679999999995"/>
  </r>
  <r>
    <n v="2943"/>
    <s v="CA-2014-155880"/>
    <x v="3"/>
    <x v="613"/>
    <d v="2014-04-01T00:00:00"/>
    <x v="1"/>
    <s v="JD-16150"/>
    <x v="251"/>
    <x v="1"/>
    <s v="United States"/>
    <s v="Milwaukee"/>
    <x v="6"/>
    <n v="53209"/>
    <x v="2"/>
    <s v="FUR-CH-10002880"/>
    <x v="0"/>
    <x v="1"/>
    <x v="801"/>
    <x v="2411"/>
    <n v="3"/>
    <n v="0"/>
    <n v="40.586699999999979"/>
  </r>
  <r>
    <n v="2944"/>
    <s v="CA-2014-126242"/>
    <x v="3"/>
    <x v="123"/>
    <d v="2014-11-25T00:00:00"/>
    <x v="1"/>
    <s v="MC-18100"/>
    <x v="498"/>
    <x v="0"/>
    <s v="United States"/>
    <s v="Los Angeles"/>
    <x v="1"/>
    <n v="90049"/>
    <x v="1"/>
    <s v="OFF-ST-10000675"/>
    <x v="1"/>
    <x v="4"/>
    <x v="295"/>
    <x v="2412"/>
    <n v="9"/>
    <n v="0"/>
    <n v="76.252499999999998"/>
  </r>
  <r>
    <n v="2945"/>
    <s v="CA-2014-126242"/>
    <x v="3"/>
    <x v="123"/>
    <d v="2014-11-25T00:00:00"/>
    <x v="1"/>
    <s v="MC-18100"/>
    <x v="498"/>
    <x v="0"/>
    <s v="United States"/>
    <s v="Los Angeles"/>
    <x v="1"/>
    <n v="90049"/>
    <x v="1"/>
    <s v="FUR-FU-10002685"/>
    <x v="0"/>
    <x v="5"/>
    <x v="1433"/>
    <x v="2413"/>
    <n v="1"/>
    <n v="0"/>
    <n v="7.1059999999999999"/>
  </r>
  <r>
    <n v="2946"/>
    <s v="CA-2013-166443"/>
    <x v="0"/>
    <x v="254"/>
    <d v="2013-11-06T00:00:00"/>
    <x v="2"/>
    <s v="LH-17020"/>
    <x v="293"/>
    <x v="0"/>
    <s v="United States"/>
    <s v="San Francisco"/>
    <x v="1"/>
    <n v="94122"/>
    <x v="1"/>
    <s v="FUR-FU-10004020"/>
    <x v="0"/>
    <x v="5"/>
    <x v="488"/>
    <x v="2414"/>
    <n v="7"/>
    <n v="0"/>
    <n v="16.464700000000001"/>
  </r>
  <r>
    <n v="2947"/>
    <s v="CA-2014-169859"/>
    <x v="3"/>
    <x v="817"/>
    <d v="2014-12-19T00:00:00"/>
    <x v="1"/>
    <s v="MP-18175"/>
    <x v="486"/>
    <x v="2"/>
    <s v="United States"/>
    <s v="San Diego"/>
    <x v="1"/>
    <n v="92024"/>
    <x v="1"/>
    <s v="FUR-FU-10004963"/>
    <x v="0"/>
    <x v="5"/>
    <x v="1434"/>
    <x v="611"/>
    <n v="3"/>
    <n v="0"/>
    <n v="11.025000000000002"/>
  </r>
  <r>
    <n v="2948"/>
    <s v="CA-2014-169859"/>
    <x v="3"/>
    <x v="817"/>
    <d v="2014-12-19T00:00:00"/>
    <x v="1"/>
    <s v="MP-18175"/>
    <x v="486"/>
    <x v="2"/>
    <s v="United States"/>
    <s v="San Diego"/>
    <x v="1"/>
    <n v="92024"/>
    <x v="1"/>
    <s v="OFF-BI-10000174"/>
    <x v="1"/>
    <x v="8"/>
    <x v="1435"/>
    <x v="647"/>
    <n v="14"/>
    <n v="0.2"/>
    <n v="22.736000000000001"/>
  </r>
  <r>
    <n v="2949"/>
    <s v="CA-2014-169859"/>
    <x v="3"/>
    <x v="817"/>
    <d v="2014-12-19T00:00:00"/>
    <x v="1"/>
    <s v="MP-18175"/>
    <x v="486"/>
    <x v="2"/>
    <s v="United States"/>
    <s v="San Diego"/>
    <x v="1"/>
    <n v="92024"/>
    <x v="1"/>
    <s v="OFF-EN-10000461"/>
    <x v="1"/>
    <x v="12"/>
    <x v="746"/>
    <x v="2415"/>
    <n v="5"/>
    <n v="0"/>
    <n v="20.539000000000001"/>
  </r>
  <r>
    <n v="2950"/>
    <s v="CA-2014-134915"/>
    <x v="3"/>
    <x v="105"/>
    <d v="2014-11-13T00:00:00"/>
    <x v="3"/>
    <s v="EM-14140"/>
    <x v="670"/>
    <x v="2"/>
    <s v="United States"/>
    <s v="Glendale"/>
    <x v="16"/>
    <n v="85301"/>
    <x v="1"/>
    <s v="TEC-AC-10001266"/>
    <x v="2"/>
    <x v="11"/>
    <x v="196"/>
    <x v="2416"/>
    <n v="4"/>
    <n v="0.2"/>
    <n v="12.999999999999998"/>
  </r>
  <r>
    <n v="2951"/>
    <s v="CA-2014-134915"/>
    <x v="3"/>
    <x v="105"/>
    <d v="2014-11-13T00:00:00"/>
    <x v="3"/>
    <s v="EM-14140"/>
    <x v="670"/>
    <x v="2"/>
    <s v="United States"/>
    <s v="Glendale"/>
    <x v="16"/>
    <n v="85301"/>
    <x v="1"/>
    <s v="OFF-PA-10002160"/>
    <x v="1"/>
    <x v="10"/>
    <x v="1190"/>
    <x v="2382"/>
    <n v="5"/>
    <n v="0.2"/>
    <n v="8.3810000000000002"/>
  </r>
  <r>
    <n v="2952"/>
    <s v="CA-2014-134915"/>
    <x v="3"/>
    <x v="105"/>
    <d v="2014-11-13T00:00:00"/>
    <x v="3"/>
    <s v="EM-14140"/>
    <x v="670"/>
    <x v="2"/>
    <s v="United States"/>
    <s v="Glendale"/>
    <x v="16"/>
    <n v="85301"/>
    <x v="1"/>
    <s v="FUR-CH-10004875"/>
    <x v="0"/>
    <x v="1"/>
    <x v="1436"/>
    <x v="2417"/>
    <n v="2"/>
    <n v="0.2"/>
    <n v="9.9651999999999994"/>
  </r>
  <r>
    <n v="2953"/>
    <s v="CA-2014-134915"/>
    <x v="3"/>
    <x v="105"/>
    <d v="2014-11-13T00:00:00"/>
    <x v="3"/>
    <s v="EM-14140"/>
    <x v="670"/>
    <x v="2"/>
    <s v="United States"/>
    <s v="Glendale"/>
    <x v="16"/>
    <n v="85301"/>
    <x v="1"/>
    <s v="FUR-FU-10000305"/>
    <x v="0"/>
    <x v="5"/>
    <x v="1437"/>
    <x v="394"/>
    <n v="2"/>
    <n v="0.2"/>
    <n v="-5.6784000000000034"/>
  </r>
  <r>
    <n v="2954"/>
    <s v="CA-2014-134915"/>
    <x v="3"/>
    <x v="105"/>
    <d v="2014-11-13T00:00:00"/>
    <x v="3"/>
    <s v="EM-14140"/>
    <x v="670"/>
    <x v="2"/>
    <s v="United States"/>
    <s v="Glendale"/>
    <x v="16"/>
    <n v="85301"/>
    <x v="1"/>
    <s v="TEC-PH-10000347"/>
    <x v="2"/>
    <x v="7"/>
    <x v="495"/>
    <x v="2418"/>
    <n v="2"/>
    <n v="0.2"/>
    <n v="0.69299999999999984"/>
  </r>
  <r>
    <n v="2955"/>
    <s v="CA-2014-134915"/>
    <x v="3"/>
    <x v="105"/>
    <d v="2014-11-13T00:00:00"/>
    <x v="3"/>
    <s v="EM-14140"/>
    <x v="670"/>
    <x v="2"/>
    <s v="United States"/>
    <s v="Glendale"/>
    <x v="16"/>
    <n v="85301"/>
    <x v="1"/>
    <s v="TEC-PH-10001459"/>
    <x v="2"/>
    <x v="7"/>
    <x v="1438"/>
    <x v="2419"/>
    <n v="2"/>
    <n v="0.2"/>
    <n v="50.398800000000023"/>
  </r>
  <r>
    <n v="2956"/>
    <s v="CA-2013-153353"/>
    <x v="0"/>
    <x v="298"/>
    <d v="2013-08-25T00:00:00"/>
    <x v="1"/>
    <s v="GG-14650"/>
    <x v="55"/>
    <x v="1"/>
    <s v="United States"/>
    <s v="New York City"/>
    <x v="15"/>
    <n v="10035"/>
    <x v="3"/>
    <s v="TEC-PH-10000439"/>
    <x v="2"/>
    <x v="7"/>
    <x v="869"/>
    <x v="1362"/>
    <n v="1"/>
    <n v="0"/>
    <n v="11.597099999999998"/>
  </r>
  <r>
    <n v="2957"/>
    <s v="CA-2014-123638"/>
    <x v="3"/>
    <x v="818"/>
    <d v="2014-07-05T00:00:00"/>
    <x v="1"/>
    <s v="MA-17995"/>
    <x v="671"/>
    <x v="2"/>
    <s v="United States"/>
    <s v="Watertown"/>
    <x v="15"/>
    <n v="13601"/>
    <x v="3"/>
    <s v="FUR-CH-10002647"/>
    <x v="0"/>
    <x v="1"/>
    <x v="470"/>
    <x v="2420"/>
    <n v="3"/>
    <n v="0.1"/>
    <n v="31.94100000000001"/>
  </r>
  <r>
    <n v="2958"/>
    <s v="CA-2014-168900"/>
    <x v="3"/>
    <x v="464"/>
    <d v="2014-05-10T00:00:00"/>
    <x v="1"/>
    <s v="SH-20395"/>
    <x v="129"/>
    <x v="0"/>
    <s v="United States"/>
    <s v="Springfield"/>
    <x v="24"/>
    <n v="45503"/>
    <x v="3"/>
    <s v="OFF-BI-10003910"/>
    <x v="1"/>
    <x v="8"/>
    <x v="8"/>
    <x v="2421"/>
    <n v="1"/>
    <n v="0.7"/>
    <n v="-1.9274999999999993"/>
  </r>
  <r>
    <n v="2959"/>
    <s v="CA-2012-158456"/>
    <x v="1"/>
    <x v="100"/>
    <d v="2012-12-29T00:00:00"/>
    <x v="1"/>
    <s v="KT-16465"/>
    <x v="446"/>
    <x v="0"/>
    <s v="United States"/>
    <s v="Los Angeles"/>
    <x v="1"/>
    <n v="90032"/>
    <x v="1"/>
    <s v="OFF-BI-10001097"/>
    <x v="1"/>
    <x v="8"/>
    <x v="789"/>
    <x v="958"/>
    <n v="4"/>
    <n v="0.2"/>
    <n v="7.2267999999999999"/>
  </r>
  <r>
    <n v="2960"/>
    <s v="CA-2012-158456"/>
    <x v="1"/>
    <x v="100"/>
    <d v="2012-12-29T00:00:00"/>
    <x v="1"/>
    <s v="KT-16465"/>
    <x v="446"/>
    <x v="0"/>
    <s v="United States"/>
    <s v="Los Angeles"/>
    <x v="1"/>
    <n v="90032"/>
    <x v="1"/>
    <s v="OFF-FA-10004854"/>
    <x v="1"/>
    <x v="13"/>
    <x v="268"/>
    <x v="1962"/>
    <n v="4"/>
    <n v="0"/>
    <n v="21.5824"/>
  </r>
  <r>
    <n v="2961"/>
    <s v="CA-2014-143665"/>
    <x v="3"/>
    <x v="466"/>
    <d v="2014-05-02T00:00:00"/>
    <x v="1"/>
    <s v="PO-19180"/>
    <x v="178"/>
    <x v="2"/>
    <s v="United States"/>
    <s v="Seattle"/>
    <x v="4"/>
    <n v="98115"/>
    <x v="1"/>
    <s v="OFF-PA-10003673"/>
    <x v="1"/>
    <x v="10"/>
    <x v="971"/>
    <x v="2422"/>
    <n v="3"/>
    <n v="0"/>
    <n v="9.3563999999999989"/>
  </r>
  <r>
    <n v="2962"/>
    <s v="CA-2014-143665"/>
    <x v="3"/>
    <x v="466"/>
    <d v="2014-05-02T00:00:00"/>
    <x v="1"/>
    <s v="PO-19180"/>
    <x v="178"/>
    <x v="2"/>
    <s v="United States"/>
    <s v="Seattle"/>
    <x v="4"/>
    <n v="98115"/>
    <x v="1"/>
    <s v="OFF-LA-10002034"/>
    <x v="1"/>
    <x v="2"/>
    <x v="1102"/>
    <x v="2423"/>
    <n v="8"/>
    <n v="0"/>
    <n v="19.247199999999999"/>
  </r>
  <r>
    <n v="2963"/>
    <s v="CA-2014-137428"/>
    <x v="3"/>
    <x v="819"/>
    <d v="2014-12-22T00:00:00"/>
    <x v="0"/>
    <s v="AY-10555"/>
    <x v="672"/>
    <x v="1"/>
    <s v="United States"/>
    <s v="Oceanside"/>
    <x v="1"/>
    <n v="92054"/>
    <x v="1"/>
    <s v="FUR-CH-10002774"/>
    <x v="0"/>
    <x v="1"/>
    <x v="23"/>
    <x v="2424"/>
    <n v="2"/>
    <n v="0.2"/>
    <n v="9.1763999999999974"/>
  </r>
  <r>
    <n v="2964"/>
    <s v="CA-2014-137428"/>
    <x v="3"/>
    <x v="819"/>
    <d v="2014-12-22T00:00:00"/>
    <x v="0"/>
    <s v="AY-10555"/>
    <x v="672"/>
    <x v="1"/>
    <s v="United States"/>
    <s v="Oceanside"/>
    <x v="1"/>
    <n v="92054"/>
    <x v="1"/>
    <s v="FUR-CH-10003817"/>
    <x v="0"/>
    <x v="1"/>
    <x v="162"/>
    <x v="2425"/>
    <n v="2"/>
    <n v="0.2"/>
    <n v="6.0740000000000016"/>
  </r>
  <r>
    <n v="2965"/>
    <s v="CA-2014-137428"/>
    <x v="3"/>
    <x v="819"/>
    <d v="2014-12-22T00:00:00"/>
    <x v="0"/>
    <s v="AY-10555"/>
    <x v="672"/>
    <x v="1"/>
    <s v="United States"/>
    <s v="Oceanside"/>
    <x v="1"/>
    <n v="92054"/>
    <x v="1"/>
    <s v="OFF-BI-10002949"/>
    <x v="1"/>
    <x v="8"/>
    <x v="520"/>
    <x v="2426"/>
    <n v="5"/>
    <n v="0.2"/>
    <n v="8.2079999999999984"/>
  </r>
  <r>
    <n v="2966"/>
    <s v="CA-2014-137428"/>
    <x v="3"/>
    <x v="819"/>
    <d v="2014-12-22T00:00:00"/>
    <x v="0"/>
    <s v="AY-10555"/>
    <x v="672"/>
    <x v="1"/>
    <s v="United States"/>
    <s v="Oceanside"/>
    <x v="1"/>
    <n v="92054"/>
    <x v="1"/>
    <s v="FUR-FU-10002445"/>
    <x v="0"/>
    <x v="5"/>
    <x v="1439"/>
    <x v="1651"/>
    <n v="2"/>
    <n v="0"/>
    <n v="7.5840000000000014"/>
  </r>
  <r>
    <n v="2967"/>
    <s v="CA-2011-162866"/>
    <x v="2"/>
    <x v="422"/>
    <d v="2011-12-31T00:00:00"/>
    <x v="1"/>
    <s v="Co-12640"/>
    <x v="476"/>
    <x v="0"/>
    <s v="United States"/>
    <s v="Skokie"/>
    <x v="10"/>
    <n v="60076"/>
    <x v="2"/>
    <s v="FUR-FU-10001473"/>
    <x v="0"/>
    <x v="5"/>
    <x v="984"/>
    <x v="2427"/>
    <n v="6"/>
    <n v="0.6"/>
    <n v="-19.771199999999997"/>
  </r>
  <r>
    <n v="2968"/>
    <s v="CA-2011-162866"/>
    <x v="2"/>
    <x v="422"/>
    <d v="2011-12-31T00:00:00"/>
    <x v="1"/>
    <s v="Co-12640"/>
    <x v="476"/>
    <x v="0"/>
    <s v="United States"/>
    <s v="Skokie"/>
    <x v="10"/>
    <n v="60076"/>
    <x v="2"/>
    <s v="OFF-ST-10002562"/>
    <x v="1"/>
    <x v="4"/>
    <x v="33"/>
    <x v="2428"/>
    <n v="4"/>
    <n v="0.2"/>
    <n v="3.0015999999999998"/>
  </r>
  <r>
    <n v="2969"/>
    <s v="CA-2014-167941"/>
    <x v="3"/>
    <x v="44"/>
    <d v="2014-11-10T00:00:00"/>
    <x v="0"/>
    <s v="JF-15565"/>
    <x v="535"/>
    <x v="0"/>
    <s v="United States"/>
    <s v="Fayetteville"/>
    <x v="3"/>
    <n v="28314"/>
    <x v="0"/>
    <s v="OFF-AP-10002118"/>
    <x v="1"/>
    <x v="9"/>
    <x v="77"/>
    <x v="2429"/>
    <n v="3"/>
    <n v="0.2"/>
    <n v="43.713600000000014"/>
  </r>
  <r>
    <n v="2970"/>
    <s v="CA-2014-167941"/>
    <x v="3"/>
    <x v="44"/>
    <d v="2014-11-10T00:00:00"/>
    <x v="0"/>
    <s v="JF-15565"/>
    <x v="535"/>
    <x v="0"/>
    <s v="United States"/>
    <s v="Fayetteville"/>
    <x v="3"/>
    <n v="28314"/>
    <x v="0"/>
    <s v="OFF-PA-10001800"/>
    <x v="1"/>
    <x v="10"/>
    <x v="580"/>
    <x v="277"/>
    <n v="6"/>
    <n v="0.2"/>
    <n v="10.8864"/>
  </r>
  <r>
    <n v="2971"/>
    <s v="CA-2014-167941"/>
    <x v="3"/>
    <x v="44"/>
    <d v="2014-11-10T00:00:00"/>
    <x v="0"/>
    <s v="JF-15565"/>
    <x v="535"/>
    <x v="0"/>
    <s v="United States"/>
    <s v="Fayetteville"/>
    <x v="3"/>
    <n v="28314"/>
    <x v="0"/>
    <s v="OFF-BI-10002827"/>
    <x v="1"/>
    <x v="8"/>
    <x v="549"/>
    <x v="1349"/>
    <n v="8"/>
    <n v="0.7"/>
    <n v="-10.617599999999999"/>
  </r>
  <r>
    <n v="2972"/>
    <s v="CA-2014-167941"/>
    <x v="3"/>
    <x v="44"/>
    <d v="2014-11-10T00:00:00"/>
    <x v="0"/>
    <s v="JF-15565"/>
    <x v="535"/>
    <x v="0"/>
    <s v="United States"/>
    <s v="Fayetteville"/>
    <x v="3"/>
    <n v="28314"/>
    <x v="0"/>
    <s v="FUR-FU-10004671"/>
    <x v="0"/>
    <x v="5"/>
    <x v="1357"/>
    <x v="2430"/>
    <n v="2"/>
    <n v="0.2"/>
    <n v="6.3612000000000002"/>
  </r>
  <r>
    <n v="2973"/>
    <s v="CA-2014-167941"/>
    <x v="3"/>
    <x v="44"/>
    <d v="2014-11-10T00:00:00"/>
    <x v="0"/>
    <s v="JF-15565"/>
    <x v="535"/>
    <x v="0"/>
    <s v="United States"/>
    <s v="Fayetteville"/>
    <x v="3"/>
    <n v="28314"/>
    <x v="0"/>
    <s v="OFF-ST-10000736"/>
    <x v="1"/>
    <x v="4"/>
    <x v="455"/>
    <x v="1793"/>
    <n v="4"/>
    <n v="0.2"/>
    <n v="-51.827200000000019"/>
  </r>
  <r>
    <n v="2974"/>
    <s v="CA-2014-111808"/>
    <x v="3"/>
    <x v="819"/>
    <d v="2014-12-21T00:00:00"/>
    <x v="1"/>
    <s v="AR-10510"/>
    <x v="239"/>
    <x v="0"/>
    <s v="United States"/>
    <s v="Tulsa"/>
    <x v="26"/>
    <n v="74133"/>
    <x v="2"/>
    <s v="OFF-BI-10004656"/>
    <x v="1"/>
    <x v="8"/>
    <x v="855"/>
    <x v="2431"/>
    <n v="5"/>
    <n v="0"/>
    <n v="5.1839999999999993"/>
  </r>
  <r>
    <n v="2975"/>
    <s v="CA-2012-137512"/>
    <x v="1"/>
    <x v="820"/>
    <d v="2012-05-12T00:00:00"/>
    <x v="1"/>
    <s v="AG-10675"/>
    <x v="165"/>
    <x v="0"/>
    <s v="United States"/>
    <s v="Allen"/>
    <x v="5"/>
    <n v="75002"/>
    <x v="2"/>
    <s v="FUR-TA-10001095"/>
    <x v="0"/>
    <x v="3"/>
    <x v="611"/>
    <x v="1304"/>
    <n v="2"/>
    <n v="0.3"/>
    <n v="-31.372200000000007"/>
  </r>
  <r>
    <n v="2976"/>
    <s v="CA-2012-137512"/>
    <x v="1"/>
    <x v="820"/>
    <d v="2012-05-12T00:00:00"/>
    <x v="1"/>
    <s v="AG-10675"/>
    <x v="165"/>
    <x v="0"/>
    <s v="United States"/>
    <s v="Allen"/>
    <x v="5"/>
    <n v="75002"/>
    <x v="2"/>
    <s v="OFF-PA-10000213"/>
    <x v="1"/>
    <x v="10"/>
    <x v="1440"/>
    <x v="801"/>
    <n v="4"/>
    <n v="0.2"/>
    <n v="5.378400000000001"/>
  </r>
  <r>
    <n v="2977"/>
    <s v="CA-2014-139773"/>
    <x v="3"/>
    <x v="769"/>
    <d v="2014-12-05T00:00:00"/>
    <x v="3"/>
    <s v="DV-13045"/>
    <x v="1"/>
    <x v="1"/>
    <s v="United States"/>
    <s v="Philadelphia"/>
    <x v="9"/>
    <n v="19143"/>
    <x v="3"/>
    <s v="FUR-CH-10001797"/>
    <x v="0"/>
    <x v="1"/>
    <x v="1441"/>
    <x v="2432"/>
    <n v="7"/>
    <n v="0.3"/>
    <n v="-2.693600000000032"/>
  </r>
  <r>
    <n v="2978"/>
    <s v="CA-2014-134607"/>
    <x v="3"/>
    <x v="621"/>
    <d v="2014-10-09T00:00:00"/>
    <x v="0"/>
    <s v="HL-15040"/>
    <x v="332"/>
    <x v="0"/>
    <s v="United States"/>
    <s v="Rochester"/>
    <x v="15"/>
    <n v="14609"/>
    <x v="3"/>
    <s v="OFF-ST-10002214"/>
    <x v="1"/>
    <x v="4"/>
    <x v="994"/>
    <x v="2433"/>
    <n v="2"/>
    <n v="0"/>
    <n v="5.8707999999999991"/>
  </r>
  <r>
    <n v="2979"/>
    <s v="CA-2011-109232"/>
    <x v="2"/>
    <x v="286"/>
    <d v="2011-01-17T00:00:00"/>
    <x v="0"/>
    <s v="ND-18370"/>
    <x v="444"/>
    <x v="0"/>
    <s v="United States"/>
    <s v="Mount Pleasant"/>
    <x v="20"/>
    <n v="29464"/>
    <x v="0"/>
    <s v="FUR-CH-10000422"/>
    <x v="0"/>
    <x v="1"/>
    <x v="1432"/>
    <x v="2434"/>
    <n v="6"/>
    <n v="0"/>
    <n v="87.350400000000036"/>
  </r>
  <r>
    <n v="2980"/>
    <s v="CA-2012-139850"/>
    <x v="1"/>
    <x v="821"/>
    <d v="2012-06-17T00:00:00"/>
    <x v="1"/>
    <s v="GB-14575"/>
    <x v="673"/>
    <x v="0"/>
    <s v="United States"/>
    <s v="Philadelphia"/>
    <x v="9"/>
    <n v="19134"/>
    <x v="3"/>
    <s v="OFF-PA-10003848"/>
    <x v="1"/>
    <x v="10"/>
    <x v="1442"/>
    <x v="561"/>
    <n v="4"/>
    <n v="0.2"/>
    <n v="7.2576000000000001"/>
  </r>
  <r>
    <n v="2981"/>
    <s v="CA-2012-139850"/>
    <x v="1"/>
    <x v="821"/>
    <d v="2012-06-17T00:00:00"/>
    <x v="1"/>
    <s v="GB-14575"/>
    <x v="673"/>
    <x v="0"/>
    <s v="United States"/>
    <s v="Philadelphia"/>
    <x v="9"/>
    <n v="19134"/>
    <x v="3"/>
    <s v="FUR-FU-10003623"/>
    <x v="0"/>
    <x v="5"/>
    <x v="1226"/>
    <x v="2435"/>
    <n v="2"/>
    <n v="0.2"/>
    <n v="4.3295999999999975"/>
  </r>
  <r>
    <n v="2982"/>
    <s v="CA-2011-131310"/>
    <x v="2"/>
    <x v="136"/>
    <d v="2011-07-18T00:00:00"/>
    <x v="1"/>
    <s v="CL-12565"/>
    <x v="52"/>
    <x v="0"/>
    <s v="United States"/>
    <s v="Seattle"/>
    <x v="4"/>
    <n v="98115"/>
    <x v="1"/>
    <s v="FUR-CH-10001797"/>
    <x v="0"/>
    <x v="1"/>
    <x v="1441"/>
    <x v="2436"/>
    <n v="4"/>
    <n v="0.2"/>
    <n v="13.852799999999981"/>
  </r>
  <r>
    <n v="2983"/>
    <s v="CA-2011-131310"/>
    <x v="2"/>
    <x v="136"/>
    <d v="2011-07-18T00:00:00"/>
    <x v="1"/>
    <s v="CL-12565"/>
    <x v="52"/>
    <x v="0"/>
    <s v="United States"/>
    <s v="Seattle"/>
    <x v="4"/>
    <n v="98115"/>
    <x v="1"/>
    <s v="OFF-BI-10003094"/>
    <x v="1"/>
    <x v="8"/>
    <x v="647"/>
    <x v="2437"/>
    <n v="4"/>
    <n v="0.2"/>
    <n v="3.8015999999999992"/>
  </r>
  <r>
    <n v="2984"/>
    <s v="US-2011-112872"/>
    <x v="2"/>
    <x v="776"/>
    <d v="2011-12-11T00:00:00"/>
    <x v="0"/>
    <s v="RC-19960"/>
    <x v="53"/>
    <x v="0"/>
    <s v="United States"/>
    <s v="Springfield"/>
    <x v="21"/>
    <n v="97477"/>
    <x v="1"/>
    <s v="OFF-ST-10002205"/>
    <x v="1"/>
    <x v="4"/>
    <x v="326"/>
    <x v="354"/>
    <n v="3"/>
    <n v="0.2"/>
    <n v="4.6746000000000016"/>
  </r>
  <r>
    <n v="2985"/>
    <s v="US-2011-112872"/>
    <x v="2"/>
    <x v="776"/>
    <d v="2011-12-11T00:00:00"/>
    <x v="0"/>
    <s v="RC-19960"/>
    <x v="53"/>
    <x v="0"/>
    <s v="United States"/>
    <s v="Springfield"/>
    <x v="21"/>
    <n v="97477"/>
    <x v="1"/>
    <s v="FUR-TA-10003238"/>
    <x v="0"/>
    <x v="3"/>
    <x v="1233"/>
    <x v="2438"/>
    <n v="1"/>
    <n v="0.5"/>
    <n v="-170.80380000000002"/>
  </r>
  <r>
    <n v="2986"/>
    <s v="CA-2013-139269"/>
    <x v="0"/>
    <x v="822"/>
    <d v="2013-05-31T00:00:00"/>
    <x v="1"/>
    <s v="JB-16045"/>
    <x v="674"/>
    <x v="2"/>
    <s v="United States"/>
    <s v="Columbus"/>
    <x v="32"/>
    <n v="31907"/>
    <x v="0"/>
    <s v="FUR-FU-10000755"/>
    <x v="0"/>
    <x v="5"/>
    <x v="1443"/>
    <x v="1614"/>
    <n v="4"/>
    <n v="0"/>
    <n v="6.240000000000002"/>
  </r>
  <r>
    <n v="2987"/>
    <s v="CA-2013-139269"/>
    <x v="0"/>
    <x v="822"/>
    <d v="2013-05-31T00:00:00"/>
    <x v="1"/>
    <s v="JB-16045"/>
    <x v="674"/>
    <x v="2"/>
    <s v="United States"/>
    <s v="Columbus"/>
    <x v="32"/>
    <n v="31907"/>
    <x v="0"/>
    <s v="OFF-PA-10002893"/>
    <x v="1"/>
    <x v="10"/>
    <x v="359"/>
    <x v="2439"/>
    <n v="2"/>
    <n v="0"/>
    <n v="9.2927999999999997"/>
  </r>
  <r>
    <n v="2988"/>
    <s v="CA-2013-139269"/>
    <x v="0"/>
    <x v="822"/>
    <d v="2013-05-31T00:00:00"/>
    <x v="1"/>
    <s v="JB-16045"/>
    <x v="674"/>
    <x v="2"/>
    <s v="United States"/>
    <s v="Columbus"/>
    <x v="32"/>
    <n v="31907"/>
    <x v="0"/>
    <s v="OFF-ST-10000689"/>
    <x v="1"/>
    <x v="4"/>
    <x v="421"/>
    <x v="2440"/>
    <n v="9"/>
    <n v="0"/>
    <n v="152.11799999999999"/>
  </r>
  <r>
    <n v="2989"/>
    <s v="CA-2013-139010"/>
    <x v="0"/>
    <x v="823"/>
    <d v="2013-02-26T00:00:00"/>
    <x v="0"/>
    <s v="MC-17635"/>
    <x v="637"/>
    <x v="1"/>
    <s v="United States"/>
    <s v="Los Angeles"/>
    <x v="1"/>
    <n v="90032"/>
    <x v="1"/>
    <s v="TEC-AC-10004227"/>
    <x v="2"/>
    <x v="11"/>
    <x v="1400"/>
    <x v="2441"/>
    <n v="1"/>
    <n v="0"/>
    <n v="0.77939999999999898"/>
  </r>
  <r>
    <n v="2990"/>
    <s v="CA-2013-139010"/>
    <x v="0"/>
    <x v="823"/>
    <d v="2013-02-26T00:00:00"/>
    <x v="0"/>
    <s v="MC-17635"/>
    <x v="637"/>
    <x v="1"/>
    <s v="United States"/>
    <s v="Los Angeles"/>
    <x v="1"/>
    <n v="90032"/>
    <x v="1"/>
    <s v="OFF-BI-10000174"/>
    <x v="1"/>
    <x v="8"/>
    <x v="1435"/>
    <x v="2442"/>
    <n v="4"/>
    <n v="0.2"/>
    <n v="6.4959999999999996"/>
  </r>
  <r>
    <n v="2991"/>
    <s v="CA-2013-139010"/>
    <x v="0"/>
    <x v="823"/>
    <d v="2013-02-26T00:00:00"/>
    <x v="0"/>
    <s v="MC-17635"/>
    <x v="637"/>
    <x v="1"/>
    <s v="United States"/>
    <s v="Los Angeles"/>
    <x v="1"/>
    <n v="90032"/>
    <x v="1"/>
    <s v="OFF-ST-10001809"/>
    <x v="1"/>
    <x v="4"/>
    <x v="430"/>
    <x v="468"/>
    <n v="5"/>
    <n v="0"/>
    <n v="8.9829999999999899"/>
  </r>
  <r>
    <n v="2992"/>
    <s v="CA-2013-139010"/>
    <x v="0"/>
    <x v="823"/>
    <d v="2013-02-26T00:00:00"/>
    <x v="0"/>
    <s v="MC-17635"/>
    <x v="637"/>
    <x v="1"/>
    <s v="United States"/>
    <s v="Los Angeles"/>
    <x v="1"/>
    <n v="90032"/>
    <x v="1"/>
    <s v="OFF-BI-10002309"/>
    <x v="1"/>
    <x v="8"/>
    <x v="78"/>
    <x v="2443"/>
    <n v="7"/>
    <n v="0.2"/>
    <n v="10.936799999999998"/>
  </r>
  <r>
    <n v="2993"/>
    <s v="CA-2013-134376"/>
    <x v="0"/>
    <x v="824"/>
    <d v="2013-10-07T00:00:00"/>
    <x v="1"/>
    <s v="TT-21265"/>
    <x v="640"/>
    <x v="1"/>
    <s v="United States"/>
    <s v="New York City"/>
    <x v="15"/>
    <n v="10024"/>
    <x v="3"/>
    <s v="OFF-AP-10004532"/>
    <x v="1"/>
    <x v="9"/>
    <x v="559"/>
    <x v="639"/>
    <n v="3"/>
    <n v="0"/>
    <n v="16.588799999999999"/>
  </r>
  <r>
    <n v="2994"/>
    <s v="CA-2014-147291"/>
    <x v="3"/>
    <x v="825"/>
    <d v="2014-03-18T00:00:00"/>
    <x v="1"/>
    <s v="MJ-17740"/>
    <x v="77"/>
    <x v="0"/>
    <s v="United States"/>
    <s v="Detroit"/>
    <x v="12"/>
    <n v="48227"/>
    <x v="2"/>
    <s v="OFF-BI-10003091"/>
    <x v="1"/>
    <x v="8"/>
    <x v="1165"/>
    <x v="1658"/>
    <n v="4"/>
    <n v="0"/>
    <n v="421.08239999999995"/>
  </r>
  <r>
    <n v="2995"/>
    <s v="CA-2013-112893"/>
    <x v="0"/>
    <x v="369"/>
    <d v="2013-09-14T00:00:00"/>
    <x v="0"/>
    <s v="AT-10735"/>
    <x v="247"/>
    <x v="0"/>
    <s v="United States"/>
    <s v="Stockton"/>
    <x v="1"/>
    <n v="95207"/>
    <x v="1"/>
    <s v="OFF-BI-10004654"/>
    <x v="1"/>
    <x v="8"/>
    <x v="1444"/>
    <x v="2444"/>
    <n v="4"/>
    <n v="0.2"/>
    <n v="18.683999999999997"/>
  </r>
  <r>
    <n v="2996"/>
    <s v="US-2011-150532"/>
    <x v="2"/>
    <x v="686"/>
    <d v="2011-07-21T00:00:00"/>
    <x v="1"/>
    <s v="PB-19150"/>
    <x v="171"/>
    <x v="0"/>
    <s v="United States"/>
    <s v="Phoenix"/>
    <x v="16"/>
    <n v="85023"/>
    <x v="1"/>
    <s v="OFF-ST-10000760"/>
    <x v="1"/>
    <x v="4"/>
    <x v="4"/>
    <x v="2336"/>
    <n v="5"/>
    <n v="0.2"/>
    <n v="6.2910000000000004"/>
  </r>
  <r>
    <n v="2997"/>
    <s v="CA-2011-138317"/>
    <x v="2"/>
    <x v="261"/>
    <d v="2011-06-25T00:00:00"/>
    <x v="1"/>
    <s v="NW-18400"/>
    <x v="508"/>
    <x v="0"/>
    <s v="United States"/>
    <s v="Philadelphia"/>
    <x v="9"/>
    <n v="19120"/>
    <x v="3"/>
    <s v="OFF-EN-10001539"/>
    <x v="1"/>
    <x v="12"/>
    <x v="33"/>
    <x v="1730"/>
    <n v="4"/>
    <n v="0.2"/>
    <n v="8.4024000000000001"/>
  </r>
  <r>
    <n v="2998"/>
    <s v="CA-2011-138317"/>
    <x v="2"/>
    <x v="261"/>
    <d v="2011-06-25T00:00:00"/>
    <x v="1"/>
    <s v="NW-18400"/>
    <x v="508"/>
    <x v="0"/>
    <s v="United States"/>
    <s v="Philadelphia"/>
    <x v="9"/>
    <n v="19120"/>
    <x v="3"/>
    <s v="FUR-FU-10000550"/>
    <x v="0"/>
    <x v="5"/>
    <x v="1445"/>
    <x v="2217"/>
    <n v="1"/>
    <n v="0.2"/>
    <n v="0.64739999999999964"/>
  </r>
  <r>
    <n v="2999"/>
    <s v="CA-2011-138317"/>
    <x v="2"/>
    <x v="261"/>
    <d v="2011-06-25T00:00:00"/>
    <x v="1"/>
    <s v="NW-18400"/>
    <x v="508"/>
    <x v="0"/>
    <s v="United States"/>
    <s v="Philadelphia"/>
    <x v="9"/>
    <n v="19120"/>
    <x v="3"/>
    <s v="TEC-AC-10003628"/>
    <x v="2"/>
    <x v="11"/>
    <x v="244"/>
    <x v="1679"/>
    <n v="4"/>
    <n v="0.2"/>
    <n v="28.790400000000009"/>
  </r>
  <r>
    <n v="3000"/>
    <s v="CA-2011-138317"/>
    <x v="2"/>
    <x v="261"/>
    <d v="2011-06-25T00:00:00"/>
    <x v="1"/>
    <s v="NW-18400"/>
    <x v="508"/>
    <x v="0"/>
    <s v="United States"/>
    <s v="Philadelphia"/>
    <x v="9"/>
    <n v="19120"/>
    <x v="3"/>
    <s v="TEC-MA-10004521"/>
    <x v="2"/>
    <x v="15"/>
    <x v="1446"/>
    <x v="2445"/>
    <n v="3"/>
    <n v="0.7"/>
    <n v="-172.49250000000001"/>
  </r>
  <r>
    <n v="3001"/>
    <s v="CA-2011-138317"/>
    <x v="2"/>
    <x v="261"/>
    <d v="2011-06-25T00:00:00"/>
    <x v="1"/>
    <s v="NW-18400"/>
    <x v="508"/>
    <x v="0"/>
    <s v="United States"/>
    <s v="Philadelphia"/>
    <x v="9"/>
    <n v="19120"/>
    <x v="3"/>
    <s v="OFF-AP-10003860"/>
    <x v="1"/>
    <x v="9"/>
    <x v="1089"/>
    <x v="2446"/>
    <n v="2"/>
    <n v="0.2"/>
    <n v="3.8864000000000001"/>
  </r>
  <r>
    <n v="3002"/>
    <s v="CA-2011-138317"/>
    <x v="2"/>
    <x v="261"/>
    <d v="2011-06-25T00:00:00"/>
    <x v="1"/>
    <s v="NW-18400"/>
    <x v="508"/>
    <x v="0"/>
    <s v="United States"/>
    <s v="Philadelphia"/>
    <x v="9"/>
    <n v="19120"/>
    <x v="3"/>
    <s v="OFF-BI-10000069"/>
    <x v="1"/>
    <x v="8"/>
    <x v="486"/>
    <x v="2447"/>
    <n v="2"/>
    <n v="0.7"/>
    <n v="-7.2048000000000023"/>
  </r>
  <r>
    <n v="3003"/>
    <s v="CA-2012-130610"/>
    <x v="1"/>
    <x v="761"/>
    <d v="2012-07-10T00:00:00"/>
    <x v="1"/>
    <s v="VP-21730"/>
    <x v="163"/>
    <x v="2"/>
    <s v="United States"/>
    <s v="Sterling Heights"/>
    <x v="12"/>
    <n v="48310"/>
    <x v="2"/>
    <s v="OFF-BI-10003655"/>
    <x v="1"/>
    <x v="8"/>
    <x v="1447"/>
    <x v="2448"/>
    <n v="5"/>
    <n v="0"/>
    <n v="8.93"/>
  </r>
  <r>
    <n v="3004"/>
    <s v="CA-2014-104381"/>
    <x v="3"/>
    <x v="819"/>
    <d v="2014-12-24T00:00:00"/>
    <x v="1"/>
    <s v="RD-19810"/>
    <x v="279"/>
    <x v="2"/>
    <s v="United States"/>
    <s v="Rochester"/>
    <x v="15"/>
    <n v="14609"/>
    <x v="3"/>
    <s v="OFF-BI-10001628"/>
    <x v="1"/>
    <x v="8"/>
    <x v="1103"/>
    <x v="2449"/>
    <n v="4"/>
    <n v="0.2"/>
    <n v="10.429999999999998"/>
  </r>
  <r>
    <n v="3005"/>
    <s v="CA-2013-131499"/>
    <x v="0"/>
    <x v="162"/>
    <d v="2013-09-11T00:00:00"/>
    <x v="2"/>
    <s v="MG-17875"/>
    <x v="675"/>
    <x v="2"/>
    <s v="United States"/>
    <s v="New York City"/>
    <x v="15"/>
    <n v="10011"/>
    <x v="3"/>
    <s v="OFF-AP-10003779"/>
    <x v="1"/>
    <x v="9"/>
    <x v="1448"/>
    <x v="2450"/>
    <n v="1"/>
    <n v="0"/>
    <n v="62.243999999999971"/>
  </r>
  <r>
    <n v="3006"/>
    <s v="CA-2011-148761"/>
    <x v="2"/>
    <x v="826"/>
    <d v="2011-05-21T00:00:00"/>
    <x v="1"/>
    <s v="PA-19060"/>
    <x v="50"/>
    <x v="2"/>
    <s v="United States"/>
    <s v="Eau Claire"/>
    <x v="6"/>
    <n v="54703"/>
    <x v="2"/>
    <s v="OFF-BI-10000666"/>
    <x v="1"/>
    <x v="8"/>
    <x v="980"/>
    <x v="1296"/>
    <n v="3"/>
    <n v="0"/>
    <n v="45.839999999999996"/>
  </r>
  <r>
    <n v="3007"/>
    <s v="CA-2014-116519"/>
    <x v="3"/>
    <x v="119"/>
    <d v="2014-10-16T00:00:00"/>
    <x v="2"/>
    <s v="CR-12730"/>
    <x v="257"/>
    <x v="0"/>
    <s v="United States"/>
    <s v="New York City"/>
    <x v="15"/>
    <n v="10009"/>
    <x v="3"/>
    <s v="OFF-AP-10000828"/>
    <x v="1"/>
    <x v="9"/>
    <x v="1087"/>
    <x v="2451"/>
    <n v="5"/>
    <n v="0"/>
    <n v="253.37199999999996"/>
  </r>
  <r>
    <n v="3008"/>
    <s v="CA-2011-130729"/>
    <x v="2"/>
    <x v="745"/>
    <d v="2011-10-29T00:00:00"/>
    <x v="1"/>
    <s v="AA-10375"/>
    <x v="211"/>
    <x v="0"/>
    <s v="United States"/>
    <s v="Rancho Cucamonga"/>
    <x v="1"/>
    <n v="91730"/>
    <x v="1"/>
    <s v="OFF-BI-10002706"/>
    <x v="1"/>
    <x v="8"/>
    <x v="273"/>
    <x v="2452"/>
    <n v="3"/>
    <n v="0.2"/>
    <n v="11.138399999999999"/>
  </r>
  <r>
    <n v="3009"/>
    <s v="CA-2013-124772"/>
    <x v="0"/>
    <x v="5"/>
    <d v="2013-12-07T00:00:00"/>
    <x v="2"/>
    <s v="JG-15160"/>
    <x v="506"/>
    <x v="0"/>
    <s v="United States"/>
    <s v="Murray"/>
    <x v="0"/>
    <n v="42071"/>
    <x v="0"/>
    <s v="FUR-FU-10004748"/>
    <x v="0"/>
    <x v="5"/>
    <x v="1243"/>
    <x v="1868"/>
    <n v="3"/>
    <n v="0"/>
    <n v="74.809799999999996"/>
  </r>
  <r>
    <n v="3010"/>
    <s v="CA-2013-115525"/>
    <x v="0"/>
    <x v="197"/>
    <d v="2013-07-30T00:00:00"/>
    <x v="1"/>
    <s v="RR-19525"/>
    <x v="645"/>
    <x v="1"/>
    <s v="United States"/>
    <s v="Toledo"/>
    <x v="24"/>
    <n v="43615"/>
    <x v="3"/>
    <s v="OFF-AP-10000026"/>
    <x v="1"/>
    <x v="9"/>
    <x v="1282"/>
    <x v="2453"/>
    <n v="5"/>
    <n v="0.2"/>
    <n v="27.43649999999996"/>
  </r>
  <r>
    <n v="3011"/>
    <s v="CA-2014-134845"/>
    <x v="3"/>
    <x v="827"/>
    <d v="2014-04-24T00:00:00"/>
    <x v="1"/>
    <s v="SR-20425"/>
    <x v="676"/>
    <x v="2"/>
    <s v="United States"/>
    <s v="Louisville"/>
    <x v="22"/>
    <n v="80027"/>
    <x v="1"/>
    <s v="OFF-BI-10000773"/>
    <x v="1"/>
    <x v="8"/>
    <x v="381"/>
    <x v="2454"/>
    <n v="5"/>
    <n v="0.7"/>
    <n v="-9.222999999999999"/>
  </r>
  <r>
    <n v="3012"/>
    <s v="CA-2014-134845"/>
    <x v="3"/>
    <x v="827"/>
    <d v="2014-04-24T00:00:00"/>
    <x v="1"/>
    <s v="SR-20425"/>
    <x v="676"/>
    <x v="2"/>
    <s v="United States"/>
    <s v="Louisville"/>
    <x v="22"/>
    <n v="80027"/>
    <x v="1"/>
    <s v="TEC-MA-10000822"/>
    <x v="2"/>
    <x v="15"/>
    <x v="154"/>
    <x v="2455"/>
    <n v="5"/>
    <n v="0.7"/>
    <n v="-3399.9800000000009"/>
  </r>
  <r>
    <n v="3013"/>
    <s v="CA-2014-134845"/>
    <x v="3"/>
    <x v="827"/>
    <d v="2014-04-24T00:00:00"/>
    <x v="1"/>
    <s v="SR-20425"/>
    <x v="676"/>
    <x v="2"/>
    <s v="United States"/>
    <s v="Louisville"/>
    <x v="22"/>
    <n v="80027"/>
    <x v="1"/>
    <s v="OFF-BI-10001543"/>
    <x v="1"/>
    <x v="8"/>
    <x v="375"/>
    <x v="2456"/>
    <n v="2"/>
    <n v="0.7"/>
    <n v="-15.835599999999999"/>
  </r>
  <r>
    <n v="3014"/>
    <s v="CA-2014-134845"/>
    <x v="3"/>
    <x v="827"/>
    <d v="2014-04-24T00:00:00"/>
    <x v="1"/>
    <s v="SR-20425"/>
    <x v="676"/>
    <x v="2"/>
    <s v="United States"/>
    <s v="Louisville"/>
    <x v="22"/>
    <n v="80027"/>
    <x v="1"/>
    <s v="OFF-BI-10003355"/>
    <x v="1"/>
    <x v="8"/>
    <x v="586"/>
    <x v="2457"/>
    <n v="6"/>
    <n v="0.7"/>
    <n v="-6.573599999999999"/>
  </r>
  <r>
    <n v="3015"/>
    <s v="CA-2014-134845"/>
    <x v="3"/>
    <x v="827"/>
    <d v="2014-04-24T00:00:00"/>
    <x v="1"/>
    <s v="SR-20425"/>
    <x v="676"/>
    <x v="2"/>
    <s v="United States"/>
    <s v="Louisville"/>
    <x v="22"/>
    <n v="80027"/>
    <x v="1"/>
    <s v="OFF-PA-10002005"/>
    <x v="1"/>
    <x v="10"/>
    <x v="505"/>
    <x v="561"/>
    <n v="4"/>
    <n v="0.2"/>
    <n v="7.2576000000000001"/>
  </r>
  <r>
    <n v="3016"/>
    <s v="US-2012-138919"/>
    <x v="1"/>
    <x v="14"/>
    <d v="2012-09-21T00:00:00"/>
    <x v="1"/>
    <s v="LS-16975"/>
    <x v="60"/>
    <x v="2"/>
    <s v="United States"/>
    <s v="New York City"/>
    <x v="15"/>
    <n v="10035"/>
    <x v="3"/>
    <s v="FUR-TA-10004154"/>
    <x v="0"/>
    <x v="3"/>
    <x v="730"/>
    <x v="2458"/>
    <n v="2"/>
    <n v="0.4"/>
    <n v="-103.26600000000002"/>
  </r>
  <r>
    <n v="3017"/>
    <s v="US-2013-160528"/>
    <x v="0"/>
    <x v="828"/>
    <d v="2013-08-31T00:00:00"/>
    <x v="1"/>
    <s v="MH-18115"/>
    <x v="414"/>
    <x v="2"/>
    <s v="United States"/>
    <s v="Pharr"/>
    <x v="5"/>
    <n v="78577"/>
    <x v="2"/>
    <s v="OFF-ST-10002743"/>
    <x v="1"/>
    <x v="4"/>
    <x v="413"/>
    <x v="2459"/>
    <n v="8"/>
    <n v="0.2"/>
    <n v="-172.73280000000005"/>
  </r>
  <r>
    <n v="3018"/>
    <s v="US-2013-160528"/>
    <x v="0"/>
    <x v="828"/>
    <d v="2013-08-31T00:00:00"/>
    <x v="1"/>
    <s v="MH-18115"/>
    <x v="414"/>
    <x v="2"/>
    <s v="United States"/>
    <s v="Pharr"/>
    <x v="5"/>
    <n v="78577"/>
    <x v="2"/>
    <s v="FUR-FU-10004973"/>
    <x v="0"/>
    <x v="5"/>
    <x v="1134"/>
    <x v="1832"/>
    <n v="3"/>
    <n v="0.6"/>
    <n v="-10.173599999999997"/>
  </r>
  <r>
    <n v="3019"/>
    <s v="US-2013-160528"/>
    <x v="0"/>
    <x v="828"/>
    <d v="2013-08-31T00:00:00"/>
    <x v="1"/>
    <s v="MH-18115"/>
    <x v="414"/>
    <x v="2"/>
    <s v="United States"/>
    <s v="Pharr"/>
    <x v="5"/>
    <n v="78577"/>
    <x v="2"/>
    <s v="TEC-AC-10002842"/>
    <x v="2"/>
    <x v="11"/>
    <x v="1176"/>
    <x v="2460"/>
    <n v="7"/>
    <n v="0.2"/>
    <n v="-33.319999999999965"/>
  </r>
  <r>
    <n v="3020"/>
    <s v="CA-2012-123568"/>
    <x v="1"/>
    <x v="627"/>
    <d v="2012-11-14T00:00:00"/>
    <x v="1"/>
    <s v="SC-20095"/>
    <x v="183"/>
    <x v="0"/>
    <s v="United States"/>
    <s v="West Jordan"/>
    <x v="7"/>
    <n v="84084"/>
    <x v="1"/>
    <s v="OFF-FA-10002701"/>
    <x v="1"/>
    <x v="13"/>
    <x v="1449"/>
    <x v="1325"/>
    <n v="3"/>
    <n v="0"/>
    <n v="0.20159999999999978"/>
  </r>
  <r>
    <n v="3021"/>
    <s v="CA-2012-123568"/>
    <x v="1"/>
    <x v="627"/>
    <d v="2012-11-14T00:00:00"/>
    <x v="1"/>
    <s v="SC-20095"/>
    <x v="183"/>
    <x v="0"/>
    <s v="United States"/>
    <s v="West Jordan"/>
    <x v="7"/>
    <n v="84084"/>
    <x v="1"/>
    <s v="OFF-PA-10001125"/>
    <x v="1"/>
    <x v="10"/>
    <x v="1012"/>
    <x v="1663"/>
    <n v="3"/>
    <n v="0"/>
    <n v="41.822999999999993"/>
  </r>
  <r>
    <n v="3022"/>
    <s v="CA-2012-123568"/>
    <x v="1"/>
    <x v="627"/>
    <d v="2012-11-14T00:00:00"/>
    <x v="1"/>
    <s v="SC-20095"/>
    <x v="183"/>
    <x v="0"/>
    <s v="United States"/>
    <s v="West Jordan"/>
    <x v="7"/>
    <n v="84084"/>
    <x v="1"/>
    <s v="FUR-FU-10004090"/>
    <x v="0"/>
    <x v="5"/>
    <x v="636"/>
    <x v="2461"/>
    <n v="3"/>
    <n v="0"/>
    <n v="22.007699999999996"/>
  </r>
  <r>
    <n v="3023"/>
    <s v="CA-2012-123568"/>
    <x v="1"/>
    <x v="627"/>
    <d v="2012-11-14T00:00:00"/>
    <x v="1"/>
    <s v="SC-20095"/>
    <x v="183"/>
    <x v="0"/>
    <s v="United States"/>
    <s v="West Jordan"/>
    <x v="7"/>
    <n v="84084"/>
    <x v="1"/>
    <s v="OFF-BI-10001510"/>
    <x v="1"/>
    <x v="8"/>
    <x v="702"/>
    <x v="2462"/>
    <n v="5"/>
    <n v="0.2"/>
    <n v="28.65"/>
  </r>
  <r>
    <n v="3024"/>
    <s v="CA-2014-124674"/>
    <x v="3"/>
    <x v="701"/>
    <d v="2014-11-24T00:00:00"/>
    <x v="1"/>
    <s v="JB-16000"/>
    <x v="677"/>
    <x v="0"/>
    <s v="United States"/>
    <s v="Brownsville"/>
    <x v="5"/>
    <n v="78521"/>
    <x v="2"/>
    <s v="FUR-BO-10002202"/>
    <x v="0"/>
    <x v="0"/>
    <x v="1251"/>
    <x v="2463"/>
    <n v="2"/>
    <n v="0.32"/>
    <n v="-14.458800000000025"/>
  </r>
  <r>
    <n v="3025"/>
    <s v="CA-2012-164441"/>
    <x v="1"/>
    <x v="627"/>
    <d v="2012-11-13T00:00:00"/>
    <x v="1"/>
    <s v="AC-10450"/>
    <x v="549"/>
    <x v="0"/>
    <s v="United States"/>
    <s v="New York City"/>
    <x v="15"/>
    <n v="10011"/>
    <x v="3"/>
    <s v="OFF-BI-10001922"/>
    <x v="1"/>
    <x v="8"/>
    <x v="302"/>
    <x v="2464"/>
    <n v="11"/>
    <n v="0.2"/>
    <n v="17.641799999999996"/>
  </r>
  <r>
    <n v="3026"/>
    <s v="CA-2012-164441"/>
    <x v="1"/>
    <x v="627"/>
    <d v="2012-11-13T00:00:00"/>
    <x v="1"/>
    <s v="AC-10450"/>
    <x v="549"/>
    <x v="0"/>
    <s v="United States"/>
    <s v="New York City"/>
    <x v="15"/>
    <n v="10011"/>
    <x v="3"/>
    <s v="OFF-PA-10001667"/>
    <x v="1"/>
    <x v="10"/>
    <x v="453"/>
    <x v="1465"/>
    <n v="3"/>
    <n v="0"/>
    <n v="8.0730000000000004"/>
  </r>
  <r>
    <n v="3027"/>
    <s v="CA-2014-169054"/>
    <x v="3"/>
    <x v="300"/>
    <d v="2014-04-27T00:00:00"/>
    <x v="1"/>
    <s v="MO-17800"/>
    <x v="246"/>
    <x v="2"/>
    <s v="United States"/>
    <s v="Philadelphia"/>
    <x v="9"/>
    <n v="19140"/>
    <x v="3"/>
    <s v="FUR-FU-10001488"/>
    <x v="0"/>
    <x v="5"/>
    <x v="1040"/>
    <x v="1825"/>
    <n v="3"/>
    <n v="0.2"/>
    <n v="0"/>
  </r>
  <r>
    <n v="3028"/>
    <s v="CA-2011-106719"/>
    <x v="2"/>
    <x v="829"/>
    <d v="2011-08-24T00:00:00"/>
    <x v="3"/>
    <s v="RB-19645"/>
    <x v="516"/>
    <x v="1"/>
    <s v="United States"/>
    <s v="Billings"/>
    <x v="37"/>
    <n v="59102"/>
    <x v="1"/>
    <s v="OFF-BI-10002799"/>
    <x v="1"/>
    <x v="8"/>
    <x v="1450"/>
    <x v="1838"/>
    <n v="2"/>
    <n v="0.2"/>
    <n v="2.6935999999999991"/>
  </r>
  <r>
    <n v="3029"/>
    <s v="CA-2014-116855"/>
    <x v="3"/>
    <x v="94"/>
    <d v="2014-12-22T00:00:00"/>
    <x v="1"/>
    <s v="AI-10855"/>
    <x v="482"/>
    <x v="0"/>
    <s v="United States"/>
    <s v="Chesapeake"/>
    <x v="17"/>
    <n v="23320"/>
    <x v="0"/>
    <s v="FUR-CH-10003846"/>
    <x v="0"/>
    <x v="1"/>
    <x v="915"/>
    <x v="2465"/>
    <n v="5"/>
    <n v="0"/>
    <n v="80.78400000000002"/>
  </r>
  <r>
    <n v="3030"/>
    <s v="US-2013-164189"/>
    <x v="0"/>
    <x v="830"/>
    <d v="2013-03-29T00:00:00"/>
    <x v="1"/>
    <s v="DR-12880"/>
    <x v="112"/>
    <x v="1"/>
    <s v="United States"/>
    <s v="Gresham"/>
    <x v="21"/>
    <n v="97030"/>
    <x v="1"/>
    <s v="TEC-PH-10003691"/>
    <x v="2"/>
    <x v="7"/>
    <x v="1398"/>
    <x v="2466"/>
    <n v="4"/>
    <n v="0.2"/>
    <n v="25.198000000000008"/>
  </r>
  <r>
    <n v="3031"/>
    <s v="CA-2012-168480"/>
    <x v="1"/>
    <x v="481"/>
    <d v="2012-09-27T00:00:00"/>
    <x v="1"/>
    <s v="DM-12955"/>
    <x v="678"/>
    <x v="1"/>
    <s v="United States"/>
    <s v="Lincoln Park"/>
    <x v="12"/>
    <n v="48146"/>
    <x v="2"/>
    <s v="FUR-BO-10000468"/>
    <x v="0"/>
    <x v="0"/>
    <x v="1171"/>
    <x v="1949"/>
    <n v="4"/>
    <n v="0"/>
    <n v="31.091200000000015"/>
  </r>
  <r>
    <n v="3032"/>
    <s v="CA-2012-168480"/>
    <x v="1"/>
    <x v="481"/>
    <d v="2012-09-27T00:00:00"/>
    <x v="1"/>
    <s v="DM-12955"/>
    <x v="678"/>
    <x v="1"/>
    <s v="United States"/>
    <s v="Lincoln Park"/>
    <x v="12"/>
    <n v="48146"/>
    <x v="2"/>
    <s v="OFF-AR-10001044"/>
    <x v="1"/>
    <x v="6"/>
    <x v="1042"/>
    <x v="2467"/>
    <n v="1"/>
    <n v="0"/>
    <n v="7.5370999999999988"/>
  </r>
  <r>
    <n v="3033"/>
    <s v="US-2013-114293"/>
    <x v="0"/>
    <x v="831"/>
    <d v="2013-11-27T00:00:00"/>
    <x v="1"/>
    <s v="JH-16180"/>
    <x v="423"/>
    <x v="0"/>
    <s v="United States"/>
    <s v="Gresham"/>
    <x v="21"/>
    <n v="97030"/>
    <x v="1"/>
    <s v="FUR-CH-10003833"/>
    <x v="0"/>
    <x v="1"/>
    <x v="1200"/>
    <x v="2468"/>
    <n v="4"/>
    <n v="0.2"/>
    <n v="-12.196000000000005"/>
  </r>
  <r>
    <n v="3034"/>
    <s v="CA-2014-134173"/>
    <x v="3"/>
    <x v="118"/>
    <d v="2014-09-22T00:00:00"/>
    <x v="1"/>
    <s v="AB-10060"/>
    <x v="144"/>
    <x v="2"/>
    <s v="United States"/>
    <s v="Philadelphia"/>
    <x v="9"/>
    <n v="19143"/>
    <x v="3"/>
    <s v="OFF-PA-10004355"/>
    <x v="1"/>
    <x v="10"/>
    <x v="1094"/>
    <x v="561"/>
    <n v="4"/>
    <n v="0.2"/>
    <n v="7.2576000000000001"/>
  </r>
  <r>
    <n v="3035"/>
    <s v="US-2012-123960"/>
    <x v="1"/>
    <x v="832"/>
    <d v="2012-06-16T00:00:00"/>
    <x v="1"/>
    <s v="BD-11605"/>
    <x v="205"/>
    <x v="0"/>
    <s v="United States"/>
    <s v="Monroe"/>
    <x v="28"/>
    <n v="71203"/>
    <x v="0"/>
    <s v="TEC-AC-10003038"/>
    <x v="2"/>
    <x v="11"/>
    <x v="1024"/>
    <x v="2469"/>
    <n v="6"/>
    <n v="0"/>
    <n v="10.202999999999994"/>
  </r>
  <r>
    <n v="3036"/>
    <s v="US-2012-123960"/>
    <x v="1"/>
    <x v="832"/>
    <d v="2012-06-16T00:00:00"/>
    <x v="1"/>
    <s v="BD-11605"/>
    <x v="205"/>
    <x v="0"/>
    <s v="United States"/>
    <s v="Monroe"/>
    <x v="28"/>
    <n v="71203"/>
    <x v="0"/>
    <s v="OFF-BI-10002799"/>
    <x v="1"/>
    <x v="8"/>
    <x v="1450"/>
    <x v="2470"/>
    <n v="7"/>
    <n v="0"/>
    <n v="16.679599999999997"/>
  </r>
  <r>
    <n v="3037"/>
    <s v="US-2012-123960"/>
    <x v="1"/>
    <x v="832"/>
    <d v="2012-06-16T00:00:00"/>
    <x v="1"/>
    <s v="BD-11605"/>
    <x v="205"/>
    <x v="0"/>
    <s v="United States"/>
    <s v="Monroe"/>
    <x v="28"/>
    <n v="71203"/>
    <x v="0"/>
    <s v="OFF-AR-10003582"/>
    <x v="1"/>
    <x v="6"/>
    <x v="1451"/>
    <x v="2471"/>
    <n v="2"/>
    <n v="0"/>
    <n v="15.764000000000003"/>
  </r>
  <r>
    <n v="3038"/>
    <s v="US-2012-123960"/>
    <x v="1"/>
    <x v="832"/>
    <d v="2012-06-16T00:00:00"/>
    <x v="1"/>
    <s v="BD-11605"/>
    <x v="205"/>
    <x v="0"/>
    <s v="United States"/>
    <s v="Monroe"/>
    <x v="28"/>
    <n v="71203"/>
    <x v="0"/>
    <s v="OFF-PA-10004451"/>
    <x v="1"/>
    <x v="10"/>
    <x v="493"/>
    <x v="56"/>
    <n v="5"/>
    <n v="0"/>
    <n v="15.552000000000001"/>
  </r>
  <r>
    <n v="3039"/>
    <s v="US-2012-123960"/>
    <x v="1"/>
    <x v="832"/>
    <d v="2012-06-16T00:00:00"/>
    <x v="1"/>
    <s v="BD-11605"/>
    <x v="205"/>
    <x v="0"/>
    <s v="United States"/>
    <s v="Monroe"/>
    <x v="28"/>
    <n v="71203"/>
    <x v="0"/>
    <s v="FUR-FU-10004666"/>
    <x v="0"/>
    <x v="5"/>
    <x v="1452"/>
    <x v="2472"/>
    <n v="2"/>
    <n v="0"/>
    <n v="10.789200000000001"/>
  </r>
  <r>
    <n v="3040"/>
    <s v="CA-2014-101749"/>
    <x v="3"/>
    <x v="621"/>
    <d v="2014-10-09T00:00:00"/>
    <x v="1"/>
    <s v="AS-10045"/>
    <x v="442"/>
    <x v="1"/>
    <s v="United States"/>
    <s v="Pasadena"/>
    <x v="1"/>
    <n v="91104"/>
    <x v="1"/>
    <s v="FUR-TA-10001520"/>
    <x v="0"/>
    <x v="3"/>
    <x v="711"/>
    <x v="2473"/>
    <n v="3"/>
    <n v="0.2"/>
    <n v="-6.423300000000026"/>
  </r>
  <r>
    <n v="3041"/>
    <s v="US-2013-147991"/>
    <x v="0"/>
    <x v="465"/>
    <d v="2013-05-10T00:00:00"/>
    <x v="1"/>
    <s v="ZD-21925"/>
    <x v="9"/>
    <x v="0"/>
    <s v="United States"/>
    <s v="Chattanooga"/>
    <x v="18"/>
    <n v="37421"/>
    <x v="0"/>
    <s v="FUR-FU-10004270"/>
    <x v="0"/>
    <x v="5"/>
    <x v="989"/>
    <x v="2474"/>
    <n v="5"/>
    <n v="0.2"/>
    <n v="3.3439999999999994"/>
  </r>
  <r>
    <n v="3042"/>
    <s v="CA-2014-149559"/>
    <x v="3"/>
    <x v="220"/>
    <d v="2014-09-13T00:00:00"/>
    <x v="3"/>
    <s v="KF-16285"/>
    <x v="580"/>
    <x v="2"/>
    <s v="United States"/>
    <s v="Long Beach"/>
    <x v="1"/>
    <n v="90805"/>
    <x v="1"/>
    <s v="OFF-PA-10003172"/>
    <x v="1"/>
    <x v="10"/>
    <x v="846"/>
    <x v="91"/>
    <n v="2"/>
    <n v="0"/>
    <n v="6.2208000000000006"/>
  </r>
  <r>
    <n v="3043"/>
    <s v="CA-2014-149559"/>
    <x v="3"/>
    <x v="220"/>
    <d v="2014-09-13T00:00:00"/>
    <x v="3"/>
    <s v="KF-16285"/>
    <x v="580"/>
    <x v="2"/>
    <s v="United States"/>
    <s v="Long Beach"/>
    <x v="1"/>
    <n v="90805"/>
    <x v="1"/>
    <s v="OFF-EN-10002312"/>
    <x v="1"/>
    <x v="12"/>
    <x v="1453"/>
    <x v="2475"/>
    <n v="2"/>
    <n v="0"/>
    <n v="10.8682"/>
  </r>
  <r>
    <n v="3044"/>
    <s v="CA-2014-149559"/>
    <x v="3"/>
    <x v="220"/>
    <d v="2014-09-13T00:00:00"/>
    <x v="3"/>
    <s v="KF-16285"/>
    <x v="580"/>
    <x v="2"/>
    <s v="United States"/>
    <s v="Long Beach"/>
    <x v="1"/>
    <n v="90805"/>
    <x v="1"/>
    <s v="FUR-CH-10002320"/>
    <x v="0"/>
    <x v="1"/>
    <x v="1454"/>
    <x v="2476"/>
    <n v="8"/>
    <n v="0.2"/>
    <n v="256.78399999999976"/>
  </r>
  <r>
    <n v="3045"/>
    <s v="CA-2012-135174"/>
    <x v="1"/>
    <x v="28"/>
    <d v="2012-05-02T00:00:00"/>
    <x v="0"/>
    <s v="BP-11230"/>
    <x v="546"/>
    <x v="0"/>
    <s v="United States"/>
    <s v="Troy"/>
    <x v="24"/>
    <n v="45373"/>
    <x v="3"/>
    <s v="TEC-PH-10001530"/>
    <x v="2"/>
    <x v="7"/>
    <x v="632"/>
    <x v="2477"/>
    <n v="5"/>
    <n v="0.4"/>
    <n v="-255.74250000000001"/>
  </r>
  <r>
    <n v="3046"/>
    <s v="CA-2014-125290"/>
    <x v="3"/>
    <x v="44"/>
    <d v="2014-11-11T00:00:00"/>
    <x v="0"/>
    <s v="CC-12430"/>
    <x v="254"/>
    <x v="2"/>
    <s v="United States"/>
    <s v="Minneapolis"/>
    <x v="11"/>
    <n v="55407"/>
    <x v="2"/>
    <s v="OFF-AR-10001216"/>
    <x v="1"/>
    <x v="6"/>
    <x v="1455"/>
    <x v="2255"/>
    <n v="5"/>
    <n v="0"/>
    <n v="3.6139999999999994"/>
  </r>
  <r>
    <n v="3047"/>
    <s v="CA-2014-125290"/>
    <x v="3"/>
    <x v="44"/>
    <d v="2014-11-11T00:00:00"/>
    <x v="0"/>
    <s v="CC-12430"/>
    <x v="254"/>
    <x v="2"/>
    <s v="United States"/>
    <s v="Minneapolis"/>
    <x v="11"/>
    <n v="55407"/>
    <x v="2"/>
    <s v="OFF-PA-10003127"/>
    <x v="1"/>
    <x v="10"/>
    <x v="33"/>
    <x v="978"/>
    <n v="1"/>
    <n v="0"/>
    <n v="12.134799999999998"/>
  </r>
  <r>
    <n v="3048"/>
    <s v="CA-2011-137351"/>
    <x v="2"/>
    <x v="587"/>
    <d v="2011-10-04T00:00:00"/>
    <x v="1"/>
    <s v="DB-13615"/>
    <x v="140"/>
    <x v="0"/>
    <s v="United States"/>
    <s v="Seattle"/>
    <x v="4"/>
    <n v="98105"/>
    <x v="1"/>
    <s v="OFF-BI-10003910"/>
    <x v="1"/>
    <x v="8"/>
    <x v="8"/>
    <x v="752"/>
    <n v="7"/>
    <n v="0.2"/>
    <n v="13.4925"/>
  </r>
  <r>
    <n v="3049"/>
    <s v="CA-2014-121419"/>
    <x v="3"/>
    <x v="459"/>
    <d v="2014-04-05T00:00:00"/>
    <x v="2"/>
    <s v="TC-21475"/>
    <x v="679"/>
    <x v="2"/>
    <s v="United States"/>
    <s v="Columbus"/>
    <x v="32"/>
    <n v="31907"/>
    <x v="0"/>
    <s v="FUR-TA-10004534"/>
    <x v="0"/>
    <x v="3"/>
    <x v="121"/>
    <x v="1764"/>
    <n v="2"/>
    <n v="0"/>
    <n v="70.005999999999972"/>
  </r>
  <r>
    <n v="3050"/>
    <s v="CA-2014-121419"/>
    <x v="3"/>
    <x v="459"/>
    <d v="2014-04-05T00:00:00"/>
    <x v="2"/>
    <s v="TC-21475"/>
    <x v="679"/>
    <x v="2"/>
    <s v="United States"/>
    <s v="Columbus"/>
    <x v="32"/>
    <n v="31907"/>
    <x v="0"/>
    <s v="TEC-AC-10000892"/>
    <x v="2"/>
    <x v="11"/>
    <x v="290"/>
    <x v="310"/>
    <n v="4"/>
    <n v="0"/>
    <n v="129.6"/>
  </r>
  <r>
    <n v="3051"/>
    <s v="US-2014-148054"/>
    <x v="3"/>
    <x v="833"/>
    <d v="2014-10-12T00:00:00"/>
    <x v="1"/>
    <s v="NZ-18565"/>
    <x v="125"/>
    <x v="2"/>
    <s v="United States"/>
    <s v="Meridian"/>
    <x v="45"/>
    <n v="83642"/>
    <x v="1"/>
    <s v="FUR-FU-10003247"/>
    <x v="0"/>
    <x v="5"/>
    <x v="1456"/>
    <x v="108"/>
    <n v="2"/>
    <n v="0"/>
    <n v="2.9371999999999971"/>
  </r>
  <r>
    <n v="3052"/>
    <s v="US-2014-148054"/>
    <x v="3"/>
    <x v="833"/>
    <d v="2014-10-12T00:00:00"/>
    <x v="1"/>
    <s v="NZ-18565"/>
    <x v="125"/>
    <x v="2"/>
    <s v="United States"/>
    <s v="Meridian"/>
    <x v="45"/>
    <n v="83642"/>
    <x v="1"/>
    <s v="OFF-AP-10004336"/>
    <x v="1"/>
    <x v="9"/>
    <x v="1031"/>
    <x v="2478"/>
    <n v="4"/>
    <n v="0"/>
    <n v="66.073599999999971"/>
  </r>
  <r>
    <n v="3053"/>
    <s v="US-2014-148054"/>
    <x v="3"/>
    <x v="833"/>
    <d v="2014-10-12T00:00:00"/>
    <x v="1"/>
    <s v="NZ-18565"/>
    <x v="125"/>
    <x v="2"/>
    <s v="United States"/>
    <s v="Meridian"/>
    <x v="45"/>
    <n v="83642"/>
    <x v="1"/>
    <s v="OFF-PA-10001295"/>
    <x v="1"/>
    <x v="10"/>
    <x v="1211"/>
    <x v="2479"/>
    <n v="2"/>
    <n v="0"/>
    <n v="18.211199999999998"/>
  </r>
  <r>
    <n v="3054"/>
    <s v="CA-2013-128517"/>
    <x v="0"/>
    <x v="526"/>
    <d v="2013-04-15T00:00:00"/>
    <x v="0"/>
    <s v="SW-20350"/>
    <x v="680"/>
    <x v="2"/>
    <s v="United States"/>
    <s v="Detroit"/>
    <x v="12"/>
    <n v="48227"/>
    <x v="2"/>
    <s v="TEC-PH-10002555"/>
    <x v="2"/>
    <x v="7"/>
    <x v="1343"/>
    <x v="2480"/>
    <n v="2"/>
    <n v="0"/>
    <n v="134.654"/>
  </r>
  <r>
    <n v="3055"/>
    <s v="CA-2013-128517"/>
    <x v="0"/>
    <x v="526"/>
    <d v="2013-04-15T00:00:00"/>
    <x v="0"/>
    <s v="SW-20350"/>
    <x v="680"/>
    <x v="2"/>
    <s v="United States"/>
    <s v="Detroit"/>
    <x v="12"/>
    <n v="48227"/>
    <x v="2"/>
    <s v="OFF-BI-10000831"/>
    <x v="1"/>
    <x v="8"/>
    <x v="441"/>
    <x v="267"/>
    <n v="2"/>
    <n v="0"/>
    <n v="2.4287999999999998"/>
  </r>
  <r>
    <n v="3056"/>
    <s v="US-2012-100377"/>
    <x v="1"/>
    <x v="834"/>
    <d v="2012-09-01T00:00:00"/>
    <x v="1"/>
    <s v="TS-21370"/>
    <x v="477"/>
    <x v="1"/>
    <s v="United States"/>
    <s v="Chicago"/>
    <x v="10"/>
    <n v="60623"/>
    <x v="2"/>
    <s v="TEC-CO-10001046"/>
    <x v="2"/>
    <x v="16"/>
    <x v="874"/>
    <x v="2481"/>
    <n v="5"/>
    <n v="0.2"/>
    <n v="874.98749999999984"/>
  </r>
  <r>
    <n v="3057"/>
    <s v="CA-2014-131492"/>
    <x v="3"/>
    <x v="15"/>
    <d v="2014-10-25T00:00:00"/>
    <x v="0"/>
    <s v="HH-15010"/>
    <x v="511"/>
    <x v="1"/>
    <s v="United States"/>
    <s v="San Francisco"/>
    <x v="1"/>
    <n v="94110"/>
    <x v="1"/>
    <s v="OFF-EN-10002973"/>
    <x v="1"/>
    <x v="12"/>
    <x v="1319"/>
    <x v="2482"/>
    <n v="2"/>
    <n v="0"/>
    <n v="4.3008000000000006"/>
  </r>
  <r>
    <n v="3058"/>
    <s v="CA-2014-131492"/>
    <x v="3"/>
    <x v="15"/>
    <d v="2014-10-25T00:00:00"/>
    <x v="0"/>
    <s v="HH-15010"/>
    <x v="511"/>
    <x v="1"/>
    <s v="United States"/>
    <s v="San Francisco"/>
    <x v="1"/>
    <n v="94110"/>
    <x v="1"/>
    <s v="OFF-LA-10001641"/>
    <x v="1"/>
    <x v="2"/>
    <x v="1022"/>
    <x v="2483"/>
    <n v="10"/>
    <n v="0"/>
    <n v="15.120000000000001"/>
  </r>
  <r>
    <n v="3059"/>
    <s v="CA-2014-131492"/>
    <x v="3"/>
    <x v="15"/>
    <d v="2014-10-25T00:00:00"/>
    <x v="0"/>
    <s v="HH-15010"/>
    <x v="511"/>
    <x v="1"/>
    <s v="United States"/>
    <s v="San Francisco"/>
    <x v="1"/>
    <n v="94110"/>
    <x v="1"/>
    <s v="FUR-FU-10003878"/>
    <x v="0"/>
    <x v="5"/>
    <x v="671"/>
    <x v="2484"/>
    <n v="2"/>
    <n v="0"/>
    <n v="10.3904"/>
  </r>
  <r>
    <n v="3060"/>
    <s v="CA-2014-131492"/>
    <x v="3"/>
    <x v="15"/>
    <d v="2014-10-25T00:00:00"/>
    <x v="0"/>
    <s v="HH-15010"/>
    <x v="511"/>
    <x v="1"/>
    <s v="United States"/>
    <s v="San Francisco"/>
    <x v="1"/>
    <n v="94110"/>
    <x v="1"/>
    <s v="FUR-TA-10003837"/>
    <x v="0"/>
    <x v="3"/>
    <x v="1457"/>
    <x v="2485"/>
    <n v="2"/>
    <n v="0.2"/>
    <n v="-3.3506000000000018"/>
  </r>
  <r>
    <n v="3061"/>
    <s v="CA-2013-144554"/>
    <x v="0"/>
    <x v="77"/>
    <d v="2013-11-13T00:00:00"/>
    <x v="1"/>
    <s v="DM-13345"/>
    <x v="664"/>
    <x v="1"/>
    <s v="United States"/>
    <s v="Newark"/>
    <x v="24"/>
    <n v="43055"/>
    <x v="3"/>
    <s v="TEC-AC-10002800"/>
    <x v="2"/>
    <x v="11"/>
    <x v="1207"/>
    <x v="2486"/>
    <n v="3"/>
    <n v="0.2"/>
    <n v="22.495499999999989"/>
  </r>
  <r>
    <n v="3062"/>
    <s v="CA-2014-127621"/>
    <x v="3"/>
    <x v="448"/>
    <d v="2014-03-08T00:00:00"/>
    <x v="1"/>
    <s v="RE-19450"/>
    <x v="681"/>
    <x v="0"/>
    <s v="United States"/>
    <s v="Dallas"/>
    <x v="5"/>
    <n v="75081"/>
    <x v="2"/>
    <s v="OFF-PA-10001307"/>
    <x v="1"/>
    <x v="10"/>
    <x v="784"/>
    <x v="2051"/>
    <n v="8"/>
    <n v="0.2"/>
    <n v="9.743999999999998"/>
  </r>
  <r>
    <n v="3063"/>
    <s v="CA-2012-145184"/>
    <x v="1"/>
    <x v="154"/>
    <d v="2012-11-29T00:00:00"/>
    <x v="2"/>
    <s v="JD-16150"/>
    <x v="251"/>
    <x v="1"/>
    <s v="United States"/>
    <s v="Newark"/>
    <x v="13"/>
    <n v="19711"/>
    <x v="3"/>
    <s v="TEC-PH-10002350"/>
    <x v="2"/>
    <x v="7"/>
    <x v="1458"/>
    <x v="2487"/>
    <n v="3"/>
    <n v="0"/>
    <n v="23.511599999999998"/>
  </r>
  <r>
    <n v="3064"/>
    <s v="CA-2012-145184"/>
    <x v="1"/>
    <x v="154"/>
    <d v="2012-11-29T00:00:00"/>
    <x v="2"/>
    <s v="JD-16150"/>
    <x v="251"/>
    <x v="1"/>
    <s v="United States"/>
    <s v="Newark"/>
    <x v="13"/>
    <n v="19711"/>
    <x v="3"/>
    <s v="TEC-AC-10000397"/>
    <x v="2"/>
    <x v="11"/>
    <x v="1459"/>
    <x v="2488"/>
    <n v="3"/>
    <n v="0"/>
    <n v="7.3479000000000028"/>
  </r>
  <r>
    <n v="3065"/>
    <s v="CA-2014-106859"/>
    <x v="3"/>
    <x v="677"/>
    <d v="2014-03-19T00:00:00"/>
    <x v="0"/>
    <s v="BF-11215"/>
    <x v="682"/>
    <x v="2"/>
    <s v="United States"/>
    <s v="Albuquerque"/>
    <x v="27"/>
    <n v="87105"/>
    <x v="1"/>
    <s v="OFF-ST-10000615"/>
    <x v="1"/>
    <x v="4"/>
    <x v="75"/>
    <x v="2489"/>
    <n v="8"/>
    <n v="0"/>
    <n v="25.424000000000007"/>
  </r>
  <r>
    <n v="3066"/>
    <s v="CA-2014-106859"/>
    <x v="3"/>
    <x v="677"/>
    <d v="2014-03-19T00:00:00"/>
    <x v="0"/>
    <s v="BF-11215"/>
    <x v="682"/>
    <x v="2"/>
    <s v="United States"/>
    <s v="Albuquerque"/>
    <x v="27"/>
    <n v="87105"/>
    <x v="1"/>
    <s v="TEC-PH-10004531"/>
    <x v="2"/>
    <x v="7"/>
    <x v="714"/>
    <x v="1196"/>
    <n v="8"/>
    <n v="0.2"/>
    <n v="49.257599999999996"/>
  </r>
  <r>
    <n v="3067"/>
    <s v="CA-2014-106859"/>
    <x v="3"/>
    <x v="677"/>
    <d v="2014-03-19T00:00:00"/>
    <x v="0"/>
    <s v="BF-11215"/>
    <x v="682"/>
    <x v="2"/>
    <s v="United States"/>
    <s v="Albuquerque"/>
    <x v="27"/>
    <n v="87105"/>
    <x v="1"/>
    <s v="TEC-AC-10004001"/>
    <x v="2"/>
    <x v="11"/>
    <x v="1460"/>
    <x v="2490"/>
    <n v="5"/>
    <n v="0"/>
    <n v="88.129500000000007"/>
  </r>
  <r>
    <n v="3068"/>
    <s v="CA-2014-106859"/>
    <x v="3"/>
    <x v="677"/>
    <d v="2014-03-19T00:00:00"/>
    <x v="0"/>
    <s v="BF-11215"/>
    <x v="682"/>
    <x v="2"/>
    <s v="United States"/>
    <s v="Albuquerque"/>
    <x v="27"/>
    <n v="87105"/>
    <x v="1"/>
    <s v="OFF-PA-10001534"/>
    <x v="1"/>
    <x v="10"/>
    <x v="1461"/>
    <x v="1568"/>
    <n v="7"/>
    <n v="0"/>
    <n v="21.772800000000004"/>
  </r>
  <r>
    <n v="3069"/>
    <s v="CA-2014-106859"/>
    <x v="3"/>
    <x v="677"/>
    <d v="2014-03-19T00:00:00"/>
    <x v="0"/>
    <s v="BF-11215"/>
    <x v="682"/>
    <x v="2"/>
    <s v="United States"/>
    <s v="Albuquerque"/>
    <x v="27"/>
    <n v="87105"/>
    <x v="1"/>
    <s v="OFF-PA-10001815"/>
    <x v="1"/>
    <x v="10"/>
    <x v="1393"/>
    <x v="2491"/>
    <n v="6"/>
    <n v="0"/>
    <n v="138.35519999999997"/>
  </r>
  <r>
    <n v="3070"/>
    <s v="US-2014-120089"/>
    <x v="3"/>
    <x v="329"/>
    <d v="2014-12-01T00:00:00"/>
    <x v="3"/>
    <s v="ML-17755"/>
    <x v="529"/>
    <x v="2"/>
    <s v="United States"/>
    <s v="Toledo"/>
    <x v="24"/>
    <n v="43615"/>
    <x v="3"/>
    <s v="OFF-AP-10003779"/>
    <x v="1"/>
    <x v="9"/>
    <x v="1448"/>
    <x v="2492"/>
    <n v="4"/>
    <n v="0.2"/>
    <n v="82.991999999999877"/>
  </r>
  <r>
    <n v="3071"/>
    <s v="CA-2011-119375"/>
    <x v="2"/>
    <x v="664"/>
    <d v="2011-11-22T00:00:00"/>
    <x v="1"/>
    <s v="YC-21895"/>
    <x v="289"/>
    <x v="1"/>
    <s v="United States"/>
    <s v="Newark"/>
    <x v="13"/>
    <n v="19711"/>
    <x v="3"/>
    <s v="OFF-ST-10002011"/>
    <x v="1"/>
    <x v="4"/>
    <x v="1055"/>
    <x v="2493"/>
    <n v="7"/>
    <n v="0"/>
    <n v="792.26910000000021"/>
  </r>
  <r>
    <n v="3072"/>
    <s v="CA-2011-119375"/>
    <x v="2"/>
    <x v="664"/>
    <d v="2011-11-22T00:00:00"/>
    <x v="1"/>
    <s v="YC-21895"/>
    <x v="289"/>
    <x v="1"/>
    <s v="United States"/>
    <s v="Newark"/>
    <x v="13"/>
    <n v="19711"/>
    <x v="3"/>
    <s v="FUR-FU-10002379"/>
    <x v="0"/>
    <x v="5"/>
    <x v="1462"/>
    <x v="2494"/>
    <n v="3"/>
    <n v="0"/>
    <n v="14.929199999999994"/>
  </r>
  <r>
    <n v="3073"/>
    <s v="CA-2011-119375"/>
    <x v="2"/>
    <x v="664"/>
    <d v="2011-11-22T00:00:00"/>
    <x v="1"/>
    <s v="YC-21895"/>
    <x v="289"/>
    <x v="1"/>
    <s v="United States"/>
    <s v="Newark"/>
    <x v="13"/>
    <n v="19711"/>
    <x v="3"/>
    <s v="OFF-AR-10003752"/>
    <x v="1"/>
    <x v="6"/>
    <x v="677"/>
    <x v="2495"/>
    <n v="5"/>
    <n v="0"/>
    <n v="26.564999999999998"/>
  </r>
  <r>
    <n v="3074"/>
    <s v="CA-2013-125206"/>
    <x v="0"/>
    <x v="835"/>
    <d v="2013-01-05T00:00:00"/>
    <x v="2"/>
    <s v="LR-16915"/>
    <x v="235"/>
    <x v="0"/>
    <s v="United States"/>
    <s v="Los Angeles"/>
    <x v="1"/>
    <n v="90045"/>
    <x v="1"/>
    <s v="OFF-ST-10003692"/>
    <x v="1"/>
    <x v="4"/>
    <x v="1253"/>
    <x v="2496"/>
    <n v="2"/>
    <n v="0"/>
    <n v="28.614999999999995"/>
  </r>
  <r>
    <n v="3075"/>
    <s v="CA-2012-126137"/>
    <x v="1"/>
    <x v="292"/>
    <d v="2012-10-08T00:00:00"/>
    <x v="1"/>
    <s v="BS-11755"/>
    <x v="94"/>
    <x v="0"/>
    <s v="United States"/>
    <s v="Los Angeles"/>
    <x v="1"/>
    <n v="90032"/>
    <x v="1"/>
    <s v="FUR-BO-10004409"/>
    <x v="0"/>
    <x v="0"/>
    <x v="625"/>
    <x v="2497"/>
    <n v="2"/>
    <n v="0.15"/>
    <n v="18.454800000000002"/>
  </r>
  <r>
    <n v="3076"/>
    <s v="CA-2011-143903"/>
    <x v="2"/>
    <x v="836"/>
    <d v="2011-07-24T00:00:00"/>
    <x v="1"/>
    <s v="KM-16375"/>
    <x v="454"/>
    <x v="2"/>
    <s v="United States"/>
    <s v="Dallas"/>
    <x v="5"/>
    <n v="75217"/>
    <x v="2"/>
    <s v="OFF-ST-10003306"/>
    <x v="1"/>
    <x v="4"/>
    <x v="380"/>
    <x v="2498"/>
    <n v="3"/>
    <n v="0.2"/>
    <n v="38.572199999999953"/>
  </r>
  <r>
    <n v="3077"/>
    <s v="CA-2011-143903"/>
    <x v="2"/>
    <x v="836"/>
    <d v="2011-07-24T00:00:00"/>
    <x v="1"/>
    <s v="KM-16375"/>
    <x v="454"/>
    <x v="2"/>
    <s v="United States"/>
    <s v="Dallas"/>
    <x v="5"/>
    <n v="75217"/>
    <x v="2"/>
    <s v="FUR-FU-10003724"/>
    <x v="0"/>
    <x v="5"/>
    <x v="887"/>
    <x v="2499"/>
    <n v="5"/>
    <n v="0.6"/>
    <n v="-14.228999999999997"/>
  </r>
  <r>
    <n v="3078"/>
    <s v="CA-2011-143903"/>
    <x v="2"/>
    <x v="836"/>
    <d v="2011-07-24T00:00:00"/>
    <x v="1"/>
    <s v="KM-16375"/>
    <x v="454"/>
    <x v="2"/>
    <s v="United States"/>
    <s v="Dallas"/>
    <x v="5"/>
    <n v="75217"/>
    <x v="2"/>
    <s v="FUR-CH-10002024"/>
    <x v="0"/>
    <x v="1"/>
    <x v="478"/>
    <x v="2500"/>
    <n v="2"/>
    <n v="0.3"/>
    <n v="-140.19599999999997"/>
  </r>
  <r>
    <n v="3079"/>
    <s v="CA-2011-104780"/>
    <x v="2"/>
    <x v="371"/>
    <d v="2011-05-25T00:00:00"/>
    <x v="1"/>
    <s v="BT-11530"/>
    <x v="404"/>
    <x v="2"/>
    <s v="United States"/>
    <s v="San Diego"/>
    <x v="1"/>
    <n v="92037"/>
    <x v="1"/>
    <s v="OFF-AR-10003514"/>
    <x v="1"/>
    <x v="6"/>
    <x v="180"/>
    <x v="2501"/>
    <n v="8"/>
    <n v="0"/>
    <n v="10.507199999999997"/>
  </r>
  <r>
    <n v="3080"/>
    <s v="CA-2014-101182"/>
    <x v="3"/>
    <x v="507"/>
    <d v="2014-09-06T00:00:00"/>
    <x v="2"/>
    <s v="KB-16405"/>
    <x v="683"/>
    <x v="2"/>
    <s v="United States"/>
    <s v="Apple Valley"/>
    <x v="1"/>
    <n v="92307"/>
    <x v="1"/>
    <s v="OFF-PA-10001800"/>
    <x v="1"/>
    <x v="10"/>
    <x v="580"/>
    <x v="91"/>
    <n v="2"/>
    <n v="0"/>
    <n v="6.2208000000000006"/>
  </r>
  <r>
    <n v="3081"/>
    <s v="CA-2014-101182"/>
    <x v="3"/>
    <x v="507"/>
    <d v="2014-09-06T00:00:00"/>
    <x v="2"/>
    <s v="KB-16405"/>
    <x v="683"/>
    <x v="2"/>
    <s v="United States"/>
    <s v="Apple Valley"/>
    <x v="1"/>
    <n v="92307"/>
    <x v="1"/>
    <s v="TEC-PH-10003589"/>
    <x v="2"/>
    <x v="7"/>
    <x v="818"/>
    <x v="752"/>
    <n v="3"/>
    <n v="0.2"/>
    <n v="15.111599999999999"/>
  </r>
  <r>
    <n v="3082"/>
    <s v="US-2014-132297"/>
    <x v="3"/>
    <x v="837"/>
    <d v="2014-06-03T00:00:00"/>
    <x v="1"/>
    <s v="DW-13480"/>
    <x v="108"/>
    <x v="2"/>
    <s v="United States"/>
    <s v="Louisville"/>
    <x v="0"/>
    <n v="40214"/>
    <x v="0"/>
    <s v="OFF-BI-10003364"/>
    <x v="1"/>
    <x v="8"/>
    <x v="698"/>
    <x v="2502"/>
    <n v="2"/>
    <n v="0"/>
    <n v="28.0032"/>
  </r>
  <r>
    <n v="3083"/>
    <s v="US-2014-132297"/>
    <x v="3"/>
    <x v="837"/>
    <d v="2014-06-03T00:00:00"/>
    <x v="1"/>
    <s v="DW-13480"/>
    <x v="108"/>
    <x v="2"/>
    <s v="United States"/>
    <s v="Louisville"/>
    <x v="0"/>
    <n v="40214"/>
    <x v="0"/>
    <s v="TEC-PH-10002834"/>
    <x v="2"/>
    <x v="7"/>
    <x v="1378"/>
    <x v="2503"/>
    <n v="3"/>
    <n v="0"/>
    <n v="134.99250000000001"/>
  </r>
  <r>
    <n v="3084"/>
    <s v="CA-2011-100328"/>
    <x v="2"/>
    <x v="838"/>
    <d v="2011-02-04T00:00:00"/>
    <x v="1"/>
    <s v="JC-15340"/>
    <x v="209"/>
    <x v="0"/>
    <s v="United States"/>
    <s v="New York City"/>
    <x v="15"/>
    <n v="10024"/>
    <x v="3"/>
    <s v="OFF-BI-10000343"/>
    <x v="1"/>
    <x v="8"/>
    <x v="184"/>
    <x v="2504"/>
    <n v="1"/>
    <n v="0.2"/>
    <n v="1.3256999999999999"/>
  </r>
  <r>
    <n v="3085"/>
    <s v="CA-2014-118773"/>
    <x v="3"/>
    <x v="839"/>
    <d v="2014-02-15T00:00:00"/>
    <x v="1"/>
    <s v="TP-21415"/>
    <x v="599"/>
    <x v="0"/>
    <s v="United States"/>
    <s v="Houston"/>
    <x v="5"/>
    <n v="77070"/>
    <x v="2"/>
    <s v="OFF-BI-10004584"/>
    <x v="1"/>
    <x v="8"/>
    <x v="378"/>
    <x v="2505"/>
    <n v="4"/>
    <n v="0.8"/>
    <n v="-417.09360000000004"/>
  </r>
  <r>
    <n v="3086"/>
    <s v="CA-2014-118773"/>
    <x v="3"/>
    <x v="839"/>
    <d v="2014-02-15T00:00:00"/>
    <x v="1"/>
    <s v="TP-21415"/>
    <x v="599"/>
    <x v="0"/>
    <s v="United States"/>
    <s v="Houston"/>
    <x v="5"/>
    <n v="77070"/>
    <x v="2"/>
    <s v="TEC-AC-10002402"/>
    <x v="2"/>
    <x v="11"/>
    <x v="651"/>
    <x v="2506"/>
    <n v="2"/>
    <n v="0.2"/>
    <n v="15.997999999999987"/>
  </r>
  <r>
    <n v="3087"/>
    <s v="CA-2014-118773"/>
    <x v="3"/>
    <x v="839"/>
    <d v="2014-02-15T00:00:00"/>
    <x v="1"/>
    <s v="TP-21415"/>
    <x v="599"/>
    <x v="0"/>
    <s v="United States"/>
    <s v="Houston"/>
    <x v="5"/>
    <n v="77070"/>
    <x v="2"/>
    <s v="FUR-FU-10000550"/>
    <x v="0"/>
    <x v="5"/>
    <x v="1445"/>
    <x v="2217"/>
    <n v="2"/>
    <n v="0.6"/>
    <n v="-2.6892000000000005"/>
  </r>
  <r>
    <n v="3088"/>
    <s v="CA-2014-118773"/>
    <x v="3"/>
    <x v="839"/>
    <d v="2014-02-15T00:00:00"/>
    <x v="1"/>
    <s v="TP-21415"/>
    <x v="599"/>
    <x v="0"/>
    <s v="United States"/>
    <s v="Houston"/>
    <x v="5"/>
    <n v="77070"/>
    <x v="2"/>
    <s v="OFF-AP-10000055"/>
    <x v="1"/>
    <x v="9"/>
    <x v="781"/>
    <x v="2507"/>
    <n v="2"/>
    <n v="0.8"/>
    <n v="-32.480000000000004"/>
  </r>
  <r>
    <n v="3089"/>
    <s v="US-2014-159205"/>
    <x v="3"/>
    <x v="185"/>
    <d v="2014-04-03T00:00:00"/>
    <x v="0"/>
    <s v="DB-12910"/>
    <x v="626"/>
    <x v="2"/>
    <s v="United States"/>
    <s v="Henderson"/>
    <x v="0"/>
    <n v="42420"/>
    <x v="0"/>
    <s v="FUR-FU-10001591"/>
    <x v="0"/>
    <x v="5"/>
    <x v="1101"/>
    <x v="2508"/>
    <n v="5"/>
    <n v="0"/>
    <n v="25.620000000000005"/>
  </r>
  <r>
    <n v="3090"/>
    <s v="US-2014-159205"/>
    <x v="3"/>
    <x v="185"/>
    <d v="2014-04-03T00:00:00"/>
    <x v="0"/>
    <s v="DB-12910"/>
    <x v="626"/>
    <x v="2"/>
    <s v="United States"/>
    <s v="Henderson"/>
    <x v="0"/>
    <n v="42420"/>
    <x v="0"/>
    <s v="TEC-PH-10000526"/>
    <x v="2"/>
    <x v="7"/>
    <x v="1463"/>
    <x v="142"/>
    <n v="7"/>
    <n v="0"/>
    <n v="188.1404"/>
  </r>
  <r>
    <n v="3091"/>
    <s v="CA-2013-112123"/>
    <x v="0"/>
    <x v="840"/>
    <d v="2013-03-09T00:00:00"/>
    <x v="1"/>
    <s v="BH-11710"/>
    <x v="3"/>
    <x v="0"/>
    <s v="United States"/>
    <s v="Newark"/>
    <x v="13"/>
    <n v="19711"/>
    <x v="3"/>
    <s v="OFF-BI-10001071"/>
    <x v="1"/>
    <x v="8"/>
    <x v="663"/>
    <x v="2509"/>
    <n v="7"/>
    <n v="0"/>
    <n v="219.45140000000001"/>
  </r>
  <r>
    <n v="3092"/>
    <s v="CA-2013-112123"/>
    <x v="0"/>
    <x v="840"/>
    <d v="2013-03-09T00:00:00"/>
    <x v="1"/>
    <s v="BH-11710"/>
    <x v="3"/>
    <x v="0"/>
    <s v="United States"/>
    <s v="Newark"/>
    <x v="13"/>
    <n v="19711"/>
    <x v="3"/>
    <s v="TEC-PH-10001557"/>
    <x v="2"/>
    <x v="7"/>
    <x v="658"/>
    <x v="2510"/>
    <n v="5"/>
    <n v="0"/>
    <n v="129.5865"/>
  </r>
  <r>
    <n v="3093"/>
    <s v="CA-2013-112123"/>
    <x v="0"/>
    <x v="840"/>
    <d v="2013-03-09T00:00:00"/>
    <x v="1"/>
    <s v="BH-11710"/>
    <x v="3"/>
    <x v="0"/>
    <s v="United States"/>
    <s v="Newark"/>
    <x v="13"/>
    <n v="19711"/>
    <x v="3"/>
    <s v="OFF-PA-10001977"/>
    <x v="1"/>
    <x v="10"/>
    <x v="1464"/>
    <x v="1696"/>
    <n v="3"/>
    <n v="0"/>
    <n v="79.891199999999998"/>
  </r>
  <r>
    <n v="3094"/>
    <s v="CA-2012-114468"/>
    <x v="1"/>
    <x v="841"/>
    <d v="2012-08-23T00:00:00"/>
    <x v="3"/>
    <s v="TD-20995"/>
    <x v="143"/>
    <x v="0"/>
    <s v="United States"/>
    <s v="Bolingbrook"/>
    <x v="10"/>
    <n v="60440"/>
    <x v="2"/>
    <s v="OFF-SU-10004231"/>
    <x v="1"/>
    <x v="14"/>
    <x v="552"/>
    <x v="2511"/>
    <n v="4"/>
    <n v="0.2"/>
    <n v="2.7719999999999994"/>
  </r>
  <r>
    <n v="3095"/>
    <s v="CA-2012-114468"/>
    <x v="1"/>
    <x v="841"/>
    <d v="2012-08-23T00:00:00"/>
    <x v="3"/>
    <s v="TD-20995"/>
    <x v="143"/>
    <x v="0"/>
    <s v="United States"/>
    <s v="Bolingbrook"/>
    <x v="10"/>
    <n v="60440"/>
    <x v="2"/>
    <s v="OFF-PA-10000809"/>
    <x v="1"/>
    <x v="10"/>
    <x v="1124"/>
    <x v="563"/>
    <n v="2"/>
    <n v="0.2"/>
    <n v="3.6288"/>
  </r>
  <r>
    <n v="3096"/>
    <s v="CA-2012-114468"/>
    <x v="1"/>
    <x v="841"/>
    <d v="2012-08-23T00:00:00"/>
    <x v="3"/>
    <s v="TD-20995"/>
    <x v="143"/>
    <x v="0"/>
    <s v="United States"/>
    <s v="Bolingbrook"/>
    <x v="10"/>
    <n v="60440"/>
    <x v="2"/>
    <s v="OFF-FA-10003021"/>
    <x v="1"/>
    <x v="13"/>
    <x v="33"/>
    <x v="2512"/>
    <n v="8"/>
    <n v="0.2"/>
    <n v="2.2559999999999993"/>
  </r>
  <r>
    <n v="3097"/>
    <s v="CA-2012-114468"/>
    <x v="1"/>
    <x v="841"/>
    <d v="2012-08-23T00:00:00"/>
    <x v="3"/>
    <s v="TD-20995"/>
    <x v="143"/>
    <x v="0"/>
    <s v="United States"/>
    <s v="Bolingbrook"/>
    <x v="10"/>
    <n v="60440"/>
    <x v="2"/>
    <s v="OFF-AP-10000696"/>
    <x v="1"/>
    <x v="9"/>
    <x v="332"/>
    <x v="2513"/>
    <n v="2"/>
    <n v="0.8"/>
    <n v="-13.554800000000004"/>
  </r>
  <r>
    <n v="3098"/>
    <s v="CA-2014-135692"/>
    <x v="3"/>
    <x v="842"/>
    <d v="2014-05-02T00:00:00"/>
    <x v="1"/>
    <s v="CV-12805"/>
    <x v="51"/>
    <x v="1"/>
    <s v="United States"/>
    <s v="Fort Worth"/>
    <x v="5"/>
    <n v="76106"/>
    <x v="2"/>
    <s v="OFF-LA-10001158"/>
    <x v="1"/>
    <x v="2"/>
    <x v="319"/>
    <x v="2514"/>
    <n v="4"/>
    <n v="0.2"/>
    <n v="11.592000000000001"/>
  </r>
  <r>
    <n v="3099"/>
    <s v="CA-2014-135692"/>
    <x v="3"/>
    <x v="842"/>
    <d v="2014-05-02T00:00:00"/>
    <x v="1"/>
    <s v="CV-12805"/>
    <x v="51"/>
    <x v="1"/>
    <s v="United States"/>
    <s v="Fort Worth"/>
    <x v="5"/>
    <n v="76106"/>
    <x v="2"/>
    <s v="FUR-BO-10002268"/>
    <x v="0"/>
    <x v="0"/>
    <x v="314"/>
    <x v="2515"/>
    <n v="4"/>
    <n v="0.32"/>
    <n v="-42.1096"/>
  </r>
  <r>
    <n v="3100"/>
    <s v="CA-2014-131233"/>
    <x v="3"/>
    <x v="349"/>
    <d v="2014-04-20T00:00:00"/>
    <x v="1"/>
    <s v="CS-12355"/>
    <x v="394"/>
    <x v="0"/>
    <s v="United States"/>
    <s v="New York City"/>
    <x v="15"/>
    <n v="10024"/>
    <x v="3"/>
    <s v="OFF-BI-10000829"/>
    <x v="1"/>
    <x v="8"/>
    <x v="304"/>
    <x v="2209"/>
    <n v="3"/>
    <n v="0.2"/>
    <n v="3.5021999999999989"/>
  </r>
  <r>
    <n v="3101"/>
    <s v="CA-2014-131233"/>
    <x v="3"/>
    <x v="349"/>
    <d v="2014-04-20T00:00:00"/>
    <x v="1"/>
    <s v="CS-12355"/>
    <x v="394"/>
    <x v="0"/>
    <s v="United States"/>
    <s v="New York City"/>
    <x v="15"/>
    <n v="10024"/>
    <x v="3"/>
    <s v="FUR-BO-10003441"/>
    <x v="0"/>
    <x v="0"/>
    <x v="705"/>
    <x v="2516"/>
    <n v="3"/>
    <n v="0.2"/>
    <n v="9.0881999999999721"/>
  </r>
  <r>
    <n v="3102"/>
    <s v="CA-2014-119578"/>
    <x v="3"/>
    <x v="66"/>
    <d v="2014-12-28T00:00:00"/>
    <x v="0"/>
    <s v="JG-15310"/>
    <x v="684"/>
    <x v="1"/>
    <s v="United States"/>
    <s v="Providence"/>
    <x v="34"/>
    <n v="2908"/>
    <x v="3"/>
    <s v="OFF-SU-10003505"/>
    <x v="1"/>
    <x v="14"/>
    <x v="408"/>
    <x v="2517"/>
    <n v="6"/>
    <n v="0"/>
    <n v="34.757999999999953"/>
  </r>
  <r>
    <n v="3103"/>
    <s v="CA-2014-119578"/>
    <x v="3"/>
    <x v="66"/>
    <d v="2014-12-28T00:00:00"/>
    <x v="0"/>
    <s v="JG-15310"/>
    <x v="684"/>
    <x v="1"/>
    <s v="United States"/>
    <s v="Providence"/>
    <x v="34"/>
    <n v="2908"/>
    <x v="3"/>
    <s v="FUR-BO-10003660"/>
    <x v="0"/>
    <x v="0"/>
    <x v="1465"/>
    <x v="2518"/>
    <n v="1"/>
    <n v="0"/>
    <n v="50.825400000000002"/>
  </r>
  <r>
    <n v="3104"/>
    <s v="CA-2013-124562"/>
    <x v="0"/>
    <x v="16"/>
    <d v="2013-12-13T00:00:00"/>
    <x v="1"/>
    <s v="JP-16135"/>
    <x v="655"/>
    <x v="2"/>
    <s v="United States"/>
    <s v="Columbus"/>
    <x v="24"/>
    <n v="43229"/>
    <x v="3"/>
    <s v="OFF-BI-10001267"/>
    <x v="1"/>
    <x v="8"/>
    <x v="1466"/>
    <x v="2519"/>
    <n v="7"/>
    <n v="0.7"/>
    <n v="-9.5018000000000029"/>
  </r>
  <r>
    <n v="3105"/>
    <s v="US-2014-140074"/>
    <x v="3"/>
    <x v="721"/>
    <d v="2014-03-30T00:00:00"/>
    <x v="1"/>
    <s v="EC-14050"/>
    <x v="685"/>
    <x v="0"/>
    <s v="United States"/>
    <s v="New York City"/>
    <x v="15"/>
    <n v="10024"/>
    <x v="3"/>
    <s v="OFF-PA-10002741"/>
    <x v="1"/>
    <x v="10"/>
    <x v="1467"/>
    <x v="2318"/>
    <n v="6"/>
    <n v="0"/>
    <n v="11.555999999999997"/>
  </r>
  <r>
    <n v="3106"/>
    <s v="CA-2013-103037"/>
    <x v="0"/>
    <x v="197"/>
    <d v="2013-07-30T00:00:00"/>
    <x v="1"/>
    <s v="KH-16630"/>
    <x v="175"/>
    <x v="1"/>
    <s v="United States"/>
    <s v="Houston"/>
    <x v="5"/>
    <n v="77070"/>
    <x v="2"/>
    <s v="OFF-LA-10004345"/>
    <x v="1"/>
    <x v="2"/>
    <x v="517"/>
    <x v="581"/>
    <n v="4"/>
    <n v="0.2"/>
    <n v="5.6955999999999989"/>
  </r>
  <r>
    <n v="3107"/>
    <s v="CA-2014-127460"/>
    <x v="3"/>
    <x v="815"/>
    <d v="2014-07-15T00:00:00"/>
    <x v="1"/>
    <s v="FG-14260"/>
    <x v="435"/>
    <x v="2"/>
    <s v="United States"/>
    <s v="Aurora"/>
    <x v="10"/>
    <n v="60505"/>
    <x v="2"/>
    <s v="OFF-ST-10004340"/>
    <x v="1"/>
    <x v="4"/>
    <x v="809"/>
    <x v="2520"/>
    <n v="6"/>
    <n v="0.2"/>
    <n v="26.115600000000015"/>
  </r>
  <r>
    <n v="3108"/>
    <s v="CA-2013-121671"/>
    <x v="0"/>
    <x v="19"/>
    <d v="2013-07-23T00:00:00"/>
    <x v="1"/>
    <s v="AA-10480"/>
    <x v="4"/>
    <x v="0"/>
    <s v="United States"/>
    <s v="Springfield"/>
    <x v="25"/>
    <n v="65807"/>
    <x v="2"/>
    <s v="OFF-PA-10001471"/>
    <x v="1"/>
    <x v="10"/>
    <x v="1468"/>
    <x v="2521"/>
    <n v="3"/>
    <n v="0"/>
    <n v="10.087799999999998"/>
  </r>
  <r>
    <n v="3109"/>
    <s v="CA-2013-121671"/>
    <x v="0"/>
    <x v="19"/>
    <d v="2013-07-23T00:00:00"/>
    <x v="1"/>
    <s v="AA-10480"/>
    <x v="4"/>
    <x v="0"/>
    <s v="United States"/>
    <s v="Springfield"/>
    <x v="25"/>
    <n v="65807"/>
    <x v="2"/>
    <s v="OFF-ST-10002344"/>
    <x v="1"/>
    <x v="4"/>
    <x v="856"/>
    <x v="423"/>
    <n v="3"/>
    <n v="0"/>
    <n v="4.8588000000000164"/>
  </r>
  <r>
    <n v="3110"/>
    <s v="CA-2013-121671"/>
    <x v="0"/>
    <x v="19"/>
    <d v="2013-07-23T00:00:00"/>
    <x v="1"/>
    <s v="AA-10480"/>
    <x v="4"/>
    <x v="0"/>
    <s v="United States"/>
    <s v="Springfield"/>
    <x v="25"/>
    <n v="65807"/>
    <x v="2"/>
    <s v="OFF-PA-10001892"/>
    <x v="1"/>
    <x v="10"/>
    <x v="815"/>
    <x v="2522"/>
    <n v="1"/>
    <n v="0"/>
    <n v="3.7435999999999998"/>
  </r>
  <r>
    <n v="3111"/>
    <s v="CA-2013-121671"/>
    <x v="0"/>
    <x v="19"/>
    <d v="2013-07-23T00:00:00"/>
    <x v="1"/>
    <s v="AA-10480"/>
    <x v="4"/>
    <x v="0"/>
    <s v="United States"/>
    <s v="Springfield"/>
    <x v="25"/>
    <n v="65807"/>
    <x v="2"/>
    <s v="OFF-PA-10001934"/>
    <x v="1"/>
    <x v="10"/>
    <x v="543"/>
    <x v="187"/>
    <n v="8"/>
    <n v="0"/>
    <n v="25.401600000000002"/>
  </r>
  <r>
    <n v="3112"/>
    <s v="CA-2013-121671"/>
    <x v="0"/>
    <x v="19"/>
    <d v="2013-07-23T00:00:00"/>
    <x v="1"/>
    <s v="AA-10480"/>
    <x v="4"/>
    <x v="0"/>
    <s v="United States"/>
    <s v="Springfield"/>
    <x v="25"/>
    <n v="65807"/>
    <x v="2"/>
    <s v="OFF-ST-10000078"/>
    <x v="1"/>
    <x v="4"/>
    <x v="1218"/>
    <x v="2523"/>
    <n v="1"/>
    <n v="0"/>
    <n v="47.730599999999981"/>
  </r>
  <r>
    <n v="3113"/>
    <s v="CA-2013-150350"/>
    <x v="0"/>
    <x v="828"/>
    <d v="2013-08-31T00:00:00"/>
    <x v="1"/>
    <s v="MS-17770"/>
    <x v="474"/>
    <x v="0"/>
    <s v="United States"/>
    <s v="Seattle"/>
    <x v="4"/>
    <n v="98105"/>
    <x v="1"/>
    <s v="TEC-MA-10001972"/>
    <x v="2"/>
    <x v="15"/>
    <x v="1469"/>
    <x v="2524"/>
    <n v="3"/>
    <n v="0.2"/>
    <n v="62.82000000000005"/>
  </r>
  <r>
    <n v="3114"/>
    <s v="CA-2013-150350"/>
    <x v="0"/>
    <x v="828"/>
    <d v="2013-08-31T00:00:00"/>
    <x v="1"/>
    <s v="MS-17770"/>
    <x v="474"/>
    <x v="0"/>
    <s v="United States"/>
    <s v="Seattle"/>
    <x v="4"/>
    <n v="98105"/>
    <x v="1"/>
    <s v="OFF-EN-10002504"/>
    <x v="1"/>
    <x v="12"/>
    <x v="113"/>
    <x v="2525"/>
    <n v="5"/>
    <n v="0"/>
    <n v="63.872999999999998"/>
  </r>
  <r>
    <n v="3115"/>
    <s v="CA-2013-150350"/>
    <x v="0"/>
    <x v="828"/>
    <d v="2013-08-31T00:00:00"/>
    <x v="1"/>
    <s v="MS-17770"/>
    <x v="474"/>
    <x v="0"/>
    <s v="United States"/>
    <s v="Seattle"/>
    <x v="4"/>
    <n v="98105"/>
    <x v="1"/>
    <s v="OFF-PA-10002160"/>
    <x v="1"/>
    <x v="10"/>
    <x v="1190"/>
    <x v="819"/>
    <n v="6"/>
    <n v="0"/>
    <n v="16.993200000000002"/>
  </r>
  <r>
    <n v="3116"/>
    <s v="CA-2013-150350"/>
    <x v="0"/>
    <x v="828"/>
    <d v="2013-08-31T00:00:00"/>
    <x v="1"/>
    <s v="MS-17770"/>
    <x v="474"/>
    <x v="0"/>
    <s v="United States"/>
    <s v="Seattle"/>
    <x v="4"/>
    <n v="98105"/>
    <x v="1"/>
    <s v="FUR-CH-10001973"/>
    <x v="0"/>
    <x v="1"/>
    <x v="896"/>
    <x v="1988"/>
    <n v="6"/>
    <n v="0.2"/>
    <n v="-39.952800000000025"/>
  </r>
  <r>
    <n v="3117"/>
    <s v="CA-2013-150350"/>
    <x v="0"/>
    <x v="828"/>
    <d v="2013-08-31T00:00:00"/>
    <x v="1"/>
    <s v="MS-17770"/>
    <x v="474"/>
    <x v="0"/>
    <s v="United States"/>
    <s v="Seattle"/>
    <x v="4"/>
    <n v="98105"/>
    <x v="1"/>
    <s v="OFF-AP-10001492"/>
    <x v="1"/>
    <x v="9"/>
    <x v="22"/>
    <x v="2526"/>
    <n v="5"/>
    <n v="0"/>
    <n v="11.206"/>
  </r>
  <r>
    <n v="3118"/>
    <s v="CA-2013-150350"/>
    <x v="0"/>
    <x v="828"/>
    <d v="2013-08-31T00:00:00"/>
    <x v="1"/>
    <s v="MS-17770"/>
    <x v="474"/>
    <x v="0"/>
    <s v="United States"/>
    <s v="Seattle"/>
    <x v="4"/>
    <n v="98105"/>
    <x v="1"/>
    <s v="OFF-SU-10002189"/>
    <x v="1"/>
    <x v="14"/>
    <x v="167"/>
    <x v="174"/>
    <n v="4"/>
    <n v="0"/>
    <n v="0.15879999999999939"/>
  </r>
  <r>
    <n v="3119"/>
    <s v="CA-2012-121720"/>
    <x v="1"/>
    <x v="832"/>
    <d v="2012-06-12T00:00:00"/>
    <x v="2"/>
    <s v="JE-15610"/>
    <x v="531"/>
    <x v="1"/>
    <s v="United States"/>
    <s v="Lakeland"/>
    <x v="2"/>
    <n v="33801"/>
    <x v="0"/>
    <s v="FUR-CH-10003312"/>
    <x v="0"/>
    <x v="1"/>
    <x v="296"/>
    <x v="2527"/>
    <n v="5"/>
    <n v="0.2"/>
    <n v="-182.63700000000017"/>
  </r>
  <r>
    <n v="3120"/>
    <s v="CA-2012-121720"/>
    <x v="1"/>
    <x v="832"/>
    <d v="2012-06-12T00:00:00"/>
    <x v="2"/>
    <s v="JE-15610"/>
    <x v="531"/>
    <x v="1"/>
    <s v="United States"/>
    <s v="Lakeland"/>
    <x v="2"/>
    <n v="33801"/>
    <x v="0"/>
    <s v="TEC-PH-10002496"/>
    <x v="2"/>
    <x v="7"/>
    <x v="490"/>
    <x v="2528"/>
    <n v="2"/>
    <n v="0.2"/>
    <n v="31.197999999999986"/>
  </r>
  <r>
    <n v="3121"/>
    <s v="CA-2012-121720"/>
    <x v="1"/>
    <x v="832"/>
    <d v="2012-06-12T00:00:00"/>
    <x v="2"/>
    <s v="JE-15610"/>
    <x v="531"/>
    <x v="1"/>
    <s v="United States"/>
    <s v="Lakeland"/>
    <x v="2"/>
    <n v="33801"/>
    <x v="0"/>
    <s v="FUR-FU-10003464"/>
    <x v="0"/>
    <x v="5"/>
    <x v="1470"/>
    <x v="2529"/>
    <n v="3"/>
    <n v="0.2"/>
    <n v="7.3007999999999988"/>
  </r>
  <r>
    <n v="3122"/>
    <s v="CA-2012-121720"/>
    <x v="1"/>
    <x v="832"/>
    <d v="2012-06-12T00:00:00"/>
    <x v="2"/>
    <s v="JE-15610"/>
    <x v="531"/>
    <x v="1"/>
    <s v="United States"/>
    <s v="Lakeland"/>
    <x v="2"/>
    <n v="33801"/>
    <x v="0"/>
    <s v="OFF-AR-10000380"/>
    <x v="1"/>
    <x v="6"/>
    <x v="108"/>
    <x v="2530"/>
    <n v="2"/>
    <n v="0.2"/>
    <n v="7.5959999999999894"/>
  </r>
  <r>
    <n v="3123"/>
    <s v="CA-2012-121720"/>
    <x v="1"/>
    <x v="832"/>
    <d v="2012-06-12T00:00:00"/>
    <x v="2"/>
    <s v="JE-15610"/>
    <x v="531"/>
    <x v="1"/>
    <s v="United States"/>
    <s v="Lakeland"/>
    <x v="2"/>
    <n v="33801"/>
    <x v="0"/>
    <s v="OFF-BI-10004593"/>
    <x v="1"/>
    <x v="8"/>
    <x v="267"/>
    <x v="288"/>
    <n v="5"/>
    <n v="0.7"/>
    <n v="-62.88000000000001"/>
  </r>
  <r>
    <n v="3124"/>
    <s v="CA-2012-121720"/>
    <x v="1"/>
    <x v="832"/>
    <d v="2012-06-12T00:00:00"/>
    <x v="2"/>
    <s v="JE-15610"/>
    <x v="531"/>
    <x v="1"/>
    <s v="United States"/>
    <s v="Lakeland"/>
    <x v="2"/>
    <n v="33801"/>
    <x v="0"/>
    <s v="OFF-BI-10001308"/>
    <x v="1"/>
    <x v="8"/>
    <x v="1351"/>
    <x v="2531"/>
    <n v="2"/>
    <n v="0.7"/>
    <n v="-3.1400000000000006"/>
  </r>
  <r>
    <n v="3125"/>
    <s v="CA-2012-121720"/>
    <x v="1"/>
    <x v="832"/>
    <d v="2012-06-12T00:00:00"/>
    <x v="2"/>
    <s v="JE-15610"/>
    <x v="531"/>
    <x v="1"/>
    <s v="United States"/>
    <s v="Lakeland"/>
    <x v="2"/>
    <n v="33801"/>
    <x v="0"/>
    <s v="OFF-ST-10001780"/>
    <x v="1"/>
    <x v="4"/>
    <x v="481"/>
    <x v="2532"/>
    <n v="2"/>
    <n v="0.2"/>
    <n v="51.831200000000024"/>
  </r>
  <r>
    <n v="3126"/>
    <s v="CA-2012-121720"/>
    <x v="1"/>
    <x v="832"/>
    <d v="2012-06-12T00:00:00"/>
    <x v="2"/>
    <s v="JE-15610"/>
    <x v="531"/>
    <x v="1"/>
    <s v="United States"/>
    <s v="Lakeland"/>
    <x v="2"/>
    <n v="33801"/>
    <x v="0"/>
    <s v="OFF-ST-10003816"/>
    <x v="1"/>
    <x v="4"/>
    <x v="710"/>
    <x v="2533"/>
    <n v="4"/>
    <n v="0.2"/>
    <n v="21.142799999999966"/>
  </r>
  <r>
    <n v="3127"/>
    <s v="CA-2014-149895"/>
    <x v="3"/>
    <x v="565"/>
    <d v="2014-09-13T00:00:00"/>
    <x v="1"/>
    <s v="EB-14110"/>
    <x v="686"/>
    <x v="0"/>
    <s v="United States"/>
    <s v="Philadelphia"/>
    <x v="9"/>
    <n v="19134"/>
    <x v="3"/>
    <s v="TEC-PH-10002200"/>
    <x v="2"/>
    <x v="7"/>
    <x v="1471"/>
    <x v="2534"/>
    <n v="2"/>
    <n v="0.4"/>
    <n v="-47.396800000000013"/>
  </r>
  <r>
    <n v="3128"/>
    <s v="CA-2014-147564"/>
    <x v="3"/>
    <x v="280"/>
    <d v="2014-10-07T00:00:00"/>
    <x v="1"/>
    <s v="BP-11155"/>
    <x v="669"/>
    <x v="0"/>
    <s v="United States"/>
    <s v="New York City"/>
    <x v="15"/>
    <n v="10011"/>
    <x v="3"/>
    <s v="OFF-PA-10004438"/>
    <x v="1"/>
    <x v="10"/>
    <x v="1472"/>
    <x v="338"/>
    <n v="4"/>
    <n v="0"/>
    <n v="23.086399999999998"/>
  </r>
  <r>
    <n v="3129"/>
    <s v="CA-2011-136399"/>
    <x v="2"/>
    <x v="757"/>
    <d v="2011-12-17T00:00:00"/>
    <x v="2"/>
    <s v="CC-12100"/>
    <x v="385"/>
    <x v="2"/>
    <s v="United States"/>
    <s v="Los Angeles"/>
    <x v="1"/>
    <n v="90049"/>
    <x v="1"/>
    <s v="FUR-FU-10004090"/>
    <x v="0"/>
    <x v="5"/>
    <x v="636"/>
    <x v="791"/>
    <n v="2"/>
    <n v="0"/>
    <n v="14.671799999999998"/>
  </r>
  <r>
    <n v="3130"/>
    <s v="CA-2011-136399"/>
    <x v="2"/>
    <x v="757"/>
    <d v="2011-12-17T00:00:00"/>
    <x v="2"/>
    <s v="CC-12100"/>
    <x v="385"/>
    <x v="2"/>
    <s v="United States"/>
    <s v="Los Angeles"/>
    <x v="1"/>
    <n v="90049"/>
    <x v="1"/>
    <s v="FUR-CH-10002602"/>
    <x v="0"/>
    <x v="1"/>
    <x v="288"/>
    <x v="475"/>
    <n v="2"/>
    <n v="0.2"/>
    <n v="18.11760000000001"/>
  </r>
  <r>
    <n v="3131"/>
    <s v="CA-2011-136399"/>
    <x v="2"/>
    <x v="757"/>
    <d v="2011-12-17T00:00:00"/>
    <x v="2"/>
    <s v="CC-12100"/>
    <x v="385"/>
    <x v="2"/>
    <s v="United States"/>
    <s v="Los Angeles"/>
    <x v="1"/>
    <n v="90049"/>
    <x v="1"/>
    <s v="TEC-AC-10001142"/>
    <x v="2"/>
    <x v="11"/>
    <x v="546"/>
    <x v="2535"/>
    <n v="5"/>
    <n v="0"/>
    <n v="39.499999999999957"/>
  </r>
  <r>
    <n v="3132"/>
    <s v="CA-2011-136399"/>
    <x v="2"/>
    <x v="757"/>
    <d v="2011-12-17T00:00:00"/>
    <x v="2"/>
    <s v="CC-12100"/>
    <x v="385"/>
    <x v="2"/>
    <s v="United States"/>
    <s v="Los Angeles"/>
    <x v="1"/>
    <n v="90049"/>
    <x v="1"/>
    <s v="TEC-PH-10004977"/>
    <x v="2"/>
    <x v="7"/>
    <x v="34"/>
    <x v="2536"/>
    <n v="4"/>
    <n v="0.2"/>
    <n v="70.55639999999994"/>
  </r>
  <r>
    <n v="3133"/>
    <s v="CA-2011-107916"/>
    <x v="2"/>
    <x v="829"/>
    <d v="2011-08-26T00:00:00"/>
    <x v="2"/>
    <s v="JP-15460"/>
    <x v="687"/>
    <x v="1"/>
    <s v="United States"/>
    <s v="Oceanside"/>
    <x v="15"/>
    <n v="11572"/>
    <x v="3"/>
    <s v="FUR-FU-10004586"/>
    <x v="0"/>
    <x v="5"/>
    <x v="1473"/>
    <x v="2537"/>
    <n v="2"/>
    <n v="0"/>
    <n v="6.3743999999999996"/>
  </r>
  <r>
    <n v="3134"/>
    <s v="CA-2011-107916"/>
    <x v="2"/>
    <x v="829"/>
    <d v="2011-08-26T00:00:00"/>
    <x v="2"/>
    <s v="JP-15460"/>
    <x v="687"/>
    <x v="1"/>
    <s v="United States"/>
    <s v="Oceanside"/>
    <x v="15"/>
    <n v="11572"/>
    <x v="3"/>
    <s v="OFF-BI-10001116"/>
    <x v="1"/>
    <x v="8"/>
    <x v="1066"/>
    <x v="2538"/>
    <n v="3"/>
    <n v="0.2"/>
    <n v="4.4352000000000009"/>
  </r>
  <r>
    <n v="3135"/>
    <s v="CA-2014-164168"/>
    <x v="3"/>
    <x v="105"/>
    <d v="2014-11-19T00:00:00"/>
    <x v="1"/>
    <s v="LS-16975"/>
    <x v="60"/>
    <x v="2"/>
    <s v="United States"/>
    <s v="Dallas"/>
    <x v="5"/>
    <n v="75081"/>
    <x v="2"/>
    <s v="OFF-BI-10000666"/>
    <x v="1"/>
    <x v="8"/>
    <x v="980"/>
    <x v="2539"/>
    <n v="5"/>
    <n v="0.8"/>
    <n v="-45.840000000000018"/>
  </r>
  <r>
    <n v="3136"/>
    <s v="CA-2014-164168"/>
    <x v="3"/>
    <x v="105"/>
    <d v="2014-11-19T00:00:00"/>
    <x v="1"/>
    <s v="LS-16975"/>
    <x v="60"/>
    <x v="2"/>
    <s v="United States"/>
    <s v="Dallas"/>
    <x v="5"/>
    <n v="75081"/>
    <x v="2"/>
    <s v="OFF-ST-10002583"/>
    <x v="1"/>
    <x v="4"/>
    <x v="566"/>
    <x v="2540"/>
    <n v="3"/>
    <n v="0.2"/>
    <n v="-15.590400000000002"/>
  </r>
  <r>
    <n v="3137"/>
    <s v="CA-2014-164168"/>
    <x v="3"/>
    <x v="105"/>
    <d v="2014-11-19T00:00:00"/>
    <x v="1"/>
    <s v="LS-16975"/>
    <x v="60"/>
    <x v="2"/>
    <s v="United States"/>
    <s v="Dallas"/>
    <x v="5"/>
    <n v="75081"/>
    <x v="2"/>
    <s v="TEC-PH-10004908"/>
    <x v="2"/>
    <x v="7"/>
    <x v="1474"/>
    <x v="2541"/>
    <n v="1"/>
    <n v="0.2"/>
    <n v="8.4989999999999917"/>
  </r>
  <r>
    <n v="3138"/>
    <s v="CA-2014-164168"/>
    <x v="3"/>
    <x v="105"/>
    <d v="2014-11-19T00:00:00"/>
    <x v="1"/>
    <s v="LS-16975"/>
    <x v="60"/>
    <x v="2"/>
    <s v="United States"/>
    <s v="Dallas"/>
    <x v="5"/>
    <n v="75081"/>
    <x v="2"/>
    <s v="OFF-EN-10001219"/>
    <x v="1"/>
    <x v="12"/>
    <x v="583"/>
    <x v="2096"/>
    <n v="2"/>
    <n v="0.2"/>
    <n v="4.4311999999999996"/>
  </r>
  <r>
    <n v="3139"/>
    <s v="CA-2014-164168"/>
    <x v="3"/>
    <x v="105"/>
    <d v="2014-11-19T00:00:00"/>
    <x v="1"/>
    <s v="LS-16975"/>
    <x v="60"/>
    <x v="2"/>
    <s v="United States"/>
    <s v="Dallas"/>
    <x v="5"/>
    <n v="75081"/>
    <x v="2"/>
    <s v="TEC-AC-10004568"/>
    <x v="2"/>
    <x v="11"/>
    <x v="1109"/>
    <x v="2542"/>
    <n v="2"/>
    <n v="0.2"/>
    <n v="-0.55980000000000452"/>
  </r>
  <r>
    <n v="3140"/>
    <s v="CA-2014-164168"/>
    <x v="3"/>
    <x v="105"/>
    <d v="2014-11-19T00:00:00"/>
    <x v="1"/>
    <s v="LS-16975"/>
    <x v="60"/>
    <x v="2"/>
    <s v="United States"/>
    <s v="Dallas"/>
    <x v="5"/>
    <n v="75081"/>
    <x v="2"/>
    <s v="FUR-FU-10001756"/>
    <x v="0"/>
    <x v="5"/>
    <x v="282"/>
    <x v="2543"/>
    <n v="3"/>
    <n v="0.6"/>
    <n v="-17.707200000000007"/>
  </r>
  <r>
    <n v="3141"/>
    <s v="CA-2012-112557"/>
    <x v="1"/>
    <x v="334"/>
    <d v="2012-04-28T00:00:00"/>
    <x v="2"/>
    <s v="JL-15850"/>
    <x v="139"/>
    <x v="0"/>
    <s v="United States"/>
    <s v="New York City"/>
    <x v="15"/>
    <n v="10035"/>
    <x v="3"/>
    <s v="OFF-AP-10002311"/>
    <x v="1"/>
    <x v="9"/>
    <x v="14"/>
    <x v="2544"/>
    <n v="3"/>
    <n v="0"/>
    <n v="90.829200000000014"/>
  </r>
  <r>
    <n v="3142"/>
    <s v="US-2011-122959"/>
    <x v="2"/>
    <x v="432"/>
    <d v="2011-12-12T00:00:00"/>
    <x v="3"/>
    <s v="CY-12745"/>
    <x v="388"/>
    <x v="1"/>
    <s v="United States"/>
    <s v="San Antonio"/>
    <x v="5"/>
    <n v="78207"/>
    <x v="2"/>
    <s v="OFF-BI-10003650"/>
    <x v="1"/>
    <x v="8"/>
    <x v="115"/>
    <x v="2545"/>
    <n v="2"/>
    <n v="0.8"/>
    <n v="-336.62720000000013"/>
  </r>
  <r>
    <n v="3143"/>
    <s v="CA-2014-162572"/>
    <x v="3"/>
    <x v="145"/>
    <d v="2014-09-28T00:00:00"/>
    <x v="0"/>
    <s v="RB-19360"/>
    <x v="181"/>
    <x v="0"/>
    <s v="United States"/>
    <s v="Cincinnati"/>
    <x v="24"/>
    <n v="45231"/>
    <x v="3"/>
    <s v="TEC-AC-10003628"/>
    <x v="2"/>
    <x v="11"/>
    <x v="244"/>
    <x v="2546"/>
    <n v="5"/>
    <n v="0.2"/>
    <n v="35.988000000000007"/>
  </r>
  <r>
    <n v="3144"/>
    <s v="CA-2014-162572"/>
    <x v="3"/>
    <x v="145"/>
    <d v="2014-09-28T00:00:00"/>
    <x v="0"/>
    <s v="RB-19360"/>
    <x v="181"/>
    <x v="0"/>
    <s v="United States"/>
    <s v="Cincinnati"/>
    <x v="24"/>
    <n v="45231"/>
    <x v="3"/>
    <s v="OFF-AR-10001547"/>
    <x v="1"/>
    <x v="6"/>
    <x v="147"/>
    <x v="2547"/>
    <n v="6"/>
    <n v="0.2"/>
    <n v="0.92819999999999991"/>
  </r>
  <r>
    <n v="3145"/>
    <s v="US-2013-148110"/>
    <x v="0"/>
    <x v="64"/>
    <d v="2013-09-12T00:00:00"/>
    <x v="1"/>
    <s v="AR-10825"/>
    <x v="255"/>
    <x v="1"/>
    <s v="United States"/>
    <s v="Austin"/>
    <x v="5"/>
    <n v="78745"/>
    <x v="2"/>
    <s v="FUR-CH-10002647"/>
    <x v="0"/>
    <x v="1"/>
    <x v="470"/>
    <x v="2548"/>
    <n v="7"/>
    <n v="0.3"/>
    <n v="-24.842999999999961"/>
  </r>
  <r>
    <n v="3146"/>
    <s v="CA-2014-131828"/>
    <x v="3"/>
    <x v="512"/>
    <d v="2014-02-14T00:00:00"/>
    <x v="0"/>
    <s v="CS-11845"/>
    <x v="688"/>
    <x v="1"/>
    <s v="United States"/>
    <s v="Seattle"/>
    <x v="4"/>
    <n v="98105"/>
    <x v="1"/>
    <s v="FUR-CH-10004495"/>
    <x v="0"/>
    <x v="1"/>
    <x v="1475"/>
    <x v="2549"/>
    <n v="4"/>
    <n v="0.2"/>
    <n v="108.35279999999986"/>
  </r>
  <r>
    <n v="3147"/>
    <s v="CA-2014-131828"/>
    <x v="3"/>
    <x v="512"/>
    <d v="2014-02-14T00:00:00"/>
    <x v="0"/>
    <s v="CS-11845"/>
    <x v="688"/>
    <x v="1"/>
    <s v="United States"/>
    <s v="Seattle"/>
    <x v="4"/>
    <n v="98105"/>
    <x v="1"/>
    <s v="TEC-PH-10002923"/>
    <x v="2"/>
    <x v="7"/>
    <x v="680"/>
    <x v="2550"/>
    <n v="3"/>
    <n v="0.2"/>
    <n v="7.7679000000000009"/>
  </r>
  <r>
    <n v="3148"/>
    <s v="CA-2011-109218"/>
    <x v="2"/>
    <x v="479"/>
    <d v="2011-07-03T00:00:00"/>
    <x v="0"/>
    <s v="AR-10825"/>
    <x v="255"/>
    <x v="1"/>
    <s v="United States"/>
    <s v="Los Angeles"/>
    <x v="1"/>
    <n v="90004"/>
    <x v="1"/>
    <s v="OFF-AR-10001374"/>
    <x v="1"/>
    <x v="6"/>
    <x v="310"/>
    <x v="56"/>
    <n v="5"/>
    <n v="0"/>
    <n v="10.367999999999999"/>
  </r>
  <r>
    <n v="3149"/>
    <s v="CA-2013-120558"/>
    <x v="0"/>
    <x v="843"/>
    <d v="2013-06-11T00:00:00"/>
    <x v="2"/>
    <s v="RD-19810"/>
    <x v="279"/>
    <x v="2"/>
    <s v="United States"/>
    <s v="New York City"/>
    <x v="15"/>
    <n v="10035"/>
    <x v="3"/>
    <s v="OFF-PA-10003441"/>
    <x v="1"/>
    <x v="10"/>
    <x v="485"/>
    <x v="56"/>
    <n v="5"/>
    <n v="0"/>
    <n v="15.552000000000001"/>
  </r>
  <r>
    <n v="3150"/>
    <s v="US-2011-109036"/>
    <x v="2"/>
    <x v="414"/>
    <d v="2011-12-25T00:00:00"/>
    <x v="1"/>
    <s v="KH-16510"/>
    <x v="168"/>
    <x v="0"/>
    <s v="United States"/>
    <s v="Seattle"/>
    <x v="4"/>
    <n v="98103"/>
    <x v="1"/>
    <s v="OFF-LA-10002043"/>
    <x v="1"/>
    <x v="2"/>
    <x v="252"/>
    <x v="2551"/>
    <n v="3"/>
    <n v="0"/>
    <n v="14.904"/>
  </r>
  <r>
    <n v="3151"/>
    <s v="CA-2012-147830"/>
    <x v="1"/>
    <x v="83"/>
    <d v="2012-12-18T00:00:00"/>
    <x v="2"/>
    <s v="NF-18385"/>
    <x v="173"/>
    <x v="0"/>
    <s v="United States"/>
    <s v="Newark"/>
    <x v="24"/>
    <n v="43055"/>
    <x v="3"/>
    <s v="TEC-AC-10002049"/>
    <x v="2"/>
    <x v="11"/>
    <x v="1053"/>
    <x v="2552"/>
    <n v="6"/>
    <n v="0.2"/>
    <n v="607.60800000000006"/>
  </r>
  <r>
    <n v="3152"/>
    <s v="CA-2012-147830"/>
    <x v="1"/>
    <x v="83"/>
    <d v="2012-12-18T00:00:00"/>
    <x v="2"/>
    <s v="NF-18385"/>
    <x v="173"/>
    <x v="0"/>
    <s v="United States"/>
    <s v="Newark"/>
    <x v="24"/>
    <n v="43055"/>
    <x v="3"/>
    <s v="TEC-MA-10000418"/>
    <x v="2"/>
    <x v="15"/>
    <x v="1476"/>
    <x v="2553"/>
    <n v="2"/>
    <n v="0.7"/>
    <n v="-2639.9912000000004"/>
  </r>
  <r>
    <n v="3153"/>
    <s v="CA-2012-147830"/>
    <x v="1"/>
    <x v="83"/>
    <d v="2012-12-18T00:00:00"/>
    <x v="2"/>
    <s v="NF-18385"/>
    <x v="173"/>
    <x v="0"/>
    <s v="United States"/>
    <s v="Newark"/>
    <x v="24"/>
    <n v="43055"/>
    <x v="3"/>
    <s v="TEC-PH-10004908"/>
    <x v="2"/>
    <x v="7"/>
    <x v="1474"/>
    <x v="2554"/>
    <n v="2"/>
    <n v="0.4"/>
    <n v="-16.998000000000019"/>
  </r>
  <r>
    <n v="3154"/>
    <s v="CA-2012-147830"/>
    <x v="1"/>
    <x v="83"/>
    <d v="2012-12-18T00:00:00"/>
    <x v="2"/>
    <s v="NF-18385"/>
    <x v="173"/>
    <x v="0"/>
    <s v="United States"/>
    <s v="Newark"/>
    <x v="24"/>
    <n v="43055"/>
    <x v="3"/>
    <s v="FUR-FU-10004091"/>
    <x v="0"/>
    <x v="5"/>
    <x v="264"/>
    <x v="2555"/>
    <n v="7"/>
    <n v="0.2"/>
    <n v="69.001800000000017"/>
  </r>
  <r>
    <n v="3155"/>
    <s v="CA-2014-150497"/>
    <x v="3"/>
    <x v="228"/>
    <d v="2014-07-25T00:00:00"/>
    <x v="1"/>
    <s v="SM-20950"/>
    <x v="416"/>
    <x v="1"/>
    <s v="United States"/>
    <s v="Maple Grove"/>
    <x v="11"/>
    <n v="55369"/>
    <x v="2"/>
    <s v="OFF-BI-10004600"/>
    <x v="1"/>
    <x v="8"/>
    <x v="1477"/>
    <x v="2556"/>
    <n v="2"/>
    <n v="0"/>
    <n v="331.19099999999997"/>
  </r>
  <r>
    <n v="3156"/>
    <s v="CA-2011-128986"/>
    <x v="2"/>
    <x v="93"/>
    <d v="2011-08-05T00:00:00"/>
    <x v="0"/>
    <s v="GH-14410"/>
    <x v="689"/>
    <x v="2"/>
    <s v="United States"/>
    <s v="Glendale"/>
    <x v="16"/>
    <n v="85301"/>
    <x v="1"/>
    <s v="OFF-PA-10001289"/>
    <x v="1"/>
    <x v="10"/>
    <x v="952"/>
    <x v="2557"/>
    <n v="3"/>
    <n v="0.2"/>
    <n v="33.721199999999996"/>
  </r>
  <r>
    <n v="3157"/>
    <s v="CA-2012-139584"/>
    <x v="1"/>
    <x v="252"/>
    <d v="2012-08-28T00:00:00"/>
    <x v="1"/>
    <s v="EM-13810"/>
    <x v="613"/>
    <x v="1"/>
    <s v="United States"/>
    <s v="New York City"/>
    <x v="15"/>
    <n v="10009"/>
    <x v="3"/>
    <s v="FUR-TA-10001539"/>
    <x v="0"/>
    <x v="3"/>
    <x v="10"/>
    <x v="431"/>
    <n v="2"/>
    <n v="0.4"/>
    <n v="-75.830400000000054"/>
  </r>
  <r>
    <n v="3158"/>
    <s v="CA-2012-139584"/>
    <x v="1"/>
    <x v="252"/>
    <d v="2012-08-28T00:00:00"/>
    <x v="1"/>
    <s v="EM-13810"/>
    <x v="613"/>
    <x v="1"/>
    <s v="United States"/>
    <s v="New York City"/>
    <x v="15"/>
    <n v="10009"/>
    <x v="3"/>
    <s v="TEC-AC-10001266"/>
    <x v="2"/>
    <x v="11"/>
    <x v="196"/>
    <x v="1795"/>
    <n v="2"/>
    <n v="0"/>
    <n v="11.7"/>
  </r>
  <r>
    <n v="3159"/>
    <s v="US-2013-162677"/>
    <x v="0"/>
    <x v="253"/>
    <d v="2013-03-28T00:00:00"/>
    <x v="2"/>
    <s v="DB-13210"/>
    <x v="203"/>
    <x v="0"/>
    <s v="United States"/>
    <s v="Jacksonville"/>
    <x v="3"/>
    <n v="28540"/>
    <x v="0"/>
    <s v="OFF-ST-10001291"/>
    <x v="1"/>
    <x v="4"/>
    <x v="1017"/>
    <x v="2558"/>
    <n v="5"/>
    <n v="0.2"/>
    <n v="5.9184999999999981"/>
  </r>
  <r>
    <n v="3160"/>
    <s v="US-2013-162677"/>
    <x v="0"/>
    <x v="253"/>
    <d v="2013-03-28T00:00:00"/>
    <x v="2"/>
    <s v="DB-13210"/>
    <x v="203"/>
    <x v="0"/>
    <s v="United States"/>
    <s v="Jacksonville"/>
    <x v="3"/>
    <n v="28540"/>
    <x v="0"/>
    <s v="TEC-AC-10001314"/>
    <x v="2"/>
    <x v="11"/>
    <x v="943"/>
    <x v="2486"/>
    <n v="3"/>
    <n v="0.2"/>
    <n v="-17.996400000000019"/>
  </r>
  <r>
    <n v="3161"/>
    <s v="US-2011-150924"/>
    <x v="2"/>
    <x v="171"/>
    <d v="2011-09-16T00:00:00"/>
    <x v="0"/>
    <s v="PT-19090"/>
    <x v="690"/>
    <x v="0"/>
    <s v="United States"/>
    <s v="Houston"/>
    <x v="5"/>
    <n v="77070"/>
    <x v="2"/>
    <s v="OFF-BI-10004040"/>
    <x v="1"/>
    <x v="8"/>
    <x v="1478"/>
    <x v="2559"/>
    <n v="5"/>
    <n v="0.8"/>
    <n v="-8.0289999999999999"/>
  </r>
  <r>
    <n v="3162"/>
    <s v="CA-2011-153969"/>
    <x v="2"/>
    <x v="158"/>
    <d v="2011-09-25T00:00:00"/>
    <x v="1"/>
    <s v="HF-14995"/>
    <x v="520"/>
    <x v="0"/>
    <s v="United States"/>
    <s v="San Francisco"/>
    <x v="1"/>
    <n v="94109"/>
    <x v="1"/>
    <s v="OFF-EN-10001539"/>
    <x v="1"/>
    <x v="12"/>
    <x v="33"/>
    <x v="2560"/>
    <n v="2"/>
    <n v="0"/>
    <n v="7.3132000000000001"/>
  </r>
  <r>
    <n v="3163"/>
    <s v="CA-2011-153969"/>
    <x v="2"/>
    <x v="158"/>
    <d v="2011-09-25T00:00:00"/>
    <x v="1"/>
    <s v="HF-14995"/>
    <x v="520"/>
    <x v="0"/>
    <s v="United States"/>
    <s v="San Francisco"/>
    <x v="1"/>
    <n v="94109"/>
    <x v="1"/>
    <s v="OFF-EN-10004483"/>
    <x v="1"/>
    <x v="12"/>
    <x v="1335"/>
    <x v="2561"/>
    <n v="5"/>
    <n v="0"/>
    <n v="36.824499999999993"/>
  </r>
  <r>
    <n v="3164"/>
    <s v="CA-2011-153969"/>
    <x v="2"/>
    <x v="158"/>
    <d v="2011-09-25T00:00:00"/>
    <x v="1"/>
    <s v="HF-14995"/>
    <x v="520"/>
    <x v="0"/>
    <s v="United States"/>
    <s v="San Francisco"/>
    <x v="1"/>
    <n v="94109"/>
    <x v="1"/>
    <s v="OFF-AR-10001615"/>
    <x v="1"/>
    <x v="6"/>
    <x v="1479"/>
    <x v="426"/>
    <n v="3"/>
    <n v="0"/>
    <n v="15.475200000000001"/>
  </r>
  <r>
    <n v="3165"/>
    <s v="CA-2011-153969"/>
    <x v="2"/>
    <x v="158"/>
    <d v="2011-09-25T00:00:00"/>
    <x v="1"/>
    <s v="HF-14995"/>
    <x v="520"/>
    <x v="0"/>
    <s v="United States"/>
    <s v="San Francisco"/>
    <x v="1"/>
    <n v="94109"/>
    <x v="1"/>
    <s v="OFF-PA-10000327"/>
    <x v="1"/>
    <x v="10"/>
    <x v="1428"/>
    <x v="1811"/>
    <n v="9"/>
    <n v="0"/>
    <n v="17.333999999999996"/>
  </r>
  <r>
    <n v="3166"/>
    <s v="CA-2011-153969"/>
    <x v="2"/>
    <x v="158"/>
    <d v="2011-09-25T00:00:00"/>
    <x v="1"/>
    <s v="HF-14995"/>
    <x v="520"/>
    <x v="0"/>
    <s v="United States"/>
    <s v="San Francisco"/>
    <x v="1"/>
    <n v="94109"/>
    <x v="1"/>
    <s v="TEC-PH-10001299"/>
    <x v="2"/>
    <x v="7"/>
    <x v="1480"/>
    <x v="2562"/>
    <n v="2"/>
    <n v="0.2"/>
    <n v="23.998400000000004"/>
  </r>
  <r>
    <n v="3167"/>
    <s v="CA-2011-153969"/>
    <x v="2"/>
    <x v="158"/>
    <d v="2011-09-25T00:00:00"/>
    <x v="1"/>
    <s v="HF-14995"/>
    <x v="520"/>
    <x v="0"/>
    <s v="United States"/>
    <s v="San Francisco"/>
    <x v="1"/>
    <n v="94109"/>
    <x v="1"/>
    <s v="OFF-PA-10002246"/>
    <x v="1"/>
    <x v="10"/>
    <x v="1386"/>
    <x v="2563"/>
    <n v="3"/>
    <n v="0"/>
    <n v="9.4815000000000005"/>
  </r>
  <r>
    <n v="3168"/>
    <s v="CA-2013-146682"/>
    <x v="0"/>
    <x v="517"/>
    <d v="2013-11-01T00:00:00"/>
    <x v="2"/>
    <s v="KW-16435"/>
    <x v="147"/>
    <x v="0"/>
    <s v="United States"/>
    <s v="Lansing"/>
    <x v="12"/>
    <n v="48911"/>
    <x v="2"/>
    <s v="FUR-FU-10002671"/>
    <x v="0"/>
    <x v="5"/>
    <x v="275"/>
    <x v="2564"/>
    <n v="5"/>
    <n v="0"/>
    <n v="32.159999999999997"/>
  </r>
  <r>
    <n v="3169"/>
    <s v="CA-2013-138695"/>
    <x v="0"/>
    <x v="316"/>
    <d v="2013-06-04T00:00:00"/>
    <x v="1"/>
    <s v="KC-16675"/>
    <x v="169"/>
    <x v="1"/>
    <s v="United States"/>
    <s v="Tallahassee"/>
    <x v="2"/>
    <n v="32303"/>
    <x v="0"/>
    <s v="FUR-CH-10003833"/>
    <x v="0"/>
    <x v="1"/>
    <x v="1200"/>
    <x v="2565"/>
    <n v="8"/>
    <n v="0.2"/>
    <n v="-24.39200000000001"/>
  </r>
  <r>
    <n v="3170"/>
    <s v="CA-2013-138695"/>
    <x v="0"/>
    <x v="316"/>
    <d v="2013-06-04T00:00:00"/>
    <x v="1"/>
    <s v="KC-16675"/>
    <x v="169"/>
    <x v="1"/>
    <s v="United States"/>
    <s v="Tallahassee"/>
    <x v="2"/>
    <n v="32303"/>
    <x v="0"/>
    <s v="OFF-PA-10001667"/>
    <x v="1"/>
    <x v="10"/>
    <x v="453"/>
    <x v="2566"/>
    <n v="13"/>
    <n v="0.2"/>
    <n v="19.434999999999995"/>
  </r>
  <r>
    <n v="3171"/>
    <s v="CA-2014-107461"/>
    <x v="3"/>
    <x v="202"/>
    <d v="2014-12-27T00:00:00"/>
    <x v="0"/>
    <s v="PK-19075"/>
    <x v="7"/>
    <x v="0"/>
    <s v="United States"/>
    <s v="Columbia"/>
    <x v="20"/>
    <n v="29203"/>
    <x v="0"/>
    <s v="OFF-BI-10002003"/>
    <x v="1"/>
    <x v="8"/>
    <x v="1384"/>
    <x v="1708"/>
    <n v="6"/>
    <n v="0"/>
    <n v="11.223600000000001"/>
  </r>
  <r>
    <n v="3172"/>
    <s v="US-2013-133879"/>
    <x v="0"/>
    <x v="844"/>
    <d v="2013-03-29T00:00:00"/>
    <x v="1"/>
    <s v="KT-16465"/>
    <x v="446"/>
    <x v="0"/>
    <s v="United States"/>
    <s v="Chicago"/>
    <x v="10"/>
    <n v="60623"/>
    <x v="2"/>
    <s v="OFF-BI-10004465"/>
    <x v="1"/>
    <x v="8"/>
    <x v="732"/>
    <x v="2567"/>
    <n v="2"/>
    <n v="0.8"/>
    <n v="-4.7520000000000007"/>
  </r>
  <r>
    <n v="3173"/>
    <s v="US-2013-133879"/>
    <x v="0"/>
    <x v="844"/>
    <d v="2013-03-29T00:00:00"/>
    <x v="1"/>
    <s v="KT-16465"/>
    <x v="446"/>
    <x v="0"/>
    <s v="United States"/>
    <s v="Chicago"/>
    <x v="10"/>
    <n v="60623"/>
    <x v="2"/>
    <s v="FUR-CH-10000665"/>
    <x v="0"/>
    <x v="1"/>
    <x v="656"/>
    <x v="2568"/>
    <n v="5"/>
    <n v="0.3"/>
    <n v="0"/>
  </r>
  <r>
    <n v="3174"/>
    <s v="US-2013-133879"/>
    <x v="0"/>
    <x v="844"/>
    <d v="2013-03-29T00:00:00"/>
    <x v="1"/>
    <s v="KT-16465"/>
    <x v="446"/>
    <x v="0"/>
    <s v="United States"/>
    <s v="Chicago"/>
    <x v="10"/>
    <n v="60623"/>
    <x v="2"/>
    <s v="OFF-AR-10004956"/>
    <x v="1"/>
    <x v="6"/>
    <x v="1235"/>
    <x v="2569"/>
    <n v="3"/>
    <n v="0.2"/>
    <n v="1.5065999999999975"/>
  </r>
  <r>
    <n v="3175"/>
    <s v="CA-2014-157483"/>
    <x v="3"/>
    <x v="343"/>
    <d v="2014-11-19T00:00:00"/>
    <x v="1"/>
    <s v="EP-13915"/>
    <x v="212"/>
    <x v="0"/>
    <s v="United States"/>
    <s v="Detroit"/>
    <x v="12"/>
    <n v="48227"/>
    <x v="2"/>
    <s v="OFF-AR-10004260"/>
    <x v="1"/>
    <x v="6"/>
    <x v="1481"/>
    <x v="2570"/>
    <n v="7"/>
    <n v="0"/>
    <n v="50.9208"/>
  </r>
  <r>
    <n v="3176"/>
    <s v="US-2014-132059"/>
    <x v="3"/>
    <x v="397"/>
    <d v="2014-09-30T00:00:00"/>
    <x v="1"/>
    <s v="AP-10915"/>
    <x v="275"/>
    <x v="0"/>
    <s v="United States"/>
    <s v="Fort Collins"/>
    <x v="22"/>
    <n v="80525"/>
    <x v="1"/>
    <s v="FUR-BO-10001811"/>
    <x v="0"/>
    <x v="0"/>
    <x v="779"/>
    <x v="2571"/>
    <n v="2"/>
    <n v="0.7"/>
    <n v="-240.78400000000005"/>
  </r>
  <r>
    <n v="3177"/>
    <s v="US-2014-132059"/>
    <x v="3"/>
    <x v="397"/>
    <d v="2014-09-30T00:00:00"/>
    <x v="1"/>
    <s v="AP-10915"/>
    <x v="275"/>
    <x v="0"/>
    <s v="United States"/>
    <s v="Fort Collins"/>
    <x v="22"/>
    <n v="80525"/>
    <x v="1"/>
    <s v="TEC-AC-10003280"/>
    <x v="2"/>
    <x v="11"/>
    <x v="1028"/>
    <x v="736"/>
    <n v="2"/>
    <n v="0.2"/>
    <n v="0.59979999999999656"/>
  </r>
  <r>
    <n v="3178"/>
    <s v="CA-2014-122280"/>
    <x v="3"/>
    <x v="18"/>
    <d v="2014-09-11T00:00:00"/>
    <x v="3"/>
    <s v="SH-20395"/>
    <x v="129"/>
    <x v="0"/>
    <s v="United States"/>
    <s v="New York City"/>
    <x v="15"/>
    <n v="10024"/>
    <x v="3"/>
    <s v="OFF-PA-10004911"/>
    <x v="1"/>
    <x v="10"/>
    <x v="929"/>
    <x v="2572"/>
    <n v="2"/>
    <n v="0"/>
    <n v="9.0048000000000012"/>
  </r>
  <r>
    <n v="3179"/>
    <s v="CA-2014-105235"/>
    <x v="3"/>
    <x v="256"/>
    <d v="2014-12-12T00:00:00"/>
    <x v="1"/>
    <s v="SM-20950"/>
    <x v="416"/>
    <x v="1"/>
    <s v="United States"/>
    <s v="New York City"/>
    <x v="15"/>
    <n v="10011"/>
    <x v="3"/>
    <s v="FUR-FU-10001487"/>
    <x v="0"/>
    <x v="5"/>
    <x v="5"/>
    <x v="167"/>
    <n v="3"/>
    <n v="0"/>
    <n v="6.0725999999999987"/>
  </r>
  <r>
    <n v="3180"/>
    <s v="CA-2014-105235"/>
    <x v="3"/>
    <x v="256"/>
    <d v="2014-12-12T00:00:00"/>
    <x v="1"/>
    <s v="SM-20950"/>
    <x v="416"/>
    <x v="1"/>
    <s v="United States"/>
    <s v="New York City"/>
    <x v="15"/>
    <n v="10011"/>
    <x v="3"/>
    <s v="FUR-FU-10000521"/>
    <x v="0"/>
    <x v="5"/>
    <x v="138"/>
    <x v="2573"/>
    <n v="2"/>
    <n v="0"/>
    <n v="18.190799999999996"/>
  </r>
  <r>
    <n v="3181"/>
    <s v="CA-2014-105235"/>
    <x v="3"/>
    <x v="256"/>
    <d v="2014-12-12T00:00:00"/>
    <x v="1"/>
    <s v="SM-20950"/>
    <x v="416"/>
    <x v="1"/>
    <s v="United States"/>
    <s v="New York City"/>
    <x v="15"/>
    <n v="10011"/>
    <x v="3"/>
    <s v="OFF-AP-10001271"/>
    <x v="1"/>
    <x v="9"/>
    <x v="469"/>
    <x v="2574"/>
    <n v="5"/>
    <n v="0"/>
    <n v="68.823000000000008"/>
  </r>
  <r>
    <n v="3182"/>
    <s v="CA-2014-152912"/>
    <x v="3"/>
    <x v="45"/>
    <d v="2014-11-13T00:00:00"/>
    <x v="0"/>
    <s v="BM-11650"/>
    <x v="312"/>
    <x v="1"/>
    <s v="United States"/>
    <s v="Columbia"/>
    <x v="39"/>
    <n v="21044"/>
    <x v="3"/>
    <s v="OFF-BI-10004728"/>
    <x v="1"/>
    <x v="8"/>
    <x v="539"/>
    <x v="1328"/>
    <n v="2"/>
    <n v="0"/>
    <n v="4.4344000000000001"/>
  </r>
  <r>
    <n v="3183"/>
    <s v="CA-2014-152912"/>
    <x v="3"/>
    <x v="45"/>
    <d v="2014-11-13T00:00:00"/>
    <x v="0"/>
    <s v="BM-11650"/>
    <x v="312"/>
    <x v="1"/>
    <s v="United States"/>
    <s v="Columbia"/>
    <x v="39"/>
    <n v="21044"/>
    <x v="3"/>
    <s v="TEC-AC-10004666"/>
    <x v="2"/>
    <x v="11"/>
    <x v="709"/>
    <x v="2575"/>
    <n v="3"/>
    <n v="0"/>
    <n v="355.4466000000001"/>
  </r>
  <r>
    <n v="3184"/>
    <s v="CA-2014-152912"/>
    <x v="3"/>
    <x v="45"/>
    <d v="2014-11-13T00:00:00"/>
    <x v="0"/>
    <s v="BM-11650"/>
    <x v="312"/>
    <x v="1"/>
    <s v="United States"/>
    <s v="Columbia"/>
    <x v="39"/>
    <n v="21044"/>
    <x v="3"/>
    <s v="OFF-ST-10003208"/>
    <x v="1"/>
    <x v="4"/>
    <x v="243"/>
    <x v="2576"/>
    <n v="9"/>
    <n v="0"/>
    <n v="473.61059999999975"/>
  </r>
  <r>
    <n v="3185"/>
    <s v="CA-2014-152912"/>
    <x v="3"/>
    <x v="45"/>
    <d v="2014-11-13T00:00:00"/>
    <x v="0"/>
    <s v="BM-11650"/>
    <x v="312"/>
    <x v="1"/>
    <s v="United States"/>
    <s v="Columbia"/>
    <x v="39"/>
    <n v="21044"/>
    <x v="3"/>
    <s v="OFF-ST-10003208"/>
    <x v="1"/>
    <x v="4"/>
    <x v="243"/>
    <x v="2577"/>
    <n v="3"/>
    <n v="0"/>
    <n v="157.87019999999993"/>
  </r>
  <r>
    <n v="3186"/>
    <s v="CA-2011-123498"/>
    <x v="2"/>
    <x v="845"/>
    <d v="2011-11-09T00:00:00"/>
    <x v="2"/>
    <s v="TC-20980"/>
    <x v="568"/>
    <x v="1"/>
    <s v="United States"/>
    <s v="Houston"/>
    <x v="5"/>
    <n v="77041"/>
    <x v="2"/>
    <s v="OFF-BI-10000632"/>
    <x v="1"/>
    <x v="8"/>
    <x v="1288"/>
    <x v="2578"/>
    <n v="3"/>
    <n v="0.8"/>
    <n v="-44.278199999999998"/>
  </r>
  <r>
    <n v="3187"/>
    <s v="CA-2011-123498"/>
    <x v="2"/>
    <x v="845"/>
    <d v="2011-11-09T00:00:00"/>
    <x v="2"/>
    <s v="TC-20980"/>
    <x v="568"/>
    <x v="1"/>
    <s v="United States"/>
    <s v="Houston"/>
    <x v="5"/>
    <n v="77041"/>
    <x v="2"/>
    <s v="OFF-EN-10004773"/>
    <x v="1"/>
    <x v="12"/>
    <x v="33"/>
    <x v="1355"/>
    <n v="3"/>
    <n v="0.2"/>
    <n v="26.952599999999997"/>
  </r>
  <r>
    <n v="3188"/>
    <s v="CA-2014-159352"/>
    <x v="3"/>
    <x v="846"/>
    <d v="2014-03-18T00:00:00"/>
    <x v="1"/>
    <s v="KB-16585"/>
    <x v="10"/>
    <x v="1"/>
    <s v="United States"/>
    <s v="Lowell"/>
    <x v="31"/>
    <n v="1852"/>
    <x v="3"/>
    <s v="TEC-PH-10004700"/>
    <x v="2"/>
    <x v="7"/>
    <x v="843"/>
    <x v="1570"/>
    <n v="7"/>
    <n v="0"/>
    <n v="32.1678"/>
  </r>
  <r>
    <n v="3189"/>
    <s v="US-2014-146416"/>
    <x v="3"/>
    <x v="179"/>
    <d v="2014-10-23T00:00:00"/>
    <x v="0"/>
    <s v="JE-16165"/>
    <x v="68"/>
    <x v="1"/>
    <s v="United States"/>
    <s v="Woodland"/>
    <x v="1"/>
    <n v="95695"/>
    <x v="1"/>
    <s v="OFF-LA-10003714"/>
    <x v="1"/>
    <x v="2"/>
    <x v="1148"/>
    <x v="1416"/>
    <n v="1"/>
    <n v="0"/>
    <n v="1.7999999999999998"/>
  </r>
  <r>
    <n v="3190"/>
    <s v="US-2014-146416"/>
    <x v="3"/>
    <x v="179"/>
    <d v="2014-10-23T00:00:00"/>
    <x v="0"/>
    <s v="JE-16165"/>
    <x v="68"/>
    <x v="1"/>
    <s v="United States"/>
    <s v="Woodland"/>
    <x v="1"/>
    <n v="95695"/>
    <x v="1"/>
    <s v="OFF-BI-10001787"/>
    <x v="1"/>
    <x v="8"/>
    <x v="1482"/>
    <x v="2579"/>
    <n v="4"/>
    <n v="0.2"/>
    <n v="7.5864000000000003"/>
  </r>
  <r>
    <n v="3191"/>
    <s v="US-2012-163783"/>
    <x v="1"/>
    <x v="17"/>
    <d v="2013-01-01T00:00:00"/>
    <x v="1"/>
    <s v="DR-12940"/>
    <x v="660"/>
    <x v="2"/>
    <s v="United States"/>
    <s v="Chicago"/>
    <x v="10"/>
    <n v="60610"/>
    <x v="2"/>
    <s v="OFF-ST-10002957"/>
    <x v="1"/>
    <x v="4"/>
    <x v="1483"/>
    <x v="2538"/>
    <n v="3"/>
    <n v="0.2"/>
    <n v="-3.1680000000000001"/>
  </r>
  <r>
    <n v="3192"/>
    <s v="CA-2014-123981"/>
    <x v="3"/>
    <x v="280"/>
    <d v="2014-10-09T00:00:00"/>
    <x v="1"/>
    <s v="RW-19630"/>
    <x v="338"/>
    <x v="1"/>
    <s v="United States"/>
    <s v="New York City"/>
    <x v="15"/>
    <n v="10035"/>
    <x v="3"/>
    <s v="TEC-PH-10002115"/>
    <x v="2"/>
    <x v="7"/>
    <x v="793"/>
    <x v="773"/>
    <n v="1"/>
    <n v="0"/>
    <n v="17.157400000000003"/>
  </r>
  <r>
    <n v="3193"/>
    <s v="CA-2014-158953"/>
    <x v="3"/>
    <x v="400"/>
    <d v="2014-06-09T00:00:00"/>
    <x v="1"/>
    <s v="ML-18040"/>
    <x v="614"/>
    <x v="1"/>
    <s v="United States"/>
    <s v="Missouri City"/>
    <x v="5"/>
    <n v="77489"/>
    <x v="2"/>
    <s v="OFF-BI-10002557"/>
    <x v="1"/>
    <x v="8"/>
    <x v="246"/>
    <x v="2580"/>
    <n v="7"/>
    <n v="0.8"/>
    <n v="-9.5550000000000015"/>
  </r>
  <r>
    <n v="3194"/>
    <s v="CA-2011-165428"/>
    <x v="2"/>
    <x v="416"/>
    <d v="2011-09-04T00:00:00"/>
    <x v="2"/>
    <s v="JL-15130"/>
    <x v="691"/>
    <x v="0"/>
    <s v="United States"/>
    <s v="Houston"/>
    <x v="5"/>
    <n v="77036"/>
    <x v="2"/>
    <s v="OFF-BI-10002949"/>
    <x v="1"/>
    <x v="8"/>
    <x v="520"/>
    <x v="2581"/>
    <n v="3"/>
    <n v="0.8"/>
    <n v="-6.0192000000000032"/>
  </r>
  <r>
    <n v="3195"/>
    <s v="CA-2011-165428"/>
    <x v="2"/>
    <x v="416"/>
    <d v="2011-09-04T00:00:00"/>
    <x v="2"/>
    <s v="JL-15130"/>
    <x v="691"/>
    <x v="0"/>
    <s v="United States"/>
    <s v="Houston"/>
    <x v="5"/>
    <n v="77036"/>
    <x v="2"/>
    <s v="OFF-PA-10004100"/>
    <x v="1"/>
    <x v="10"/>
    <x v="257"/>
    <x v="277"/>
    <n v="6"/>
    <n v="0.2"/>
    <n v="10.8864"/>
  </r>
  <r>
    <n v="3196"/>
    <s v="CA-2013-169026"/>
    <x v="0"/>
    <x v="590"/>
    <d v="2013-08-14T00:00:00"/>
    <x v="1"/>
    <s v="CM-12655"/>
    <x v="475"/>
    <x v="2"/>
    <s v="United States"/>
    <s v="Jackson"/>
    <x v="35"/>
    <n v="39212"/>
    <x v="0"/>
    <s v="OFF-FA-10001883"/>
    <x v="1"/>
    <x v="13"/>
    <x v="1484"/>
    <x v="1013"/>
    <n v="3"/>
    <n v="0"/>
    <n v="0.23339999999999961"/>
  </r>
  <r>
    <n v="3197"/>
    <s v="CA-2014-109750"/>
    <x v="3"/>
    <x v="847"/>
    <d v="2014-07-29T00:00:00"/>
    <x v="1"/>
    <s v="FH-14365"/>
    <x v="92"/>
    <x v="1"/>
    <s v="United States"/>
    <s v="New York City"/>
    <x v="15"/>
    <n v="10009"/>
    <x v="3"/>
    <s v="TEC-PH-10000702"/>
    <x v="2"/>
    <x v="7"/>
    <x v="309"/>
    <x v="2065"/>
    <n v="3"/>
    <n v="0"/>
    <n v="14.085899999999999"/>
  </r>
  <r>
    <n v="3198"/>
    <s v="CA-2012-149384"/>
    <x v="1"/>
    <x v="848"/>
    <d v="2012-07-10T00:00:00"/>
    <x v="3"/>
    <s v="EH-13945"/>
    <x v="13"/>
    <x v="0"/>
    <s v="United States"/>
    <s v="Tempe"/>
    <x v="16"/>
    <n v="85281"/>
    <x v="1"/>
    <s v="OFF-BI-10003196"/>
    <x v="1"/>
    <x v="8"/>
    <x v="1367"/>
    <x v="2582"/>
    <n v="3"/>
    <n v="0.7"/>
    <n v="-2.2439999999999989"/>
  </r>
  <r>
    <n v="3199"/>
    <s v="CA-2011-131527"/>
    <x v="2"/>
    <x v="588"/>
    <d v="2011-12-07T00:00:00"/>
    <x v="1"/>
    <s v="TB-21280"/>
    <x v="509"/>
    <x v="0"/>
    <s v="United States"/>
    <s v="Jacksonville"/>
    <x v="3"/>
    <n v="28540"/>
    <x v="0"/>
    <s v="TEC-PH-10001644"/>
    <x v="2"/>
    <x v="7"/>
    <x v="1485"/>
    <x v="1679"/>
    <n v="4"/>
    <n v="0.2"/>
    <n v="9.5968000000000053"/>
  </r>
  <r>
    <n v="3200"/>
    <s v="CA-2014-164000"/>
    <x v="3"/>
    <x v="404"/>
    <d v="2014-12-23T00:00:00"/>
    <x v="1"/>
    <s v="AH-10030"/>
    <x v="692"/>
    <x v="1"/>
    <s v="United States"/>
    <s v="Philadelphia"/>
    <x v="9"/>
    <n v="19134"/>
    <x v="3"/>
    <s v="OFF-AR-10003183"/>
    <x v="1"/>
    <x v="6"/>
    <x v="1390"/>
    <x v="2583"/>
    <n v="7"/>
    <n v="0.2"/>
    <n v="2.3379999999999983"/>
  </r>
  <r>
    <n v="3201"/>
    <s v="CA-2011-164224"/>
    <x v="2"/>
    <x v="598"/>
    <d v="2011-05-20T00:00:00"/>
    <x v="0"/>
    <s v="TT-21070"/>
    <x v="74"/>
    <x v="0"/>
    <s v="United States"/>
    <s v="Akron"/>
    <x v="24"/>
    <n v="44312"/>
    <x v="3"/>
    <s v="FUR-FU-10000308"/>
    <x v="0"/>
    <x v="5"/>
    <x v="1269"/>
    <x v="2584"/>
    <n v="3"/>
    <n v="0.2"/>
    <n v="3.7308000000000021"/>
  </r>
  <r>
    <n v="3202"/>
    <s v="CA-2011-164224"/>
    <x v="2"/>
    <x v="598"/>
    <d v="2011-05-20T00:00:00"/>
    <x v="0"/>
    <s v="TT-21070"/>
    <x v="74"/>
    <x v="0"/>
    <s v="United States"/>
    <s v="Akron"/>
    <x v="24"/>
    <n v="44312"/>
    <x v="3"/>
    <s v="OFF-PA-10001526"/>
    <x v="1"/>
    <x v="10"/>
    <x v="1030"/>
    <x v="801"/>
    <n v="4"/>
    <n v="0.2"/>
    <n v="5.7768000000000015"/>
  </r>
  <r>
    <n v="3203"/>
    <s v="CA-2011-158372"/>
    <x v="2"/>
    <x v="849"/>
    <d v="2011-11-16T00:00:00"/>
    <x v="1"/>
    <s v="RD-19900"/>
    <x v="76"/>
    <x v="0"/>
    <s v="United States"/>
    <s v="San Diego"/>
    <x v="1"/>
    <n v="92037"/>
    <x v="1"/>
    <s v="TEC-PH-10002103"/>
    <x v="2"/>
    <x v="7"/>
    <x v="534"/>
    <x v="2306"/>
    <n v="8"/>
    <n v="0.2"/>
    <n v="60.153600000000012"/>
  </r>
  <r>
    <n v="3204"/>
    <s v="CA-2011-158372"/>
    <x v="2"/>
    <x v="849"/>
    <d v="2011-11-16T00:00:00"/>
    <x v="1"/>
    <s v="RD-19900"/>
    <x v="76"/>
    <x v="0"/>
    <s v="United States"/>
    <s v="San Diego"/>
    <x v="1"/>
    <n v="92037"/>
    <x v="1"/>
    <s v="TEC-AC-10004209"/>
    <x v="2"/>
    <x v="11"/>
    <x v="899"/>
    <x v="2585"/>
    <n v="1"/>
    <n v="0"/>
    <n v="4.2861000000000002"/>
  </r>
  <r>
    <n v="3205"/>
    <s v="CA-2011-158372"/>
    <x v="2"/>
    <x v="849"/>
    <d v="2011-11-16T00:00:00"/>
    <x v="1"/>
    <s v="RD-19900"/>
    <x v="76"/>
    <x v="0"/>
    <s v="United States"/>
    <s v="San Diego"/>
    <x v="1"/>
    <n v="92037"/>
    <x v="1"/>
    <s v="FUR-FU-10000397"/>
    <x v="0"/>
    <x v="5"/>
    <x v="63"/>
    <x v="1155"/>
    <n v="2"/>
    <n v="0"/>
    <n v="11.166400000000003"/>
  </r>
  <r>
    <n v="3206"/>
    <s v="CA-2011-158372"/>
    <x v="2"/>
    <x v="849"/>
    <d v="2011-11-16T00:00:00"/>
    <x v="1"/>
    <s v="RD-19900"/>
    <x v="76"/>
    <x v="0"/>
    <s v="United States"/>
    <s v="San Diego"/>
    <x v="1"/>
    <n v="92037"/>
    <x v="1"/>
    <s v="OFF-PA-10002137"/>
    <x v="1"/>
    <x v="10"/>
    <x v="560"/>
    <x v="2586"/>
    <n v="8"/>
    <n v="0"/>
    <n v="28.007999999999996"/>
  </r>
  <r>
    <n v="3207"/>
    <s v="CA-2011-158372"/>
    <x v="2"/>
    <x v="849"/>
    <d v="2011-11-16T00:00:00"/>
    <x v="1"/>
    <s v="RD-19900"/>
    <x v="76"/>
    <x v="0"/>
    <s v="United States"/>
    <s v="San Diego"/>
    <x v="1"/>
    <n v="92037"/>
    <x v="1"/>
    <s v="FUR-FU-10001867"/>
    <x v="0"/>
    <x v="5"/>
    <x v="867"/>
    <x v="2587"/>
    <n v="5"/>
    <n v="0"/>
    <n v="14.896000000000003"/>
  </r>
  <r>
    <n v="3208"/>
    <s v="CA-2011-158372"/>
    <x v="2"/>
    <x v="849"/>
    <d v="2011-11-16T00:00:00"/>
    <x v="1"/>
    <s v="RD-19900"/>
    <x v="76"/>
    <x v="0"/>
    <s v="United States"/>
    <s v="San Diego"/>
    <x v="1"/>
    <n v="92037"/>
    <x v="1"/>
    <s v="OFF-LA-10000407"/>
    <x v="1"/>
    <x v="2"/>
    <x v="1486"/>
    <x v="2588"/>
    <n v="8"/>
    <n v="0"/>
    <n v="18.3264"/>
  </r>
  <r>
    <n v="3209"/>
    <s v="CA-2013-108882"/>
    <x v="0"/>
    <x v="850"/>
    <d v="2013-01-15T00:00:00"/>
    <x v="1"/>
    <s v="LA-16780"/>
    <x v="156"/>
    <x v="1"/>
    <s v="United States"/>
    <s v="Fresno"/>
    <x v="1"/>
    <n v="93727"/>
    <x v="1"/>
    <s v="TEC-AC-10000420"/>
    <x v="2"/>
    <x v="11"/>
    <x v="1487"/>
    <x v="2589"/>
    <n v="5"/>
    <n v="0"/>
    <n v="118.98299999999999"/>
  </r>
  <r>
    <n v="3210"/>
    <s v="CA-2013-108882"/>
    <x v="0"/>
    <x v="850"/>
    <d v="2013-01-15T00:00:00"/>
    <x v="1"/>
    <s v="LA-16780"/>
    <x v="156"/>
    <x v="1"/>
    <s v="United States"/>
    <s v="Fresno"/>
    <x v="1"/>
    <n v="93727"/>
    <x v="1"/>
    <s v="TEC-PH-10002726"/>
    <x v="2"/>
    <x v="7"/>
    <x v="66"/>
    <x v="2590"/>
    <n v="9"/>
    <n v="0.2"/>
    <n v="141.72300000000001"/>
  </r>
  <r>
    <n v="3211"/>
    <s v="US-2014-108245"/>
    <x v="3"/>
    <x v="585"/>
    <d v="2014-09-28T00:00:00"/>
    <x v="1"/>
    <s v="SH-19975"/>
    <x v="64"/>
    <x v="1"/>
    <s v="United States"/>
    <s v="Pearland"/>
    <x v="5"/>
    <n v="77581"/>
    <x v="2"/>
    <s v="OFF-EN-10001415"/>
    <x v="1"/>
    <x v="12"/>
    <x v="33"/>
    <x v="2569"/>
    <n v="3"/>
    <n v="0.2"/>
    <n v="5.0220000000000002"/>
  </r>
  <r>
    <n v="3212"/>
    <s v="US-2014-108245"/>
    <x v="3"/>
    <x v="585"/>
    <d v="2014-09-28T00:00:00"/>
    <x v="1"/>
    <s v="SH-19975"/>
    <x v="64"/>
    <x v="1"/>
    <s v="United States"/>
    <s v="Pearland"/>
    <x v="5"/>
    <n v="77581"/>
    <x v="2"/>
    <s v="OFF-BI-10000773"/>
    <x v="1"/>
    <x v="8"/>
    <x v="381"/>
    <x v="2591"/>
    <n v="7"/>
    <n v="0.8"/>
    <n v="-18.52620000000001"/>
  </r>
  <r>
    <n v="3213"/>
    <s v="CA-2011-142314"/>
    <x v="2"/>
    <x v="851"/>
    <d v="2011-12-28T00:00:00"/>
    <x v="1"/>
    <s v="SF-20200"/>
    <x v="227"/>
    <x v="0"/>
    <s v="United States"/>
    <s v="Richmond"/>
    <x v="14"/>
    <n v="47374"/>
    <x v="2"/>
    <s v="OFF-AP-10002350"/>
    <x v="1"/>
    <x v="9"/>
    <x v="545"/>
    <x v="2592"/>
    <n v="11"/>
    <n v="0"/>
    <n v="58.027200000000001"/>
  </r>
  <r>
    <n v="3214"/>
    <s v="CA-2013-132409"/>
    <x v="0"/>
    <x v="439"/>
    <d v="2013-06-02T00:00:00"/>
    <x v="1"/>
    <s v="TH-21235"/>
    <x v="260"/>
    <x v="1"/>
    <s v="United States"/>
    <s v="Philadelphia"/>
    <x v="9"/>
    <n v="19134"/>
    <x v="3"/>
    <s v="OFF-AR-10001919"/>
    <x v="1"/>
    <x v="6"/>
    <x v="853"/>
    <x v="2593"/>
    <n v="1"/>
    <n v="0.2"/>
    <n v="0.16919999999999991"/>
  </r>
  <r>
    <n v="3215"/>
    <s v="CA-2013-132409"/>
    <x v="0"/>
    <x v="439"/>
    <d v="2013-06-02T00:00:00"/>
    <x v="1"/>
    <s v="TH-21235"/>
    <x v="260"/>
    <x v="1"/>
    <s v="United States"/>
    <s v="Philadelphia"/>
    <x v="9"/>
    <n v="19134"/>
    <x v="3"/>
    <s v="OFF-AP-10002082"/>
    <x v="1"/>
    <x v="9"/>
    <x v="1092"/>
    <x v="1510"/>
    <n v="2"/>
    <n v="0.2"/>
    <n v="6.5339999999999971"/>
  </r>
  <r>
    <n v="3216"/>
    <s v="CA-2014-150189"/>
    <x v="3"/>
    <x v="141"/>
    <d v="2014-07-11T00:00:00"/>
    <x v="2"/>
    <s v="VG-21790"/>
    <x v="364"/>
    <x v="0"/>
    <s v="United States"/>
    <s v="San Mateo"/>
    <x v="1"/>
    <n v="94403"/>
    <x v="1"/>
    <s v="OFF-LA-10002762"/>
    <x v="1"/>
    <x v="2"/>
    <x v="49"/>
    <x v="50"/>
    <n v="6"/>
    <n v="0"/>
    <n v="35.334599999999995"/>
  </r>
  <r>
    <n v="3217"/>
    <s v="CA-2011-114433"/>
    <x v="2"/>
    <x v="8"/>
    <d v="2011-05-17T00:00:00"/>
    <x v="1"/>
    <s v="NP-18325"/>
    <x v="268"/>
    <x v="0"/>
    <s v="United States"/>
    <s v="Oakland"/>
    <x v="1"/>
    <n v="94601"/>
    <x v="1"/>
    <s v="TEC-AC-10002800"/>
    <x v="2"/>
    <x v="11"/>
    <x v="1207"/>
    <x v="145"/>
    <n v="3"/>
    <n v="0"/>
    <n v="52.489499999999992"/>
  </r>
  <r>
    <n v="3218"/>
    <s v="CA-2014-104640"/>
    <x v="3"/>
    <x v="468"/>
    <d v="2014-11-17T00:00:00"/>
    <x v="1"/>
    <s v="FH-14275"/>
    <x v="395"/>
    <x v="1"/>
    <s v="United States"/>
    <s v="New York City"/>
    <x v="15"/>
    <n v="10024"/>
    <x v="3"/>
    <s v="OFF-BI-10003925"/>
    <x v="1"/>
    <x v="8"/>
    <x v="751"/>
    <x v="2594"/>
    <n v="3"/>
    <n v="0.2"/>
    <n v="314.27190000000002"/>
  </r>
  <r>
    <n v="3219"/>
    <s v="CA-2014-104640"/>
    <x v="3"/>
    <x v="468"/>
    <d v="2014-11-17T00:00:00"/>
    <x v="1"/>
    <s v="FH-14275"/>
    <x v="395"/>
    <x v="1"/>
    <s v="United States"/>
    <s v="New York City"/>
    <x v="15"/>
    <n v="10024"/>
    <x v="3"/>
    <s v="TEC-PH-10002200"/>
    <x v="2"/>
    <x v="7"/>
    <x v="1471"/>
    <x v="2595"/>
    <n v="2"/>
    <n v="0"/>
    <n v="124.95519999999999"/>
  </r>
  <r>
    <n v="3220"/>
    <s v="US-2012-137008"/>
    <x v="1"/>
    <x v="653"/>
    <d v="2012-10-08T00:00:00"/>
    <x v="1"/>
    <s v="JP-15460"/>
    <x v="687"/>
    <x v="1"/>
    <s v="United States"/>
    <s v="Lakewood"/>
    <x v="30"/>
    <n v="8701"/>
    <x v="3"/>
    <s v="OFF-PA-10001295"/>
    <x v="1"/>
    <x v="10"/>
    <x v="1211"/>
    <x v="453"/>
    <n v="5"/>
    <n v="0"/>
    <n v="45.527999999999992"/>
  </r>
  <r>
    <n v="3221"/>
    <s v="US-2012-137008"/>
    <x v="1"/>
    <x v="653"/>
    <d v="2012-10-08T00:00:00"/>
    <x v="1"/>
    <s v="JP-15460"/>
    <x v="687"/>
    <x v="1"/>
    <s v="United States"/>
    <s v="Lakewood"/>
    <x v="30"/>
    <n v="8701"/>
    <x v="3"/>
    <s v="OFF-EN-10002500"/>
    <x v="1"/>
    <x v="12"/>
    <x v="118"/>
    <x v="2596"/>
    <n v="4"/>
    <n v="0"/>
    <n v="23.003999999999998"/>
  </r>
  <r>
    <n v="3222"/>
    <s v="US-2012-137008"/>
    <x v="1"/>
    <x v="653"/>
    <d v="2012-10-08T00:00:00"/>
    <x v="1"/>
    <s v="JP-15460"/>
    <x v="687"/>
    <x v="1"/>
    <s v="United States"/>
    <s v="Lakewood"/>
    <x v="30"/>
    <n v="8701"/>
    <x v="3"/>
    <s v="TEC-AC-10000892"/>
    <x v="2"/>
    <x v="11"/>
    <x v="290"/>
    <x v="2597"/>
    <n v="1"/>
    <n v="0"/>
    <n v="32.4"/>
  </r>
  <r>
    <n v="3223"/>
    <s v="CA-2011-108189"/>
    <x v="2"/>
    <x v="852"/>
    <d v="2011-10-05T00:00:00"/>
    <x v="2"/>
    <s v="ES-14080"/>
    <x v="20"/>
    <x v="1"/>
    <s v="United States"/>
    <s v="Tempe"/>
    <x v="16"/>
    <n v="85281"/>
    <x v="1"/>
    <s v="OFF-PA-10001838"/>
    <x v="1"/>
    <x v="10"/>
    <x v="999"/>
    <x v="2598"/>
    <n v="2"/>
    <n v="0.2"/>
    <n v="3.4103999999999997"/>
  </r>
  <r>
    <n v="3224"/>
    <s v="CA-2011-108189"/>
    <x v="2"/>
    <x v="852"/>
    <d v="2011-10-05T00:00:00"/>
    <x v="2"/>
    <s v="ES-14080"/>
    <x v="20"/>
    <x v="1"/>
    <s v="United States"/>
    <s v="Tempe"/>
    <x v="16"/>
    <n v="85281"/>
    <x v="1"/>
    <s v="OFF-FA-10000735"/>
    <x v="1"/>
    <x v="13"/>
    <x v="33"/>
    <x v="1091"/>
    <n v="2"/>
    <n v="0.2"/>
    <n v="1.4599999999999997"/>
  </r>
  <r>
    <n v="3225"/>
    <s v="CA-2011-108189"/>
    <x v="2"/>
    <x v="852"/>
    <d v="2011-10-05T00:00:00"/>
    <x v="2"/>
    <s v="ES-14080"/>
    <x v="20"/>
    <x v="1"/>
    <s v="United States"/>
    <s v="Tempe"/>
    <x v="16"/>
    <n v="85281"/>
    <x v="1"/>
    <s v="TEC-PH-10001760"/>
    <x v="2"/>
    <x v="7"/>
    <x v="254"/>
    <x v="2599"/>
    <n v="2"/>
    <n v="0.2"/>
    <n v="107.46"/>
  </r>
  <r>
    <n v="3226"/>
    <s v="CA-2011-108189"/>
    <x v="2"/>
    <x v="852"/>
    <d v="2011-10-05T00:00:00"/>
    <x v="2"/>
    <s v="ES-14080"/>
    <x v="20"/>
    <x v="1"/>
    <s v="United States"/>
    <s v="Tempe"/>
    <x v="16"/>
    <n v="85281"/>
    <x v="1"/>
    <s v="OFF-EN-10004846"/>
    <x v="1"/>
    <x v="12"/>
    <x v="1488"/>
    <x v="2600"/>
    <n v="6"/>
    <n v="0.2"/>
    <n v="4.628400000000001"/>
  </r>
  <r>
    <n v="3227"/>
    <s v="CA-2011-108189"/>
    <x v="2"/>
    <x v="852"/>
    <d v="2011-10-05T00:00:00"/>
    <x v="2"/>
    <s v="ES-14080"/>
    <x v="20"/>
    <x v="1"/>
    <s v="United States"/>
    <s v="Tempe"/>
    <x v="16"/>
    <n v="85281"/>
    <x v="1"/>
    <s v="OFF-SU-10003567"/>
    <x v="1"/>
    <x v="14"/>
    <x v="1489"/>
    <x v="2601"/>
    <n v="2"/>
    <n v="0.2"/>
    <n v="-3.2639999999999993"/>
  </r>
  <r>
    <n v="3228"/>
    <s v="CA-2011-108189"/>
    <x v="2"/>
    <x v="852"/>
    <d v="2011-10-05T00:00:00"/>
    <x v="2"/>
    <s v="ES-14080"/>
    <x v="20"/>
    <x v="1"/>
    <s v="United States"/>
    <s v="Tempe"/>
    <x v="16"/>
    <n v="85281"/>
    <x v="1"/>
    <s v="TEC-PH-10001557"/>
    <x v="2"/>
    <x v="7"/>
    <x v="658"/>
    <x v="84"/>
    <n v="3"/>
    <n v="0.2"/>
    <n v="20.157899999999991"/>
  </r>
  <r>
    <n v="3229"/>
    <s v="CA-2011-108189"/>
    <x v="2"/>
    <x v="852"/>
    <d v="2011-10-05T00:00:00"/>
    <x v="2"/>
    <s v="ES-14080"/>
    <x v="20"/>
    <x v="1"/>
    <s v="United States"/>
    <s v="Tempe"/>
    <x v="16"/>
    <n v="85281"/>
    <x v="1"/>
    <s v="TEC-AC-10003038"/>
    <x v="2"/>
    <x v="11"/>
    <x v="1024"/>
    <x v="181"/>
    <n v="1"/>
    <n v="0.2"/>
    <n v="-8.9500000000001023E-2"/>
  </r>
  <r>
    <n v="3230"/>
    <s v="CA-2011-154641"/>
    <x v="2"/>
    <x v="430"/>
    <d v="2011-08-16T00:00:00"/>
    <x v="1"/>
    <s v="KL-16645"/>
    <x v="107"/>
    <x v="0"/>
    <s v="United States"/>
    <s v="New York City"/>
    <x v="15"/>
    <n v="10035"/>
    <x v="3"/>
    <s v="OFF-ST-10004459"/>
    <x v="1"/>
    <x v="4"/>
    <x v="454"/>
    <x v="2602"/>
    <n v="1"/>
    <n v="0"/>
    <n v="18.766999999999996"/>
  </r>
  <r>
    <n v="3231"/>
    <s v="CA-2014-131625"/>
    <x v="3"/>
    <x v="853"/>
    <d v="2014-09-06T00:00:00"/>
    <x v="0"/>
    <s v="BN-11515"/>
    <x v="202"/>
    <x v="0"/>
    <s v="United States"/>
    <s v="New York City"/>
    <x v="15"/>
    <n v="10009"/>
    <x v="3"/>
    <s v="FUR-FU-10004960"/>
    <x v="0"/>
    <x v="5"/>
    <x v="919"/>
    <x v="9"/>
    <n v="5"/>
    <n v="0"/>
    <n v="39.066000000000003"/>
  </r>
  <r>
    <n v="3232"/>
    <s v="US-2014-156356"/>
    <x v="3"/>
    <x v="513"/>
    <d v="2014-04-23T00:00:00"/>
    <x v="1"/>
    <s v="ND-18370"/>
    <x v="444"/>
    <x v="0"/>
    <s v="United States"/>
    <s v="Houston"/>
    <x v="5"/>
    <n v="77095"/>
    <x v="2"/>
    <s v="OFF-BI-10000632"/>
    <x v="1"/>
    <x v="8"/>
    <x v="1288"/>
    <x v="2578"/>
    <n v="3"/>
    <n v="0.8"/>
    <n v="-44.278199999999998"/>
  </r>
  <r>
    <n v="3233"/>
    <s v="US-2014-156356"/>
    <x v="3"/>
    <x v="513"/>
    <d v="2014-04-23T00:00:00"/>
    <x v="1"/>
    <s v="ND-18370"/>
    <x v="444"/>
    <x v="0"/>
    <s v="United States"/>
    <s v="Houston"/>
    <x v="5"/>
    <n v="77095"/>
    <x v="2"/>
    <s v="OFF-BI-10001107"/>
    <x v="1"/>
    <x v="8"/>
    <x v="492"/>
    <x v="2603"/>
    <n v="1"/>
    <n v="0.8"/>
    <n v="-4.7784000000000013"/>
  </r>
  <r>
    <n v="3234"/>
    <s v="US-2014-156356"/>
    <x v="3"/>
    <x v="513"/>
    <d v="2014-04-23T00:00:00"/>
    <x v="1"/>
    <s v="ND-18370"/>
    <x v="444"/>
    <x v="0"/>
    <s v="United States"/>
    <s v="Houston"/>
    <x v="5"/>
    <n v="77095"/>
    <x v="2"/>
    <s v="OFF-ST-10002301"/>
    <x v="1"/>
    <x v="4"/>
    <x v="1490"/>
    <x v="2604"/>
    <n v="2"/>
    <n v="0.2"/>
    <n v="-7.7292000000000041"/>
  </r>
  <r>
    <n v="3235"/>
    <s v="CA-2013-138933"/>
    <x v="0"/>
    <x v="423"/>
    <d v="2013-04-28T00:00:00"/>
    <x v="2"/>
    <s v="JL-15130"/>
    <x v="691"/>
    <x v="0"/>
    <s v="United States"/>
    <s v="Riverside"/>
    <x v="1"/>
    <n v="92503"/>
    <x v="1"/>
    <s v="OFF-BI-10003355"/>
    <x v="1"/>
    <x v="8"/>
    <x v="586"/>
    <x v="2217"/>
    <n v="1"/>
    <n v="0.2"/>
    <n v="1.3944000000000001"/>
  </r>
  <r>
    <n v="3236"/>
    <s v="CA-2013-140746"/>
    <x v="0"/>
    <x v="804"/>
    <d v="2013-01-15T00:00:00"/>
    <x v="3"/>
    <s v="RC-19825"/>
    <x v="116"/>
    <x v="0"/>
    <s v="United States"/>
    <s v="Fairfield"/>
    <x v="29"/>
    <n v="6824"/>
    <x v="3"/>
    <s v="FUR-TA-10002903"/>
    <x v="0"/>
    <x v="3"/>
    <x v="255"/>
    <x v="2605"/>
    <n v="1"/>
    <n v="0.3"/>
    <n v="-15.582599999999999"/>
  </r>
  <r>
    <n v="3237"/>
    <s v="CA-2013-146836"/>
    <x v="0"/>
    <x v="440"/>
    <d v="2013-05-03T00:00:00"/>
    <x v="3"/>
    <s v="CC-12475"/>
    <x v="693"/>
    <x v="0"/>
    <s v="United States"/>
    <s v="New York City"/>
    <x v="15"/>
    <n v="10024"/>
    <x v="3"/>
    <s v="OFF-ST-10001580"/>
    <x v="1"/>
    <x v="4"/>
    <x v="351"/>
    <x v="2606"/>
    <n v="3"/>
    <n v="0"/>
    <n v="12.5832"/>
  </r>
  <r>
    <n v="3238"/>
    <s v="CA-2013-146836"/>
    <x v="0"/>
    <x v="440"/>
    <d v="2013-05-03T00:00:00"/>
    <x v="3"/>
    <s v="CC-12475"/>
    <x v="693"/>
    <x v="0"/>
    <s v="United States"/>
    <s v="New York City"/>
    <x v="15"/>
    <n v="10024"/>
    <x v="3"/>
    <s v="OFF-BI-10000315"/>
    <x v="1"/>
    <x v="8"/>
    <x v="407"/>
    <x v="2607"/>
    <n v="3"/>
    <n v="0.2"/>
    <n v="15.951599999999997"/>
  </r>
  <r>
    <n v="3239"/>
    <s v="US-2013-127971"/>
    <x v="0"/>
    <x v="73"/>
    <d v="2013-11-28T00:00:00"/>
    <x v="1"/>
    <s v="DW-13195"/>
    <x v="694"/>
    <x v="1"/>
    <s v="United States"/>
    <s v="Houston"/>
    <x v="5"/>
    <n v="77095"/>
    <x v="2"/>
    <s v="FUR-CH-10003774"/>
    <x v="0"/>
    <x v="1"/>
    <x v="1185"/>
    <x v="2608"/>
    <n v="5"/>
    <n v="0.3"/>
    <n v="-77.333000000000013"/>
  </r>
  <r>
    <n v="3240"/>
    <s v="US-2013-127971"/>
    <x v="0"/>
    <x v="73"/>
    <d v="2013-11-28T00:00:00"/>
    <x v="1"/>
    <s v="DW-13195"/>
    <x v="694"/>
    <x v="1"/>
    <s v="United States"/>
    <s v="Houston"/>
    <x v="5"/>
    <n v="77095"/>
    <x v="2"/>
    <s v="TEC-PH-10003095"/>
    <x v="2"/>
    <x v="7"/>
    <x v="1491"/>
    <x v="2609"/>
    <n v="7"/>
    <n v="0.2"/>
    <n v="46.095000000000006"/>
  </r>
  <r>
    <n v="3241"/>
    <s v="US-2013-127971"/>
    <x v="0"/>
    <x v="73"/>
    <d v="2013-11-28T00:00:00"/>
    <x v="1"/>
    <s v="DW-13195"/>
    <x v="694"/>
    <x v="1"/>
    <s v="United States"/>
    <s v="Houston"/>
    <x v="5"/>
    <n v="77095"/>
    <x v="2"/>
    <s v="FUR-FU-10000023"/>
    <x v="0"/>
    <x v="5"/>
    <x v="322"/>
    <x v="2610"/>
    <n v="3"/>
    <n v="0.6"/>
    <n v="-2.8271999999999995"/>
  </r>
  <r>
    <n v="3242"/>
    <s v="US-2013-140809"/>
    <x v="0"/>
    <x v="854"/>
    <d v="2013-02-03T00:00:00"/>
    <x v="2"/>
    <s v="CK-12760"/>
    <x v="316"/>
    <x v="1"/>
    <s v="United States"/>
    <s v="Arlington"/>
    <x v="17"/>
    <n v="22204"/>
    <x v="0"/>
    <s v="OFF-ST-10002214"/>
    <x v="1"/>
    <x v="4"/>
    <x v="994"/>
    <x v="2015"/>
    <n v="5"/>
    <n v="0"/>
    <n v="14.676999999999998"/>
  </r>
  <r>
    <n v="3243"/>
    <s v="CA-2014-114524"/>
    <x v="3"/>
    <x v="185"/>
    <d v="2014-04-06T00:00:00"/>
    <x v="0"/>
    <s v="EG-13900"/>
    <x v="283"/>
    <x v="0"/>
    <s v="United States"/>
    <s v="Chicago"/>
    <x v="10"/>
    <n v="60623"/>
    <x v="2"/>
    <s v="OFF-BI-10002799"/>
    <x v="1"/>
    <x v="8"/>
    <x v="1450"/>
    <x v="2611"/>
    <n v="13"/>
    <n v="0.8"/>
    <n v="-22.895600000000005"/>
  </r>
  <r>
    <n v="3244"/>
    <s v="CA-2014-113355"/>
    <x v="3"/>
    <x v="96"/>
    <d v="2014-12-06T00:00:00"/>
    <x v="1"/>
    <s v="SJ-20215"/>
    <x v="695"/>
    <x v="0"/>
    <s v="United States"/>
    <s v="Grand Prairie"/>
    <x v="5"/>
    <n v="75051"/>
    <x v="2"/>
    <s v="TEC-PH-10004912"/>
    <x v="2"/>
    <x v="7"/>
    <x v="1492"/>
    <x v="2612"/>
    <n v="5"/>
    <n v="0.2"/>
    <n v="24.727499999999971"/>
  </r>
  <r>
    <n v="3245"/>
    <s v="CA-2014-113355"/>
    <x v="3"/>
    <x v="96"/>
    <d v="2014-12-06T00:00:00"/>
    <x v="1"/>
    <s v="SJ-20215"/>
    <x v="695"/>
    <x v="0"/>
    <s v="United States"/>
    <s v="Grand Prairie"/>
    <x v="5"/>
    <n v="75051"/>
    <x v="2"/>
    <s v="FUR-CH-10002602"/>
    <x v="0"/>
    <x v="1"/>
    <x v="288"/>
    <x v="2613"/>
    <n v="3"/>
    <n v="0.3"/>
    <n v="-18.117599999999996"/>
  </r>
  <r>
    <n v="3246"/>
    <s v="US-2014-140907"/>
    <x v="3"/>
    <x v="389"/>
    <d v="2014-12-13T00:00:00"/>
    <x v="0"/>
    <s v="BP-11185"/>
    <x v="130"/>
    <x v="1"/>
    <s v="United States"/>
    <s v="Seattle"/>
    <x v="4"/>
    <n v="98103"/>
    <x v="1"/>
    <s v="TEC-AC-10004510"/>
    <x v="2"/>
    <x v="11"/>
    <x v="944"/>
    <x v="1231"/>
    <n v="3"/>
    <n v="0"/>
    <n v="4.9079999999999977"/>
  </r>
  <r>
    <n v="3247"/>
    <s v="US-2014-140907"/>
    <x v="3"/>
    <x v="389"/>
    <d v="2014-12-13T00:00:00"/>
    <x v="0"/>
    <s v="BP-11185"/>
    <x v="130"/>
    <x v="1"/>
    <s v="United States"/>
    <s v="Seattle"/>
    <x v="4"/>
    <n v="98103"/>
    <x v="1"/>
    <s v="OFF-ST-10000060"/>
    <x v="1"/>
    <x v="4"/>
    <x v="387"/>
    <x v="1783"/>
    <n v="5"/>
    <n v="0"/>
    <n v="38.988000000000014"/>
  </r>
  <r>
    <n v="3248"/>
    <s v="US-2014-140907"/>
    <x v="3"/>
    <x v="389"/>
    <d v="2014-12-13T00:00:00"/>
    <x v="0"/>
    <s v="BP-11185"/>
    <x v="130"/>
    <x v="1"/>
    <s v="United States"/>
    <s v="Seattle"/>
    <x v="4"/>
    <n v="98103"/>
    <x v="1"/>
    <s v="OFF-AR-10000799"/>
    <x v="1"/>
    <x v="6"/>
    <x v="1493"/>
    <x v="2614"/>
    <n v="3"/>
    <n v="0"/>
    <n v="5.2895999999999983"/>
  </r>
  <r>
    <n v="3249"/>
    <s v="CA-2013-159730"/>
    <x v="0"/>
    <x v="42"/>
    <d v="2013-09-22T00:00:00"/>
    <x v="1"/>
    <s v="SJ-20125"/>
    <x v="319"/>
    <x v="2"/>
    <s v="United States"/>
    <s v="Seattle"/>
    <x v="4"/>
    <n v="98103"/>
    <x v="1"/>
    <s v="FUR-CH-10004875"/>
    <x v="0"/>
    <x v="1"/>
    <x v="1436"/>
    <x v="2417"/>
    <n v="2"/>
    <n v="0.2"/>
    <n v="9.9651999999999994"/>
  </r>
  <r>
    <n v="3250"/>
    <s v="CA-2013-159730"/>
    <x v="0"/>
    <x v="42"/>
    <d v="2013-09-22T00:00:00"/>
    <x v="1"/>
    <s v="SJ-20125"/>
    <x v="319"/>
    <x v="2"/>
    <s v="United States"/>
    <s v="Seattle"/>
    <x v="4"/>
    <n v="98103"/>
    <x v="1"/>
    <s v="TEC-PH-10002085"/>
    <x v="2"/>
    <x v="7"/>
    <x v="659"/>
    <x v="554"/>
    <n v="2"/>
    <n v="0.2"/>
    <n v="7.9188000000000045"/>
  </r>
  <r>
    <n v="3251"/>
    <s v="CA-2013-157868"/>
    <x v="0"/>
    <x v="443"/>
    <d v="2013-12-30T00:00:00"/>
    <x v="1"/>
    <s v="MC-17590"/>
    <x v="565"/>
    <x v="1"/>
    <s v="United States"/>
    <s v="Grand Rapids"/>
    <x v="12"/>
    <n v="49505"/>
    <x v="2"/>
    <s v="OFF-FA-10000992"/>
    <x v="1"/>
    <x v="13"/>
    <x v="1033"/>
    <x v="2615"/>
    <n v="7"/>
    <n v="0"/>
    <n v="11.679499999999999"/>
  </r>
  <r>
    <n v="3252"/>
    <s v="CA-2014-119389"/>
    <x v="3"/>
    <x v="827"/>
    <d v="2014-04-20T00:00:00"/>
    <x v="2"/>
    <s v="BG-11740"/>
    <x v="696"/>
    <x v="0"/>
    <s v="United States"/>
    <s v="Philadelphia"/>
    <x v="9"/>
    <n v="19120"/>
    <x v="3"/>
    <s v="FUR-FU-10001473"/>
    <x v="0"/>
    <x v="5"/>
    <x v="1244"/>
    <x v="2616"/>
    <n v="3"/>
    <n v="0.2"/>
    <n v="5.2773000000000003"/>
  </r>
  <r>
    <n v="3253"/>
    <s v="CA-2014-110373"/>
    <x v="3"/>
    <x v="855"/>
    <d v="2014-10-31T00:00:00"/>
    <x v="0"/>
    <s v="MA-17560"/>
    <x v="15"/>
    <x v="2"/>
    <s v="United States"/>
    <s v="Chicago"/>
    <x v="10"/>
    <n v="60610"/>
    <x v="2"/>
    <s v="OFF-AR-10003045"/>
    <x v="1"/>
    <x v="6"/>
    <x v="420"/>
    <x v="2617"/>
    <n v="3"/>
    <n v="0.2"/>
    <n v="2.2050000000000001"/>
  </r>
  <r>
    <n v="3254"/>
    <s v="CA-2014-110373"/>
    <x v="3"/>
    <x v="855"/>
    <d v="2014-10-31T00:00:00"/>
    <x v="0"/>
    <s v="MA-17560"/>
    <x v="15"/>
    <x v="2"/>
    <s v="United States"/>
    <s v="Chicago"/>
    <x v="10"/>
    <n v="60610"/>
    <x v="2"/>
    <s v="TEC-PH-10001536"/>
    <x v="2"/>
    <x v="7"/>
    <x v="1234"/>
    <x v="2618"/>
    <n v="2"/>
    <n v="0.2"/>
    <n v="2.0387999999999984"/>
  </r>
  <r>
    <n v="3255"/>
    <s v="CA-2013-155474"/>
    <x v="0"/>
    <x v="630"/>
    <d v="2013-07-15T00:00:00"/>
    <x v="1"/>
    <s v="CC-12220"/>
    <x v="417"/>
    <x v="0"/>
    <s v="United States"/>
    <s v="Seattle"/>
    <x v="4"/>
    <n v="98105"/>
    <x v="1"/>
    <s v="TEC-PH-10001580"/>
    <x v="2"/>
    <x v="7"/>
    <x v="231"/>
    <x v="2619"/>
    <n v="1"/>
    <n v="0.2"/>
    <n v="9.4485999999999954"/>
  </r>
  <r>
    <n v="3256"/>
    <s v="CA-2013-155474"/>
    <x v="0"/>
    <x v="630"/>
    <d v="2013-07-15T00:00:00"/>
    <x v="1"/>
    <s v="CC-12220"/>
    <x v="417"/>
    <x v="0"/>
    <s v="United States"/>
    <s v="Seattle"/>
    <x v="4"/>
    <n v="98105"/>
    <x v="1"/>
    <s v="OFF-BI-10004209"/>
    <x v="1"/>
    <x v="8"/>
    <x v="1206"/>
    <x v="1768"/>
    <n v="3"/>
    <n v="0.2"/>
    <n v="6.0299999999999994"/>
  </r>
  <r>
    <n v="3257"/>
    <s v="CA-2012-155453"/>
    <x v="1"/>
    <x v="101"/>
    <d v="2012-08-14T00:00:00"/>
    <x v="1"/>
    <s v="RA-19885"/>
    <x v="19"/>
    <x v="1"/>
    <s v="United States"/>
    <s v="Jacksonville"/>
    <x v="2"/>
    <n v="32216"/>
    <x v="0"/>
    <s v="OFF-LA-10001613"/>
    <x v="1"/>
    <x v="2"/>
    <x v="736"/>
    <x v="877"/>
    <n v="2"/>
    <n v="0.2"/>
    <n v="1.6704000000000001"/>
  </r>
  <r>
    <n v="3258"/>
    <s v="US-2013-161844"/>
    <x v="0"/>
    <x v="10"/>
    <d v="2013-12-15T00:00:00"/>
    <x v="0"/>
    <s v="DK-12835"/>
    <x v="460"/>
    <x v="1"/>
    <s v="United States"/>
    <s v="Franklin"/>
    <x v="18"/>
    <n v="37064"/>
    <x v="0"/>
    <s v="FUR-TA-10001676"/>
    <x v="0"/>
    <x v="3"/>
    <x v="957"/>
    <x v="2620"/>
    <n v="3"/>
    <n v="0.4"/>
    <n v="-29.323800000000006"/>
  </r>
  <r>
    <n v="3259"/>
    <s v="US-2013-161844"/>
    <x v="0"/>
    <x v="10"/>
    <d v="2013-12-15T00:00:00"/>
    <x v="0"/>
    <s v="DK-12835"/>
    <x v="460"/>
    <x v="1"/>
    <s v="United States"/>
    <s v="Franklin"/>
    <x v="18"/>
    <n v="37064"/>
    <x v="0"/>
    <s v="OFF-BI-10003712"/>
    <x v="1"/>
    <x v="8"/>
    <x v="689"/>
    <x v="194"/>
    <n v="2"/>
    <n v="0.7"/>
    <n v="-2.0621999999999998"/>
  </r>
  <r>
    <n v="3260"/>
    <s v="US-2013-162103"/>
    <x v="0"/>
    <x v="373"/>
    <d v="2013-11-18T00:00:00"/>
    <x v="1"/>
    <s v="LB-16795"/>
    <x v="697"/>
    <x v="2"/>
    <s v="United States"/>
    <s v="Highland Park"/>
    <x v="10"/>
    <n v="60035"/>
    <x v="2"/>
    <s v="OFF-BI-10000285"/>
    <x v="1"/>
    <x v="8"/>
    <x v="456"/>
    <x v="2621"/>
    <n v="2"/>
    <n v="0.8"/>
    <n v="-4.7040000000000006"/>
  </r>
  <r>
    <n v="3261"/>
    <s v="CA-2011-151554"/>
    <x v="2"/>
    <x v="687"/>
    <d v="2011-11-15T00:00:00"/>
    <x v="2"/>
    <s v="CM-11815"/>
    <x v="698"/>
    <x v="1"/>
    <s v="United States"/>
    <s v="Pasadena"/>
    <x v="5"/>
    <n v="77506"/>
    <x v="2"/>
    <s v="OFF-PA-10004609"/>
    <x v="1"/>
    <x v="10"/>
    <x v="1494"/>
    <x v="561"/>
    <n v="4"/>
    <n v="0.2"/>
    <n v="7.2576000000000001"/>
  </r>
  <r>
    <n v="3262"/>
    <s v="CA-2011-140662"/>
    <x v="2"/>
    <x v="664"/>
    <d v="2011-11-19T00:00:00"/>
    <x v="2"/>
    <s v="TS-21205"/>
    <x v="131"/>
    <x v="1"/>
    <s v="United States"/>
    <s v="San Francisco"/>
    <x v="1"/>
    <n v="94109"/>
    <x v="1"/>
    <s v="TEC-AC-10001314"/>
    <x v="2"/>
    <x v="11"/>
    <x v="943"/>
    <x v="2622"/>
    <n v="2"/>
    <n v="0"/>
    <n v="7.9983999999999895"/>
  </r>
  <r>
    <n v="3263"/>
    <s v="CA-2011-140662"/>
    <x v="2"/>
    <x v="664"/>
    <d v="2011-11-19T00:00:00"/>
    <x v="2"/>
    <s v="TS-21205"/>
    <x v="131"/>
    <x v="1"/>
    <s v="United States"/>
    <s v="San Francisco"/>
    <x v="1"/>
    <n v="94109"/>
    <x v="1"/>
    <s v="OFF-PA-10003395"/>
    <x v="1"/>
    <x v="10"/>
    <x v="650"/>
    <x v="2623"/>
    <n v="7"/>
    <n v="0"/>
    <n v="352.29599999999999"/>
  </r>
  <r>
    <n v="3264"/>
    <s v="CA-2011-140662"/>
    <x v="2"/>
    <x v="664"/>
    <d v="2011-11-19T00:00:00"/>
    <x v="2"/>
    <s v="TS-21205"/>
    <x v="131"/>
    <x v="1"/>
    <s v="United States"/>
    <s v="San Francisco"/>
    <x v="1"/>
    <n v="94109"/>
    <x v="1"/>
    <s v="OFF-AP-10001242"/>
    <x v="1"/>
    <x v="9"/>
    <x v="1408"/>
    <x v="2624"/>
    <n v="3"/>
    <n v="0"/>
    <n v="72.431999999999988"/>
  </r>
  <r>
    <n v="3265"/>
    <s v="CA-2013-122518"/>
    <x v="0"/>
    <x v="758"/>
    <d v="2013-03-09T00:00:00"/>
    <x v="0"/>
    <s v="RF-19345"/>
    <x v="575"/>
    <x v="1"/>
    <s v="United States"/>
    <s v="Miami"/>
    <x v="2"/>
    <n v="33180"/>
    <x v="0"/>
    <s v="OFF-LA-10001641"/>
    <x v="1"/>
    <x v="2"/>
    <x v="1022"/>
    <x v="1973"/>
    <n v="4"/>
    <n v="0.2"/>
    <n v="3.528"/>
  </r>
  <r>
    <n v="3266"/>
    <s v="US-2011-126571"/>
    <x v="2"/>
    <x v="856"/>
    <d v="2011-10-15T00:00:00"/>
    <x v="1"/>
    <s v="JF-15565"/>
    <x v="535"/>
    <x v="0"/>
    <s v="United States"/>
    <s v="Philadelphia"/>
    <x v="9"/>
    <n v="19120"/>
    <x v="3"/>
    <s v="OFF-ST-10003816"/>
    <x v="1"/>
    <x v="4"/>
    <x v="710"/>
    <x v="2625"/>
    <n v="2"/>
    <n v="0.2"/>
    <n v="10.571399999999983"/>
  </r>
  <r>
    <n v="3267"/>
    <s v="US-2011-126571"/>
    <x v="2"/>
    <x v="856"/>
    <d v="2011-10-15T00:00:00"/>
    <x v="1"/>
    <s v="JF-15565"/>
    <x v="535"/>
    <x v="0"/>
    <s v="United States"/>
    <s v="Philadelphia"/>
    <x v="9"/>
    <n v="19120"/>
    <x v="3"/>
    <s v="OFF-EN-10002230"/>
    <x v="1"/>
    <x v="12"/>
    <x v="550"/>
    <x v="2626"/>
    <n v="3"/>
    <n v="0.2"/>
    <n v="67.983299999999986"/>
  </r>
  <r>
    <n v="3268"/>
    <s v="CA-2011-143840"/>
    <x v="2"/>
    <x v="857"/>
    <d v="2011-05-29T00:00:00"/>
    <x v="1"/>
    <s v="EH-14185"/>
    <x v="699"/>
    <x v="0"/>
    <s v="United States"/>
    <s v="Decatur"/>
    <x v="19"/>
    <n v="35601"/>
    <x v="0"/>
    <s v="TEC-PH-10002660"/>
    <x v="2"/>
    <x v="7"/>
    <x v="697"/>
    <x v="2627"/>
    <n v="2"/>
    <n v="0"/>
    <n v="33.995000000000005"/>
  </r>
  <r>
    <n v="3269"/>
    <s v="CA-2011-143840"/>
    <x v="2"/>
    <x v="857"/>
    <d v="2011-05-29T00:00:00"/>
    <x v="1"/>
    <s v="EH-14185"/>
    <x v="699"/>
    <x v="0"/>
    <s v="United States"/>
    <s v="Decatur"/>
    <x v="19"/>
    <n v="35601"/>
    <x v="0"/>
    <s v="TEC-PH-10003171"/>
    <x v="2"/>
    <x v="7"/>
    <x v="1495"/>
    <x v="2628"/>
    <n v="1"/>
    <n v="0"/>
    <n v="12.585999999999999"/>
  </r>
  <r>
    <n v="3270"/>
    <s v="CA-2011-115980"/>
    <x v="2"/>
    <x v="858"/>
    <d v="2011-07-19T00:00:00"/>
    <x v="1"/>
    <s v="VW-21775"/>
    <x v="100"/>
    <x v="1"/>
    <s v="United States"/>
    <s v="Sioux Falls"/>
    <x v="44"/>
    <n v="57103"/>
    <x v="2"/>
    <s v="TEC-AC-10003709"/>
    <x v="2"/>
    <x v="11"/>
    <x v="1404"/>
    <x v="2629"/>
    <n v="3"/>
    <n v="0"/>
    <n v="1.3068000000000004"/>
  </r>
  <r>
    <n v="3271"/>
    <s v="CA-2011-115980"/>
    <x v="2"/>
    <x v="858"/>
    <d v="2011-07-19T00:00:00"/>
    <x v="1"/>
    <s v="VW-21775"/>
    <x v="100"/>
    <x v="1"/>
    <s v="United States"/>
    <s v="Sioux Falls"/>
    <x v="44"/>
    <n v="57103"/>
    <x v="2"/>
    <s v="OFF-FA-10000304"/>
    <x v="1"/>
    <x v="13"/>
    <x v="52"/>
    <x v="2630"/>
    <n v="3"/>
    <n v="0"/>
    <n v="2.6814000000000004"/>
  </r>
  <r>
    <n v="3272"/>
    <s v="CA-2012-155145"/>
    <x v="1"/>
    <x v="17"/>
    <d v="2012-12-29T00:00:00"/>
    <x v="0"/>
    <s v="KN-16450"/>
    <x v="634"/>
    <x v="1"/>
    <s v="United States"/>
    <s v="Visalia"/>
    <x v="1"/>
    <n v="93277"/>
    <x v="1"/>
    <s v="TEC-AC-10003709"/>
    <x v="2"/>
    <x v="11"/>
    <x v="1404"/>
    <x v="1063"/>
    <n v="8"/>
    <n v="0"/>
    <n v="3.4848000000000008"/>
  </r>
  <r>
    <n v="3273"/>
    <s v="CA-2012-146038"/>
    <x v="1"/>
    <x v="97"/>
    <d v="2012-02-16T00:00:00"/>
    <x v="1"/>
    <s v="SJ-20215"/>
    <x v="695"/>
    <x v="0"/>
    <s v="United States"/>
    <s v="Los Angeles"/>
    <x v="1"/>
    <n v="90049"/>
    <x v="1"/>
    <s v="FUR-CH-10002774"/>
    <x v="0"/>
    <x v="1"/>
    <x v="23"/>
    <x v="2631"/>
    <n v="5"/>
    <n v="0.2"/>
    <n v="22.940999999999995"/>
  </r>
  <r>
    <n v="3274"/>
    <s v="CA-2014-133865"/>
    <x v="3"/>
    <x v="540"/>
    <d v="2014-05-13T00:00:00"/>
    <x v="1"/>
    <s v="PS-19045"/>
    <x v="390"/>
    <x v="2"/>
    <s v="United States"/>
    <s v="Los Angeles"/>
    <x v="1"/>
    <n v="90032"/>
    <x v="1"/>
    <s v="TEC-CO-10001046"/>
    <x v="2"/>
    <x v="16"/>
    <x v="874"/>
    <x v="2632"/>
    <n v="6"/>
    <n v="0.2"/>
    <n v="1049.9849999999999"/>
  </r>
  <r>
    <n v="3275"/>
    <s v="CA-2014-116358"/>
    <x v="3"/>
    <x v="808"/>
    <d v="2014-11-07T00:00:00"/>
    <x v="1"/>
    <s v="KM-16225"/>
    <x v="366"/>
    <x v="1"/>
    <s v="United States"/>
    <s v="Overland Park"/>
    <x v="41"/>
    <n v="66212"/>
    <x v="2"/>
    <s v="OFF-FA-10003495"/>
    <x v="1"/>
    <x v="13"/>
    <x v="33"/>
    <x v="2614"/>
    <n v="3"/>
    <n v="0"/>
    <n v="9.120000000000001"/>
  </r>
  <r>
    <n v="3276"/>
    <s v="CA-2014-116358"/>
    <x v="3"/>
    <x v="808"/>
    <d v="2014-11-07T00:00:00"/>
    <x v="1"/>
    <s v="KM-16225"/>
    <x v="366"/>
    <x v="1"/>
    <s v="United States"/>
    <s v="Overland Park"/>
    <x v="41"/>
    <n v="66212"/>
    <x v="2"/>
    <s v="OFF-AR-10004685"/>
    <x v="1"/>
    <x v="6"/>
    <x v="181"/>
    <x v="2633"/>
    <n v="6"/>
    <n v="0"/>
    <n v="9.1673999999999989"/>
  </r>
  <r>
    <n v="3277"/>
    <s v="CA-2011-102988"/>
    <x v="2"/>
    <x v="267"/>
    <d v="2011-04-09T00:00:00"/>
    <x v="0"/>
    <s v="GM-14695"/>
    <x v="620"/>
    <x v="1"/>
    <s v="United States"/>
    <s v="Alexandria"/>
    <x v="17"/>
    <n v="22304"/>
    <x v="0"/>
    <s v="OFF-AR-10004757"/>
    <x v="1"/>
    <x v="6"/>
    <x v="342"/>
    <x v="1011"/>
    <n v="7"/>
    <n v="0"/>
    <n v="7.5767999999999986"/>
  </r>
  <r>
    <n v="3278"/>
    <s v="CA-2011-102988"/>
    <x v="2"/>
    <x v="267"/>
    <d v="2011-04-09T00:00:00"/>
    <x v="0"/>
    <s v="GM-14695"/>
    <x v="620"/>
    <x v="1"/>
    <s v="United States"/>
    <s v="Alexandria"/>
    <x v="17"/>
    <n v="22304"/>
    <x v="0"/>
    <s v="TEC-PH-10001615"/>
    <x v="2"/>
    <x v="7"/>
    <x v="1108"/>
    <x v="2634"/>
    <n v="1"/>
    <n v="0"/>
    <n v="8.4070999999999962"/>
  </r>
  <r>
    <n v="3279"/>
    <s v="CA-2011-102988"/>
    <x v="2"/>
    <x v="267"/>
    <d v="2011-04-09T00:00:00"/>
    <x v="0"/>
    <s v="GM-14695"/>
    <x v="620"/>
    <x v="1"/>
    <s v="United States"/>
    <s v="Alexandria"/>
    <x v="17"/>
    <n v="22304"/>
    <x v="0"/>
    <s v="OFF-PA-10003349"/>
    <x v="1"/>
    <x v="10"/>
    <x v="218"/>
    <x v="91"/>
    <n v="2"/>
    <n v="0"/>
    <n v="6.3504000000000005"/>
  </r>
  <r>
    <n v="3280"/>
    <s v="CA-2011-102988"/>
    <x v="2"/>
    <x v="267"/>
    <d v="2011-04-09T00:00:00"/>
    <x v="0"/>
    <s v="GM-14695"/>
    <x v="620"/>
    <x v="1"/>
    <s v="United States"/>
    <s v="Alexandria"/>
    <x v="17"/>
    <n v="22304"/>
    <x v="0"/>
    <s v="OFF-AR-10000127"/>
    <x v="1"/>
    <x v="6"/>
    <x v="1186"/>
    <x v="1011"/>
    <n v="7"/>
    <n v="0"/>
    <n v="6.6583999999999968"/>
  </r>
  <r>
    <n v="3281"/>
    <s v="CA-2011-102988"/>
    <x v="2"/>
    <x v="267"/>
    <d v="2011-04-09T00:00:00"/>
    <x v="0"/>
    <s v="GM-14695"/>
    <x v="620"/>
    <x v="1"/>
    <s v="United States"/>
    <s v="Alexandria"/>
    <x v="17"/>
    <n v="22304"/>
    <x v="0"/>
    <s v="OFF-SU-10002881"/>
    <x v="1"/>
    <x v="14"/>
    <x v="461"/>
    <x v="2635"/>
    <n v="5"/>
    <n v="0"/>
    <n v="83.281000000000063"/>
  </r>
  <r>
    <n v="3282"/>
    <s v="US-2011-117170"/>
    <x v="2"/>
    <x v="328"/>
    <d v="2011-09-24T00:00:00"/>
    <x v="1"/>
    <s v="KT-16465"/>
    <x v="446"/>
    <x v="0"/>
    <s v="United States"/>
    <s v="Raleigh"/>
    <x v="3"/>
    <n v="27604"/>
    <x v="0"/>
    <s v="TEC-AC-10001109"/>
    <x v="2"/>
    <x v="11"/>
    <x v="998"/>
    <x v="736"/>
    <n v="2"/>
    <n v="0.2"/>
    <n v="13.195600000000001"/>
  </r>
  <r>
    <n v="3283"/>
    <s v="US-2011-117170"/>
    <x v="2"/>
    <x v="328"/>
    <d v="2011-09-24T00:00:00"/>
    <x v="1"/>
    <s v="KT-16465"/>
    <x v="446"/>
    <x v="0"/>
    <s v="United States"/>
    <s v="Raleigh"/>
    <x v="3"/>
    <n v="27604"/>
    <x v="0"/>
    <s v="OFF-PA-10000682"/>
    <x v="1"/>
    <x v="10"/>
    <x v="859"/>
    <x v="701"/>
    <n v="1"/>
    <n v="0.2"/>
    <n v="1.6762000000000001"/>
  </r>
  <r>
    <n v="3284"/>
    <s v="CA-2011-159478"/>
    <x v="2"/>
    <x v="587"/>
    <d v="2011-10-06T00:00:00"/>
    <x v="1"/>
    <s v="MH-17785"/>
    <x v="186"/>
    <x v="1"/>
    <s v="United States"/>
    <s v="New York City"/>
    <x v="15"/>
    <n v="10035"/>
    <x v="3"/>
    <s v="FUR-FU-10000221"/>
    <x v="0"/>
    <x v="5"/>
    <x v="529"/>
    <x v="597"/>
    <n v="3"/>
    <n v="0"/>
    <n v="5.1815999999999995"/>
  </r>
  <r>
    <n v="3285"/>
    <s v="CA-2011-103702"/>
    <x v="2"/>
    <x v="171"/>
    <d v="2011-09-17T00:00:00"/>
    <x v="1"/>
    <s v="AF-10885"/>
    <x v="314"/>
    <x v="0"/>
    <s v="United States"/>
    <s v="Fairfield"/>
    <x v="24"/>
    <n v="45014"/>
    <x v="3"/>
    <s v="OFF-BI-10002429"/>
    <x v="1"/>
    <x v="8"/>
    <x v="467"/>
    <x v="2636"/>
    <n v="7"/>
    <n v="0.7"/>
    <n v="-46.877600000000001"/>
  </r>
  <r>
    <n v="3286"/>
    <s v="CA-2014-150525"/>
    <x v="3"/>
    <x v="297"/>
    <d v="2014-02-26T00:00:00"/>
    <x v="1"/>
    <s v="JP-16135"/>
    <x v="655"/>
    <x v="2"/>
    <s v="United States"/>
    <s v="Muskogee"/>
    <x v="26"/>
    <n v="74403"/>
    <x v="2"/>
    <s v="OFF-AR-10002375"/>
    <x v="1"/>
    <x v="6"/>
    <x v="823"/>
    <x v="2637"/>
    <n v="2"/>
    <n v="0"/>
    <n v="1.9023999999999992"/>
  </r>
  <r>
    <n v="3287"/>
    <s v="CA-2014-150525"/>
    <x v="3"/>
    <x v="297"/>
    <d v="2014-02-26T00:00:00"/>
    <x v="1"/>
    <s v="JP-16135"/>
    <x v="655"/>
    <x v="2"/>
    <s v="United States"/>
    <s v="Muskogee"/>
    <x v="26"/>
    <n v="74403"/>
    <x v="2"/>
    <s v="OFF-AP-10000595"/>
    <x v="1"/>
    <x v="9"/>
    <x v="1496"/>
    <x v="2638"/>
    <n v="3"/>
    <n v="0"/>
    <n v="3.4086000000000003"/>
  </r>
  <r>
    <n v="3288"/>
    <s v="CA-2012-157770"/>
    <x v="1"/>
    <x v="350"/>
    <d v="2012-12-15T00:00:00"/>
    <x v="2"/>
    <s v="RD-19585"/>
    <x v="361"/>
    <x v="0"/>
    <s v="United States"/>
    <s v="Temecula"/>
    <x v="1"/>
    <n v="92592"/>
    <x v="1"/>
    <s v="TEC-PH-10001530"/>
    <x v="2"/>
    <x v="7"/>
    <x v="752"/>
    <x v="2639"/>
    <n v="3"/>
    <n v="0.2"/>
    <n v="49.437599999999975"/>
  </r>
  <r>
    <n v="3289"/>
    <s v="CA-2012-157770"/>
    <x v="1"/>
    <x v="350"/>
    <d v="2012-12-15T00:00:00"/>
    <x v="2"/>
    <s v="RD-19585"/>
    <x v="361"/>
    <x v="0"/>
    <s v="United States"/>
    <s v="Temecula"/>
    <x v="1"/>
    <n v="92592"/>
    <x v="1"/>
    <s v="OFF-BI-10000050"/>
    <x v="1"/>
    <x v="8"/>
    <x v="343"/>
    <x v="2640"/>
    <n v="5"/>
    <n v="0.2"/>
    <n v="9.8549999999999969"/>
  </r>
  <r>
    <n v="3290"/>
    <s v="CA-2012-157770"/>
    <x v="1"/>
    <x v="350"/>
    <d v="2012-12-15T00:00:00"/>
    <x v="2"/>
    <s v="RD-19585"/>
    <x v="361"/>
    <x v="0"/>
    <s v="United States"/>
    <s v="Temecula"/>
    <x v="1"/>
    <n v="92592"/>
    <x v="1"/>
    <s v="TEC-AC-10001552"/>
    <x v="2"/>
    <x v="11"/>
    <x v="100"/>
    <x v="2641"/>
    <n v="5"/>
    <n v="0"/>
    <n v="27.373499999999993"/>
  </r>
  <r>
    <n v="3291"/>
    <s v="CA-2012-157770"/>
    <x v="1"/>
    <x v="350"/>
    <d v="2012-12-15T00:00:00"/>
    <x v="2"/>
    <s v="RD-19585"/>
    <x v="361"/>
    <x v="0"/>
    <s v="United States"/>
    <s v="Temecula"/>
    <x v="1"/>
    <n v="92592"/>
    <x v="1"/>
    <s v="TEC-AC-10003399"/>
    <x v="2"/>
    <x v="11"/>
    <x v="1497"/>
    <x v="2642"/>
    <n v="1"/>
    <n v="0"/>
    <n v="15.220800000000001"/>
  </r>
  <r>
    <n v="3292"/>
    <s v="CA-2013-167290"/>
    <x v="0"/>
    <x v="859"/>
    <d v="2013-11-05T00:00:00"/>
    <x v="1"/>
    <s v="JF-15295"/>
    <x v="639"/>
    <x v="0"/>
    <s v="United States"/>
    <s v="Sterling Heights"/>
    <x v="12"/>
    <n v="48310"/>
    <x v="2"/>
    <s v="OFF-AR-10004078"/>
    <x v="1"/>
    <x v="6"/>
    <x v="507"/>
    <x v="2643"/>
    <n v="2"/>
    <n v="0"/>
    <n v="3.5039999999999996"/>
  </r>
  <r>
    <n v="3293"/>
    <s v="CA-2011-106264"/>
    <x v="2"/>
    <x v="58"/>
    <d v="2011-12-30T00:00:00"/>
    <x v="1"/>
    <s v="CK-12595"/>
    <x v="242"/>
    <x v="0"/>
    <s v="United States"/>
    <s v="San Diego"/>
    <x v="1"/>
    <n v="92024"/>
    <x v="1"/>
    <s v="OFF-SU-10002189"/>
    <x v="1"/>
    <x v="14"/>
    <x v="167"/>
    <x v="2644"/>
    <n v="3"/>
    <n v="0"/>
    <n v="0.11909999999999954"/>
  </r>
  <r>
    <n v="3294"/>
    <s v="CA-2011-106264"/>
    <x v="2"/>
    <x v="58"/>
    <d v="2011-12-30T00:00:00"/>
    <x v="1"/>
    <s v="CK-12595"/>
    <x v="242"/>
    <x v="0"/>
    <s v="United States"/>
    <s v="San Diego"/>
    <x v="1"/>
    <n v="92024"/>
    <x v="1"/>
    <s v="FUR-FU-10001852"/>
    <x v="0"/>
    <x v="5"/>
    <x v="837"/>
    <x v="2645"/>
    <n v="2"/>
    <n v="0"/>
    <n v="1.1135999999999999"/>
  </r>
  <r>
    <n v="3295"/>
    <s v="CA-2011-138023"/>
    <x v="2"/>
    <x v="860"/>
    <d v="2011-08-18T00:00:00"/>
    <x v="2"/>
    <s v="KH-16510"/>
    <x v="168"/>
    <x v="0"/>
    <s v="United States"/>
    <s v="Dallas"/>
    <x v="5"/>
    <n v="75081"/>
    <x v="2"/>
    <s v="OFF-BI-10003638"/>
    <x v="1"/>
    <x v="8"/>
    <x v="607"/>
    <x v="2646"/>
    <n v="8"/>
    <n v="0.8"/>
    <n v="-52.632000000000019"/>
  </r>
  <r>
    <n v="3296"/>
    <s v="CA-2014-113418"/>
    <x v="3"/>
    <x v="172"/>
    <d v="2014-10-04T00:00:00"/>
    <x v="2"/>
    <s v="CM-12655"/>
    <x v="475"/>
    <x v="2"/>
    <s v="United States"/>
    <s v="New York City"/>
    <x v="15"/>
    <n v="10035"/>
    <x v="3"/>
    <s v="TEC-MA-10002428"/>
    <x v="2"/>
    <x v="15"/>
    <x v="1498"/>
    <x v="2647"/>
    <n v="11"/>
    <n v="0"/>
    <n v="767.20049999999992"/>
  </r>
  <r>
    <n v="3297"/>
    <s v="US-2012-110569"/>
    <x v="1"/>
    <x v="293"/>
    <d v="2012-05-30T00:00:00"/>
    <x v="1"/>
    <s v="EB-13870"/>
    <x v="12"/>
    <x v="0"/>
    <s v="United States"/>
    <s v="Phoenix"/>
    <x v="16"/>
    <n v="85023"/>
    <x v="1"/>
    <s v="OFF-BI-10001036"/>
    <x v="1"/>
    <x v="8"/>
    <x v="618"/>
    <x v="2648"/>
    <n v="7"/>
    <n v="0.7"/>
    <n v="-12.795999999999999"/>
  </r>
  <r>
    <n v="3298"/>
    <s v="US-2012-110569"/>
    <x v="1"/>
    <x v="293"/>
    <d v="2012-05-30T00:00:00"/>
    <x v="1"/>
    <s v="EB-13870"/>
    <x v="12"/>
    <x v="0"/>
    <s v="United States"/>
    <s v="Phoenix"/>
    <x v="16"/>
    <n v="85023"/>
    <x v="1"/>
    <s v="OFF-AP-10004708"/>
    <x v="1"/>
    <x v="9"/>
    <x v="508"/>
    <x v="1632"/>
    <n v="4"/>
    <n v="0.2"/>
    <n v="13.701599999999988"/>
  </r>
  <r>
    <n v="3299"/>
    <s v="CA-2014-136308"/>
    <x v="3"/>
    <x v="673"/>
    <d v="2014-11-17T00:00:00"/>
    <x v="3"/>
    <s v="MW-18235"/>
    <x v="360"/>
    <x v="1"/>
    <s v="United States"/>
    <s v="San Francisco"/>
    <x v="1"/>
    <n v="94122"/>
    <x v="1"/>
    <s v="TEC-MA-10000488"/>
    <x v="2"/>
    <x v="15"/>
    <x v="1129"/>
    <x v="2252"/>
    <n v="3"/>
    <n v="0.2"/>
    <n v="215.99729999999977"/>
  </r>
  <r>
    <n v="3300"/>
    <s v="US-2011-159926"/>
    <x v="2"/>
    <x v="728"/>
    <d v="2011-11-22T00:00:00"/>
    <x v="1"/>
    <s v="CS-11950"/>
    <x v="229"/>
    <x v="0"/>
    <s v="United States"/>
    <s v="Philadelphia"/>
    <x v="9"/>
    <n v="19140"/>
    <x v="3"/>
    <s v="OFF-BI-10003656"/>
    <x v="1"/>
    <x v="8"/>
    <x v="13"/>
    <x v="2649"/>
    <n v="1"/>
    <n v="0.7"/>
    <n v="-40.797600000000003"/>
  </r>
  <r>
    <n v="3301"/>
    <s v="US-2011-159926"/>
    <x v="2"/>
    <x v="728"/>
    <d v="2011-11-22T00:00:00"/>
    <x v="1"/>
    <s v="CS-11950"/>
    <x v="229"/>
    <x v="0"/>
    <s v="United States"/>
    <s v="Philadelphia"/>
    <x v="9"/>
    <n v="19140"/>
    <x v="3"/>
    <s v="OFF-ST-10003656"/>
    <x v="1"/>
    <x v="4"/>
    <x v="82"/>
    <x v="2650"/>
    <n v="1"/>
    <n v="0.2"/>
    <n v="-16.318300000000001"/>
  </r>
  <r>
    <n v="3302"/>
    <s v="US-2011-159926"/>
    <x v="2"/>
    <x v="728"/>
    <d v="2011-11-22T00:00:00"/>
    <x v="1"/>
    <s v="CS-11950"/>
    <x v="229"/>
    <x v="0"/>
    <s v="United States"/>
    <s v="Philadelphia"/>
    <x v="9"/>
    <n v="19140"/>
    <x v="3"/>
    <s v="TEC-PH-10001128"/>
    <x v="2"/>
    <x v="7"/>
    <x v="1499"/>
    <x v="2651"/>
    <n v="6"/>
    <n v="0.4"/>
    <n v="-107.99280000000002"/>
  </r>
  <r>
    <n v="3303"/>
    <s v="US-2011-159926"/>
    <x v="2"/>
    <x v="728"/>
    <d v="2011-11-22T00:00:00"/>
    <x v="1"/>
    <s v="CS-11950"/>
    <x v="229"/>
    <x v="0"/>
    <s v="United States"/>
    <s v="Philadelphia"/>
    <x v="9"/>
    <n v="19140"/>
    <x v="3"/>
    <s v="FUR-FU-10001473"/>
    <x v="0"/>
    <x v="5"/>
    <x v="1244"/>
    <x v="2616"/>
    <n v="3"/>
    <n v="0.2"/>
    <n v="5.2773000000000003"/>
  </r>
  <r>
    <n v="3304"/>
    <s v="US-2011-159926"/>
    <x v="2"/>
    <x v="728"/>
    <d v="2011-11-22T00:00:00"/>
    <x v="1"/>
    <s v="CS-11950"/>
    <x v="229"/>
    <x v="0"/>
    <s v="United States"/>
    <s v="Philadelphia"/>
    <x v="9"/>
    <n v="19140"/>
    <x v="3"/>
    <s v="OFF-BI-10004656"/>
    <x v="1"/>
    <x v="8"/>
    <x v="855"/>
    <x v="2652"/>
    <n v="3"/>
    <n v="0.7"/>
    <n v="-1.4255999999999998"/>
  </r>
  <r>
    <n v="3305"/>
    <s v="CA-2011-104738"/>
    <x v="2"/>
    <x v="125"/>
    <d v="2012-01-01T00:00:00"/>
    <x v="0"/>
    <s v="SP-20620"/>
    <x v="407"/>
    <x v="1"/>
    <s v="United States"/>
    <s v="Laredo"/>
    <x v="5"/>
    <n v="78041"/>
    <x v="2"/>
    <s v="OFF-EN-10004955"/>
    <x v="1"/>
    <x v="12"/>
    <x v="881"/>
    <x v="2653"/>
    <n v="3"/>
    <n v="0.2"/>
    <n v="4.7066999999999997"/>
  </r>
  <r>
    <n v="3306"/>
    <s v="CA-2011-104738"/>
    <x v="2"/>
    <x v="125"/>
    <d v="2012-01-01T00:00:00"/>
    <x v="0"/>
    <s v="SP-20620"/>
    <x v="407"/>
    <x v="1"/>
    <s v="United States"/>
    <s v="Laredo"/>
    <x v="5"/>
    <n v="78041"/>
    <x v="2"/>
    <s v="TEC-PH-10002468"/>
    <x v="2"/>
    <x v="7"/>
    <x v="1210"/>
    <x v="2075"/>
    <n v="2"/>
    <n v="0.2"/>
    <n v="19.03860000000001"/>
  </r>
  <r>
    <n v="3307"/>
    <s v="CA-2011-104738"/>
    <x v="2"/>
    <x v="125"/>
    <d v="2012-01-01T00:00:00"/>
    <x v="0"/>
    <s v="SP-20620"/>
    <x v="407"/>
    <x v="1"/>
    <s v="United States"/>
    <s v="Laredo"/>
    <x v="5"/>
    <n v="78041"/>
    <x v="2"/>
    <s v="TEC-PH-10000576"/>
    <x v="2"/>
    <x v="7"/>
    <x v="807"/>
    <x v="2654"/>
    <n v="3"/>
    <n v="0.2"/>
    <n v="28.767899999999997"/>
  </r>
  <r>
    <n v="3308"/>
    <s v="CA-2011-104738"/>
    <x v="2"/>
    <x v="125"/>
    <d v="2012-01-01T00:00:00"/>
    <x v="0"/>
    <s v="SP-20620"/>
    <x v="407"/>
    <x v="1"/>
    <s v="United States"/>
    <s v="Laredo"/>
    <x v="5"/>
    <n v="78041"/>
    <x v="2"/>
    <s v="OFF-BI-10002160"/>
    <x v="1"/>
    <x v="8"/>
    <x v="312"/>
    <x v="2655"/>
    <n v="3"/>
    <n v="0.8"/>
    <n v="-3.6576000000000004"/>
  </r>
  <r>
    <n v="3309"/>
    <s v="CA-2011-104738"/>
    <x v="2"/>
    <x v="125"/>
    <d v="2012-01-01T00:00:00"/>
    <x v="0"/>
    <s v="SP-20620"/>
    <x v="407"/>
    <x v="1"/>
    <s v="United States"/>
    <s v="Laredo"/>
    <x v="5"/>
    <n v="78041"/>
    <x v="2"/>
    <s v="TEC-AC-10003628"/>
    <x v="2"/>
    <x v="11"/>
    <x v="244"/>
    <x v="736"/>
    <n v="2"/>
    <n v="0.2"/>
    <n v="14.395200000000004"/>
  </r>
  <r>
    <n v="3310"/>
    <s v="CA-2012-144386"/>
    <x v="1"/>
    <x v="599"/>
    <d v="2012-11-11T00:00:00"/>
    <x v="1"/>
    <s v="GT-14635"/>
    <x v="265"/>
    <x v="1"/>
    <s v="United States"/>
    <s v="New York City"/>
    <x v="15"/>
    <n v="10009"/>
    <x v="3"/>
    <s v="OFF-BI-10001116"/>
    <x v="1"/>
    <x v="8"/>
    <x v="1066"/>
    <x v="869"/>
    <n v="6"/>
    <n v="0.2"/>
    <n v="8.8704000000000018"/>
  </r>
  <r>
    <n v="3311"/>
    <s v="CA-2013-111416"/>
    <x v="0"/>
    <x v="42"/>
    <d v="2013-09-23T00:00:00"/>
    <x v="1"/>
    <s v="LW-17215"/>
    <x v="560"/>
    <x v="0"/>
    <s v="United States"/>
    <s v="New York City"/>
    <x v="15"/>
    <n v="10035"/>
    <x v="3"/>
    <s v="OFF-BI-10002026"/>
    <x v="1"/>
    <x v="8"/>
    <x v="903"/>
    <x v="2656"/>
    <n v="5"/>
    <n v="0.2"/>
    <n v="78.434999999999988"/>
  </r>
  <r>
    <n v="3312"/>
    <s v="CA-2013-162747"/>
    <x v="0"/>
    <x v="231"/>
    <d v="2013-03-26T00:00:00"/>
    <x v="0"/>
    <s v="AH-10030"/>
    <x v="692"/>
    <x v="1"/>
    <s v="United States"/>
    <s v="Gulfport"/>
    <x v="35"/>
    <n v="39503"/>
    <x v="0"/>
    <s v="FUR-FU-10003691"/>
    <x v="0"/>
    <x v="5"/>
    <x v="877"/>
    <x v="2657"/>
    <n v="7"/>
    <n v="0"/>
    <n v="38.038000000000004"/>
  </r>
  <r>
    <n v="3313"/>
    <s v="US-2011-133130"/>
    <x v="2"/>
    <x v="127"/>
    <d v="2011-10-01T00:00:00"/>
    <x v="1"/>
    <s v="TH-21100"/>
    <x v="513"/>
    <x v="0"/>
    <s v="United States"/>
    <s v="San Diego"/>
    <x v="1"/>
    <n v="92037"/>
    <x v="1"/>
    <s v="FUR-CH-10002602"/>
    <x v="0"/>
    <x v="1"/>
    <x v="288"/>
    <x v="891"/>
    <n v="5"/>
    <n v="0.2"/>
    <n v="45.294000000000011"/>
  </r>
  <r>
    <n v="3314"/>
    <s v="US-2011-133130"/>
    <x v="2"/>
    <x v="127"/>
    <d v="2011-10-01T00:00:00"/>
    <x v="1"/>
    <s v="TH-21100"/>
    <x v="513"/>
    <x v="0"/>
    <s v="United States"/>
    <s v="San Diego"/>
    <x v="1"/>
    <n v="92037"/>
    <x v="1"/>
    <s v="OFF-PA-10000675"/>
    <x v="1"/>
    <x v="10"/>
    <x v="1106"/>
    <x v="2658"/>
    <n v="2"/>
    <n v="0"/>
    <n v="40.170200000000001"/>
  </r>
  <r>
    <n v="3315"/>
    <s v="CA-2014-169978"/>
    <x v="3"/>
    <x v="165"/>
    <d v="2014-12-29T00:00:00"/>
    <x v="1"/>
    <s v="HG-15025"/>
    <x v="643"/>
    <x v="0"/>
    <s v="United States"/>
    <s v="Oceanside"/>
    <x v="15"/>
    <n v="11572"/>
    <x v="3"/>
    <s v="FUR-CH-10002602"/>
    <x v="0"/>
    <x v="1"/>
    <x v="288"/>
    <x v="2659"/>
    <n v="2"/>
    <n v="0.1"/>
    <n v="48.313600000000008"/>
  </r>
  <r>
    <n v="3316"/>
    <s v="CA-2014-169978"/>
    <x v="3"/>
    <x v="165"/>
    <d v="2014-12-29T00:00:00"/>
    <x v="1"/>
    <s v="HG-15025"/>
    <x v="643"/>
    <x v="0"/>
    <s v="United States"/>
    <s v="Oceanside"/>
    <x v="15"/>
    <n v="11572"/>
    <x v="3"/>
    <s v="OFF-BI-10001900"/>
    <x v="1"/>
    <x v="8"/>
    <x v="1099"/>
    <x v="2660"/>
    <n v="3"/>
    <n v="0.2"/>
    <n v="4.8518999999999997"/>
  </r>
  <r>
    <n v="3317"/>
    <s v="CA-2014-161739"/>
    <x v="3"/>
    <x v="468"/>
    <d v="2014-11-16T00:00:00"/>
    <x v="0"/>
    <s v="EB-13750"/>
    <x v="494"/>
    <x v="1"/>
    <s v="United States"/>
    <s v="Round Rock"/>
    <x v="5"/>
    <n v="78664"/>
    <x v="2"/>
    <s v="FUR-FU-10001468"/>
    <x v="0"/>
    <x v="5"/>
    <x v="1280"/>
    <x v="2661"/>
    <n v="5"/>
    <n v="0.6"/>
    <n v="-427.45000000000005"/>
  </r>
  <r>
    <n v="3318"/>
    <s v="CA-2012-165057"/>
    <x v="1"/>
    <x v="861"/>
    <d v="2012-09-15T00:00:00"/>
    <x v="1"/>
    <s v="SC-20725"/>
    <x v="56"/>
    <x v="0"/>
    <s v="United States"/>
    <s v="Redlands"/>
    <x v="1"/>
    <n v="92374"/>
    <x v="1"/>
    <s v="OFF-AR-10004648"/>
    <x v="1"/>
    <x v="6"/>
    <x v="620"/>
    <x v="2662"/>
    <n v="9"/>
    <n v="0"/>
    <n v="48.964500000000001"/>
  </r>
  <r>
    <n v="3319"/>
    <s v="CA-2012-165057"/>
    <x v="1"/>
    <x v="861"/>
    <d v="2012-09-15T00:00:00"/>
    <x v="1"/>
    <s v="SC-20725"/>
    <x v="56"/>
    <x v="0"/>
    <s v="United States"/>
    <s v="Redlands"/>
    <x v="1"/>
    <n v="92374"/>
    <x v="1"/>
    <s v="OFF-LA-10003190"/>
    <x v="1"/>
    <x v="2"/>
    <x v="1163"/>
    <x v="880"/>
    <n v="3"/>
    <n v="0"/>
    <n v="4.2336"/>
  </r>
  <r>
    <n v="3320"/>
    <s v="CA-2011-134551"/>
    <x v="2"/>
    <x v="414"/>
    <d v="2011-12-25T00:00:00"/>
    <x v="1"/>
    <s v="TS-21505"/>
    <x v="700"/>
    <x v="0"/>
    <s v="United States"/>
    <s v="Columbia"/>
    <x v="18"/>
    <n v="38401"/>
    <x v="0"/>
    <s v="OFF-AP-10004868"/>
    <x v="1"/>
    <x v="9"/>
    <x v="1018"/>
    <x v="2663"/>
    <n v="7"/>
    <n v="0.2"/>
    <n v="3.8073000000000015"/>
  </r>
  <r>
    <n v="3321"/>
    <s v="CA-2011-134551"/>
    <x v="2"/>
    <x v="414"/>
    <d v="2011-12-25T00:00:00"/>
    <x v="1"/>
    <s v="TS-21505"/>
    <x v="700"/>
    <x v="0"/>
    <s v="United States"/>
    <s v="Columbia"/>
    <x v="18"/>
    <n v="38401"/>
    <x v="0"/>
    <s v="FUR-CH-10004287"/>
    <x v="0"/>
    <x v="1"/>
    <x v="156"/>
    <x v="1677"/>
    <n v="3"/>
    <n v="0.2"/>
    <n v="74.573999999999955"/>
  </r>
  <r>
    <n v="3322"/>
    <s v="CA-2011-134551"/>
    <x v="2"/>
    <x v="414"/>
    <d v="2011-12-25T00:00:00"/>
    <x v="1"/>
    <s v="TS-21505"/>
    <x v="700"/>
    <x v="0"/>
    <s v="United States"/>
    <s v="Columbia"/>
    <x v="18"/>
    <n v="38401"/>
    <x v="0"/>
    <s v="OFF-PA-10002689"/>
    <x v="1"/>
    <x v="10"/>
    <x v="1057"/>
    <x v="233"/>
    <n v="5"/>
    <n v="0.2"/>
    <n v="9.0719999999999992"/>
  </r>
  <r>
    <n v="3323"/>
    <s v="CA-2012-120810"/>
    <x v="1"/>
    <x v="862"/>
    <d v="2012-07-27T00:00:00"/>
    <x v="1"/>
    <s v="TH-21550"/>
    <x v="274"/>
    <x v="2"/>
    <s v="United States"/>
    <s v="New York City"/>
    <x v="15"/>
    <n v="10009"/>
    <x v="3"/>
    <s v="OFF-AP-10002892"/>
    <x v="1"/>
    <x v="9"/>
    <x v="9"/>
    <x v="2664"/>
    <n v="3"/>
    <n v="0"/>
    <n v="20.681999999999995"/>
  </r>
  <r>
    <n v="3324"/>
    <s v="CA-2012-120810"/>
    <x v="1"/>
    <x v="862"/>
    <d v="2012-07-27T00:00:00"/>
    <x v="1"/>
    <s v="TH-21550"/>
    <x v="274"/>
    <x v="2"/>
    <s v="United States"/>
    <s v="New York City"/>
    <x v="15"/>
    <n v="10009"/>
    <x v="3"/>
    <s v="FUR-FU-10002253"/>
    <x v="0"/>
    <x v="5"/>
    <x v="587"/>
    <x v="2665"/>
    <n v="3"/>
    <n v="0"/>
    <n v="50.239800000000002"/>
  </r>
  <r>
    <n v="3325"/>
    <s v="CA-2011-165309"/>
    <x v="2"/>
    <x v="7"/>
    <d v="2011-11-15T00:00:00"/>
    <x v="1"/>
    <s v="KD-16270"/>
    <x v="30"/>
    <x v="0"/>
    <s v="United States"/>
    <s v="Houston"/>
    <x v="5"/>
    <n v="77095"/>
    <x v="2"/>
    <s v="OFF-BI-10001359"/>
    <x v="1"/>
    <x v="8"/>
    <x v="1153"/>
    <x v="2666"/>
    <n v="5"/>
    <n v="0.8"/>
    <n v="-1480.0335000000009"/>
  </r>
  <r>
    <n v="3326"/>
    <s v="CA-2011-165309"/>
    <x v="2"/>
    <x v="7"/>
    <d v="2011-11-15T00:00:00"/>
    <x v="1"/>
    <s v="KD-16270"/>
    <x v="30"/>
    <x v="0"/>
    <s v="United States"/>
    <s v="Houston"/>
    <x v="5"/>
    <n v="77095"/>
    <x v="2"/>
    <s v="OFF-BI-10001267"/>
    <x v="1"/>
    <x v="8"/>
    <x v="1466"/>
    <x v="2667"/>
    <n v="1"/>
    <n v="0.8"/>
    <n v="-1.9744000000000002"/>
  </r>
  <r>
    <n v="3327"/>
    <s v="CA-2011-165309"/>
    <x v="2"/>
    <x v="7"/>
    <d v="2011-11-15T00:00:00"/>
    <x v="1"/>
    <s v="KD-16270"/>
    <x v="30"/>
    <x v="0"/>
    <s v="United States"/>
    <s v="Houston"/>
    <x v="5"/>
    <n v="77095"/>
    <x v="2"/>
    <s v="OFF-AR-10003582"/>
    <x v="1"/>
    <x v="6"/>
    <x v="1451"/>
    <x v="1870"/>
    <n v="3"/>
    <n v="0.2"/>
    <n v="6.7560000000000038"/>
  </r>
  <r>
    <n v="3328"/>
    <s v="CA-2011-165309"/>
    <x v="2"/>
    <x v="7"/>
    <d v="2011-11-15T00:00:00"/>
    <x v="1"/>
    <s v="KD-16270"/>
    <x v="30"/>
    <x v="0"/>
    <s v="United States"/>
    <s v="Houston"/>
    <x v="5"/>
    <n v="77095"/>
    <x v="2"/>
    <s v="OFF-PA-10003724"/>
    <x v="1"/>
    <x v="10"/>
    <x v="357"/>
    <x v="2668"/>
    <n v="5"/>
    <n v="0.2"/>
    <n v="7.8734999999999991"/>
  </r>
  <r>
    <n v="3329"/>
    <s v="CA-2011-165309"/>
    <x v="2"/>
    <x v="7"/>
    <d v="2011-11-15T00:00:00"/>
    <x v="1"/>
    <s v="KD-16270"/>
    <x v="30"/>
    <x v="0"/>
    <s v="United States"/>
    <s v="Houston"/>
    <x v="5"/>
    <n v="77095"/>
    <x v="2"/>
    <s v="OFF-PA-10001033"/>
    <x v="1"/>
    <x v="10"/>
    <x v="1500"/>
    <x v="2669"/>
    <n v="8"/>
    <n v="0.2"/>
    <n v="95.096800000000002"/>
  </r>
  <r>
    <n v="3330"/>
    <s v="CA-2011-165309"/>
    <x v="2"/>
    <x v="7"/>
    <d v="2011-11-15T00:00:00"/>
    <x v="1"/>
    <s v="KD-16270"/>
    <x v="30"/>
    <x v="0"/>
    <s v="United States"/>
    <s v="Houston"/>
    <x v="5"/>
    <n v="77095"/>
    <x v="2"/>
    <s v="TEC-PH-10003505"/>
    <x v="2"/>
    <x v="7"/>
    <x v="901"/>
    <x v="1490"/>
    <n v="2"/>
    <n v="0.2"/>
    <n v="16.703999999999986"/>
  </r>
  <r>
    <n v="3331"/>
    <s v="CA-2011-165309"/>
    <x v="2"/>
    <x v="7"/>
    <d v="2011-11-15T00:00:00"/>
    <x v="1"/>
    <s v="KD-16270"/>
    <x v="30"/>
    <x v="0"/>
    <s v="United States"/>
    <s v="Houston"/>
    <x v="5"/>
    <n v="77095"/>
    <x v="2"/>
    <s v="TEC-PH-10004959"/>
    <x v="2"/>
    <x v="7"/>
    <x v="1139"/>
    <x v="2670"/>
    <n v="3"/>
    <n v="0.2"/>
    <n v="15.07350000000001"/>
  </r>
  <r>
    <n v="3332"/>
    <s v="CA-2014-122595"/>
    <x v="3"/>
    <x v="817"/>
    <d v="2014-12-21T00:00:00"/>
    <x v="1"/>
    <s v="GM-14455"/>
    <x v="39"/>
    <x v="2"/>
    <s v="United States"/>
    <s v="Chicago"/>
    <x v="10"/>
    <n v="60653"/>
    <x v="2"/>
    <s v="TEC-AC-10000474"/>
    <x v="2"/>
    <x v="11"/>
    <x v="1501"/>
    <x v="2671"/>
    <n v="3"/>
    <n v="0.2"/>
    <n v="28.496999999999957"/>
  </r>
  <r>
    <n v="3333"/>
    <s v="CA-2014-122595"/>
    <x v="3"/>
    <x v="817"/>
    <d v="2014-12-21T00:00:00"/>
    <x v="1"/>
    <s v="GM-14455"/>
    <x v="39"/>
    <x v="2"/>
    <s v="United States"/>
    <s v="Chicago"/>
    <x v="10"/>
    <n v="60653"/>
    <x v="2"/>
    <s v="TEC-PH-10003095"/>
    <x v="2"/>
    <x v="7"/>
    <x v="1491"/>
    <x v="2672"/>
    <n v="3"/>
    <n v="0.2"/>
    <n v="19.754999999999999"/>
  </r>
  <r>
    <n v="3334"/>
    <s v="CA-2014-122595"/>
    <x v="3"/>
    <x v="817"/>
    <d v="2014-12-21T00:00:00"/>
    <x v="1"/>
    <s v="GM-14455"/>
    <x v="39"/>
    <x v="2"/>
    <s v="United States"/>
    <s v="Chicago"/>
    <x v="10"/>
    <n v="60653"/>
    <x v="2"/>
    <s v="FUR-FU-10002963"/>
    <x v="0"/>
    <x v="5"/>
    <x v="1502"/>
    <x v="2673"/>
    <n v="1"/>
    <n v="0.6"/>
    <n v="-1.3208000000000002"/>
  </r>
  <r>
    <n v="3335"/>
    <s v="US-2014-109253"/>
    <x v="3"/>
    <x v="170"/>
    <d v="2014-08-23T00:00:00"/>
    <x v="2"/>
    <s v="PR-18880"/>
    <x v="701"/>
    <x v="0"/>
    <s v="United States"/>
    <s v="Oakland"/>
    <x v="1"/>
    <n v="94601"/>
    <x v="1"/>
    <s v="OFF-AR-10000203"/>
    <x v="1"/>
    <x v="6"/>
    <x v="777"/>
    <x v="860"/>
    <n v="4"/>
    <n v="0"/>
    <n v="4.9647999999999985"/>
  </r>
  <r>
    <n v="3336"/>
    <s v="US-2014-109253"/>
    <x v="3"/>
    <x v="170"/>
    <d v="2014-08-23T00:00:00"/>
    <x v="2"/>
    <s v="PR-18880"/>
    <x v="701"/>
    <x v="0"/>
    <s v="United States"/>
    <s v="Oakland"/>
    <x v="1"/>
    <n v="94601"/>
    <x v="1"/>
    <s v="TEC-PH-10004667"/>
    <x v="2"/>
    <x v="7"/>
    <x v="519"/>
    <x v="2674"/>
    <n v="4"/>
    <n v="0.2"/>
    <n v="37.797199999999975"/>
  </r>
  <r>
    <n v="3337"/>
    <s v="US-2014-109253"/>
    <x v="3"/>
    <x v="170"/>
    <d v="2014-08-23T00:00:00"/>
    <x v="2"/>
    <s v="PR-18880"/>
    <x v="701"/>
    <x v="0"/>
    <s v="United States"/>
    <s v="Oakland"/>
    <x v="1"/>
    <n v="94601"/>
    <x v="1"/>
    <s v="FUR-FU-10000193"/>
    <x v="0"/>
    <x v="5"/>
    <x v="1503"/>
    <x v="681"/>
    <n v="4"/>
    <n v="0"/>
    <n v="10.393599999999992"/>
  </r>
  <r>
    <n v="3338"/>
    <s v="US-2014-109253"/>
    <x v="3"/>
    <x v="170"/>
    <d v="2014-08-23T00:00:00"/>
    <x v="2"/>
    <s v="PR-18880"/>
    <x v="701"/>
    <x v="0"/>
    <s v="United States"/>
    <s v="Oakland"/>
    <x v="1"/>
    <n v="94601"/>
    <x v="1"/>
    <s v="FUR-TA-10001539"/>
    <x v="0"/>
    <x v="3"/>
    <x v="10"/>
    <x v="2675"/>
    <n v="3"/>
    <n v="0.2"/>
    <n v="28.436399999999935"/>
  </r>
  <r>
    <n v="3339"/>
    <s v="US-2014-109253"/>
    <x v="3"/>
    <x v="170"/>
    <d v="2014-08-23T00:00:00"/>
    <x v="2"/>
    <s v="PR-18880"/>
    <x v="701"/>
    <x v="0"/>
    <s v="United States"/>
    <s v="Oakland"/>
    <x v="1"/>
    <n v="94601"/>
    <x v="1"/>
    <s v="OFF-BI-10000962"/>
    <x v="1"/>
    <x v="8"/>
    <x v="1504"/>
    <x v="2676"/>
    <n v="9"/>
    <n v="0.2"/>
    <n v="42.464699999999993"/>
  </r>
  <r>
    <n v="3340"/>
    <s v="US-2014-109253"/>
    <x v="3"/>
    <x v="170"/>
    <d v="2014-08-23T00:00:00"/>
    <x v="2"/>
    <s v="PR-18880"/>
    <x v="701"/>
    <x v="0"/>
    <s v="United States"/>
    <s v="Oakland"/>
    <x v="1"/>
    <n v="94601"/>
    <x v="1"/>
    <s v="OFF-AP-10002867"/>
    <x v="1"/>
    <x v="9"/>
    <x v="1505"/>
    <x v="2677"/>
    <n v="3"/>
    <n v="0"/>
    <n v="54.950400000000002"/>
  </r>
  <r>
    <n v="3341"/>
    <s v="US-2014-109253"/>
    <x v="3"/>
    <x v="170"/>
    <d v="2014-08-23T00:00:00"/>
    <x v="2"/>
    <s v="PR-18880"/>
    <x v="701"/>
    <x v="0"/>
    <s v="United States"/>
    <s v="Oakland"/>
    <x v="1"/>
    <n v="94601"/>
    <x v="1"/>
    <s v="OFF-LA-10001158"/>
    <x v="1"/>
    <x v="2"/>
    <x v="319"/>
    <x v="2678"/>
    <n v="5"/>
    <n v="0"/>
    <n v="24.84"/>
  </r>
  <r>
    <n v="3342"/>
    <s v="CA-2013-145982"/>
    <x v="0"/>
    <x v="278"/>
    <d v="2013-09-02T00:00:00"/>
    <x v="0"/>
    <s v="TB-21055"/>
    <x v="26"/>
    <x v="0"/>
    <s v="United States"/>
    <s v="Quincy"/>
    <x v="31"/>
    <n v="2169"/>
    <x v="3"/>
    <s v="OFF-PA-10000675"/>
    <x v="1"/>
    <x v="10"/>
    <x v="1106"/>
    <x v="1247"/>
    <n v="3"/>
    <n v="0"/>
    <n v="60.255300000000005"/>
  </r>
  <r>
    <n v="3343"/>
    <s v="CA-2013-145982"/>
    <x v="0"/>
    <x v="278"/>
    <d v="2013-09-02T00:00:00"/>
    <x v="0"/>
    <s v="TB-21055"/>
    <x v="26"/>
    <x v="0"/>
    <s v="United States"/>
    <s v="Quincy"/>
    <x v="31"/>
    <n v="2169"/>
    <x v="3"/>
    <s v="FUR-TA-10001307"/>
    <x v="0"/>
    <x v="3"/>
    <x v="1090"/>
    <x v="2679"/>
    <n v="1"/>
    <n v="0.3"/>
    <n v="20.966999999999999"/>
  </r>
  <r>
    <n v="3344"/>
    <s v="CA-2013-145982"/>
    <x v="0"/>
    <x v="278"/>
    <d v="2013-09-02T00:00:00"/>
    <x v="0"/>
    <s v="TB-21055"/>
    <x v="26"/>
    <x v="0"/>
    <s v="United States"/>
    <s v="Quincy"/>
    <x v="31"/>
    <n v="2169"/>
    <x v="3"/>
    <s v="TEC-PH-10000011"/>
    <x v="2"/>
    <x v="7"/>
    <x v="220"/>
    <x v="1543"/>
    <n v="3"/>
    <n v="0"/>
    <n v="28.785599999999995"/>
  </r>
  <r>
    <n v="3345"/>
    <s v="CA-2013-145982"/>
    <x v="0"/>
    <x v="278"/>
    <d v="2013-09-02T00:00:00"/>
    <x v="0"/>
    <s v="TB-21055"/>
    <x v="26"/>
    <x v="0"/>
    <s v="United States"/>
    <s v="Quincy"/>
    <x v="31"/>
    <n v="2169"/>
    <x v="3"/>
    <s v="OFF-PA-10002666"/>
    <x v="1"/>
    <x v="10"/>
    <x v="186"/>
    <x v="2680"/>
    <n v="9"/>
    <n v="0"/>
    <n v="36.692999999999998"/>
  </r>
  <r>
    <n v="3346"/>
    <s v="CA-2013-145982"/>
    <x v="0"/>
    <x v="278"/>
    <d v="2013-09-02T00:00:00"/>
    <x v="0"/>
    <s v="TB-21055"/>
    <x v="26"/>
    <x v="0"/>
    <s v="United States"/>
    <s v="Quincy"/>
    <x v="31"/>
    <n v="2169"/>
    <x v="3"/>
    <s v="OFF-FA-10000735"/>
    <x v="1"/>
    <x v="13"/>
    <x v="33"/>
    <x v="2643"/>
    <n v="4"/>
    <n v="0"/>
    <n v="5.2559999999999993"/>
  </r>
  <r>
    <n v="3347"/>
    <s v="CA-2013-145982"/>
    <x v="0"/>
    <x v="278"/>
    <d v="2013-09-02T00:00:00"/>
    <x v="0"/>
    <s v="TB-21055"/>
    <x v="26"/>
    <x v="0"/>
    <s v="United States"/>
    <s v="Quincy"/>
    <x v="31"/>
    <n v="2169"/>
    <x v="3"/>
    <s v="OFF-BI-10000174"/>
    <x v="1"/>
    <x v="8"/>
    <x v="1435"/>
    <x v="180"/>
    <n v="5"/>
    <n v="0"/>
    <n v="13.919999999999998"/>
  </r>
  <r>
    <n v="3348"/>
    <s v="CA-2012-112011"/>
    <x v="1"/>
    <x v="863"/>
    <d v="2012-08-20T00:00:00"/>
    <x v="1"/>
    <s v="ON-18715"/>
    <x v="21"/>
    <x v="1"/>
    <s v="United States"/>
    <s v="Yucaipa"/>
    <x v="1"/>
    <n v="92399"/>
    <x v="1"/>
    <s v="OFF-AR-10003156"/>
    <x v="1"/>
    <x v="6"/>
    <x v="396"/>
    <x v="2681"/>
    <n v="5"/>
    <n v="0"/>
    <n v="13.208000000000002"/>
  </r>
  <r>
    <n v="3349"/>
    <s v="CA-2014-154732"/>
    <x v="3"/>
    <x v="60"/>
    <d v="2014-11-08T00:00:00"/>
    <x v="2"/>
    <s v="AH-10195"/>
    <x v="124"/>
    <x v="1"/>
    <s v="United States"/>
    <s v="Chicago"/>
    <x v="10"/>
    <n v="60623"/>
    <x v="2"/>
    <s v="OFF-BI-10000474"/>
    <x v="1"/>
    <x v="8"/>
    <x v="27"/>
    <x v="2682"/>
    <n v="5"/>
    <n v="0.8"/>
    <n v="-25.648000000000003"/>
  </r>
  <r>
    <n v="3350"/>
    <s v="US-2013-157308"/>
    <x v="0"/>
    <x v="864"/>
    <d v="2013-08-22T00:00:00"/>
    <x v="1"/>
    <s v="NM-18520"/>
    <x v="392"/>
    <x v="0"/>
    <s v="United States"/>
    <s v="Seattle"/>
    <x v="4"/>
    <n v="98105"/>
    <x v="1"/>
    <s v="OFF-BI-10003712"/>
    <x v="1"/>
    <x v="8"/>
    <x v="689"/>
    <x v="581"/>
    <n v="4"/>
    <n v="0.2"/>
    <n v="5.6955999999999989"/>
  </r>
  <r>
    <n v="3351"/>
    <s v="CA-2013-147536"/>
    <x v="0"/>
    <x v="482"/>
    <d v="2014-01-01T00:00:00"/>
    <x v="1"/>
    <s v="AR-10510"/>
    <x v="239"/>
    <x v="0"/>
    <s v="United States"/>
    <s v="New York City"/>
    <x v="15"/>
    <n v="10024"/>
    <x v="3"/>
    <s v="TEC-AC-10003280"/>
    <x v="2"/>
    <x v="11"/>
    <x v="1028"/>
    <x v="1324"/>
    <n v="3"/>
    <n v="0"/>
    <n v="18.893699999999995"/>
  </r>
  <r>
    <n v="3352"/>
    <s v="US-2011-134733"/>
    <x v="2"/>
    <x v="865"/>
    <d v="2011-09-28T00:00:00"/>
    <x v="1"/>
    <s v="BM-11650"/>
    <x v="312"/>
    <x v="1"/>
    <s v="United States"/>
    <s v="San Diego"/>
    <x v="1"/>
    <n v="92037"/>
    <x v="1"/>
    <s v="FUR-BO-10002916"/>
    <x v="0"/>
    <x v="0"/>
    <x v="1506"/>
    <x v="2683"/>
    <n v="3"/>
    <n v="0.15"/>
    <n v="20.517599999999987"/>
  </r>
  <r>
    <n v="3353"/>
    <s v="US-2011-134733"/>
    <x v="2"/>
    <x v="865"/>
    <d v="2011-09-28T00:00:00"/>
    <x v="1"/>
    <s v="BM-11650"/>
    <x v="312"/>
    <x v="1"/>
    <s v="United States"/>
    <s v="San Diego"/>
    <x v="1"/>
    <n v="92037"/>
    <x v="1"/>
    <s v="TEC-PH-10002726"/>
    <x v="2"/>
    <x v="7"/>
    <x v="66"/>
    <x v="1414"/>
    <n v="2"/>
    <n v="0.2"/>
    <n v="31.494"/>
  </r>
  <r>
    <n v="3354"/>
    <s v="US-2011-150434"/>
    <x v="2"/>
    <x v="866"/>
    <d v="2011-07-24T00:00:00"/>
    <x v="1"/>
    <s v="CA-12310"/>
    <x v="119"/>
    <x v="1"/>
    <s v="United States"/>
    <s v="Bristol"/>
    <x v="29"/>
    <n v="6010"/>
    <x v="3"/>
    <s v="TEC-PH-10000895"/>
    <x v="2"/>
    <x v="7"/>
    <x v="1128"/>
    <x v="2684"/>
    <n v="2"/>
    <n v="0"/>
    <n v="93.594800000000021"/>
  </r>
  <r>
    <n v="3355"/>
    <s v="US-2011-150434"/>
    <x v="2"/>
    <x v="866"/>
    <d v="2011-07-24T00:00:00"/>
    <x v="1"/>
    <s v="CA-12310"/>
    <x v="119"/>
    <x v="1"/>
    <s v="United States"/>
    <s v="Bristol"/>
    <x v="29"/>
    <n v="6010"/>
    <x v="3"/>
    <s v="FUR-TA-10004152"/>
    <x v="0"/>
    <x v="3"/>
    <x v="1507"/>
    <x v="2685"/>
    <n v="1"/>
    <n v="0.3"/>
    <n v="-4.032"/>
  </r>
  <r>
    <n v="3356"/>
    <s v="US-2011-150434"/>
    <x v="2"/>
    <x v="866"/>
    <d v="2011-07-24T00:00:00"/>
    <x v="1"/>
    <s v="CA-12310"/>
    <x v="119"/>
    <x v="1"/>
    <s v="United States"/>
    <s v="Bristol"/>
    <x v="29"/>
    <n v="6010"/>
    <x v="3"/>
    <s v="OFF-BI-10003694"/>
    <x v="1"/>
    <x v="8"/>
    <x v="850"/>
    <x v="1513"/>
    <n v="2"/>
    <n v="0"/>
    <n v="9.6047999999999991"/>
  </r>
  <r>
    <n v="3357"/>
    <s v="US-2011-150434"/>
    <x v="2"/>
    <x v="866"/>
    <d v="2011-07-24T00:00:00"/>
    <x v="1"/>
    <s v="CA-12310"/>
    <x v="119"/>
    <x v="1"/>
    <s v="United States"/>
    <s v="Bristol"/>
    <x v="29"/>
    <n v="6010"/>
    <x v="3"/>
    <s v="OFF-BI-10002160"/>
    <x v="1"/>
    <x v="8"/>
    <x v="312"/>
    <x v="2686"/>
    <n v="1"/>
    <n v="0"/>
    <n v="1.8288"/>
  </r>
  <r>
    <n v="3358"/>
    <s v="CA-2014-100335"/>
    <x v="3"/>
    <x v="210"/>
    <d v="2014-09-14T00:00:00"/>
    <x v="1"/>
    <s v="NF-18595"/>
    <x v="376"/>
    <x v="2"/>
    <s v="United States"/>
    <s v="Chicago"/>
    <x v="10"/>
    <n v="60610"/>
    <x v="2"/>
    <s v="OFF-PA-10001685"/>
    <x v="1"/>
    <x v="10"/>
    <x v="33"/>
    <x v="2687"/>
    <n v="9"/>
    <n v="0.2"/>
    <n v="26.465400000000006"/>
  </r>
  <r>
    <n v="3359"/>
    <s v="CA-2013-139234"/>
    <x v="0"/>
    <x v="715"/>
    <d v="2013-05-11T00:00:00"/>
    <x v="1"/>
    <s v="AF-10870"/>
    <x v="578"/>
    <x v="0"/>
    <s v="United States"/>
    <s v="Chicago"/>
    <x v="10"/>
    <n v="60610"/>
    <x v="2"/>
    <s v="OFF-BI-10000773"/>
    <x v="1"/>
    <x v="8"/>
    <x v="381"/>
    <x v="2688"/>
    <n v="2"/>
    <n v="0.8"/>
    <n v="-5.2932000000000023"/>
  </r>
  <r>
    <n v="3360"/>
    <s v="CA-2013-139234"/>
    <x v="0"/>
    <x v="715"/>
    <d v="2013-05-11T00:00:00"/>
    <x v="1"/>
    <s v="AF-10870"/>
    <x v="578"/>
    <x v="0"/>
    <s v="United States"/>
    <s v="Chicago"/>
    <x v="10"/>
    <n v="60610"/>
    <x v="2"/>
    <s v="TEC-AC-10004510"/>
    <x v="2"/>
    <x v="11"/>
    <x v="944"/>
    <x v="2689"/>
    <n v="2"/>
    <n v="0.2"/>
    <n v="-3.272000000000002"/>
  </r>
  <r>
    <n v="3361"/>
    <s v="US-2012-142020"/>
    <x v="1"/>
    <x v="593"/>
    <d v="2012-06-08T00:00:00"/>
    <x v="0"/>
    <s v="TC-21535"/>
    <x v="426"/>
    <x v="2"/>
    <s v="United States"/>
    <s v="New York City"/>
    <x v="15"/>
    <n v="10024"/>
    <x v="3"/>
    <s v="OFF-PA-10004569"/>
    <x v="1"/>
    <x v="10"/>
    <x v="227"/>
    <x v="2690"/>
    <n v="4"/>
    <n v="0"/>
    <n v="14.306799999999999"/>
  </r>
  <r>
    <n v="3362"/>
    <s v="US-2012-142020"/>
    <x v="1"/>
    <x v="593"/>
    <d v="2012-06-08T00:00:00"/>
    <x v="0"/>
    <s v="TC-21535"/>
    <x v="426"/>
    <x v="2"/>
    <s v="United States"/>
    <s v="New York City"/>
    <x v="15"/>
    <n v="10024"/>
    <x v="3"/>
    <s v="FUR-FU-10000672"/>
    <x v="0"/>
    <x v="5"/>
    <x v="1508"/>
    <x v="2691"/>
    <n v="3"/>
    <n v="0"/>
    <n v="11.995199999999997"/>
  </r>
  <r>
    <n v="3363"/>
    <s v="CA-2012-139962"/>
    <x v="1"/>
    <x v="350"/>
    <d v="2012-12-20T00:00:00"/>
    <x v="1"/>
    <s v="Dp-13240"/>
    <x v="656"/>
    <x v="2"/>
    <s v="United States"/>
    <s v="Revere"/>
    <x v="31"/>
    <n v="2151"/>
    <x v="3"/>
    <s v="OFF-PA-10004451"/>
    <x v="1"/>
    <x v="10"/>
    <x v="493"/>
    <x v="541"/>
    <n v="3"/>
    <n v="0"/>
    <n v="9.3312000000000008"/>
  </r>
  <r>
    <n v="3364"/>
    <s v="CA-2012-139962"/>
    <x v="1"/>
    <x v="350"/>
    <d v="2012-12-20T00:00:00"/>
    <x v="1"/>
    <s v="Dp-13240"/>
    <x v="656"/>
    <x v="2"/>
    <s v="United States"/>
    <s v="Revere"/>
    <x v="31"/>
    <n v="2151"/>
    <x v="3"/>
    <s v="OFF-BI-10004738"/>
    <x v="1"/>
    <x v="8"/>
    <x v="92"/>
    <x v="2692"/>
    <n v="2"/>
    <n v="0"/>
    <n v="18.940000000000001"/>
  </r>
  <r>
    <n v="3365"/>
    <s v="CA-2013-130050"/>
    <x v="0"/>
    <x v="87"/>
    <d v="2013-07-19T00:00:00"/>
    <x v="0"/>
    <s v="MC-17425"/>
    <x v="466"/>
    <x v="1"/>
    <s v="United States"/>
    <s v="Houston"/>
    <x v="5"/>
    <n v="77036"/>
    <x v="2"/>
    <s v="FUR-FU-10001940"/>
    <x v="0"/>
    <x v="5"/>
    <x v="33"/>
    <x v="1250"/>
    <n v="3"/>
    <n v="0.6"/>
    <n v="-3.8207999999999984"/>
  </r>
  <r>
    <n v="3366"/>
    <s v="CA-2011-115161"/>
    <x v="2"/>
    <x v="867"/>
    <d v="2011-02-03T00:00:00"/>
    <x v="2"/>
    <s v="LC-17050"/>
    <x v="702"/>
    <x v="0"/>
    <s v="United States"/>
    <s v="Mission Viejo"/>
    <x v="1"/>
    <n v="92691"/>
    <x v="1"/>
    <s v="FUR-BO-10003966"/>
    <x v="0"/>
    <x v="0"/>
    <x v="1086"/>
    <x v="1413"/>
    <n v="2"/>
    <n v="0.15"/>
    <n v="3.4195999999999884"/>
  </r>
  <r>
    <n v="3367"/>
    <s v="CA-2011-165379"/>
    <x v="2"/>
    <x v="868"/>
    <d v="2011-07-15T00:00:00"/>
    <x v="1"/>
    <s v="BM-11650"/>
    <x v="312"/>
    <x v="1"/>
    <s v="United States"/>
    <s v="Dallas"/>
    <x v="5"/>
    <n v="75217"/>
    <x v="2"/>
    <s v="OFF-PA-10003072"/>
    <x v="1"/>
    <x v="10"/>
    <x v="918"/>
    <x v="563"/>
    <n v="2"/>
    <n v="0.2"/>
    <n v="3.6288"/>
  </r>
  <r>
    <n v="3368"/>
    <s v="CA-2011-165379"/>
    <x v="2"/>
    <x v="868"/>
    <d v="2011-07-15T00:00:00"/>
    <x v="1"/>
    <s v="BM-11650"/>
    <x v="312"/>
    <x v="1"/>
    <s v="United States"/>
    <s v="Dallas"/>
    <x v="5"/>
    <n v="75217"/>
    <x v="2"/>
    <s v="OFF-PA-10002245"/>
    <x v="1"/>
    <x v="10"/>
    <x v="1334"/>
    <x v="646"/>
    <n v="3"/>
    <n v="0.2"/>
    <n v="4.4849999999999994"/>
  </r>
  <r>
    <n v="3369"/>
    <s v="CA-2012-115511"/>
    <x v="1"/>
    <x v="82"/>
    <d v="2012-11-25T00:00:00"/>
    <x v="1"/>
    <s v="NW-18400"/>
    <x v="508"/>
    <x v="0"/>
    <s v="United States"/>
    <s v="Las Vegas"/>
    <x v="33"/>
    <n v="89115"/>
    <x v="1"/>
    <s v="FUR-BO-10002598"/>
    <x v="0"/>
    <x v="0"/>
    <x v="1509"/>
    <x v="1741"/>
    <n v="2"/>
    <n v="0"/>
    <n v="41.168399999999991"/>
  </r>
  <r>
    <n v="3370"/>
    <s v="CA-2012-115511"/>
    <x v="1"/>
    <x v="82"/>
    <d v="2012-11-25T00:00:00"/>
    <x v="1"/>
    <s v="NW-18400"/>
    <x v="508"/>
    <x v="0"/>
    <s v="United States"/>
    <s v="Las Vegas"/>
    <x v="33"/>
    <n v="89115"/>
    <x v="1"/>
    <s v="OFF-BI-10002225"/>
    <x v="1"/>
    <x v="8"/>
    <x v="336"/>
    <x v="2693"/>
    <n v="4"/>
    <n v="0.2"/>
    <n v="23.116799999999998"/>
  </r>
  <r>
    <n v="3371"/>
    <s v="CA-2013-134887"/>
    <x v="0"/>
    <x v="869"/>
    <d v="2013-03-26T00:00:00"/>
    <x v="3"/>
    <s v="TB-21280"/>
    <x v="509"/>
    <x v="0"/>
    <s v="United States"/>
    <s v="Norman"/>
    <x v="26"/>
    <n v="73071"/>
    <x v="2"/>
    <s v="TEC-AC-10003832"/>
    <x v="2"/>
    <x v="11"/>
    <x v="216"/>
    <x v="2694"/>
    <n v="5"/>
    <n v="0"/>
    <n v="244.61549999999988"/>
  </r>
  <r>
    <n v="3372"/>
    <s v="CA-2014-123778"/>
    <x v="3"/>
    <x v="397"/>
    <d v="2014-10-01T00:00:00"/>
    <x v="1"/>
    <s v="BS-11755"/>
    <x v="94"/>
    <x v="0"/>
    <s v="United States"/>
    <s v="San Francisco"/>
    <x v="1"/>
    <n v="94122"/>
    <x v="1"/>
    <s v="OFF-BI-10000822"/>
    <x v="1"/>
    <x v="8"/>
    <x v="958"/>
    <x v="63"/>
    <n v="6"/>
    <n v="0.2"/>
    <n v="9.0383999999999993"/>
  </r>
  <r>
    <n v="3373"/>
    <s v="CA-2014-123778"/>
    <x v="3"/>
    <x v="397"/>
    <d v="2014-10-01T00:00:00"/>
    <x v="1"/>
    <s v="BS-11755"/>
    <x v="94"/>
    <x v="0"/>
    <s v="United States"/>
    <s v="San Francisco"/>
    <x v="1"/>
    <n v="94122"/>
    <x v="1"/>
    <s v="OFF-AP-10001242"/>
    <x v="1"/>
    <x v="9"/>
    <x v="1408"/>
    <x v="2695"/>
    <n v="2"/>
    <n v="0"/>
    <n v="48.287999999999997"/>
  </r>
  <r>
    <n v="3374"/>
    <s v="CA-2012-161718"/>
    <x v="1"/>
    <x v="784"/>
    <d v="2012-12-10T00:00:00"/>
    <x v="1"/>
    <s v="SO-20335"/>
    <x v="2"/>
    <x v="0"/>
    <s v="United States"/>
    <s v="Hempstead"/>
    <x v="15"/>
    <n v="11550"/>
    <x v="3"/>
    <s v="FUR-FU-10002445"/>
    <x v="0"/>
    <x v="5"/>
    <x v="1439"/>
    <x v="2696"/>
    <n v="3"/>
    <n v="0"/>
    <n v="11.376000000000001"/>
  </r>
  <r>
    <n v="3375"/>
    <s v="CA-2012-161718"/>
    <x v="1"/>
    <x v="784"/>
    <d v="2012-12-10T00:00:00"/>
    <x v="1"/>
    <s v="SO-20335"/>
    <x v="2"/>
    <x v="0"/>
    <s v="United States"/>
    <s v="Hempstead"/>
    <x v="15"/>
    <n v="11550"/>
    <x v="3"/>
    <s v="FUR-CH-10002372"/>
    <x v="0"/>
    <x v="1"/>
    <x v="390"/>
    <x v="2697"/>
    <n v="5"/>
    <n v="0.1"/>
    <n v="8.0980000000000203"/>
  </r>
  <r>
    <n v="3376"/>
    <s v="CA-2012-161718"/>
    <x v="1"/>
    <x v="784"/>
    <d v="2012-12-10T00:00:00"/>
    <x v="1"/>
    <s v="SO-20335"/>
    <x v="2"/>
    <x v="0"/>
    <s v="United States"/>
    <s v="Hempstead"/>
    <x v="15"/>
    <n v="11550"/>
    <x v="3"/>
    <s v="TEC-PH-10000376"/>
    <x v="2"/>
    <x v="7"/>
    <x v="428"/>
    <x v="792"/>
    <n v="4"/>
    <n v="0"/>
    <n v="10.389600000000002"/>
  </r>
  <r>
    <n v="3377"/>
    <s v="CA-2012-161718"/>
    <x v="1"/>
    <x v="784"/>
    <d v="2012-12-10T00:00:00"/>
    <x v="1"/>
    <s v="SO-20335"/>
    <x v="2"/>
    <x v="0"/>
    <s v="United States"/>
    <s v="Hempstead"/>
    <x v="15"/>
    <n v="11550"/>
    <x v="3"/>
    <s v="FUR-CH-10002965"/>
    <x v="0"/>
    <x v="1"/>
    <x v="226"/>
    <x v="2698"/>
    <n v="2"/>
    <n v="0.1"/>
    <n v="68.333200000000005"/>
  </r>
  <r>
    <n v="3378"/>
    <s v="CA-2013-100671"/>
    <x v="0"/>
    <x v="474"/>
    <d v="2013-11-05T00:00:00"/>
    <x v="2"/>
    <s v="CS-12490"/>
    <x v="703"/>
    <x v="1"/>
    <s v="United States"/>
    <s v="Conroe"/>
    <x v="5"/>
    <n v="77301"/>
    <x v="2"/>
    <s v="OFF-ST-10004950"/>
    <x v="1"/>
    <x v="4"/>
    <x v="1510"/>
    <x v="2699"/>
    <n v="9"/>
    <n v="0.2"/>
    <n v="6.9794999999999909"/>
  </r>
  <r>
    <n v="3379"/>
    <s v="CA-2014-142867"/>
    <x v="3"/>
    <x v="294"/>
    <d v="2014-03-22T00:00:00"/>
    <x v="1"/>
    <s v="PO-19180"/>
    <x v="178"/>
    <x v="2"/>
    <s v="United States"/>
    <s v="Houston"/>
    <x v="5"/>
    <n v="77095"/>
    <x v="2"/>
    <s v="OFF-BI-10003166"/>
    <x v="1"/>
    <x v="8"/>
    <x v="1405"/>
    <x v="2700"/>
    <n v="6"/>
    <n v="0.8"/>
    <n v="-22.04160000000001"/>
  </r>
  <r>
    <n v="3380"/>
    <s v="CA-2014-142867"/>
    <x v="3"/>
    <x v="294"/>
    <d v="2014-03-22T00:00:00"/>
    <x v="1"/>
    <s v="PO-19180"/>
    <x v="178"/>
    <x v="2"/>
    <s v="United States"/>
    <s v="Houston"/>
    <x v="5"/>
    <n v="77095"/>
    <x v="2"/>
    <s v="OFF-PA-10004610"/>
    <x v="1"/>
    <x v="10"/>
    <x v="1511"/>
    <x v="1518"/>
    <n v="3"/>
    <n v="0.2"/>
    <n v="3.2099999999999982"/>
  </r>
  <r>
    <n v="3381"/>
    <s v="CA-2014-103156"/>
    <x v="3"/>
    <x v="51"/>
    <d v="2014-11-25T00:00:00"/>
    <x v="2"/>
    <s v="TD-20995"/>
    <x v="143"/>
    <x v="0"/>
    <s v="United States"/>
    <s v="Philadelphia"/>
    <x v="9"/>
    <n v="19120"/>
    <x v="3"/>
    <s v="FUR-FU-10000320"/>
    <x v="0"/>
    <x v="5"/>
    <x v="1512"/>
    <x v="2701"/>
    <n v="9"/>
    <n v="0.2"/>
    <n v="7.2144000000000013"/>
  </r>
  <r>
    <n v="3382"/>
    <s v="US-2014-162208"/>
    <x v="3"/>
    <x v="151"/>
    <d v="2014-08-31T00:00:00"/>
    <x v="2"/>
    <s v="SP-20620"/>
    <x v="407"/>
    <x v="1"/>
    <s v="United States"/>
    <s v="Tampa"/>
    <x v="2"/>
    <n v="33614"/>
    <x v="0"/>
    <s v="OFF-EN-10004030"/>
    <x v="1"/>
    <x v="12"/>
    <x v="135"/>
    <x v="1699"/>
    <n v="1"/>
    <n v="0.2"/>
    <n v="0.97739999999999994"/>
  </r>
  <r>
    <n v="3383"/>
    <s v="CA-2012-130659"/>
    <x v="1"/>
    <x v="784"/>
    <d v="2012-12-09T00:00:00"/>
    <x v="0"/>
    <s v="MS-17365"/>
    <x v="333"/>
    <x v="0"/>
    <s v="United States"/>
    <s v="New York City"/>
    <x v="15"/>
    <n v="10035"/>
    <x v="3"/>
    <s v="OFF-EN-10004147"/>
    <x v="1"/>
    <x v="12"/>
    <x v="1279"/>
    <x v="1465"/>
    <n v="3"/>
    <n v="0"/>
    <n v="8.7906000000000013"/>
  </r>
  <r>
    <n v="3384"/>
    <s v="CA-2012-130659"/>
    <x v="1"/>
    <x v="784"/>
    <d v="2012-12-09T00:00:00"/>
    <x v="0"/>
    <s v="MS-17365"/>
    <x v="333"/>
    <x v="0"/>
    <s v="United States"/>
    <s v="New York City"/>
    <x v="15"/>
    <n v="10035"/>
    <x v="3"/>
    <s v="FUR-CH-10003535"/>
    <x v="0"/>
    <x v="1"/>
    <x v="1513"/>
    <x v="2702"/>
    <n v="7"/>
    <n v="0.1"/>
    <n v="29.880199999999981"/>
  </r>
  <r>
    <n v="3385"/>
    <s v="CA-2012-130659"/>
    <x v="1"/>
    <x v="784"/>
    <d v="2012-12-09T00:00:00"/>
    <x v="0"/>
    <s v="MS-17365"/>
    <x v="333"/>
    <x v="0"/>
    <s v="United States"/>
    <s v="New York City"/>
    <x v="15"/>
    <n v="10035"/>
    <x v="3"/>
    <s v="TEC-PH-10004586"/>
    <x v="2"/>
    <x v="7"/>
    <x v="890"/>
    <x v="2703"/>
    <n v="5"/>
    <n v="0"/>
    <n v="539.92499999999995"/>
  </r>
  <r>
    <n v="3386"/>
    <s v="CA-2014-148404"/>
    <x v="3"/>
    <x v="566"/>
    <d v="2014-10-12T00:00:00"/>
    <x v="1"/>
    <s v="Dp-13240"/>
    <x v="656"/>
    <x v="2"/>
    <s v="United States"/>
    <s v="Charlotte"/>
    <x v="3"/>
    <n v="28205"/>
    <x v="0"/>
    <s v="OFF-ST-10003208"/>
    <x v="1"/>
    <x v="4"/>
    <x v="243"/>
    <x v="2704"/>
    <n v="4"/>
    <n v="0.2"/>
    <n v="65.325599999999895"/>
  </r>
  <r>
    <n v="3387"/>
    <s v="CA-2014-148404"/>
    <x v="3"/>
    <x v="566"/>
    <d v="2014-10-12T00:00:00"/>
    <x v="1"/>
    <s v="Dp-13240"/>
    <x v="656"/>
    <x v="2"/>
    <s v="United States"/>
    <s v="Charlotte"/>
    <x v="3"/>
    <n v="28205"/>
    <x v="0"/>
    <s v="OFF-FA-10003112"/>
    <x v="1"/>
    <x v="13"/>
    <x v="33"/>
    <x v="2247"/>
    <n v="3"/>
    <n v="0.2"/>
    <n v="5.9174999999999986"/>
  </r>
  <r>
    <n v="3388"/>
    <s v="CA-2014-148404"/>
    <x v="3"/>
    <x v="566"/>
    <d v="2014-10-12T00:00:00"/>
    <x v="1"/>
    <s v="Dp-13240"/>
    <x v="656"/>
    <x v="2"/>
    <s v="United States"/>
    <s v="Charlotte"/>
    <x v="3"/>
    <n v="28205"/>
    <x v="0"/>
    <s v="TEC-PH-10004447"/>
    <x v="2"/>
    <x v="7"/>
    <x v="857"/>
    <x v="2705"/>
    <n v="2"/>
    <n v="0.2"/>
    <n v="16.678799999999995"/>
  </r>
  <r>
    <n v="3389"/>
    <s v="CA-2014-148404"/>
    <x v="3"/>
    <x v="566"/>
    <d v="2014-10-12T00:00:00"/>
    <x v="1"/>
    <s v="Dp-13240"/>
    <x v="656"/>
    <x v="2"/>
    <s v="United States"/>
    <s v="Charlotte"/>
    <x v="3"/>
    <n v="28205"/>
    <x v="0"/>
    <s v="OFF-BI-10002854"/>
    <x v="1"/>
    <x v="8"/>
    <x v="895"/>
    <x v="2706"/>
    <n v="6"/>
    <n v="0.7"/>
    <n v="-33.635999999999996"/>
  </r>
  <r>
    <n v="3390"/>
    <s v="CA-2014-148404"/>
    <x v="3"/>
    <x v="566"/>
    <d v="2014-10-12T00:00:00"/>
    <x v="1"/>
    <s v="Dp-13240"/>
    <x v="656"/>
    <x v="2"/>
    <s v="United States"/>
    <s v="Charlotte"/>
    <x v="3"/>
    <n v="28205"/>
    <x v="0"/>
    <s v="FUR-TA-10001039"/>
    <x v="0"/>
    <x v="3"/>
    <x v="824"/>
    <x v="1259"/>
    <n v="3"/>
    <n v="0.4"/>
    <n v="-36.11160000000001"/>
  </r>
  <r>
    <n v="3391"/>
    <s v="CA-2014-101077"/>
    <x v="3"/>
    <x v="613"/>
    <d v="2014-03-31T00:00:00"/>
    <x v="0"/>
    <s v="DB-13660"/>
    <x v="551"/>
    <x v="0"/>
    <s v="United States"/>
    <s v="Dallas"/>
    <x v="5"/>
    <n v="75081"/>
    <x v="2"/>
    <s v="OFF-PA-10004239"/>
    <x v="1"/>
    <x v="10"/>
    <x v="1412"/>
    <x v="1312"/>
    <n v="2"/>
    <n v="0.2"/>
    <n v="2.1399999999999992"/>
  </r>
  <r>
    <n v="3392"/>
    <s v="CA-2011-166471"/>
    <x v="2"/>
    <x v="128"/>
    <d v="2011-08-13T00:00:00"/>
    <x v="1"/>
    <s v="MG-17650"/>
    <x v="377"/>
    <x v="2"/>
    <s v="United States"/>
    <s v="Seattle"/>
    <x v="4"/>
    <n v="98103"/>
    <x v="1"/>
    <s v="TEC-PH-10001530"/>
    <x v="2"/>
    <x v="7"/>
    <x v="632"/>
    <x v="2707"/>
    <n v="4"/>
    <n v="0.2"/>
    <n v="68.197999999999979"/>
  </r>
  <r>
    <n v="3393"/>
    <s v="CA-2011-166471"/>
    <x v="2"/>
    <x v="128"/>
    <d v="2011-08-13T00:00:00"/>
    <x v="1"/>
    <s v="MG-17650"/>
    <x v="377"/>
    <x v="2"/>
    <s v="United States"/>
    <s v="Seattle"/>
    <x v="4"/>
    <n v="98103"/>
    <x v="1"/>
    <s v="TEC-PH-10000038"/>
    <x v="2"/>
    <x v="7"/>
    <x v="1056"/>
    <x v="2708"/>
    <n v="2"/>
    <n v="0.2"/>
    <n v="-43.833600000000018"/>
  </r>
  <r>
    <n v="3394"/>
    <s v="CA-2011-105340"/>
    <x v="2"/>
    <x v="754"/>
    <d v="2011-11-25T00:00:00"/>
    <x v="2"/>
    <s v="EH-14185"/>
    <x v="699"/>
    <x v="0"/>
    <s v="United States"/>
    <s v="Pasadena"/>
    <x v="5"/>
    <n v="77506"/>
    <x v="2"/>
    <s v="OFF-BI-10001765"/>
    <x v="1"/>
    <x v="8"/>
    <x v="985"/>
    <x v="2709"/>
    <n v="1"/>
    <n v="0.8"/>
    <n v="-11.084800000000005"/>
  </r>
  <r>
    <n v="3395"/>
    <s v="US-2014-131583"/>
    <x v="3"/>
    <x v="193"/>
    <d v="2014-06-11T00:00:00"/>
    <x v="3"/>
    <s v="CL-11890"/>
    <x v="488"/>
    <x v="0"/>
    <s v="United States"/>
    <s v="Philadelphia"/>
    <x v="9"/>
    <n v="19143"/>
    <x v="3"/>
    <s v="OFF-PA-10000380"/>
    <x v="1"/>
    <x v="10"/>
    <x v="1281"/>
    <x v="2710"/>
    <n v="6"/>
    <n v="0.2"/>
    <n v="15.011999999999999"/>
  </r>
  <r>
    <n v="3396"/>
    <s v="US-2014-148362"/>
    <x v="3"/>
    <x v="870"/>
    <d v="2014-07-09T00:00:00"/>
    <x v="1"/>
    <s v="KF-16285"/>
    <x v="580"/>
    <x v="2"/>
    <s v="United States"/>
    <s v="Indianapolis"/>
    <x v="14"/>
    <n v="46203"/>
    <x v="2"/>
    <s v="OFF-ST-10001128"/>
    <x v="1"/>
    <x v="4"/>
    <x v="1418"/>
    <x v="2337"/>
    <n v="4"/>
    <n v="0"/>
    <n v="13.317600000000027"/>
  </r>
  <r>
    <n v="3397"/>
    <s v="US-2014-148362"/>
    <x v="3"/>
    <x v="870"/>
    <d v="2014-07-09T00:00:00"/>
    <x v="1"/>
    <s v="KF-16285"/>
    <x v="580"/>
    <x v="2"/>
    <s v="United States"/>
    <s v="Indianapolis"/>
    <x v="14"/>
    <n v="46203"/>
    <x v="2"/>
    <s v="OFF-BI-10003656"/>
    <x v="1"/>
    <x v="8"/>
    <x v="13"/>
    <x v="2711"/>
    <n v="1"/>
    <n v="0"/>
    <n v="78.195399999999992"/>
  </r>
  <r>
    <n v="3398"/>
    <s v="US-2014-148362"/>
    <x v="3"/>
    <x v="870"/>
    <d v="2014-07-09T00:00:00"/>
    <x v="1"/>
    <s v="KF-16285"/>
    <x v="580"/>
    <x v="2"/>
    <s v="United States"/>
    <s v="Indianapolis"/>
    <x v="14"/>
    <n v="46203"/>
    <x v="2"/>
    <s v="OFF-PA-10003441"/>
    <x v="1"/>
    <x v="10"/>
    <x v="485"/>
    <x v="243"/>
    <n v="4"/>
    <n v="0"/>
    <n v="12.441600000000001"/>
  </r>
  <r>
    <n v="3399"/>
    <s v="CA-2011-102274"/>
    <x v="2"/>
    <x v="871"/>
    <d v="2011-11-26T00:00:00"/>
    <x v="1"/>
    <s v="DH-13075"/>
    <x v="704"/>
    <x v="1"/>
    <s v="United States"/>
    <s v="Richmond"/>
    <x v="0"/>
    <n v="40475"/>
    <x v="0"/>
    <s v="TEC-PH-10002923"/>
    <x v="2"/>
    <x v="7"/>
    <x v="680"/>
    <x v="2712"/>
    <n v="1"/>
    <n v="0"/>
    <n v="9.9873000000000012"/>
  </r>
  <r>
    <n v="3400"/>
    <s v="CA-2011-102274"/>
    <x v="2"/>
    <x v="871"/>
    <d v="2011-11-26T00:00:00"/>
    <x v="1"/>
    <s v="DH-13075"/>
    <x v="704"/>
    <x v="1"/>
    <s v="United States"/>
    <s v="Richmond"/>
    <x v="0"/>
    <n v="40475"/>
    <x v="0"/>
    <s v="OFF-PA-10004359"/>
    <x v="1"/>
    <x v="10"/>
    <x v="1059"/>
    <x v="2713"/>
    <n v="6"/>
    <n v="0"/>
    <n v="301.96799999999996"/>
  </r>
  <r>
    <n v="3401"/>
    <s v="CA-2011-102274"/>
    <x v="2"/>
    <x v="871"/>
    <d v="2011-11-26T00:00:00"/>
    <x v="1"/>
    <s v="DH-13075"/>
    <x v="704"/>
    <x v="1"/>
    <s v="United States"/>
    <s v="Richmond"/>
    <x v="0"/>
    <n v="40475"/>
    <x v="0"/>
    <s v="OFF-ST-10001511"/>
    <x v="1"/>
    <x v="4"/>
    <x v="551"/>
    <x v="2714"/>
    <n v="3"/>
    <n v="0"/>
    <n v="9.6974999999999838"/>
  </r>
  <r>
    <n v="3402"/>
    <s v="CA-2011-102274"/>
    <x v="2"/>
    <x v="871"/>
    <d v="2011-11-26T00:00:00"/>
    <x v="1"/>
    <s v="DH-13075"/>
    <x v="704"/>
    <x v="1"/>
    <s v="United States"/>
    <s v="Richmond"/>
    <x v="0"/>
    <n v="40475"/>
    <x v="0"/>
    <s v="OFF-AR-10002833"/>
    <x v="1"/>
    <x v="6"/>
    <x v="6"/>
    <x v="1410"/>
    <n v="3"/>
    <n v="0"/>
    <n v="1.4742000000000002"/>
  </r>
  <r>
    <n v="3403"/>
    <s v="CA-2012-129700"/>
    <x v="1"/>
    <x v="124"/>
    <d v="2012-05-05T00:00:00"/>
    <x v="2"/>
    <s v="LA-16780"/>
    <x v="156"/>
    <x v="1"/>
    <s v="United States"/>
    <s v="Tinley Park"/>
    <x v="10"/>
    <n v="60477"/>
    <x v="2"/>
    <s v="FUR-FU-10001940"/>
    <x v="0"/>
    <x v="5"/>
    <x v="33"/>
    <x v="2715"/>
    <n v="7"/>
    <n v="0.6"/>
    <n v="-8.9151999999999987"/>
  </r>
  <r>
    <n v="3404"/>
    <s v="CA-2014-168739"/>
    <x v="3"/>
    <x v="148"/>
    <d v="2014-06-06T00:00:00"/>
    <x v="1"/>
    <s v="HZ-14950"/>
    <x v="521"/>
    <x v="0"/>
    <s v="United States"/>
    <s v="Houston"/>
    <x v="5"/>
    <n v="77095"/>
    <x v="2"/>
    <s v="FUR-FU-10003919"/>
    <x v="0"/>
    <x v="5"/>
    <x v="1514"/>
    <x v="2716"/>
    <n v="4"/>
    <n v="0.6"/>
    <n v="-52.339199999999991"/>
  </r>
  <r>
    <n v="3405"/>
    <s v="CA-2012-152527"/>
    <x v="1"/>
    <x v="872"/>
    <d v="2012-10-17T00:00:00"/>
    <x v="3"/>
    <s v="CM-12190"/>
    <x v="496"/>
    <x v="0"/>
    <s v="United States"/>
    <s v="Los Angeles"/>
    <x v="1"/>
    <n v="90004"/>
    <x v="1"/>
    <s v="OFF-ST-10003479"/>
    <x v="1"/>
    <x v="4"/>
    <x v="41"/>
    <x v="42"/>
    <n v="2"/>
    <n v="0"/>
    <n v="3.8939999999999912"/>
  </r>
  <r>
    <n v="3406"/>
    <s v="US-2011-150119"/>
    <x v="2"/>
    <x v="488"/>
    <d v="2011-04-27T00:00:00"/>
    <x v="1"/>
    <s v="LB-16795"/>
    <x v="697"/>
    <x v="2"/>
    <s v="United States"/>
    <s v="Columbus"/>
    <x v="24"/>
    <n v="43229"/>
    <x v="3"/>
    <s v="FUR-CH-10002965"/>
    <x v="0"/>
    <x v="1"/>
    <x v="226"/>
    <x v="2717"/>
    <n v="2"/>
    <n v="0.3"/>
    <n v="-12.058799999999991"/>
  </r>
  <r>
    <n v="3407"/>
    <s v="US-2011-150119"/>
    <x v="2"/>
    <x v="488"/>
    <d v="2011-04-27T00:00:00"/>
    <x v="1"/>
    <s v="LB-16795"/>
    <x v="697"/>
    <x v="2"/>
    <s v="United States"/>
    <s v="Columbus"/>
    <x v="24"/>
    <n v="43229"/>
    <x v="3"/>
    <s v="FUR-CH-10002965"/>
    <x v="0"/>
    <x v="1"/>
    <x v="226"/>
    <x v="2717"/>
    <n v="2"/>
    <n v="0.3"/>
    <n v="-12.058799999999991"/>
  </r>
  <r>
    <n v="3408"/>
    <s v="US-2011-150119"/>
    <x v="2"/>
    <x v="488"/>
    <d v="2011-04-27T00:00:00"/>
    <x v="1"/>
    <s v="LB-16795"/>
    <x v="697"/>
    <x v="2"/>
    <s v="United States"/>
    <s v="Columbus"/>
    <x v="24"/>
    <n v="43229"/>
    <x v="3"/>
    <s v="OFF-BI-10000145"/>
    <x v="1"/>
    <x v="8"/>
    <x v="735"/>
    <x v="2718"/>
    <n v="8"/>
    <n v="0.7"/>
    <n v="-5.2415999999999983"/>
  </r>
  <r>
    <n v="3409"/>
    <s v="US-2011-150119"/>
    <x v="2"/>
    <x v="488"/>
    <d v="2011-04-27T00:00:00"/>
    <x v="1"/>
    <s v="LB-16795"/>
    <x v="697"/>
    <x v="2"/>
    <s v="United States"/>
    <s v="Columbus"/>
    <x v="24"/>
    <n v="43229"/>
    <x v="3"/>
    <s v="FUR-FU-10002191"/>
    <x v="0"/>
    <x v="5"/>
    <x v="762"/>
    <x v="2719"/>
    <n v="4"/>
    <n v="0.2"/>
    <n v="7.8175999999999997"/>
  </r>
  <r>
    <n v="3410"/>
    <s v="US-2014-150847"/>
    <x v="3"/>
    <x v="504"/>
    <d v="2014-05-07T00:00:00"/>
    <x v="1"/>
    <s v="JF-15490"/>
    <x v="223"/>
    <x v="0"/>
    <s v="United States"/>
    <s v="Columbus"/>
    <x v="24"/>
    <n v="43229"/>
    <x v="3"/>
    <s v="OFF-PA-10004451"/>
    <x v="1"/>
    <x v="10"/>
    <x v="493"/>
    <x v="563"/>
    <n v="2"/>
    <n v="0.2"/>
    <n v="3.6288"/>
  </r>
  <r>
    <n v="3411"/>
    <s v="CA-2013-100244"/>
    <x v="0"/>
    <x v="873"/>
    <d v="2013-09-25T00:00:00"/>
    <x v="1"/>
    <s v="GM-14695"/>
    <x v="620"/>
    <x v="1"/>
    <s v="United States"/>
    <s v="San Francisco"/>
    <x v="1"/>
    <n v="94122"/>
    <x v="1"/>
    <s v="OFF-PA-10001471"/>
    <x v="1"/>
    <x v="10"/>
    <x v="1468"/>
    <x v="2720"/>
    <n v="9"/>
    <n v="0"/>
    <n v="30.263399999999997"/>
  </r>
  <r>
    <n v="3412"/>
    <s v="CA-2013-100244"/>
    <x v="0"/>
    <x v="873"/>
    <d v="2013-09-25T00:00:00"/>
    <x v="1"/>
    <s v="GM-14695"/>
    <x v="620"/>
    <x v="1"/>
    <s v="United States"/>
    <s v="San Francisco"/>
    <x v="1"/>
    <n v="94122"/>
    <x v="1"/>
    <s v="OFF-BI-10003656"/>
    <x v="1"/>
    <x v="8"/>
    <x v="13"/>
    <x v="2721"/>
    <n v="2"/>
    <n v="0.2"/>
    <n v="88.394799999999975"/>
  </r>
  <r>
    <n v="3413"/>
    <s v="CA-2013-100244"/>
    <x v="0"/>
    <x v="873"/>
    <d v="2013-09-25T00:00:00"/>
    <x v="1"/>
    <s v="GM-14695"/>
    <x v="620"/>
    <x v="1"/>
    <s v="United States"/>
    <s v="San Francisco"/>
    <x v="1"/>
    <n v="94122"/>
    <x v="1"/>
    <s v="OFF-AR-10000940"/>
    <x v="1"/>
    <x v="6"/>
    <x v="134"/>
    <x v="2722"/>
    <n v="4"/>
    <n v="0"/>
    <n v="3.1752000000000002"/>
  </r>
  <r>
    <n v="3414"/>
    <s v="CA-2013-100244"/>
    <x v="0"/>
    <x v="873"/>
    <d v="2013-09-25T00:00:00"/>
    <x v="1"/>
    <s v="GM-14695"/>
    <x v="620"/>
    <x v="1"/>
    <s v="United States"/>
    <s v="San Francisco"/>
    <x v="1"/>
    <n v="94122"/>
    <x v="1"/>
    <s v="OFF-PA-10002319"/>
    <x v="1"/>
    <x v="10"/>
    <x v="1391"/>
    <x v="2723"/>
    <n v="2"/>
    <n v="0"/>
    <n v="37.9848"/>
  </r>
  <r>
    <n v="3415"/>
    <s v="CA-2013-100244"/>
    <x v="0"/>
    <x v="873"/>
    <d v="2013-09-25T00:00:00"/>
    <x v="1"/>
    <s v="GM-14695"/>
    <x v="620"/>
    <x v="1"/>
    <s v="United States"/>
    <s v="San Francisco"/>
    <x v="1"/>
    <n v="94122"/>
    <x v="1"/>
    <s v="OFF-BI-10000977"/>
    <x v="1"/>
    <x v="8"/>
    <x v="982"/>
    <x v="2724"/>
    <n v="2"/>
    <n v="0.2"/>
    <n v="15.807999999999996"/>
  </r>
  <r>
    <n v="3416"/>
    <s v="CA-2013-116540"/>
    <x v="0"/>
    <x v="476"/>
    <d v="2013-09-03T00:00:00"/>
    <x v="3"/>
    <s v="SS-20590"/>
    <x v="196"/>
    <x v="0"/>
    <s v="United States"/>
    <s v="Madison"/>
    <x v="6"/>
    <n v="53711"/>
    <x v="2"/>
    <s v="OFF-FA-10002676"/>
    <x v="1"/>
    <x v="13"/>
    <x v="1069"/>
    <x v="2725"/>
    <n v="1"/>
    <n v="0"/>
    <n v="0.65159999999999996"/>
  </r>
  <r>
    <n v="3417"/>
    <s v="CA-2013-116540"/>
    <x v="0"/>
    <x v="476"/>
    <d v="2013-09-03T00:00:00"/>
    <x v="3"/>
    <s v="SS-20590"/>
    <x v="196"/>
    <x v="0"/>
    <s v="United States"/>
    <s v="Madison"/>
    <x v="6"/>
    <n v="53711"/>
    <x v="2"/>
    <s v="OFF-BI-10004970"/>
    <x v="1"/>
    <x v="8"/>
    <x v="908"/>
    <x v="341"/>
    <n v="2"/>
    <n v="0"/>
    <n v="3.8822000000000001"/>
  </r>
  <r>
    <n v="3418"/>
    <s v="CA-2012-151841"/>
    <x v="1"/>
    <x v="381"/>
    <d v="2012-05-02T00:00:00"/>
    <x v="1"/>
    <s v="TC-21475"/>
    <x v="679"/>
    <x v="2"/>
    <s v="United States"/>
    <s v="Aurora"/>
    <x v="22"/>
    <n v="80013"/>
    <x v="1"/>
    <s v="OFF-AP-10003971"/>
    <x v="1"/>
    <x v="9"/>
    <x v="914"/>
    <x v="2726"/>
    <n v="5"/>
    <n v="0.2"/>
    <n v="3.2669999999999995"/>
  </r>
  <r>
    <n v="3419"/>
    <s v="CA-2012-151841"/>
    <x v="1"/>
    <x v="381"/>
    <d v="2012-05-02T00:00:00"/>
    <x v="1"/>
    <s v="TC-21475"/>
    <x v="679"/>
    <x v="2"/>
    <s v="United States"/>
    <s v="Aurora"/>
    <x v="22"/>
    <n v="80013"/>
    <x v="1"/>
    <s v="OFF-SU-10001574"/>
    <x v="1"/>
    <x v="14"/>
    <x v="498"/>
    <x v="572"/>
    <n v="2"/>
    <n v="0.2"/>
    <n v="0.72999999999999954"/>
  </r>
  <r>
    <n v="3420"/>
    <s v="CA-2012-150791"/>
    <x v="1"/>
    <x v="684"/>
    <d v="2012-09-13T00:00:00"/>
    <x v="1"/>
    <s v="CC-12430"/>
    <x v="254"/>
    <x v="2"/>
    <s v="United States"/>
    <s v="New York City"/>
    <x v="15"/>
    <n v="10024"/>
    <x v="3"/>
    <s v="FUR-CH-10000665"/>
    <x v="0"/>
    <x v="1"/>
    <x v="656"/>
    <x v="2659"/>
    <n v="2"/>
    <n v="0.1"/>
    <n v="60.391999999999967"/>
  </r>
  <r>
    <n v="3421"/>
    <s v="CA-2013-134803"/>
    <x v="0"/>
    <x v="316"/>
    <d v="2013-06-04T00:00:00"/>
    <x v="1"/>
    <s v="CL-12565"/>
    <x v="52"/>
    <x v="0"/>
    <s v="United States"/>
    <s v="Los Angeles"/>
    <x v="1"/>
    <n v="90004"/>
    <x v="1"/>
    <s v="OFF-AP-10000891"/>
    <x v="1"/>
    <x v="9"/>
    <x v="163"/>
    <x v="2727"/>
    <n v="2"/>
    <n v="0"/>
    <n v="78.671999999999997"/>
  </r>
  <r>
    <n v="3422"/>
    <s v="CA-2013-134803"/>
    <x v="0"/>
    <x v="316"/>
    <d v="2013-06-04T00:00:00"/>
    <x v="1"/>
    <s v="CL-12565"/>
    <x v="52"/>
    <x v="0"/>
    <s v="United States"/>
    <s v="Los Angeles"/>
    <x v="1"/>
    <n v="90004"/>
    <x v="1"/>
    <s v="OFF-PA-10003790"/>
    <x v="1"/>
    <x v="10"/>
    <x v="1250"/>
    <x v="685"/>
    <n v="8"/>
    <n v="0"/>
    <n v="84.051199999999994"/>
  </r>
  <r>
    <n v="3423"/>
    <s v="CA-2013-134803"/>
    <x v="0"/>
    <x v="316"/>
    <d v="2013-06-04T00:00:00"/>
    <x v="1"/>
    <s v="CL-12565"/>
    <x v="52"/>
    <x v="0"/>
    <s v="United States"/>
    <s v="Los Angeles"/>
    <x v="1"/>
    <n v="90004"/>
    <x v="1"/>
    <s v="TEC-AC-10002217"/>
    <x v="2"/>
    <x v="11"/>
    <x v="1178"/>
    <x v="2728"/>
    <n v="7"/>
    <n v="0"/>
    <n v="7.8960000000000008"/>
  </r>
  <r>
    <n v="3424"/>
    <s v="CA-2013-134803"/>
    <x v="0"/>
    <x v="316"/>
    <d v="2013-06-04T00:00:00"/>
    <x v="1"/>
    <s v="CL-12565"/>
    <x v="52"/>
    <x v="0"/>
    <s v="United States"/>
    <s v="Los Angeles"/>
    <x v="1"/>
    <n v="90004"/>
    <x v="1"/>
    <s v="OFF-BI-10002215"/>
    <x v="1"/>
    <x v="8"/>
    <x v="20"/>
    <x v="20"/>
    <n v="4"/>
    <n v="0.2"/>
    <n v="7.3839999999999986"/>
  </r>
  <r>
    <n v="3425"/>
    <s v="CA-2013-134803"/>
    <x v="0"/>
    <x v="316"/>
    <d v="2013-06-04T00:00:00"/>
    <x v="1"/>
    <s v="CL-12565"/>
    <x v="52"/>
    <x v="0"/>
    <s v="United States"/>
    <s v="Los Angeles"/>
    <x v="1"/>
    <n v="90004"/>
    <x v="1"/>
    <s v="TEC-MA-10001972"/>
    <x v="2"/>
    <x v="15"/>
    <x v="1469"/>
    <x v="2729"/>
    <n v="2"/>
    <n v="0.2"/>
    <n v="41.880000000000024"/>
  </r>
  <r>
    <n v="3426"/>
    <s v="CA-2012-153381"/>
    <x v="1"/>
    <x v="496"/>
    <d v="2012-09-28T00:00:00"/>
    <x v="1"/>
    <s v="DE-13255"/>
    <x v="368"/>
    <x v="2"/>
    <s v="United States"/>
    <s v="Dubuque"/>
    <x v="23"/>
    <n v="52001"/>
    <x v="2"/>
    <s v="OFF-BI-10001525"/>
    <x v="1"/>
    <x v="8"/>
    <x v="31"/>
    <x v="597"/>
    <n v="4"/>
    <n v="0"/>
    <n v="6.8579999999999988"/>
  </r>
  <r>
    <n v="3427"/>
    <s v="CA-2012-153381"/>
    <x v="1"/>
    <x v="496"/>
    <d v="2012-09-28T00:00:00"/>
    <x v="1"/>
    <s v="DE-13255"/>
    <x v="368"/>
    <x v="2"/>
    <s v="United States"/>
    <s v="Dubuque"/>
    <x v="23"/>
    <n v="52001"/>
    <x v="2"/>
    <s v="FUR-CH-10000988"/>
    <x v="0"/>
    <x v="1"/>
    <x v="1132"/>
    <x v="2730"/>
    <n v="10"/>
    <n v="0"/>
    <n v="394.26800000000003"/>
  </r>
  <r>
    <n v="3428"/>
    <s v="US-2014-111024"/>
    <x v="3"/>
    <x v="445"/>
    <d v="2014-07-07T00:00:00"/>
    <x v="0"/>
    <s v="SZ-20035"/>
    <x v="449"/>
    <x v="2"/>
    <s v="United States"/>
    <s v="Lancaster"/>
    <x v="24"/>
    <n v="43130"/>
    <x v="3"/>
    <s v="OFF-PA-10000174"/>
    <x v="1"/>
    <x v="10"/>
    <x v="1515"/>
    <x v="2731"/>
    <n v="4"/>
    <n v="0.2"/>
    <n v="11.102399999999996"/>
  </r>
  <r>
    <n v="3429"/>
    <s v="US-2014-111024"/>
    <x v="3"/>
    <x v="445"/>
    <d v="2014-07-07T00:00:00"/>
    <x v="0"/>
    <s v="SZ-20035"/>
    <x v="449"/>
    <x v="2"/>
    <s v="United States"/>
    <s v="Lancaster"/>
    <x v="24"/>
    <n v="43130"/>
    <x v="3"/>
    <s v="FUR-TA-10002041"/>
    <x v="0"/>
    <x v="3"/>
    <x v="358"/>
    <x v="2732"/>
    <n v="2"/>
    <n v="0.4"/>
    <n v="-103.98819999999998"/>
  </r>
  <r>
    <n v="3430"/>
    <s v="US-2014-111024"/>
    <x v="3"/>
    <x v="445"/>
    <d v="2014-07-07T00:00:00"/>
    <x v="0"/>
    <s v="SZ-20035"/>
    <x v="449"/>
    <x v="2"/>
    <s v="United States"/>
    <s v="Lancaster"/>
    <x v="24"/>
    <n v="43130"/>
    <x v="3"/>
    <s v="OFF-PA-10002246"/>
    <x v="1"/>
    <x v="10"/>
    <x v="1386"/>
    <x v="2733"/>
    <n v="6"/>
    <n v="0.2"/>
    <n v="11.223000000000001"/>
  </r>
  <r>
    <n v="3431"/>
    <s v="CA-2014-148264"/>
    <x v="3"/>
    <x v="166"/>
    <d v="2014-12-10T00:00:00"/>
    <x v="2"/>
    <s v="LF-17185"/>
    <x v="166"/>
    <x v="0"/>
    <s v="United States"/>
    <s v="Inglewood"/>
    <x v="1"/>
    <n v="90301"/>
    <x v="1"/>
    <s v="OFF-ST-10003327"/>
    <x v="1"/>
    <x v="4"/>
    <x v="333"/>
    <x v="1418"/>
    <n v="3"/>
    <n v="0"/>
    <n v="8.6390999999999956"/>
  </r>
  <r>
    <n v="3432"/>
    <s v="CA-2014-148264"/>
    <x v="3"/>
    <x v="166"/>
    <d v="2014-12-10T00:00:00"/>
    <x v="2"/>
    <s v="LF-17185"/>
    <x v="166"/>
    <x v="0"/>
    <s v="United States"/>
    <s v="Inglewood"/>
    <x v="1"/>
    <n v="90301"/>
    <x v="1"/>
    <s v="FUR-FU-10002703"/>
    <x v="0"/>
    <x v="5"/>
    <x v="1516"/>
    <x v="2734"/>
    <n v="2"/>
    <n v="0"/>
    <n v="15.468000000000004"/>
  </r>
  <r>
    <n v="3433"/>
    <s v="CA-2014-148264"/>
    <x v="3"/>
    <x v="166"/>
    <d v="2014-12-10T00:00:00"/>
    <x v="2"/>
    <s v="LF-17185"/>
    <x v="166"/>
    <x v="0"/>
    <s v="United States"/>
    <s v="Inglewood"/>
    <x v="1"/>
    <n v="90301"/>
    <x v="1"/>
    <s v="OFF-PA-10003651"/>
    <x v="1"/>
    <x v="10"/>
    <x v="646"/>
    <x v="1847"/>
    <n v="9"/>
    <n v="0"/>
    <n v="28.857599999999998"/>
  </r>
  <r>
    <n v="3434"/>
    <s v="CA-2014-131212"/>
    <x v="3"/>
    <x v="256"/>
    <d v="2014-12-10T00:00:00"/>
    <x v="1"/>
    <s v="AB-10165"/>
    <x v="269"/>
    <x v="0"/>
    <s v="United States"/>
    <s v="Bellevue"/>
    <x v="4"/>
    <n v="98006"/>
    <x v="1"/>
    <s v="OFF-BI-10001617"/>
    <x v="1"/>
    <x v="8"/>
    <x v="1315"/>
    <x v="176"/>
    <n v="3"/>
    <n v="0.2"/>
    <n v="8.3753999999999991"/>
  </r>
  <r>
    <n v="3435"/>
    <s v="CA-2014-131212"/>
    <x v="3"/>
    <x v="256"/>
    <d v="2014-12-10T00:00:00"/>
    <x v="1"/>
    <s v="AB-10165"/>
    <x v="269"/>
    <x v="0"/>
    <s v="United States"/>
    <s v="Bellevue"/>
    <x v="4"/>
    <n v="98006"/>
    <x v="1"/>
    <s v="OFF-BI-10000145"/>
    <x v="1"/>
    <x v="8"/>
    <x v="735"/>
    <x v="2735"/>
    <n v="6"/>
    <n v="0.2"/>
    <n v="5.4287999999999981"/>
  </r>
  <r>
    <n v="3436"/>
    <s v="US-2012-100531"/>
    <x v="1"/>
    <x v="874"/>
    <d v="2012-09-29T00:00:00"/>
    <x v="2"/>
    <s v="NM-18520"/>
    <x v="392"/>
    <x v="0"/>
    <s v="United States"/>
    <s v="Chicago"/>
    <x v="10"/>
    <n v="60610"/>
    <x v="2"/>
    <s v="OFF-BI-10001670"/>
    <x v="1"/>
    <x v="8"/>
    <x v="438"/>
    <x v="2736"/>
    <n v="2"/>
    <n v="0.8"/>
    <n v="-22.620000000000005"/>
  </r>
  <r>
    <n v="3437"/>
    <s v="US-2012-100531"/>
    <x v="1"/>
    <x v="874"/>
    <d v="2012-09-29T00:00:00"/>
    <x v="2"/>
    <s v="NM-18520"/>
    <x v="392"/>
    <x v="0"/>
    <s v="United States"/>
    <s v="Chicago"/>
    <x v="10"/>
    <n v="60610"/>
    <x v="2"/>
    <s v="FUR-FU-10003849"/>
    <x v="0"/>
    <x v="5"/>
    <x v="521"/>
    <x v="2737"/>
    <n v="3"/>
    <n v="0.6"/>
    <n v="-12.751199999999997"/>
  </r>
  <r>
    <n v="3438"/>
    <s v="CA-2014-152583"/>
    <x v="3"/>
    <x v="505"/>
    <d v="2014-10-31T00:00:00"/>
    <x v="3"/>
    <s v="RA-19945"/>
    <x v="362"/>
    <x v="0"/>
    <s v="United States"/>
    <s v="Dallas"/>
    <x v="5"/>
    <n v="75217"/>
    <x v="2"/>
    <s v="FUR-FU-10003849"/>
    <x v="0"/>
    <x v="5"/>
    <x v="521"/>
    <x v="2738"/>
    <n v="2"/>
    <n v="0.6"/>
    <n v="-8.5007999999999981"/>
  </r>
  <r>
    <n v="3439"/>
    <s v="CA-2014-152583"/>
    <x v="3"/>
    <x v="505"/>
    <d v="2014-10-31T00:00:00"/>
    <x v="3"/>
    <s v="RA-19945"/>
    <x v="362"/>
    <x v="0"/>
    <s v="United States"/>
    <s v="Dallas"/>
    <x v="5"/>
    <n v="75217"/>
    <x v="2"/>
    <s v="FUR-TA-10002041"/>
    <x v="0"/>
    <x v="3"/>
    <x v="358"/>
    <x v="2739"/>
    <n v="2"/>
    <n v="0.3"/>
    <n v="-68.130199999999988"/>
  </r>
  <r>
    <n v="3440"/>
    <s v="CA-2014-152583"/>
    <x v="3"/>
    <x v="505"/>
    <d v="2014-10-31T00:00:00"/>
    <x v="3"/>
    <s v="RA-19945"/>
    <x v="362"/>
    <x v="0"/>
    <s v="United States"/>
    <s v="Dallas"/>
    <x v="5"/>
    <n v="75217"/>
    <x v="2"/>
    <s v="OFF-ST-10002214"/>
    <x v="1"/>
    <x v="4"/>
    <x v="994"/>
    <x v="2740"/>
    <n v="6"/>
    <n v="0.2"/>
    <n v="4.0643999999999973"/>
  </r>
  <r>
    <n v="3441"/>
    <s v="CA-2012-144099"/>
    <x v="1"/>
    <x v="239"/>
    <d v="2012-11-30T00:00:00"/>
    <x v="3"/>
    <s v="PO-19195"/>
    <x v="285"/>
    <x v="2"/>
    <s v="United States"/>
    <s v="San Francisco"/>
    <x v="1"/>
    <n v="94122"/>
    <x v="1"/>
    <s v="OFF-BI-10001078"/>
    <x v="1"/>
    <x v="8"/>
    <x v="61"/>
    <x v="2741"/>
    <n v="1"/>
    <n v="0.2"/>
    <n v="1.5602"/>
  </r>
  <r>
    <n v="3442"/>
    <s v="CA-2011-158337"/>
    <x v="2"/>
    <x v="518"/>
    <d v="2011-03-14T00:00:00"/>
    <x v="0"/>
    <s v="KA-16525"/>
    <x v="567"/>
    <x v="0"/>
    <s v="United States"/>
    <s v="New York City"/>
    <x v="15"/>
    <n v="10024"/>
    <x v="3"/>
    <s v="OFF-PA-10002137"/>
    <x v="1"/>
    <x v="10"/>
    <x v="560"/>
    <x v="2742"/>
    <n v="14"/>
    <n v="0"/>
    <n v="49.013999999999996"/>
  </r>
  <r>
    <n v="3443"/>
    <s v="CA-2014-168858"/>
    <x v="3"/>
    <x v="123"/>
    <d v="2014-11-24T00:00:00"/>
    <x v="1"/>
    <s v="JD-16150"/>
    <x v="251"/>
    <x v="1"/>
    <s v="United States"/>
    <s v="New York City"/>
    <x v="15"/>
    <n v="10011"/>
    <x v="3"/>
    <s v="OFF-EN-10001415"/>
    <x v="1"/>
    <x v="12"/>
    <x v="33"/>
    <x v="80"/>
    <n v="3"/>
    <n v="0"/>
    <n v="8.370000000000001"/>
  </r>
  <r>
    <n v="3444"/>
    <s v="CA-2014-168858"/>
    <x v="3"/>
    <x v="123"/>
    <d v="2014-11-24T00:00:00"/>
    <x v="1"/>
    <s v="JD-16150"/>
    <x v="251"/>
    <x v="1"/>
    <s v="United States"/>
    <s v="New York City"/>
    <x v="15"/>
    <n v="10011"/>
    <x v="3"/>
    <s v="OFF-AP-10003849"/>
    <x v="1"/>
    <x v="9"/>
    <x v="833"/>
    <x v="2743"/>
    <n v="7"/>
    <n v="0"/>
    <n v="626.18499999999995"/>
  </r>
  <r>
    <n v="3445"/>
    <s v="CA-2013-116344"/>
    <x v="0"/>
    <x v="875"/>
    <d v="2013-08-03T00:00:00"/>
    <x v="1"/>
    <s v="JO-15145"/>
    <x v="705"/>
    <x v="1"/>
    <s v="United States"/>
    <s v="Philadelphia"/>
    <x v="9"/>
    <n v="19140"/>
    <x v="3"/>
    <s v="OFF-ST-10001713"/>
    <x v="1"/>
    <x v="4"/>
    <x v="45"/>
    <x v="560"/>
    <n v="2"/>
    <n v="0.2"/>
    <n v="-16.956800000000005"/>
  </r>
  <r>
    <n v="3446"/>
    <s v="CA-2012-131779"/>
    <x v="1"/>
    <x v="821"/>
    <d v="2012-06-17T00:00:00"/>
    <x v="1"/>
    <s v="LE-16810"/>
    <x v="97"/>
    <x v="0"/>
    <s v="United States"/>
    <s v="Newark"/>
    <x v="13"/>
    <n v="19711"/>
    <x v="3"/>
    <s v="OFF-ST-10001505"/>
    <x v="1"/>
    <x v="4"/>
    <x v="1174"/>
    <x v="2744"/>
    <n v="5"/>
    <n v="0"/>
    <n v="5.0829999999999975"/>
  </r>
  <r>
    <n v="3447"/>
    <s v="CA-2013-158869"/>
    <x v="0"/>
    <x v="876"/>
    <d v="2013-08-08T00:00:00"/>
    <x v="2"/>
    <s v="AH-10690"/>
    <x v="706"/>
    <x v="1"/>
    <s v="United States"/>
    <s v="New York City"/>
    <x v="15"/>
    <n v="10024"/>
    <x v="3"/>
    <s v="OFF-PA-10000474"/>
    <x v="1"/>
    <x v="10"/>
    <x v="33"/>
    <x v="2745"/>
    <n v="2"/>
    <n v="0"/>
    <n v="33.313599999999994"/>
  </r>
  <r>
    <n v="3448"/>
    <s v="CA-2014-102554"/>
    <x v="3"/>
    <x v="532"/>
    <d v="2014-06-16T00:00:00"/>
    <x v="1"/>
    <s v="KN-16705"/>
    <x v="607"/>
    <x v="2"/>
    <s v="United States"/>
    <s v="Auburn"/>
    <x v="19"/>
    <n v="36830"/>
    <x v="0"/>
    <s v="OFF-AR-10001919"/>
    <x v="1"/>
    <x v="6"/>
    <x v="853"/>
    <x v="1061"/>
    <n v="2"/>
    <n v="0"/>
    <n v="1.0903999999999998"/>
  </r>
  <r>
    <n v="3449"/>
    <s v="CA-2013-162614"/>
    <x v="0"/>
    <x v="877"/>
    <d v="2013-10-14T00:00:00"/>
    <x v="1"/>
    <s v="TB-21250"/>
    <x v="621"/>
    <x v="0"/>
    <s v="United States"/>
    <s v="Los Angeles"/>
    <x v="1"/>
    <n v="90049"/>
    <x v="1"/>
    <s v="OFF-BI-10004001"/>
    <x v="1"/>
    <x v="8"/>
    <x v="810"/>
    <x v="2746"/>
    <n v="2"/>
    <n v="0.2"/>
    <n v="8.8607999999999976"/>
  </r>
  <r>
    <n v="3450"/>
    <s v="CA-2011-168592"/>
    <x v="2"/>
    <x v="78"/>
    <d v="2011-09-14T00:00:00"/>
    <x v="1"/>
    <s v="DP-13390"/>
    <x v="503"/>
    <x v="2"/>
    <s v="United States"/>
    <s v="San Francisco"/>
    <x v="1"/>
    <n v="94110"/>
    <x v="1"/>
    <s v="OFF-AP-10004785"/>
    <x v="1"/>
    <x v="9"/>
    <x v="1177"/>
    <x v="2747"/>
    <n v="5"/>
    <n v="0"/>
    <n v="24.359500000000004"/>
  </r>
  <r>
    <n v="3451"/>
    <s v="CA-2011-168592"/>
    <x v="2"/>
    <x v="78"/>
    <d v="2011-09-14T00:00:00"/>
    <x v="1"/>
    <s v="DP-13390"/>
    <x v="503"/>
    <x v="2"/>
    <s v="United States"/>
    <s v="San Francisco"/>
    <x v="1"/>
    <n v="94110"/>
    <x v="1"/>
    <s v="OFF-ST-10002406"/>
    <x v="1"/>
    <x v="4"/>
    <x v="324"/>
    <x v="2748"/>
    <n v="1"/>
    <n v="0"/>
    <n v="4.1916000000000011"/>
  </r>
  <r>
    <n v="3452"/>
    <s v="CA-2011-168592"/>
    <x v="2"/>
    <x v="78"/>
    <d v="2011-09-14T00:00:00"/>
    <x v="1"/>
    <s v="DP-13390"/>
    <x v="503"/>
    <x v="2"/>
    <s v="United States"/>
    <s v="San Francisco"/>
    <x v="1"/>
    <n v="94110"/>
    <x v="1"/>
    <s v="OFF-FA-10002988"/>
    <x v="1"/>
    <x v="13"/>
    <x v="131"/>
    <x v="133"/>
    <n v="2"/>
    <n v="0"/>
    <n v="1.9697999999999998"/>
  </r>
  <r>
    <n v="3453"/>
    <s v="CA-2011-157609"/>
    <x v="2"/>
    <x v="878"/>
    <d v="2011-03-21T00:00:00"/>
    <x v="0"/>
    <s v="KN-16705"/>
    <x v="607"/>
    <x v="2"/>
    <s v="United States"/>
    <s v="Raleigh"/>
    <x v="3"/>
    <n v="27604"/>
    <x v="0"/>
    <s v="TEC-PH-10002415"/>
    <x v="2"/>
    <x v="7"/>
    <x v="1517"/>
    <x v="2749"/>
    <n v="2"/>
    <n v="0.2"/>
    <n v="29.495000000000019"/>
  </r>
  <r>
    <n v="3454"/>
    <s v="CA-2012-153325"/>
    <x v="1"/>
    <x v="879"/>
    <d v="2012-03-02T00:00:00"/>
    <x v="0"/>
    <s v="ST-20530"/>
    <x v="461"/>
    <x v="0"/>
    <s v="United States"/>
    <s v="Macon"/>
    <x v="32"/>
    <n v="31204"/>
    <x v="0"/>
    <s v="OFF-BI-10004236"/>
    <x v="1"/>
    <x v="8"/>
    <x v="891"/>
    <x v="2750"/>
    <n v="4"/>
    <n v="0"/>
    <n v="27.011199999999999"/>
  </r>
  <r>
    <n v="3455"/>
    <s v="CA-2012-153626"/>
    <x v="1"/>
    <x v="584"/>
    <d v="2012-07-14T00:00:00"/>
    <x v="1"/>
    <s v="EB-13870"/>
    <x v="12"/>
    <x v="0"/>
    <s v="United States"/>
    <s v="Nashville"/>
    <x v="18"/>
    <n v="37211"/>
    <x v="0"/>
    <s v="OFF-AR-10000657"/>
    <x v="1"/>
    <x v="6"/>
    <x v="1518"/>
    <x v="788"/>
    <n v="3"/>
    <n v="0.2"/>
    <n v="0.83849999999999936"/>
  </r>
  <r>
    <n v="3456"/>
    <s v="CA-2013-166485"/>
    <x v="0"/>
    <x v="880"/>
    <d v="2013-02-27T00:00:00"/>
    <x v="1"/>
    <s v="AH-10210"/>
    <x v="117"/>
    <x v="0"/>
    <s v="United States"/>
    <s v="Nashville"/>
    <x v="18"/>
    <n v="37211"/>
    <x v="0"/>
    <s v="OFF-PA-10004996"/>
    <x v="1"/>
    <x v="10"/>
    <x v="1519"/>
    <x v="2751"/>
    <n v="2"/>
    <n v="0.2"/>
    <n v="5.5673999999999992"/>
  </r>
  <r>
    <n v="3457"/>
    <s v="CA-2014-136448"/>
    <x v="3"/>
    <x v="118"/>
    <d v="2014-09-19T00:00:00"/>
    <x v="2"/>
    <s v="AS-10090"/>
    <x v="548"/>
    <x v="0"/>
    <s v="United States"/>
    <s v="Philadelphia"/>
    <x v="9"/>
    <n v="19143"/>
    <x v="3"/>
    <s v="TEC-AC-10001109"/>
    <x v="2"/>
    <x v="11"/>
    <x v="998"/>
    <x v="981"/>
    <n v="3"/>
    <n v="0.2"/>
    <n v="19.793400000000005"/>
  </r>
  <r>
    <n v="3458"/>
    <s v="CA-2014-136448"/>
    <x v="3"/>
    <x v="118"/>
    <d v="2014-09-19T00:00:00"/>
    <x v="2"/>
    <s v="AS-10090"/>
    <x v="548"/>
    <x v="0"/>
    <s v="United States"/>
    <s v="Philadelphia"/>
    <x v="9"/>
    <n v="19143"/>
    <x v="3"/>
    <s v="FUR-FU-10003832"/>
    <x v="0"/>
    <x v="5"/>
    <x v="1420"/>
    <x v="2752"/>
    <n v="3"/>
    <n v="0.2"/>
    <n v="2.2511999999999999"/>
  </r>
  <r>
    <n v="3459"/>
    <s v="CA-2014-136448"/>
    <x v="3"/>
    <x v="118"/>
    <d v="2014-09-19T00:00:00"/>
    <x v="2"/>
    <s v="AS-10090"/>
    <x v="548"/>
    <x v="0"/>
    <s v="United States"/>
    <s v="Philadelphia"/>
    <x v="9"/>
    <n v="19143"/>
    <x v="3"/>
    <s v="OFF-BI-10002393"/>
    <x v="1"/>
    <x v="8"/>
    <x v="1188"/>
    <x v="2753"/>
    <n v="2"/>
    <n v="0.7"/>
    <n v="-2.7551999999999994"/>
  </r>
  <r>
    <n v="3460"/>
    <s v="CA-2014-136448"/>
    <x v="3"/>
    <x v="118"/>
    <d v="2014-09-19T00:00:00"/>
    <x v="2"/>
    <s v="AS-10090"/>
    <x v="548"/>
    <x v="0"/>
    <s v="United States"/>
    <s v="Philadelphia"/>
    <x v="9"/>
    <n v="19143"/>
    <x v="3"/>
    <s v="OFF-BI-10001359"/>
    <x v="1"/>
    <x v="8"/>
    <x v="1153"/>
    <x v="2754"/>
    <n v="2"/>
    <n v="0.7"/>
    <n v="-412.61539999999991"/>
  </r>
  <r>
    <n v="3461"/>
    <s v="CA-2014-136448"/>
    <x v="3"/>
    <x v="118"/>
    <d v="2014-09-19T00:00:00"/>
    <x v="2"/>
    <s v="AS-10090"/>
    <x v="548"/>
    <x v="0"/>
    <s v="United States"/>
    <s v="Philadelphia"/>
    <x v="9"/>
    <n v="19143"/>
    <x v="3"/>
    <s v="TEC-AC-10003628"/>
    <x v="2"/>
    <x v="11"/>
    <x v="244"/>
    <x v="736"/>
    <n v="2"/>
    <n v="0.2"/>
    <n v="14.395200000000004"/>
  </r>
  <r>
    <n v="3462"/>
    <s v="CA-2014-114258"/>
    <x v="3"/>
    <x v="60"/>
    <d v="2014-11-11T00:00:00"/>
    <x v="0"/>
    <s v="EM-13825"/>
    <x v="605"/>
    <x v="1"/>
    <s v="United States"/>
    <s v="Dallas"/>
    <x v="5"/>
    <n v="75081"/>
    <x v="2"/>
    <s v="TEC-PH-10003012"/>
    <x v="2"/>
    <x v="7"/>
    <x v="344"/>
    <x v="2755"/>
    <n v="4"/>
    <n v="0.2"/>
    <n v="55.436399999999935"/>
  </r>
  <r>
    <n v="3463"/>
    <s v="CA-2012-152611"/>
    <x v="1"/>
    <x v="763"/>
    <d v="2012-02-23T00:00:00"/>
    <x v="0"/>
    <s v="KA-16525"/>
    <x v="567"/>
    <x v="0"/>
    <s v="United States"/>
    <s v="Perth Amboy"/>
    <x v="30"/>
    <n v="8861"/>
    <x v="3"/>
    <s v="OFF-AR-10003903"/>
    <x v="1"/>
    <x v="6"/>
    <x v="878"/>
    <x v="2756"/>
    <n v="7"/>
    <n v="0"/>
    <n v="74.565400000000011"/>
  </r>
  <r>
    <n v="3464"/>
    <s v="CA-2013-165470"/>
    <x v="0"/>
    <x v="881"/>
    <d v="2013-12-01T00:00:00"/>
    <x v="1"/>
    <s v="HJ-14875"/>
    <x v="707"/>
    <x v="2"/>
    <s v="United States"/>
    <s v="Jacksonville"/>
    <x v="2"/>
    <n v="32216"/>
    <x v="0"/>
    <s v="OFF-PA-10004675"/>
    <x v="1"/>
    <x v="10"/>
    <x v="69"/>
    <x v="2757"/>
    <n v="1"/>
    <n v="0.2"/>
    <n v="1.6509999999999998"/>
  </r>
  <r>
    <n v="3465"/>
    <s v="CA-2014-128699"/>
    <x v="3"/>
    <x v="734"/>
    <d v="2014-12-06T00:00:00"/>
    <x v="0"/>
    <s v="ND-18370"/>
    <x v="444"/>
    <x v="0"/>
    <s v="United States"/>
    <s v="Jacksonville"/>
    <x v="2"/>
    <n v="32216"/>
    <x v="0"/>
    <s v="TEC-AC-10001990"/>
    <x v="2"/>
    <x v="11"/>
    <x v="861"/>
    <x v="2758"/>
    <n v="1"/>
    <n v="0.2"/>
    <n v="7.198799999999995"/>
  </r>
  <r>
    <n v="3466"/>
    <s v="US-2012-147242"/>
    <x v="1"/>
    <x v="229"/>
    <d v="2012-09-14T00:00:00"/>
    <x v="1"/>
    <s v="EH-13765"/>
    <x v="553"/>
    <x v="1"/>
    <s v="United States"/>
    <s v="Revere"/>
    <x v="31"/>
    <n v="2151"/>
    <x v="3"/>
    <s v="OFF-AP-10003842"/>
    <x v="1"/>
    <x v="9"/>
    <x v="1247"/>
    <x v="1168"/>
    <n v="2"/>
    <n v="0"/>
    <n v="16.1096"/>
  </r>
  <r>
    <n v="3467"/>
    <s v="US-2012-147242"/>
    <x v="1"/>
    <x v="229"/>
    <d v="2012-09-14T00:00:00"/>
    <x v="1"/>
    <s v="EH-13765"/>
    <x v="553"/>
    <x v="1"/>
    <s v="United States"/>
    <s v="Revere"/>
    <x v="31"/>
    <n v="2151"/>
    <x v="3"/>
    <s v="FUR-BO-10004695"/>
    <x v="0"/>
    <x v="0"/>
    <x v="198"/>
    <x v="2759"/>
    <n v="2"/>
    <n v="0"/>
    <n v="83.25079999999997"/>
  </r>
  <r>
    <n v="3468"/>
    <s v="US-2012-147242"/>
    <x v="1"/>
    <x v="229"/>
    <d v="2012-09-14T00:00:00"/>
    <x v="1"/>
    <s v="EH-13765"/>
    <x v="553"/>
    <x v="1"/>
    <s v="United States"/>
    <s v="Revere"/>
    <x v="31"/>
    <n v="2151"/>
    <x v="3"/>
    <s v="OFF-PA-10003039"/>
    <x v="1"/>
    <x v="10"/>
    <x v="330"/>
    <x v="2760"/>
    <n v="9"/>
    <n v="0"/>
    <n v="125.46899999999999"/>
  </r>
  <r>
    <n v="3469"/>
    <s v="CA-2013-146143"/>
    <x v="0"/>
    <x v="882"/>
    <d v="2013-12-20T00:00:00"/>
    <x v="1"/>
    <s v="MC-17845"/>
    <x v="266"/>
    <x v="0"/>
    <s v="United States"/>
    <s v="Jackson"/>
    <x v="35"/>
    <n v="39212"/>
    <x v="0"/>
    <s v="FUR-FU-10002045"/>
    <x v="0"/>
    <x v="5"/>
    <x v="1356"/>
    <x v="2761"/>
    <n v="6"/>
    <n v="0"/>
    <n v="58.687200000000011"/>
  </r>
  <r>
    <n v="3470"/>
    <s v="CA-2012-100888"/>
    <x v="1"/>
    <x v="744"/>
    <d v="2012-04-10T00:00:00"/>
    <x v="1"/>
    <s v="MH-17455"/>
    <x v="708"/>
    <x v="0"/>
    <s v="United States"/>
    <s v="Jacksonville"/>
    <x v="3"/>
    <n v="28540"/>
    <x v="0"/>
    <s v="OFF-PA-10001019"/>
    <x v="1"/>
    <x v="10"/>
    <x v="675"/>
    <x v="1107"/>
    <n v="3"/>
    <n v="0.2"/>
    <n v="16.183799999999998"/>
  </r>
  <r>
    <n v="3471"/>
    <s v="US-2013-150035"/>
    <x v="0"/>
    <x v="49"/>
    <d v="2013-12-06T00:00:00"/>
    <x v="1"/>
    <s v="CL-11890"/>
    <x v="488"/>
    <x v="0"/>
    <s v="United States"/>
    <s v="San Francisco"/>
    <x v="1"/>
    <n v="94122"/>
    <x v="1"/>
    <s v="FUR-FU-10003724"/>
    <x v="0"/>
    <x v="5"/>
    <x v="887"/>
    <x v="2499"/>
    <n v="2"/>
    <n v="0"/>
    <n v="4.3523999999999994"/>
  </r>
  <r>
    <n v="3472"/>
    <s v="CA-2014-122644"/>
    <x v="3"/>
    <x v="105"/>
    <d v="2014-11-18T00:00:00"/>
    <x v="1"/>
    <s v="SF-20965"/>
    <x v="245"/>
    <x v="1"/>
    <s v="United States"/>
    <s v="Columbus"/>
    <x v="24"/>
    <n v="43229"/>
    <x v="3"/>
    <s v="OFF-PA-10003673"/>
    <x v="1"/>
    <x v="10"/>
    <x v="971"/>
    <x v="2762"/>
    <n v="2"/>
    <n v="0.2"/>
    <n v="3.5255999999999994"/>
  </r>
  <r>
    <n v="3473"/>
    <s v="CA-2014-122644"/>
    <x v="3"/>
    <x v="105"/>
    <d v="2014-11-18T00:00:00"/>
    <x v="1"/>
    <s v="SF-20965"/>
    <x v="245"/>
    <x v="1"/>
    <s v="United States"/>
    <s v="Columbus"/>
    <x v="24"/>
    <n v="43229"/>
    <x v="3"/>
    <s v="TEC-AC-10003614"/>
    <x v="2"/>
    <x v="11"/>
    <x v="562"/>
    <x v="2763"/>
    <n v="2"/>
    <n v="0.2"/>
    <n v="3.0133999999999981"/>
  </r>
  <r>
    <n v="3474"/>
    <s v="CA-2014-111815"/>
    <x v="3"/>
    <x v="448"/>
    <d v="2014-03-11T00:00:00"/>
    <x v="1"/>
    <s v="EP-13915"/>
    <x v="212"/>
    <x v="0"/>
    <s v="United States"/>
    <s v="Dearborn Heights"/>
    <x v="12"/>
    <n v="48127"/>
    <x v="2"/>
    <s v="FUR-CH-10000785"/>
    <x v="0"/>
    <x v="1"/>
    <x v="320"/>
    <x v="2764"/>
    <n v="1"/>
    <n v="0"/>
    <n v="47.0548"/>
  </r>
  <r>
    <n v="3475"/>
    <s v="CA-2014-111815"/>
    <x v="3"/>
    <x v="448"/>
    <d v="2014-03-11T00:00:00"/>
    <x v="1"/>
    <s v="EP-13915"/>
    <x v="212"/>
    <x v="0"/>
    <s v="United States"/>
    <s v="Dearborn Heights"/>
    <x v="12"/>
    <n v="48127"/>
    <x v="2"/>
    <s v="TEC-AC-10002926"/>
    <x v="2"/>
    <x v="11"/>
    <x v="1114"/>
    <x v="2622"/>
    <n v="2"/>
    <n v="0"/>
    <n v="42.991400000000006"/>
  </r>
  <r>
    <n v="3476"/>
    <s v="CA-2013-144911"/>
    <x v="0"/>
    <x v="581"/>
    <d v="2013-12-01T00:00:00"/>
    <x v="2"/>
    <s v="RW-19630"/>
    <x v="338"/>
    <x v="1"/>
    <s v="United States"/>
    <s v="Overland Park"/>
    <x v="41"/>
    <n v="66212"/>
    <x v="2"/>
    <s v="TEC-AC-10004633"/>
    <x v="2"/>
    <x v="11"/>
    <x v="60"/>
    <x v="2765"/>
    <n v="5"/>
    <n v="0"/>
    <n v="15.378000000000004"/>
  </r>
  <r>
    <n v="3477"/>
    <s v="CA-2013-144911"/>
    <x v="0"/>
    <x v="581"/>
    <d v="2013-12-01T00:00:00"/>
    <x v="2"/>
    <s v="RW-19630"/>
    <x v="338"/>
    <x v="1"/>
    <s v="United States"/>
    <s v="Overland Park"/>
    <x v="41"/>
    <n v="66212"/>
    <x v="2"/>
    <s v="OFF-BI-10000977"/>
    <x v="1"/>
    <x v="8"/>
    <x v="982"/>
    <x v="2766"/>
    <n v="5"/>
    <n v="0"/>
    <n v="69.919999999999987"/>
  </r>
  <r>
    <n v="3478"/>
    <s v="CA-2011-143385"/>
    <x v="2"/>
    <x v="883"/>
    <d v="2011-09-05T00:00:00"/>
    <x v="1"/>
    <s v="SJ-20500"/>
    <x v="81"/>
    <x v="0"/>
    <s v="United States"/>
    <s v="Santa Fe"/>
    <x v="27"/>
    <n v="87505"/>
    <x v="1"/>
    <s v="TEC-AC-10001635"/>
    <x v="2"/>
    <x v="11"/>
    <x v="1363"/>
    <x v="451"/>
    <n v="9"/>
    <n v="0"/>
    <n v="18.503999999999991"/>
  </r>
  <r>
    <n v="3479"/>
    <s v="CA-2013-131289"/>
    <x v="0"/>
    <x v="16"/>
    <d v="2013-12-15T00:00:00"/>
    <x v="1"/>
    <s v="SP-20620"/>
    <x v="407"/>
    <x v="1"/>
    <s v="United States"/>
    <s v="San Francisco"/>
    <x v="1"/>
    <n v="94110"/>
    <x v="1"/>
    <s v="OFF-AR-10003056"/>
    <x v="1"/>
    <x v="6"/>
    <x v="18"/>
    <x v="18"/>
    <n v="2"/>
    <n v="0"/>
    <n v="2.4823999999999993"/>
  </r>
  <r>
    <n v="3480"/>
    <s v="CA-2013-131289"/>
    <x v="0"/>
    <x v="16"/>
    <d v="2013-12-15T00:00:00"/>
    <x v="1"/>
    <s v="SP-20620"/>
    <x v="407"/>
    <x v="1"/>
    <s v="United States"/>
    <s v="San Francisco"/>
    <x v="1"/>
    <n v="94110"/>
    <x v="1"/>
    <s v="OFF-PA-10003363"/>
    <x v="1"/>
    <x v="10"/>
    <x v="1520"/>
    <x v="1568"/>
    <n v="7"/>
    <n v="0"/>
    <n v="21.772800000000004"/>
  </r>
  <r>
    <n v="3481"/>
    <s v="CA-2013-131289"/>
    <x v="0"/>
    <x v="16"/>
    <d v="2013-12-15T00:00:00"/>
    <x v="1"/>
    <s v="SP-20620"/>
    <x v="407"/>
    <x v="1"/>
    <s v="United States"/>
    <s v="San Francisco"/>
    <x v="1"/>
    <n v="94110"/>
    <x v="1"/>
    <s v="FUR-TA-10003954"/>
    <x v="0"/>
    <x v="3"/>
    <x v="1208"/>
    <x v="2767"/>
    <n v="6"/>
    <n v="0.2"/>
    <n v="-195.47879999999998"/>
  </r>
  <r>
    <n v="3482"/>
    <s v="CA-2011-124023"/>
    <x v="2"/>
    <x v="884"/>
    <d v="2011-04-10T00:00:00"/>
    <x v="2"/>
    <s v="PJ-19015"/>
    <x v="307"/>
    <x v="0"/>
    <s v="United States"/>
    <s v="Mobile"/>
    <x v="19"/>
    <n v="36608"/>
    <x v="0"/>
    <s v="FUR-FU-10004415"/>
    <x v="0"/>
    <x v="5"/>
    <x v="1054"/>
    <x v="2482"/>
    <n v="2"/>
    <n v="0"/>
    <n v="2.7775999999999996"/>
  </r>
  <r>
    <n v="3483"/>
    <s v="CA-2011-124688"/>
    <x v="2"/>
    <x v="9"/>
    <d v="2011-08-29T00:00:00"/>
    <x v="2"/>
    <s v="CC-12610"/>
    <x v="566"/>
    <x v="1"/>
    <s v="United States"/>
    <s v="Springfield"/>
    <x v="17"/>
    <n v="22153"/>
    <x v="0"/>
    <s v="TEC-PH-10000455"/>
    <x v="2"/>
    <x v="7"/>
    <x v="1112"/>
    <x v="2768"/>
    <n v="5"/>
    <n v="0"/>
    <n v="168.18549999999993"/>
  </r>
  <r>
    <n v="3484"/>
    <s v="CA-2011-124688"/>
    <x v="2"/>
    <x v="9"/>
    <d v="2011-08-29T00:00:00"/>
    <x v="2"/>
    <s v="CC-12610"/>
    <x v="566"/>
    <x v="1"/>
    <s v="United States"/>
    <s v="Springfield"/>
    <x v="17"/>
    <n v="22153"/>
    <x v="0"/>
    <s v="FUR-FU-10002456"/>
    <x v="0"/>
    <x v="5"/>
    <x v="1009"/>
    <x v="2769"/>
    <n v="4"/>
    <n v="0"/>
    <n v="12.521600000000003"/>
  </r>
  <r>
    <n v="3485"/>
    <s v="CA-2011-124688"/>
    <x v="2"/>
    <x v="9"/>
    <d v="2011-08-29T00:00:00"/>
    <x v="2"/>
    <s v="CC-12610"/>
    <x v="566"/>
    <x v="1"/>
    <s v="United States"/>
    <s v="Springfield"/>
    <x v="17"/>
    <n v="22153"/>
    <x v="0"/>
    <s v="FUR-TA-10003569"/>
    <x v="0"/>
    <x v="3"/>
    <x v="1358"/>
    <x v="2770"/>
    <n v="3"/>
    <n v="0"/>
    <n v="300.73500000000001"/>
  </r>
  <r>
    <n v="3486"/>
    <s v="CA-2013-151169"/>
    <x v="0"/>
    <x v="147"/>
    <d v="2013-10-27T00:00:00"/>
    <x v="1"/>
    <s v="MY-18295"/>
    <x v="501"/>
    <x v="1"/>
    <s v="United States"/>
    <s v="Newark"/>
    <x v="13"/>
    <n v="19711"/>
    <x v="3"/>
    <s v="OFF-BI-10002813"/>
    <x v="1"/>
    <x v="8"/>
    <x v="905"/>
    <x v="1063"/>
    <n v="4"/>
    <n v="0"/>
    <n v="3.5640000000000001"/>
  </r>
  <r>
    <n v="3487"/>
    <s v="US-2013-134761"/>
    <x v="0"/>
    <x v="885"/>
    <d v="2013-12-01T00:00:00"/>
    <x v="3"/>
    <s v="DB-13210"/>
    <x v="203"/>
    <x v="0"/>
    <s v="United States"/>
    <s v="Hickory"/>
    <x v="3"/>
    <n v="28601"/>
    <x v="0"/>
    <s v="TEC-PH-10002890"/>
    <x v="2"/>
    <x v="7"/>
    <x v="1387"/>
    <x v="2771"/>
    <n v="1"/>
    <n v="0.2"/>
    <n v="2.7143999999999995"/>
  </r>
  <r>
    <n v="3488"/>
    <s v="CA-2014-120705"/>
    <x v="3"/>
    <x v="528"/>
    <d v="2014-09-12T00:00:00"/>
    <x v="1"/>
    <s v="MG-17875"/>
    <x v="675"/>
    <x v="2"/>
    <s v="United States"/>
    <s v="Fort Lauderdale"/>
    <x v="2"/>
    <n v="33311"/>
    <x v="0"/>
    <s v="OFF-ST-10001522"/>
    <x v="1"/>
    <x v="4"/>
    <x v="195"/>
    <x v="2772"/>
    <n v="2"/>
    <n v="0.2"/>
    <n v="-29.436800000000012"/>
  </r>
  <r>
    <n v="3489"/>
    <s v="CA-2012-157322"/>
    <x v="1"/>
    <x v="740"/>
    <d v="2012-07-06T00:00:00"/>
    <x v="1"/>
    <s v="RH-19600"/>
    <x v="584"/>
    <x v="0"/>
    <s v="United States"/>
    <s v="Carol Stream"/>
    <x v="10"/>
    <n v="60188"/>
    <x v="2"/>
    <s v="FUR-CH-10004086"/>
    <x v="0"/>
    <x v="1"/>
    <x v="281"/>
    <x v="2379"/>
    <n v="2"/>
    <n v="0.3"/>
    <n v="-5.8346000000000231"/>
  </r>
  <r>
    <n v="3490"/>
    <s v="CA-2012-157322"/>
    <x v="1"/>
    <x v="740"/>
    <d v="2012-07-06T00:00:00"/>
    <x v="1"/>
    <s v="RH-19600"/>
    <x v="584"/>
    <x v="0"/>
    <s v="United States"/>
    <s v="Carol Stream"/>
    <x v="10"/>
    <n v="60188"/>
    <x v="2"/>
    <s v="FUR-CH-10003774"/>
    <x v="0"/>
    <x v="1"/>
    <x v="1185"/>
    <x v="2773"/>
    <n v="6"/>
    <n v="0.3"/>
    <n v="-92.799600000000027"/>
  </r>
  <r>
    <n v="3491"/>
    <s v="CA-2012-157322"/>
    <x v="1"/>
    <x v="740"/>
    <d v="2012-07-06T00:00:00"/>
    <x v="1"/>
    <s v="RH-19600"/>
    <x v="584"/>
    <x v="0"/>
    <s v="United States"/>
    <s v="Carol Stream"/>
    <x v="10"/>
    <n v="60188"/>
    <x v="2"/>
    <s v="OFF-ST-10004507"/>
    <x v="1"/>
    <x v="4"/>
    <x v="452"/>
    <x v="648"/>
    <n v="5"/>
    <n v="0.2"/>
    <n v="6.0024999999999977"/>
  </r>
  <r>
    <n v="3492"/>
    <s v="CA-2012-157322"/>
    <x v="1"/>
    <x v="740"/>
    <d v="2012-07-06T00:00:00"/>
    <x v="1"/>
    <s v="RH-19600"/>
    <x v="584"/>
    <x v="0"/>
    <s v="United States"/>
    <s v="Carol Stream"/>
    <x v="10"/>
    <n v="60188"/>
    <x v="2"/>
    <s v="OFF-ST-10003208"/>
    <x v="1"/>
    <x v="4"/>
    <x v="243"/>
    <x v="2774"/>
    <n v="3"/>
    <n v="0.2"/>
    <n v="48.994199999999921"/>
  </r>
  <r>
    <n v="3493"/>
    <s v="CA-2012-157322"/>
    <x v="1"/>
    <x v="740"/>
    <d v="2012-07-06T00:00:00"/>
    <x v="1"/>
    <s v="RH-19600"/>
    <x v="584"/>
    <x v="0"/>
    <s v="United States"/>
    <s v="Carol Stream"/>
    <x v="10"/>
    <n v="60188"/>
    <x v="2"/>
    <s v="OFF-PA-10000659"/>
    <x v="1"/>
    <x v="10"/>
    <x v="160"/>
    <x v="1515"/>
    <n v="2"/>
    <n v="0.2"/>
    <n v="3.7692000000000001"/>
  </r>
  <r>
    <n v="3494"/>
    <s v="CA-2014-142034"/>
    <x v="3"/>
    <x v="241"/>
    <d v="2014-09-29T00:00:00"/>
    <x v="1"/>
    <s v="KB-16240"/>
    <x v="208"/>
    <x v="1"/>
    <s v="United States"/>
    <s v="Saint Cloud"/>
    <x v="11"/>
    <n v="56301"/>
    <x v="2"/>
    <s v="TEC-AC-10002305"/>
    <x v="2"/>
    <x v="11"/>
    <x v="1521"/>
    <x v="2775"/>
    <n v="4"/>
    <n v="0"/>
    <n v="12.959999999999994"/>
  </r>
  <r>
    <n v="3495"/>
    <s v="CA-2014-142034"/>
    <x v="3"/>
    <x v="241"/>
    <d v="2014-09-29T00:00:00"/>
    <x v="1"/>
    <s v="KB-16240"/>
    <x v="208"/>
    <x v="1"/>
    <s v="United States"/>
    <s v="Saint Cloud"/>
    <x v="11"/>
    <n v="56301"/>
    <x v="2"/>
    <s v="TEC-AC-10000990"/>
    <x v="2"/>
    <x v="11"/>
    <x v="1522"/>
    <x v="2776"/>
    <n v="5"/>
    <n v="0"/>
    <n v="275.47800000000001"/>
  </r>
  <r>
    <n v="3496"/>
    <s v="CA-2014-142034"/>
    <x v="3"/>
    <x v="241"/>
    <d v="2014-09-29T00:00:00"/>
    <x v="1"/>
    <s v="KB-16240"/>
    <x v="208"/>
    <x v="1"/>
    <s v="United States"/>
    <s v="Saint Cloud"/>
    <x v="11"/>
    <n v="56301"/>
    <x v="2"/>
    <s v="FUR-CH-10000665"/>
    <x v="0"/>
    <x v="1"/>
    <x v="656"/>
    <x v="891"/>
    <n v="4"/>
    <n v="0"/>
    <n v="181.17599999999993"/>
  </r>
  <r>
    <n v="3497"/>
    <s v="CA-2013-107328"/>
    <x v="0"/>
    <x v="590"/>
    <d v="2013-08-16T00:00:00"/>
    <x v="1"/>
    <s v="CA-12055"/>
    <x v="402"/>
    <x v="2"/>
    <s v="United States"/>
    <s v="Los Angeles"/>
    <x v="1"/>
    <n v="90036"/>
    <x v="1"/>
    <s v="FUR-TA-10001932"/>
    <x v="0"/>
    <x v="3"/>
    <x v="840"/>
    <x v="2777"/>
    <n v="2"/>
    <n v="0.2"/>
    <n v="12.82559999999998"/>
  </r>
  <r>
    <n v="3498"/>
    <s v="CA-2013-107328"/>
    <x v="0"/>
    <x v="590"/>
    <d v="2013-08-16T00:00:00"/>
    <x v="1"/>
    <s v="CA-12055"/>
    <x v="402"/>
    <x v="2"/>
    <s v="United States"/>
    <s v="Los Angeles"/>
    <x v="1"/>
    <n v="90036"/>
    <x v="1"/>
    <s v="OFF-AP-10004487"/>
    <x v="1"/>
    <x v="9"/>
    <x v="715"/>
    <x v="2778"/>
    <n v="6"/>
    <n v="0"/>
    <n v="136.61759999999998"/>
  </r>
  <r>
    <n v="3499"/>
    <s v="CA-2013-107328"/>
    <x v="0"/>
    <x v="590"/>
    <d v="2013-08-16T00:00:00"/>
    <x v="1"/>
    <s v="CA-12055"/>
    <x v="402"/>
    <x v="2"/>
    <s v="United States"/>
    <s v="Los Angeles"/>
    <x v="1"/>
    <n v="90036"/>
    <x v="1"/>
    <s v="OFF-BI-10002160"/>
    <x v="1"/>
    <x v="8"/>
    <x v="312"/>
    <x v="597"/>
    <n v="5"/>
    <n v="0.2"/>
    <n v="5.3339999999999996"/>
  </r>
  <r>
    <n v="3500"/>
    <s v="CA-2013-108616"/>
    <x v="0"/>
    <x v="321"/>
    <d v="2013-10-04T00:00:00"/>
    <x v="1"/>
    <s v="JK-15730"/>
    <x v="300"/>
    <x v="0"/>
    <s v="United States"/>
    <s v="Mobile"/>
    <x v="19"/>
    <n v="36608"/>
    <x v="0"/>
    <s v="TEC-AC-10000420"/>
    <x v="2"/>
    <x v="11"/>
    <x v="1487"/>
    <x v="2779"/>
    <n v="3"/>
    <n v="0"/>
    <n v="71.389799999999994"/>
  </r>
  <r>
    <n v="3501"/>
    <s v="CA-2013-108616"/>
    <x v="0"/>
    <x v="321"/>
    <d v="2013-10-04T00:00:00"/>
    <x v="1"/>
    <s v="JK-15730"/>
    <x v="300"/>
    <x v="0"/>
    <s v="United States"/>
    <s v="Mobile"/>
    <x v="19"/>
    <n v="36608"/>
    <x v="0"/>
    <s v="OFF-BI-10001989"/>
    <x v="1"/>
    <x v="8"/>
    <x v="537"/>
    <x v="2780"/>
    <n v="3"/>
    <n v="0"/>
    <n v="30.211199999999998"/>
  </r>
  <r>
    <n v="3502"/>
    <s v="CA-2013-108616"/>
    <x v="0"/>
    <x v="321"/>
    <d v="2013-10-04T00:00:00"/>
    <x v="1"/>
    <s v="JK-15730"/>
    <x v="300"/>
    <x v="0"/>
    <s v="United States"/>
    <s v="Mobile"/>
    <x v="19"/>
    <n v="36608"/>
    <x v="0"/>
    <s v="OFF-AR-10001149"/>
    <x v="1"/>
    <x v="6"/>
    <x v="130"/>
    <x v="2781"/>
    <n v="9"/>
    <n v="0"/>
    <n v="7.7759999999999989"/>
  </r>
  <r>
    <n v="3503"/>
    <s v="CA-2014-125115"/>
    <x v="3"/>
    <x v="318"/>
    <d v="2014-04-11T00:00:00"/>
    <x v="3"/>
    <s v="RD-19930"/>
    <x v="709"/>
    <x v="0"/>
    <s v="United States"/>
    <s v="Austin"/>
    <x v="5"/>
    <n v="78745"/>
    <x v="2"/>
    <s v="OFF-PA-10004101"/>
    <x v="1"/>
    <x v="10"/>
    <x v="506"/>
    <x v="563"/>
    <n v="2"/>
    <n v="0.2"/>
    <n v="3.6288"/>
  </r>
  <r>
    <n v="3504"/>
    <s v="CA-2014-125115"/>
    <x v="3"/>
    <x v="318"/>
    <d v="2014-04-11T00:00:00"/>
    <x v="3"/>
    <s v="RD-19930"/>
    <x v="709"/>
    <x v="0"/>
    <s v="United States"/>
    <s v="Austin"/>
    <x v="5"/>
    <n v="78745"/>
    <x v="2"/>
    <s v="TEC-AC-10001714"/>
    <x v="2"/>
    <x v="11"/>
    <x v="678"/>
    <x v="2782"/>
    <n v="3"/>
    <n v="0.2"/>
    <n v="20.343900000000001"/>
  </r>
  <r>
    <n v="3505"/>
    <s v="CA-2013-150945"/>
    <x v="0"/>
    <x v="122"/>
    <d v="2013-12-21T00:00:00"/>
    <x v="0"/>
    <s v="JK-16120"/>
    <x v="451"/>
    <x v="2"/>
    <s v="United States"/>
    <s v="New York City"/>
    <x v="15"/>
    <n v="10009"/>
    <x v="3"/>
    <s v="OFF-ST-10003716"/>
    <x v="1"/>
    <x v="4"/>
    <x v="889"/>
    <x v="1734"/>
    <n v="4"/>
    <n v="0"/>
    <n v="117.0104"/>
  </r>
  <r>
    <n v="3506"/>
    <s v="CA-2011-166863"/>
    <x v="2"/>
    <x v="886"/>
    <d v="2011-06-24T00:00:00"/>
    <x v="1"/>
    <s v="SC-20020"/>
    <x v="710"/>
    <x v="0"/>
    <s v="United States"/>
    <s v="Plano"/>
    <x v="5"/>
    <n v="75023"/>
    <x v="2"/>
    <s v="TEC-PH-10000369"/>
    <x v="2"/>
    <x v="7"/>
    <x v="1346"/>
    <x v="1227"/>
    <n v="2"/>
    <n v="0.2"/>
    <n v="20.158400000000015"/>
  </r>
  <r>
    <n v="3507"/>
    <s v="CA-2011-166863"/>
    <x v="2"/>
    <x v="886"/>
    <d v="2011-06-24T00:00:00"/>
    <x v="1"/>
    <s v="SC-20020"/>
    <x v="710"/>
    <x v="0"/>
    <s v="United States"/>
    <s v="Plano"/>
    <x v="5"/>
    <n v="75023"/>
    <x v="2"/>
    <s v="OFF-BI-10000756"/>
    <x v="1"/>
    <x v="8"/>
    <x v="15"/>
    <x v="2783"/>
    <n v="4"/>
    <n v="0.8"/>
    <n v="-5.088000000000001"/>
  </r>
  <r>
    <n v="3508"/>
    <s v="CA-2011-166863"/>
    <x v="2"/>
    <x v="886"/>
    <d v="2011-06-24T00:00:00"/>
    <x v="1"/>
    <s v="SC-20020"/>
    <x v="710"/>
    <x v="0"/>
    <s v="United States"/>
    <s v="Plano"/>
    <x v="5"/>
    <n v="75023"/>
    <x v="2"/>
    <s v="FUR-BO-10001608"/>
    <x v="0"/>
    <x v="0"/>
    <x v="1523"/>
    <x v="2784"/>
    <n v="4"/>
    <n v="0.32"/>
    <n v="-19.874399999999994"/>
  </r>
  <r>
    <n v="3509"/>
    <s v="CA-2011-166863"/>
    <x v="2"/>
    <x v="886"/>
    <d v="2011-06-24T00:00:00"/>
    <x v="1"/>
    <s v="SC-20020"/>
    <x v="710"/>
    <x v="0"/>
    <s v="United States"/>
    <s v="Plano"/>
    <x v="5"/>
    <n v="75023"/>
    <x v="2"/>
    <s v="OFF-PA-10001166"/>
    <x v="1"/>
    <x v="10"/>
    <x v="769"/>
    <x v="12"/>
    <n v="3"/>
    <n v="0.2"/>
    <n v="5.4432"/>
  </r>
  <r>
    <n v="3510"/>
    <s v="CA-2011-166863"/>
    <x v="2"/>
    <x v="886"/>
    <d v="2011-06-24T00:00:00"/>
    <x v="1"/>
    <s v="SC-20020"/>
    <x v="710"/>
    <x v="0"/>
    <s v="United States"/>
    <s v="Plano"/>
    <x v="5"/>
    <n v="75023"/>
    <x v="2"/>
    <s v="OFF-PA-10000587"/>
    <x v="1"/>
    <x v="10"/>
    <x v="57"/>
    <x v="25"/>
    <n v="2"/>
    <n v="0.2"/>
    <n v="4.0768000000000004"/>
  </r>
  <r>
    <n v="3511"/>
    <s v="CA-2011-166863"/>
    <x v="2"/>
    <x v="886"/>
    <d v="2011-06-24T00:00:00"/>
    <x v="1"/>
    <s v="SC-20020"/>
    <x v="710"/>
    <x v="0"/>
    <s v="United States"/>
    <s v="Plano"/>
    <x v="5"/>
    <n v="75023"/>
    <x v="2"/>
    <s v="TEC-MA-10001972"/>
    <x v="2"/>
    <x v="15"/>
    <x v="1469"/>
    <x v="2785"/>
    <n v="2"/>
    <n v="0.4"/>
    <n v="-97.71999999999997"/>
  </r>
  <r>
    <n v="3512"/>
    <s v="CA-2011-166863"/>
    <x v="2"/>
    <x v="886"/>
    <d v="2011-06-24T00:00:00"/>
    <x v="1"/>
    <s v="SC-20020"/>
    <x v="710"/>
    <x v="0"/>
    <s v="United States"/>
    <s v="Plano"/>
    <x v="5"/>
    <n v="75023"/>
    <x v="2"/>
    <s v="OFF-ST-10004123"/>
    <x v="1"/>
    <x v="4"/>
    <x v="72"/>
    <x v="2786"/>
    <n v="7"/>
    <n v="0.2"/>
    <n v="-127.37200000000001"/>
  </r>
  <r>
    <n v="3513"/>
    <s v="CA-2014-140326"/>
    <x v="3"/>
    <x v="507"/>
    <d v="2014-09-07T00:00:00"/>
    <x v="2"/>
    <s v="HW-14935"/>
    <x v="304"/>
    <x v="1"/>
    <s v="United States"/>
    <s v="Chicago"/>
    <x v="10"/>
    <n v="60653"/>
    <x v="2"/>
    <s v="FUR-BO-10000112"/>
    <x v="0"/>
    <x v="0"/>
    <x v="1524"/>
    <x v="2787"/>
    <n v="9"/>
    <n v="0.3"/>
    <n v="-117.88199999999998"/>
  </r>
  <r>
    <n v="3514"/>
    <s v="CA-2014-140326"/>
    <x v="3"/>
    <x v="507"/>
    <d v="2014-09-07T00:00:00"/>
    <x v="2"/>
    <s v="HW-14935"/>
    <x v="304"/>
    <x v="1"/>
    <s v="United States"/>
    <s v="Chicago"/>
    <x v="10"/>
    <n v="60653"/>
    <x v="2"/>
    <s v="OFF-PA-10004041"/>
    <x v="1"/>
    <x v="10"/>
    <x v="940"/>
    <x v="2788"/>
    <n v="3"/>
    <n v="0.2"/>
    <n v="5.55"/>
  </r>
  <r>
    <n v="3515"/>
    <s v="CA-2014-140326"/>
    <x v="3"/>
    <x v="507"/>
    <d v="2014-09-07T00:00:00"/>
    <x v="2"/>
    <s v="HW-14935"/>
    <x v="304"/>
    <x v="1"/>
    <s v="United States"/>
    <s v="Chicago"/>
    <x v="10"/>
    <n v="60653"/>
    <x v="2"/>
    <s v="OFF-AR-10001149"/>
    <x v="1"/>
    <x v="6"/>
    <x v="130"/>
    <x v="2789"/>
    <n v="3"/>
    <n v="0.2"/>
    <n v="0.86399999999999988"/>
  </r>
  <r>
    <n v="3516"/>
    <s v="CA-2013-168536"/>
    <x v="0"/>
    <x v="887"/>
    <d v="2013-12-25T00:00:00"/>
    <x v="1"/>
    <s v="SC-20800"/>
    <x v="561"/>
    <x v="0"/>
    <s v="United States"/>
    <s v="Jackson"/>
    <x v="35"/>
    <n v="39212"/>
    <x v="0"/>
    <s v="TEC-AC-10002323"/>
    <x v="2"/>
    <x v="11"/>
    <x v="175"/>
    <x v="2790"/>
    <n v="3"/>
    <n v="0"/>
    <n v="8.6190000000000033"/>
  </r>
  <r>
    <n v="3517"/>
    <s v="US-2013-113649"/>
    <x v="0"/>
    <x v="888"/>
    <d v="2013-08-13T00:00:00"/>
    <x v="2"/>
    <s v="HA-14920"/>
    <x v="66"/>
    <x v="0"/>
    <s v="United States"/>
    <s v="Fayetteville"/>
    <x v="3"/>
    <n v="28314"/>
    <x v="0"/>
    <s v="OFF-PA-10000130"/>
    <x v="1"/>
    <x v="10"/>
    <x v="995"/>
    <x v="2791"/>
    <n v="9"/>
    <n v="0.2"/>
    <n v="9.6299999999999955"/>
  </r>
  <r>
    <n v="3518"/>
    <s v="US-2013-113649"/>
    <x v="0"/>
    <x v="888"/>
    <d v="2013-08-13T00:00:00"/>
    <x v="2"/>
    <s v="HA-14920"/>
    <x v="66"/>
    <x v="0"/>
    <s v="United States"/>
    <s v="Fayetteville"/>
    <x v="3"/>
    <n v="28314"/>
    <x v="0"/>
    <s v="TEC-PH-10002350"/>
    <x v="2"/>
    <x v="7"/>
    <x v="1458"/>
    <x v="2542"/>
    <n v="2"/>
    <n v="0.2"/>
    <n v="4.4783999999999988"/>
  </r>
  <r>
    <n v="3519"/>
    <s v="US-2013-113649"/>
    <x v="0"/>
    <x v="888"/>
    <d v="2013-08-13T00:00:00"/>
    <x v="2"/>
    <s v="HA-14920"/>
    <x v="66"/>
    <x v="0"/>
    <s v="United States"/>
    <s v="Fayetteville"/>
    <x v="3"/>
    <n v="28314"/>
    <x v="0"/>
    <s v="OFF-AP-10002518"/>
    <x v="1"/>
    <x v="9"/>
    <x v="158"/>
    <x v="2792"/>
    <n v="4"/>
    <n v="0.2"/>
    <n v="64.072799999999944"/>
  </r>
  <r>
    <n v="3520"/>
    <s v="CA-2012-124975"/>
    <x v="1"/>
    <x v="137"/>
    <d v="2012-06-25T00:00:00"/>
    <x v="2"/>
    <s v="MG-17875"/>
    <x v="675"/>
    <x v="2"/>
    <s v="United States"/>
    <s v="Aurora"/>
    <x v="10"/>
    <n v="60505"/>
    <x v="2"/>
    <s v="FUR-TA-10002645"/>
    <x v="0"/>
    <x v="3"/>
    <x v="1313"/>
    <x v="2793"/>
    <n v="7"/>
    <n v="0.5"/>
    <n v="-525.6405000000002"/>
  </r>
  <r>
    <n v="3521"/>
    <s v="CA-2012-168767"/>
    <x v="1"/>
    <x v="889"/>
    <d v="2012-04-15T00:00:00"/>
    <x v="1"/>
    <s v="DM-12955"/>
    <x v="678"/>
    <x v="1"/>
    <s v="United States"/>
    <s v="Sacramento"/>
    <x v="1"/>
    <n v="95823"/>
    <x v="1"/>
    <s v="OFF-BI-10000773"/>
    <x v="1"/>
    <x v="8"/>
    <x v="381"/>
    <x v="2794"/>
    <n v="2"/>
    <n v="0.2"/>
    <n v="4.3307999999999982"/>
  </r>
  <r>
    <n v="3522"/>
    <s v="CA-2013-114482"/>
    <x v="0"/>
    <x v="831"/>
    <d v="2013-11-26T00:00:00"/>
    <x v="0"/>
    <s v="DM-13345"/>
    <x v="664"/>
    <x v="1"/>
    <s v="United States"/>
    <s v="Des Moines"/>
    <x v="23"/>
    <n v="50315"/>
    <x v="2"/>
    <s v="OFF-PA-10003845"/>
    <x v="1"/>
    <x v="10"/>
    <x v="367"/>
    <x v="1319"/>
    <n v="7"/>
    <n v="0"/>
    <n v="19.825400000000002"/>
  </r>
  <r>
    <n v="3523"/>
    <s v="CA-2013-114482"/>
    <x v="0"/>
    <x v="831"/>
    <d v="2013-11-26T00:00:00"/>
    <x v="0"/>
    <s v="DM-13345"/>
    <x v="664"/>
    <x v="1"/>
    <s v="United States"/>
    <s v="Des Moines"/>
    <x v="23"/>
    <n v="50315"/>
    <x v="2"/>
    <s v="TEC-PH-10001580"/>
    <x v="2"/>
    <x v="7"/>
    <x v="231"/>
    <x v="2795"/>
    <n v="3"/>
    <n v="0"/>
    <n v="109.33379999999998"/>
  </r>
  <r>
    <n v="3524"/>
    <s v="CA-2013-137673"/>
    <x v="0"/>
    <x v="64"/>
    <d v="2013-09-11T00:00:00"/>
    <x v="1"/>
    <s v="ML-17395"/>
    <x v="504"/>
    <x v="1"/>
    <s v="United States"/>
    <s v="San Diego"/>
    <x v="1"/>
    <n v="92105"/>
    <x v="1"/>
    <s v="TEC-AC-10002345"/>
    <x v="2"/>
    <x v="11"/>
    <x v="173"/>
    <x v="2796"/>
    <n v="8"/>
    <n v="0"/>
    <n v="29"/>
  </r>
  <r>
    <n v="3525"/>
    <s v="CA-2013-132731"/>
    <x v="0"/>
    <x v="390"/>
    <d v="2013-11-29T00:00:00"/>
    <x v="1"/>
    <s v="GA-14515"/>
    <x v="654"/>
    <x v="0"/>
    <s v="United States"/>
    <s v="Dallas"/>
    <x v="5"/>
    <n v="75081"/>
    <x v="2"/>
    <s v="TEC-PH-10004120"/>
    <x v="2"/>
    <x v="7"/>
    <x v="1525"/>
    <x v="2797"/>
    <n v="6"/>
    <n v="0.2"/>
    <n v="49.316399999999987"/>
  </r>
  <r>
    <n v="3526"/>
    <s v="CA-2014-148922"/>
    <x v="3"/>
    <x v="389"/>
    <d v="2014-12-16T00:00:00"/>
    <x v="0"/>
    <s v="SU-20665"/>
    <x v="711"/>
    <x v="2"/>
    <s v="United States"/>
    <s v="Jackson"/>
    <x v="35"/>
    <n v="39212"/>
    <x v="0"/>
    <s v="TEC-AC-10001838"/>
    <x v="2"/>
    <x v="11"/>
    <x v="645"/>
    <x v="2798"/>
    <n v="3"/>
    <n v="0"/>
    <n v="257.98710000000005"/>
  </r>
  <r>
    <n v="3527"/>
    <s v="CA-2014-148922"/>
    <x v="3"/>
    <x v="389"/>
    <d v="2014-12-16T00:00:00"/>
    <x v="0"/>
    <s v="SU-20665"/>
    <x v="711"/>
    <x v="2"/>
    <s v="United States"/>
    <s v="Jackson"/>
    <x v="35"/>
    <n v="39212"/>
    <x v="0"/>
    <s v="TEC-PH-10000148"/>
    <x v="2"/>
    <x v="7"/>
    <x v="771"/>
    <x v="2799"/>
    <n v="3"/>
    <n v="0"/>
    <n v="0.77940000000000076"/>
  </r>
  <r>
    <n v="3528"/>
    <s v="CA-2014-148922"/>
    <x v="3"/>
    <x v="389"/>
    <d v="2014-12-16T00:00:00"/>
    <x v="0"/>
    <s v="SU-20665"/>
    <x v="711"/>
    <x v="2"/>
    <s v="United States"/>
    <s v="Jackson"/>
    <x v="35"/>
    <n v="39212"/>
    <x v="0"/>
    <s v="OFF-BI-10003476"/>
    <x v="1"/>
    <x v="8"/>
    <x v="1526"/>
    <x v="2800"/>
    <n v="8"/>
    <n v="0"/>
    <n v="22.0032"/>
  </r>
  <r>
    <n v="3529"/>
    <s v="CA-2013-130680"/>
    <x v="0"/>
    <x v="890"/>
    <d v="2013-06-30T00:00:00"/>
    <x v="1"/>
    <s v="BD-11320"/>
    <x v="217"/>
    <x v="0"/>
    <s v="United States"/>
    <s v="San Diego"/>
    <x v="1"/>
    <n v="92024"/>
    <x v="1"/>
    <s v="TEC-PH-10004833"/>
    <x v="2"/>
    <x v="7"/>
    <x v="1354"/>
    <x v="2801"/>
    <n v="4"/>
    <n v="0.2"/>
    <n v="-9.56"/>
  </r>
  <r>
    <n v="3530"/>
    <s v="CA-2012-141145"/>
    <x v="1"/>
    <x v="14"/>
    <d v="2012-09-23T00:00:00"/>
    <x v="1"/>
    <s v="DB-13405"/>
    <x v="591"/>
    <x v="0"/>
    <s v="United States"/>
    <s v="Orlando"/>
    <x v="2"/>
    <n v="32839"/>
    <x v="0"/>
    <s v="TEC-AC-10001465"/>
    <x v="2"/>
    <x v="11"/>
    <x v="473"/>
    <x v="2802"/>
    <n v="3"/>
    <n v="0.2"/>
    <n v="10.895999999999987"/>
  </r>
  <r>
    <n v="3531"/>
    <s v="US-2013-152835"/>
    <x v="0"/>
    <x v="288"/>
    <d v="2013-05-24T00:00:00"/>
    <x v="1"/>
    <s v="RP-19855"/>
    <x v="532"/>
    <x v="1"/>
    <s v="United States"/>
    <s v="Lafayette"/>
    <x v="14"/>
    <n v="47905"/>
    <x v="2"/>
    <s v="OFF-AR-10003056"/>
    <x v="1"/>
    <x v="6"/>
    <x v="18"/>
    <x v="1591"/>
    <n v="5"/>
    <n v="0"/>
    <n v="6.2059999999999977"/>
  </r>
  <r>
    <n v="3532"/>
    <s v="CA-2013-155565"/>
    <x v="0"/>
    <x v="316"/>
    <d v="2013-05-29T00:00:00"/>
    <x v="3"/>
    <s v="EH-13765"/>
    <x v="553"/>
    <x v="1"/>
    <s v="United States"/>
    <s v="New York City"/>
    <x v="15"/>
    <n v="10035"/>
    <x v="3"/>
    <s v="OFF-SU-10001218"/>
    <x v="1"/>
    <x v="14"/>
    <x v="133"/>
    <x v="2803"/>
    <n v="5"/>
    <n v="0"/>
    <n v="15.372000000000003"/>
  </r>
  <r>
    <n v="3533"/>
    <s v="CA-2011-110849"/>
    <x v="2"/>
    <x v="891"/>
    <d v="2011-04-23T00:00:00"/>
    <x v="1"/>
    <s v="JL-15835"/>
    <x v="252"/>
    <x v="0"/>
    <s v="United States"/>
    <s v="Los Angeles"/>
    <x v="1"/>
    <n v="90049"/>
    <x v="1"/>
    <s v="TEC-MA-10002859"/>
    <x v="2"/>
    <x v="15"/>
    <x v="1527"/>
    <x v="2804"/>
    <n v="4"/>
    <n v="0.2"/>
    <n v="97.189199999999985"/>
  </r>
  <r>
    <n v="3534"/>
    <s v="CA-2011-110849"/>
    <x v="2"/>
    <x v="891"/>
    <d v="2011-04-23T00:00:00"/>
    <x v="1"/>
    <s v="JL-15835"/>
    <x v="252"/>
    <x v="0"/>
    <s v="United States"/>
    <s v="Los Angeles"/>
    <x v="1"/>
    <n v="90049"/>
    <x v="1"/>
    <s v="OFF-AR-10002375"/>
    <x v="1"/>
    <x v="6"/>
    <x v="823"/>
    <x v="2805"/>
    <n v="4"/>
    <n v="0"/>
    <n v="3.8047999999999984"/>
  </r>
  <r>
    <n v="3535"/>
    <s v="CA-2011-110849"/>
    <x v="2"/>
    <x v="891"/>
    <d v="2011-04-23T00:00:00"/>
    <x v="1"/>
    <s v="JL-15835"/>
    <x v="252"/>
    <x v="0"/>
    <s v="United States"/>
    <s v="Los Angeles"/>
    <x v="1"/>
    <n v="90049"/>
    <x v="1"/>
    <s v="OFF-AR-10000657"/>
    <x v="1"/>
    <x v="6"/>
    <x v="1518"/>
    <x v="2806"/>
    <n v="5"/>
    <n v="0"/>
    <n v="3.547499999999999"/>
  </r>
  <r>
    <n v="3536"/>
    <s v="CA-2011-110849"/>
    <x v="2"/>
    <x v="891"/>
    <d v="2011-04-23T00:00:00"/>
    <x v="1"/>
    <s v="JL-15835"/>
    <x v="252"/>
    <x v="0"/>
    <s v="United States"/>
    <s v="Los Angeles"/>
    <x v="1"/>
    <n v="90049"/>
    <x v="1"/>
    <s v="OFF-FA-10000134"/>
    <x v="1"/>
    <x v="13"/>
    <x v="194"/>
    <x v="2807"/>
    <n v="2"/>
    <n v="0"/>
    <n v="3.6021999999999998"/>
  </r>
  <r>
    <n v="3537"/>
    <s v="CA-2013-145842"/>
    <x v="0"/>
    <x v="26"/>
    <d v="2013-06-21T00:00:00"/>
    <x v="0"/>
    <s v="FM-14380"/>
    <x v="248"/>
    <x v="0"/>
    <s v="United States"/>
    <s v="New York City"/>
    <x v="15"/>
    <n v="10024"/>
    <x v="3"/>
    <s v="OFF-ST-10000419"/>
    <x v="1"/>
    <x v="4"/>
    <x v="1015"/>
    <x v="1360"/>
    <n v="3"/>
    <n v="0"/>
    <n v="0.4073999999999991"/>
  </r>
  <r>
    <n v="3538"/>
    <s v="CA-2011-158771"/>
    <x v="2"/>
    <x v="309"/>
    <d v="2011-05-09T00:00:00"/>
    <x v="3"/>
    <s v="SB-20290"/>
    <x v="115"/>
    <x v="1"/>
    <s v="United States"/>
    <s v="Henderson"/>
    <x v="0"/>
    <n v="42420"/>
    <x v="0"/>
    <s v="OFF-ST-10000107"/>
    <x v="1"/>
    <x v="4"/>
    <x v="17"/>
    <x v="2808"/>
    <n v="3"/>
    <n v="0"/>
    <n v="14.984999999999992"/>
  </r>
  <r>
    <n v="3539"/>
    <s v="CA-2011-158771"/>
    <x v="2"/>
    <x v="309"/>
    <d v="2011-05-09T00:00:00"/>
    <x v="3"/>
    <s v="SB-20290"/>
    <x v="115"/>
    <x v="1"/>
    <s v="United States"/>
    <s v="Henderson"/>
    <x v="0"/>
    <n v="42420"/>
    <x v="0"/>
    <s v="OFF-LA-10001641"/>
    <x v="1"/>
    <x v="2"/>
    <x v="1022"/>
    <x v="1242"/>
    <n v="3"/>
    <n v="0"/>
    <n v="4.5359999999999996"/>
  </r>
  <r>
    <n v="3540"/>
    <s v="CA-2011-158771"/>
    <x v="2"/>
    <x v="309"/>
    <d v="2011-05-09T00:00:00"/>
    <x v="3"/>
    <s v="SB-20290"/>
    <x v="115"/>
    <x v="1"/>
    <s v="United States"/>
    <s v="Henderson"/>
    <x v="0"/>
    <n v="42420"/>
    <x v="0"/>
    <s v="OFF-LA-10003121"/>
    <x v="1"/>
    <x v="2"/>
    <x v="991"/>
    <x v="2809"/>
    <n v="5"/>
    <n v="0"/>
    <n v="9.4989999999999988"/>
  </r>
  <r>
    <n v="3541"/>
    <s v="CA-2011-158771"/>
    <x v="2"/>
    <x v="309"/>
    <d v="2011-05-09T00:00:00"/>
    <x v="3"/>
    <s v="SB-20290"/>
    <x v="115"/>
    <x v="1"/>
    <s v="United States"/>
    <s v="Henderson"/>
    <x v="0"/>
    <n v="42420"/>
    <x v="0"/>
    <s v="OFF-PA-10002689"/>
    <x v="1"/>
    <x v="10"/>
    <x v="1057"/>
    <x v="1568"/>
    <n v="7"/>
    <n v="0"/>
    <n v="21.772800000000004"/>
  </r>
  <r>
    <n v="3542"/>
    <s v="CA-2013-157511"/>
    <x v="0"/>
    <x v="31"/>
    <d v="2013-09-21T00:00:00"/>
    <x v="2"/>
    <s v="SV-20365"/>
    <x v="277"/>
    <x v="0"/>
    <s v="United States"/>
    <s v="Columbus"/>
    <x v="24"/>
    <n v="43229"/>
    <x v="3"/>
    <s v="FUR-FU-10002107"/>
    <x v="0"/>
    <x v="5"/>
    <x v="1324"/>
    <x v="2810"/>
    <n v="3"/>
    <n v="0.2"/>
    <n v="1.6055999999999999"/>
  </r>
  <r>
    <n v="3543"/>
    <s v="CA-2013-157511"/>
    <x v="0"/>
    <x v="31"/>
    <d v="2013-09-21T00:00:00"/>
    <x v="2"/>
    <s v="SV-20365"/>
    <x v="277"/>
    <x v="0"/>
    <s v="United States"/>
    <s v="Columbus"/>
    <x v="24"/>
    <n v="43229"/>
    <x v="3"/>
    <s v="FUR-CH-10002647"/>
    <x v="0"/>
    <x v="1"/>
    <x v="470"/>
    <x v="2811"/>
    <n v="2"/>
    <n v="0.3"/>
    <n v="-7.0979999999999919"/>
  </r>
  <r>
    <n v="3544"/>
    <s v="CA-2013-157511"/>
    <x v="0"/>
    <x v="31"/>
    <d v="2013-09-21T00:00:00"/>
    <x v="2"/>
    <s v="SV-20365"/>
    <x v="277"/>
    <x v="0"/>
    <s v="United States"/>
    <s v="Columbus"/>
    <x v="24"/>
    <n v="43229"/>
    <x v="3"/>
    <s v="OFF-AR-10002257"/>
    <x v="1"/>
    <x v="6"/>
    <x v="1191"/>
    <x v="2812"/>
    <n v="1"/>
    <n v="0.2"/>
    <n v="0.36739999999999962"/>
  </r>
  <r>
    <n v="3545"/>
    <s v="CA-2014-121216"/>
    <x v="3"/>
    <x v="331"/>
    <d v="2014-12-26T00:00:00"/>
    <x v="0"/>
    <s v="MM-17920"/>
    <x v="462"/>
    <x v="0"/>
    <s v="United States"/>
    <s v="College Station"/>
    <x v="5"/>
    <n v="77840"/>
    <x v="2"/>
    <s v="OFF-PA-10004519"/>
    <x v="1"/>
    <x v="10"/>
    <x v="1036"/>
    <x v="2813"/>
    <n v="8"/>
    <n v="0.2"/>
    <n v="10.393600000000001"/>
  </r>
  <r>
    <n v="3546"/>
    <s v="CA-2014-121216"/>
    <x v="3"/>
    <x v="331"/>
    <d v="2014-12-26T00:00:00"/>
    <x v="0"/>
    <s v="MM-17920"/>
    <x v="462"/>
    <x v="0"/>
    <s v="United States"/>
    <s v="College Station"/>
    <x v="5"/>
    <n v="77840"/>
    <x v="2"/>
    <s v="OFF-AP-10001947"/>
    <x v="1"/>
    <x v="9"/>
    <x v="1528"/>
    <x v="2814"/>
    <n v="8"/>
    <n v="0.8"/>
    <n v="-74.74560000000001"/>
  </r>
  <r>
    <n v="3547"/>
    <s v="CA-2014-155292"/>
    <x v="3"/>
    <x v="505"/>
    <d v="2014-11-02T00:00:00"/>
    <x v="2"/>
    <s v="RD-19810"/>
    <x v="279"/>
    <x v="2"/>
    <s v="United States"/>
    <s v="Richmond"/>
    <x v="0"/>
    <n v="40475"/>
    <x v="0"/>
    <s v="OFF-ST-10004963"/>
    <x v="1"/>
    <x v="4"/>
    <x v="460"/>
    <x v="2815"/>
    <n v="7"/>
    <n v="0"/>
    <n v="4.2391999999999932"/>
  </r>
  <r>
    <n v="3548"/>
    <s v="CA-2014-155292"/>
    <x v="3"/>
    <x v="505"/>
    <d v="2014-11-02T00:00:00"/>
    <x v="2"/>
    <s v="RD-19810"/>
    <x v="279"/>
    <x v="2"/>
    <s v="United States"/>
    <s v="Richmond"/>
    <x v="0"/>
    <n v="40475"/>
    <x v="0"/>
    <s v="OFF-SU-10002573"/>
    <x v="1"/>
    <x v="14"/>
    <x v="350"/>
    <x v="1530"/>
    <n v="2"/>
    <n v="0"/>
    <n v="10.517999999999997"/>
  </r>
  <r>
    <n v="3549"/>
    <s v="CA-2014-155292"/>
    <x v="3"/>
    <x v="505"/>
    <d v="2014-11-02T00:00:00"/>
    <x v="2"/>
    <s v="RD-19810"/>
    <x v="279"/>
    <x v="2"/>
    <s v="United States"/>
    <s v="Richmond"/>
    <x v="0"/>
    <n v="40475"/>
    <x v="0"/>
    <s v="FUR-CH-10000553"/>
    <x v="0"/>
    <x v="1"/>
    <x v="1248"/>
    <x v="2816"/>
    <n v="1"/>
    <n v="0"/>
    <n v="9.1637999999999984"/>
  </r>
  <r>
    <n v="3550"/>
    <s v="CA-2014-155292"/>
    <x v="3"/>
    <x v="505"/>
    <d v="2014-11-02T00:00:00"/>
    <x v="2"/>
    <s v="RD-19810"/>
    <x v="279"/>
    <x v="2"/>
    <s v="United States"/>
    <s v="Richmond"/>
    <x v="0"/>
    <n v="40475"/>
    <x v="0"/>
    <s v="OFF-LA-10001982"/>
    <x v="1"/>
    <x v="2"/>
    <x v="1529"/>
    <x v="59"/>
    <n v="8"/>
    <n v="0"/>
    <n v="14.399999999999999"/>
  </r>
  <r>
    <n v="3551"/>
    <s v="CA-2013-152555"/>
    <x v="0"/>
    <x v="892"/>
    <d v="2013-04-03T00:00:00"/>
    <x v="0"/>
    <s v="ME-17320"/>
    <x v="467"/>
    <x v="2"/>
    <s v="United States"/>
    <s v="Chicago"/>
    <x v="10"/>
    <n v="60653"/>
    <x v="2"/>
    <s v="OFF-PA-10001295"/>
    <x v="1"/>
    <x v="10"/>
    <x v="1211"/>
    <x v="2817"/>
    <n v="3"/>
    <n v="0.2"/>
    <n v="15.934799999999997"/>
  </r>
  <r>
    <n v="3552"/>
    <s v="CA-2013-152555"/>
    <x v="0"/>
    <x v="892"/>
    <d v="2013-04-03T00:00:00"/>
    <x v="0"/>
    <s v="ME-17320"/>
    <x v="467"/>
    <x v="2"/>
    <s v="United States"/>
    <s v="Chicago"/>
    <x v="10"/>
    <n v="60653"/>
    <x v="2"/>
    <s v="FUR-CH-10002965"/>
    <x v="0"/>
    <x v="1"/>
    <x v="226"/>
    <x v="2818"/>
    <n v="6"/>
    <n v="0.3"/>
    <n v="-36.176400000000001"/>
  </r>
  <r>
    <n v="3553"/>
    <s v="CA-2013-152555"/>
    <x v="0"/>
    <x v="892"/>
    <d v="2013-04-03T00:00:00"/>
    <x v="0"/>
    <s v="ME-17320"/>
    <x v="467"/>
    <x v="2"/>
    <s v="United States"/>
    <s v="Chicago"/>
    <x v="10"/>
    <n v="60653"/>
    <x v="2"/>
    <s v="TEC-PH-10001254"/>
    <x v="2"/>
    <x v="7"/>
    <x v="143"/>
    <x v="2819"/>
    <n v="8"/>
    <n v="0.2"/>
    <n v="60.955199999999962"/>
  </r>
  <r>
    <n v="3554"/>
    <s v="CA-2014-107832"/>
    <x v="3"/>
    <x v="51"/>
    <d v="2014-11-27T00:00:00"/>
    <x v="0"/>
    <s v="FH-14275"/>
    <x v="395"/>
    <x v="1"/>
    <s v="United States"/>
    <s v="Philadelphia"/>
    <x v="9"/>
    <n v="19120"/>
    <x v="3"/>
    <s v="OFF-BI-10001658"/>
    <x v="1"/>
    <x v="8"/>
    <x v="439"/>
    <x v="2820"/>
    <n v="1"/>
    <n v="0.7"/>
    <n v="-5.9807999999999986"/>
  </r>
  <r>
    <n v="3555"/>
    <s v="CA-2011-120838"/>
    <x v="2"/>
    <x v="893"/>
    <d v="2011-03-26T00:00:00"/>
    <x v="0"/>
    <s v="PO-18865"/>
    <x v="22"/>
    <x v="0"/>
    <s v="United States"/>
    <s v="Los Angeles"/>
    <x v="1"/>
    <n v="90036"/>
    <x v="1"/>
    <s v="OFF-ST-10000585"/>
    <x v="1"/>
    <x v="4"/>
    <x v="541"/>
    <x v="610"/>
    <n v="2"/>
    <n v="0"/>
    <n v="85.903999999999996"/>
  </r>
  <r>
    <n v="3556"/>
    <s v="CA-2011-120838"/>
    <x v="2"/>
    <x v="893"/>
    <d v="2011-03-26T00:00:00"/>
    <x v="0"/>
    <s v="PO-18865"/>
    <x v="22"/>
    <x v="0"/>
    <s v="United States"/>
    <s v="Los Angeles"/>
    <x v="1"/>
    <n v="90036"/>
    <x v="1"/>
    <s v="TEC-PH-10003484"/>
    <x v="2"/>
    <x v="7"/>
    <x v="1530"/>
    <x v="2821"/>
    <n v="6"/>
    <n v="0.2"/>
    <n v="37.797000000000025"/>
  </r>
  <r>
    <n v="3557"/>
    <s v="CA-2014-118542"/>
    <x v="3"/>
    <x v="96"/>
    <d v="2014-12-06T00:00:00"/>
    <x v="1"/>
    <s v="CC-12550"/>
    <x v="142"/>
    <x v="0"/>
    <s v="United States"/>
    <s v="Los Angeles"/>
    <x v="1"/>
    <n v="90008"/>
    <x v="1"/>
    <s v="OFF-PA-10004735"/>
    <x v="1"/>
    <x v="10"/>
    <x v="819"/>
    <x v="1568"/>
    <n v="7"/>
    <n v="0"/>
    <n v="21.772800000000004"/>
  </r>
  <r>
    <n v="3558"/>
    <s v="CA-2014-118542"/>
    <x v="3"/>
    <x v="96"/>
    <d v="2014-12-06T00:00:00"/>
    <x v="1"/>
    <s v="CC-12550"/>
    <x v="142"/>
    <x v="0"/>
    <s v="United States"/>
    <s v="Los Angeles"/>
    <x v="1"/>
    <n v="90008"/>
    <x v="1"/>
    <s v="OFF-BI-10003429"/>
    <x v="1"/>
    <x v="8"/>
    <x v="844"/>
    <x v="2822"/>
    <n v="2"/>
    <n v="0.2"/>
    <n v="3.6714000000000002"/>
  </r>
  <r>
    <n v="3559"/>
    <s v="CA-2014-152737"/>
    <x v="3"/>
    <x v="659"/>
    <d v="2014-11-13T00:00:00"/>
    <x v="1"/>
    <s v="TS-21505"/>
    <x v="700"/>
    <x v="0"/>
    <s v="United States"/>
    <s v="San Francisco"/>
    <x v="1"/>
    <n v="94122"/>
    <x v="1"/>
    <s v="OFF-BI-10002982"/>
    <x v="1"/>
    <x v="8"/>
    <x v="1258"/>
    <x v="2823"/>
    <n v="4"/>
    <n v="0.2"/>
    <n v="7.6271999999999984"/>
  </r>
  <r>
    <n v="3560"/>
    <s v="CA-2014-152737"/>
    <x v="3"/>
    <x v="659"/>
    <d v="2014-11-13T00:00:00"/>
    <x v="1"/>
    <s v="TS-21505"/>
    <x v="700"/>
    <x v="0"/>
    <s v="United States"/>
    <s v="San Francisco"/>
    <x v="1"/>
    <n v="94122"/>
    <x v="1"/>
    <s v="TEC-AC-10004975"/>
    <x v="2"/>
    <x v="11"/>
    <x v="973"/>
    <x v="2824"/>
    <n v="4"/>
    <n v="0"/>
    <n v="145.13400000000001"/>
  </r>
  <r>
    <n v="3561"/>
    <s v="CA-2014-109757"/>
    <x v="3"/>
    <x v="507"/>
    <d v="2014-09-10T00:00:00"/>
    <x v="0"/>
    <s v="MD-17350"/>
    <x v="198"/>
    <x v="0"/>
    <s v="United States"/>
    <s v="Akron"/>
    <x v="24"/>
    <n v="44312"/>
    <x v="3"/>
    <s v="OFF-AR-10002335"/>
    <x v="1"/>
    <x v="6"/>
    <x v="673"/>
    <x v="2825"/>
    <n v="4"/>
    <n v="0.2"/>
    <n v="0.61920000000000019"/>
  </r>
  <r>
    <n v="3562"/>
    <s v="CA-2014-109757"/>
    <x v="3"/>
    <x v="507"/>
    <d v="2014-09-10T00:00:00"/>
    <x v="0"/>
    <s v="MD-17350"/>
    <x v="198"/>
    <x v="0"/>
    <s v="United States"/>
    <s v="Akron"/>
    <x v="24"/>
    <n v="44312"/>
    <x v="3"/>
    <s v="OFF-BI-10004001"/>
    <x v="1"/>
    <x v="8"/>
    <x v="810"/>
    <x v="2826"/>
    <n v="5"/>
    <n v="0.7"/>
    <n v="-20.448"/>
  </r>
  <r>
    <n v="3563"/>
    <s v="CA-2014-109757"/>
    <x v="3"/>
    <x v="507"/>
    <d v="2014-09-10T00:00:00"/>
    <x v="0"/>
    <s v="MD-17350"/>
    <x v="198"/>
    <x v="0"/>
    <s v="United States"/>
    <s v="Akron"/>
    <x v="24"/>
    <n v="44312"/>
    <x v="3"/>
    <s v="OFF-BI-10001634"/>
    <x v="1"/>
    <x v="8"/>
    <x v="24"/>
    <x v="2827"/>
    <n v="2"/>
    <n v="0.7"/>
    <n v="-3.0575999999999999"/>
  </r>
  <r>
    <n v="3564"/>
    <s v="CA-2014-109757"/>
    <x v="3"/>
    <x v="507"/>
    <d v="2014-09-10T00:00:00"/>
    <x v="0"/>
    <s v="MD-17350"/>
    <x v="198"/>
    <x v="0"/>
    <s v="United States"/>
    <s v="Akron"/>
    <x v="24"/>
    <n v="44312"/>
    <x v="3"/>
    <s v="OFF-PA-10000007"/>
    <x v="1"/>
    <x v="10"/>
    <x v="1531"/>
    <x v="2828"/>
    <n v="4"/>
    <n v="0.2"/>
    <n v="3.7439999999999993"/>
  </r>
  <r>
    <n v="3565"/>
    <s v="CA-2013-130029"/>
    <x v="0"/>
    <x v="894"/>
    <d v="2013-07-07T00:00:00"/>
    <x v="2"/>
    <s v="GT-14755"/>
    <x v="150"/>
    <x v="0"/>
    <s v="United States"/>
    <s v="Los Angeles"/>
    <x v="1"/>
    <n v="90049"/>
    <x v="1"/>
    <s v="OFF-PA-10000552"/>
    <x v="1"/>
    <x v="10"/>
    <x v="1532"/>
    <x v="91"/>
    <n v="2"/>
    <n v="0"/>
    <n v="6.2208000000000006"/>
  </r>
  <r>
    <n v="3566"/>
    <s v="CA-2013-130029"/>
    <x v="0"/>
    <x v="894"/>
    <d v="2013-07-07T00:00:00"/>
    <x v="2"/>
    <s v="GT-14755"/>
    <x v="150"/>
    <x v="0"/>
    <s v="United States"/>
    <s v="Los Angeles"/>
    <x v="1"/>
    <n v="90049"/>
    <x v="1"/>
    <s v="OFF-FA-10001135"/>
    <x v="1"/>
    <x v="13"/>
    <x v="1060"/>
    <x v="536"/>
    <n v="2"/>
    <n v="0"/>
    <n v="7.9200000000000159E-2"/>
  </r>
  <r>
    <n v="3567"/>
    <s v="CA-2014-103877"/>
    <x v="3"/>
    <x v="210"/>
    <d v="2014-09-15T00:00:00"/>
    <x v="1"/>
    <s v="RD-19660"/>
    <x v="372"/>
    <x v="2"/>
    <s v="United States"/>
    <s v="Independence"/>
    <x v="25"/>
    <n v="64055"/>
    <x v="2"/>
    <s v="OFF-BI-10003650"/>
    <x v="1"/>
    <x v="8"/>
    <x v="115"/>
    <x v="2829"/>
    <n v="3"/>
    <n v="0"/>
    <n v="757.41120000000001"/>
  </r>
  <r>
    <n v="3568"/>
    <s v="CA-2013-137176"/>
    <x v="0"/>
    <x v="369"/>
    <d v="2013-09-15T00:00:00"/>
    <x v="0"/>
    <s v="DB-12910"/>
    <x v="626"/>
    <x v="2"/>
    <s v="United States"/>
    <s v="Dallas"/>
    <x v="5"/>
    <n v="75220"/>
    <x v="2"/>
    <s v="FUR-FU-10003832"/>
    <x v="0"/>
    <x v="5"/>
    <x v="1420"/>
    <x v="1660"/>
    <n v="4"/>
    <n v="0.6"/>
    <n v="-12.006399999999999"/>
  </r>
  <r>
    <n v="3569"/>
    <s v="CA-2014-168109"/>
    <x v="3"/>
    <x v="445"/>
    <d v="2014-07-04T00:00:00"/>
    <x v="3"/>
    <s v="JK-15640"/>
    <x v="82"/>
    <x v="2"/>
    <s v="United States"/>
    <s v="Seattle"/>
    <x v="4"/>
    <n v="98105"/>
    <x v="1"/>
    <s v="TEC-AC-10003628"/>
    <x v="2"/>
    <x v="11"/>
    <x v="244"/>
    <x v="2830"/>
    <n v="2"/>
    <n v="0"/>
    <n v="26.391200000000005"/>
  </r>
  <r>
    <n v="3570"/>
    <s v="CA-2014-168109"/>
    <x v="3"/>
    <x v="445"/>
    <d v="2014-07-04T00:00:00"/>
    <x v="3"/>
    <s v="JK-15640"/>
    <x v="82"/>
    <x v="2"/>
    <s v="United States"/>
    <s v="Seattle"/>
    <x v="4"/>
    <n v="98105"/>
    <x v="1"/>
    <s v="TEC-MA-10001148"/>
    <x v="2"/>
    <x v="15"/>
    <x v="1533"/>
    <x v="2831"/>
    <n v="6"/>
    <n v="0.2"/>
    <n v="209.58000000000004"/>
  </r>
  <r>
    <n v="3571"/>
    <s v="CA-2014-168109"/>
    <x v="3"/>
    <x v="445"/>
    <d v="2014-07-04T00:00:00"/>
    <x v="3"/>
    <s v="JK-15640"/>
    <x v="82"/>
    <x v="2"/>
    <s v="United States"/>
    <s v="Seattle"/>
    <x v="4"/>
    <n v="98105"/>
    <x v="1"/>
    <s v="TEC-AC-10002049"/>
    <x v="2"/>
    <x v="11"/>
    <x v="1053"/>
    <x v="2832"/>
    <n v="4"/>
    <n v="0"/>
    <n v="742.63200000000006"/>
  </r>
  <r>
    <n v="3572"/>
    <s v="CA-2014-168109"/>
    <x v="3"/>
    <x v="445"/>
    <d v="2014-07-04T00:00:00"/>
    <x v="3"/>
    <s v="JK-15640"/>
    <x v="82"/>
    <x v="2"/>
    <s v="United States"/>
    <s v="Seattle"/>
    <x v="4"/>
    <n v="98105"/>
    <x v="1"/>
    <s v="TEC-PH-10000702"/>
    <x v="2"/>
    <x v="7"/>
    <x v="309"/>
    <x v="465"/>
    <n v="1"/>
    <n v="0.2"/>
    <n v="2.6972999999999994"/>
  </r>
  <r>
    <n v="3573"/>
    <s v="US-2014-126081"/>
    <x v="3"/>
    <x v="222"/>
    <d v="2014-07-05T00:00:00"/>
    <x v="1"/>
    <s v="FC-14335"/>
    <x v="712"/>
    <x v="1"/>
    <s v="United States"/>
    <s v="Mesquite"/>
    <x v="5"/>
    <n v="75150"/>
    <x v="2"/>
    <s v="OFF-PA-10003953"/>
    <x v="1"/>
    <x v="10"/>
    <x v="638"/>
    <x v="1182"/>
    <n v="1"/>
    <n v="0.2"/>
    <n v="1.8144"/>
  </r>
  <r>
    <n v="3574"/>
    <s v="CA-2014-117023"/>
    <x v="3"/>
    <x v="783"/>
    <d v="2014-08-13T00:00:00"/>
    <x v="1"/>
    <s v="JW-15955"/>
    <x v="527"/>
    <x v="0"/>
    <s v="United States"/>
    <s v="Long Beach"/>
    <x v="15"/>
    <n v="11561"/>
    <x v="3"/>
    <s v="OFF-AR-10003602"/>
    <x v="1"/>
    <x v="6"/>
    <x v="239"/>
    <x v="2643"/>
    <n v="2"/>
    <n v="0"/>
    <n v="5.4895999999999994"/>
  </r>
  <r>
    <n v="3575"/>
    <s v="CA-2014-117023"/>
    <x v="3"/>
    <x v="783"/>
    <d v="2014-08-13T00:00:00"/>
    <x v="1"/>
    <s v="JW-15955"/>
    <x v="527"/>
    <x v="0"/>
    <s v="United States"/>
    <s v="Long Beach"/>
    <x v="15"/>
    <n v="11561"/>
    <x v="3"/>
    <s v="OFF-AR-10004062"/>
    <x v="1"/>
    <x v="6"/>
    <x v="33"/>
    <x v="2833"/>
    <n v="10"/>
    <n v="0"/>
    <n v="26.200000000000003"/>
  </r>
  <r>
    <n v="3576"/>
    <s v="CA-2012-143532"/>
    <x v="1"/>
    <x v="531"/>
    <d v="2012-03-24T00:00:00"/>
    <x v="1"/>
    <s v="DC-12850"/>
    <x v="419"/>
    <x v="0"/>
    <s v="United States"/>
    <s v="North Miami"/>
    <x v="2"/>
    <n v="33161"/>
    <x v="0"/>
    <s v="OFF-PA-10001560"/>
    <x v="1"/>
    <x v="10"/>
    <x v="664"/>
    <x v="2834"/>
    <n v="3"/>
    <n v="0.2"/>
    <n v="4.8924000000000003"/>
  </r>
  <r>
    <n v="3577"/>
    <s v="CA-2013-103163"/>
    <x v="0"/>
    <x v="843"/>
    <d v="2013-06-12T00:00:00"/>
    <x v="1"/>
    <s v="FM-14290"/>
    <x v="86"/>
    <x v="2"/>
    <s v="United States"/>
    <s v="Bakersfield"/>
    <x v="1"/>
    <n v="93309"/>
    <x v="1"/>
    <s v="OFF-BI-10003305"/>
    <x v="1"/>
    <x v="8"/>
    <x v="565"/>
    <x v="2835"/>
    <n v="1"/>
    <n v="0.2"/>
    <n v="1.5547999999999997"/>
  </r>
  <r>
    <n v="3578"/>
    <s v="CA-2013-103163"/>
    <x v="0"/>
    <x v="843"/>
    <d v="2013-06-12T00:00:00"/>
    <x v="1"/>
    <s v="FM-14290"/>
    <x v="86"/>
    <x v="2"/>
    <s v="United States"/>
    <s v="Bakersfield"/>
    <x v="1"/>
    <n v="93309"/>
    <x v="1"/>
    <s v="OFF-PA-10004000"/>
    <x v="1"/>
    <x v="10"/>
    <x v="203"/>
    <x v="2836"/>
    <n v="1"/>
    <n v="0"/>
    <n v="2.3177000000000003"/>
  </r>
  <r>
    <n v="3579"/>
    <s v="CA-2013-104157"/>
    <x v="0"/>
    <x v="197"/>
    <d v="2013-07-30T00:00:00"/>
    <x v="1"/>
    <s v="MT-17815"/>
    <x v="363"/>
    <x v="0"/>
    <s v="United States"/>
    <s v="Jackson"/>
    <x v="35"/>
    <n v="39212"/>
    <x v="0"/>
    <s v="OFF-ST-10000321"/>
    <x v="1"/>
    <x v="4"/>
    <x v="1534"/>
    <x v="2837"/>
    <n v="1"/>
    <n v="0"/>
    <n v="0.31559999999999899"/>
  </r>
  <r>
    <n v="3580"/>
    <s v="CA-2013-104157"/>
    <x v="0"/>
    <x v="197"/>
    <d v="2013-07-30T00:00:00"/>
    <x v="1"/>
    <s v="MT-17815"/>
    <x v="363"/>
    <x v="0"/>
    <s v="United States"/>
    <s v="Jackson"/>
    <x v="35"/>
    <n v="39212"/>
    <x v="0"/>
    <s v="OFF-PA-10004665"/>
    <x v="1"/>
    <x v="10"/>
    <x v="1380"/>
    <x v="2838"/>
    <n v="5"/>
    <n v="0"/>
    <n v="32.094999999999999"/>
  </r>
  <r>
    <n v="3581"/>
    <s v="CA-2013-104157"/>
    <x v="0"/>
    <x v="197"/>
    <d v="2013-07-30T00:00:00"/>
    <x v="1"/>
    <s v="MT-17815"/>
    <x v="363"/>
    <x v="0"/>
    <s v="United States"/>
    <s v="Jackson"/>
    <x v="35"/>
    <n v="39212"/>
    <x v="0"/>
    <s v="FUR-TA-10004915"/>
    <x v="0"/>
    <x v="3"/>
    <x v="331"/>
    <x v="2839"/>
    <n v="8"/>
    <n v="0"/>
    <n v="388.81280000000015"/>
  </r>
  <r>
    <n v="3582"/>
    <s v="CA-2014-117807"/>
    <x v="3"/>
    <x v="172"/>
    <d v="2014-10-08T00:00:00"/>
    <x v="1"/>
    <s v="DK-13090"/>
    <x v="54"/>
    <x v="0"/>
    <s v="United States"/>
    <s v="Fremont"/>
    <x v="8"/>
    <n v="68025"/>
    <x v="2"/>
    <s v="OFF-PA-10000994"/>
    <x v="1"/>
    <x v="10"/>
    <x v="904"/>
    <x v="2840"/>
    <n v="1"/>
    <n v="0"/>
    <n v="50.327999999999996"/>
  </r>
  <r>
    <n v="3583"/>
    <s v="CA-2012-121650"/>
    <x v="1"/>
    <x v="895"/>
    <d v="2012-12-16T00:00:00"/>
    <x v="1"/>
    <s v="KD-16495"/>
    <x v="470"/>
    <x v="1"/>
    <s v="United States"/>
    <s v="Jackson"/>
    <x v="12"/>
    <n v="49201"/>
    <x v="2"/>
    <s v="OFF-AR-10001149"/>
    <x v="1"/>
    <x v="6"/>
    <x v="1535"/>
    <x v="2841"/>
    <n v="2"/>
    <n v="0"/>
    <n v="1.5209999999999999"/>
  </r>
  <r>
    <n v="3584"/>
    <s v="CA-2012-121650"/>
    <x v="1"/>
    <x v="895"/>
    <d v="2012-12-16T00:00:00"/>
    <x v="1"/>
    <s v="KD-16495"/>
    <x v="470"/>
    <x v="1"/>
    <s v="United States"/>
    <s v="Jackson"/>
    <x v="12"/>
    <n v="49201"/>
    <x v="2"/>
    <s v="FUR-TA-10003569"/>
    <x v="0"/>
    <x v="3"/>
    <x v="1358"/>
    <x v="2842"/>
    <n v="2"/>
    <n v="0"/>
    <n v="200.49"/>
  </r>
  <r>
    <n v="3585"/>
    <s v="CA-2012-121650"/>
    <x v="1"/>
    <x v="895"/>
    <d v="2012-12-16T00:00:00"/>
    <x v="1"/>
    <s v="KD-16495"/>
    <x v="470"/>
    <x v="1"/>
    <s v="United States"/>
    <s v="Jackson"/>
    <x v="12"/>
    <n v="49201"/>
    <x v="2"/>
    <s v="FUR-CH-10004289"/>
    <x v="0"/>
    <x v="1"/>
    <x v="975"/>
    <x v="2843"/>
    <n v="2"/>
    <n v="0"/>
    <n v="32.633199999999988"/>
  </r>
  <r>
    <n v="3586"/>
    <s v="CA-2012-121650"/>
    <x v="1"/>
    <x v="895"/>
    <d v="2012-12-16T00:00:00"/>
    <x v="1"/>
    <s v="KD-16495"/>
    <x v="470"/>
    <x v="1"/>
    <s v="United States"/>
    <s v="Jackson"/>
    <x v="12"/>
    <n v="49201"/>
    <x v="2"/>
    <s v="OFF-LA-10001045"/>
    <x v="1"/>
    <x v="2"/>
    <x v="701"/>
    <x v="537"/>
    <n v="1"/>
    <n v="0"/>
    <n v="1.2005999999999999"/>
  </r>
  <r>
    <n v="3587"/>
    <s v="CA-2014-161823"/>
    <x v="3"/>
    <x v="213"/>
    <d v="2014-09-09T00:00:00"/>
    <x v="1"/>
    <s v="AG-10300"/>
    <x v="636"/>
    <x v="1"/>
    <s v="United States"/>
    <s v="San Francisco"/>
    <x v="1"/>
    <n v="94122"/>
    <x v="1"/>
    <s v="OFF-AR-10002053"/>
    <x v="1"/>
    <x v="6"/>
    <x v="79"/>
    <x v="459"/>
    <n v="2"/>
    <n v="0"/>
    <n v="1.6688000000000001"/>
  </r>
  <r>
    <n v="3588"/>
    <s v="CA-2014-121839"/>
    <x v="3"/>
    <x v="241"/>
    <d v="2014-09-29T00:00:00"/>
    <x v="1"/>
    <s v="MH-18115"/>
    <x v="414"/>
    <x v="2"/>
    <s v="United States"/>
    <s v="Lancaster"/>
    <x v="24"/>
    <n v="43130"/>
    <x v="3"/>
    <s v="TEC-PH-10002885"/>
    <x v="2"/>
    <x v="7"/>
    <x v="1127"/>
    <x v="2844"/>
    <n v="3"/>
    <n v="0.4"/>
    <n v="-253.43369999999993"/>
  </r>
  <r>
    <n v="3589"/>
    <s v="CA-2014-158729"/>
    <x v="3"/>
    <x v="484"/>
    <d v="2014-12-22T00:00:00"/>
    <x v="2"/>
    <s v="AC-10450"/>
    <x v="549"/>
    <x v="0"/>
    <s v="United States"/>
    <s v="Lafayette"/>
    <x v="28"/>
    <n v="70506"/>
    <x v="0"/>
    <s v="OFF-SU-10002881"/>
    <x v="1"/>
    <x v="14"/>
    <x v="461"/>
    <x v="2845"/>
    <n v="2"/>
    <n v="0"/>
    <n v="33.312400000000025"/>
  </r>
  <r>
    <n v="3590"/>
    <s v="CA-2014-146535"/>
    <x v="3"/>
    <x v="221"/>
    <d v="2014-12-01T00:00:00"/>
    <x v="1"/>
    <s v="FM-14290"/>
    <x v="86"/>
    <x v="2"/>
    <s v="United States"/>
    <s v="Richmond"/>
    <x v="0"/>
    <n v="40475"/>
    <x v="0"/>
    <s v="OFF-BI-10000546"/>
    <x v="1"/>
    <x v="8"/>
    <x v="609"/>
    <x v="709"/>
    <n v="1"/>
    <n v="0"/>
    <n v="1.4112"/>
  </r>
  <r>
    <n v="3591"/>
    <s v="CA-2014-146535"/>
    <x v="3"/>
    <x v="221"/>
    <d v="2014-12-01T00:00:00"/>
    <x v="1"/>
    <s v="FM-14290"/>
    <x v="86"/>
    <x v="2"/>
    <s v="United States"/>
    <s v="Richmond"/>
    <x v="0"/>
    <n v="40475"/>
    <x v="0"/>
    <s v="OFF-ST-10001526"/>
    <x v="1"/>
    <x v="4"/>
    <x v="764"/>
    <x v="2846"/>
    <n v="12"/>
    <n v="0"/>
    <n v="375.42959999999994"/>
  </r>
  <r>
    <n v="3592"/>
    <s v="CA-2011-154186"/>
    <x v="2"/>
    <x v="736"/>
    <d v="2011-12-15T00:00:00"/>
    <x v="0"/>
    <s v="RA-19285"/>
    <x v="267"/>
    <x v="0"/>
    <s v="United States"/>
    <s v="Houston"/>
    <x v="5"/>
    <n v="77070"/>
    <x v="2"/>
    <s v="OFF-SU-10001574"/>
    <x v="1"/>
    <x v="14"/>
    <x v="498"/>
    <x v="2847"/>
    <n v="1"/>
    <n v="0.2"/>
    <n v="0.36499999999999977"/>
  </r>
  <r>
    <n v="3593"/>
    <s v="CA-2013-108434"/>
    <x v="0"/>
    <x v="5"/>
    <d v="2013-12-08T00:00:00"/>
    <x v="0"/>
    <s v="JG-15160"/>
    <x v="506"/>
    <x v="0"/>
    <s v="United States"/>
    <s v="New York City"/>
    <x v="15"/>
    <n v="10024"/>
    <x v="3"/>
    <s v="OFF-ST-10002615"/>
    <x v="1"/>
    <x v="4"/>
    <x v="1427"/>
    <x v="2848"/>
    <n v="3"/>
    <n v="0"/>
    <n v="120.94680000000001"/>
  </r>
  <r>
    <n v="3594"/>
    <s v="CA-2013-164154"/>
    <x v="0"/>
    <x v="108"/>
    <d v="2013-09-18T00:00:00"/>
    <x v="1"/>
    <s v="NZ-18565"/>
    <x v="125"/>
    <x v="2"/>
    <s v="United States"/>
    <s v="Toledo"/>
    <x v="24"/>
    <n v="43615"/>
    <x v="3"/>
    <s v="OFF-BI-10001658"/>
    <x v="1"/>
    <x v="8"/>
    <x v="439"/>
    <x v="2849"/>
    <n v="3"/>
    <n v="0.7"/>
    <n v="-17.942399999999992"/>
  </r>
  <r>
    <n v="3595"/>
    <s v="CA-2013-164154"/>
    <x v="0"/>
    <x v="108"/>
    <d v="2013-09-18T00:00:00"/>
    <x v="1"/>
    <s v="NZ-18565"/>
    <x v="125"/>
    <x v="2"/>
    <s v="United States"/>
    <s v="Toledo"/>
    <x v="24"/>
    <n v="43615"/>
    <x v="3"/>
    <s v="OFF-ST-10002562"/>
    <x v="1"/>
    <x v="4"/>
    <x v="33"/>
    <x v="2850"/>
    <n v="5"/>
    <n v="0.2"/>
    <n v="3.7519999999999989"/>
  </r>
  <r>
    <n v="3596"/>
    <s v="CA-2014-148012"/>
    <x v="3"/>
    <x v="34"/>
    <d v="2014-12-16T00:00:00"/>
    <x v="1"/>
    <s v="KM-16225"/>
    <x v="366"/>
    <x v="1"/>
    <s v="United States"/>
    <s v="Philadelphia"/>
    <x v="9"/>
    <n v="19143"/>
    <x v="3"/>
    <s v="OFF-AR-10004757"/>
    <x v="1"/>
    <x v="6"/>
    <x v="342"/>
    <x v="370"/>
    <n v="1"/>
    <n v="0.2"/>
    <n v="0.42639999999999978"/>
  </r>
  <r>
    <n v="3597"/>
    <s v="CA-2011-102869"/>
    <x v="2"/>
    <x v="340"/>
    <d v="2011-09-14T00:00:00"/>
    <x v="0"/>
    <s v="LC-17140"/>
    <x v="95"/>
    <x v="0"/>
    <s v="United States"/>
    <s v="Philadelphia"/>
    <x v="9"/>
    <n v="19140"/>
    <x v="3"/>
    <s v="OFF-PA-10000788"/>
    <x v="1"/>
    <x v="10"/>
    <x v="731"/>
    <x v="12"/>
    <n v="3"/>
    <n v="0.2"/>
    <n v="5.4432"/>
  </r>
  <r>
    <n v="3598"/>
    <s v="CA-2011-102869"/>
    <x v="2"/>
    <x v="340"/>
    <d v="2011-09-14T00:00:00"/>
    <x v="0"/>
    <s v="LC-17140"/>
    <x v="95"/>
    <x v="0"/>
    <s v="United States"/>
    <s v="Philadelphia"/>
    <x v="9"/>
    <n v="19140"/>
    <x v="3"/>
    <s v="TEC-AC-10002134"/>
    <x v="2"/>
    <x v="11"/>
    <x v="1536"/>
    <x v="2851"/>
    <n v="6"/>
    <n v="0.2"/>
    <n v="-4.852800000000002"/>
  </r>
  <r>
    <n v="3599"/>
    <s v="CA-2011-102869"/>
    <x v="2"/>
    <x v="340"/>
    <d v="2011-09-14T00:00:00"/>
    <x v="0"/>
    <s v="LC-17140"/>
    <x v="95"/>
    <x v="0"/>
    <s v="United States"/>
    <s v="Philadelphia"/>
    <x v="9"/>
    <n v="19140"/>
    <x v="3"/>
    <s v="FUR-FU-10002456"/>
    <x v="0"/>
    <x v="5"/>
    <x v="1009"/>
    <x v="1133"/>
    <n v="3"/>
    <n v="0.2"/>
    <n v="5.023200000000001"/>
  </r>
  <r>
    <n v="3600"/>
    <s v="CA-2011-102869"/>
    <x v="2"/>
    <x v="340"/>
    <d v="2011-09-14T00:00:00"/>
    <x v="0"/>
    <s v="LC-17140"/>
    <x v="95"/>
    <x v="0"/>
    <s v="United States"/>
    <s v="Philadelphia"/>
    <x v="9"/>
    <n v="19140"/>
    <x v="3"/>
    <s v="TEC-PH-10002549"/>
    <x v="2"/>
    <x v="7"/>
    <x v="928"/>
    <x v="2852"/>
    <n v="1"/>
    <n v="0.4"/>
    <n v="-31.620400000000004"/>
  </r>
  <r>
    <n v="3601"/>
    <s v="CA-2014-138310"/>
    <x v="3"/>
    <x v="335"/>
    <d v="2014-07-01T00:00:00"/>
    <x v="1"/>
    <s v="NP-18700"/>
    <x v="413"/>
    <x v="0"/>
    <s v="United States"/>
    <s v="Denver"/>
    <x v="22"/>
    <n v="80219"/>
    <x v="1"/>
    <s v="TEC-AC-10001990"/>
    <x v="2"/>
    <x v="11"/>
    <x v="861"/>
    <x v="1074"/>
    <n v="9"/>
    <n v="0.2"/>
    <n v="64.789199999999951"/>
  </r>
  <r>
    <n v="3602"/>
    <s v="CA-2011-159835"/>
    <x v="2"/>
    <x v="664"/>
    <d v="2011-11-24T00:00:00"/>
    <x v="1"/>
    <s v="RB-19330"/>
    <x v="713"/>
    <x v="0"/>
    <s v="United States"/>
    <s v="Philadelphia"/>
    <x v="9"/>
    <n v="19143"/>
    <x v="3"/>
    <s v="OFF-PA-10002137"/>
    <x v="1"/>
    <x v="10"/>
    <x v="560"/>
    <x v="2853"/>
    <n v="2"/>
    <n v="0.2"/>
    <n v="3.8899999999999988"/>
  </r>
  <r>
    <n v="3603"/>
    <s v="CA-2011-159835"/>
    <x v="2"/>
    <x v="664"/>
    <d v="2011-11-24T00:00:00"/>
    <x v="1"/>
    <s v="RB-19330"/>
    <x v="713"/>
    <x v="0"/>
    <s v="United States"/>
    <s v="Philadelphia"/>
    <x v="9"/>
    <n v="19143"/>
    <x v="3"/>
    <s v="FUR-CH-10004997"/>
    <x v="0"/>
    <x v="1"/>
    <x v="494"/>
    <x v="2854"/>
    <n v="5"/>
    <n v="0.3"/>
    <n v="-93.989999999999952"/>
  </r>
  <r>
    <n v="3604"/>
    <s v="CA-2014-112956"/>
    <x v="3"/>
    <x v="170"/>
    <d v="2014-08-28T00:00:00"/>
    <x v="1"/>
    <s v="TH-21550"/>
    <x v="274"/>
    <x v="2"/>
    <s v="United States"/>
    <s v="Columbia"/>
    <x v="39"/>
    <n v="21044"/>
    <x v="3"/>
    <s v="OFF-PA-10000357"/>
    <x v="1"/>
    <x v="10"/>
    <x v="1219"/>
    <x v="1959"/>
    <n v="5"/>
    <n v="0"/>
    <n v="133.15199999999999"/>
  </r>
  <r>
    <n v="3605"/>
    <s v="CA-2014-112956"/>
    <x v="3"/>
    <x v="170"/>
    <d v="2014-08-28T00:00:00"/>
    <x v="1"/>
    <s v="TH-21550"/>
    <x v="274"/>
    <x v="2"/>
    <s v="United States"/>
    <s v="Columbia"/>
    <x v="39"/>
    <n v="21044"/>
    <x v="3"/>
    <s v="FUR-FU-10003976"/>
    <x v="0"/>
    <x v="5"/>
    <x v="964"/>
    <x v="2855"/>
    <n v="2"/>
    <n v="0"/>
    <n v="8.5543999999999976"/>
  </r>
  <r>
    <n v="3606"/>
    <s v="CA-2014-112956"/>
    <x v="3"/>
    <x v="170"/>
    <d v="2014-08-28T00:00:00"/>
    <x v="1"/>
    <s v="TH-21550"/>
    <x v="274"/>
    <x v="2"/>
    <s v="United States"/>
    <s v="Columbia"/>
    <x v="39"/>
    <n v="21044"/>
    <x v="3"/>
    <s v="FUR-FU-10004960"/>
    <x v="0"/>
    <x v="5"/>
    <x v="919"/>
    <x v="2856"/>
    <n v="4"/>
    <n v="0"/>
    <n v="31.252800000000001"/>
  </r>
  <r>
    <n v="3607"/>
    <s v="CA-2013-119683"/>
    <x v="0"/>
    <x v="299"/>
    <d v="2013-03-17T00:00:00"/>
    <x v="0"/>
    <s v="CK-12595"/>
    <x v="242"/>
    <x v="0"/>
    <s v="United States"/>
    <s v="New York City"/>
    <x v="15"/>
    <n v="10024"/>
    <x v="3"/>
    <s v="OFF-EN-10001099"/>
    <x v="1"/>
    <x v="12"/>
    <x v="33"/>
    <x v="1624"/>
    <n v="3"/>
    <n v="0"/>
    <n v="13.496399999999998"/>
  </r>
  <r>
    <n v="3608"/>
    <s v="CA-2011-163559"/>
    <x v="2"/>
    <x v="865"/>
    <d v="2011-09-28T00:00:00"/>
    <x v="0"/>
    <s v="ST-20530"/>
    <x v="461"/>
    <x v="0"/>
    <s v="United States"/>
    <s v="New York City"/>
    <x v="15"/>
    <n v="10035"/>
    <x v="3"/>
    <s v="OFF-BI-10002026"/>
    <x v="1"/>
    <x v="8"/>
    <x v="903"/>
    <x v="2857"/>
    <n v="3"/>
    <n v="0.2"/>
    <n v="47.060999999999993"/>
  </r>
  <r>
    <n v="3609"/>
    <s v="CA-2011-140228"/>
    <x v="2"/>
    <x v="582"/>
    <d v="2011-05-03T00:00:00"/>
    <x v="1"/>
    <s v="GB-14530"/>
    <x v="334"/>
    <x v="1"/>
    <s v="United States"/>
    <s v="Newark"/>
    <x v="24"/>
    <n v="43055"/>
    <x v="3"/>
    <s v="OFF-LA-10001613"/>
    <x v="1"/>
    <x v="2"/>
    <x v="736"/>
    <x v="2789"/>
    <n v="3"/>
    <n v="0.2"/>
    <n v="2.5056000000000003"/>
  </r>
  <r>
    <n v="3610"/>
    <s v="CA-2011-140228"/>
    <x v="2"/>
    <x v="582"/>
    <d v="2011-05-03T00:00:00"/>
    <x v="1"/>
    <s v="GB-14530"/>
    <x v="334"/>
    <x v="1"/>
    <s v="United States"/>
    <s v="Newark"/>
    <x v="24"/>
    <n v="43055"/>
    <x v="3"/>
    <s v="OFF-ST-10002214"/>
    <x v="1"/>
    <x v="4"/>
    <x v="994"/>
    <x v="2858"/>
    <n v="3"/>
    <n v="0.2"/>
    <n v="2.0321999999999987"/>
  </r>
  <r>
    <n v="3611"/>
    <s v="CA-2011-140228"/>
    <x v="2"/>
    <x v="582"/>
    <d v="2011-05-03T00:00:00"/>
    <x v="1"/>
    <s v="GB-14530"/>
    <x v="334"/>
    <x v="1"/>
    <s v="United States"/>
    <s v="Newark"/>
    <x v="24"/>
    <n v="43055"/>
    <x v="3"/>
    <s v="OFF-ST-10001128"/>
    <x v="1"/>
    <x v="4"/>
    <x v="1418"/>
    <x v="2859"/>
    <n v="2"/>
    <n v="0.2"/>
    <n v="-37.733199999999989"/>
  </r>
  <r>
    <n v="3612"/>
    <s v="US-2013-131674"/>
    <x v="0"/>
    <x v="896"/>
    <d v="2013-12-02T00:00:00"/>
    <x v="0"/>
    <s v="NC-18535"/>
    <x v="714"/>
    <x v="1"/>
    <s v="United States"/>
    <s v="Dallas"/>
    <x v="5"/>
    <n v="75217"/>
    <x v="2"/>
    <s v="TEC-AC-10004864"/>
    <x v="2"/>
    <x v="11"/>
    <x v="1289"/>
    <x v="2860"/>
    <n v="2"/>
    <n v="0.2"/>
    <n v="16.794600000000003"/>
  </r>
  <r>
    <n v="3613"/>
    <s v="CA-2012-110093"/>
    <x v="1"/>
    <x v="155"/>
    <d v="2012-12-08T00:00:00"/>
    <x v="1"/>
    <s v="AB-10255"/>
    <x v="437"/>
    <x v="2"/>
    <s v="United States"/>
    <s v="Philadelphia"/>
    <x v="9"/>
    <n v="19134"/>
    <x v="3"/>
    <s v="OFF-PA-10000174"/>
    <x v="1"/>
    <x v="10"/>
    <x v="1515"/>
    <x v="2861"/>
    <n v="2"/>
    <n v="0.2"/>
    <n v="5.5511999999999979"/>
  </r>
  <r>
    <n v="3614"/>
    <s v="CA-2012-110093"/>
    <x v="1"/>
    <x v="155"/>
    <d v="2012-12-08T00:00:00"/>
    <x v="1"/>
    <s v="AB-10255"/>
    <x v="437"/>
    <x v="2"/>
    <s v="United States"/>
    <s v="Philadelphia"/>
    <x v="9"/>
    <n v="19134"/>
    <x v="3"/>
    <s v="TEC-AC-10000171"/>
    <x v="2"/>
    <x v="11"/>
    <x v="43"/>
    <x v="2862"/>
    <n v="2"/>
    <n v="0.2"/>
    <n v="10.5754"/>
  </r>
  <r>
    <n v="3615"/>
    <s v="CA-2014-112529"/>
    <x v="3"/>
    <x v="123"/>
    <d v="2014-11-22T00:00:00"/>
    <x v="2"/>
    <s v="SC-20770"/>
    <x v="34"/>
    <x v="1"/>
    <s v="United States"/>
    <s v="San Antonio"/>
    <x v="5"/>
    <n v="78207"/>
    <x v="2"/>
    <s v="FUR-TA-10002622"/>
    <x v="0"/>
    <x v="3"/>
    <x v="960"/>
    <x v="2863"/>
    <n v="6"/>
    <n v="0.3"/>
    <n v="-71.811599999999999"/>
  </r>
  <r>
    <n v="3616"/>
    <s v="CA-2014-112529"/>
    <x v="3"/>
    <x v="123"/>
    <d v="2014-11-22T00:00:00"/>
    <x v="2"/>
    <s v="SC-20770"/>
    <x v="34"/>
    <x v="1"/>
    <s v="United States"/>
    <s v="San Antonio"/>
    <x v="5"/>
    <n v="78207"/>
    <x v="2"/>
    <s v="OFF-AR-10001915"/>
    <x v="1"/>
    <x v="6"/>
    <x v="1048"/>
    <x v="2864"/>
    <n v="4"/>
    <n v="0.2"/>
    <n v="8.7384000000000022"/>
  </r>
  <r>
    <n v="3617"/>
    <s v="CA-2013-154536"/>
    <x v="0"/>
    <x v="64"/>
    <d v="2013-09-10T00:00:00"/>
    <x v="1"/>
    <s v="JC-15340"/>
    <x v="209"/>
    <x v="0"/>
    <s v="United States"/>
    <s v="Philadelphia"/>
    <x v="9"/>
    <n v="19120"/>
    <x v="3"/>
    <s v="OFF-BI-10004410"/>
    <x v="1"/>
    <x v="8"/>
    <x v="48"/>
    <x v="2865"/>
    <n v="5"/>
    <n v="0.7"/>
    <n v="-7.3254999999999981"/>
  </r>
  <r>
    <n v="3618"/>
    <s v="CA-2014-141929"/>
    <x v="3"/>
    <x v="507"/>
    <d v="2014-09-09T00:00:00"/>
    <x v="1"/>
    <s v="RA-19285"/>
    <x v="267"/>
    <x v="0"/>
    <s v="United States"/>
    <s v="Los Angeles"/>
    <x v="1"/>
    <n v="90004"/>
    <x v="1"/>
    <s v="OFF-BI-10004632"/>
    <x v="1"/>
    <x v="8"/>
    <x v="564"/>
    <x v="1638"/>
    <n v="2"/>
    <n v="0.2"/>
    <n v="152.49499999999998"/>
  </r>
  <r>
    <n v="3619"/>
    <s v="CA-2014-141929"/>
    <x v="3"/>
    <x v="507"/>
    <d v="2014-09-09T00:00:00"/>
    <x v="1"/>
    <s v="RA-19285"/>
    <x v="267"/>
    <x v="0"/>
    <s v="United States"/>
    <s v="Los Angeles"/>
    <x v="1"/>
    <n v="90004"/>
    <x v="1"/>
    <s v="TEC-PH-10002185"/>
    <x v="2"/>
    <x v="7"/>
    <x v="1072"/>
    <x v="2866"/>
    <n v="1"/>
    <n v="0.2"/>
    <n v="1.7374999999999998"/>
  </r>
  <r>
    <n v="3620"/>
    <s v="CA-2014-141929"/>
    <x v="3"/>
    <x v="507"/>
    <d v="2014-09-09T00:00:00"/>
    <x v="1"/>
    <s v="RA-19285"/>
    <x v="267"/>
    <x v="0"/>
    <s v="United States"/>
    <s v="Los Angeles"/>
    <x v="1"/>
    <n v="90004"/>
    <x v="1"/>
    <s v="OFF-ST-10002974"/>
    <x v="1"/>
    <x v="4"/>
    <x v="123"/>
    <x v="2867"/>
    <n v="5"/>
    <n v="0"/>
    <n v="65.35499999999999"/>
  </r>
  <r>
    <n v="3621"/>
    <s v="CA-2013-109743"/>
    <x v="0"/>
    <x v="897"/>
    <d v="2013-09-30T00:00:00"/>
    <x v="1"/>
    <s v="SH-19975"/>
    <x v="64"/>
    <x v="1"/>
    <s v="United States"/>
    <s v="Smyrna"/>
    <x v="18"/>
    <n v="37167"/>
    <x v="0"/>
    <s v="OFF-AR-10003727"/>
    <x v="1"/>
    <x v="6"/>
    <x v="1362"/>
    <x v="2868"/>
    <n v="3"/>
    <n v="0.2"/>
    <n v="4.5872999999999937"/>
  </r>
  <r>
    <n v="3622"/>
    <s v="CA-2013-109743"/>
    <x v="0"/>
    <x v="897"/>
    <d v="2013-09-30T00:00:00"/>
    <x v="1"/>
    <s v="SH-19975"/>
    <x v="64"/>
    <x v="1"/>
    <s v="United States"/>
    <s v="Smyrna"/>
    <x v="18"/>
    <n v="37167"/>
    <x v="0"/>
    <s v="TEC-PH-10004071"/>
    <x v="2"/>
    <x v="7"/>
    <x v="1537"/>
    <x v="2869"/>
    <n v="8"/>
    <n v="0.2"/>
    <n v="5.5944000000000003"/>
  </r>
  <r>
    <n v="3623"/>
    <s v="CA-2011-159184"/>
    <x v="2"/>
    <x v="80"/>
    <d v="2011-09-19T00:00:00"/>
    <x v="1"/>
    <s v="JC-15775"/>
    <x v="547"/>
    <x v="0"/>
    <s v="United States"/>
    <s v="Macon"/>
    <x v="32"/>
    <n v="31204"/>
    <x v="0"/>
    <s v="FUR-FU-10002878"/>
    <x v="0"/>
    <x v="5"/>
    <x v="1125"/>
    <x v="2870"/>
    <n v="5"/>
    <n v="0"/>
    <n v="52.688000000000002"/>
  </r>
  <r>
    <n v="3624"/>
    <s v="CA-2011-159184"/>
    <x v="2"/>
    <x v="80"/>
    <d v="2011-09-19T00:00:00"/>
    <x v="1"/>
    <s v="JC-15775"/>
    <x v="547"/>
    <x v="0"/>
    <s v="United States"/>
    <s v="Macon"/>
    <x v="32"/>
    <n v="31204"/>
    <x v="0"/>
    <s v="OFF-BI-10001890"/>
    <x v="1"/>
    <x v="8"/>
    <x v="174"/>
    <x v="181"/>
    <n v="2"/>
    <n v="0"/>
    <n v="3.4367999999999999"/>
  </r>
  <r>
    <n v="3625"/>
    <s v="CA-2014-113530"/>
    <x v="3"/>
    <x v="240"/>
    <d v="2014-05-22T00:00:00"/>
    <x v="0"/>
    <s v="BC-11125"/>
    <x v="604"/>
    <x v="2"/>
    <s v="United States"/>
    <s v="San Francisco"/>
    <x v="1"/>
    <n v="94109"/>
    <x v="1"/>
    <s v="FUR-CH-10002647"/>
    <x v="0"/>
    <x v="1"/>
    <x v="470"/>
    <x v="2871"/>
    <n v="12"/>
    <n v="0.2"/>
    <n v="42.588000000000022"/>
  </r>
  <r>
    <n v="3626"/>
    <s v="CA-2014-113530"/>
    <x v="3"/>
    <x v="240"/>
    <d v="2014-05-22T00:00:00"/>
    <x v="0"/>
    <s v="BC-11125"/>
    <x v="604"/>
    <x v="2"/>
    <s v="United States"/>
    <s v="San Francisco"/>
    <x v="1"/>
    <n v="94109"/>
    <x v="1"/>
    <s v="OFF-AR-10001315"/>
    <x v="1"/>
    <x v="6"/>
    <x v="1020"/>
    <x v="2872"/>
    <n v="2"/>
    <n v="0"/>
    <n v="1.0207999999999999"/>
  </r>
  <r>
    <n v="3627"/>
    <s v="CA-2014-113530"/>
    <x v="3"/>
    <x v="240"/>
    <d v="2014-05-22T00:00:00"/>
    <x v="0"/>
    <s v="BC-11125"/>
    <x v="604"/>
    <x v="2"/>
    <s v="United States"/>
    <s v="San Francisco"/>
    <x v="1"/>
    <n v="94109"/>
    <x v="1"/>
    <s v="OFF-AR-10000122"/>
    <x v="1"/>
    <x v="6"/>
    <x v="308"/>
    <x v="2271"/>
    <n v="1"/>
    <n v="0"/>
    <n v="1.3949999999999996"/>
  </r>
  <r>
    <n v="3628"/>
    <s v="CA-2014-113530"/>
    <x v="3"/>
    <x v="240"/>
    <d v="2014-05-22T00:00:00"/>
    <x v="0"/>
    <s v="BC-11125"/>
    <x v="604"/>
    <x v="2"/>
    <s v="United States"/>
    <s v="San Francisco"/>
    <x v="1"/>
    <n v="94109"/>
    <x v="1"/>
    <s v="TEC-AC-10001465"/>
    <x v="2"/>
    <x v="11"/>
    <x v="473"/>
    <x v="2873"/>
    <n v="1"/>
    <n v="0"/>
    <n v="10.895999999999997"/>
  </r>
  <r>
    <n v="3629"/>
    <s v="CA-2011-169726"/>
    <x v="2"/>
    <x v="128"/>
    <d v="2011-08-13T00:00:00"/>
    <x v="1"/>
    <s v="JH-15985"/>
    <x v="98"/>
    <x v="0"/>
    <s v="United States"/>
    <s v="Seattle"/>
    <x v="4"/>
    <n v="98103"/>
    <x v="1"/>
    <s v="OFF-BI-10004600"/>
    <x v="1"/>
    <x v="8"/>
    <x v="1477"/>
    <x v="2874"/>
    <n v="7"/>
    <n v="0.2"/>
    <n v="643.98249999999996"/>
  </r>
  <r>
    <n v="3630"/>
    <s v="CA-2014-155957"/>
    <x v="3"/>
    <x v="200"/>
    <d v="2014-12-01T00:00:00"/>
    <x v="1"/>
    <s v="CC-12610"/>
    <x v="566"/>
    <x v="1"/>
    <s v="United States"/>
    <s v="Columbus"/>
    <x v="24"/>
    <n v="43229"/>
    <x v="3"/>
    <s v="OFF-AP-10002082"/>
    <x v="1"/>
    <x v="9"/>
    <x v="1092"/>
    <x v="2464"/>
    <n v="3"/>
    <n v="0.2"/>
    <n v="9.8009999999999984"/>
  </r>
  <r>
    <n v="3631"/>
    <s v="CA-2014-155957"/>
    <x v="3"/>
    <x v="200"/>
    <d v="2014-12-01T00:00:00"/>
    <x v="1"/>
    <s v="CC-12610"/>
    <x v="566"/>
    <x v="1"/>
    <s v="United States"/>
    <s v="Columbus"/>
    <x v="24"/>
    <n v="43229"/>
    <x v="3"/>
    <s v="OFF-AP-10004708"/>
    <x v="1"/>
    <x v="9"/>
    <x v="508"/>
    <x v="2875"/>
    <n v="7"/>
    <n v="0.2"/>
    <n v="23.977799999999988"/>
  </r>
  <r>
    <n v="3632"/>
    <s v="CA-2014-132178"/>
    <x v="3"/>
    <x v="898"/>
    <d v="2014-05-09T00:00:00"/>
    <x v="0"/>
    <s v="DB-12970"/>
    <x v="715"/>
    <x v="1"/>
    <s v="United States"/>
    <s v="Los Angeles"/>
    <x v="1"/>
    <n v="90004"/>
    <x v="1"/>
    <s v="OFF-ST-10000464"/>
    <x v="1"/>
    <x v="4"/>
    <x v="1135"/>
    <x v="2876"/>
    <n v="2"/>
    <n v="0"/>
    <n v="19.465600000000002"/>
  </r>
  <r>
    <n v="3633"/>
    <s v="CA-2014-132178"/>
    <x v="3"/>
    <x v="898"/>
    <d v="2014-05-09T00:00:00"/>
    <x v="0"/>
    <s v="DB-12970"/>
    <x v="715"/>
    <x v="1"/>
    <s v="United States"/>
    <s v="Los Angeles"/>
    <x v="1"/>
    <n v="90004"/>
    <x v="1"/>
    <s v="OFF-ST-10000025"/>
    <x v="1"/>
    <x v="4"/>
    <x v="615"/>
    <x v="2877"/>
    <n v="8"/>
    <n v="0"/>
    <n v="45.80639999999994"/>
  </r>
  <r>
    <n v="3634"/>
    <s v="CA-2013-145177"/>
    <x v="0"/>
    <x v="338"/>
    <d v="2013-11-15T00:00:00"/>
    <x v="1"/>
    <s v="PP-18955"/>
    <x v="452"/>
    <x v="2"/>
    <s v="United States"/>
    <s v="Springfield"/>
    <x v="24"/>
    <n v="45503"/>
    <x v="3"/>
    <s v="OFF-LA-10001613"/>
    <x v="1"/>
    <x v="2"/>
    <x v="736"/>
    <x v="2145"/>
    <n v="4"/>
    <n v="0.2"/>
    <n v="3.3408000000000002"/>
  </r>
  <r>
    <n v="3635"/>
    <s v="CA-2013-145177"/>
    <x v="0"/>
    <x v="338"/>
    <d v="2013-11-15T00:00:00"/>
    <x v="1"/>
    <s v="PP-18955"/>
    <x v="452"/>
    <x v="2"/>
    <s v="United States"/>
    <s v="Springfield"/>
    <x v="24"/>
    <n v="45503"/>
    <x v="3"/>
    <s v="TEC-PH-10000376"/>
    <x v="2"/>
    <x v="7"/>
    <x v="428"/>
    <x v="2878"/>
    <n v="7"/>
    <n v="0.4"/>
    <n v="-9.7901999999999987"/>
  </r>
  <r>
    <n v="3636"/>
    <s v="CA-2013-145177"/>
    <x v="0"/>
    <x v="338"/>
    <d v="2013-11-15T00:00:00"/>
    <x v="1"/>
    <s v="PP-18955"/>
    <x v="452"/>
    <x v="2"/>
    <s v="United States"/>
    <s v="Springfield"/>
    <x v="24"/>
    <n v="45503"/>
    <x v="3"/>
    <s v="OFF-PA-10004039"/>
    <x v="1"/>
    <x v="10"/>
    <x v="1538"/>
    <x v="2879"/>
    <n v="2"/>
    <n v="0.2"/>
    <n v="32.468400000000003"/>
  </r>
  <r>
    <n v="3637"/>
    <s v="CA-2013-145177"/>
    <x v="0"/>
    <x v="338"/>
    <d v="2013-11-15T00:00:00"/>
    <x v="1"/>
    <s v="PP-18955"/>
    <x v="452"/>
    <x v="2"/>
    <s v="United States"/>
    <s v="Springfield"/>
    <x v="24"/>
    <n v="45503"/>
    <x v="3"/>
    <s v="OFF-PA-10001776"/>
    <x v="1"/>
    <x v="10"/>
    <x v="1263"/>
    <x v="2880"/>
    <n v="3"/>
    <n v="0.2"/>
    <n v="7.5086999999999984"/>
  </r>
  <r>
    <n v="3638"/>
    <s v="CA-2013-145177"/>
    <x v="0"/>
    <x v="338"/>
    <d v="2013-11-15T00:00:00"/>
    <x v="1"/>
    <s v="PP-18955"/>
    <x v="452"/>
    <x v="2"/>
    <s v="United States"/>
    <s v="Springfield"/>
    <x v="24"/>
    <n v="45503"/>
    <x v="3"/>
    <s v="OFF-AP-10002457"/>
    <x v="1"/>
    <x v="9"/>
    <x v="544"/>
    <x v="2881"/>
    <n v="4"/>
    <n v="0.2"/>
    <n v="29.301999999999978"/>
  </r>
  <r>
    <n v="3639"/>
    <s v="CA-2013-145177"/>
    <x v="0"/>
    <x v="338"/>
    <d v="2013-11-15T00:00:00"/>
    <x v="1"/>
    <s v="PP-18955"/>
    <x v="452"/>
    <x v="2"/>
    <s v="United States"/>
    <s v="Springfield"/>
    <x v="24"/>
    <n v="45503"/>
    <x v="3"/>
    <s v="FUR-FU-10000758"/>
    <x v="0"/>
    <x v="5"/>
    <x v="1073"/>
    <x v="2882"/>
    <n v="7"/>
    <n v="0.2"/>
    <n v="29.657599999999988"/>
  </r>
  <r>
    <n v="3640"/>
    <s v="CA-2013-145177"/>
    <x v="0"/>
    <x v="338"/>
    <d v="2013-11-15T00:00:00"/>
    <x v="1"/>
    <s v="PP-18955"/>
    <x v="452"/>
    <x v="2"/>
    <s v="United States"/>
    <s v="Springfield"/>
    <x v="24"/>
    <n v="45503"/>
    <x v="3"/>
    <s v="OFF-PA-10000682"/>
    <x v="1"/>
    <x v="10"/>
    <x v="859"/>
    <x v="701"/>
    <n v="1"/>
    <n v="0.2"/>
    <n v="1.6762000000000001"/>
  </r>
  <r>
    <n v="3641"/>
    <s v="CA-2013-145177"/>
    <x v="0"/>
    <x v="338"/>
    <d v="2013-11-15T00:00:00"/>
    <x v="1"/>
    <s v="PP-18955"/>
    <x v="452"/>
    <x v="2"/>
    <s v="United States"/>
    <s v="Springfield"/>
    <x v="24"/>
    <n v="45503"/>
    <x v="3"/>
    <s v="TEC-AC-10002550"/>
    <x v="2"/>
    <x v="11"/>
    <x v="1539"/>
    <x v="2883"/>
    <n v="7"/>
    <n v="0.2"/>
    <n v="-29.074500000000008"/>
  </r>
  <r>
    <n v="3642"/>
    <s v="CA-2013-145177"/>
    <x v="0"/>
    <x v="338"/>
    <d v="2013-11-15T00:00:00"/>
    <x v="1"/>
    <s v="PP-18955"/>
    <x v="452"/>
    <x v="2"/>
    <s v="United States"/>
    <s v="Springfield"/>
    <x v="24"/>
    <n v="45503"/>
    <x v="3"/>
    <s v="OFF-BI-10002082"/>
    <x v="1"/>
    <x v="8"/>
    <x v="1173"/>
    <x v="2884"/>
    <n v="7"/>
    <n v="0.7"/>
    <n v="-46.591999999999999"/>
  </r>
  <r>
    <n v="3643"/>
    <s v="CA-2011-156594"/>
    <x v="2"/>
    <x v="414"/>
    <d v="2011-12-23T00:00:00"/>
    <x v="0"/>
    <s v="MC-17845"/>
    <x v="266"/>
    <x v="0"/>
    <s v="United States"/>
    <s v="Los Angeles"/>
    <x v="1"/>
    <n v="90008"/>
    <x v="1"/>
    <s v="OFF-BI-10004632"/>
    <x v="1"/>
    <x v="8"/>
    <x v="564"/>
    <x v="1638"/>
    <n v="2"/>
    <n v="0.2"/>
    <n v="152.49499999999998"/>
  </r>
  <r>
    <n v="3644"/>
    <s v="CA-2011-156594"/>
    <x v="2"/>
    <x v="414"/>
    <d v="2011-12-23T00:00:00"/>
    <x v="0"/>
    <s v="MC-17845"/>
    <x v="266"/>
    <x v="0"/>
    <s v="United States"/>
    <s v="Los Angeles"/>
    <x v="1"/>
    <n v="90008"/>
    <x v="1"/>
    <s v="OFF-AR-10001725"/>
    <x v="1"/>
    <x v="6"/>
    <x v="1540"/>
    <x v="2885"/>
    <n v="2"/>
    <n v="0"/>
    <n v="12.298000000000002"/>
  </r>
  <r>
    <n v="3645"/>
    <s v="CA-2011-156594"/>
    <x v="2"/>
    <x v="414"/>
    <d v="2011-12-23T00:00:00"/>
    <x v="0"/>
    <s v="MC-17845"/>
    <x v="266"/>
    <x v="0"/>
    <s v="United States"/>
    <s v="Los Angeles"/>
    <x v="1"/>
    <n v="90008"/>
    <x v="1"/>
    <s v="OFF-AR-10004269"/>
    <x v="1"/>
    <x v="6"/>
    <x v="1541"/>
    <x v="1531"/>
    <n v="1"/>
    <n v="0"/>
    <n v="1.1564000000000001"/>
  </r>
  <r>
    <n v="3646"/>
    <s v="CA-2011-156594"/>
    <x v="2"/>
    <x v="414"/>
    <d v="2011-12-23T00:00:00"/>
    <x v="0"/>
    <s v="MC-17845"/>
    <x v="266"/>
    <x v="0"/>
    <s v="United States"/>
    <s v="Los Angeles"/>
    <x v="1"/>
    <n v="90008"/>
    <x v="1"/>
    <s v="OFF-BI-10003007"/>
    <x v="1"/>
    <x v="8"/>
    <x v="1542"/>
    <x v="2886"/>
    <n v="5"/>
    <n v="0.2"/>
    <n v="50.413999999999987"/>
  </r>
  <r>
    <n v="3647"/>
    <s v="CA-2011-146528"/>
    <x v="2"/>
    <x v="739"/>
    <d v="2011-07-27T00:00:00"/>
    <x v="0"/>
    <s v="VF-21715"/>
    <x v="665"/>
    <x v="2"/>
    <s v="United States"/>
    <s v="Los Angeles"/>
    <x v="1"/>
    <n v="90045"/>
    <x v="1"/>
    <s v="OFF-PA-10002195"/>
    <x v="1"/>
    <x v="10"/>
    <x v="1543"/>
    <x v="90"/>
    <n v="1"/>
    <n v="0"/>
    <n v="3.1752000000000002"/>
  </r>
  <r>
    <n v="3648"/>
    <s v="CA-2011-146528"/>
    <x v="2"/>
    <x v="739"/>
    <d v="2011-07-27T00:00:00"/>
    <x v="0"/>
    <s v="VF-21715"/>
    <x v="665"/>
    <x v="2"/>
    <s v="United States"/>
    <s v="Los Angeles"/>
    <x v="1"/>
    <n v="90045"/>
    <x v="1"/>
    <s v="OFF-SU-10002522"/>
    <x v="1"/>
    <x v="14"/>
    <x v="1544"/>
    <x v="2887"/>
    <n v="4"/>
    <n v="0"/>
    <n v="4.5007999999999981"/>
  </r>
  <r>
    <n v="3649"/>
    <s v="CA-2012-168459"/>
    <x v="1"/>
    <x v="6"/>
    <d v="2012-11-27T00:00:00"/>
    <x v="1"/>
    <s v="MC-17275"/>
    <x v="507"/>
    <x v="0"/>
    <s v="United States"/>
    <s v="Memphis"/>
    <x v="18"/>
    <n v="38109"/>
    <x v="0"/>
    <s v="OFF-BI-10003712"/>
    <x v="1"/>
    <x v="8"/>
    <x v="689"/>
    <x v="194"/>
    <n v="2"/>
    <n v="0.7"/>
    <n v="-2.0621999999999998"/>
  </r>
  <r>
    <n v="3650"/>
    <s v="CA-2012-168459"/>
    <x v="1"/>
    <x v="6"/>
    <d v="2012-11-27T00:00:00"/>
    <x v="1"/>
    <s v="MC-17275"/>
    <x v="507"/>
    <x v="0"/>
    <s v="United States"/>
    <s v="Memphis"/>
    <x v="18"/>
    <n v="38109"/>
    <x v="0"/>
    <s v="OFF-FA-10004854"/>
    <x v="1"/>
    <x v="13"/>
    <x v="268"/>
    <x v="2888"/>
    <n v="6"/>
    <n v="0.2"/>
    <n v="18.597599999999993"/>
  </r>
  <r>
    <n v="3651"/>
    <s v="CA-2014-109960"/>
    <x v="3"/>
    <x v="34"/>
    <d v="2014-12-12T00:00:00"/>
    <x v="0"/>
    <s v="DB-13210"/>
    <x v="203"/>
    <x v="0"/>
    <s v="United States"/>
    <s v="Detroit"/>
    <x v="12"/>
    <n v="48234"/>
    <x v="2"/>
    <s v="TEC-AC-10004859"/>
    <x v="2"/>
    <x v="11"/>
    <x v="1545"/>
    <x v="2889"/>
    <n v="6"/>
    <n v="0"/>
    <n v="41.952000000000005"/>
  </r>
  <r>
    <n v="3652"/>
    <s v="CA-2014-109960"/>
    <x v="3"/>
    <x v="34"/>
    <d v="2014-12-12T00:00:00"/>
    <x v="0"/>
    <s v="DB-13210"/>
    <x v="203"/>
    <x v="0"/>
    <s v="United States"/>
    <s v="Detroit"/>
    <x v="12"/>
    <n v="48234"/>
    <x v="2"/>
    <s v="OFF-AR-10001860"/>
    <x v="1"/>
    <x v="6"/>
    <x v="907"/>
    <x v="2890"/>
    <n v="5"/>
    <n v="0"/>
    <n v="12.492000000000001"/>
  </r>
  <r>
    <n v="3653"/>
    <s v="CA-2014-109960"/>
    <x v="3"/>
    <x v="34"/>
    <d v="2014-12-12T00:00:00"/>
    <x v="0"/>
    <s v="DB-13210"/>
    <x v="203"/>
    <x v="0"/>
    <s v="United States"/>
    <s v="Detroit"/>
    <x v="12"/>
    <n v="48234"/>
    <x v="2"/>
    <s v="OFF-BI-10001636"/>
    <x v="1"/>
    <x v="8"/>
    <x v="668"/>
    <x v="2891"/>
    <n v="4"/>
    <n v="0"/>
    <n v="15.511199999999999"/>
  </r>
  <r>
    <n v="3654"/>
    <s v="CA-2014-109960"/>
    <x v="3"/>
    <x v="34"/>
    <d v="2014-12-12T00:00:00"/>
    <x v="0"/>
    <s v="DB-13210"/>
    <x v="203"/>
    <x v="0"/>
    <s v="United States"/>
    <s v="Detroit"/>
    <x v="12"/>
    <n v="48234"/>
    <x v="2"/>
    <s v="OFF-PA-10000349"/>
    <x v="1"/>
    <x v="10"/>
    <x v="33"/>
    <x v="1830"/>
    <n v="3"/>
    <n v="0"/>
    <n v="7.0218000000000007"/>
  </r>
  <r>
    <n v="3655"/>
    <s v="CA-2014-133004"/>
    <x v="3"/>
    <x v="515"/>
    <d v="2014-09-06T00:00:00"/>
    <x v="1"/>
    <s v="AJ-10945"/>
    <x v="219"/>
    <x v="0"/>
    <s v="United States"/>
    <s v="Lawrence"/>
    <x v="14"/>
    <n v="46226"/>
    <x v="2"/>
    <s v="OFF-AP-10002439"/>
    <x v="1"/>
    <x v="9"/>
    <x v="548"/>
    <x v="2892"/>
    <n v="9"/>
    <n v="0"/>
    <n v="166.06979999999999"/>
  </r>
  <r>
    <n v="3656"/>
    <s v="CA-2014-168102"/>
    <x v="3"/>
    <x v="558"/>
    <d v="2014-05-01T00:00:00"/>
    <x v="1"/>
    <s v="CP-12340"/>
    <x v="291"/>
    <x v="1"/>
    <s v="United States"/>
    <s v="Jacksonville"/>
    <x v="2"/>
    <n v="32216"/>
    <x v="0"/>
    <s v="OFF-ST-10001370"/>
    <x v="1"/>
    <x v="4"/>
    <x v="1023"/>
    <x v="394"/>
    <n v="2"/>
    <n v="0.2"/>
    <n v="-21.294000000000018"/>
  </r>
  <r>
    <n v="3657"/>
    <s v="CA-2014-158036"/>
    <x v="3"/>
    <x v="565"/>
    <d v="2014-09-15T00:00:00"/>
    <x v="1"/>
    <s v="DB-13555"/>
    <x v="587"/>
    <x v="1"/>
    <s v="United States"/>
    <s v="Dublin"/>
    <x v="24"/>
    <n v="43017"/>
    <x v="3"/>
    <s v="TEC-AC-10002558"/>
    <x v="2"/>
    <x v="11"/>
    <x v="1546"/>
    <x v="2893"/>
    <n v="1"/>
    <n v="0.2"/>
    <n v="1.7054999999999998"/>
  </r>
  <r>
    <n v="3658"/>
    <s v="CA-2012-128083"/>
    <x v="1"/>
    <x v="899"/>
    <d v="2012-03-17T00:00:00"/>
    <x v="1"/>
    <s v="EB-13750"/>
    <x v="494"/>
    <x v="1"/>
    <s v="United States"/>
    <s v="Plantation"/>
    <x v="2"/>
    <n v="33317"/>
    <x v="0"/>
    <s v="OFF-EN-10004030"/>
    <x v="1"/>
    <x v="12"/>
    <x v="135"/>
    <x v="2894"/>
    <n v="3"/>
    <n v="0.2"/>
    <n v="2.9322000000000004"/>
  </r>
  <r>
    <n v="3659"/>
    <s v="CA-2012-128083"/>
    <x v="1"/>
    <x v="899"/>
    <d v="2012-03-17T00:00:00"/>
    <x v="1"/>
    <s v="EB-13750"/>
    <x v="494"/>
    <x v="1"/>
    <s v="United States"/>
    <s v="Plantation"/>
    <x v="2"/>
    <n v="33317"/>
    <x v="0"/>
    <s v="FUR-FU-10003194"/>
    <x v="0"/>
    <x v="5"/>
    <x v="76"/>
    <x v="2895"/>
    <n v="4"/>
    <n v="0.2"/>
    <n v="3.8599999999999977"/>
  </r>
  <r>
    <n v="3660"/>
    <s v="CA-2012-128083"/>
    <x v="1"/>
    <x v="899"/>
    <d v="2012-03-17T00:00:00"/>
    <x v="1"/>
    <s v="EB-13750"/>
    <x v="494"/>
    <x v="1"/>
    <s v="United States"/>
    <s v="Plantation"/>
    <x v="2"/>
    <n v="33317"/>
    <x v="0"/>
    <s v="FUR-FU-10001731"/>
    <x v="0"/>
    <x v="5"/>
    <x v="1547"/>
    <x v="1697"/>
    <n v="3"/>
    <n v="0.2"/>
    <n v="1.4418"/>
  </r>
  <r>
    <n v="3661"/>
    <s v="CA-2013-161676"/>
    <x v="0"/>
    <x v="427"/>
    <d v="2013-07-24T00:00:00"/>
    <x v="1"/>
    <s v="JP-15460"/>
    <x v="687"/>
    <x v="1"/>
    <s v="United States"/>
    <s v="Glendale"/>
    <x v="16"/>
    <n v="85301"/>
    <x v="1"/>
    <s v="OFF-SU-10004782"/>
    <x v="1"/>
    <x v="14"/>
    <x v="1548"/>
    <x v="2896"/>
    <n v="5"/>
    <n v="0.2"/>
    <n v="4.2249999999999979"/>
  </r>
  <r>
    <n v="3662"/>
    <s v="CA-2013-155005"/>
    <x v="0"/>
    <x v="900"/>
    <d v="2013-06-16T00:00:00"/>
    <x v="0"/>
    <s v="SC-20050"/>
    <x v="337"/>
    <x v="2"/>
    <s v="United States"/>
    <s v="Jackson"/>
    <x v="12"/>
    <n v="49201"/>
    <x v="2"/>
    <s v="TEC-PH-10003484"/>
    <x v="2"/>
    <x v="7"/>
    <x v="1530"/>
    <x v="2258"/>
    <n v="3"/>
    <n v="0"/>
    <n v="94.492500000000007"/>
  </r>
  <r>
    <n v="3663"/>
    <s v="US-2014-129777"/>
    <x v="3"/>
    <x v="445"/>
    <d v="2014-07-10T00:00:00"/>
    <x v="1"/>
    <s v="FM-14290"/>
    <x v="86"/>
    <x v="2"/>
    <s v="United States"/>
    <s v="Quincy"/>
    <x v="31"/>
    <n v="2169"/>
    <x v="3"/>
    <s v="TEC-AC-10003590"/>
    <x v="2"/>
    <x v="11"/>
    <x v="1093"/>
    <x v="2897"/>
    <n v="10"/>
    <n v="0"/>
    <n v="93.203999999999994"/>
  </r>
  <r>
    <n v="3664"/>
    <s v="US-2014-129777"/>
    <x v="3"/>
    <x v="445"/>
    <d v="2014-07-10T00:00:00"/>
    <x v="1"/>
    <s v="FM-14290"/>
    <x v="86"/>
    <x v="2"/>
    <s v="United States"/>
    <s v="Quincy"/>
    <x v="31"/>
    <n v="2169"/>
    <x v="3"/>
    <s v="OFF-PA-10001970"/>
    <x v="1"/>
    <x v="10"/>
    <x v="311"/>
    <x v="335"/>
    <n v="2"/>
    <n v="0"/>
    <n v="11.543199999999999"/>
  </r>
  <r>
    <n v="3665"/>
    <s v="CA-2011-129364"/>
    <x v="2"/>
    <x v="589"/>
    <d v="2011-12-13T00:00:00"/>
    <x v="1"/>
    <s v="TB-21250"/>
    <x v="621"/>
    <x v="0"/>
    <s v="United States"/>
    <s v="Salem"/>
    <x v="21"/>
    <n v="97301"/>
    <x v="1"/>
    <s v="OFF-LA-10001569"/>
    <x v="1"/>
    <x v="2"/>
    <x v="633"/>
    <x v="2898"/>
    <n v="7"/>
    <n v="0.2"/>
    <n v="9.0635999999999974"/>
  </r>
  <r>
    <n v="3666"/>
    <s v="CA-2011-129364"/>
    <x v="2"/>
    <x v="589"/>
    <d v="2011-12-13T00:00:00"/>
    <x v="1"/>
    <s v="TB-21250"/>
    <x v="621"/>
    <x v="0"/>
    <s v="United States"/>
    <s v="Salem"/>
    <x v="21"/>
    <n v="97301"/>
    <x v="1"/>
    <s v="OFF-BI-10001132"/>
    <x v="1"/>
    <x v="8"/>
    <x v="630"/>
    <x v="2899"/>
    <n v="4"/>
    <n v="0.7"/>
    <n v="-4.5191999999999979"/>
  </r>
  <r>
    <n v="3667"/>
    <s v="CA-2011-129364"/>
    <x v="2"/>
    <x v="589"/>
    <d v="2011-12-13T00:00:00"/>
    <x v="1"/>
    <s v="TB-21250"/>
    <x v="621"/>
    <x v="0"/>
    <s v="United States"/>
    <s v="Salem"/>
    <x v="21"/>
    <n v="97301"/>
    <x v="1"/>
    <s v="TEC-PH-10003095"/>
    <x v="2"/>
    <x v="7"/>
    <x v="1491"/>
    <x v="2672"/>
    <n v="3"/>
    <n v="0.2"/>
    <n v="19.754999999999999"/>
  </r>
  <r>
    <n v="3668"/>
    <s v="CA-2011-129364"/>
    <x v="2"/>
    <x v="589"/>
    <d v="2011-12-13T00:00:00"/>
    <x v="1"/>
    <s v="TB-21250"/>
    <x v="621"/>
    <x v="0"/>
    <s v="United States"/>
    <s v="Salem"/>
    <x v="21"/>
    <n v="97301"/>
    <x v="1"/>
    <s v="OFF-SU-10000432"/>
    <x v="1"/>
    <x v="14"/>
    <x v="1549"/>
    <x v="2900"/>
    <n v="5"/>
    <n v="0.2"/>
    <n v="-2.6025000000000014"/>
  </r>
  <r>
    <n v="3669"/>
    <s v="CA-2011-129364"/>
    <x v="2"/>
    <x v="589"/>
    <d v="2011-12-13T00:00:00"/>
    <x v="1"/>
    <s v="TB-21250"/>
    <x v="621"/>
    <x v="0"/>
    <s v="United States"/>
    <s v="Salem"/>
    <x v="21"/>
    <n v="97301"/>
    <x v="1"/>
    <s v="TEC-AC-10004227"/>
    <x v="2"/>
    <x v="11"/>
    <x v="1400"/>
    <x v="2901"/>
    <n v="10"/>
    <n v="0.2"/>
    <n v="-18.186000000000014"/>
  </r>
  <r>
    <n v="3670"/>
    <s v="CA-2011-129364"/>
    <x v="2"/>
    <x v="589"/>
    <d v="2011-12-13T00:00:00"/>
    <x v="1"/>
    <s v="TB-21250"/>
    <x v="621"/>
    <x v="0"/>
    <s v="United States"/>
    <s v="Salem"/>
    <x v="21"/>
    <n v="97301"/>
    <x v="1"/>
    <s v="OFF-LA-10004409"/>
    <x v="1"/>
    <x v="2"/>
    <x v="1550"/>
    <x v="132"/>
    <n v="5"/>
    <n v="0.2"/>
    <n v="3.7439999999999989"/>
  </r>
  <r>
    <n v="3671"/>
    <s v="CA-2011-129364"/>
    <x v="2"/>
    <x v="589"/>
    <d v="2011-12-13T00:00:00"/>
    <x v="1"/>
    <s v="TB-21250"/>
    <x v="621"/>
    <x v="0"/>
    <s v="United States"/>
    <s v="Salem"/>
    <x v="21"/>
    <n v="97301"/>
    <x v="1"/>
    <s v="OFF-PA-10001569"/>
    <x v="1"/>
    <x v="10"/>
    <x v="55"/>
    <x v="563"/>
    <n v="2"/>
    <n v="0.2"/>
    <n v="3.6288"/>
  </r>
  <r>
    <n v="3672"/>
    <s v="CA-2011-129364"/>
    <x v="2"/>
    <x v="589"/>
    <d v="2011-12-13T00:00:00"/>
    <x v="1"/>
    <s v="TB-21250"/>
    <x v="621"/>
    <x v="0"/>
    <s v="United States"/>
    <s v="Salem"/>
    <x v="21"/>
    <n v="97301"/>
    <x v="1"/>
    <s v="OFF-ST-10001031"/>
    <x v="1"/>
    <x v="4"/>
    <x v="1551"/>
    <x v="384"/>
    <n v="3"/>
    <n v="0.2"/>
    <n v="2.9304000000000023"/>
  </r>
  <r>
    <n v="3673"/>
    <s v="CA-2013-104969"/>
    <x v="0"/>
    <x v="143"/>
    <d v="2013-04-15T00:00:00"/>
    <x v="1"/>
    <s v="EH-14125"/>
    <x v="258"/>
    <x v="2"/>
    <s v="United States"/>
    <s v="Troy"/>
    <x v="24"/>
    <n v="45373"/>
    <x v="3"/>
    <s v="OFF-EN-10002312"/>
    <x v="1"/>
    <x v="12"/>
    <x v="1453"/>
    <x v="2902"/>
    <n v="1"/>
    <n v="0.2"/>
    <n v="3.2161"/>
  </r>
  <r>
    <n v="3674"/>
    <s v="CA-2013-104969"/>
    <x v="0"/>
    <x v="143"/>
    <d v="2013-04-15T00:00:00"/>
    <x v="1"/>
    <s v="EH-14125"/>
    <x v="258"/>
    <x v="2"/>
    <s v="United States"/>
    <s v="Troy"/>
    <x v="24"/>
    <n v="45373"/>
    <x v="3"/>
    <s v="OFF-BI-10004224"/>
    <x v="1"/>
    <x v="8"/>
    <x v="1061"/>
    <x v="1444"/>
    <n v="6"/>
    <n v="0.7"/>
    <n v="-100.91999999999999"/>
  </r>
  <r>
    <n v="3675"/>
    <s v="CA-2014-154109"/>
    <x v="3"/>
    <x v="44"/>
    <d v="2014-11-12T00:00:00"/>
    <x v="1"/>
    <s v="ML-17410"/>
    <x v="586"/>
    <x v="0"/>
    <s v="United States"/>
    <s v="Philadelphia"/>
    <x v="9"/>
    <n v="19143"/>
    <x v="3"/>
    <s v="FUR-CH-10003774"/>
    <x v="0"/>
    <x v="1"/>
    <x v="1185"/>
    <x v="2903"/>
    <n v="2"/>
    <n v="0.3"/>
    <n v="-30.933200000000006"/>
  </r>
  <r>
    <n v="3676"/>
    <s v="CA-2014-154109"/>
    <x v="3"/>
    <x v="44"/>
    <d v="2014-11-12T00:00:00"/>
    <x v="1"/>
    <s v="ML-17410"/>
    <x v="586"/>
    <x v="0"/>
    <s v="United States"/>
    <s v="Philadelphia"/>
    <x v="9"/>
    <n v="19143"/>
    <x v="3"/>
    <s v="OFF-PA-10000157"/>
    <x v="1"/>
    <x v="10"/>
    <x v="364"/>
    <x v="1107"/>
    <n v="3"/>
    <n v="0.2"/>
    <n v="16.183799999999998"/>
  </r>
  <r>
    <n v="3677"/>
    <s v="CA-2012-156440"/>
    <x v="1"/>
    <x v="901"/>
    <d v="2012-12-09T00:00:00"/>
    <x v="1"/>
    <s v="MH-17620"/>
    <x v="588"/>
    <x v="1"/>
    <s v="United States"/>
    <s v="San Diego"/>
    <x v="1"/>
    <n v="92105"/>
    <x v="1"/>
    <s v="FUR-FU-10004090"/>
    <x v="0"/>
    <x v="5"/>
    <x v="636"/>
    <x v="791"/>
    <n v="2"/>
    <n v="0"/>
    <n v="14.671799999999998"/>
  </r>
  <r>
    <n v="3678"/>
    <s v="CA-2012-132626"/>
    <x v="1"/>
    <x v="584"/>
    <d v="2012-07-14T00:00:00"/>
    <x v="1"/>
    <s v="BT-11680"/>
    <x v="537"/>
    <x v="0"/>
    <s v="United States"/>
    <s v="Clinton"/>
    <x v="39"/>
    <n v="20735"/>
    <x v="3"/>
    <s v="OFF-FA-10002763"/>
    <x v="1"/>
    <x v="13"/>
    <x v="1411"/>
    <x v="2394"/>
    <n v="4"/>
    <n v="0"/>
    <n v="5.0559999999999992"/>
  </r>
  <r>
    <n v="3679"/>
    <s v="CA-2012-132626"/>
    <x v="1"/>
    <x v="584"/>
    <d v="2012-07-14T00:00:00"/>
    <x v="1"/>
    <s v="BT-11680"/>
    <x v="537"/>
    <x v="0"/>
    <s v="United States"/>
    <s v="Clinton"/>
    <x v="39"/>
    <n v="20735"/>
    <x v="3"/>
    <s v="TEC-MA-10002428"/>
    <x v="2"/>
    <x v="15"/>
    <x v="1498"/>
    <x v="2904"/>
    <n v="3"/>
    <n v="0"/>
    <n v="209.23649999999998"/>
  </r>
  <r>
    <n v="3680"/>
    <s v="CA-2012-132626"/>
    <x v="1"/>
    <x v="584"/>
    <d v="2012-07-14T00:00:00"/>
    <x v="1"/>
    <s v="BT-11680"/>
    <x v="537"/>
    <x v="0"/>
    <s v="United States"/>
    <s v="Clinton"/>
    <x v="39"/>
    <n v="20735"/>
    <x v="3"/>
    <s v="FUR-FU-10002918"/>
    <x v="0"/>
    <x v="5"/>
    <x v="266"/>
    <x v="2905"/>
    <n v="2"/>
    <n v="0"/>
    <n v="20.015600000000006"/>
  </r>
  <r>
    <n v="3681"/>
    <s v="CA-2012-132626"/>
    <x v="1"/>
    <x v="584"/>
    <d v="2012-07-14T00:00:00"/>
    <x v="1"/>
    <s v="BT-11680"/>
    <x v="537"/>
    <x v="0"/>
    <s v="United States"/>
    <s v="Clinton"/>
    <x v="39"/>
    <n v="20735"/>
    <x v="3"/>
    <s v="OFF-LA-10000476"/>
    <x v="1"/>
    <x v="2"/>
    <x v="1552"/>
    <x v="714"/>
    <n v="3"/>
    <n v="0"/>
    <n v="5.6993999999999998"/>
  </r>
  <r>
    <n v="3682"/>
    <s v="CA-2012-132626"/>
    <x v="1"/>
    <x v="584"/>
    <d v="2012-07-14T00:00:00"/>
    <x v="1"/>
    <s v="BT-11680"/>
    <x v="537"/>
    <x v="0"/>
    <s v="United States"/>
    <s v="Clinton"/>
    <x v="39"/>
    <n v="20735"/>
    <x v="3"/>
    <s v="OFF-BI-10002854"/>
    <x v="1"/>
    <x v="8"/>
    <x v="895"/>
    <x v="2906"/>
    <n v="3"/>
    <n v="0"/>
    <n v="42.045000000000002"/>
  </r>
  <r>
    <n v="3683"/>
    <s v="CA-2012-132626"/>
    <x v="1"/>
    <x v="584"/>
    <d v="2012-07-14T00:00:00"/>
    <x v="1"/>
    <s v="BT-11680"/>
    <x v="537"/>
    <x v="0"/>
    <s v="United States"/>
    <s v="Clinton"/>
    <x v="39"/>
    <n v="20735"/>
    <x v="3"/>
    <s v="OFF-AR-10002987"/>
    <x v="1"/>
    <x v="6"/>
    <x v="1553"/>
    <x v="1378"/>
    <n v="4"/>
    <n v="0"/>
    <n v="32.537600000000005"/>
  </r>
  <r>
    <n v="3684"/>
    <s v="CA-2012-132626"/>
    <x v="1"/>
    <x v="584"/>
    <d v="2012-07-14T00:00:00"/>
    <x v="1"/>
    <s v="BT-11680"/>
    <x v="537"/>
    <x v="0"/>
    <s v="United States"/>
    <s v="Clinton"/>
    <x v="39"/>
    <n v="20735"/>
    <x v="3"/>
    <s v="OFF-BI-10004001"/>
    <x v="1"/>
    <x v="8"/>
    <x v="810"/>
    <x v="2907"/>
    <n v="9"/>
    <n v="0"/>
    <n v="70.545599999999979"/>
  </r>
  <r>
    <n v="3685"/>
    <s v="CA-2012-132626"/>
    <x v="1"/>
    <x v="584"/>
    <d v="2012-07-14T00:00:00"/>
    <x v="1"/>
    <s v="BT-11680"/>
    <x v="537"/>
    <x v="0"/>
    <s v="United States"/>
    <s v="Clinton"/>
    <x v="39"/>
    <n v="20735"/>
    <x v="3"/>
    <s v="OFF-BI-10001634"/>
    <x v="1"/>
    <x v="8"/>
    <x v="24"/>
    <x v="2908"/>
    <n v="6"/>
    <n v="0"/>
    <n v="21.403200000000002"/>
  </r>
  <r>
    <n v="3686"/>
    <s v="CA-2012-132626"/>
    <x v="1"/>
    <x v="584"/>
    <d v="2012-07-14T00:00:00"/>
    <x v="1"/>
    <s v="BT-11680"/>
    <x v="537"/>
    <x v="0"/>
    <s v="United States"/>
    <s v="Clinton"/>
    <x v="39"/>
    <n v="20735"/>
    <x v="3"/>
    <s v="OFF-ST-10003722"/>
    <x v="1"/>
    <x v="4"/>
    <x v="760"/>
    <x v="2909"/>
    <n v="7"/>
    <n v="0"/>
    <n v="28.480899999999984"/>
  </r>
  <r>
    <n v="3687"/>
    <s v="CA-2013-102792"/>
    <x v="0"/>
    <x v="180"/>
    <d v="2013-12-20T00:00:00"/>
    <x v="1"/>
    <s v="JC-15340"/>
    <x v="209"/>
    <x v="0"/>
    <s v="United States"/>
    <s v="Riverside"/>
    <x v="1"/>
    <n v="92503"/>
    <x v="1"/>
    <s v="OFF-AR-10004757"/>
    <x v="1"/>
    <x v="6"/>
    <x v="342"/>
    <x v="296"/>
    <n v="3"/>
    <n v="0"/>
    <n v="3.2471999999999994"/>
  </r>
  <r>
    <n v="3688"/>
    <s v="CA-2013-108567"/>
    <x v="0"/>
    <x v="244"/>
    <d v="2013-05-25T00:00:00"/>
    <x v="1"/>
    <s v="DB-13210"/>
    <x v="203"/>
    <x v="0"/>
    <s v="United States"/>
    <s v="Port Saint Lucie"/>
    <x v="2"/>
    <n v="34952"/>
    <x v="0"/>
    <s v="OFF-BI-10004140"/>
    <x v="1"/>
    <x v="8"/>
    <x v="304"/>
    <x v="2910"/>
    <n v="2"/>
    <n v="0.7"/>
    <n v="-2.2450000000000001"/>
  </r>
  <r>
    <n v="3689"/>
    <s v="CA-2014-140760"/>
    <x v="3"/>
    <x v="455"/>
    <d v="2014-06-06T00:00:00"/>
    <x v="0"/>
    <s v="DO-13435"/>
    <x v="157"/>
    <x v="0"/>
    <s v="United States"/>
    <s v="Mesa"/>
    <x v="16"/>
    <n v="85204"/>
    <x v="1"/>
    <s v="OFF-PA-10002479"/>
    <x v="1"/>
    <x v="10"/>
    <x v="217"/>
    <x v="869"/>
    <n v="6"/>
    <n v="0.2"/>
    <n v="7.92"/>
  </r>
  <r>
    <n v="3690"/>
    <s v="CA-2014-140760"/>
    <x v="3"/>
    <x v="455"/>
    <d v="2014-06-06T00:00:00"/>
    <x v="0"/>
    <s v="DO-13435"/>
    <x v="157"/>
    <x v="0"/>
    <s v="United States"/>
    <s v="Mesa"/>
    <x v="16"/>
    <n v="85204"/>
    <x v="1"/>
    <s v="OFF-EN-10001141"/>
    <x v="1"/>
    <x v="12"/>
    <x v="593"/>
    <x v="2911"/>
    <n v="5"/>
    <n v="0.2"/>
    <n v="15.921000000000003"/>
  </r>
  <r>
    <n v="3691"/>
    <s v="US-2012-131359"/>
    <x v="1"/>
    <x v="628"/>
    <d v="2012-11-02T00:00:00"/>
    <x v="0"/>
    <s v="FA-14230"/>
    <x v="135"/>
    <x v="1"/>
    <s v="United States"/>
    <s v="Denver"/>
    <x v="22"/>
    <n v="80219"/>
    <x v="1"/>
    <s v="TEC-MA-10000597"/>
    <x v="2"/>
    <x v="15"/>
    <x v="1290"/>
    <x v="2912"/>
    <n v="2"/>
    <n v="0.7"/>
    <n v="-45.995400000000004"/>
  </r>
  <r>
    <n v="3692"/>
    <s v="US-2012-131359"/>
    <x v="1"/>
    <x v="628"/>
    <d v="2012-11-02T00:00:00"/>
    <x v="0"/>
    <s v="FA-14230"/>
    <x v="135"/>
    <x v="1"/>
    <s v="United States"/>
    <s v="Denver"/>
    <x v="22"/>
    <n v="80219"/>
    <x v="1"/>
    <s v="TEC-CO-10001571"/>
    <x v="2"/>
    <x v="16"/>
    <x v="1554"/>
    <x v="2913"/>
    <n v="1"/>
    <n v="0.2"/>
    <n v="164.99700000000001"/>
  </r>
  <r>
    <n v="3693"/>
    <s v="US-2012-131359"/>
    <x v="1"/>
    <x v="628"/>
    <d v="2012-11-02T00:00:00"/>
    <x v="0"/>
    <s v="FA-14230"/>
    <x v="135"/>
    <x v="1"/>
    <s v="United States"/>
    <s v="Denver"/>
    <x v="22"/>
    <n v="80219"/>
    <x v="1"/>
    <s v="TEC-PH-10004531"/>
    <x v="2"/>
    <x v="7"/>
    <x v="714"/>
    <x v="2914"/>
    <n v="5"/>
    <n v="0.2"/>
    <n v="30.785999999999998"/>
  </r>
  <r>
    <n v="3694"/>
    <s v="US-2012-131359"/>
    <x v="1"/>
    <x v="628"/>
    <d v="2012-11-02T00:00:00"/>
    <x v="0"/>
    <s v="FA-14230"/>
    <x v="135"/>
    <x v="1"/>
    <s v="United States"/>
    <s v="Denver"/>
    <x v="22"/>
    <n v="80219"/>
    <x v="1"/>
    <s v="FUR-FU-10003026"/>
    <x v="0"/>
    <x v="5"/>
    <x v="1555"/>
    <x v="2915"/>
    <n v="4"/>
    <n v="0.2"/>
    <n v="3.6783999999999999"/>
  </r>
  <r>
    <n v="3695"/>
    <s v="CA-2013-142097"/>
    <x v="0"/>
    <x v="680"/>
    <d v="2013-10-21T00:00:00"/>
    <x v="1"/>
    <s v="QJ-19255"/>
    <x v="425"/>
    <x v="1"/>
    <s v="United States"/>
    <s v="Springfield"/>
    <x v="17"/>
    <n v="22153"/>
    <x v="0"/>
    <s v="OFF-BI-10002082"/>
    <x v="1"/>
    <x v="8"/>
    <x v="1173"/>
    <x v="2916"/>
    <n v="7"/>
    <n v="0"/>
    <n v="116.48"/>
  </r>
  <r>
    <n v="3696"/>
    <s v="CA-2013-142097"/>
    <x v="0"/>
    <x v="680"/>
    <d v="2013-10-21T00:00:00"/>
    <x v="1"/>
    <s v="QJ-19255"/>
    <x v="425"/>
    <x v="1"/>
    <s v="United States"/>
    <s v="Springfield"/>
    <x v="17"/>
    <n v="22153"/>
    <x v="0"/>
    <s v="OFF-EN-10002312"/>
    <x v="1"/>
    <x v="12"/>
    <x v="1453"/>
    <x v="2917"/>
    <n v="6"/>
    <n v="0"/>
    <n v="32.604599999999998"/>
  </r>
  <r>
    <n v="3697"/>
    <s v="CA-2013-142097"/>
    <x v="0"/>
    <x v="680"/>
    <d v="2013-10-21T00:00:00"/>
    <x v="1"/>
    <s v="QJ-19255"/>
    <x v="425"/>
    <x v="1"/>
    <s v="United States"/>
    <s v="Springfield"/>
    <x v="17"/>
    <n v="22153"/>
    <x v="0"/>
    <s v="OFF-AP-10000696"/>
    <x v="1"/>
    <x v="9"/>
    <x v="332"/>
    <x v="1905"/>
    <n v="3"/>
    <n v="0"/>
    <n v="14.275799999999998"/>
  </r>
  <r>
    <n v="3698"/>
    <s v="CA-2012-151680"/>
    <x v="1"/>
    <x v="902"/>
    <d v="2012-11-21T00:00:00"/>
    <x v="0"/>
    <s v="TC-21475"/>
    <x v="679"/>
    <x v="2"/>
    <s v="United States"/>
    <s v="Seattle"/>
    <x v="4"/>
    <n v="98115"/>
    <x v="1"/>
    <s v="FUR-FU-10000305"/>
    <x v="0"/>
    <x v="5"/>
    <x v="1437"/>
    <x v="1741"/>
    <n v="2"/>
    <n v="0"/>
    <n v="22.7136"/>
  </r>
  <r>
    <n v="3699"/>
    <s v="CA-2011-140039"/>
    <x v="2"/>
    <x v="103"/>
    <d v="2011-09-17T00:00:00"/>
    <x v="1"/>
    <s v="ON-18715"/>
    <x v="21"/>
    <x v="1"/>
    <s v="United States"/>
    <s v="Tempe"/>
    <x v="16"/>
    <n v="85281"/>
    <x v="1"/>
    <s v="OFF-ST-10001034"/>
    <x v="1"/>
    <x v="4"/>
    <x v="1556"/>
    <x v="2918"/>
    <n v="5"/>
    <n v="0.2"/>
    <n v="5.9550000000000054"/>
  </r>
  <r>
    <n v="3700"/>
    <s v="CA-2014-160416"/>
    <x v="3"/>
    <x v="38"/>
    <d v="2014-11-19T00:00:00"/>
    <x v="0"/>
    <s v="AD-10180"/>
    <x v="57"/>
    <x v="2"/>
    <s v="United States"/>
    <s v="Yonkers"/>
    <x v="15"/>
    <n v="10701"/>
    <x v="3"/>
    <s v="TEC-AC-10004114"/>
    <x v="2"/>
    <x v="11"/>
    <x v="370"/>
    <x v="2919"/>
    <n v="4"/>
    <n v="0"/>
    <n v="70.502800000000008"/>
  </r>
  <r>
    <n v="3701"/>
    <s v="CA-2014-169411"/>
    <x v="3"/>
    <x v="165"/>
    <d v="2014-12-30T00:00:00"/>
    <x v="1"/>
    <s v="AC-10615"/>
    <x v="556"/>
    <x v="1"/>
    <s v="United States"/>
    <s v="Rochester"/>
    <x v="15"/>
    <n v="14609"/>
    <x v="3"/>
    <s v="FUR-FU-10001602"/>
    <x v="0"/>
    <x v="5"/>
    <x v="759"/>
    <x v="2920"/>
    <n v="1"/>
    <n v="0"/>
    <n v="6.8273999999999972"/>
  </r>
  <r>
    <n v="3702"/>
    <s v="CA-2013-126543"/>
    <x v="0"/>
    <x v="850"/>
    <d v="2013-01-13T00:00:00"/>
    <x v="0"/>
    <s v="MF-17665"/>
    <x v="716"/>
    <x v="1"/>
    <s v="United States"/>
    <s v="Toledo"/>
    <x v="24"/>
    <n v="43615"/>
    <x v="3"/>
    <s v="FUR-FU-10002445"/>
    <x v="0"/>
    <x v="5"/>
    <x v="1439"/>
    <x v="2921"/>
    <n v="2"/>
    <n v="0.2"/>
    <n v="3.7920000000000011"/>
  </r>
  <r>
    <n v="3703"/>
    <s v="CA-2012-104941"/>
    <x v="1"/>
    <x v="385"/>
    <d v="2012-06-19T00:00:00"/>
    <x v="1"/>
    <s v="DH-13075"/>
    <x v="704"/>
    <x v="1"/>
    <s v="United States"/>
    <s v="Decatur"/>
    <x v="19"/>
    <n v="35601"/>
    <x v="0"/>
    <s v="OFF-AR-10004269"/>
    <x v="1"/>
    <x v="6"/>
    <x v="1541"/>
    <x v="2922"/>
    <n v="6"/>
    <n v="0"/>
    <n v="6.9384000000000006"/>
  </r>
  <r>
    <n v="3704"/>
    <s v="CA-2012-104941"/>
    <x v="1"/>
    <x v="385"/>
    <d v="2012-06-19T00:00:00"/>
    <x v="1"/>
    <s v="DH-13075"/>
    <x v="704"/>
    <x v="1"/>
    <s v="United States"/>
    <s v="Decatur"/>
    <x v="19"/>
    <n v="35601"/>
    <x v="0"/>
    <s v="OFF-BI-10001249"/>
    <x v="1"/>
    <x v="8"/>
    <x v="1182"/>
    <x v="2923"/>
    <n v="3"/>
    <n v="0"/>
    <n v="8.8043999999999993"/>
  </r>
  <r>
    <n v="3705"/>
    <s v="CA-2012-104941"/>
    <x v="1"/>
    <x v="385"/>
    <d v="2012-06-19T00:00:00"/>
    <x v="1"/>
    <s v="DH-13075"/>
    <x v="704"/>
    <x v="1"/>
    <s v="United States"/>
    <s v="Decatur"/>
    <x v="19"/>
    <n v="35601"/>
    <x v="0"/>
    <s v="TEC-CO-10004202"/>
    <x v="2"/>
    <x v="16"/>
    <x v="836"/>
    <x v="2924"/>
    <n v="3"/>
    <n v="0"/>
    <n v="314.98950000000002"/>
  </r>
  <r>
    <n v="3706"/>
    <s v="CA-2012-104941"/>
    <x v="1"/>
    <x v="385"/>
    <d v="2012-06-19T00:00:00"/>
    <x v="1"/>
    <s v="DH-13075"/>
    <x v="704"/>
    <x v="1"/>
    <s v="United States"/>
    <s v="Decatur"/>
    <x v="19"/>
    <n v="35601"/>
    <x v="0"/>
    <s v="OFF-PA-10003363"/>
    <x v="1"/>
    <x v="10"/>
    <x v="1520"/>
    <x v="56"/>
    <n v="5"/>
    <n v="0"/>
    <n v="15.552000000000001"/>
  </r>
  <r>
    <n v="3707"/>
    <s v="CA-2014-160087"/>
    <x v="3"/>
    <x v="257"/>
    <d v="2014-03-23T00:00:00"/>
    <x v="1"/>
    <s v="EN-13780"/>
    <x v="633"/>
    <x v="0"/>
    <s v="United States"/>
    <s v="Dallas"/>
    <x v="5"/>
    <n v="75220"/>
    <x v="2"/>
    <s v="OFF-AR-10001915"/>
    <x v="1"/>
    <x v="6"/>
    <x v="1048"/>
    <x v="361"/>
    <n v="3"/>
    <n v="0.2"/>
    <n v="6.5538000000000007"/>
  </r>
  <r>
    <n v="3708"/>
    <s v="CA-2011-120544"/>
    <x v="2"/>
    <x v="533"/>
    <d v="2011-11-27T00:00:00"/>
    <x v="1"/>
    <s v="SS-20140"/>
    <x v="164"/>
    <x v="1"/>
    <s v="United States"/>
    <s v="Mesquite"/>
    <x v="5"/>
    <n v="75150"/>
    <x v="2"/>
    <s v="FUR-FU-10001940"/>
    <x v="0"/>
    <x v="5"/>
    <x v="33"/>
    <x v="2925"/>
    <n v="2"/>
    <n v="0.6"/>
    <n v="-2.5471999999999984"/>
  </r>
  <r>
    <n v="3709"/>
    <s v="CA-2011-120544"/>
    <x v="2"/>
    <x v="533"/>
    <d v="2011-11-27T00:00:00"/>
    <x v="1"/>
    <s v="SS-20140"/>
    <x v="164"/>
    <x v="1"/>
    <s v="United States"/>
    <s v="Mesquite"/>
    <x v="5"/>
    <n v="75150"/>
    <x v="2"/>
    <s v="OFF-AP-10004336"/>
    <x v="1"/>
    <x v="9"/>
    <x v="1031"/>
    <x v="2926"/>
    <n v="3"/>
    <n v="0.8"/>
    <n v="-87.148800000000023"/>
  </r>
  <r>
    <n v="3710"/>
    <s v="CA-2011-120544"/>
    <x v="2"/>
    <x v="533"/>
    <d v="2011-11-27T00:00:00"/>
    <x v="1"/>
    <s v="SS-20140"/>
    <x v="164"/>
    <x v="1"/>
    <s v="United States"/>
    <s v="Mesquite"/>
    <x v="5"/>
    <n v="75150"/>
    <x v="2"/>
    <s v="TEC-AC-10003709"/>
    <x v="2"/>
    <x v="11"/>
    <x v="1404"/>
    <x v="2927"/>
    <n v="7"/>
    <n v="0.2"/>
    <n v="1.6632000000000007"/>
  </r>
  <r>
    <n v="3711"/>
    <s v="CA-2014-113670"/>
    <x v="3"/>
    <x v="453"/>
    <d v="2014-10-18T00:00:00"/>
    <x v="2"/>
    <s v="RS-19765"/>
    <x v="276"/>
    <x v="1"/>
    <s v="United States"/>
    <s v="Los Angeles"/>
    <x v="1"/>
    <n v="90045"/>
    <x v="1"/>
    <s v="FUR-TA-10001705"/>
    <x v="0"/>
    <x v="3"/>
    <x v="213"/>
    <x v="2928"/>
    <n v="3"/>
    <n v="0.2"/>
    <n v="6.3779999999999575"/>
  </r>
  <r>
    <n v="3712"/>
    <s v="CA-2014-113670"/>
    <x v="3"/>
    <x v="453"/>
    <d v="2014-10-18T00:00:00"/>
    <x v="2"/>
    <s v="RS-19765"/>
    <x v="276"/>
    <x v="1"/>
    <s v="United States"/>
    <s v="Los Angeles"/>
    <x v="1"/>
    <n v="90045"/>
    <x v="1"/>
    <s v="OFF-PA-10000675"/>
    <x v="1"/>
    <x v="10"/>
    <x v="1106"/>
    <x v="2929"/>
    <n v="5"/>
    <n v="0"/>
    <n v="100.4255"/>
  </r>
  <r>
    <n v="3713"/>
    <s v="CA-2014-166198"/>
    <x v="3"/>
    <x v="81"/>
    <d v="2014-04-25T00:00:00"/>
    <x v="2"/>
    <s v="JW-15955"/>
    <x v="527"/>
    <x v="0"/>
    <s v="United States"/>
    <s v="Seattle"/>
    <x v="4"/>
    <n v="98103"/>
    <x v="1"/>
    <s v="TEC-AC-10000521"/>
    <x v="2"/>
    <x v="11"/>
    <x v="1557"/>
    <x v="1042"/>
    <n v="1"/>
    <n v="0"/>
    <n v="3.4619999999999997"/>
  </r>
  <r>
    <n v="3714"/>
    <s v="CA-2014-166198"/>
    <x v="3"/>
    <x v="81"/>
    <d v="2014-04-25T00:00:00"/>
    <x v="2"/>
    <s v="JW-15955"/>
    <x v="527"/>
    <x v="0"/>
    <s v="United States"/>
    <s v="Seattle"/>
    <x v="4"/>
    <n v="98103"/>
    <x v="1"/>
    <s v="FUR-FU-10004622"/>
    <x v="0"/>
    <x v="5"/>
    <x v="787"/>
    <x v="2930"/>
    <n v="3"/>
    <n v="0"/>
    <n v="34.145999999999994"/>
  </r>
  <r>
    <n v="3715"/>
    <s v="CA-2011-135608"/>
    <x v="2"/>
    <x v="589"/>
    <d v="2011-12-10T00:00:00"/>
    <x v="0"/>
    <s v="JK-15625"/>
    <x v="600"/>
    <x v="0"/>
    <s v="United States"/>
    <s v="Olympia"/>
    <x v="4"/>
    <n v="98502"/>
    <x v="1"/>
    <s v="OFF-PA-10001954"/>
    <x v="1"/>
    <x v="10"/>
    <x v="595"/>
    <x v="1846"/>
    <n v="2"/>
    <n v="0"/>
    <n v="21.012799999999999"/>
  </r>
  <r>
    <n v="3716"/>
    <s v="CA-2011-135608"/>
    <x v="2"/>
    <x v="589"/>
    <d v="2011-12-10T00:00:00"/>
    <x v="0"/>
    <s v="JK-15625"/>
    <x v="600"/>
    <x v="0"/>
    <s v="United States"/>
    <s v="Olympia"/>
    <x v="4"/>
    <n v="98502"/>
    <x v="1"/>
    <s v="FUR-CH-10002602"/>
    <x v="0"/>
    <x v="1"/>
    <x v="288"/>
    <x v="891"/>
    <n v="5"/>
    <n v="0.2"/>
    <n v="45.294000000000011"/>
  </r>
  <r>
    <n v="3717"/>
    <s v="CA-2014-144568"/>
    <x v="3"/>
    <x v="148"/>
    <d v="2014-06-03T00:00:00"/>
    <x v="1"/>
    <s v="JO-15550"/>
    <x v="270"/>
    <x v="2"/>
    <s v="United States"/>
    <s v="Omaha"/>
    <x v="8"/>
    <n v="68104"/>
    <x v="2"/>
    <s v="OFF-FA-10004395"/>
    <x v="1"/>
    <x v="13"/>
    <x v="1192"/>
    <x v="2931"/>
    <n v="5"/>
    <n v="0"/>
    <n v="1.1775000000000002"/>
  </r>
  <r>
    <n v="3718"/>
    <s v="CA-2013-142370"/>
    <x v="0"/>
    <x v="251"/>
    <d v="2013-09-24T00:00:00"/>
    <x v="1"/>
    <s v="TP-21130"/>
    <x v="236"/>
    <x v="0"/>
    <s v="United States"/>
    <s v="Columbus"/>
    <x v="32"/>
    <n v="31907"/>
    <x v="0"/>
    <s v="OFF-SU-10003002"/>
    <x v="1"/>
    <x v="14"/>
    <x v="1558"/>
    <x v="1325"/>
    <n v="2"/>
    <n v="0"/>
    <n v="0.15120000000000022"/>
  </r>
  <r>
    <n v="3719"/>
    <s v="CA-2013-142370"/>
    <x v="0"/>
    <x v="251"/>
    <d v="2013-09-24T00:00:00"/>
    <x v="1"/>
    <s v="TP-21130"/>
    <x v="236"/>
    <x v="0"/>
    <s v="United States"/>
    <s v="Columbus"/>
    <x v="32"/>
    <n v="31907"/>
    <x v="0"/>
    <s v="TEC-AC-10002926"/>
    <x v="2"/>
    <x v="11"/>
    <x v="1114"/>
    <x v="2932"/>
    <n v="5"/>
    <n v="0"/>
    <n v="107.47850000000001"/>
  </r>
  <r>
    <n v="3720"/>
    <s v="CA-2013-105900"/>
    <x v="0"/>
    <x v="42"/>
    <d v="2013-09-24T00:00:00"/>
    <x v="1"/>
    <s v="BS-11590"/>
    <x v="29"/>
    <x v="1"/>
    <s v="United States"/>
    <s v="Columbus"/>
    <x v="14"/>
    <n v="47201"/>
    <x v="2"/>
    <s v="OFF-AR-10002656"/>
    <x v="1"/>
    <x v="6"/>
    <x v="157"/>
    <x v="657"/>
    <n v="5"/>
    <n v="0"/>
    <n v="12.357999999999997"/>
  </r>
  <r>
    <n v="3721"/>
    <s v="CA-2013-151155"/>
    <x v="0"/>
    <x v="887"/>
    <d v="2013-12-25T00:00:00"/>
    <x v="1"/>
    <s v="AB-10255"/>
    <x v="437"/>
    <x v="2"/>
    <s v="United States"/>
    <s v="Jackson"/>
    <x v="35"/>
    <n v="39212"/>
    <x v="0"/>
    <s v="FUR-FU-10001918"/>
    <x v="0"/>
    <x v="5"/>
    <x v="280"/>
    <x v="2933"/>
    <n v="4"/>
    <n v="0"/>
    <n v="7.3788000000000018"/>
  </r>
  <r>
    <n v="3722"/>
    <s v="CA-2013-151155"/>
    <x v="0"/>
    <x v="887"/>
    <d v="2013-12-25T00:00:00"/>
    <x v="1"/>
    <s v="AB-10255"/>
    <x v="437"/>
    <x v="2"/>
    <s v="United States"/>
    <s v="Jackson"/>
    <x v="35"/>
    <n v="39212"/>
    <x v="0"/>
    <s v="OFF-BI-10003910"/>
    <x v="1"/>
    <x v="8"/>
    <x v="8"/>
    <x v="741"/>
    <n v="2"/>
    <n v="0"/>
    <n v="6.9390000000000001"/>
  </r>
  <r>
    <n v="3723"/>
    <s v="CA-2014-144036"/>
    <x v="3"/>
    <x v="903"/>
    <d v="2014-11-27T00:00:00"/>
    <x v="1"/>
    <s v="FO-14305"/>
    <x v="383"/>
    <x v="0"/>
    <s v="United States"/>
    <s v="Houston"/>
    <x v="5"/>
    <n v="77070"/>
    <x v="2"/>
    <s v="OFF-AR-10000122"/>
    <x v="1"/>
    <x v="6"/>
    <x v="308"/>
    <x v="2934"/>
    <n v="8"/>
    <n v="0.2"/>
    <n v="2.2319999999999958"/>
  </r>
  <r>
    <n v="3724"/>
    <s v="US-2011-169789"/>
    <x v="2"/>
    <x v="125"/>
    <d v="2012-01-04T00:00:00"/>
    <x v="1"/>
    <s v="MF-17665"/>
    <x v="716"/>
    <x v="1"/>
    <s v="United States"/>
    <s v="Phoenix"/>
    <x v="16"/>
    <n v="85023"/>
    <x v="1"/>
    <s v="OFF-BI-10004600"/>
    <x v="1"/>
    <x v="8"/>
    <x v="1477"/>
    <x v="2935"/>
    <n v="5"/>
    <n v="0.7"/>
    <n v="-459.98750000000018"/>
  </r>
  <r>
    <n v="3725"/>
    <s v="CA-2014-127264"/>
    <x v="3"/>
    <x v="355"/>
    <d v="2014-04-06T00:00:00"/>
    <x v="2"/>
    <s v="SA-20830"/>
    <x v="193"/>
    <x v="0"/>
    <s v="United States"/>
    <s v="Chicago"/>
    <x v="10"/>
    <n v="60653"/>
    <x v="2"/>
    <s v="OFF-AR-10003045"/>
    <x v="1"/>
    <x v="6"/>
    <x v="420"/>
    <x v="2617"/>
    <n v="3"/>
    <n v="0.2"/>
    <n v="2.2050000000000001"/>
  </r>
  <r>
    <n v="3726"/>
    <s v="CA-2013-151512"/>
    <x v="0"/>
    <x v="482"/>
    <d v="2014-01-03T00:00:00"/>
    <x v="1"/>
    <s v="SH-19975"/>
    <x v="64"/>
    <x v="1"/>
    <s v="United States"/>
    <s v="Denver"/>
    <x v="22"/>
    <n v="80219"/>
    <x v="1"/>
    <s v="OFF-AP-10000252"/>
    <x v="1"/>
    <x v="9"/>
    <x v="1242"/>
    <x v="694"/>
    <n v="2"/>
    <n v="0.2"/>
    <n v="3.51"/>
  </r>
  <r>
    <n v="3727"/>
    <s v="CA-2013-165169"/>
    <x v="0"/>
    <x v="410"/>
    <d v="2013-06-12T00:00:00"/>
    <x v="1"/>
    <s v="JL-15235"/>
    <x v="538"/>
    <x v="0"/>
    <s v="United States"/>
    <s v="Newark"/>
    <x v="13"/>
    <n v="19711"/>
    <x v="3"/>
    <s v="OFF-ST-10001496"/>
    <x v="1"/>
    <x v="4"/>
    <x v="726"/>
    <x v="2936"/>
    <n v="2"/>
    <n v="0"/>
    <n v="93.698800000000006"/>
  </r>
  <r>
    <n v="3728"/>
    <s v="CA-2013-165169"/>
    <x v="0"/>
    <x v="410"/>
    <d v="2013-06-12T00:00:00"/>
    <x v="1"/>
    <s v="JL-15235"/>
    <x v="538"/>
    <x v="0"/>
    <s v="United States"/>
    <s v="Newark"/>
    <x v="13"/>
    <n v="19711"/>
    <x v="3"/>
    <s v="OFF-AR-10000122"/>
    <x v="1"/>
    <x v="6"/>
    <x v="308"/>
    <x v="954"/>
    <n v="2"/>
    <n v="0"/>
    <n v="2.7899999999999991"/>
  </r>
  <r>
    <n v="3729"/>
    <s v="CA-2013-165169"/>
    <x v="0"/>
    <x v="410"/>
    <d v="2013-06-12T00:00:00"/>
    <x v="1"/>
    <s v="JL-15235"/>
    <x v="538"/>
    <x v="0"/>
    <s v="United States"/>
    <s v="Newark"/>
    <x v="13"/>
    <n v="19711"/>
    <x v="3"/>
    <s v="OFF-LA-10000407"/>
    <x v="1"/>
    <x v="2"/>
    <x v="1486"/>
    <x v="1830"/>
    <n v="3"/>
    <n v="0"/>
    <n v="6.8723999999999998"/>
  </r>
  <r>
    <n v="3730"/>
    <s v="CA-2012-109575"/>
    <x v="1"/>
    <x v="227"/>
    <d v="2012-09-23T00:00:00"/>
    <x v="1"/>
    <s v="KH-16630"/>
    <x v="175"/>
    <x v="1"/>
    <s v="United States"/>
    <s v="Clinton"/>
    <x v="39"/>
    <n v="20735"/>
    <x v="3"/>
    <s v="OFF-ST-10004950"/>
    <x v="1"/>
    <x v="4"/>
    <x v="1000"/>
    <x v="108"/>
    <n v="2"/>
    <n v="0"/>
    <n v="7.9724000000000004"/>
  </r>
  <r>
    <n v="3731"/>
    <s v="CA-2012-109575"/>
    <x v="1"/>
    <x v="227"/>
    <d v="2012-09-23T00:00:00"/>
    <x v="1"/>
    <s v="KH-16630"/>
    <x v="175"/>
    <x v="1"/>
    <s v="United States"/>
    <s v="Clinton"/>
    <x v="39"/>
    <n v="20735"/>
    <x v="3"/>
    <s v="OFF-ST-10004123"/>
    <x v="1"/>
    <x v="4"/>
    <x v="72"/>
    <x v="2937"/>
    <n v="7"/>
    <n v="0"/>
    <n v="0"/>
  </r>
  <r>
    <n v="3732"/>
    <s v="CA-2012-109575"/>
    <x v="1"/>
    <x v="227"/>
    <d v="2012-09-23T00:00:00"/>
    <x v="1"/>
    <s v="KH-16630"/>
    <x v="175"/>
    <x v="1"/>
    <s v="United States"/>
    <s v="Clinton"/>
    <x v="39"/>
    <n v="20735"/>
    <x v="3"/>
    <s v="TEC-PH-10000730"/>
    <x v="2"/>
    <x v="7"/>
    <x v="1559"/>
    <x v="2938"/>
    <n v="1"/>
    <n v="0"/>
    <n v="129.99740000000003"/>
  </r>
  <r>
    <n v="3733"/>
    <s v="CA-2012-109575"/>
    <x v="1"/>
    <x v="227"/>
    <d v="2012-09-23T00:00:00"/>
    <x v="1"/>
    <s v="KH-16630"/>
    <x v="175"/>
    <x v="1"/>
    <s v="United States"/>
    <s v="Clinton"/>
    <x v="39"/>
    <n v="20735"/>
    <x v="3"/>
    <s v="TEC-PH-10000895"/>
    <x v="2"/>
    <x v="7"/>
    <x v="1128"/>
    <x v="2939"/>
    <n v="7"/>
    <n v="0"/>
    <n v="327.58180000000004"/>
  </r>
  <r>
    <n v="3734"/>
    <s v="CA-2012-109575"/>
    <x v="1"/>
    <x v="227"/>
    <d v="2012-09-23T00:00:00"/>
    <x v="1"/>
    <s v="KH-16630"/>
    <x v="175"/>
    <x v="1"/>
    <s v="United States"/>
    <s v="Clinton"/>
    <x v="39"/>
    <n v="20735"/>
    <x v="3"/>
    <s v="OFF-BI-10000962"/>
    <x v="1"/>
    <x v="8"/>
    <x v="1504"/>
    <x v="2940"/>
    <n v="4"/>
    <n v="0"/>
    <n v="31.889199999999995"/>
  </r>
  <r>
    <n v="3735"/>
    <s v="CA-2014-168193"/>
    <x v="3"/>
    <x v="904"/>
    <d v="2014-03-12T00:00:00"/>
    <x v="0"/>
    <s v="RM-19750"/>
    <x v="717"/>
    <x v="0"/>
    <s v="United States"/>
    <s v="New York City"/>
    <x v="15"/>
    <n v="10011"/>
    <x v="3"/>
    <s v="OFF-PA-10002254"/>
    <x v="1"/>
    <x v="10"/>
    <x v="145"/>
    <x v="978"/>
    <n v="1"/>
    <n v="0"/>
    <n v="12.134799999999998"/>
  </r>
  <r>
    <n v="3736"/>
    <s v="CA-2014-168193"/>
    <x v="3"/>
    <x v="904"/>
    <d v="2014-03-12T00:00:00"/>
    <x v="0"/>
    <s v="RM-19750"/>
    <x v="717"/>
    <x v="0"/>
    <s v="United States"/>
    <s v="New York City"/>
    <x v="15"/>
    <n v="10011"/>
    <x v="3"/>
    <s v="FUR-FU-10002554"/>
    <x v="0"/>
    <x v="5"/>
    <x v="912"/>
    <x v="2941"/>
    <n v="3"/>
    <n v="0"/>
    <n v="16.553099999999993"/>
  </r>
  <r>
    <n v="3737"/>
    <s v="CA-2013-115476"/>
    <x v="0"/>
    <x v="716"/>
    <d v="2013-03-18T00:00:00"/>
    <x v="3"/>
    <s v="VM-21835"/>
    <x v="718"/>
    <x v="0"/>
    <s v="United States"/>
    <s v="Newark"/>
    <x v="13"/>
    <n v="19711"/>
    <x v="3"/>
    <s v="TEC-PH-10000673"/>
    <x v="2"/>
    <x v="7"/>
    <x v="1396"/>
    <x v="2256"/>
    <n v="2"/>
    <n v="0"/>
    <n v="62.3904"/>
  </r>
  <r>
    <n v="3738"/>
    <s v="CA-2013-115476"/>
    <x v="0"/>
    <x v="716"/>
    <d v="2013-03-18T00:00:00"/>
    <x v="3"/>
    <s v="VM-21835"/>
    <x v="718"/>
    <x v="0"/>
    <s v="United States"/>
    <s v="Newark"/>
    <x v="13"/>
    <n v="19711"/>
    <x v="3"/>
    <s v="OFF-BI-10000962"/>
    <x v="1"/>
    <x v="8"/>
    <x v="1504"/>
    <x v="2942"/>
    <n v="2"/>
    <n v="0"/>
    <n v="15.944599999999998"/>
  </r>
  <r>
    <n v="3739"/>
    <s v="CA-2013-133340"/>
    <x v="0"/>
    <x v="10"/>
    <d v="2013-12-14T00:00:00"/>
    <x v="1"/>
    <s v="LH-17155"/>
    <x v="109"/>
    <x v="0"/>
    <s v="United States"/>
    <s v="Jackson"/>
    <x v="12"/>
    <n v="49201"/>
    <x v="2"/>
    <s v="TEC-PH-10003988"/>
    <x v="2"/>
    <x v="7"/>
    <x v="47"/>
    <x v="2943"/>
    <n v="1"/>
    <n v="0"/>
    <n v="3.0520000000000005"/>
  </r>
  <r>
    <n v="3740"/>
    <s v="CA-2013-133340"/>
    <x v="0"/>
    <x v="10"/>
    <d v="2013-12-14T00:00:00"/>
    <x v="1"/>
    <s v="LH-17155"/>
    <x v="109"/>
    <x v="0"/>
    <s v="United States"/>
    <s v="Jackson"/>
    <x v="12"/>
    <n v="49201"/>
    <x v="2"/>
    <s v="TEC-AC-10001109"/>
    <x v="2"/>
    <x v="11"/>
    <x v="998"/>
    <x v="2830"/>
    <n v="2"/>
    <n v="0"/>
    <n v="25.191600000000001"/>
  </r>
  <r>
    <n v="3741"/>
    <s v="CA-2013-133340"/>
    <x v="0"/>
    <x v="10"/>
    <d v="2013-12-14T00:00:00"/>
    <x v="1"/>
    <s v="LH-17155"/>
    <x v="109"/>
    <x v="0"/>
    <s v="United States"/>
    <s v="Jackson"/>
    <x v="12"/>
    <n v="49201"/>
    <x v="2"/>
    <s v="OFF-AP-10002311"/>
    <x v="1"/>
    <x v="9"/>
    <x v="14"/>
    <x v="2944"/>
    <n v="1"/>
    <n v="0.1"/>
    <n v="23.395400000000002"/>
  </r>
  <r>
    <n v="3742"/>
    <s v="CA-2013-137848"/>
    <x v="0"/>
    <x v="804"/>
    <d v="2013-01-21T00:00:00"/>
    <x v="1"/>
    <s v="WB-21850"/>
    <x v="576"/>
    <x v="0"/>
    <s v="United States"/>
    <s v="New York City"/>
    <x v="15"/>
    <n v="10011"/>
    <x v="3"/>
    <s v="OFF-EN-10001137"/>
    <x v="1"/>
    <x v="12"/>
    <x v="315"/>
    <x v="1873"/>
    <n v="4"/>
    <n v="0"/>
    <n v="7.5991999999999997"/>
  </r>
  <r>
    <n v="3743"/>
    <s v="CA-2013-137848"/>
    <x v="0"/>
    <x v="804"/>
    <d v="2013-01-21T00:00:00"/>
    <x v="1"/>
    <s v="WB-21850"/>
    <x v="576"/>
    <x v="0"/>
    <s v="United States"/>
    <s v="New York City"/>
    <x v="15"/>
    <n v="10011"/>
    <x v="3"/>
    <s v="OFF-PA-10004285"/>
    <x v="1"/>
    <x v="10"/>
    <x v="1259"/>
    <x v="1847"/>
    <n v="9"/>
    <n v="0"/>
    <n v="28.857599999999998"/>
  </r>
  <r>
    <n v="3744"/>
    <s v="CA-2013-137848"/>
    <x v="0"/>
    <x v="804"/>
    <d v="2013-01-21T00:00:00"/>
    <x v="1"/>
    <s v="WB-21850"/>
    <x v="576"/>
    <x v="0"/>
    <s v="United States"/>
    <s v="New York City"/>
    <x v="15"/>
    <n v="10011"/>
    <x v="3"/>
    <s v="OFF-BI-10002225"/>
    <x v="1"/>
    <x v="8"/>
    <x v="336"/>
    <x v="364"/>
    <n v="3"/>
    <n v="0.2"/>
    <n v="17.337599999999998"/>
  </r>
  <r>
    <n v="3745"/>
    <s v="CA-2011-113047"/>
    <x v="2"/>
    <x v="745"/>
    <d v="2011-10-24T00:00:00"/>
    <x v="3"/>
    <s v="AP-10915"/>
    <x v="275"/>
    <x v="0"/>
    <s v="United States"/>
    <s v="Rock Hill"/>
    <x v="20"/>
    <n v="29730"/>
    <x v="0"/>
    <s v="OFF-FA-10002763"/>
    <x v="1"/>
    <x v="13"/>
    <x v="1411"/>
    <x v="2945"/>
    <n v="3"/>
    <n v="0"/>
    <n v="3.7919999999999994"/>
  </r>
  <r>
    <n v="3746"/>
    <s v="CA-2013-149979"/>
    <x v="0"/>
    <x v="713"/>
    <d v="2013-09-29T00:00:00"/>
    <x v="0"/>
    <s v="RA-19915"/>
    <x v="154"/>
    <x v="0"/>
    <s v="United States"/>
    <s v="Columbus"/>
    <x v="32"/>
    <n v="31907"/>
    <x v="0"/>
    <s v="OFF-ST-10003058"/>
    <x v="1"/>
    <x v="4"/>
    <x v="388"/>
    <x v="2946"/>
    <n v="5"/>
    <n v="0"/>
    <n v="34.292499999999997"/>
  </r>
  <r>
    <n v="3747"/>
    <s v="CA-2013-149979"/>
    <x v="0"/>
    <x v="713"/>
    <d v="2013-09-29T00:00:00"/>
    <x v="0"/>
    <s v="RA-19915"/>
    <x v="154"/>
    <x v="0"/>
    <s v="United States"/>
    <s v="Columbus"/>
    <x v="32"/>
    <n v="31907"/>
    <x v="0"/>
    <s v="FUR-CH-10002084"/>
    <x v="0"/>
    <x v="1"/>
    <x v="1240"/>
    <x v="2411"/>
    <n v="3"/>
    <n v="0"/>
    <n v="81.173400000000001"/>
  </r>
  <r>
    <n v="3748"/>
    <s v="CA-2014-161956"/>
    <x v="3"/>
    <x v="151"/>
    <d v="2014-08-30T00:00:00"/>
    <x v="0"/>
    <s v="DR-12880"/>
    <x v="112"/>
    <x v="1"/>
    <s v="United States"/>
    <s v="Inglewood"/>
    <x v="1"/>
    <n v="90301"/>
    <x v="1"/>
    <s v="FUR-FU-10002937"/>
    <x v="0"/>
    <x v="5"/>
    <x v="1051"/>
    <x v="1421"/>
    <n v="2"/>
    <n v="0"/>
    <n v="99.23"/>
  </r>
  <r>
    <n v="3749"/>
    <s v="CA-2014-161956"/>
    <x v="3"/>
    <x v="151"/>
    <d v="2014-08-30T00:00:00"/>
    <x v="0"/>
    <s v="DR-12880"/>
    <x v="112"/>
    <x v="1"/>
    <s v="United States"/>
    <s v="Inglewood"/>
    <x v="1"/>
    <n v="90301"/>
    <x v="1"/>
    <s v="OFF-AP-10001242"/>
    <x v="1"/>
    <x v="9"/>
    <x v="1408"/>
    <x v="2947"/>
    <n v="4"/>
    <n v="0"/>
    <n v="96.575999999999993"/>
  </r>
  <r>
    <n v="3750"/>
    <s v="CA-2014-161956"/>
    <x v="3"/>
    <x v="151"/>
    <d v="2014-08-30T00:00:00"/>
    <x v="0"/>
    <s v="DR-12880"/>
    <x v="112"/>
    <x v="1"/>
    <s v="United States"/>
    <s v="Inglewood"/>
    <x v="1"/>
    <n v="90301"/>
    <x v="1"/>
    <s v="TEC-CO-10001571"/>
    <x v="2"/>
    <x v="16"/>
    <x v="1554"/>
    <x v="2948"/>
    <n v="2"/>
    <n v="0.2"/>
    <n v="329.99400000000003"/>
  </r>
  <r>
    <n v="3751"/>
    <s v="CA-2014-161956"/>
    <x v="3"/>
    <x v="151"/>
    <d v="2014-08-30T00:00:00"/>
    <x v="0"/>
    <s v="DR-12880"/>
    <x v="112"/>
    <x v="1"/>
    <s v="United States"/>
    <s v="Inglewood"/>
    <x v="1"/>
    <n v="90301"/>
    <x v="1"/>
    <s v="OFF-SU-10002503"/>
    <x v="1"/>
    <x v="14"/>
    <x v="669"/>
    <x v="158"/>
    <n v="5"/>
    <n v="0"/>
    <n v="8.2359999999999989"/>
  </r>
  <r>
    <n v="3752"/>
    <s v="CA-2014-161956"/>
    <x v="3"/>
    <x v="151"/>
    <d v="2014-08-30T00:00:00"/>
    <x v="0"/>
    <s v="DR-12880"/>
    <x v="112"/>
    <x v="1"/>
    <s v="United States"/>
    <s v="Inglewood"/>
    <x v="1"/>
    <n v="90301"/>
    <x v="1"/>
    <s v="FUR-CH-10004886"/>
    <x v="0"/>
    <x v="1"/>
    <x v="366"/>
    <x v="2186"/>
    <n v="3"/>
    <n v="0.2"/>
    <n v="23.027999999999992"/>
  </r>
  <r>
    <n v="3753"/>
    <s v="CA-2014-161956"/>
    <x v="3"/>
    <x v="151"/>
    <d v="2014-08-30T00:00:00"/>
    <x v="0"/>
    <s v="DR-12880"/>
    <x v="112"/>
    <x v="1"/>
    <s v="United States"/>
    <s v="Inglewood"/>
    <x v="1"/>
    <n v="90301"/>
    <x v="1"/>
    <s v="OFF-PA-10001289"/>
    <x v="1"/>
    <x v="10"/>
    <x v="952"/>
    <x v="2248"/>
    <n v="3"/>
    <n v="0"/>
    <n v="56.977199999999996"/>
  </r>
  <r>
    <n v="3754"/>
    <s v="CA-2014-161956"/>
    <x v="3"/>
    <x v="151"/>
    <d v="2014-08-30T00:00:00"/>
    <x v="0"/>
    <s v="DR-12880"/>
    <x v="112"/>
    <x v="1"/>
    <s v="United States"/>
    <s v="Inglewood"/>
    <x v="1"/>
    <n v="90301"/>
    <x v="1"/>
    <s v="OFF-BI-10003650"/>
    <x v="1"/>
    <x v="8"/>
    <x v="115"/>
    <x v="847"/>
    <n v="2"/>
    <n v="0.2"/>
    <n v="294.54879999999991"/>
  </r>
  <r>
    <n v="3755"/>
    <s v="CA-2014-161956"/>
    <x v="3"/>
    <x v="151"/>
    <d v="2014-08-30T00:00:00"/>
    <x v="0"/>
    <s v="DR-12880"/>
    <x v="112"/>
    <x v="1"/>
    <s v="United States"/>
    <s v="Inglewood"/>
    <x v="1"/>
    <n v="90301"/>
    <x v="1"/>
    <s v="OFF-ST-10001370"/>
    <x v="1"/>
    <x v="4"/>
    <x v="1023"/>
    <x v="1383"/>
    <n v="5"/>
    <n v="0"/>
    <n v="17.744999999999962"/>
  </r>
  <r>
    <n v="3756"/>
    <s v="CA-2013-116799"/>
    <x v="0"/>
    <x v="840"/>
    <d v="2013-03-07T00:00:00"/>
    <x v="2"/>
    <s v="JG-15310"/>
    <x v="684"/>
    <x v="1"/>
    <s v="United States"/>
    <s v="Odessa"/>
    <x v="5"/>
    <n v="79762"/>
    <x v="2"/>
    <s v="OFF-PA-10001892"/>
    <x v="1"/>
    <x v="10"/>
    <x v="815"/>
    <x v="2949"/>
    <n v="7"/>
    <n v="0.2"/>
    <n v="15.509199999999998"/>
  </r>
  <r>
    <n v="3757"/>
    <s v="CA-2013-116799"/>
    <x v="0"/>
    <x v="840"/>
    <d v="2013-03-07T00:00:00"/>
    <x v="2"/>
    <s v="JG-15310"/>
    <x v="684"/>
    <x v="1"/>
    <s v="United States"/>
    <s v="Odessa"/>
    <x v="5"/>
    <n v="79762"/>
    <x v="2"/>
    <s v="FUR-CH-10004983"/>
    <x v="0"/>
    <x v="1"/>
    <x v="1560"/>
    <x v="2950"/>
    <n v="5"/>
    <n v="0.3"/>
    <n v="-56.343000000000018"/>
  </r>
  <r>
    <n v="3758"/>
    <s v="CA-2013-111283"/>
    <x v="0"/>
    <x v="905"/>
    <d v="2013-03-05T00:00:00"/>
    <x v="1"/>
    <s v="LC-16870"/>
    <x v="48"/>
    <x v="0"/>
    <s v="United States"/>
    <s v="Newark"/>
    <x v="24"/>
    <n v="43055"/>
    <x v="3"/>
    <s v="OFF-AR-10001615"/>
    <x v="1"/>
    <x v="6"/>
    <x v="1479"/>
    <x v="2951"/>
    <n v="7"/>
    <n v="0.2"/>
    <n v="8.3328000000000024"/>
  </r>
  <r>
    <n v="3759"/>
    <s v="CA-2012-167745"/>
    <x v="1"/>
    <x v="227"/>
    <d v="2012-09-23T00:00:00"/>
    <x v="1"/>
    <s v="GB-14530"/>
    <x v="334"/>
    <x v="1"/>
    <s v="United States"/>
    <s v="Los Angeles"/>
    <x v="1"/>
    <n v="90049"/>
    <x v="1"/>
    <s v="OFF-AR-10003602"/>
    <x v="1"/>
    <x v="6"/>
    <x v="239"/>
    <x v="2643"/>
    <n v="2"/>
    <n v="0"/>
    <n v="5.4895999999999994"/>
  </r>
  <r>
    <n v="3760"/>
    <s v="CA-2012-167745"/>
    <x v="1"/>
    <x v="227"/>
    <d v="2012-09-23T00:00:00"/>
    <x v="1"/>
    <s v="GB-14530"/>
    <x v="334"/>
    <x v="1"/>
    <s v="United States"/>
    <s v="Los Angeles"/>
    <x v="1"/>
    <n v="90049"/>
    <x v="1"/>
    <s v="OFF-SU-10004782"/>
    <x v="1"/>
    <x v="14"/>
    <x v="1548"/>
    <x v="2952"/>
    <n v="2"/>
    <n v="0"/>
    <n v="5.0699999999999985"/>
  </r>
  <r>
    <n v="3761"/>
    <s v="CA-2012-167745"/>
    <x v="1"/>
    <x v="227"/>
    <d v="2012-09-23T00:00:00"/>
    <x v="1"/>
    <s v="GB-14530"/>
    <x v="334"/>
    <x v="1"/>
    <s v="United States"/>
    <s v="Los Angeles"/>
    <x v="1"/>
    <n v="90049"/>
    <x v="1"/>
    <s v="FUR-FU-10001591"/>
    <x v="0"/>
    <x v="5"/>
    <x v="1101"/>
    <x v="2953"/>
    <n v="2"/>
    <n v="0"/>
    <n v="10.248000000000001"/>
  </r>
  <r>
    <n v="3762"/>
    <s v="CA-2014-104577"/>
    <x v="3"/>
    <x v="605"/>
    <d v="2014-05-18T00:00:00"/>
    <x v="1"/>
    <s v="CK-12205"/>
    <x v="237"/>
    <x v="0"/>
    <s v="United States"/>
    <s v="Everett"/>
    <x v="31"/>
    <n v="2149"/>
    <x v="3"/>
    <s v="OFF-PA-10000659"/>
    <x v="1"/>
    <x v="10"/>
    <x v="1286"/>
    <x v="2954"/>
    <n v="5"/>
    <n v="0"/>
    <n v="42.047999999999995"/>
  </r>
  <r>
    <n v="3763"/>
    <s v="CA-2013-156251"/>
    <x v="0"/>
    <x v="572"/>
    <d v="2013-08-19T00:00:00"/>
    <x v="0"/>
    <s v="TS-21160"/>
    <x v="378"/>
    <x v="1"/>
    <s v="United States"/>
    <s v="West Allis"/>
    <x v="6"/>
    <n v="53214"/>
    <x v="2"/>
    <s v="FUR-BO-10001337"/>
    <x v="0"/>
    <x v="0"/>
    <x v="425"/>
    <x v="1805"/>
    <n v="2"/>
    <n v="0"/>
    <n v="24.195999999999998"/>
  </r>
  <r>
    <n v="3764"/>
    <s v="CA-2013-156251"/>
    <x v="0"/>
    <x v="572"/>
    <d v="2013-08-19T00:00:00"/>
    <x v="0"/>
    <s v="TS-21160"/>
    <x v="378"/>
    <x v="1"/>
    <s v="United States"/>
    <s v="West Allis"/>
    <x v="6"/>
    <n v="53214"/>
    <x v="2"/>
    <s v="OFF-BI-10003529"/>
    <x v="1"/>
    <x v="8"/>
    <x v="788"/>
    <x v="2955"/>
    <n v="3"/>
    <n v="0"/>
    <n v="4.1747999999999994"/>
  </r>
  <r>
    <n v="3765"/>
    <s v="CA-2014-125878"/>
    <x v="3"/>
    <x v="906"/>
    <d v="2014-03-03T00:00:00"/>
    <x v="1"/>
    <s v="MH-18025"/>
    <x v="659"/>
    <x v="0"/>
    <s v="United States"/>
    <s v="Chicago"/>
    <x v="10"/>
    <n v="60623"/>
    <x v="2"/>
    <s v="OFF-BI-10002609"/>
    <x v="1"/>
    <x v="8"/>
    <x v="98"/>
    <x v="99"/>
    <n v="3"/>
    <n v="0.8"/>
    <n v="-3.0396000000000001"/>
  </r>
  <r>
    <n v="3766"/>
    <s v="CA-2013-163153"/>
    <x v="0"/>
    <x v="844"/>
    <d v="2013-03-26T00:00:00"/>
    <x v="1"/>
    <s v="DM-12955"/>
    <x v="678"/>
    <x v="1"/>
    <s v="United States"/>
    <s v="Houston"/>
    <x v="5"/>
    <n v="77036"/>
    <x v="2"/>
    <s v="FUR-TA-10004767"/>
    <x v="0"/>
    <x v="3"/>
    <x v="1147"/>
    <x v="2811"/>
    <n v="2"/>
    <n v="0.3"/>
    <n v="-1.4196000000000097"/>
  </r>
  <r>
    <n v="3767"/>
    <s v="CA-2013-163153"/>
    <x v="0"/>
    <x v="844"/>
    <d v="2013-03-26T00:00:00"/>
    <x v="1"/>
    <s v="DM-12955"/>
    <x v="678"/>
    <x v="1"/>
    <s v="United States"/>
    <s v="Houston"/>
    <x v="5"/>
    <n v="77036"/>
    <x v="2"/>
    <s v="OFF-AR-10001868"/>
    <x v="1"/>
    <x v="6"/>
    <x v="59"/>
    <x v="2956"/>
    <n v="1"/>
    <n v="0.2"/>
    <n v="0.504"/>
  </r>
  <r>
    <n v="3768"/>
    <s v="CA-2012-103205"/>
    <x v="1"/>
    <x v="575"/>
    <d v="2012-12-10T00:00:00"/>
    <x v="0"/>
    <s v="JJ-15760"/>
    <x v="342"/>
    <x v="2"/>
    <s v="United States"/>
    <s v="Houston"/>
    <x v="5"/>
    <n v="77036"/>
    <x v="2"/>
    <s v="TEC-PH-10004896"/>
    <x v="2"/>
    <x v="7"/>
    <x v="172"/>
    <x v="2546"/>
    <n v="5"/>
    <n v="0.2"/>
    <n v="11.996000000000002"/>
  </r>
  <r>
    <n v="3769"/>
    <s v="CA-2011-153913"/>
    <x v="2"/>
    <x v="757"/>
    <d v="2011-12-20T00:00:00"/>
    <x v="0"/>
    <s v="KB-16585"/>
    <x v="10"/>
    <x v="1"/>
    <s v="United States"/>
    <s v="Hialeah"/>
    <x v="2"/>
    <n v="33012"/>
    <x v="0"/>
    <s v="FUR-CH-10000988"/>
    <x v="0"/>
    <x v="1"/>
    <x v="1132"/>
    <x v="2957"/>
    <n v="9"/>
    <n v="0.2"/>
    <n v="101.38319999999999"/>
  </r>
  <r>
    <n v="3770"/>
    <s v="CA-2011-153913"/>
    <x v="2"/>
    <x v="757"/>
    <d v="2011-12-20T00:00:00"/>
    <x v="0"/>
    <s v="KB-16585"/>
    <x v="10"/>
    <x v="1"/>
    <s v="United States"/>
    <s v="Hialeah"/>
    <x v="2"/>
    <n v="33012"/>
    <x v="0"/>
    <s v="OFF-FA-10000490"/>
    <x v="1"/>
    <x v="13"/>
    <x v="307"/>
    <x v="2958"/>
    <n v="2"/>
    <n v="0.2"/>
    <n v="0.66959999999999997"/>
  </r>
  <r>
    <n v="3771"/>
    <s v="CA-2013-155530"/>
    <x v="0"/>
    <x v="907"/>
    <d v="2013-12-22T00:00:00"/>
    <x v="1"/>
    <s v="CM-12160"/>
    <x v="380"/>
    <x v="0"/>
    <s v="United States"/>
    <s v="San Francisco"/>
    <x v="1"/>
    <n v="94122"/>
    <x v="1"/>
    <s v="FUR-TA-10004256"/>
    <x v="0"/>
    <x v="3"/>
    <x v="484"/>
    <x v="2959"/>
    <n v="6"/>
    <n v="0.2"/>
    <n v="-325.57200000000023"/>
  </r>
  <r>
    <n v="3772"/>
    <s v="US-2013-101196"/>
    <x v="0"/>
    <x v="536"/>
    <d v="2013-05-18T00:00:00"/>
    <x v="1"/>
    <s v="FM-14215"/>
    <x v="524"/>
    <x v="1"/>
    <s v="United States"/>
    <s v="Philadelphia"/>
    <x v="9"/>
    <n v="19140"/>
    <x v="3"/>
    <s v="OFF-ST-10004804"/>
    <x v="1"/>
    <x v="4"/>
    <x v="230"/>
    <x v="250"/>
    <n v="2"/>
    <n v="0.2"/>
    <n v="-19.562399999999997"/>
  </r>
  <r>
    <n v="3773"/>
    <s v="CA-2011-115357"/>
    <x v="2"/>
    <x v="908"/>
    <d v="2011-08-11T00:00:00"/>
    <x v="0"/>
    <s v="RF-19735"/>
    <x v="288"/>
    <x v="0"/>
    <s v="United States"/>
    <s v="Columbia"/>
    <x v="20"/>
    <n v="29203"/>
    <x v="0"/>
    <s v="TEC-AC-10000023"/>
    <x v="2"/>
    <x v="11"/>
    <x v="900"/>
    <x v="2960"/>
    <n v="3"/>
    <n v="0"/>
    <n v="22.647599999999997"/>
  </r>
  <r>
    <n v="3774"/>
    <s v="US-2011-102715"/>
    <x v="2"/>
    <x v="909"/>
    <d v="2011-04-13T00:00:00"/>
    <x v="0"/>
    <s v="JK-15370"/>
    <x v="271"/>
    <x v="0"/>
    <s v="United States"/>
    <s v="Miami"/>
    <x v="2"/>
    <n v="33180"/>
    <x v="0"/>
    <s v="OFF-FA-10001332"/>
    <x v="1"/>
    <x v="13"/>
    <x v="1561"/>
    <x v="2789"/>
    <n v="3"/>
    <n v="0.2"/>
    <n v="2.3327999999999998"/>
  </r>
  <r>
    <n v="3775"/>
    <s v="US-2011-102715"/>
    <x v="2"/>
    <x v="909"/>
    <d v="2011-04-13T00:00:00"/>
    <x v="0"/>
    <s v="JK-15370"/>
    <x v="271"/>
    <x v="0"/>
    <s v="United States"/>
    <s v="Miami"/>
    <x v="2"/>
    <n v="33180"/>
    <x v="0"/>
    <s v="TEC-AC-10002001"/>
    <x v="2"/>
    <x v="11"/>
    <x v="262"/>
    <x v="2961"/>
    <n v="3"/>
    <n v="0.2"/>
    <n v="81.59490000000001"/>
  </r>
  <r>
    <n v="3776"/>
    <s v="US-2011-102715"/>
    <x v="2"/>
    <x v="909"/>
    <d v="2011-04-13T00:00:00"/>
    <x v="0"/>
    <s v="JK-15370"/>
    <x v="271"/>
    <x v="0"/>
    <s v="United States"/>
    <s v="Miami"/>
    <x v="2"/>
    <n v="33180"/>
    <x v="0"/>
    <s v="OFF-PA-10000029"/>
    <x v="1"/>
    <x v="10"/>
    <x v="803"/>
    <x v="563"/>
    <n v="2"/>
    <n v="0.2"/>
    <n v="3.6288"/>
  </r>
  <r>
    <n v="3777"/>
    <s v="US-2011-102715"/>
    <x v="2"/>
    <x v="909"/>
    <d v="2011-04-13T00:00:00"/>
    <x v="0"/>
    <s v="JK-15370"/>
    <x v="271"/>
    <x v="0"/>
    <s v="United States"/>
    <s v="Miami"/>
    <x v="2"/>
    <n v="33180"/>
    <x v="0"/>
    <s v="TEC-AC-10001874"/>
    <x v="2"/>
    <x v="11"/>
    <x v="1562"/>
    <x v="2962"/>
    <n v="7"/>
    <n v="0.2"/>
    <n v="41.992999999999995"/>
  </r>
  <r>
    <n v="3778"/>
    <s v="CA-2012-107937"/>
    <x v="1"/>
    <x v="910"/>
    <d v="2012-05-08T00:00:00"/>
    <x v="1"/>
    <s v="JB-16045"/>
    <x v="674"/>
    <x v="2"/>
    <s v="United States"/>
    <s v="Chula Vista"/>
    <x v="1"/>
    <n v="91911"/>
    <x v="1"/>
    <s v="FUR-FU-10002298"/>
    <x v="0"/>
    <x v="5"/>
    <x v="1296"/>
    <x v="16"/>
    <n v="6"/>
    <n v="0"/>
    <n v="106.54079999999999"/>
  </r>
  <r>
    <n v="3779"/>
    <s v="US-2014-148768"/>
    <x v="3"/>
    <x v="329"/>
    <d v="2014-12-03T00:00:00"/>
    <x v="0"/>
    <s v="PN-18775"/>
    <x v="43"/>
    <x v="2"/>
    <s v="United States"/>
    <s v="Miami"/>
    <x v="2"/>
    <n v="33180"/>
    <x v="0"/>
    <s v="TEC-PH-10002564"/>
    <x v="2"/>
    <x v="7"/>
    <x v="976"/>
    <x v="981"/>
    <n v="3"/>
    <n v="0.2"/>
    <n v="8.9969999999999892"/>
  </r>
  <r>
    <n v="3780"/>
    <s v="CA-2014-118521"/>
    <x v="3"/>
    <x v="911"/>
    <d v="2014-02-21T00:00:00"/>
    <x v="1"/>
    <s v="LF-17185"/>
    <x v="166"/>
    <x v="0"/>
    <s v="United States"/>
    <s v="New York City"/>
    <x v="15"/>
    <n v="10035"/>
    <x v="3"/>
    <s v="OFF-PA-10003465"/>
    <x v="1"/>
    <x v="10"/>
    <x v="418"/>
    <x v="2479"/>
    <n v="2"/>
    <n v="0"/>
    <n v="18.211199999999998"/>
  </r>
  <r>
    <n v="3781"/>
    <s v="CA-2011-149643"/>
    <x v="2"/>
    <x v="912"/>
    <d v="2011-11-20T00:00:00"/>
    <x v="1"/>
    <s v="RH-19510"/>
    <x v="563"/>
    <x v="2"/>
    <s v="United States"/>
    <s v="Manhattan"/>
    <x v="41"/>
    <n v="66502"/>
    <x v="2"/>
    <s v="TEC-PH-10000038"/>
    <x v="2"/>
    <x v="7"/>
    <x v="1056"/>
    <x v="2963"/>
    <n v="2"/>
    <n v="0"/>
    <n v="10.958399999999983"/>
  </r>
  <r>
    <n v="3782"/>
    <s v="CA-2012-135314"/>
    <x v="1"/>
    <x v="584"/>
    <d v="2012-07-14T00:00:00"/>
    <x v="0"/>
    <s v="MC-17575"/>
    <x v="430"/>
    <x v="0"/>
    <s v="United States"/>
    <s v="Philadelphia"/>
    <x v="9"/>
    <n v="19120"/>
    <x v="3"/>
    <s v="TEC-PH-10003072"/>
    <x v="2"/>
    <x v="7"/>
    <x v="1310"/>
    <x v="2964"/>
    <n v="3"/>
    <n v="0.4"/>
    <n v="40.497299999999996"/>
  </r>
  <r>
    <n v="3783"/>
    <s v="CA-2014-165204"/>
    <x v="3"/>
    <x v="38"/>
    <d v="2014-11-17T00:00:00"/>
    <x v="0"/>
    <s v="MN-17935"/>
    <x v="438"/>
    <x v="0"/>
    <s v="United States"/>
    <s v="Memphis"/>
    <x v="18"/>
    <n v="38109"/>
    <x v="0"/>
    <s v="OFF-PA-10003424"/>
    <x v="1"/>
    <x v="10"/>
    <x v="1081"/>
    <x v="2965"/>
    <n v="3"/>
    <n v="0.2"/>
    <n v="3.3389999999999995"/>
  </r>
  <r>
    <n v="3784"/>
    <s v="CA-2014-165204"/>
    <x v="3"/>
    <x v="38"/>
    <d v="2014-11-17T00:00:00"/>
    <x v="0"/>
    <s v="MN-17935"/>
    <x v="438"/>
    <x v="0"/>
    <s v="United States"/>
    <s v="Memphis"/>
    <x v="18"/>
    <n v="38109"/>
    <x v="0"/>
    <s v="OFF-ST-10003716"/>
    <x v="1"/>
    <x v="4"/>
    <x v="889"/>
    <x v="2966"/>
    <n v="4"/>
    <n v="0.2"/>
    <n v="-63.005600000000015"/>
  </r>
  <r>
    <n v="3785"/>
    <s v="CA-2014-125752"/>
    <x v="3"/>
    <x v="689"/>
    <d v="2014-08-05T00:00:00"/>
    <x v="1"/>
    <s v="EH-14125"/>
    <x v="258"/>
    <x v="2"/>
    <s v="United States"/>
    <s v="Fort Lauderdale"/>
    <x v="2"/>
    <n v="33311"/>
    <x v="0"/>
    <s v="TEC-AC-10003590"/>
    <x v="2"/>
    <x v="11"/>
    <x v="1093"/>
    <x v="2967"/>
    <n v="2"/>
    <n v="0.2"/>
    <n v="8.2847999999999971"/>
  </r>
  <r>
    <n v="3786"/>
    <s v="CA-2014-112487"/>
    <x v="3"/>
    <x v="377"/>
    <d v="2014-12-31T00:00:00"/>
    <x v="1"/>
    <s v="TC-21535"/>
    <x v="426"/>
    <x v="2"/>
    <s v="United States"/>
    <s v="Columbus"/>
    <x v="24"/>
    <n v="43229"/>
    <x v="3"/>
    <s v="OFF-BI-10000494"/>
    <x v="1"/>
    <x v="8"/>
    <x v="1563"/>
    <x v="2968"/>
    <n v="2"/>
    <n v="0.7"/>
    <n v="-2.6099999999999994"/>
  </r>
  <r>
    <n v="3787"/>
    <s v="CA-2013-144218"/>
    <x v="0"/>
    <x v="731"/>
    <d v="2013-11-05T00:00:00"/>
    <x v="1"/>
    <s v="JD-15895"/>
    <x v="63"/>
    <x v="1"/>
    <s v="United States"/>
    <s v="Los Angeles"/>
    <x v="1"/>
    <n v="90045"/>
    <x v="1"/>
    <s v="OFF-ST-10002615"/>
    <x v="1"/>
    <x v="4"/>
    <x v="1427"/>
    <x v="2969"/>
    <n v="7"/>
    <n v="0"/>
    <n v="282.20920000000001"/>
  </r>
  <r>
    <n v="3788"/>
    <s v="CA-2013-169971"/>
    <x v="0"/>
    <x v="913"/>
    <d v="2013-09-10T00:00:00"/>
    <x v="1"/>
    <s v="IL-15100"/>
    <x v="582"/>
    <x v="0"/>
    <s v="United States"/>
    <s v="Houston"/>
    <x v="5"/>
    <n v="77041"/>
    <x v="2"/>
    <s v="OFF-AR-10002804"/>
    <x v="1"/>
    <x v="6"/>
    <x v="279"/>
    <x v="2970"/>
    <n v="1"/>
    <n v="0.2"/>
    <n v="1.0269000000000001"/>
  </r>
  <r>
    <n v="3789"/>
    <s v="CA-2013-169971"/>
    <x v="0"/>
    <x v="913"/>
    <d v="2013-09-10T00:00:00"/>
    <x v="1"/>
    <s v="IL-15100"/>
    <x v="582"/>
    <x v="0"/>
    <s v="United States"/>
    <s v="Houston"/>
    <x v="5"/>
    <n v="77041"/>
    <x v="2"/>
    <s v="OFF-AR-10001044"/>
    <x v="1"/>
    <x v="6"/>
    <x v="1042"/>
    <x v="2971"/>
    <n v="3"/>
    <n v="0.2"/>
    <n v="7.0172999999999952"/>
  </r>
  <r>
    <n v="3790"/>
    <s v="US-2013-133508"/>
    <x v="0"/>
    <x v="764"/>
    <d v="2013-04-22T00:00:00"/>
    <x v="1"/>
    <s v="SW-20350"/>
    <x v="680"/>
    <x v="2"/>
    <s v="United States"/>
    <s v="Omaha"/>
    <x v="8"/>
    <n v="68104"/>
    <x v="2"/>
    <s v="OFF-FA-10000134"/>
    <x v="1"/>
    <x v="13"/>
    <x v="194"/>
    <x v="2972"/>
    <n v="5"/>
    <n v="0"/>
    <n v="9.0054999999999996"/>
  </r>
  <r>
    <n v="3791"/>
    <s v="CA-2011-107139"/>
    <x v="2"/>
    <x v="260"/>
    <d v="2011-07-11T00:00:00"/>
    <x v="1"/>
    <s v="DP-13390"/>
    <x v="503"/>
    <x v="2"/>
    <s v="United States"/>
    <s v="Los Angeles"/>
    <x v="1"/>
    <n v="90004"/>
    <x v="1"/>
    <s v="OFF-BI-10001670"/>
    <x v="1"/>
    <x v="8"/>
    <x v="438"/>
    <x v="2973"/>
    <n v="6"/>
    <n v="0.2"/>
    <n v="67.86"/>
  </r>
  <r>
    <n v="3792"/>
    <s v="CA-2012-111325"/>
    <x v="1"/>
    <x v="914"/>
    <d v="2012-02-28T00:00:00"/>
    <x v="2"/>
    <s v="BT-11395"/>
    <x v="387"/>
    <x v="1"/>
    <s v="United States"/>
    <s v="Altoona"/>
    <x v="9"/>
    <n v="16602"/>
    <x v="3"/>
    <s v="OFF-BI-10000343"/>
    <x v="1"/>
    <x v="8"/>
    <x v="184"/>
    <x v="2974"/>
    <n v="3"/>
    <n v="0.7"/>
    <n v="-3.3879000000000001"/>
  </r>
  <r>
    <n v="3793"/>
    <s v="CA-2012-111325"/>
    <x v="1"/>
    <x v="914"/>
    <d v="2012-02-28T00:00:00"/>
    <x v="2"/>
    <s v="BT-11395"/>
    <x v="387"/>
    <x v="1"/>
    <s v="United States"/>
    <s v="Altoona"/>
    <x v="9"/>
    <n v="16602"/>
    <x v="3"/>
    <s v="OFF-AR-10002257"/>
    <x v="1"/>
    <x v="6"/>
    <x v="1191"/>
    <x v="2975"/>
    <n v="6"/>
    <n v="0.2"/>
    <n v="2.2043999999999979"/>
  </r>
  <r>
    <n v="3794"/>
    <s v="CA-2012-163762"/>
    <x v="1"/>
    <x v="154"/>
    <d v="2012-12-01T00:00:00"/>
    <x v="1"/>
    <s v="JE-15475"/>
    <x v="188"/>
    <x v="0"/>
    <s v="United States"/>
    <s v="New York City"/>
    <x v="15"/>
    <n v="10024"/>
    <x v="3"/>
    <s v="OFF-AR-10001915"/>
    <x v="1"/>
    <x v="6"/>
    <x v="1048"/>
    <x v="1418"/>
    <n v="3"/>
    <n v="0"/>
    <n v="12.511800000000001"/>
  </r>
  <r>
    <n v="3795"/>
    <s v="US-2011-117163"/>
    <x v="2"/>
    <x v="915"/>
    <d v="2011-02-03T00:00:00"/>
    <x v="1"/>
    <s v="EJ-13720"/>
    <x v="719"/>
    <x v="0"/>
    <s v="United States"/>
    <s v="San Diego"/>
    <x v="1"/>
    <n v="92037"/>
    <x v="1"/>
    <s v="OFF-ST-10003692"/>
    <x v="1"/>
    <x v="4"/>
    <x v="1253"/>
    <x v="2976"/>
    <n v="1"/>
    <n v="0"/>
    <n v="14.307499999999997"/>
  </r>
  <r>
    <n v="3796"/>
    <s v="US-2011-117163"/>
    <x v="2"/>
    <x v="915"/>
    <d v="2011-02-03T00:00:00"/>
    <x v="1"/>
    <s v="EJ-13720"/>
    <x v="719"/>
    <x v="0"/>
    <s v="United States"/>
    <s v="San Diego"/>
    <x v="1"/>
    <n v="92037"/>
    <x v="1"/>
    <s v="FUR-TA-10003469"/>
    <x v="0"/>
    <x v="3"/>
    <x v="1564"/>
    <x v="2977"/>
    <n v="3"/>
    <n v="0.2"/>
    <n v="-16.649999999999991"/>
  </r>
  <r>
    <n v="3797"/>
    <s v="US-2011-117163"/>
    <x v="2"/>
    <x v="915"/>
    <d v="2011-02-03T00:00:00"/>
    <x v="1"/>
    <s v="EJ-13720"/>
    <x v="719"/>
    <x v="0"/>
    <s v="United States"/>
    <s v="San Diego"/>
    <x v="1"/>
    <n v="92037"/>
    <x v="1"/>
    <s v="OFF-AR-10003179"/>
    <x v="1"/>
    <x v="6"/>
    <x v="1565"/>
    <x v="2978"/>
    <n v="4"/>
    <n v="0"/>
    <n v="12.025199999999998"/>
  </r>
  <r>
    <n v="3798"/>
    <s v="CA-2014-121314"/>
    <x v="3"/>
    <x v="397"/>
    <d v="2014-09-27T00:00:00"/>
    <x v="2"/>
    <s v="BE-11410"/>
    <x v="648"/>
    <x v="0"/>
    <s v="United States"/>
    <s v="Miami"/>
    <x v="2"/>
    <n v="33178"/>
    <x v="0"/>
    <s v="OFF-PA-10003395"/>
    <x v="1"/>
    <x v="10"/>
    <x v="650"/>
    <x v="1152"/>
    <n v="3"/>
    <n v="0.2"/>
    <n v="88.073999999999984"/>
  </r>
  <r>
    <n v="3799"/>
    <s v="CA-2014-147760"/>
    <x v="3"/>
    <x v="259"/>
    <d v="2014-11-06T00:00:00"/>
    <x v="2"/>
    <s v="KL-16555"/>
    <x v="126"/>
    <x v="1"/>
    <s v="United States"/>
    <s v="Greensboro"/>
    <x v="3"/>
    <n v="27405"/>
    <x v="0"/>
    <s v="FUR-TA-10004575"/>
    <x v="0"/>
    <x v="3"/>
    <x v="306"/>
    <x v="2979"/>
    <n v="3"/>
    <n v="0.4"/>
    <n v="-192.04680000000008"/>
  </r>
  <r>
    <n v="3800"/>
    <s v="CA-2014-147760"/>
    <x v="3"/>
    <x v="259"/>
    <d v="2014-11-06T00:00:00"/>
    <x v="2"/>
    <s v="KL-16555"/>
    <x v="126"/>
    <x v="1"/>
    <s v="United States"/>
    <s v="Greensboro"/>
    <x v="3"/>
    <n v="27405"/>
    <x v="0"/>
    <s v="TEC-PH-10002483"/>
    <x v="2"/>
    <x v="7"/>
    <x v="1170"/>
    <x v="2980"/>
    <n v="5"/>
    <n v="0.2"/>
    <n v="118.99650000000003"/>
  </r>
  <r>
    <n v="3801"/>
    <s v="CA-2013-156503"/>
    <x v="0"/>
    <x v="500"/>
    <d v="2013-10-21T00:00:00"/>
    <x v="1"/>
    <s v="NC-18415"/>
    <x v="720"/>
    <x v="0"/>
    <s v="United States"/>
    <s v="Jacksonville"/>
    <x v="3"/>
    <n v="28540"/>
    <x v="0"/>
    <s v="FUR-CH-10003606"/>
    <x v="0"/>
    <x v="1"/>
    <x v="1566"/>
    <x v="2981"/>
    <n v="1"/>
    <n v="0.2"/>
    <n v="10.2592"/>
  </r>
  <r>
    <n v="3802"/>
    <s v="CA-2013-156503"/>
    <x v="0"/>
    <x v="500"/>
    <d v="2013-10-21T00:00:00"/>
    <x v="1"/>
    <s v="NC-18415"/>
    <x v="720"/>
    <x v="0"/>
    <s v="United States"/>
    <s v="Jacksonville"/>
    <x v="3"/>
    <n v="28540"/>
    <x v="0"/>
    <s v="TEC-AC-10002473"/>
    <x v="2"/>
    <x v="11"/>
    <x v="713"/>
    <x v="2982"/>
    <n v="1"/>
    <n v="0.2"/>
    <n v="5.9597999999999995"/>
  </r>
  <r>
    <n v="3803"/>
    <s v="CA-2013-156503"/>
    <x v="0"/>
    <x v="500"/>
    <d v="2013-10-21T00:00:00"/>
    <x v="1"/>
    <s v="NC-18415"/>
    <x v="720"/>
    <x v="0"/>
    <s v="United States"/>
    <s v="Jacksonville"/>
    <x v="3"/>
    <n v="28540"/>
    <x v="0"/>
    <s v="OFF-PA-10002319"/>
    <x v="1"/>
    <x v="10"/>
    <x v="1391"/>
    <x v="2557"/>
    <n v="3"/>
    <n v="0.2"/>
    <n v="33.721199999999996"/>
  </r>
  <r>
    <n v="3804"/>
    <s v="CA-2013-156503"/>
    <x v="0"/>
    <x v="500"/>
    <d v="2013-10-21T00:00:00"/>
    <x v="1"/>
    <s v="NC-18415"/>
    <x v="720"/>
    <x v="0"/>
    <s v="United States"/>
    <s v="Jacksonville"/>
    <x v="3"/>
    <n v="28540"/>
    <x v="0"/>
    <s v="OFF-SU-10000946"/>
    <x v="1"/>
    <x v="14"/>
    <x v="33"/>
    <x v="2600"/>
    <n v="2"/>
    <n v="0.2"/>
    <n v="1.436399999999999"/>
  </r>
  <r>
    <n v="3805"/>
    <s v="CA-2013-156503"/>
    <x v="0"/>
    <x v="500"/>
    <d v="2013-10-21T00:00:00"/>
    <x v="1"/>
    <s v="NC-18415"/>
    <x v="720"/>
    <x v="0"/>
    <s v="United States"/>
    <s v="Jacksonville"/>
    <x v="3"/>
    <n v="28540"/>
    <x v="0"/>
    <s v="OFF-EN-10001335"/>
    <x v="1"/>
    <x v="12"/>
    <x v="462"/>
    <x v="2983"/>
    <n v="4"/>
    <n v="0.2"/>
    <n v="13.127999999999998"/>
  </r>
  <r>
    <n v="3806"/>
    <s v="CA-2013-156503"/>
    <x v="0"/>
    <x v="500"/>
    <d v="2013-10-21T00:00:00"/>
    <x v="1"/>
    <s v="NC-18415"/>
    <x v="720"/>
    <x v="0"/>
    <s v="United States"/>
    <s v="Jacksonville"/>
    <x v="3"/>
    <n v="28540"/>
    <x v="0"/>
    <s v="OFF-PA-10002377"/>
    <x v="1"/>
    <x v="10"/>
    <x v="127"/>
    <x v="2984"/>
    <n v="1"/>
    <n v="0.2"/>
    <n v="14.681999999999999"/>
  </r>
  <r>
    <n v="3807"/>
    <s v="CA-2012-113628"/>
    <x v="1"/>
    <x v="768"/>
    <d v="2012-11-19T00:00:00"/>
    <x v="1"/>
    <s v="AH-10690"/>
    <x v="706"/>
    <x v="1"/>
    <s v="United States"/>
    <s v="Plantation"/>
    <x v="2"/>
    <n v="33317"/>
    <x v="0"/>
    <s v="OFF-AR-10001246"/>
    <x v="1"/>
    <x v="6"/>
    <x v="450"/>
    <x v="2722"/>
    <n v="5"/>
    <n v="0.2"/>
    <n v="1.3229999999999991"/>
  </r>
  <r>
    <n v="3808"/>
    <s v="CA-2012-113628"/>
    <x v="1"/>
    <x v="768"/>
    <d v="2012-11-19T00:00:00"/>
    <x v="1"/>
    <s v="AH-10690"/>
    <x v="706"/>
    <x v="1"/>
    <s v="United States"/>
    <s v="Plantation"/>
    <x v="2"/>
    <n v="33317"/>
    <x v="0"/>
    <s v="OFF-BI-10003291"/>
    <x v="1"/>
    <x v="8"/>
    <x v="44"/>
    <x v="2985"/>
    <n v="2"/>
    <n v="0.7"/>
    <n v="-4.0158000000000005"/>
  </r>
  <r>
    <n v="3809"/>
    <s v="CA-2012-113628"/>
    <x v="1"/>
    <x v="768"/>
    <d v="2012-11-19T00:00:00"/>
    <x v="1"/>
    <s v="AH-10690"/>
    <x v="706"/>
    <x v="1"/>
    <s v="United States"/>
    <s v="Plantation"/>
    <x v="2"/>
    <n v="33317"/>
    <x v="0"/>
    <s v="OFF-BI-10002799"/>
    <x v="1"/>
    <x v="8"/>
    <x v="1450"/>
    <x v="2986"/>
    <n v="3"/>
    <n v="0.7"/>
    <n v="-3.7295999999999996"/>
  </r>
  <r>
    <n v="3810"/>
    <s v="CA-2012-113628"/>
    <x v="1"/>
    <x v="768"/>
    <d v="2012-11-19T00:00:00"/>
    <x v="1"/>
    <s v="AH-10690"/>
    <x v="706"/>
    <x v="1"/>
    <s v="United States"/>
    <s v="Plantation"/>
    <x v="2"/>
    <n v="33317"/>
    <x v="0"/>
    <s v="FUR-CH-10003298"/>
    <x v="0"/>
    <x v="1"/>
    <x v="1567"/>
    <x v="2987"/>
    <n v="5"/>
    <n v="0.2"/>
    <n v="-72.039000000000044"/>
  </r>
  <r>
    <n v="3811"/>
    <s v="CA-2012-113628"/>
    <x v="1"/>
    <x v="768"/>
    <d v="2012-11-19T00:00:00"/>
    <x v="1"/>
    <s v="AH-10690"/>
    <x v="706"/>
    <x v="1"/>
    <s v="United States"/>
    <s v="Plantation"/>
    <x v="2"/>
    <n v="33317"/>
    <x v="0"/>
    <s v="TEC-PH-10000441"/>
    <x v="2"/>
    <x v="7"/>
    <x v="1046"/>
    <x v="519"/>
    <n v="1"/>
    <n v="0.2"/>
    <n v="10.079200000000007"/>
  </r>
  <r>
    <n v="3812"/>
    <s v="CA-2012-113628"/>
    <x v="1"/>
    <x v="768"/>
    <d v="2012-11-19T00:00:00"/>
    <x v="1"/>
    <s v="AH-10690"/>
    <x v="706"/>
    <x v="1"/>
    <s v="United States"/>
    <s v="Plantation"/>
    <x v="2"/>
    <n v="33317"/>
    <x v="0"/>
    <s v="FUR-CH-10004477"/>
    <x v="0"/>
    <x v="1"/>
    <x v="211"/>
    <x v="2988"/>
    <n v="3"/>
    <n v="0.2"/>
    <n v="16.440299999999986"/>
  </r>
  <r>
    <n v="3813"/>
    <s v="CA-2014-147753"/>
    <x v="3"/>
    <x v="916"/>
    <d v="2014-03-06T00:00:00"/>
    <x v="3"/>
    <s v="PK-19075"/>
    <x v="7"/>
    <x v="0"/>
    <s v="United States"/>
    <s v="Milwaukee"/>
    <x v="6"/>
    <n v="53209"/>
    <x v="2"/>
    <s v="OFF-LA-10003537"/>
    <x v="1"/>
    <x v="2"/>
    <x v="1568"/>
    <x v="2989"/>
    <n v="2"/>
    <n v="0"/>
    <n v="11.778199999999998"/>
  </r>
  <r>
    <n v="3814"/>
    <s v="CA-2012-103961"/>
    <x v="1"/>
    <x v="599"/>
    <d v="2012-11-09T00:00:00"/>
    <x v="1"/>
    <s v="NG-18430"/>
    <x v="159"/>
    <x v="0"/>
    <s v="United States"/>
    <s v="Quincy"/>
    <x v="10"/>
    <n v="62301"/>
    <x v="2"/>
    <s v="OFF-LA-10004484"/>
    <x v="1"/>
    <x v="2"/>
    <x v="612"/>
    <x v="2990"/>
    <n v="6"/>
    <n v="0.2"/>
    <n v="6.4427999999999992"/>
  </r>
  <r>
    <n v="3815"/>
    <s v="CA-2013-152471"/>
    <x v="0"/>
    <x v="630"/>
    <d v="2013-07-09T00:00:00"/>
    <x v="3"/>
    <s v="ZD-21925"/>
    <x v="9"/>
    <x v="0"/>
    <s v="United States"/>
    <s v="Jacksonville"/>
    <x v="2"/>
    <n v="32216"/>
    <x v="0"/>
    <s v="TEC-PH-10002824"/>
    <x v="2"/>
    <x v="7"/>
    <x v="1142"/>
    <x v="2991"/>
    <n v="5"/>
    <n v="0.2"/>
    <n v="51.497499999999974"/>
  </r>
  <r>
    <n v="3816"/>
    <s v="CA-2013-152471"/>
    <x v="0"/>
    <x v="630"/>
    <d v="2013-07-09T00:00:00"/>
    <x v="3"/>
    <s v="ZD-21925"/>
    <x v="9"/>
    <x v="0"/>
    <s v="United States"/>
    <s v="Jacksonville"/>
    <x v="2"/>
    <n v="32216"/>
    <x v="0"/>
    <s v="OFF-PA-10004965"/>
    <x v="1"/>
    <x v="10"/>
    <x v="112"/>
    <x v="2992"/>
    <n v="2"/>
    <n v="0.2"/>
    <n v="4.9949999999999992"/>
  </r>
  <r>
    <n v="3817"/>
    <s v="CA-2012-102582"/>
    <x v="1"/>
    <x v="426"/>
    <d v="2012-09-19T00:00:00"/>
    <x v="1"/>
    <s v="NW-18400"/>
    <x v="508"/>
    <x v="0"/>
    <s v="United States"/>
    <s v="Mobile"/>
    <x v="19"/>
    <n v="36608"/>
    <x v="0"/>
    <s v="FUR-TA-10003569"/>
    <x v="0"/>
    <x v="3"/>
    <x v="1358"/>
    <x v="2842"/>
    <n v="2"/>
    <n v="0"/>
    <n v="200.49"/>
  </r>
  <r>
    <n v="3818"/>
    <s v="CA-2012-102582"/>
    <x v="1"/>
    <x v="426"/>
    <d v="2012-09-19T00:00:00"/>
    <x v="1"/>
    <s v="NW-18400"/>
    <x v="508"/>
    <x v="0"/>
    <s v="United States"/>
    <s v="Mobile"/>
    <x v="19"/>
    <n v="36608"/>
    <x v="0"/>
    <s v="TEC-PH-10003187"/>
    <x v="2"/>
    <x v="7"/>
    <x v="1410"/>
    <x v="1543"/>
    <n v="3"/>
    <n v="0"/>
    <n v="0"/>
  </r>
  <r>
    <n v="3819"/>
    <s v="CA-2012-102582"/>
    <x v="1"/>
    <x v="426"/>
    <d v="2012-09-19T00:00:00"/>
    <x v="1"/>
    <s v="NW-18400"/>
    <x v="508"/>
    <x v="0"/>
    <s v="United States"/>
    <s v="Mobile"/>
    <x v="19"/>
    <n v="36608"/>
    <x v="0"/>
    <s v="FUR-CH-10004853"/>
    <x v="0"/>
    <x v="1"/>
    <x v="526"/>
    <x v="2993"/>
    <n v="7"/>
    <n v="0"/>
    <n v="306.48939999999988"/>
  </r>
  <r>
    <n v="3820"/>
    <s v="CA-2014-141873"/>
    <x v="3"/>
    <x v="449"/>
    <d v="2014-10-15T00:00:00"/>
    <x v="1"/>
    <s v="HG-14845"/>
    <x v="668"/>
    <x v="0"/>
    <s v="United States"/>
    <s v="New York City"/>
    <x v="15"/>
    <n v="10024"/>
    <x v="3"/>
    <s v="OFF-BI-10001031"/>
    <x v="1"/>
    <x v="8"/>
    <x v="865"/>
    <x v="2994"/>
    <n v="3"/>
    <n v="0.2"/>
    <n v="4.3253999999999984"/>
  </r>
  <r>
    <n v="3821"/>
    <s v="CA-2014-141873"/>
    <x v="3"/>
    <x v="449"/>
    <d v="2014-10-15T00:00:00"/>
    <x v="1"/>
    <s v="HG-14845"/>
    <x v="668"/>
    <x v="0"/>
    <s v="United States"/>
    <s v="New York City"/>
    <x v="15"/>
    <n v="10024"/>
    <x v="3"/>
    <s v="FUR-BO-10003034"/>
    <x v="0"/>
    <x v="0"/>
    <x v="1194"/>
    <x v="2361"/>
    <n v="3"/>
    <n v="0.2"/>
    <n v="-15.71759999999999"/>
  </r>
  <r>
    <n v="3822"/>
    <s v="CA-2014-141873"/>
    <x v="3"/>
    <x v="449"/>
    <d v="2014-10-15T00:00:00"/>
    <x v="1"/>
    <s v="HG-14845"/>
    <x v="668"/>
    <x v="0"/>
    <s v="United States"/>
    <s v="New York City"/>
    <x v="15"/>
    <n v="10024"/>
    <x v="3"/>
    <s v="OFF-PA-10000069"/>
    <x v="1"/>
    <x v="10"/>
    <x v="1569"/>
    <x v="2995"/>
    <n v="2"/>
    <n v="0"/>
    <n v="8.9206000000000003"/>
  </r>
  <r>
    <n v="3823"/>
    <s v="CA-2014-141873"/>
    <x v="3"/>
    <x v="449"/>
    <d v="2014-10-15T00:00:00"/>
    <x v="1"/>
    <s v="HG-14845"/>
    <x v="668"/>
    <x v="0"/>
    <s v="United States"/>
    <s v="New York City"/>
    <x v="15"/>
    <n v="10024"/>
    <x v="3"/>
    <s v="OFF-BI-10003655"/>
    <x v="1"/>
    <x v="8"/>
    <x v="1447"/>
    <x v="2614"/>
    <n v="6"/>
    <n v="0.2"/>
    <n v="6.1560000000000006"/>
  </r>
  <r>
    <n v="3824"/>
    <s v="CA-2012-140984"/>
    <x v="1"/>
    <x v="471"/>
    <d v="2012-09-18T00:00:00"/>
    <x v="1"/>
    <s v="CC-12685"/>
    <x v="530"/>
    <x v="0"/>
    <s v="United States"/>
    <s v="New York City"/>
    <x v="15"/>
    <n v="10011"/>
    <x v="3"/>
    <s v="OFF-ST-10000585"/>
    <x v="1"/>
    <x v="4"/>
    <x v="541"/>
    <x v="2996"/>
    <n v="6"/>
    <n v="0"/>
    <n v="257.71199999999999"/>
  </r>
  <r>
    <n v="3825"/>
    <s v="CA-2012-140984"/>
    <x v="1"/>
    <x v="471"/>
    <d v="2012-09-18T00:00:00"/>
    <x v="1"/>
    <s v="CC-12685"/>
    <x v="530"/>
    <x v="0"/>
    <s v="United States"/>
    <s v="New York City"/>
    <x v="15"/>
    <n v="10011"/>
    <x v="3"/>
    <s v="TEC-CO-10001571"/>
    <x v="2"/>
    <x v="16"/>
    <x v="1554"/>
    <x v="2948"/>
    <n v="2"/>
    <n v="0.2"/>
    <n v="329.99400000000003"/>
  </r>
  <r>
    <n v="3826"/>
    <s v="CA-2012-140984"/>
    <x v="1"/>
    <x v="471"/>
    <d v="2012-09-18T00:00:00"/>
    <x v="1"/>
    <s v="CC-12685"/>
    <x v="530"/>
    <x v="0"/>
    <s v="United States"/>
    <s v="New York City"/>
    <x v="15"/>
    <n v="10011"/>
    <x v="3"/>
    <s v="OFF-BI-10002012"/>
    <x v="1"/>
    <x v="8"/>
    <x v="742"/>
    <x v="91"/>
    <n v="9"/>
    <n v="0.2"/>
    <n v="4.5359999999999996"/>
  </r>
  <r>
    <n v="3827"/>
    <s v="CA-2011-132801"/>
    <x v="2"/>
    <x v="273"/>
    <d v="2011-10-12T00:00:00"/>
    <x v="1"/>
    <s v="JG-15805"/>
    <x v="189"/>
    <x v="1"/>
    <s v="United States"/>
    <s v="Dallas"/>
    <x v="5"/>
    <n v="75217"/>
    <x v="2"/>
    <s v="OFF-ST-10001228"/>
    <x v="1"/>
    <x v="4"/>
    <x v="228"/>
    <x v="2060"/>
    <n v="10"/>
    <n v="0.2"/>
    <n v="10.744000000000007"/>
  </r>
  <r>
    <n v="3828"/>
    <s v="CA-2014-141733"/>
    <x v="3"/>
    <x v="917"/>
    <d v="2014-05-12T00:00:00"/>
    <x v="1"/>
    <s v="RW-19540"/>
    <x v="459"/>
    <x v="1"/>
    <s v="United States"/>
    <s v="Detroit"/>
    <x v="12"/>
    <n v="48234"/>
    <x v="2"/>
    <s v="FUR-CH-10004086"/>
    <x v="0"/>
    <x v="1"/>
    <x v="281"/>
    <x v="2997"/>
    <n v="5"/>
    <n v="0"/>
    <n v="423.00849999999997"/>
  </r>
  <r>
    <n v="3829"/>
    <s v="CA-2014-141733"/>
    <x v="3"/>
    <x v="917"/>
    <d v="2014-05-12T00:00:00"/>
    <x v="1"/>
    <s v="RW-19540"/>
    <x v="459"/>
    <x v="1"/>
    <s v="United States"/>
    <s v="Detroit"/>
    <x v="12"/>
    <n v="48234"/>
    <x v="2"/>
    <s v="FUR-CH-10002017"/>
    <x v="0"/>
    <x v="1"/>
    <x v="1368"/>
    <x v="2998"/>
    <n v="1"/>
    <n v="0"/>
    <n v="7.4591999999999992"/>
  </r>
  <r>
    <n v="3830"/>
    <s v="CA-2014-141733"/>
    <x v="3"/>
    <x v="917"/>
    <d v="2014-05-12T00:00:00"/>
    <x v="1"/>
    <s v="RW-19540"/>
    <x v="459"/>
    <x v="1"/>
    <s v="United States"/>
    <s v="Detroit"/>
    <x v="12"/>
    <n v="48234"/>
    <x v="2"/>
    <s v="FUR-CH-10000595"/>
    <x v="0"/>
    <x v="1"/>
    <x v="463"/>
    <x v="2999"/>
    <n v="2"/>
    <n v="0"/>
    <n v="119.19999999999999"/>
  </r>
  <r>
    <n v="3831"/>
    <s v="CA-2014-141733"/>
    <x v="3"/>
    <x v="917"/>
    <d v="2014-05-12T00:00:00"/>
    <x v="1"/>
    <s v="RW-19540"/>
    <x v="459"/>
    <x v="1"/>
    <s v="United States"/>
    <s v="Detroit"/>
    <x v="12"/>
    <n v="48234"/>
    <x v="2"/>
    <s v="OFF-AP-10001563"/>
    <x v="1"/>
    <x v="9"/>
    <x v="530"/>
    <x v="3000"/>
    <n v="2"/>
    <n v="0.1"/>
    <n v="18.460399999999986"/>
  </r>
  <r>
    <n v="3832"/>
    <s v="US-2012-111927"/>
    <x v="1"/>
    <x v="717"/>
    <d v="2012-11-19T00:00:00"/>
    <x v="1"/>
    <s v="LS-17230"/>
    <x v="721"/>
    <x v="0"/>
    <s v="United States"/>
    <s v="Dover"/>
    <x v="13"/>
    <n v="19901"/>
    <x v="3"/>
    <s v="FUR-FU-10004017"/>
    <x v="0"/>
    <x v="5"/>
    <x v="1570"/>
    <x v="3001"/>
    <n v="3"/>
    <n v="0"/>
    <n v="26.648999999999997"/>
  </r>
  <r>
    <n v="3833"/>
    <s v="US-2012-111927"/>
    <x v="1"/>
    <x v="717"/>
    <d v="2012-11-19T00:00:00"/>
    <x v="1"/>
    <s v="LS-17230"/>
    <x v="721"/>
    <x v="0"/>
    <s v="United States"/>
    <s v="Dover"/>
    <x v="13"/>
    <n v="19901"/>
    <x v="3"/>
    <s v="OFF-BI-10002571"/>
    <x v="1"/>
    <x v="8"/>
    <x v="1204"/>
    <x v="3002"/>
    <n v="2"/>
    <n v="0"/>
    <n v="9.3811999999999998"/>
  </r>
  <r>
    <n v="3834"/>
    <s v="CA-2011-105984"/>
    <x v="2"/>
    <x v="156"/>
    <d v="2011-11-24T00:00:00"/>
    <x v="3"/>
    <s v="MY-18295"/>
    <x v="501"/>
    <x v="1"/>
    <s v="United States"/>
    <s v="Columbus"/>
    <x v="24"/>
    <n v="43229"/>
    <x v="3"/>
    <s v="TEC-PH-10000560"/>
    <x v="2"/>
    <x v="7"/>
    <x v="745"/>
    <x v="3003"/>
    <n v="5"/>
    <n v="0.4"/>
    <n v="-209.99399999999991"/>
  </r>
  <r>
    <n v="3835"/>
    <s v="CA-2011-105984"/>
    <x v="2"/>
    <x v="156"/>
    <d v="2011-11-24T00:00:00"/>
    <x v="3"/>
    <s v="MY-18295"/>
    <x v="501"/>
    <x v="1"/>
    <s v="United States"/>
    <s v="Columbus"/>
    <x v="24"/>
    <n v="43229"/>
    <x v="3"/>
    <s v="FUR-CH-10000847"/>
    <x v="0"/>
    <x v="1"/>
    <x v="986"/>
    <x v="3004"/>
    <n v="3"/>
    <n v="0.3"/>
    <n v="-34.917600000000022"/>
  </r>
  <r>
    <n v="3836"/>
    <s v="CA-2011-100363"/>
    <x v="2"/>
    <x v="918"/>
    <d v="2011-04-15T00:00:00"/>
    <x v="1"/>
    <s v="JM-15655"/>
    <x v="487"/>
    <x v="1"/>
    <s v="United States"/>
    <s v="Glendale"/>
    <x v="16"/>
    <n v="85301"/>
    <x v="1"/>
    <s v="OFF-FA-10000611"/>
    <x v="1"/>
    <x v="13"/>
    <x v="1065"/>
    <x v="3005"/>
    <n v="2"/>
    <n v="0.2"/>
    <n v="0.82879999999999987"/>
  </r>
  <r>
    <n v="3837"/>
    <s v="CA-2011-100363"/>
    <x v="2"/>
    <x v="918"/>
    <d v="2011-04-15T00:00:00"/>
    <x v="1"/>
    <s v="JM-15655"/>
    <x v="487"/>
    <x v="1"/>
    <s v="United States"/>
    <s v="Glendale"/>
    <x v="16"/>
    <n v="85301"/>
    <x v="1"/>
    <s v="OFF-PA-10004733"/>
    <x v="1"/>
    <x v="10"/>
    <x v="1571"/>
    <x v="3006"/>
    <n v="3"/>
    <n v="0.2"/>
    <n v="6.8903999999999979"/>
  </r>
  <r>
    <n v="3838"/>
    <s v="CA-2011-126760"/>
    <x v="2"/>
    <x v="711"/>
    <d v="2011-08-02T00:00:00"/>
    <x v="1"/>
    <s v="KM-16720"/>
    <x v="27"/>
    <x v="0"/>
    <s v="United States"/>
    <s v="North Las Vegas"/>
    <x v="33"/>
    <n v="89031"/>
    <x v="1"/>
    <s v="TEC-PH-10001363"/>
    <x v="2"/>
    <x v="7"/>
    <x v="427"/>
    <x v="3007"/>
    <n v="2"/>
    <n v="0.2"/>
    <n v="113.99799999999991"/>
  </r>
  <r>
    <n v="3839"/>
    <s v="CA-2011-126760"/>
    <x v="2"/>
    <x v="711"/>
    <d v="2011-08-02T00:00:00"/>
    <x v="1"/>
    <s v="KM-16720"/>
    <x v="27"/>
    <x v="0"/>
    <s v="United States"/>
    <s v="North Las Vegas"/>
    <x v="33"/>
    <n v="89031"/>
    <x v="1"/>
    <s v="FUR-CH-10003312"/>
    <x v="0"/>
    <x v="1"/>
    <x v="296"/>
    <x v="3008"/>
    <n v="3"/>
    <n v="0.2"/>
    <n v="-109.58220000000011"/>
  </r>
  <r>
    <n v="3840"/>
    <s v="CA-2011-126760"/>
    <x v="2"/>
    <x v="711"/>
    <d v="2011-08-02T00:00:00"/>
    <x v="1"/>
    <s v="KM-16720"/>
    <x v="27"/>
    <x v="0"/>
    <s v="United States"/>
    <s v="North Las Vegas"/>
    <x v="33"/>
    <n v="89031"/>
    <x v="1"/>
    <s v="FUR-FU-10004018"/>
    <x v="0"/>
    <x v="5"/>
    <x v="927"/>
    <x v="3009"/>
    <n v="9"/>
    <n v="0"/>
    <n v="36.182700000000004"/>
  </r>
  <r>
    <n v="3841"/>
    <s v="CA-2011-126760"/>
    <x v="2"/>
    <x v="711"/>
    <d v="2011-08-02T00:00:00"/>
    <x v="1"/>
    <s v="KM-16720"/>
    <x v="27"/>
    <x v="0"/>
    <s v="United States"/>
    <s v="North Las Vegas"/>
    <x v="33"/>
    <n v="89031"/>
    <x v="1"/>
    <s v="TEC-AC-10004814"/>
    <x v="2"/>
    <x v="11"/>
    <x v="1572"/>
    <x v="3010"/>
    <n v="3"/>
    <n v="0"/>
    <n v="70.097700000000003"/>
  </r>
  <r>
    <n v="3842"/>
    <s v="US-2011-109162"/>
    <x v="2"/>
    <x v="785"/>
    <d v="2011-06-12T00:00:00"/>
    <x v="1"/>
    <s v="KE-16420"/>
    <x v="722"/>
    <x v="1"/>
    <s v="United States"/>
    <s v="Bristol"/>
    <x v="18"/>
    <n v="37620"/>
    <x v="0"/>
    <s v="FUR-CH-10002647"/>
    <x v="0"/>
    <x v="1"/>
    <x v="470"/>
    <x v="3011"/>
    <n v="3"/>
    <n v="0.2"/>
    <n v="10.647000000000006"/>
  </r>
  <r>
    <n v="3843"/>
    <s v="CA-2011-101931"/>
    <x v="2"/>
    <x v="919"/>
    <d v="2011-10-31T00:00:00"/>
    <x v="2"/>
    <s v="TS-21370"/>
    <x v="477"/>
    <x v="1"/>
    <s v="United States"/>
    <s v="Los Angeles"/>
    <x v="1"/>
    <n v="90049"/>
    <x v="1"/>
    <s v="OFF-BI-10004140"/>
    <x v="1"/>
    <x v="8"/>
    <x v="304"/>
    <x v="1600"/>
    <n v="2"/>
    <n v="0.2"/>
    <n v="2.2449999999999992"/>
  </r>
  <r>
    <n v="3844"/>
    <s v="CA-2011-101931"/>
    <x v="2"/>
    <x v="919"/>
    <d v="2011-10-31T00:00:00"/>
    <x v="2"/>
    <s v="TS-21370"/>
    <x v="477"/>
    <x v="1"/>
    <s v="United States"/>
    <s v="Los Angeles"/>
    <x v="1"/>
    <n v="90049"/>
    <x v="1"/>
    <s v="OFF-SU-10002301"/>
    <x v="1"/>
    <x v="14"/>
    <x v="1573"/>
    <x v="3012"/>
    <n v="2"/>
    <n v="0"/>
    <n v="6.2800000000000189E-2"/>
  </r>
  <r>
    <n v="3845"/>
    <s v="CA-2011-101931"/>
    <x v="2"/>
    <x v="919"/>
    <d v="2011-10-31T00:00:00"/>
    <x v="2"/>
    <s v="TS-21370"/>
    <x v="477"/>
    <x v="1"/>
    <s v="United States"/>
    <s v="Los Angeles"/>
    <x v="1"/>
    <n v="90049"/>
    <x v="1"/>
    <s v="OFF-SU-10000646"/>
    <x v="1"/>
    <x v="14"/>
    <x v="259"/>
    <x v="3013"/>
    <n v="2"/>
    <n v="0"/>
    <n v="14.422200000000032"/>
  </r>
  <r>
    <n v="3846"/>
    <s v="CA-2011-101931"/>
    <x v="2"/>
    <x v="919"/>
    <d v="2011-10-31T00:00:00"/>
    <x v="2"/>
    <s v="TS-21370"/>
    <x v="477"/>
    <x v="1"/>
    <s v="United States"/>
    <s v="Los Angeles"/>
    <x v="1"/>
    <n v="90049"/>
    <x v="1"/>
    <s v="FUR-BO-10001337"/>
    <x v="0"/>
    <x v="0"/>
    <x v="425"/>
    <x v="3014"/>
    <n v="6"/>
    <n v="0.15"/>
    <n v="-36.293999999999997"/>
  </r>
  <r>
    <n v="3847"/>
    <s v="CA-2011-101931"/>
    <x v="2"/>
    <x v="919"/>
    <d v="2011-10-31T00:00:00"/>
    <x v="2"/>
    <s v="TS-21370"/>
    <x v="477"/>
    <x v="1"/>
    <s v="United States"/>
    <s v="Los Angeles"/>
    <x v="1"/>
    <n v="90049"/>
    <x v="1"/>
    <s v="OFF-ST-10003442"/>
    <x v="1"/>
    <x v="4"/>
    <x v="86"/>
    <x v="1605"/>
    <n v="5"/>
    <n v="0"/>
    <n v="38.177999999999997"/>
  </r>
  <r>
    <n v="3848"/>
    <s v="CA-2014-129000"/>
    <x v="3"/>
    <x v="920"/>
    <d v="2014-11-28T00:00:00"/>
    <x v="0"/>
    <s v="SZ-20035"/>
    <x v="449"/>
    <x v="2"/>
    <s v="United States"/>
    <s v="Canton"/>
    <x v="12"/>
    <n v="48187"/>
    <x v="2"/>
    <s v="OFF-ST-10001097"/>
    <x v="1"/>
    <x v="4"/>
    <x v="740"/>
    <x v="881"/>
    <n v="3"/>
    <n v="0"/>
    <n v="0"/>
  </r>
  <r>
    <n v="3849"/>
    <s v="CA-2014-161053"/>
    <x v="3"/>
    <x v="585"/>
    <d v="2014-09-24T00:00:00"/>
    <x v="2"/>
    <s v="JE-15745"/>
    <x v="32"/>
    <x v="0"/>
    <s v="United States"/>
    <s v="Fayetteville"/>
    <x v="36"/>
    <n v="72701"/>
    <x v="0"/>
    <s v="OFF-BI-10004318"/>
    <x v="1"/>
    <x v="8"/>
    <x v="1574"/>
    <x v="3015"/>
    <n v="4"/>
    <n v="0"/>
    <n v="318.30160000000001"/>
  </r>
  <r>
    <n v="3850"/>
    <s v="CA-2014-161053"/>
    <x v="3"/>
    <x v="585"/>
    <d v="2014-09-24T00:00:00"/>
    <x v="2"/>
    <s v="JE-15745"/>
    <x v="32"/>
    <x v="0"/>
    <s v="United States"/>
    <s v="Fayetteville"/>
    <x v="36"/>
    <n v="72701"/>
    <x v="0"/>
    <s v="TEC-AC-10004633"/>
    <x v="2"/>
    <x v="11"/>
    <x v="60"/>
    <x v="2765"/>
    <n v="5"/>
    <n v="0"/>
    <n v="15.378000000000004"/>
  </r>
  <r>
    <n v="3851"/>
    <s v="CA-2012-142377"/>
    <x v="1"/>
    <x v="784"/>
    <d v="2012-12-09T00:00:00"/>
    <x v="1"/>
    <s v="MS-17980"/>
    <x v="99"/>
    <x v="1"/>
    <s v="United States"/>
    <s v="Springfield"/>
    <x v="25"/>
    <n v="65807"/>
    <x v="2"/>
    <s v="OFF-PA-10001970"/>
    <x v="1"/>
    <x v="10"/>
    <x v="311"/>
    <x v="3016"/>
    <n v="7"/>
    <n v="0"/>
    <n v="40.401199999999996"/>
  </r>
  <r>
    <n v="3852"/>
    <s v="CA-2012-127593"/>
    <x v="1"/>
    <x v="481"/>
    <d v="2012-09-21T00:00:00"/>
    <x v="3"/>
    <s v="DH-13675"/>
    <x v="723"/>
    <x v="2"/>
    <s v="United States"/>
    <s v="Quincy"/>
    <x v="31"/>
    <n v="2169"/>
    <x v="3"/>
    <s v="FUR-FU-10004006"/>
    <x v="0"/>
    <x v="5"/>
    <x v="101"/>
    <x v="3017"/>
    <n v="2"/>
    <n v="0"/>
    <n v="14.500999999999991"/>
  </r>
  <r>
    <n v="3853"/>
    <s v="CA-2014-130526"/>
    <x v="3"/>
    <x v="200"/>
    <d v="2014-11-30T00:00:00"/>
    <x v="2"/>
    <s v="GT-14755"/>
    <x v="150"/>
    <x v="0"/>
    <s v="United States"/>
    <s v="Rockford"/>
    <x v="10"/>
    <n v="61107"/>
    <x v="2"/>
    <s v="OFF-BI-10001524"/>
    <x v="1"/>
    <x v="8"/>
    <x v="298"/>
    <x v="3018"/>
    <n v="8"/>
    <n v="0.8"/>
    <n v="-53.708800000000025"/>
  </r>
  <r>
    <n v="3854"/>
    <s v="US-2014-131849"/>
    <x v="3"/>
    <x v="921"/>
    <d v="2014-06-11T00:00:00"/>
    <x v="1"/>
    <s v="GH-14410"/>
    <x v="689"/>
    <x v="2"/>
    <s v="United States"/>
    <s v="San Francisco"/>
    <x v="1"/>
    <n v="94122"/>
    <x v="1"/>
    <s v="FUR-FU-10004164"/>
    <x v="0"/>
    <x v="5"/>
    <x v="1575"/>
    <x v="1931"/>
    <n v="1"/>
    <n v="0"/>
    <n v="2.1780000000000004"/>
  </r>
  <r>
    <n v="3855"/>
    <s v="US-2014-131849"/>
    <x v="3"/>
    <x v="921"/>
    <d v="2014-06-11T00:00:00"/>
    <x v="1"/>
    <s v="GH-14410"/>
    <x v="689"/>
    <x v="2"/>
    <s v="United States"/>
    <s v="San Francisco"/>
    <x v="1"/>
    <n v="94122"/>
    <x v="1"/>
    <s v="OFF-ST-10002957"/>
    <x v="1"/>
    <x v="4"/>
    <x v="1483"/>
    <x v="1603"/>
    <n v="5"/>
    <n v="0"/>
    <n v="0"/>
  </r>
  <r>
    <n v="3856"/>
    <s v="US-2014-105389"/>
    <x v="3"/>
    <x v="436"/>
    <d v="2014-10-29T00:00:00"/>
    <x v="0"/>
    <s v="DM-13015"/>
    <x v="661"/>
    <x v="0"/>
    <s v="United States"/>
    <s v="San Antonio"/>
    <x v="5"/>
    <n v="78207"/>
    <x v="2"/>
    <s v="OFF-BI-10004364"/>
    <x v="1"/>
    <x v="8"/>
    <x v="302"/>
    <x v="3019"/>
    <n v="3"/>
    <n v="0.8"/>
    <n v="-6.2370000000000019"/>
  </r>
  <r>
    <n v="3857"/>
    <s v="US-2014-105389"/>
    <x v="3"/>
    <x v="436"/>
    <d v="2014-10-29T00:00:00"/>
    <x v="0"/>
    <s v="DM-13015"/>
    <x v="661"/>
    <x v="0"/>
    <s v="United States"/>
    <s v="San Antonio"/>
    <x v="5"/>
    <n v="78207"/>
    <x v="2"/>
    <s v="TEC-PH-10002824"/>
    <x v="2"/>
    <x v="7"/>
    <x v="1142"/>
    <x v="2991"/>
    <n v="5"/>
    <n v="0.2"/>
    <n v="51.497499999999974"/>
  </r>
  <r>
    <n v="3858"/>
    <s v="US-2014-105389"/>
    <x v="3"/>
    <x v="436"/>
    <d v="2014-10-29T00:00:00"/>
    <x v="0"/>
    <s v="DM-13015"/>
    <x v="661"/>
    <x v="0"/>
    <s v="United States"/>
    <s v="San Antonio"/>
    <x v="5"/>
    <n v="78207"/>
    <x v="2"/>
    <s v="OFF-AR-10000634"/>
    <x v="1"/>
    <x v="6"/>
    <x v="988"/>
    <x v="1518"/>
    <n v="3"/>
    <n v="0.2"/>
    <n v="0.89880000000000004"/>
  </r>
  <r>
    <n v="3859"/>
    <s v="CA-2011-140816"/>
    <x v="2"/>
    <x v="414"/>
    <d v="2011-12-20T00:00:00"/>
    <x v="3"/>
    <s v="TC-21295"/>
    <x v="646"/>
    <x v="0"/>
    <s v="United States"/>
    <s v="Thornton"/>
    <x v="22"/>
    <n v="80229"/>
    <x v="1"/>
    <s v="TEC-AC-10001539"/>
    <x v="2"/>
    <x v="11"/>
    <x v="1576"/>
    <x v="3020"/>
    <n v="7"/>
    <n v="0.2"/>
    <n v="89.588799999999992"/>
  </r>
  <r>
    <n v="3860"/>
    <s v="CA-2014-154039"/>
    <x v="3"/>
    <x v="922"/>
    <d v="2014-02-23T00:00:00"/>
    <x v="1"/>
    <s v="JK-16120"/>
    <x v="451"/>
    <x v="2"/>
    <s v="United States"/>
    <s v="Chicago"/>
    <x v="10"/>
    <n v="60653"/>
    <x v="2"/>
    <s v="FUR-TA-10001932"/>
    <x v="0"/>
    <x v="3"/>
    <x v="840"/>
    <x v="3021"/>
    <n v="3"/>
    <n v="0.5"/>
    <n v="-269.33760000000001"/>
  </r>
  <r>
    <n v="3861"/>
    <s v="CA-2014-154039"/>
    <x v="3"/>
    <x v="922"/>
    <d v="2014-02-23T00:00:00"/>
    <x v="1"/>
    <s v="JK-16120"/>
    <x v="451"/>
    <x v="2"/>
    <s v="United States"/>
    <s v="Chicago"/>
    <x v="10"/>
    <n v="60653"/>
    <x v="2"/>
    <s v="TEC-PH-10002789"/>
    <x v="2"/>
    <x v="7"/>
    <x v="1577"/>
    <x v="1889"/>
    <n v="1"/>
    <n v="0.2"/>
    <n v="10.919299999999996"/>
  </r>
  <r>
    <n v="3862"/>
    <s v="CA-2011-135755"/>
    <x v="2"/>
    <x v="523"/>
    <d v="2011-05-10T00:00:00"/>
    <x v="1"/>
    <s v="NC-18415"/>
    <x v="720"/>
    <x v="0"/>
    <s v="United States"/>
    <s v="Yonkers"/>
    <x v="15"/>
    <n v="10701"/>
    <x v="3"/>
    <s v="OFF-BI-10004828"/>
    <x v="1"/>
    <x v="8"/>
    <x v="1578"/>
    <x v="3022"/>
    <n v="3"/>
    <n v="0.2"/>
    <n v="14.563799999999997"/>
  </r>
  <r>
    <n v="3863"/>
    <s v="CA-2011-135755"/>
    <x v="2"/>
    <x v="523"/>
    <d v="2011-05-10T00:00:00"/>
    <x v="1"/>
    <s v="NC-18415"/>
    <x v="720"/>
    <x v="0"/>
    <s v="United States"/>
    <s v="Yonkers"/>
    <x v="15"/>
    <n v="10701"/>
    <x v="3"/>
    <s v="OFF-BI-10003981"/>
    <x v="1"/>
    <x v="8"/>
    <x v="109"/>
    <x v="3023"/>
    <n v="3"/>
    <n v="0.2"/>
    <n v="3.9497999999999998"/>
  </r>
  <r>
    <n v="3864"/>
    <s v="CA-2014-123246"/>
    <x v="3"/>
    <x v="161"/>
    <d v="2014-10-20T00:00:00"/>
    <x v="0"/>
    <s v="AJ-10960"/>
    <x v="195"/>
    <x v="0"/>
    <s v="United States"/>
    <s v="San Diego"/>
    <x v="1"/>
    <n v="92037"/>
    <x v="1"/>
    <s v="OFF-AR-10001770"/>
    <x v="1"/>
    <x v="6"/>
    <x v="1579"/>
    <x v="3024"/>
    <n v="4"/>
    <n v="0"/>
    <n v="2.7664"/>
  </r>
  <r>
    <n v="3865"/>
    <s v="CA-2012-157133"/>
    <x v="1"/>
    <x v="109"/>
    <d v="2012-12-03T00:00:00"/>
    <x v="1"/>
    <s v="LC-16885"/>
    <x v="62"/>
    <x v="0"/>
    <s v="United States"/>
    <s v="Champaign"/>
    <x v="10"/>
    <n v="61821"/>
    <x v="2"/>
    <s v="FUR-FU-10004904"/>
    <x v="0"/>
    <x v="5"/>
    <x v="1580"/>
    <x v="3025"/>
    <n v="5"/>
    <n v="0.6"/>
    <n v="-182.35200000000003"/>
  </r>
  <r>
    <n v="3866"/>
    <s v="CA-2011-124709"/>
    <x v="2"/>
    <x v="923"/>
    <d v="2011-07-29T00:00:00"/>
    <x v="0"/>
    <s v="GW-14605"/>
    <x v="543"/>
    <x v="0"/>
    <s v="United States"/>
    <s v="San Francisco"/>
    <x v="1"/>
    <n v="94122"/>
    <x v="1"/>
    <s v="TEC-AC-10002842"/>
    <x v="2"/>
    <x v="11"/>
    <x v="1176"/>
    <x v="1685"/>
    <n v="2"/>
    <n v="0"/>
    <n v="38.080000000000013"/>
  </r>
  <r>
    <n v="3867"/>
    <s v="CA-2014-146360"/>
    <x v="3"/>
    <x v="756"/>
    <d v="2014-04-26T00:00:00"/>
    <x v="0"/>
    <s v="SC-20305"/>
    <x v="253"/>
    <x v="0"/>
    <s v="United States"/>
    <s v="Lawrence"/>
    <x v="14"/>
    <n v="46226"/>
    <x v="2"/>
    <s v="TEC-AC-10003590"/>
    <x v="2"/>
    <x v="11"/>
    <x v="1093"/>
    <x v="3026"/>
    <n v="6"/>
    <n v="0"/>
    <n v="55.922399999999996"/>
  </r>
  <r>
    <n v="3868"/>
    <s v="CA-2012-132486"/>
    <x v="1"/>
    <x v="924"/>
    <d v="2012-10-27T00:00:00"/>
    <x v="0"/>
    <s v="JF-15355"/>
    <x v="282"/>
    <x v="0"/>
    <s v="United States"/>
    <s v="San Diego"/>
    <x v="1"/>
    <n v="92105"/>
    <x v="1"/>
    <s v="TEC-AC-10000710"/>
    <x v="2"/>
    <x v="11"/>
    <x v="672"/>
    <x v="3027"/>
    <n v="9"/>
    <n v="0"/>
    <n v="63.777600000000007"/>
  </r>
  <r>
    <n v="3869"/>
    <s v="CA-2012-132486"/>
    <x v="1"/>
    <x v="924"/>
    <d v="2012-10-27T00:00:00"/>
    <x v="0"/>
    <s v="JF-15355"/>
    <x v="282"/>
    <x v="0"/>
    <s v="United States"/>
    <s v="San Diego"/>
    <x v="1"/>
    <n v="92105"/>
    <x v="1"/>
    <s v="FUR-CH-10004495"/>
    <x v="0"/>
    <x v="1"/>
    <x v="1475"/>
    <x v="3028"/>
    <n v="1"/>
    <n v="0.2"/>
    <n v="27.088199999999965"/>
  </r>
  <r>
    <n v="3870"/>
    <s v="CA-2012-132486"/>
    <x v="1"/>
    <x v="924"/>
    <d v="2012-10-27T00:00:00"/>
    <x v="0"/>
    <s v="JF-15355"/>
    <x v="282"/>
    <x v="0"/>
    <s v="United States"/>
    <s v="San Diego"/>
    <x v="1"/>
    <n v="92105"/>
    <x v="1"/>
    <s v="FUR-CH-10004540"/>
    <x v="0"/>
    <x v="1"/>
    <x v="862"/>
    <x v="3029"/>
    <n v="7"/>
    <n v="0.2"/>
    <n v="16.797200000000004"/>
  </r>
  <r>
    <n v="3871"/>
    <s v="CA-2012-132486"/>
    <x v="1"/>
    <x v="924"/>
    <d v="2012-10-27T00:00:00"/>
    <x v="0"/>
    <s v="JF-15355"/>
    <x v="282"/>
    <x v="0"/>
    <s v="United States"/>
    <s v="San Diego"/>
    <x v="1"/>
    <n v="92105"/>
    <x v="1"/>
    <s v="OFF-PA-10004971"/>
    <x v="1"/>
    <x v="10"/>
    <x v="604"/>
    <x v="1057"/>
    <n v="2"/>
    <n v="0"/>
    <n v="5.6644000000000005"/>
  </r>
  <r>
    <n v="3872"/>
    <s v="CA-2012-132486"/>
    <x v="1"/>
    <x v="924"/>
    <d v="2012-10-27T00:00:00"/>
    <x v="0"/>
    <s v="JF-15355"/>
    <x v="282"/>
    <x v="0"/>
    <s v="United States"/>
    <s v="San Diego"/>
    <x v="1"/>
    <n v="92105"/>
    <x v="1"/>
    <s v="OFF-EN-10002600"/>
    <x v="1"/>
    <x v="12"/>
    <x v="111"/>
    <x v="3030"/>
    <n v="4"/>
    <n v="0"/>
    <n v="5.6639999999999997"/>
  </r>
  <r>
    <n v="3873"/>
    <s v="CA-2012-132486"/>
    <x v="1"/>
    <x v="924"/>
    <d v="2012-10-27T00:00:00"/>
    <x v="0"/>
    <s v="JF-15355"/>
    <x v="282"/>
    <x v="0"/>
    <s v="United States"/>
    <s v="San Diego"/>
    <x v="1"/>
    <n v="92105"/>
    <x v="1"/>
    <s v="FUR-CH-10001854"/>
    <x v="0"/>
    <x v="1"/>
    <x v="1110"/>
    <x v="3031"/>
    <n v="3"/>
    <n v="0.2"/>
    <n v="42.117600000000039"/>
  </r>
  <r>
    <n v="3874"/>
    <s v="CA-2013-136231"/>
    <x v="0"/>
    <x v="64"/>
    <d v="2013-09-08T00:00:00"/>
    <x v="0"/>
    <s v="DM-13015"/>
    <x v="661"/>
    <x v="0"/>
    <s v="United States"/>
    <s v="Johnson City"/>
    <x v="18"/>
    <n v="37604"/>
    <x v="0"/>
    <s v="OFF-EN-10001099"/>
    <x v="1"/>
    <x v="12"/>
    <x v="33"/>
    <x v="3032"/>
    <n v="3"/>
    <n v="0.2"/>
    <n v="7.6283999999999974"/>
  </r>
  <r>
    <n v="3875"/>
    <s v="CA-2013-136231"/>
    <x v="0"/>
    <x v="64"/>
    <d v="2013-09-08T00:00:00"/>
    <x v="0"/>
    <s v="DM-13015"/>
    <x v="661"/>
    <x v="0"/>
    <s v="United States"/>
    <s v="Johnson City"/>
    <x v="18"/>
    <n v="37604"/>
    <x v="0"/>
    <s v="OFF-BI-10001597"/>
    <x v="1"/>
    <x v="8"/>
    <x v="790"/>
    <x v="3033"/>
    <n v="7"/>
    <n v="0.7"/>
    <n v="-63.109199999999987"/>
  </r>
  <r>
    <n v="3876"/>
    <s v="CA-2013-136231"/>
    <x v="0"/>
    <x v="64"/>
    <d v="2013-09-08T00:00:00"/>
    <x v="0"/>
    <s v="DM-13015"/>
    <x v="661"/>
    <x v="0"/>
    <s v="United States"/>
    <s v="Johnson City"/>
    <x v="18"/>
    <n v="37604"/>
    <x v="0"/>
    <s v="TEC-PH-10002660"/>
    <x v="2"/>
    <x v="7"/>
    <x v="697"/>
    <x v="3034"/>
    <n v="2"/>
    <n v="0.2"/>
    <n v="6.7990000000000066"/>
  </r>
  <r>
    <n v="3877"/>
    <s v="CA-2013-136231"/>
    <x v="0"/>
    <x v="64"/>
    <d v="2013-09-08T00:00:00"/>
    <x v="0"/>
    <s v="DM-13015"/>
    <x v="661"/>
    <x v="0"/>
    <s v="United States"/>
    <s v="Johnson City"/>
    <x v="18"/>
    <n v="37604"/>
    <x v="0"/>
    <s v="OFF-PA-10000327"/>
    <x v="1"/>
    <x v="10"/>
    <x v="1428"/>
    <x v="1518"/>
    <n v="3"/>
    <n v="0.2"/>
    <n v="3.2099999999999982"/>
  </r>
  <r>
    <n v="3878"/>
    <s v="CA-2013-140641"/>
    <x v="0"/>
    <x v="99"/>
    <d v="2013-11-03T00:00:00"/>
    <x v="1"/>
    <s v="EP-13915"/>
    <x v="212"/>
    <x v="0"/>
    <s v="United States"/>
    <s v="Tampa"/>
    <x v="2"/>
    <n v="33614"/>
    <x v="0"/>
    <s v="OFF-BI-10001191"/>
    <x v="1"/>
    <x v="8"/>
    <x v="970"/>
    <x v="3035"/>
    <n v="5"/>
    <n v="0.7"/>
    <n v="-26.732999999999997"/>
  </r>
  <r>
    <n v="3879"/>
    <s v="CA-2011-151001"/>
    <x v="2"/>
    <x v="267"/>
    <d v="2011-04-07T00:00:00"/>
    <x v="2"/>
    <s v="JG-15805"/>
    <x v="189"/>
    <x v="1"/>
    <s v="United States"/>
    <s v="Decatur"/>
    <x v="10"/>
    <n v="62521"/>
    <x v="2"/>
    <s v="OFF-ST-10003455"/>
    <x v="1"/>
    <x v="4"/>
    <x v="169"/>
    <x v="1612"/>
    <n v="4"/>
    <n v="0.2"/>
    <n v="3.7224000000000004"/>
  </r>
  <r>
    <n v="3880"/>
    <s v="CA-2011-151001"/>
    <x v="2"/>
    <x v="267"/>
    <d v="2011-04-07T00:00:00"/>
    <x v="2"/>
    <s v="JG-15805"/>
    <x v="189"/>
    <x v="1"/>
    <s v="United States"/>
    <s v="Decatur"/>
    <x v="10"/>
    <n v="62521"/>
    <x v="2"/>
    <s v="OFF-ST-10001031"/>
    <x v="1"/>
    <x v="4"/>
    <x v="1551"/>
    <x v="3036"/>
    <n v="4"/>
    <n v="0.2"/>
    <n v="3.9072000000000031"/>
  </r>
  <r>
    <n v="3881"/>
    <s v="CA-2012-129896"/>
    <x v="1"/>
    <x v="925"/>
    <d v="2012-06-20T00:00:00"/>
    <x v="1"/>
    <s v="PF-19120"/>
    <x v="724"/>
    <x v="0"/>
    <s v="United States"/>
    <s v="Gilbert"/>
    <x v="16"/>
    <n v="85234"/>
    <x v="1"/>
    <s v="OFF-PA-10002245"/>
    <x v="1"/>
    <x v="10"/>
    <x v="1334"/>
    <x v="383"/>
    <n v="2"/>
    <n v="0.2"/>
    <n v="2.9899999999999993"/>
  </r>
  <r>
    <n v="3882"/>
    <s v="CA-2012-129896"/>
    <x v="1"/>
    <x v="925"/>
    <d v="2012-06-20T00:00:00"/>
    <x v="1"/>
    <s v="PF-19120"/>
    <x v="724"/>
    <x v="0"/>
    <s v="United States"/>
    <s v="Gilbert"/>
    <x v="16"/>
    <n v="85234"/>
    <x v="1"/>
    <s v="OFF-ST-10004804"/>
    <x v="1"/>
    <x v="4"/>
    <x v="230"/>
    <x v="250"/>
    <n v="2"/>
    <n v="0.2"/>
    <n v="-19.562399999999997"/>
  </r>
  <r>
    <n v="3883"/>
    <s v="CA-2012-129896"/>
    <x v="1"/>
    <x v="925"/>
    <d v="2012-06-20T00:00:00"/>
    <x v="1"/>
    <s v="PF-19120"/>
    <x v="724"/>
    <x v="0"/>
    <s v="United States"/>
    <s v="Gilbert"/>
    <x v="16"/>
    <n v="85234"/>
    <x v="1"/>
    <s v="FUR-FU-10004904"/>
    <x v="0"/>
    <x v="5"/>
    <x v="1580"/>
    <x v="3037"/>
    <n v="6"/>
    <n v="0.2"/>
    <n v="-36.470400000000041"/>
  </r>
  <r>
    <n v="3884"/>
    <s v="CA-2012-129896"/>
    <x v="1"/>
    <x v="925"/>
    <d v="2012-06-20T00:00:00"/>
    <x v="1"/>
    <s v="PF-19120"/>
    <x v="724"/>
    <x v="0"/>
    <s v="United States"/>
    <s v="Gilbert"/>
    <x v="16"/>
    <n v="85234"/>
    <x v="1"/>
    <s v="FUR-FU-10002396"/>
    <x v="0"/>
    <x v="5"/>
    <x v="1581"/>
    <x v="3038"/>
    <n v="4"/>
    <n v="0.2"/>
    <n v="11.070400000000003"/>
  </r>
  <r>
    <n v="3885"/>
    <s v="CA-2011-152849"/>
    <x v="2"/>
    <x v="260"/>
    <d v="2011-07-12T00:00:00"/>
    <x v="1"/>
    <s v="DW-13195"/>
    <x v="694"/>
    <x v="1"/>
    <s v="United States"/>
    <s v="Knoxville"/>
    <x v="18"/>
    <n v="37918"/>
    <x v="0"/>
    <s v="OFF-AR-10002833"/>
    <x v="1"/>
    <x v="6"/>
    <x v="6"/>
    <x v="972"/>
    <n v="3"/>
    <n v="0.2"/>
    <n v="0.3822000000000001"/>
  </r>
  <r>
    <n v="3886"/>
    <s v="US-2014-127341"/>
    <x v="3"/>
    <x v="926"/>
    <d v="2014-02-03T00:00:00"/>
    <x v="1"/>
    <s v="CK-12595"/>
    <x v="242"/>
    <x v="0"/>
    <s v="United States"/>
    <s v="Chicago"/>
    <x v="10"/>
    <n v="60653"/>
    <x v="2"/>
    <s v="OFF-BI-10001072"/>
    <x v="1"/>
    <x v="8"/>
    <x v="277"/>
    <x v="3039"/>
    <n v="4"/>
    <n v="0.8"/>
    <n v="-20.617600000000003"/>
  </r>
  <r>
    <n v="3887"/>
    <s v="CA-2013-167759"/>
    <x v="0"/>
    <x v="840"/>
    <d v="2013-03-09T00:00:00"/>
    <x v="0"/>
    <s v="CC-12670"/>
    <x v="113"/>
    <x v="0"/>
    <s v="United States"/>
    <s v="Bloomington"/>
    <x v="14"/>
    <n v="47401"/>
    <x v="2"/>
    <s v="TEC-PH-10003171"/>
    <x v="2"/>
    <x v="7"/>
    <x v="1495"/>
    <x v="3040"/>
    <n v="3"/>
    <n v="0"/>
    <n v="37.757999999999996"/>
  </r>
  <r>
    <n v="3888"/>
    <s v="CA-2011-100895"/>
    <x v="2"/>
    <x v="270"/>
    <d v="2011-06-06T00:00:00"/>
    <x v="1"/>
    <s v="SV-20785"/>
    <x v="647"/>
    <x v="0"/>
    <s v="United States"/>
    <s v="Roswell"/>
    <x v="32"/>
    <n v="30076"/>
    <x v="0"/>
    <s v="OFF-AR-10004511"/>
    <x v="1"/>
    <x v="6"/>
    <x v="1228"/>
    <x v="18"/>
    <n v="2"/>
    <n v="0"/>
    <n v="2.6536"/>
  </r>
  <r>
    <n v="3889"/>
    <s v="CA-2011-100895"/>
    <x v="2"/>
    <x v="270"/>
    <d v="2011-06-06T00:00:00"/>
    <x v="1"/>
    <s v="SV-20785"/>
    <x v="647"/>
    <x v="0"/>
    <s v="United States"/>
    <s v="Roswell"/>
    <x v="32"/>
    <n v="30076"/>
    <x v="0"/>
    <s v="TEC-PH-10001425"/>
    <x v="2"/>
    <x v="7"/>
    <x v="511"/>
    <x v="764"/>
    <n v="3"/>
    <n v="0"/>
    <n v="67.191599999999994"/>
  </r>
  <r>
    <n v="3890"/>
    <s v="CA-2011-100895"/>
    <x v="2"/>
    <x v="270"/>
    <d v="2011-06-06T00:00:00"/>
    <x v="1"/>
    <s v="SV-20785"/>
    <x v="647"/>
    <x v="0"/>
    <s v="United States"/>
    <s v="Roswell"/>
    <x v="32"/>
    <n v="30076"/>
    <x v="0"/>
    <s v="OFF-ST-10001490"/>
    <x v="1"/>
    <x v="4"/>
    <x v="513"/>
    <x v="3041"/>
    <n v="2"/>
    <n v="0"/>
    <n v="107.08199999999997"/>
  </r>
  <r>
    <n v="3891"/>
    <s v="US-2013-163881"/>
    <x v="0"/>
    <x v="390"/>
    <d v="2013-12-01T00:00:00"/>
    <x v="1"/>
    <s v="SP-20860"/>
    <x v="133"/>
    <x v="1"/>
    <s v="United States"/>
    <s v="Los Angeles"/>
    <x v="1"/>
    <n v="90036"/>
    <x v="1"/>
    <s v="TEC-AC-10003033"/>
    <x v="2"/>
    <x v="11"/>
    <x v="756"/>
    <x v="3042"/>
    <n v="2"/>
    <n v="0"/>
    <n v="217.76699999999994"/>
  </r>
  <r>
    <n v="3892"/>
    <s v="US-2013-163881"/>
    <x v="0"/>
    <x v="390"/>
    <d v="2013-12-01T00:00:00"/>
    <x v="1"/>
    <s v="SP-20860"/>
    <x v="133"/>
    <x v="1"/>
    <s v="United States"/>
    <s v="Los Angeles"/>
    <x v="1"/>
    <n v="90036"/>
    <x v="1"/>
    <s v="FUR-CH-10001394"/>
    <x v="0"/>
    <x v="1"/>
    <x v="648"/>
    <x v="3043"/>
    <n v="6"/>
    <n v="0.2"/>
    <n v="210.59399999999977"/>
  </r>
  <r>
    <n v="3893"/>
    <s v="US-2013-163881"/>
    <x v="0"/>
    <x v="390"/>
    <d v="2013-12-01T00:00:00"/>
    <x v="1"/>
    <s v="SP-20860"/>
    <x v="133"/>
    <x v="1"/>
    <s v="United States"/>
    <s v="Los Angeles"/>
    <x v="1"/>
    <n v="90036"/>
    <x v="1"/>
    <s v="TEC-AC-10000420"/>
    <x v="2"/>
    <x v="11"/>
    <x v="1487"/>
    <x v="3044"/>
    <n v="8"/>
    <n v="0"/>
    <n v="190.37279999999998"/>
  </r>
  <r>
    <n v="3894"/>
    <s v="US-2013-144547"/>
    <x v="0"/>
    <x v="338"/>
    <d v="2013-11-15T00:00:00"/>
    <x v="1"/>
    <s v="MS-17770"/>
    <x v="474"/>
    <x v="0"/>
    <s v="United States"/>
    <s v="Houston"/>
    <x v="5"/>
    <n v="77036"/>
    <x v="2"/>
    <s v="TEC-AC-10004901"/>
    <x v="2"/>
    <x v="11"/>
    <x v="642"/>
    <x v="1790"/>
    <n v="7"/>
    <n v="0.2"/>
    <n v="48.990200000000002"/>
  </r>
  <r>
    <n v="3895"/>
    <s v="US-2011-112200"/>
    <x v="2"/>
    <x v="754"/>
    <d v="2011-11-28T00:00:00"/>
    <x v="1"/>
    <s v="TC-21475"/>
    <x v="679"/>
    <x v="2"/>
    <s v="United States"/>
    <s v="Bolingbrook"/>
    <x v="10"/>
    <n v="60440"/>
    <x v="2"/>
    <s v="OFF-BI-10002571"/>
    <x v="1"/>
    <x v="8"/>
    <x v="1204"/>
    <x v="3045"/>
    <n v="5"/>
    <n v="0.8"/>
    <n v="-16.467000000000002"/>
  </r>
  <r>
    <n v="3896"/>
    <s v="CA-2014-110212"/>
    <x v="3"/>
    <x v="927"/>
    <d v="2014-05-06T00:00:00"/>
    <x v="1"/>
    <s v="SJ-20125"/>
    <x v="319"/>
    <x v="2"/>
    <s v="United States"/>
    <s v="Texarkana"/>
    <x v="36"/>
    <n v="71854"/>
    <x v="0"/>
    <s v="TEC-AC-10002331"/>
    <x v="2"/>
    <x v="11"/>
    <x v="1582"/>
    <x v="3046"/>
    <n v="5"/>
    <n v="0"/>
    <n v="18.093"/>
  </r>
  <r>
    <n v="3897"/>
    <s v="CA-2014-134285"/>
    <x v="3"/>
    <x v="226"/>
    <d v="2014-12-13T00:00:00"/>
    <x v="1"/>
    <s v="DS-13180"/>
    <x v="103"/>
    <x v="1"/>
    <s v="United States"/>
    <s v="San Antonio"/>
    <x v="5"/>
    <n v="78207"/>
    <x v="2"/>
    <s v="OFF-FA-10000611"/>
    <x v="1"/>
    <x v="13"/>
    <x v="1065"/>
    <x v="3047"/>
    <n v="3"/>
    <n v="0.2"/>
    <n v="1.2431999999999999"/>
  </r>
  <r>
    <n v="3898"/>
    <s v="CA-2014-134285"/>
    <x v="3"/>
    <x v="226"/>
    <d v="2014-12-13T00:00:00"/>
    <x v="1"/>
    <s v="DS-13180"/>
    <x v="103"/>
    <x v="1"/>
    <s v="United States"/>
    <s v="San Antonio"/>
    <x v="5"/>
    <n v="78207"/>
    <x v="2"/>
    <s v="OFF-PA-10000304"/>
    <x v="1"/>
    <x v="10"/>
    <x v="88"/>
    <x v="12"/>
    <n v="3"/>
    <n v="0.2"/>
    <n v="5.4432"/>
  </r>
  <r>
    <n v="3899"/>
    <s v="CA-2014-102267"/>
    <x v="3"/>
    <x v="329"/>
    <d v="2014-12-05T00:00:00"/>
    <x v="1"/>
    <s v="SC-20800"/>
    <x v="561"/>
    <x v="0"/>
    <s v="United States"/>
    <s v="Edinburg"/>
    <x v="5"/>
    <n v="78539"/>
    <x v="2"/>
    <s v="OFF-FA-10000611"/>
    <x v="1"/>
    <x v="13"/>
    <x v="1065"/>
    <x v="3005"/>
    <n v="2"/>
    <n v="0.2"/>
    <n v="0.82879999999999987"/>
  </r>
  <r>
    <n v="3900"/>
    <s v="CA-2014-157980"/>
    <x v="3"/>
    <x v="226"/>
    <d v="2014-12-10T00:00:00"/>
    <x v="2"/>
    <s v="SH-20395"/>
    <x v="129"/>
    <x v="0"/>
    <s v="United States"/>
    <s v="Toledo"/>
    <x v="24"/>
    <n v="43615"/>
    <x v="3"/>
    <s v="TEC-AC-10002567"/>
    <x v="2"/>
    <x v="11"/>
    <x v="423"/>
    <x v="2506"/>
    <n v="2"/>
    <n v="0.2"/>
    <n v="25.596799999999998"/>
  </r>
  <r>
    <n v="3901"/>
    <s v="CA-2012-121097"/>
    <x v="1"/>
    <x v="928"/>
    <d v="2012-01-08T00:00:00"/>
    <x v="1"/>
    <s v="SF-20965"/>
    <x v="245"/>
    <x v="1"/>
    <s v="United States"/>
    <s v="Baytown"/>
    <x v="5"/>
    <n v="77520"/>
    <x v="2"/>
    <s v="OFF-PA-10001937"/>
    <x v="1"/>
    <x v="10"/>
    <x v="286"/>
    <x v="563"/>
    <n v="2"/>
    <n v="0.2"/>
    <n v="3.6288"/>
  </r>
  <r>
    <n v="3902"/>
    <s v="CA-2012-151043"/>
    <x v="1"/>
    <x v="717"/>
    <d v="2012-11-20T00:00:00"/>
    <x v="1"/>
    <s v="MG-17680"/>
    <x v="67"/>
    <x v="2"/>
    <s v="United States"/>
    <s v="Philadelphia"/>
    <x v="9"/>
    <n v="19143"/>
    <x v="3"/>
    <s v="TEC-AC-10001090"/>
    <x v="2"/>
    <x v="11"/>
    <x v="1583"/>
    <x v="736"/>
    <n v="2"/>
    <n v="0.2"/>
    <n v="-1.199600000000002"/>
  </r>
  <r>
    <n v="3903"/>
    <s v="US-2012-119312"/>
    <x v="1"/>
    <x v="653"/>
    <d v="2012-10-07T00:00:00"/>
    <x v="0"/>
    <s v="CS-12400"/>
    <x v="37"/>
    <x v="2"/>
    <s v="United States"/>
    <s v="Los Angeles"/>
    <x v="1"/>
    <n v="90045"/>
    <x v="1"/>
    <s v="OFF-ST-10000943"/>
    <x v="1"/>
    <x v="4"/>
    <x v="1195"/>
    <x v="3048"/>
    <n v="14"/>
    <n v="0"/>
    <n v="75.6952"/>
  </r>
  <r>
    <n v="3904"/>
    <s v="CA-2012-167010"/>
    <x v="1"/>
    <x v="57"/>
    <d v="2012-04-10T00:00:00"/>
    <x v="1"/>
    <s v="VT-21700"/>
    <x v="725"/>
    <x v="2"/>
    <s v="United States"/>
    <s v="Philadelphia"/>
    <x v="9"/>
    <n v="19143"/>
    <x v="3"/>
    <s v="OFF-AP-10004036"/>
    <x v="1"/>
    <x v="9"/>
    <x v="1273"/>
    <x v="3049"/>
    <n v="7"/>
    <n v="0.2"/>
    <n v="18.396000000000001"/>
  </r>
  <r>
    <n v="3905"/>
    <s v="CA-2012-167010"/>
    <x v="1"/>
    <x v="57"/>
    <d v="2012-04-10T00:00:00"/>
    <x v="1"/>
    <s v="VT-21700"/>
    <x v="725"/>
    <x v="2"/>
    <s v="United States"/>
    <s v="Philadelphia"/>
    <x v="9"/>
    <n v="19143"/>
    <x v="3"/>
    <s v="OFF-ST-10003816"/>
    <x v="1"/>
    <x v="4"/>
    <x v="710"/>
    <x v="2533"/>
    <n v="4"/>
    <n v="0.2"/>
    <n v="21.142799999999966"/>
  </r>
  <r>
    <n v="3906"/>
    <s v="CA-2012-167010"/>
    <x v="1"/>
    <x v="57"/>
    <d v="2012-04-10T00:00:00"/>
    <x v="1"/>
    <s v="VT-21700"/>
    <x v="725"/>
    <x v="2"/>
    <s v="United States"/>
    <s v="Philadelphia"/>
    <x v="9"/>
    <n v="19143"/>
    <x v="3"/>
    <s v="OFF-BI-10002072"/>
    <x v="1"/>
    <x v="8"/>
    <x v="830"/>
    <x v="3050"/>
    <n v="4"/>
    <n v="0.7"/>
    <n v="-6.9519999999999982"/>
  </r>
  <r>
    <n v="3907"/>
    <s v="CA-2012-167010"/>
    <x v="1"/>
    <x v="57"/>
    <d v="2012-04-10T00:00:00"/>
    <x v="1"/>
    <s v="VT-21700"/>
    <x v="725"/>
    <x v="2"/>
    <s v="United States"/>
    <s v="Philadelphia"/>
    <x v="9"/>
    <n v="19143"/>
    <x v="3"/>
    <s v="FUR-FU-10001468"/>
    <x v="0"/>
    <x v="5"/>
    <x v="1280"/>
    <x v="1957"/>
    <n v="4"/>
    <n v="0.2"/>
    <n v="-68.392000000000053"/>
  </r>
  <r>
    <n v="3908"/>
    <s v="CA-2012-167010"/>
    <x v="1"/>
    <x v="57"/>
    <d v="2012-04-10T00:00:00"/>
    <x v="1"/>
    <s v="VT-21700"/>
    <x v="725"/>
    <x v="2"/>
    <s v="United States"/>
    <s v="Philadelphia"/>
    <x v="9"/>
    <n v="19143"/>
    <x v="3"/>
    <s v="TEC-PH-10000347"/>
    <x v="2"/>
    <x v="7"/>
    <x v="495"/>
    <x v="546"/>
    <n v="5"/>
    <n v="0.4"/>
    <n v="-3.2175000000000002"/>
  </r>
  <r>
    <n v="3909"/>
    <s v="CA-2012-167010"/>
    <x v="1"/>
    <x v="57"/>
    <d v="2012-04-10T00:00:00"/>
    <x v="1"/>
    <s v="VT-21700"/>
    <x v="725"/>
    <x v="2"/>
    <s v="United States"/>
    <s v="Philadelphia"/>
    <x v="9"/>
    <n v="19143"/>
    <x v="3"/>
    <s v="TEC-PH-10002844"/>
    <x v="2"/>
    <x v="7"/>
    <x v="104"/>
    <x v="3051"/>
    <n v="2"/>
    <n v="0.4"/>
    <n v="-9.7972000000000037"/>
  </r>
  <r>
    <n v="3910"/>
    <s v="CA-2012-167010"/>
    <x v="1"/>
    <x v="57"/>
    <d v="2012-04-10T00:00:00"/>
    <x v="1"/>
    <s v="VT-21700"/>
    <x v="725"/>
    <x v="2"/>
    <s v="United States"/>
    <s v="Philadelphia"/>
    <x v="9"/>
    <n v="19143"/>
    <x v="3"/>
    <s v="FUR-FU-10001037"/>
    <x v="0"/>
    <x v="5"/>
    <x v="1160"/>
    <x v="3052"/>
    <n v="1"/>
    <n v="0.2"/>
    <n v="2.37"/>
  </r>
  <r>
    <n v="3911"/>
    <s v="CA-2012-167010"/>
    <x v="1"/>
    <x v="57"/>
    <d v="2012-04-10T00:00:00"/>
    <x v="1"/>
    <s v="VT-21700"/>
    <x v="725"/>
    <x v="2"/>
    <s v="United States"/>
    <s v="Philadelphia"/>
    <x v="9"/>
    <n v="19143"/>
    <x v="3"/>
    <s v="FUR-BO-10004218"/>
    <x v="0"/>
    <x v="0"/>
    <x v="1584"/>
    <x v="3053"/>
    <n v="5"/>
    <n v="0.5"/>
    <n v="-211.47"/>
  </r>
  <r>
    <n v="3912"/>
    <s v="CA-2014-126788"/>
    <x v="3"/>
    <x v="929"/>
    <d v="2014-06-07T00:00:00"/>
    <x v="2"/>
    <s v="AB-10105"/>
    <x v="455"/>
    <x v="0"/>
    <s v="United States"/>
    <s v="Pearland"/>
    <x v="5"/>
    <n v="77581"/>
    <x v="2"/>
    <s v="TEC-PH-10001619"/>
    <x v="2"/>
    <x v="7"/>
    <x v="1585"/>
    <x v="553"/>
    <n v="3"/>
    <n v="0.2"/>
    <n v="52.917299999999955"/>
  </r>
  <r>
    <n v="3913"/>
    <s v="CA-2014-148068"/>
    <x v="3"/>
    <x v="65"/>
    <d v="2014-09-26T00:00:00"/>
    <x v="1"/>
    <s v="MM-18280"/>
    <x v="152"/>
    <x v="1"/>
    <s v="United States"/>
    <s v="New York City"/>
    <x v="15"/>
    <n v="10035"/>
    <x v="3"/>
    <s v="OFF-PA-10001639"/>
    <x v="1"/>
    <x v="10"/>
    <x v="972"/>
    <x v="541"/>
    <n v="3"/>
    <n v="0"/>
    <n v="9.3312000000000008"/>
  </r>
  <r>
    <n v="3914"/>
    <s v="CA-2014-148068"/>
    <x v="3"/>
    <x v="65"/>
    <d v="2014-09-26T00:00:00"/>
    <x v="1"/>
    <s v="MM-18280"/>
    <x v="152"/>
    <x v="1"/>
    <s v="United States"/>
    <s v="New York City"/>
    <x v="15"/>
    <n v="10035"/>
    <x v="3"/>
    <s v="FUR-FU-10002268"/>
    <x v="0"/>
    <x v="5"/>
    <x v="860"/>
    <x v="765"/>
    <n v="2"/>
    <n v="0"/>
    <n v="3.2405999999999997"/>
  </r>
  <r>
    <n v="3915"/>
    <s v="US-2014-142573"/>
    <x v="3"/>
    <x v="930"/>
    <d v="2014-07-24T00:00:00"/>
    <x v="1"/>
    <s v="ML-17410"/>
    <x v="586"/>
    <x v="0"/>
    <s v="United States"/>
    <s v="Phoenix"/>
    <x v="16"/>
    <n v="85023"/>
    <x v="1"/>
    <s v="FUR-TA-10001932"/>
    <x v="0"/>
    <x v="3"/>
    <x v="840"/>
    <x v="3054"/>
    <n v="5"/>
    <n v="0.5"/>
    <n v="-448.89599999999996"/>
  </r>
  <r>
    <n v="3916"/>
    <s v="US-2014-142573"/>
    <x v="3"/>
    <x v="930"/>
    <d v="2014-07-24T00:00:00"/>
    <x v="1"/>
    <s v="ML-17410"/>
    <x v="586"/>
    <x v="0"/>
    <s v="United States"/>
    <s v="Phoenix"/>
    <x v="16"/>
    <n v="85023"/>
    <x v="1"/>
    <s v="FUR-CH-10004218"/>
    <x v="0"/>
    <x v="1"/>
    <x v="38"/>
    <x v="224"/>
    <n v="2"/>
    <n v="0.2"/>
    <n v="10.098000000000006"/>
  </r>
  <r>
    <n v="3917"/>
    <s v="US-2014-142573"/>
    <x v="3"/>
    <x v="930"/>
    <d v="2014-07-24T00:00:00"/>
    <x v="1"/>
    <s v="ML-17410"/>
    <x v="586"/>
    <x v="0"/>
    <s v="United States"/>
    <s v="Phoenix"/>
    <x v="16"/>
    <n v="85023"/>
    <x v="1"/>
    <s v="OFF-PA-10000246"/>
    <x v="1"/>
    <x v="10"/>
    <x v="1586"/>
    <x v="3055"/>
    <n v="2"/>
    <n v="0.2"/>
    <n v="5.2312000000000003"/>
  </r>
  <r>
    <n v="3918"/>
    <s v="US-2014-142573"/>
    <x v="3"/>
    <x v="930"/>
    <d v="2014-07-24T00:00:00"/>
    <x v="1"/>
    <s v="ML-17410"/>
    <x v="586"/>
    <x v="0"/>
    <s v="United States"/>
    <s v="Phoenix"/>
    <x v="16"/>
    <n v="85023"/>
    <x v="1"/>
    <s v="OFF-BI-10003350"/>
    <x v="1"/>
    <x v="8"/>
    <x v="834"/>
    <x v="3056"/>
    <n v="4"/>
    <n v="0.7"/>
    <n v="-6.1247999999999987"/>
  </r>
  <r>
    <n v="3919"/>
    <s v="US-2014-142573"/>
    <x v="3"/>
    <x v="930"/>
    <d v="2014-07-24T00:00:00"/>
    <x v="1"/>
    <s v="ML-17410"/>
    <x v="586"/>
    <x v="0"/>
    <s v="United States"/>
    <s v="Phoenix"/>
    <x v="16"/>
    <n v="85023"/>
    <x v="1"/>
    <s v="FUR-CH-10000513"/>
    <x v="0"/>
    <x v="1"/>
    <x v="70"/>
    <x v="3057"/>
    <n v="3"/>
    <n v="0.2"/>
    <n v="-42.89670000000001"/>
  </r>
  <r>
    <n v="3920"/>
    <s v="US-2012-148817"/>
    <x v="1"/>
    <x v="494"/>
    <d v="2012-12-07T00:00:00"/>
    <x v="1"/>
    <s v="KD-16495"/>
    <x v="470"/>
    <x v="1"/>
    <s v="United States"/>
    <s v="Chesapeake"/>
    <x v="17"/>
    <n v="23320"/>
    <x v="0"/>
    <s v="OFF-ST-10001321"/>
    <x v="1"/>
    <x v="4"/>
    <x v="416"/>
    <x v="3058"/>
    <n v="4"/>
    <n v="0"/>
    <n v="16.653600000000004"/>
  </r>
  <r>
    <n v="3921"/>
    <s v="US-2012-148817"/>
    <x v="1"/>
    <x v="494"/>
    <d v="2012-12-07T00:00:00"/>
    <x v="1"/>
    <s v="KD-16495"/>
    <x v="470"/>
    <x v="1"/>
    <s v="United States"/>
    <s v="Chesapeake"/>
    <x v="17"/>
    <n v="23320"/>
    <x v="0"/>
    <s v="OFF-BI-10004233"/>
    <x v="1"/>
    <x v="8"/>
    <x v="1377"/>
    <x v="1480"/>
    <n v="4"/>
    <n v="0"/>
    <n v="30.700800000000001"/>
  </r>
  <r>
    <n v="3922"/>
    <s v="CA-2013-110044"/>
    <x v="0"/>
    <x v="931"/>
    <d v="2013-07-03T00:00:00"/>
    <x v="0"/>
    <s v="RF-19735"/>
    <x v="288"/>
    <x v="0"/>
    <s v="United States"/>
    <s v="Chicago"/>
    <x v="10"/>
    <n v="60610"/>
    <x v="2"/>
    <s v="TEC-PH-10001299"/>
    <x v="2"/>
    <x v="7"/>
    <x v="1480"/>
    <x v="2022"/>
    <n v="3"/>
    <n v="0.2"/>
    <n v="35.997600000000006"/>
  </r>
  <r>
    <n v="3923"/>
    <s v="CA-2014-146920"/>
    <x v="3"/>
    <x v="735"/>
    <d v="2014-09-02T00:00:00"/>
    <x v="1"/>
    <s v="SC-20305"/>
    <x v="253"/>
    <x v="0"/>
    <s v="United States"/>
    <s v="Chicago"/>
    <x v="10"/>
    <n v="60623"/>
    <x v="2"/>
    <s v="OFF-PA-10002479"/>
    <x v="1"/>
    <x v="10"/>
    <x v="217"/>
    <x v="869"/>
    <n v="6"/>
    <n v="0.2"/>
    <n v="7.92"/>
  </r>
  <r>
    <n v="3924"/>
    <s v="CA-2014-146920"/>
    <x v="3"/>
    <x v="735"/>
    <d v="2014-09-02T00:00:00"/>
    <x v="1"/>
    <s v="SC-20305"/>
    <x v="253"/>
    <x v="0"/>
    <s v="United States"/>
    <s v="Chicago"/>
    <x v="10"/>
    <n v="60623"/>
    <x v="2"/>
    <s v="OFF-PA-10001461"/>
    <x v="1"/>
    <x v="10"/>
    <x v="1587"/>
    <x v="3059"/>
    <n v="5"/>
    <n v="0.2"/>
    <n v="9.3520000000000003"/>
  </r>
  <r>
    <n v="3925"/>
    <s v="CA-2011-103940"/>
    <x v="2"/>
    <x v="328"/>
    <d v="2011-09-21T00:00:00"/>
    <x v="1"/>
    <s v="BN-11515"/>
    <x v="202"/>
    <x v="0"/>
    <s v="United States"/>
    <s v="Seattle"/>
    <x v="4"/>
    <n v="98103"/>
    <x v="1"/>
    <s v="OFF-ST-10004963"/>
    <x v="1"/>
    <x v="4"/>
    <x v="460"/>
    <x v="3060"/>
    <n v="2"/>
    <n v="0"/>
    <n v="1.2111999999999981"/>
  </r>
  <r>
    <n v="3926"/>
    <s v="CA-2011-103940"/>
    <x v="2"/>
    <x v="328"/>
    <d v="2011-09-21T00:00:00"/>
    <x v="1"/>
    <s v="BN-11515"/>
    <x v="202"/>
    <x v="0"/>
    <s v="United States"/>
    <s v="Seattle"/>
    <x v="4"/>
    <n v="98103"/>
    <x v="1"/>
    <s v="OFF-ST-10000943"/>
    <x v="1"/>
    <x v="4"/>
    <x v="1195"/>
    <x v="3061"/>
    <n v="3"/>
    <n v="0"/>
    <n v="16.220400000000001"/>
  </r>
  <r>
    <n v="3927"/>
    <s v="CA-2011-103940"/>
    <x v="2"/>
    <x v="328"/>
    <d v="2011-09-21T00:00:00"/>
    <x v="1"/>
    <s v="BN-11515"/>
    <x v="202"/>
    <x v="0"/>
    <s v="United States"/>
    <s v="Seattle"/>
    <x v="4"/>
    <n v="98103"/>
    <x v="1"/>
    <s v="FUR-FU-10004671"/>
    <x v="0"/>
    <x v="5"/>
    <x v="1357"/>
    <x v="2276"/>
    <n v="2"/>
    <n v="0"/>
    <n v="13.429200000000002"/>
  </r>
  <r>
    <n v="3928"/>
    <s v="CA-2011-103940"/>
    <x v="2"/>
    <x v="328"/>
    <d v="2011-09-21T00:00:00"/>
    <x v="1"/>
    <s v="BN-11515"/>
    <x v="202"/>
    <x v="0"/>
    <s v="United States"/>
    <s v="Seattle"/>
    <x v="4"/>
    <n v="98103"/>
    <x v="1"/>
    <s v="OFF-BI-10002735"/>
    <x v="1"/>
    <x v="8"/>
    <x v="141"/>
    <x v="1975"/>
    <n v="5"/>
    <n v="0.2"/>
    <n v="46.3185"/>
  </r>
  <r>
    <n v="3929"/>
    <s v="CA-2013-162082"/>
    <x v="0"/>
    <x v="560"/>
    <d v="2013-03-18T00:00:00"/>
    <x v="2"/>
    <s v="JS-15880"/>
    <x v="365"/>
    <x v="0"/>
    <s v="United States"/>
    <s v="Harlingen"/>
    <x v="5"/>
    <n v="78550"/>
    <x v="2"/>
    <s v="FUR-BO-10004409"/>
    <x v="0"/>
    <x v="0"/>
    <x v="625"/>
    <x v="3062"/>
    <n v="5"/>
    <n v="0.32"/>
    <n v="-14.195999999999998"/>
  </r>
  <r>
    <n v="3930"/>
    <s v="CA-2013-162082"/>
    <x v="0"/>
    <x v="560"/>
    <d v="2013-03-18T00:00:00"/>
    <x v="2"/>
    <s v="JS-15880"/>
    <x v="365"/>
    <x v="0"/>
    <s v="United States"/>
    <s v="Harlingen"/>
    <x v="5"/>
    <n v="78550"/>
    <x v="2"/>
    <s v="OFF-PA-10001934"/>
    <x v="1"/>
    <x v="10"/>
    <x v="543"/>
    <x v="1182"/>
    <n v="1"/>
    <n v="0.2"/>
    <n v="1.8792"/>
  </r>
  <r>
    <n v="3931"/>
    <s v="CA-2013-162082"/>
    <x v="0"/>
    <x v="560"/>
    <d v="2013-03-18T00:00:00"/>
    <x v="2"/>
    <s v="JS-15880"/>
    <x v="365"/>
    <x v="0"/>
    <s v="United States"/>
    <s v="Harlingen"/>
    <x v="5"/>
    <n v="78550"/>
    <x v="2"/>
    <s v="OFF-AR-10001044"/>
    <x v="1"/>
    <x v="6"/>
    <x v="1042"/>
    <x v="3063"/>
    <n v="7"/>
    <n v="0.2"/>
    <n v="16.373699999999992"/>
  </r>
  <r>
    <n v="3932"/>
    <s v="CA-2013-132094"/>
    <x v="0"/>
    <x v="370"/>
    <d v="2013-09-03T00:00:00"/>
    <x v="1"/>
    <s v="VG-21805"/>
    <x v="500"/>
    <x v="1"/>
    <s v="United States"/>
    <s v="Philadelphia"/>
    <x v="9"/>
    <n v="19140"/>
    <x v="3"/>
    <s v="OFF-AR-10004165"/>
    <x v="1"/>
    <x v="6"/>
    <x v="1588"/>
    <x v="3064"/>
    <n v="3"/>
    <n v="0.2"/>
    <n v="1.6416000000000004"/>
  </r>
  <r>
    <n v="3933"/>
    <s v="CA-2013-132094"/>
    <x v="0"/>
    <x v="370"/>
    <d v="2013-09-03T00:00:00"/>
    <x v="1"/>
    <s v="VG-21805"/>
    <x v="500"/>
    <x v="1"/>
    <s v="United States"/>
    <s v="Philadelphia"/>
    <x v="9"/>
    <n v="19140"/>
    <x v="3"/>
    <s v="TEC-AC-10001109"/>
    <x v="2"/>
    <x v="11"/>
    <x v="998"/>
    <x v="736"/>
    <n v="2"/>
    <n v="0.2"/>
    <n v="13.195600000000001"/>
  </r>
  <r>
    <n v="3934"/>
    <s v="CA-2014-123001"/>
    <x v="3"/>
    <x v="264"/>
    <d v="2014-09-09T00:00:00"/>
    <x v="1"/>
    <s v="AW-10840"/>
    <x v="497"/>
    <x v="0"/>
    <s v="United States"/>
    <s v="Bakersfield"/>
    <x v="1"/>
    <n v="93309"/>
    <x v="1"/>
    <s v="OFF-AR-10001919"/>
    <x v="1"/>
    <x v="6"/>
    <x v="853"/>
    <x v="3065"/>
    <n v="5"/>
    <n v="0"/>
    <n v="2.7259999999999995"/>
  </r>
  <r>
    <n v="3935"/>
    <s v="CA-2014-123001"/>
    <x v="3"/>
    <x v="264"/>
    <d v="2014-09-09T00:00:00"/>
    <x v="1"/>
    <s v="AW-10840"/>
    <x v="497"/>
    <x v="0"/>
    <s v="United States"/>
    <s v="Bakersfield"/>
    <x v="1"/>
    <n v="93309"/>
    <x v="1"/>
    <s v="OFF-LA-10004544"/>
    <x v="1"/>
    <x v="2"/>
    <x v="197"/>
    <x v="3066"/>
    <n v="5"/>
    <n v="0"/>
    <n v="37"/>
  </r>
  <r>
    <n v="3936"/>
    <s v="CA-2014-123001"/>
    <x v="3"/>
    <x v="264"/>
    <d v="2014-09-09T00:00:00"/>
    <x v="1"/>
    <s v="AW-10840"/>
    <x v="497"/>
    <x v="0"/>
    <s v="United States"/>
    <s v="Bakersfield"/>
    <x v="1"/>
    <n v="93309"/>
    <x v="1"/>
    <s v="TEC-PH-10003484"/>
    <x v="2"/>
    <x v="7"/>
    <x v="1530"/>
    <x v="1227"/>
    <n v="2"/>
    <n v="0.2"/>
    <n v="12.599000000000004"/>
  </r>
  <r>
    <n v="3937"/>
    <s v="CA-2012-118955"/>
    <x v="1"/>
    <x v="382"/>
    <d v="2012-06-20T00:00:00"/>
    <x v="1"/>
    <s v="LS-17230"/>
    <x v="721"/>
    <x v="0"/>
    <s v="United States"/>
    <s v="Grand Prairie"/>
    <x v="5"/>
    <n v="75051"/>
    <x v="2"/>
    <s v="OFF-EN-10001028"/>
    <x v="1"/>
    <x v="12"/>
    <x v="33"/>
    <x v="1528"/>
    <n v="3"/>
    <n v="0.2"/>
    <n v="9.3443999999999985"/>
  </r>
  <r>
    <n v="3938"/>
    <s v="CA-2012-118955"/>
    <x v="1"/>
    <x v="382"/>
    <d v="2012-06-20T00:00:00"/>
    <x v="1"/>
    <s v="LS-17230"/>
    <x v="721"/>
    <x v="0"/>
    <s v="United States"/>
    <s v="Grand Prairie"/>
    <x v="5"/>
    <n v="75051"/>
    <x v="2"/>
    <s v="OFF-PA-10004156"/>
    <x v="1"/>
    <x v="10"/>
    <x v="743"/>
    <x v="1939"/>
    <n v="3"/>
    <n v="0.2"/>
    <n v="9.8657999999999983"/>
  </r>
  <r>
    <n v="3939"/>
    <s v="CA-2012-118955"/>
    <x v="1"/>
    <x v="382"/>
    <d v="2012-06-20T00:00:00"/>
    <x v="1"/>
    <s v="LS-17230"/>
    <x v="721"/>
    <x v="0"/>
    <s v="United States"/>
    <s v="Grand Prairie"/>
    <x v="5"/>
    <n v="75051"/>
    <x v="2"/>
    <s v="FUR-CH-10001708"/>
    <x v="0"/>
    <x v="1"/>
    <x v="884"/>
    <x v="3067"/>
    <n v="2"/>
    <n v="0.3"/>
    <n v="-25.376400000000018"/>
  </r>
  <r>
    <n v="3940"/>
    <s v="US-2013-143448"/>
    <x v="0"/>
    <x v="107"/>
    <d v="2013-12-11T00:00:00"/>
    <x v="3"/>
    <s v="MH-17455"/>
    <x v="708"/>
    <x v="0"/>
    <s v="United States"/>
    <s v="Greenwood"/>
    <x v="14"/>
    <n v="46142"/>
    <x v="2"/>
    <s v="FUR-CH-10003379"/>
    <x v="0"/>
    <x v="1"/>
    <x v="459"/>
    <x v="3068"/>
    <n v="5"/>
    <n v="0"/>
    <n v="356.22500000000002"/>
  </r>
  <r>
    <n v="3941"/>
    <s v="CA-2014-117863"/>
    <x v="3"/>
    <x v="796"/>
    <d v="2014-05-24T00:00:00"/>
    <x v="1"/>
    <s v="TS-21340"/>
    <x v="358"/>
    <x v="0"/>
    <s v="United States"/>
    <s v="New York City"/>
    <x v="15"/>
    <n v="10024"/>
    <x v="3"/>
    <s v="FUR-FU-10002456"/>
    <x v="0"/>
    <x v="5"/>
    <x v="1009"/>
    <x v="58"/>
    <n v="2"/>
    <n v="0"/>
    <n v="6.2608000000000015"/>
  </r>
  <r>
    <n v="3942"/>
    <s v="CA-2014-117863"/>
    <x v="3"/>
    <x v="796"/>
    <d v="2014-05-24T00:00:00"/>
    <x v="1"/>
    <s v="TS-21340"/>
    <x v="358"/>
    <x v="0"/>
    <s v="United States"/>
    <s v="New York City"/>
    <x v="15"/>
    <n v="10024"/>
    <x v="3"/>
    <s v="OFF-BI-10000605"/>
    <x v="1"/>
    <x v="8"/>
    <x v="531"/>
    <x v="337"/>
    <n v="1"/>
    <n v="0.2"/>
    <n v="1.0286999999999997"/>
  </r>
  <r>
    <n v="3943"/>
    <s v="CA-2014-160458"/>
    <x v="3"/>
    <x v="837"/>
    <d v="2014-05-30T00:00:00"/>
    <x v="0"/>
    <s v="EH-13945"/>
    <x v="13"/>
    <x v="0"/>
    <s v="United States"/>
    <s v="Memphis"/>
    <x v="18"/>
    <n v="38109"/>
    <x v="0"/>
    <s v="OFF-PA-10001166"/>
    <x v="1"/>
    <x v="10"/>
    <x v="769"/>
    <x v="233"/>
    <n v="5"/>
    <n v="0.2"/>
    <n v="9.0719999999999992"/>
  </r>
  <r>
    <n v="3944"/>
    <s v="US-2013-142685"/>
    <x v="0"/>
    <x v="661"/>
    <d v="2013-07-01T00:00:00"/>
    <x v="1"/>
    <s v="MG-17695"/>
    <x v="726"/>
    <x v="0"/>
    <s v="United States"/>
    <s v="Buffalo"/>
    <x v="15"/>
    <n v="14215"/>
    <x v="3"/>
    <s v="OFF-SU-10000157"/>
    <x v="1"/>
    <x v="14"/>
    <x v="1399"/>
    <x v="3069"/>
    <n v="7"/>
    <n v="0"/>
    <n v="16.703400000000016"/>
  </r>
  <r>
    <n v="3945"/>
    <s v="CA-2013-133144"/>
    <x v="0"/>
    <x v="458"/>
    <d v="2013-05-22T00:00:00"/>
    <x v="0"/>
    <s v="DO-13435"/>
    <x v="157"/>
    <x v="0"/>
    <s v="United States"/>
    <s v="Los Angeles"/>
    <x v="1"/>
    <n v="90036"/>
    <x v="1"/>
    <s v="OFF-PA-10004971"/>
    <x v="1"/>
    <x v="10"/>
    <x v="604"/>
    <x v="1714"/>
    <n v="3"/>
    <n v="0"/>
    <n v="8.4966000000000008"/>
  </r>
  <r>
    <n v="3946"/>
    <s v="CA-2014-167871"/>
    <x v="3"/>
    <x v="551"/>
    <d v="2014-11-24T00:00:00"/>
    <x v="1"/>
    <s v="AF-10870"/>
    <x v="578"/>
    <x v="0"/>
    <s v="United States"/>
    <s v="Homestead"/>
    <x v="2"/>
    <n v="33030"/>
    <x v="0"/>
    <s v="OFF-PA-10001977"/>
    <x v="1"/>
    <x v="10"/>
    <x v="1464"/>
    <x v="3070"/>
    <n v="1"/>
    <n v="0.2"/>
    <n v="15.534399999999998"/>
  </r>
  <r>
    <n v="3947"/>
    <s v="CA-2014-167871"/>
    <x v="3"/>
    <x v="551"/>
    <d v="2014-11-24T00:00:00"/>
    <x v="1"/>
    <s v="AF-10870"/>
    <x v="578"/>
    <x v="0"/>
    <s v="United States"/>
    <s v="Homestead"/>
    <x v="2"/>
    <n v="33030"/>
    <x v="0"/>
    <s v="OFF-SU-10001225"/>
    <x v="1"/>
    <x v="14"/>
    <x v="33"/>
    <x v="3071"/>
    <n v="1"/>
    <n v="0.2"/>
    <n v="-0.66240000000000021"/>
  </r>
  <r>
    <n v="3948"/>
    <s v="CA-2013-119963"/>
    <x v="0"/>
    <x v="741"/>
    <d v="2013-11-23T00:00:00"/>
    <x v="1"/>
    <s v="SN-20710"/>
    <x v="17"/>
    <x v="2"/>
    <s v="United States"/>
    <s v="Pasadena"/>
    <x v="5"/>
    <n v="77506"/>
    <x v="2"/>
    <s v="OFF-AR-10003514"/>
    <x v="1"/>
    <x v="6"/>
    <x v="180"/>
    <x v="2925"/>
    <n v="2"/>
    <n v="0.2"/>
    <n v="1.0347999999999993"/>
  </r>
  <r>
    <n v="3949"/>
    <s v="CA-2013-119963"/>
    <x v="0"/>
    <x v="741"/>
    <d v="2013-11-23T00:00:00"/>
    <x v="1"/>
    <s v="SN-20710"/>
    <x v="17"/>
    <x v="2"/>
    <s v="United States"/>
    <s v="Pasadena"/>
    <x v="5"/>
    <n v="77506"/>
    <x v="2"/>
    <s v="OFF-LA-10003510"/>
    <x v="1"/>
    <x v="2"/>
    <x v="575"/>
    <x v="3072"/>
    <n v="2"/>
    <n v="0.2"/>
    <n v="15.8756"/>
  </r>
  <r>
    <n v="3950"/>
    <s v="CA-2013-119963"/>
    <x v="0"/>
    <x v="741"/>
    <d v="2013-11-23T00:00:00"/>
    <x v="1"/>
    <s v="SN-20710"/>
    <x v="17"/>
    <x v="2"/>
    <s v="United States"/>
    <s v="Pasadena"/>
    <x v="5"/>
    <n v="77506"/>
    <x v="2"/>
    <s v="OFF-PA-10001970"/>
    <x v="1"/>
    <x v="10"/>
    <x v="311"/>
    <x v="3073"/>
    <n v="2"/>
    <n v="0.2"/>
    <n v="6.6311999999999989"/>
  </r>
  <r>
    <n v="3951"/>
    <s v="CA-2013-119963"/>
    <x v="0"/>
    <x v="741"/>
    <d v="2013-11-23T00:00:00"/>
    <x v="1"/>
    <s v="SN-20710"/>
    <x v="17"/>
    <x v="2"/>
    <s v="United States"/>
    <s v="Pasadena"/>
    <x v="5"/>
    <n v="77506"/>
    <x v="2"/>
    <s v="FUR-CH-10003817"/>
    <x v="0"/>
    <x v="1"/>
    <x v="162"/>
    <x v="3074"/>
    <n v="6"/>
    <n v="0.3"/>
    <n v="-18.221999999999994"/>
  </r>
  <r>
    <n v="3952"/>
    <s v="CA-2011-121167"/>
    <x v="2"/>
    <x v="683"/>
    <d v="2011-11-30T00:00:00"/>
    <x v="0"/>
    <s v="MO-17500"/>
    <x v="373"/>
    <x v="0"/>
    <s v="United States"/>
    <s v="Freeport"/>
    <x v="15"/>
    <n v="11520"/>
    <x v="3"/>
    <s v="OFF-BI-10003676"/>
    <x v="1"/>
    <x v="8"/>
    <x v="816"/>
    <x v="3075"/>
    <n v="2"/>
    <n v="0.2"/>
    <n v="6.0367999999999986"/>
  </r>
  <r>
    <n v="3953"/>
    <s v="US-2013-151862"/>
    <x v="0"/>
    <x v="398"/>
    <d v="2013-03-09T00:00:00"/>
    <x v="1"/>
    <s v="ON-18715"/>
    <x v="21"/>
    <x v="1"/>
    <s v="United States"/>
    <s v="Denver"/>
    <x v="22"/>
    <n v="80219"/>
    <x v="1"/>
    <s v="TEC-PH-10003535"/>
    <x v="2"/>
    <x v="7"/>
    <x v="1589"/>
    <x v="1305"/>
    <n v="2"/>
    <n v="0.2"/>
    <n v="13.998599999999989"/>
  </r>
  <r>
    <n v="3954"/>
    <s v="CA-2014-152961"/>
    <x v="3"/>
    <x v="787"/>
    <d v="2014-01-20T00:00:00"/>
    <x v="1"/>
    <s v="SC-20095"/>
    <x v="183"/>
    <x v="0"/>
    <s v="United States"/>
    <s v="Quincy"/>
    <x v="31"/>
    <n v="2169"/>
    <x v="3"/>
    <s v="OFF-PA-10004675"/>
    <x v="1"/>
    <x v="10"/>
    <x v="69"/>
    <x v="1436"/>
    <n v="2"/>
    <n v="0"/>
    <n v="5.8419999999999996"/>
  </r>
  <r>
    <n v="3955"/>
    <s v="CA-2011-133228"/>
    <x v="2"/>
    <x v="527"/>
    <d v="2011-04-09T00:00:00"/>
    <x v="1"/>
    <s v="MS-17710"/>
    <x v="384"/>
    <x v="0"/>
    <s v="United States"/>
    <s v="Detroit"/>
    <x v="12"/>
    <n v="48205"/>
    <x v="2"/>
    <s v="FUR-FU-10004020"/>
    <x v="0"/>
    <x v="5"/>
    <x v="488"/>
    <x v="3076"/>
    <n v="1"/>
    <n v="0"/>
    <n v="2.3521000000000001"/>
  </r>
  <r>
    <n v="3956"/>
    <s v="CA-2011-133228"/>
    <x v="2"/>
    <x v="527"/>
    <d v="2011-04-09T00:00:00"/>
    <x v="1"/>
    <s v="MS-17710"/>
    <x v="384"/>
    <x v="0"/>
    <s v="United States"/>
    <s v="Detroit"/>
    <x v="12"/>
    <n v="48205"/>
    <x v="2"/>
    <s v="OFF-AR-10001955"/>
    <x v="1"/>
    <x v="6"/>
    <x v="1021"/>
    <x v="1378"/>
    <n v="4"/>
    <n v="0"/>
    <n v="23.807999999999993"/>
  </r>
  <r>
    <n v="3957"/>
    <s v="CA-2013-114951"/>
    <x v="0"/>
    <x v="190"/>
    <d v="2013-07-04T00:00:00"/>
    <x v="1"/>
    <s v="DN-13690"/>
    <x v="35"/>
    <x v="0"/>
    <s v="United States"/>
    <s v="San Francisco"/>
    <x v="1"/>
    <n v="94109"/>
    <x v="1"/>
    <s v="FUR-FU-10002364"/>
    <x v="0"/>
    <x v="5"/>
    <x v="1231"/>
    <x v="3077"/>
    <n v="3"/>
    <n v="0"/>
    <n v="6.4205999999999976"/>
  </r>
  <r>
    <n v="3958"/>
    <s v="CA-2013-156573"/>
    <x v="0"/>
    <x v="211"/>
    <d v="2013-06-03T00:00:00"/>
    <x v="1"/>
    <s v="RB-19360"/>
    <x v="181"/>
    <x v="0"/>
    <s v="United States"/>
    <s v="Nashville"/>
    <x v="18"/>
    <n v="37211"/>
    <x v="0"/>
    <s v="OFF-BI-10002414"/>
    <x v="1"/>
    <x v="8"/>
    <x v="1076"/>
    <x v="3078"/>
    <n v="3"/>
    <n v="0.7"/>
    <n v="-8.6456999999999979"/>
  </r>
  <r>
    <n v="3959"/>
    <s v="CA-2013-156573"/>
    <x v="0"/>
    <x v="211"/>
    <d v="2013-06-03T00:00:00"/>
    <x v="1"/>
    <s v="RB-19360"/>
    <x v="181"/>
    <x v="0"/>
    <s v="United States"/>
    <s v="Nashville"/>
    <x v="18"/>
    <n v="37211"/>
    <x v="0"/>
    <s v="OFF-AR-10003732"/>
    <x v="1"/>
    <x v="6"/>
    <x v="321"/>
    <x v="3079"/>
    <n v="2"/>
    <n v="0.2"/>
    <n v="0.3335999999999999"/>
  </r>
  <r>
    <n v="3960"/>
    <s v="CA-2013-156573"/>
    <x v="0"/>
    <x v="211"/>
    <d v="2013-06-03T00:00:00"/>
    <x v="1"/>
    <s v="RB-19360"/>
    <x v="181"/>
    <x v="0"/>
    <s v="United States"/>
    <s v="Nashville"/>
    <x v="18"/>
    <n v="37211"/>
    <x v="0"/>
    <s v="FUR-FU-10001085"/>
    <x v="0"/>
    <x v="5"/>
    <x v="1590"/>
    <x v="3080"/>
    <n v="3"/>
    <n v="0.2"/>
    <n v="14.546999999999995"/>
  </r>
  <r>
    <n v="3961"/>
    <s v="CA-2012-113901"/>
    <x v="1"/>
    <x v="324"/>
    <d v="2012-10-24T00:00:00"/>
    <x v="1"/>
    <s v="NH-18610"/>
    <x v="468"/>
    <x v="1"/>
    <s v="United States"/>
    <s v="Detroit"/>
    <x v="12"/>
    <n v="48227"/>
    <x v="2"/>
    <s v="OFF-BI-10001249"/>
    <x v="1"/>
    <x v="8"/>
    <x v="1182"/>
    <x v="3081"/>
    <n v="6"/>
    <n v="0"/>
    <n v="17.608799999999999"/>
  </r>
  <r>
    <n v="3962"/>
    <s v="CA-2012-113901"/>
    <x v="1"/>
    <x v="324"/>
    <d v="2012-10-24T00:00:00"/>
    <x v="1"/>
    <s v="NH-18610"/>
    <x v="468"/>
    <x v="1"/>
    <s v="United States"/>
    <s v="Detroit"/>
    <x v="12"/>
    <n v="48227"/>
    <x v="2"/>
    <s v="TEC-PH-10002564"/>
    <x v="2"/>
    <x v="7"/>
    <x v="976"/>
    <x v="179"/>
    <n v="5"/>
    <n v="0"/>
    <n v="44.984999999999985"/>
  </r>
  <r>
    <n v="3963"/>
    <s v="CA-2014-134838"/>
    <x v="3"/>
    <x v="600"/>
    <d v="2014-02-21T00:00:00"/>
    <x v="2"/>
    <s v="ED-13885"/>
    <x v="525"/>
    <x v="2"/>
    <s v="United States"/>
    <s v="Los Angeles"/>
    <x v="1"/>
    <n v="90045"/>
    <x v="1"/>
    <s v="OFF-AR-10000634"/>
    <x v="1"/>
    <x v="6"/>
    <x v="988"/>
    <x v="1387"/>
    <n v="3"/>
    <n v="0"/>
    <n v="3.4668000000000005"/>
  </r>
  <r>
    <n v="3964"/>
    <s v="CA-2014-134838"/>
    <x v="3"/>
    <x v="600"/>
    <d v="2014-02-21T00:00:00"/>
    <x v="2"/>
    <s v="ED-13885"/>
    <x v="525"/>
    <x v="2"/>
    <s v="United States"/>
    <s v="Los Angeles"/>
    <x v="1"/>
    <n v="90045"/>
    <x v="1"/>
    <s v="FUR-FU-10004018"/>
    <x v="0"/>
    <x v="5"/>
    <x v="927"/>
    <x v="3082"/>
    <n v="3"/>
    <n v="0"/>
    <n v="12.060900000000002"/>
  </r>
  <r>
    <n v="3965"/>
    <s v="CA-2013-120257"/>
    <x v="0"/>
    <x v="897"/>
    <d v="2013-09-29T00:00:00"/>
    <x v="1"/>
    <s v="PW-19240"/>
    <x v="617"/>
    <x v="0"/>
    <s v="United States"/>
    <s v="Philadelphia"/>
    <x v="9"/>
    <n v="19140"/>
    <x v="3"/>
    <s v="OFF-AR-10003481"/>
    <x v="1"/>
    <x v="6"/>
    <x v="1591"/>
    <x v="964"/>
    <n v="3"/>
    <n v="0.2"/>
    <n v="0.88559999999999883"/>
  </r>
  <r>
    <n v="3966"/>
    <s v="CA-2011-164910"/>
    <x v="2"/>
    <x v="607"/>
    <d v="2011-11-17T00:00:00"/>
    <x v="0"/>
    <s v="DM-13345"/>
    <x v="664"/>
    <x v="1"/>
    <s v="United States"/>
    <s v="Asheville"/>
    <x v="3"/>
    <n v="28806"/>
    <x v="0"/>
    <s v="OFF-AR-10003651"/>
    <x v="1"/>
    <x v="6"/>
    <x v="276"/>
    <x v="964"/>
    <n v="3"/>
    <n v="0.2"/>
    <n v="0.88559999999999883"/>
  </r>
  <r>
    <n v="3967"/>
    <s v="CA-2013-149902"/>
    <x v="0"/>
    <x v="178"/>
    <d v="2013-04-07T00:00:00"/>
    <x v="1"/>
    <s v="DW-13540"/>
    <x v="386"/>
    <x v="0"/>
    <s v="United States"/>
    <s v="New York City"/>
    <x v="15"/>
    <n v="10024"/>
    <x v="3"/>
    <s v="OFF-AR-10002956"/>
    <x v="1"/>
    <x v="6"/>
    <x v="660"/>
    <x v="1943"/>
    <n v="4"/>
    <n v="0"/>
    <n v="22.8904"/>
  </r>
  <r>
    <n v="3968"/>
    <s v="CA-2013-146010"/>
    <x v="0"/>
    <x v="244"/>
    <d v="2013-05-24T00:00:00"/>
    <x v="2"/>
    <s v="EH-14125"/>
    <x v="258"/>
    <x v="2"/>
    <s v="United States"/>
    <s v="Colorado Springs"/>
    <x v="22"/>
    <n v="80906"/>
    <x v="1"/>
    <s v="OFF-BI-10003638"/>
    <x v="1"/>
    <x v="8"/>
    <x v="607"/>
    <x v="3083"/>
    <n v="7"/>
    <n v="0.7"/>
    <n v="-32.507999999999996"/>
  </r>
  <r>
    <n v="3969"/>
    <s v="US-2012-163685"/>
    <x v="1"/>
    <x v="932"/>
    <d v="2012-06-05T00:00:00"/>
    <x v="1"/>
    <s v="KE-16420"/>
    <x v="722"/>
    <x v="1"/>
    <s v="United States"/>
    <s v="San Antonio"/>
    <x v="5"/>
    <n v="78207"/>
    <x v="2"/>
    <s v="OFF-BI-10001890"/>
    <x v="1"/>
    <x v="8"/>
    <x v="174"/>
    <x v="3084"/>
    <n v="8"/>
    <n v="0.8"/>
    <n v="-9.1648000000000032"/>
  </r>
  <r>
    <n v="3970"/>
    <s v="US-2012-163685"/>
    <x v="1"/>
    <x v="932"/>
    <d v="2012-06-05T00:00:00"/>
    <x v="1"/>
    <s v="KE-16420"/>
    <x v="722"/>
    <x v="1"/>
    <s v="United States"/>
    <s v="San Antonio"/>
    <x v="5"/>
    <n v="78207"/>
    <x v="2"/>
    <s v="OFF-PA-10002606"/>
    <x v="1"/>
    <x v="10"/>
    <x v="1592"/>
    <x v="3085"/>
    <n v="10"/>
    <n v="0.2"/>
    <n v="13.199999999999998"/>
  </r>
  <r>
    <n v="3971"/>
    <s v="CA-2011-135090"/>
    <x v="2"/>
    <x v="754"/>
    <d v="2011-11-26T00:00:00"/>
    <x v="1"/>
    <s v="SP-20920"/>
    <x v="727"/>
    <x v="0"/>
    <s v="United States"/>
    <s v="Los Angeles"/>
    <x v="1"/>
    <n v="90036"/>
    <x v="1"/>
    <s v="OFF-PA-10002245"/>
    <x v="1"/>
    <x v="10"/>
    <x v="1334"/>
    <x v="3086"/>
    <n v="9"/>
    <n v="0"/>
    <n v="24.218999999999998"/>
  </r>
  <r>
    <n v="3972"/>
    <s v="CA-2012-132374"/>
    <x v="1"/>
    <x v="933"/>
    <d v="2012-02-24T00:00:00"/>
    <x v="0"/>
    <s v="PS-19045"/>
    <x v="390"/>
    <x v="2"/>
    <s v="United States"/>
    <s v="Sterling Heights"/>
    <x v="12"/>
    <n v="48310"/>
    <x v="2"/>
    <s v="OFF-AR-10001615"/>
    <x v="1"/>
    <x v="6"/>
    <x v="1479"/>
    <x v="1378"/>
    <n v="4"/>
    <n v="0"/>
    <n v="20.633600000000001"/>
  </r>
  <r>
    <n v="3973"/>
    <s v="CA-2013-167556"/>
    <x v="0"/>
    <x v="892"/>
    <d v="2013-04-03T00:00:00"/>
    <x v="1"/>
    <s v="JM-15250"/>
    <x v="49"/>
    <x v="0"/>
    <s v="United States"/>
    <s v="New York City"/>
    <x v="15"/>
    <n v="10009"/>
    <x v="3"/>
    <s v="OFF-PA-10000466"/>
    <x v="1"/>
    <x v="10"/>
    <x v="933"/>
    <x v="814"/>
    <n v="2"/>
    <n v="0"/>
    <n v="6.74"/>
  </r>
  <r>
    <n v="3974"/>
    <s v="CA-2013-167556"/>
    <x v="0"/>
    <x v="892"/>
    <d v="2013-04-03T00:00:00"/>
    <x v="1"/>
    <s v="JM-15250"/>
    <x v="49"/>
    <x v="0"/>
    <s v="United States"/>
    <s v="New York City"/>
    <x v="15"/>
    <n v="10009"/>
    <x v="3"/>
    <s v="OFF-BI-10003708"/>
    <x v="1"/>
    <x v="8"/>
    <x v="969"/>
    <x v="1278"/>
    <n v="5"/>
    <n v="0.2"/>
    <n v="9.3124999999999982"/>
  </r>
  <r>
    <n v="3975"/>
    <s v="CA-2013-167556"/>
    <x v="0"/>
    <x v="892"/>
    <d v="2013-04-03T00:00:00"/>
    <x v="1"/>
    <s v="JM-15250"/>
    <x v="49"/>
    <x v="0"/>
    <s v="United States"/>
    <s v="New York City"/>
    <x v="15"/>
    <n v="10009"/>
    <x v="3"/>
    <s v="FUR-FU-10004848"/>
    <x v="0"/>
    <x v="5"/>
    <x v="28"/>
    <x v="3087"/>
    <n v="8"/>
    <n v="0"/>
    <n v="124.19999999999999"/>
  </r>
  <r>
    <n v="3976"/>
    <s v="CA-2013-167556"/>
    <x v="0"/>
    <x v="892"/>
    <d v="2013-04-03T00:00:00"/>
    <x v="1"/>
    <s v="JM-15250"/>
    <x v="49"/>
    <x v="0"/>
    <s v="United States"/>
    <s v="New York City"/>
    <x v="15"/>
    <n v="10009"/>
    <x v="3"/>
    <s v="OFF-BI-10000320"/>
    <x v="1"/>
    <x v="8"/>
    <x v="768"/>
    <x v="3088"/>
    <n v="7"/>
    <n v="0.2"/>
    <n v="14.981400000000001"/>
  </r>
  <r>
    <n v="3977"/>
    <s v="US-2013-116400"/>
    <x v="0"/>
    <x v="332"/>
    <d v="2013-10-25T00:00:00"/>
    <x v="2"/>
    <s v="EB-13930"/>
    <x v="518"/>
    <x v="0"/>
    <s v="United States"/>
    <s v="Richmond"/>
    <x v="17"/>
    <n v="23223"/>
    <x v="0"/>
    <s v="FUR-FU-10003731"/>
    <x v="0"/>
    <x v="5"/>
    <x v="1593"/>
    <x v="3089"/>
    <n v="4"/>
    <n v="0"/>
    <n v="11.177600000000002"/>
  </r>
  <r>
    <n v="3978"/>
    <s v="CA-2014-101308"/>
    <x v="3"/>
    <x v="280"/>
    <d v="2014-10-08T00:00:00"/>
    <x v="1"/>
    <s v="FG-14260"/>
    <x v="435"/>
    <x v="2"/>
    <s v="United States"/>
    <s v="Seattle"/>
    <x v="4"/>
    <n v="98105"/>
    <x v="1"/>
    <s v="OFF-FA-10002780"/>
    <x v="1"/>
    <x v="13"/>
    <x v="33"/>
    <x v="3090"/>
    <n v="3"/>
    <n v="0"/>
    <n v="4.1123999999999992"/>
  </r>
  <r>
    <n v="3979"/>
    <s v="CA-2014-101308"/>
    <x v="3"/>
    <x v="280"/>
    <d v="2014-10-08T00:00:00"/>
    <x v="1"/>
    <s v="FG-14260"/>
    <x v="435"/>
    <x v="2"/>
    <s v="United States"/>
    <s v="Seattle"/>
    <x v="4"/>
    <n v="98105"/>
    <x v="1"/>
    <s v="TEC-PH-10003800"/>
    <x v="2"/>
    <x v="7"/>
    <x v="504"/>
    <x v="560"/>
    <n v="2"/>
    <n v="0.2"/>
    <n v="-20.136200000000006"/>
  </r>
  <r>
    <n v="3980"/>
    <s v="CA-2011-114517"/>
    <x v="2"/>
    <x v="851"/>
    <d v="2011-12-27T00:00:00"/>
    <x v="1"/>
    <s v="TH-21235"/>
    <x v="260"/>
    <x v="1"/>
    <s v="United States"/>
    <s v="New York City"/>
    <x v="15"/>
    <n v="10024"/>
    <x v="3"/>
    <s v="FUR-TA-10001676"/>
    <x v="0"/>
    <x v="3"/>
    <x v="957"/>
    <x v="3091"/>
    <n v="2"/>
    <n v="0.4"/>
    <n v="-19.549200000000006"/>
  </r>
  <r>
    <n v="3981"/>
    <s v="CA-2011-114517"/>
    <x v="2"/>
    <x v="851"/>
    <d v="2011-12-27T00:00:00"/>
    <x v="1"/>
    <s v="TH-21235"/>
    <x v="260"/>
    <x v="1"/>
    <s v="United States"/>
    <s v="New York City"/>
    <x v="15"/>
    <n v="10024"/>
    <x v="3"/>
    <s v="OFF-AP-10002350"/>
    <x v="1"/>
    <x v="9"/>
    <x v="545"/>
    <x v="3092"/>
    <n v="3"/>
    <n v="0"/>
    <n v="15.8256"/>
  </r>
  <r>
    <n v="3982"/>
    <s v="CA-2014-119564"/>
    <x v="3"/>
    <x v="934"/>
    <d v="2014-12-21T00:00:00"/>
    <x v="1"/>
    <s v="PL-18925"/>
    <x v="484"/>
    <x v="2"/>
    <s v="United States"/>
    <s v="Seattle"/>
    <x v="4"/>
    <n v="98115"/>
    <x v="1"/>
    <s v="FUR-FU-10003096"/>
    <x v="0"/>
    <x v="5"/>
    <x v="554"/>
    <x v="3093"/>
    <n v="3"/>
    <n v="0"/>
    <n v="9.7911000000000001"/>
  </r>
  <r>
    <n v="3983"/>
    <s v="CA-2013-135265"/>
    <x v="0"/>
    <x v="274"/>
    <d v="2013-07-10T00:00:00"/>
    <x v="0"/>
    <s v="CC-12370"/>
    <x v="666"/>
    <x v="0"/>
    <s v="United States"/>
    <s v="Los Angeles"/>
    <x v="1"/>
    <n v="90045"/>
    <x v="1"/>
    <s v="FUR-CH-10003061"/>
    <x v="0"/>
    <x v="1"/>
    <x v="51"/>
    <x v="2804"/>
    <n v="4"/>
    <n v="0.2"/>
    <n v="-3.5996000000000521"/>
  </r>
  <r>
    <n v="3984"/>
    <s v="CA-2013-135265"/>
    <x v="0"/>
    <x v="274"/>
    <d v="2013-07-10T00:00:00"/>
    <x v="0"/>
    <s v="CC-12370"/>
    <x v="666"/>
    <x v="0"/>
    <s v="United States"/>
    <s v="Los Angeles"/>
    <x v="1"/>
    <n v="90045"/>
    <x v="1"/>
    <s v="TEC-CO-10003763"/>
    <x v="2"/>
    <x v="16"/>
    <x v="1270"/>
    <x v="2481"/>
    <n v="5"/>
    <n v="0.2"/>
    <n v="944.98649999999986"/>
  </r>
  <r>
    <n v="3985"/>
    <s v="CA-2013-135265"/>
    <x v="0"/>
    <x v="274"/>
    <d v="2013-07-10T00:00:00"/>
    <x v="0"/>
    <s v="CC-12370"/>
    <x v="666"/>
    <x v="0"/>
    <s v="United States"/>
    <s v="Los Angeles"/>
    <x v="1"/>
    <n v="90045"/>
    <x v="1"/>
    <s v="OFF-PA-10002923"/>
    <x v="1"/>
    <x v="10"/>
    <x v="1417"/>
    <x v="1553"/>
    <n v="1"/>
    <n v="0"/>
    <n v="24.47"/>
  </r>
  <r>
    <n v="3986"/>
    <s v="CA-2013-108735"/>
    <x v="0"/>
    <x v="764"/>
    <d v="2013-04-22T00:00:00"/>
    <x v="1"/>
    <s v="JM-15535"/>
    <x v="341"/>
    <x v="0"/>
    <s v="United States"/>
    <s v="Lakewood"/>
    <x v="1"/>
    <n v="90712"/>
    <x v="1"/>
    <s v="FUR-BO-10003441"/>
    <x v="0"/>
    <x v="0"/>
    <x v="705"/>
    <x v="3094"/>
    <n v="3"/>
    <n v="0.15"/>
    <n v="24.235199999999978"/>
  </r>
  <r>
    <n v="3987"/>
    <s v="CA-2014-112333"/>
    <x v="3"/>
    <x v="798"/>
    <d v="2014-04-15T00:00:00"/>
    <x v="1"/>
    <s v="KF-16285"/>
    <x v="580"/>
    <x v="2"/>
    <s v="United States"/>
    <s v="Plainfield"/>
    <x v="30"/>
    <n v="7060"/>
    <x v="3"/>
    <s v="OFF-ST-10001780"/>
    <x v="1"/>
    <x v="4"/>
    <x v="481"/>
    <x v="3095"/>
    <n v="4"/>
    <n v="0"/>
    <n v="621.97440000000006"/>
  </r>
  <r>
    <n v="3988"/>
    <s v="CA-2014-112333"/>
    <x v="3"/>
    <x v="798"/>
    <d v="2014-04-15T00:00:00"/>
    <x v="1"/>
    <s v="KF-16285"/>
    <x v="580"/>
    <x v="2"/>
    <s v="United States"/>
    <s v="Plainfield"/>
    <x v="30"/>
    <n v="7060"/>
    <x v="3"/>
    <s v="OFF-AP-10001962"/>
    <x v="1"/>
    <x v="9"/>
    <x v="1594"/>
    <x v="3096"/>
    <n v="5"/>
    <n v="0"/>
    <n v="10.487500000000001"/>
  </r>
  <r>
    <n v="3989"/>
    <s v="US-2013-159415"/>
    <x v="0"/>
    <x v="764"/>
    <d v="2013-04-23T00:00:00"/>
    <x v="1"/>
    <s v="CS-12175"/>
    <x v="728"/>
    <x v="1"/>
    <s v="United States"/>
    <s v="Columbia"/>
    <x v="18"/>
    <n v="38401"/>
    <x v="0"/>
    <s v="FUR-FU-10003798"/>
    <x v="0"/>
    <x v="5"/>
    <x v="1595"/>
    <x v="3097"/>
    <n v="5"/>
    <n v="0.2"/>
    <n v="13.845999999999997"/>
  </r>
  <r>
    <n v="3990"/>
    <s v="CA-2011-122588"/>
    <x v="2"/>
    <x v="641"/>
    <d v="2011-11-27T00:00:00"/>
    <x v="0"/>
    <s v="AR-10540"/>
    <x v="481"/>
    <x v="0"/>
    <s v="United States"/>
    <s v="Woonsocket"/>
    <x v="34"/>
    <n v="2895"/>
    <x v="3"/>
    <s v="FUR-FU-10001095"/>
    <x v="0"/>
    <x v="5"/>
    <x v="741"/>
    <x v="3098"/>
    <n v="2"/>
    <n v="0"/>
    <n v="20.1248"/>
  </r>
  <r>
    <n v="3991"/>
    <s v="CA-2011-137589"/>
    <x v="2"/>
    <x v="935"/>
    <d v="2011-11-08T00:00:00"/>
    <x v="1"/>
    <s v="MS-17770"/>
    <x v="474"/>
    <x v="0"/>
    <s v="United States"/>
    <s v="Lancaster"/>
    <x v="9"/>
    <n v="17602"/>
    <x v="3"/>
    <s v="OFF-SU-10000157"/>
    <x v="1"/>
    <x v="14"/>
    <x v="1399"/>
    <x v="3099"/>
    <n v="3"/>
    <n v="0.2"/>
    <n v="-64.427400000000006"/>
  </r>
  <r>
    <n v="3992"/>
    <s v="CA-2012-161998"/>
    <x v="1"/>
    <x v="489"/>
    <d v="2012-05-05T00:00:00"/>
    <x v="1"/>
    <s v="DB-13120"/>
    <x v="106"/>
    <x v="1"/>
    <s v="United States"/>
    <s v="Tampa"/>
    <x v="2"/>
    <n v="33614"/>
    <x v="0"/>
    <s v="FUR-FU-10001095"/>
    <x v="0"/>
    <x v="5"/>
    <x v="741"/>
    <x v="3100"/>
    <n v="3"/>
    <n v="0.2"/>
    <n v="14.299199999999999"/>
  </r>
  <r>
    <n v="3993"/>
    <s v="CA-2012-161998"/>
    <x v="1"/>
    <x v="489"/>
    <d v="2012-05-05T00:00:00"/>
    <x v="1"/>
    <s v="DB-13120"/>
    <x v="106"/>
    <x v="1"/>
    <s v="United States"/>
    <s v="Tampa"/>
    <x v="2"/>
    <n v="33614"/>
    <x v="0"/>
    <s v="OFF-SU-10004261"/>
    <x v="1"/>
    <x v="14"/>
    <x v="605"/>
    <x v="3101"/>
    <n v="3"/>
    <n v="0.2"/>
    <n v="4.6547999999999927"/>
  </r>
  <r>
    <n v="3994"/>
    <s v="CA-2012-161998"/>
    <x v="1"/>
    <x v="489"/>
    <d v="2012-05-05T00:00:00"/>
    <x v="1"/>
    <s v="DB-13120"/>
    <x v="106"/>
    <x v="1"/>
    <s v="United States"/>
    <s v="Tampa"/>
    <x v="2"/>
    <n v="33614"/>
    <x v="0"/>
    <s v="OFF-AR-10004022"/>
    <x v="1"/>
    <x v="6"/>
    <x v="898"/>
    <x v="3102"/>
    <n v="6"/>
    <n v="0.2"/>
    <n v="10.793999999999983"/>
  </r>
  <r>
    <n v="3995"/>
    <s v="CA-2012-105627"/>
    <x v="1"/>
    <x v="936"/>
    <d v="2012-03-12T00:00:00"/>
    <x v="1"/>
    <s v="DK-12895"/>
    <x v="729"/>
    <x v="0"/>
    <s v="United States"/>
    <s v="Kenosha"/>
    <x v="6"/>
    <n v="53142"/>
    <x v="2"/>
    <s v="FUR-BO-10002916"/>
    <x v="0"/>
    <x v="0"/>
    <x v="1506"/>
    <x v="3103"/>
    <n v="3"/>
    <n v="0"/>
    <n v="97.45859999999999"/>
  </r>
  <r>
    <n v="3996"/>
    <s v="CA-2012-105627"/>
    <x v="1"/>
    <x v="936"/>
    <d v="2012-03-12T00:00:00"/>
    <x v="1"/>
    <s v="DK-12895"/>
    <x v="729"/>
    <x v="0"/>
    <s v="United States"/>
    <s v="Kenosha"/>
    <x v="6"/>
    <n v="53142"/>
    <x v="2"/>
    <s v="FUR-CH-10002084"/>
    <x v="0"/>
    <x v="1"/>
    <x v="1240"/>
    <x v="3104"/>
    <n v="7"/>
    <n v="0"/>
    <n v="189.40460000000002"/>
  </r>
  <r>
    <n v="3997"/>
    <s v="CA-2012-105627"/>
    <x v="1"/>
    <x v="936"/>
    <d v="2012-03-12T00:00:00"/>
    <x v="1"/>
    <s v="DK-12895"/>
    <x v="729"/>
    <x v="0"/>
    <s v="United States"/>
    <s v="Kenosha"/>
    <x v="6"/>
    <n v="53142"/>
    <x v="2"/>
    <s v="TEC-PH-10003012"/>
    <x v="2"/>
    <x v="7"/>
    <x v="344"/>
    <x v="3105"/>
    <n v="5"/>
    <n v="0"/>
    <n v="223.28549999999993"/>
  </r>
  <r>
    <n v="3998"/>
    <s v="CA-2012-105627"/>
    <x v="1"/>
    <x v="936"/>
    <d v="2012-03-12T00:00:00"/>
    <x v="1"/>
    <s v="DK-12895"/>
    <x v="729"/>
    <x v="0"/>
    <s v="United States"/>
    <s v="Kenosha"/>
    <x v="6"/>
    <n v="53142"/>
    <x v="2"/>
    <s v="OFF-AR-10002704"/>
    <x v="1"/>
    <x v="6"/>
    <x v="1596"/>
    <x v="1883"/>
    <n v="1"/>
    <n v="0"/>
    <n v="4.4939999999999998"/>
  </r>
  <r>
    <n v="3999"/>
    <s v="CA-2012-105627"/>
    <x v="1"/>
    <x v="936"/>
    <d v="2012-03-12T00:00:00"/>
    <x v="1"/>
    <s v="DK-12895"/>
    <x v="729"/>
    <x v="0"/>
    <s v="United States"/>
    <s v="Kenosha"/>
    <x v="6"/>
    <n v="53142"/>
    <x v="2"/>
    <s v="FUR-FU-10000308"/>
    <x v="0"/>
    <x v="5"/>
    <x v="1269"/>
    <x v="3106"/>
    <n v="6"/>
    <n v="0"/>
    <n v="82.077600000000004"/>
  </r>
  <r>
    <n v="4000"/>
    <s v="US-2012-149629"/>
    <x v="1"/>
    <x v="789"/>
    <d v="2012-07-20T00:00:00"/>
    <x v="0"/>
    <s v="MP-17965"/>
    <x v="172"/>
    <x v="1"/>
    <s v="United States"/>
    <s v="Port Saint Lucie"/>
    <x v="2"/>
    <n v="34952"/>
    <x v="0"/>
    <s v="FUR-BO-10004709"/>
    <x v="0"/>
    <x v="0"/>
    <x v="263"/>
    <x v="3107"/>
    <n v="5"/>
    <n v="0.2"/>
    <n v="5.7980000000000018"/>
  </r>
  <r>
    <n v="4001"/>
    <s v="CA-2011-116834"/>
    <x v="2"/>
    <x v="856"/>
    <d v="2011-10-16T00:00:00"/>
    <x v="1"/>
    <s v="Dp-13240"/>
    <x v="656"/>
    <x v="2"/>
    <s v="United States"/>
    <s v="Seattle"/>
    <x v="4"/>
    <n v="98115"/>
    <x v="1"/>
    <s v="FUR-FU-10001196"/>
    <x v="0"/>
    <x v="5"/>
    <x v="1116"/>
    <x v="3108"/>
    <n v="11"/>
    <n v="0"/>
    <n v="19.040999999999997"/>
  </r>
  <r>
    <n v="4002"/>
    <s v="CA-2011-116834"/>
    <x v="2"/>
    <x v="856"/>
    <d v="2011-10-16T00:00:00"/>
    <x v="1"/>
    <s v="Dp-13240"/>
    <x v="656"/>
    <x v="2"/>
    <s v="United States"/>
    <s v="Seattle"/>
    <x v="4"/>
    <n v="98115"/>
    <x v="1"/>
    <s v="TEC-AC-10002942"/>
    <x v="2"/>
    <x v="11"/>
    <x v="1597"/>
    <x v="2047"/>
    <n v="5"/>
    <n v="0"/>
    <n v="58.649999999999984"/>
  </r>
  <r>
    <n v="4003"/>
    <s v="CA-2013-145730"/>
    <x v="0"/>
    <x v="840"/>
    <d v="2013-03-09T00:00:00"/>
    <x v="1"/>
    <s v="CC-12220"/>
    <x v="417"/>
    <x v="0"/>
    <s v="United States"/>
    <s v="San Antonio"/>
    <x v="5"/>
    <n v="78207"/>
    <x v="2"/>
    <s v="FUR-TA-10004915"/>
    <x v="0"/>
    <x v="3"/>
    <x v="331"/>
    <x v="3109"/>
    <n v="3"/>
    <n v="0.3"/>
    <n v="-127.57919999999996"/>
  </r>
  <r>
    <n v="4004"/>
    <s v="CA-2013-145730"/>
    <x v="0"/>
    <x v="840"/>
    <d v="2013-03-09T00:00:00"/>
    <x v="1"/>
    <s v="CC-12220"/>
    <x v="417"/>
    <x v="0"/>
    <s v="United States"/>
    <s v="San Antonio"/>
    <x v="5"/>
    <n v="78207"/>
    <x v="2"/>
    <s v="TEC-MA-10001016"/>
    <x v="2"/>
    <x v="15"/>
    <x v="1598"/>
    <x v="3110"/>
    <n v="3"/>
    <n v="0.4"/>
    <n v="33.589499999999987"/>
  </r>
  <r>
    <n v="4005"/>
    <s v="CA-2013-145730"/>
    <x v="0"/>
    <x v="840"/>
    <d v="2013-03-09T00:00:00"/>
    <x v="1"/>
    <s v="CC-12220"/>
    <x v="417"/>
    <x v="0"/>
    <s v="United States"/>
    <s v="San Antonio"/>
    <x v="5"/>
    <n v="78207"/>
    <x v="2"/>
    <s v="OFF-EN-10000483"/>
    <x v="1"/>
    <x v="12"/>
    <x v="369"/>
    <x v="3111"/>
    <n v="3"/>
    <n v="0.2"/>
    <n v="11.894999999999994"/>
  </r>
  <r>
    <n v="4006"/>
    <s v="US-2012-168732"/>
    <x v="1"/>
    <x v="895"/>
    <d v="2012-12-16T00:00:00"/>
    <x v="1"/>
    <s v="KM-16660"/>
    <x v="730"/>
    <x v="0"/>
    <s v="United States"/>
    <s v="Roswell"/>
    <x v="32"/>
    <n v="30076"/>
    <x v="0"/>
    <s v="OFF-AR-10003087"/>
    <x v="1"/>
    <x v="6"/>
    <x v="33"/>
    <x v="3112"/>
    <n v="1"/>
    <n v="0"/>
    <n v="0.49839999999999995"/>
  </r>
  <r>
    <n v="4007"/>
    <s v="US-2012-168732"/>
    <x v="1"/>
    <x v="895"/>
    <d v="2012-12-16T00:00:00"/>
    <x v="1"/>
    <s v="KM-16660"/>
    <x v="730"/>
    <x v="0"/>
    <s v="United States"/>
    <s v="Roswell"/>
    <x v="32"/>
    <n v="30076"/>
    <x v="0"/>
    <s v="OFF-PA-10000520"/>
    <x v="1"/>
    <x v="10"/>
    <x v="1419"/>
    <x v="243"/>
    <n v="4"/>
    <n v="0"/>
    <n v="12.441600000000001"/>
  </r>
  <r>
    <n v="4008"/>
    <s v="US-2012-168732"/>
    <x v="1"/>
    <x v="895"/>
    <d v="2012-12-16T00:00:00"/>
    <x v="1"/>
    <s v="KM-16660"/>
    <x v="730"/>
    <x v="0"/>
    <s v="United States"/>
    <s v="Roswell"/>
    <x v="32"/>
    <n v="30076"/>
    <x v="0"/>
    <s v="TEC-AC-10001553"/>
    <x v="2"/>
    <x v="11"/>
    <x v="1599"/>
    <x v="3113"/>
    <n v="6"/>
    <n v="0"/>
    <n v="21.407399999999999"/>
  </r>
  <r>
    <n v="4009"/>
    <s v="CA-2012-107468"/>
    <x v="1"/>
    <x v="217"/>
    <d v="2012-12-22T00:00:00"/>
    <x v="1"/>
    <s v="MK-17905"/>
    <x v="149"/>
    <x v="1"/>
    <s v="United States"/>
    <s v="Louisville"/>
    <x v="22"/>
    <n v="80027"/>
    <x v="1"/>
    <s v="OFF-AR-10000634"/>
    <x v="1"/>
    <x v="6"/>
    <x v="988"/>
    <x v="1312"/>
    <n v="2"/>
    <n v="0.2"/>
    <n v="0.59920000000000018"/>
  </r>
  <r>
    <n v="4010"/>
    <s v="CA-2014-144463"/>
    <x v="3"/>
    <x v="314"/>
    <d v="2014-01-06T00:00:00"/>
    <x v="1"/>
    <s v="SC-20725"/>
    <x v="56"/>
    <x v="0"/>
    <s v="United States"/>
    <s v="Los Angeles"/>
    <x v="1"/>
    <n v="90036"/>
    <x v="1"/>
    <s v="FUR-FU-10001215"/>
    <x v="0"/>
    <x v="5"/>
    <x v="1600"/>
    <x v="3114"/>
    <n v="11"/>
    <n v="0"/>
    <n v="199.26060000000004"/>
  </r>
  <r>
    <n v="4011"/>
    <s v="CA-2014-100811"/>
    <x v="3"/>
    <x v="610"/>
    <d v="2014-11-25T00:00:00"/>
    <x v="2"/>
    <s v="CC-12475"/>
    <x v="693"/>
    <x v="0"/>
    <s v="United States"/>
    <s v="Philadelphia"/>
    <x v="9"/>
    <n v="19143"/>
    <x v="3"/>
    <s v="OFF-PA-10001204"/>
    <x v="1"/>
    <x v="10"/>
    <x v="518"/>
    <x v="582"/>
    <n v="2"/>
    <n v="0.2"/>
    <n v="2.6399999999999997"/>
  </r>
  <r>
    <n v="4012"/>
    <s v="CA-2014-100811"/>
    <x v="3"/>
    <x v="610"/>
    <d v="2014-11-25T00:00:00"/>
    <x v="2"/>
    <s v="CC-12475"/>
    <x v="693"/>
    <x v="0"/>
    <s v="United States"/>
    <s v="Philadelphia"/>
    <x v="9"/>
    <n v="19143"/>
    <x v="3"/>
    <s v="OFF-ST-10002444"/>
    <x v="1"/>
    <x v="4"/>
    <x v="571"/>
    <x v="3115"/>
    <n v="4"/>
    <n v="0.2"/>
    <n v="3.9295999999999989"/>
  </r>
  <r>
    <n v="4013"/>
    <s v="CA-2012-153612"/>
    <x v="1"/>
    <x v="937"/>
    <d v="2012-12-27T00:00:00"/>
    <x v="1"/>
    <s v="BT-11305"/>
    <x v="457"/>
    <x v="2"/>
    <s v="United States"/>
    <s v="Superior"/>
    <x v="6"/>
    <n v="54880"/>
    <x v="2"/>
    <s v="OFF-AR-10000203"/>
    <x v="1"/>
    <x v="6"/>
    <x v="777"/>
    <x v="860"/>
    <n v="4"/>
    <n v="0"/>
    <n v="4.9647999999999985"/>
  </r>
  <r>
    <n v="4014"/>
    <s v="CA-2012-165624"/>
    <x v="1"/>
    <x v="841"/>
    <d v="2012-08-28T00:00:00"/>
    <x v="1"/>
    <s v="FH-14350"/>
    <x v="651"/>
    <x v="0"/>
    <s v="United States"/>
    <s v="Atlanta"/>
    <x v="32"/>
    <n v="30318"/>
    <x v="0"/>
    <s v="OFF-AP-10000828"/>
    <x v="1"/>
    <x v="9"/>
    <x v="1087"/>
    <x v="3116"/>
    <n v="3"/>
    <n v="0"/>
    <n v="152.02319999999997"/>
  </r>
  <r>
    <n v="4015"/>
    <s v="CA-2012-165624"/>
    <x v="1"/>
    <x v="841"/>
    <d v="2012-08-28T00:00:00"/>
    <x v="1"/>
    <s v="FH-14350"/>
    <x v="651"/>
    <x v="0"/>
    <s v="United States"/>
    <s v="Atlanta"/>
    <x v="32"/>
    <n v="30318"/>
    <x v="0"/>
    <s v="OFF-LA-10003190"/>
    <x v="1"/>
    <x v="2"/>
    <x v="1163"/>
    <x v="880"/>
    <n v="3"/>
    <n v="0"/>
    <n v="4.2336"/>
  </r>
  <r>
    <n v="4016"/>
    <s v="CA-2012-165624"/>
    <x v="1"/>
    <x v="841"/>
    <d v="2012-08-28T00:00:00"/>
    <x v="1"/>
    <s v="FH-14350"/>
    <x v="651"/>
    <x v="0"/>
    <s v="United States"/>
    <s v="Atlanta"/>
    <x v="32"/>
    <n v="30318"/>
    <x v="0"/>
    <s v="OFF-PA-10002319"/>
    <x v="1"/>
    <x v="10"/>
    <x v="1391"/>
    <x v="3117"/>
    <n v="5"/>
    <n v="0"/>
    <n v="94.962000000000003"/>
  </r>
  <r>
    <n v="4017"/>
    <s v="CA-2012-165624"/>
    <x v="1"/>
    <x v="841"/>
    <d v="2012-08-28T00:00:00"/>
    <x v="1"/>
    <s v="FH-14350"/>
    <x v="651"/>
    <x v="0"/>
    <s v="United States"/>
    <s v="Atlanta"/>
    <x v="32"/>
    <n v="30318"/>
    <x v="0"/>
    <s v="OFF-PA-10003893"/>
    <x v="1"/>
    <x v="10"/>
    <x v="1096"/>
    <x v="1591"/>
    <n v="5"/>
    <n v="0"/>
    <n v="9.629999999999999"/>
  </r>
  <r>
    <n v="4018"/>
    <s v="CA-2012-165624"/>
    <x v="1"/>
    <x v="841"/>
    <d v="2012-08-28T00:00:00"/>
    <x v="1"/>
    <s v="FH-14350"/>
    <x v="651"/>
    <x v="0"/>
    <s v="United States"/>
    <s v="Atlanta"/>
    <x v="32"/>
    <n v="30318"/>
    <x v="0"/>
    <s v="OFF-PA-10002499"/>
    <x v="1"/>
    <x v="10"/>
    <x v="1601"/>
    <x v="3118"/>
    <n v="2"/>
    <n v="0"/>
    <n v="48.94"/>
  </r>
  <r>
    <n v="4019"/>
    <s v="CA-2012-165624"/>
    <x v="1"/>
    <x v="841"/>
    <d v="2012-08-28T00:00:00"/>
    <x v="1"/>
    <s v="FH-14350"/>
    <x v="651"/>
    <x v="0"/>
    <s v="United States"/>
    <s v="Atlanta"/>
    <x v="32"/>
    <n v="30318"/>
    <x v="0"/>
    <s v="TEC-AC-10004568"/>
    <x v="2"/>
    <x v="11"/>
    <x v="1109"/>
    <x v="1771"/>
    <n v="9"/>
    <n v="0"/>
    <n v="47.862899999999982"/>
  </r>
  <r>
    <n v="4020"/>
    <s v="CA-2012-165624"/>
    <x v="1"/>
    <x v="841"/>
    <d v="2012-08-28T00:00:00"/>
    <x v="1"/>
    <s v="FH-14350"/>
    <x v="651"/>
    <x v="0"/>
    <s v="United States"/>
    <s v="Atlanta"/>
    <x v="32"/>
    <n v="30318"/>
    <x v="0"/>
    <s v="OFF-AP-10001492"/>
    <x v="1"/>
    <x v="9"/>
    <x v="22"/>
    <x v="3119"/>
    <n v="3"/>
    <n v="0"/>
    <n v="6.7236000000000002"/>
  </r>
  <r>
    <n v="4021"/>
    <s v="CA-2011-154963"/>
    <x v="2"/>
    <x v="169"/>
    <d v="2011-06-27T00:00:00"/>
    <x v="1"/>
    <s v="AA-10645"/>
    <x v="731"/>
    <x v="0"/>
    <s v="United States"/>
    <s v="Chester"/>
    <x v="9"/>
    <n v="19013"/>
    <x v="3"/>
    <s v="FUR-CH-10004698"/>
    <x v="0"/>
    <x v="1"/>
    <x v="166"/>
    <x v="3120"/>
    <n v="3"/>
    <n v="0.3"/>
    <n v="-4.858799999999988"/>
  </r>
  <r>
    <n v="4022"/>
    <s v="CA-2011-154963"/>
    <x v="2"/>
    <x v="169"/>
    <d v="2011-06-27T00:00:00"/>
    <x v="1"/>
    <s v="AA-10645"/>
    <x v="731"/>
    <x v="0"/>
    <s v="United States"/>
    <s v="Chester"/>
    <x v="9"/>
    <n v="19013"/>
    <x v="3"/>
    <s v="TEC-PH-10004093"/>
    <x v="2"/>
    <x v="7"/>
    <x v="40"/>
    <x v="3121"/>
    <n v="3"/>
    <n v="0.4"/>
    <n v="-15.176700000000004"/>
  </r>
  <r>
    <n v="4023"/>
    <s v="CA-2011-154963"/>
    <x v="2"/>
    <x v="169"/>
    <d v="2011-06-27T00:00:00"/>
    <x v="1"/>
    <s v="AA-10645"/>
    <x v="731"/>
    <x v="0"/>
    <s v="United States"/>
    <s v="Chester"/>
    <x v="9"/>
    <n v="19013"/>
    <x v="3"/>
    <s v="FUR-CH-10000454"/>
    <x v="0"/>
    <x v="1"/>
    <x v="1"/>
    <x v="3122"/>
    <n v="5"/>
    <n v="0.3"/>
    <n v="0"/>
  </r>
  <r>
    <n v="4024"/>
    <s v="CA-2014-130764"/>
    <x v="3"/>
    <x v="855"/>
    <d v="2014-10-29T00:00:00"/>
    <x v="2"/>
    <s v="JO-15145"/>
    <x v="705"/>
    <x v="1"/>
    <s v="United States"/>
    <s v="San Francisco"/>
    <x v="1"/>
    <n v="94110"/>
    <x v="1"/>
    <s v="FUR-BO-10003034"/>
    <x v="0"/>
    <x v="0"/>
    <x v="1194"/>
    <x v="3123"/>
    <n v="5"/>
    <n v="0.15"/>
    <n v="6.5490000000000208"/>
  </r>
  <r>
    <n v="4025"/>
    <s v="CA-2014-130764"/>
    <x v="3"/>
    <x v="855"/>
    <d v="2014-10-29T00:00:00"/>
    <x v="2"/>
    <s v="JO-15145"/>
    <x v="705"/>
    <x v="1"/>
    <s v="United States"/>
    <s v="San Francisco"/>
    <x v="1"/>
    <n v="94110"/>
    <x v="1"/>
    <s v="TEC-PH-10003215"/>
    <x v="2"/>
    <x v="7"/>
    <x v="1602"/>
    <x v="3124"/>
    <n v="4"/>
    <n v="0.2"/>
    <n v="34.741999999999997"/>
  </r>
  <r>
    <n v="4026"/>
    <s v="CA-2014-139311"/>
    <x v="3"/>
    <x v="938"/>
    <d v="2014-08-14T00:00:00"/>
    <x v="2"/>
    <s v="SF-20965"/>
    <x v="245"/>
    <x v="1"/>
    <s v="United States"/>
    <s v="Bedford"/>
    <x v="5"/>
    <n v="76021"/>
    <x v="2"/>
    <s v="OFF-PA-10001776"/>
    <x v="1"/>
    <x v="10"/>
    <x v="1263"/>
    <x v="3125"/>
    <n v="4"/>
    <n v="0.2"/>
    <n v="10.011599999999998"/>
  </r>
  <r>
    <n v="4027"/>
    <s v="CA-2014-139311"/>
    <x v="3"/>
    <x v="938"/>
    <d v="2014-08-14T00:00:00"/>
    <x v="2"/>
    <s v="SF-20965"/>
    <x v="245"/>
    <x v="1"/>
    <s v="United States"/>
    <s v="Bedford"/>
    <x v="5"/>
    <n v="76021"/>
    <x v="2"/>
    <s v="OFF-AR-10004582"/>
    <x v="1"/>
    <x v="6"/>
    <x v="1175"/>
    <x v="1997"/>
    <n v="7"/>
    <n v="0.2"/>
    <n v="2.8699999999999992"/>
  </r>
  <r>
    <n v="4028"/>
    <s v="CA-2014-139311"/>
    <x v="3"/>
    <x v="938"/>
    <d v="2014-08-14T00:00:00"/>
    <x v="2"/>
    <s v="SF-20965"/>
    <x v="245"/>
    <x v="1"/>
    <s v="United States"/>
    <s v="Bedford"/>
    <x v="5"/>
    <n v="76021"/>
    <x v="2"/>
    <s v="TEC-PH-10001557"/>
    <x v="2"/>
    <x v="7"/>
    <x v="658"/>
    <x v="2081"/>
    <n v="2"/>
    <n v="0.2"/>
    <n v="13.438599999999994"/>
  </r>
  <r>
    <n v="4029"/>
    <s v="CA-2014-139311"/>
    <x v="3"/>
    <x v="938"/>
    <d v="2014-08-14T00:00:00"/>
    <x v="2"/>
    <s v="SF-20965"/>
    <x v="245"/>
    <x v="1"/>
    <s v="United States"/>
    <s v="Bedford"/>
    <x v="5"/>
    <n v="76021"/>
    <x v="2"/>
    <s v="OFF-BI-10004209"/>
    <x v="1"/>
    <x v="8"/>
    <x v="1206"/>
    <x v="3126"/>
    <n v="8"/>
    <n v="0.8"/>
    <n v="-22.512"/>
  </r>
  <r>
    <n v="4030"/>
    <s v="CA-2014-124296"/>
    <x v="3"/>
    <x v="165"/>
    <d v="2014-12-29T00:00:00"/>
    <x v="1"/>
    <s v="CS-12355"/>
    <x v="394"/>
    <x v="0"/>
    <s v="United States"/>
    <s v="Lafayette"/>
    <x v="28"/>
    <n v="70506"/>
    <x v="0"/>
    <s v="TEC-MA-10003183"/>
    <x v="2"/>
    <x v="15"/>
    <x v="942"/>
    <x v="651"/>
    <n v="3"/>
    <n v="0"/>
    <n v="239.98500000000001"/>
  </r>
  <r>
    <n v="4031"/>
    <s v="CA-2014-124296"/>
    <x v="3"/>
    <x v="165"/>
    <d v="2014-12-29T00:00:00"/>
    <x v="1"/>
    <s v="CS-12355"/>
    <x v="394"/>
    <x v="0"/>
    <s v="United States"/>
    <s v="Lafayette"/>
    <x v="28"/>
    <n v="70506"/>
    <x v="0"/>
    <s v="FUR-CH-10002439"/>
    <x v="0"/>
    <x v="1"/>
    <x v="1316"/>
    <x v="3127"/>
    <n v="4"/>
    <n v="0"/>
    <n v="60.5488"/>
  </r>
  <r>
    <n v="4032"/>
    <s v="CA-2013-169957"/>
    <x v="0"/>
    <x v="182"/>
    <d v="2013-10-01T00:00:00"/>
    <x v="1"/>
    <s v="SN-20710"/>
    <x v="17"/>
    <x v="2"/>
    <s v="United States"/>
    <s v="Covington"/>
    <x v="4"/>
    <n v="98042"/>
    <x v="1"/>
    <s v="OFF-AP-10000576"/>
    <x v="1"/>
    <x v="9"/>
    <x v="637"/>
    <x v="3128"/>
    <n v="6"/>
    <n v="0"/>
    <n v="66.326400000000007"/>
  </r>
  <r>
    <n v="4033"/>
    <s v="CA-2013-169957"/>
    <x v="0"/>
    <x v="182"/>
    <d v="2013-10-01T00:00:00"/>
    <x v="1"/>
    <s v="SN-20710"/>
    <x v="17"/>
    <x v="2"/>
    <s v="United States"/>
    <s v="Covington"/>
    <x v="4"/>
    <n v="98042"/>
    <x v="1"/>
    <s v="OFF-PA-10004040"/>
    <x v="1"/>
    <x v="10"/>
    <x v="99"/>
    <x v="2744"/>
    <n v="5"/>
    <n v="0"/>
    <n v="14.651"/>
  </r>
  <r>
    <n v="4034"/>
    <s v="CA-2013-169957"/>
    <x v="0"/>
    <x v="182"/>
    <d v="2013-10-01T00:00:00"/>
    <x v="1"/>
    <s v="SN-20710"/>
    <x v="17"/>
    <x v="2"/>
    <s v="United States"/>
    <s v="Covington"/>
    <x v="4"/>
    <n v="98042"/>
    <x v="1"/>
    <s v="TEC-AC-10003063"/>
    <x v="2"/>
    <x v="11"/>
    <x v="1052"/>
    <x v="1506"/>
    <n v="4"/>
    <n v="0"/>
    <n v="21"/>
  </r>
  <r>
    <n v="4035"/>
    <s v="US-2013-108777"/>
    <x v="0"/>
    <x v="939"/>
    <d v="2013-12-13T00:00:00"/>
    <x v="3"/>
    <s v="JM-15655"/>
    <x v="487"/>
    <x v="1"/>
    <s v="United States"/>
    <s v="Lorain"/>
    <x v="24"/>
    <n v="44052"/>
    <x v="3"/>
    <s v="OFF-BI-10003982"/>
    <x v="1"/>
    <x v="8"/>
    <x v="346"/>
    <x v="3129"/>
    <n v="3"/>
    <n v="0.7"/>
    <n v="-14.331299999999992"/>
  </r>
  <r>
    <n v="4036"/>
    <s v="US-2013-108777"/>
    <x v="0"/>
    <x v="939"/>
    <d v="2013-12-13T00:00:00"/>
    <x v="3"/>
    <s v="JM-15655"/>
    <x v="487"/>
    <x v="1"/>
    <s v="United States"/>
    <s v="Lorain"/>
    <x v="24"/>
    <n v="44052"/>
    <x v="3"/>
    <s v="TEC-AC-10002567"/>
    <x v="2"/>
    <x v="11"/>
    <x v="423"/>
    <x v="3130"/>
    <n v="6"/>
    <n v="0.2"/>
    <n v="76.790399999999977"/>
  </r>
  <r>
    <n v="4037"/>
    <s v="CA-2012-148859"/>
    <x v="1"/>
    <x v="75"/>
    <d v="2013-01-01T00:00:00"/>
    <x v="1"/>
    <s v="FH-14350"/>
    <x v="651"/>
    <x v="0"/>
    <s v="United States"/>
    <s v="Chicago"/>
    <x v="10"/>
    <n v="60623"/>
    <x v="2"/>
    <s v="OFF-ST-10004950"/>
    <x v="1"/>
    <x v="4"/>
    <x v="1510"/>
    <x v="176"/>
    <n v="2"/>
    <n v="0.2"/>
    <n v="1.5509999999999984"/>
  </r>
  <r>
    <n v="4038"/>
    <s v="CA-2011-110786"/>
    <x v="2"/>
    <x v="282"/>
    <d v="2012-01-02T00:00:00"/>
    <x v="1"/>
    <s v="AJ-10795"/>
    <x v="295"/>
    <x v="1"/>
    <s v="United States"/>
    <s v="San Francisco"/>
    <x v="1"/>
    <n v="94110"/>
    <x v="1"/>
    <s v="FUR-FU-10000550"/>
    <x v="0"/>
    <x v="5"/>
    <x v="1445"/>
    <x v="1691"/>
    <n v="5"/>
    <n v="0"/>
    <n v="8.2169999999999987"/>
  </r>
  <r>
    <n v="4039"/>
    <s v="CA-2011-110786"/>
    <x v="2"/>
    <x v="282"/>
    <d v="2012-01-02T00:00:00"/>
    <x v="1"/>
    <s v="AJ-10795"/>
    <x v="295"/>
    <x v="1"/>
    <s v="United States"/>
    <s v="San Francisco"/>
    <x v="1"/>
    <n v="94110"/>
    <x v="1"/>
    <s v="OFF-PA-10000528"/>
    <x v="1"/>
    <x v="10"/>
    <x v="1136"/>
    <x v="3131"/>
    <n v="4"/>
    <n v="0"/>
    <n v="9.5039999999999996"/>
  </r>
  <r>
    <n v="4040"/>
    <s v="CA-2011-110786"/>
    <x v="2"/>
    <x v="282"/>
    <d v="2012-01-02T00:00:00"/>
    <x v="1"/>
    <s v="AJ-10795"/>
    <x v="295"/>
    <x v="1"/>
    <s v="United States"/>
    <s v="San Francisco"/>
    <x v="1"/>
    <n v="94110"/>
    <x v="1"/>
    <s v="TEC-MA-10003183"/>
    <x v="2"/>
    <x v="15"/>
    <x v="942"/>
    <x v="3132"/>
    <n v="6"/>
    <n v="0.2"/>
    <n v="287.98199999999997"/>
  </r>
  <r>
    <n v="4041"/>
    <s v="CA-2011-110786"/>
    <x v="2"/>
    <x v="282"/>
    <d v="2012-01-02T00:00:00"/>
    <x v="1"/>
    <s v="AJ-10795"/>
    <x v="295"/>
    <x v="1"/>
    <s v="United States"/>
    <s v="San Francisco"/>
    <x v="1"/>
    <n v="94110"/>
    <x v="1"/>
    <s v="OFF-BI-10003305"/>
    <x v="1"/>
    <x v="8"/>
    <x v="565"/>
    <x v="646"/>
    <n v="3"/>
    <n v="0.2"/>
    <n v="4.6643999999999988"/>
  </r>
  <r>
    <n v="4042"/>
    <s v="CA-2011-110786"/>
    <x v="2"/>
    <x v="282"/>
    <d v="2012-01-02T00:00:00"/>
    <x v="1"/>
    <s v="AJ-10795"/>
    <x v="295"/>
    <x v="1"/>
    <s v="United States"/>
    <s v="San Francisco"/>
    <x v="1"/>
    <n v="94110"/>
    <x v="1"/>
    <s v="TEC-PH-10001425"/>
    <x v="2"/>
    <x v="7"/>
    <x v="511"/>
    <x v="1837"/>
    <n v="3"/>
    <n v="0.2"/>
    <n v="19.197599999999994"/>
  </r>
  <r>
    <n v="4043"/>
    <s v="CA-2011-110786"/>
    <x v="2"/>
    <x v="282"/>
    <d v="2012-01-02T00:00:00"/>
    <x v="1"/>
    <s v="AJ-10795"/>
    <x v="295"/>
    <x v="1"/>
    <s v="United States"/>
    <s v="San Francisco"/>
    <x v="1"/>
    <n v="94110"/>
    <x v="1"/>
    <s v="OFF-LA-10001474"/>
    <x v="1"/>
    <x v="2"/>
    <x v="917"/>
    <x v="3133"/>
    <n v="9"/>
    <n v="0"/>
    <n v="126.39420000000001"/>
  </r>
  <r>
    <n v="4044"/>
    <s v="CA-2011-110786"/>
    <x v="2"/>
    <x v="282"/>
    <d v="2012-01-02T00:00:00"/>
    <x v="1"/>
    <s v="AJ-10795"/>
    <x v="295"/>
    <x v="1"/>
    <s v="United States"/>
    <s v="San Francisco"/>
    <x v="1"/>
    <n v="94110"/>
    <x v="1"/>
    <s v="FUR-FU-10000672"/>
    <x v="0"/>
    <x v="5"/>
    <x v="1508"/>
    <x v="3134"/>
    <n v="6"/>
    <n v="0"/>
    <n v="23.990399999999994"/>
  </r>
  <r>
    <n v="4045"/>
    <s v="CA-2012-137750"/>
    <x v="1"/>
    <x v="608"/>
    <d v="2012-06-30T00:00:00"/>
    <x v="1"/>
    <s v="JF-15565"/>
    <x v="535"/>
    <x v="0"/>
    <s v="United States"/>
    <s v="San Francisco"/>
    <x v="1"/>
    <n v="94110"/>
    <x v="1"/>
    <s v="FUR-FU-10001979"/>
    <x v="0"/>
    <x v="5"/>
    <x v="509"/>
    <x v="3135"/>
    <n v="5"/>
    <n v="0"/>
    <n v="57.358000000000011"/>
  </r>
  <r>
    <n v="4046"/>
    <s v="CA-2012-136378"/>
    <x v="1"/>
    <x v="788"/>
    <d v="2012-04-07T00:00:00"/>
    <x v="1"/>
    <s v="CS-11845"/>
    <x v="688"/>
    <x v="1"/>
    <s v="United States"/>
    <s v="Houston"/>
    <x v="5"/>
    <n v="77070"/>
    <x v="2"/>
    <s v="OFF-BI-10003707"/>
    <x v="1"/>
    <x v="8"/>
    <x v="776"/>
    <x v="3136"/>
    <n v="3"/>
    <n v="0.8"/>
    <n v="-13.734000000000002"/>
  </r>
  <r>
    <n v="4047"/>
    <s v="CA-2014-100356"/>
    <x v="3"/>
    <x v="208"/>
    <d v="2014-10-26T00:00:00"/>
    <x v="1"/>
    <s v="SP-20920"/>
    <x v="727"/>
    <x v="0"/>
    <s v="United States"/>
    <s v="Chicago"/>
    <x v="10"/>
    <n v="60653"/>
    <x v="2"/>
    <s v="OFF-AP-10002191"/>
    <x v="1"/>
    <x v="9"/>
    <x v="800"/>
    <x v="3137"/>
    <n v="2"/>
    <n v="0.8"/>
    <n v="-62.379199999999997"/>
  </r>
  <r>
    <n v="4048"/>
    <s v="US-2012-166520"/>
    <x v="1"/>
    <x v="747"/>
    <d v="2012-07-19T00:00:00"/>
    <x v="2"/>
    <s v="KE-16420"/>
    <x v="722"/>
    <x v="1"/>
    <s v="United States"/>
    <s v="New York City"/>
    <x v="15"/>
    <n v="10035"/>
    <x v="3"/>
    <s v="OFF-PA-10000501"/>
    <x v="1"/>
    <x v="10"/>
    <x v="966"/>
    <x v="152"/>
    <n v="3"/>
    <n v="0"/>
    <n v="39.6312"/>
  </r>
  <r>
    <n v="4049"/>
    <s v="US-2012-166520"/>
    <x v="1"/>
    <x v="747"/>
    <d v="2012-07-19T00:00:00"/>
    <x v="2"/>
    <s v="KE-16420"/>
    <x v="722"/>
    <x v="1"/>
    <s v="United States"/>
    <s v="New York City"/>
    <x v="15"/>
    <n v="10035"/>
    <x v="3"/>
    <s v="TEC-AC-10001990"/>
    <x v="2"/>
    <x v="11"/>
    <x v="861"/>
    <x v="3138"/>
    <n v="10"/>
    <n v="0"/>
    <n v="191.96799999999996"/>
  </r>
  <r>
    <n v="4050"/>
    <s v="CA-2014-136350"/>
    <x v="3"/>
    <x v="92"/>
    <d v="2014-06-27T00:00:00"/>
    <x v="0"/>
    <s v="GA-14515"/>
    <x v="654"/>
    <x v="0"/>
    <s v="United States"/>
    <s v="New York City"/>
    <x v="15"/>
    <n v="10011"/>
    <x v="3"/>
    <s v="FUR-FU-10003601"/>
    <x v="0"/>
    <x v="5"/>
    <x v="729"/>
    <x v="3139"/>
    <n v="3"/>
    <n v="0"/>
    <n v="49.804199999999994"/>
  </r>
  <r>
    <n v="4051"/>
    <s v="CA-2014-136350"/>
    <x v="3"/>
    <x v="92"/>
    <d v="2014-06-27T00:00:00"/>
    <x v="0"/>
    <s v="GA-14515"/>
    <x v="654"/>
    <x v="0"/>
    <s v="United States"/>
    <s v="New York City"/>
    <x v="15"/>
    <n v="10011"/>
    <x v="3"/>
    <s v="FUR-CH-10001891"/>
    <x v="0"/>
    <x v="1"/>
    <x v="265"/>
    <x v="3140"/>
    <n v="2"/>
    <n v="0.1"/>
    <n v="32.633200000000016"/>
  </r>
  <r>
    <n v="4052"/>
    <s v="CA-2011-122931"/>
    <x v="2"/>
    <x v="411"/>
    <d v="2011-10-03T00:00:00"/>
    <x v="1"/>
    <s v="SM-20950"/>
    <x v="416"/>
    <x v="1"/>
    <s v="United States"/>
    <s v="Philadelphia"/>
    <x v="9"/>
    <n v="19134"/>
    <x v="3"/>
    <s v="OFF-AR-10003469"/>
    <x v="1"/>
    <x v="6"/>
    <x v="1249"/>
    <x v="1728"/>
    <n v="3"/>
    <n v="0.2"/>
    <n v="1.4783999999999997"/>
  </r>
  <r>
    <n v="4053"/>
    <s v="CA-2011-122931"/>
    <x v="2"/>
    <x v="411"/>
    <d v="2011-10-03T00:00:00"/>
    <x v="1"/>
    <s v="SM-20950"/>
    <x v="416"/>
    <x v="1"/>
    <s v="United States"/>
    <s v="Philadelphia"/>
    <x v="9"/>
    <n v="19134"/>
    <x v="3"/>
    <s v="FUR-TA-10004175"/>
    <x v="0"/>
    <x v="3"/>
    <x v="1146"/>
    <x v="3141"/>
    <n v="2"/>
    <n v="0.4"/>
    <n v="-81.854399999999998"/>
  </r>
  <r>
    <n v="4054"/>
    <s v="CA-2011-122931"/>
    <x v="2"/>
    <x v="411"/>
    <d v="2011-10-03T00:00:00"/>
    <x v="1"/>
    <s v="SM-20950"/>
    <x v="416"/>
    <x v="1"/>
    <s v="United States"/>
    <s v="Philadelphia"/>
    <x v="9"/>
    <n v="19134"/>
    <x v="3"/>
    <s v="OFF-LA-10002945"/>
    <x v="1"/>
    <x v="2"/>
    <x v="1603"/>
    <x v="3142"/>
    <n v="11"/>
    <n v="0.2"/>
    <n v="18.017999999999997"/>
  </r>
  <r>
    <n v="4055"/>
    <s v="CA-2011-122931"/>
    <x v="2"/>
    <x v="411"/>
    <d v="2011-10-03T00:00:00"/>
    <x v="1"/>
    <s v="SM-20950"/>
    <x v="416"/>
    <x v="1"/>
    <s v="United States"/>
    <s v="Philadelphia"/>
    <x v="9"/>
    <n v="19134"/>
    <x v="3"/>
    <s v="OFF-PA-10000533"/>
    <x v="1"/>
    <x v="10"/>
    <x v="1196"/>
    <x v="2579"/>
    <n v="4"/>
    <n v="0.2"/>
    <n v="6.8015999999999996"/>
  </r>
  <r>
    <n v="4056"/>
    <s v="CA-2011-122931"/>
    <x v="2"/>
    <x v="411"/>
    <d v="2011-10-03T00:00:00"/>
    <x v="1"/>
    <s v="SM-20950"/>
    <x v="416"/>
    <x v="1"/>
    <s v="United States"/>
    <s v="Philadelphia"/>
    <x v="9"/>
    <n v="19134"/>
    <x v="3"/>
    <s v="OFF-ST-10004459"/>
    <x v="1"/>
    <x v="4"/>
    <x v="454"/>
    <x v="2122"/>
    <n v="6"/>
    <n v="0.2"/>
    <n v="-337.80600000000004"/>
  </r>
  <r>
    <n v="4057"/>
    <s v="CA-2011-122931"/>
    <x v="2"/>
    <x v="411"/>
    <d v="2011-10-03T00:00:00"/>
    <x v="1"/>
    <s v="SM-20950"/>
    <x v="416"/>
    <x v="1"/>
    <s v="United States"/>
    <s v="Philadelphia"/>
    <x v="9"/>
    <n v="19134"/>
    <x v="3"/>
    <s v="FUR-TA-10004147"/>
    <x v="0"/>
    <x v="3"/>
    <x v="811"/>
    <x v="3143"/>
    <n v="1"/>
    <n v="0.4"/>
    <n v="-20.152800000000006"/>
  </r>
  <r>
    <n v="4058"/>
    <s v="CA-2011-163034"/>
    <x v="2"/>
    <x v="156"/>
    <d v="2011-11-28T00:00:00"/>
    <x v="1"/>
    <s v="DK-12985"/>
    <x v="213"/>
    <x v="0"/>
    <s v="United States"/>
    <s v="Chicago"/>
    <x v="10"/>
    <n v="60610"/>
    <x v="2"/>
    <s v="OFF-ST-10000046"/>
    <x v="1"/>
    <x v="4"/>
    <x v="757"/>
    <x v="3144"/>
    <n v="5"/>
    <n v="0.2"/>
    <n v="-8.0774999999999864"/>
  </r>
  <r>
    <n v="4059"/>
    <s v="CA-2012-124058"/>
    <x v="1"/>
    <x v="312"/>
    <d v="2012-11-24T00:00:00"/>
    <x v="1"/>
    <s v="LC-16885"/>
    <x v="62"/>
    <x v="0"/>
    <s v="United States"/>
    <s v="Oakland"/>
    <x v="1"/>
    <n v="94601"/>
    <x v="1"/>
    <s v="TEC-PH-10004774"/>
    <x v="2"/>
    <x v="7"/>
    <x v="706"/>
    <x v="3145"/>
    <n v="7"/>
    <n v="0.2"/>
    <n v="-15.458100000000007"/>
  </r>
  <r>
    <n v="4060"/>
    <s v="CA-2012-124058"/>
    <x v="1"/>
    <x v="312"/>
    <d v="2012-11-24T00:00:00"/>
    <x v="1"/>
    <s v="LC-16885"/>
    <x v="62"/>
    <x v="0"/>
    <s v="United States"/>
    <s v="Oakland"/>
    <x v="1"/>
    <n v="94601"/>
    <x v="1"/>
    <s v="FUR-CH-10000595"/>
    <x v="0"/>
    <x v="1"/>
    <x v="463"/>
    <x v="3146"/>
    <n v="3"/>
    <n v="0.2"/>
    <n v="35.759999999999962"/>
  </r>
  <r>
    <n v="4061"/>
    <s v="CA-2013-129196"/>
    <x v="0"/>
    <x v="474"/>
    <d v="2013-11-08T00:00:00"/>
    <x v="1"/>
    <s v="XP-21865"/>
    <x v="190"/>
    <x v="0"/>
    <s v="United States"/>
    <s v="Chicago"/>
    <x v="10"/>
    <n v="60610"/>
    <x v="2"/>
    <s v="TEC-AC-10002473"/>
    <x v="2"/>
    <x v="11"/>
    <x v="713"/>
    <x v="3147"/>
    <n v="3"/>
    <n v="0.2"/>
    <n v="17.879399999999997"/>
  </r>
  <r>
    <n v="4062"/>
    <s v="US-2012-138716"/>
    <x v="1"/>
    <x v="14"/>
    <d v="2012-09-20T00:00:00"/>
    <x v="2"/>
    <s v="CS-11845"/>
    <x v="688"/>
    <x v="1"/>
    <s v="United States"/>
    <s v="Seattle"/>
    <x v="4"/>
    <n v="98105"/>
    <x v="1"/>
    <s v="OFF-BI-10001628"/>
    <x v="1"/>
    <x v="8"/>
    <x v="1103"/>
    <x v="3148"/>
    <n v="3"/>
    <n v="0.2"/>
    <n v="7.822499999999998"/>
  </r>
  <r>
    <n v="4063"/>
    <s v="US-2013-122182"/>
    <x v="0"/>
    <x v="612"/>
    <d v="2013-03-15T00:00:00"/>
    <x v="1"/>
    <s v="BD-11770"/>
    <x v="420"/>
    <x v="0"/>
    <s v="United States"/>
    <s v="Philadelphia"/>
    <x v="9"/>
    <n v="19143"/>
    <x v="3"/>
    <s v="TEC-AC-10002800"/>
    <x v="2"/>
    <x v="11"/>
    <x v="1207"/>
    <x v="3149"/>
    <n v="1"/>
    <n v="0.2"/>
    <n v="7.4984999999999964"/>
  </r>
  <r>
    <n v="4064"/>
    <s v="US-2011-130358"/>
    <x v="2"/>
    <x v="670"/>
    <d v="2011-06-26T00:00:00"/>
    <x v="2"/>
    <s v="DL-13330"/>
    <x v="658"/>
    <x v="0"/>
    <s v="United States"/>
    <s v="Concord"/>
    <x v="3"/>
    <n v="28027"/>
    <x v="0"/>
    <s v="OFF-AR-10002766"/>
    <x v="1"/>
    <x v="6"/>
    <x v="1041"/>
    <x v="3150"/>
    <n v="9"/>
    <n v="0.2"/>
    <n v="1.7514000000000003"/>
  </r>
  <r>
    <n v="4065"/>
    <s v="US-2011-130358"/>
    <x v="2"/>
    <x v="670"/>
    <d v="2011-06-26T00:00:00"/>
    <x v="2"/>
    <s v="DL-13330"/>
    <x v="658"/>
    <x v="0"/>
    <s v="United States"/>
    <s v="Concord"/>
    <x v="3"/>
    <n v="28027"/>
    <x v="0"/>
    <s v="OFF-SU-10002522"/>
    <x v="1"/>
    <x v="14"/>
    <x v="1544"/>
    <x v="3151"/>
    <n v="1"/>
    <n v="0.2"/>
    <n v="0.34919999999999951"/>
  </r>
  <r>
    <n v="4066"/>
    <s v="CA-2011-102673"/>
    <x v="2"/>
    <x v="301"/>
    <d v="2011-11-05T00:00:00"/>
    <x v="1"/>
    <s v="KH-16630"/>
    <x v="175"/>
    <x v="1"/>
    <s v="United States"/>
    <s v="Charlotte"/>
    <x v="3"/>
    <n v="28205"/>
    <x v="0"/>
    <s v="OFF-FA-10003021"/>
    <x v="1"/>
    <x v="13"/>
    <x v="33"/>
    <x v="2024"/>
    <n v="5"/>
    <n v="0.2"/>
    <n v="1.4099999999999997"/>
  </r>
  <r>
    <n v="4067"/>
    <s v="CA-2011-102673"/>
    <x v="2"/>
    <x v="301"/>
    <d v="2011-11-05T00:00:00"/>
    <x v="1"/>
    <s v="KH-16630"/>
    <x v="175"/>
    <x v="1"/>
    <s v="United States"/>
    <s v="Charlotte"/>
    <x v="3"/>
    <n v="28205"/>
    <x v="0"/>
    <s v="OFF-AR-10000634"/>
    <x v="1"/>
    <x v="6"/>
    <x v="988"/>
    <x v="1518"/>
    <n v="3"/>
    <n v="0.2"/>
    <n v="0.89880000000000004"/>
  </r>
  <r>
    <n v="4068"/>
    <s v="CA-2011-102673"/>
    <x v="2"/>
    <x v="301"/>
    <d v="2011-11-05T00:00:00"/>
    <x v="1"/>
    <s v="KH-16630"/>
    <x v="175"/>
    <x v="1"/>
    <s v="United States"/>
    <s v="Charlotte"/>
    <x v="3"/>
    <n v="28205"/>
    <x v="0"/>
    <s v="OFF-LA-10001771"/>
    <x v="1"/>
    <x v="2"/>
    <x v="1119"/>
    <x v="3152"/>
    <n v="12"/>
    <n v="0.2"/>
    <n v="15.537599999999998"/>
  </r>
  <r>
    <n v="4069"/>
    <s v="CA-2011-102673"/>
    <x v="2"/>
    <x v="301"/>
    <d v="2011-11-05T00:00:00"/>
    <x v="1"/>
    <s v="KH-16630"/>
    <x v="175"/>
    <x v="1"/>
    <s v="United States"/>
    <s v="Charlotte"/>
    <x v="3"/>
    <n v="28205"/>
    <x v="0"/>
    <s v="TEC-PH-10004434"/>
    <x v="2"/>
    <x v="7"/>
    <x v="1604"/>
    <x v="3153"/>
    <n v="9"/>
    <n v="0.2"/>
    <n v="110.1194999999999"/>
  </r>
  <r>
    <n v="4070"/>
    <s v="CA-2013-145303"/>
    <x v="0"/>
    <x v="770"/>
    <d v="2013-09-01T00:00:00"/>
    <x v="2"/>
    <s v="TP-21415"/>
    <x v="599"/>
    <x v="0"/>
    <s v="United States"/>
    <s v="Dallas"/>
    <x v="5"/>
    <n v="75081"/>
    <x v="2"/>
    <s v="OFF-BI-10000050"/>
    <x v="1"/>
    <x v="8"/>
    <x v="343"/>
    <x v="3154"/>
    <n v="9"/>
    <n v="0.8"/>
    <n v="-21.681000000000004"/>
  </r>
  <r>
    <n v="4071"/>
    <s v="CA-2013-145303"/>
    <x v="0"/>
    <x v="770"/>
    <d v="2013-09-01T00:00:00"/>
    <x v="2"/>
    <s v="TP-21415"/>
    <x v="599"/>
    <x v="0"/>
    <s v="United States"/>
    <s v="Dallas"/>
    <x v="5"/>
    <n v="75081"/>
    <x v="2"/>
    <s v="OFF-BI-10002414"/>
    <x v="1"/>
    <x v="8"/>
    <x v="1076"/>
    <x v="3155"/>
    <n v="4"/>
    <n v="0.8"/>
    <n v="-16.539600000000007"/>
  </r>
  <r>
    <n v="4072"/>
    <s v="CA-2013-145303"/>
    <x v="0"/>
    <x v="770"/>
    <d v="2013-09-01T00:00:00"/>
    <x v="2"/>
    <s v="TP-21415"/>
    <x v="599"/>
    <x v="0"/>
    <s v="United States"/>
    <s v="Dallas"/>
    <x v="5"/>
    <n v="75081"/>
    <x v="2"/>
    <s v="FUR-BO-10003159"/>
    <x v="0"/>
    <x v="0"/>
    <x v="1100"/>
    <x v="3156"/>
    <n v="2"/>
    <n v="0.32"/>
    <n v="-52.890800000000027"/>
  </r>
  <r>
    <n v="4073"/>
    <s v="CA-2012-156104"/>
    <x v="1"/>
    <x v="401"/>
    <d v="2012-12-08T00:00:00"/>
    <x v="0"/>
    <s v="NP-18685"/>
    <x v="472"/>
    <x v="2"/>
    <s v="United States"/>
    <s v="Indianapolis"/>
    <x v="14"/>
    <n v="46203"/>
    <x v="2"/>
    <s v="TEC-CO-10002095"/>
    <x v="2"/>
    <x v="16"/>
    <x v="610"/>
    <x v="3157"/>
    <n v="2"/>
    <n v="0"/>
    <n v="449.99099999999999"/>
  </r>
  <r>
    <n v="4074"/>
    <s v="US-2012-164308"/>
    <x v="1"/>
    <x v="496"/>
    <d v="2012-09-27T00:00:00"/>
    <x v="2"/>
    <s v="SC-20680"/>
    <x v="649"/>
    <x v="2"/>
    <s v="United States"/>
    <s v="Broken Arrow"/>
    <x v="26"/>
    <n v="74012"/>
    <x v="2"/>
    <s v="TEC-PH-10004120"/>
    <x v="2"/>
    <x v="7"/>
    <x v="1525"/>
    <x v="3158"/>
    <n v="6"/>
    <n v="0"/>
    <n v="213.70440000000002"/>
  </r>
  <r>
    <n v="4075"/>
    <s v="CA-2014-108112"/>
    <x v="3"/>
    <x v="940"/>
    <d v="2014-11-21T00:00:00"/>
    <x v="1"/>
    <s v="DK-12895"/>
    <x v="729"/>
    <x v="0"/>
    <s v="United States"/>
    <s v="Miramar"/>
    <x v="2"/>
    <n v="33023"/>
    <x v="0"/>
    <s v="FUR-FU-10003553"/>
    <x v="0"/>
    <x v="5"/>
    <x v="563"/>
    <x v="3159"/>
    <n v="4"/>
    <n v="0.2"/>
    <n v="55.016000000000012"/>
  </r>
  <r>
    <n v="4076"/>
    <s v="CA-2014-108112"/>
    <x v="3"/>
    <x v="940"/>
    <d v="2014-11-21T00:00:00"/>
    <x v="1"/>
    <s v="DK-12895"/>
    <x v="729"/>
    <x v="0"/>
    <s v="United States"/>
    <s v="Miramar"/>
    <x v="2"/>
    <n v="33023"/>
    <x v="0"/>
    <s v="FUR-FU-10001488"/>
    <x v="0"/>
    <x v="5"/>
    <x v="1040"/>
    <x v="3160"/>
    <n v="4"/>
    <n v="0.2"/>
    <n v="0"/>
  </r>
  <r>
    <n v="4077"/>
    <s v="CA-2012-100685"/>
    <x v="1"/>
    <x v="546"/>
    <d v="2012-12-21T00:00:00"/>
    <x v="0"/>
    <s v="SM-20950"/>
    <x v="416"/>
    <x v="1"/>
    <s v="United States"/>
    <s v="Omaha"/>
    <x v="8"/>
    <n v="68104"/>
    <x v="2"/>
    <s v="OFF-BI-10003094"/>
    <x v="1"/>
    <x v="8"/>
    <x v="647"/>
    <x v="991"/>
    <n v="2"/>
    <n v="0"/>
    <n v="3.3087999999999997"/>
  </r>
  <r>
    <n v="4078"/>
    <s v="CA-2012-100685"/>
    <x v="1"/>
    <x v="546"/>
    <d v="2012-12-21T00:00:00"/>
    <x v="0"/>
    <s v="SM-20950"/>
    <x v="416"/>
    <x v="1"/>
    <s v="United States"/>
    <s v="Omaha"/>
    <x v="8"/>
    <n v="68104"/>
    <x v="2"/>
    <s v="OFF-FA-10003472"/>
    <x v="1"/>
    <x v="13"/>
    <x v="240"/>
    <x v="1325"/>
    <n v="4"/>
    <n v="0"/>
    <n v="0.2016"/>
  </r>
  <r>
    <n v="4079"/>
    <s v="CA-2012-100685"/>
    <x v="1"/>
    <x v="546"/>
    <d v="2012-12-21T00:00:00"/>
    <x v="0"/>
    <s v="SM-20950"/>
    <x v="416"/>
    <x v="1"/>
    <s v="United States"/>
    <s v="Omaha"/>
    <x v="8"/>
    <n v="68104"/>
    <x v="2"/>
    <s v="OFF-PA-10001289"/>
    <x v="1"/>
    <x v="10"/>
    <x v="952"/>
    <x v="2248"/>
    <n v="3"/>
    <n v="0"/>
    <n v="56.977199999999996"/>
  </r>
  <r>
    <n v="4080"/>
    <s v="CA-2012-165414"/>
    <x v="1"/>
    <x v="379"/>
    <d v="2012-12-24T00:00:00"/>
    <x v="2"/>
    <s v="LS-17245"/>
    <x v="201"/>
    <x v="0"/>
    <s v="United States"/>
    <s v="Jacksonville"/>
    <x v="3"/>
    <n v="28540"/>
    <x v="0"/>
    <s v="TEC-PH-10002293"/>
    <x v="2"/>
    <x v="7"/>
    <x v="126"/>
    <x v="334"/>
    <n v="3"/>
    <n v="0.2"/>
    <n v="4.7976000000000028"/>
  </r>
  <r>
    <n v="4081"/>
    <s v="CA-2013-140417"/>
    <x v="0"/>
    <x v="477"/>
    <d v="2013-09-30T00:00:00"/>
    <x v="1"/>
    <s v="KE-16420"/>
    <x v="722"/>
    <x v="1"/>
    <s v="United States"/>
    <s v="Tigard"/>
    <x v="21"/>
    <n v="97224"/>
    <x v="1"/>
    <s v="OFF-PA-10000380"/>
    <x v="1"/>
    <x v="10"/>
    <x v="1281"/>
    <x v="3161"/>
    <n v="9"/>
    <n v="0.2"/>
    <n v="22.518000000000001"/>
  </r>
  <r>
    <n v="4082"/>
    <s v="CA-2013-140417"/>
    <x v="0"/>
    <x v="477"/>
    <d v="2013-09-30T00:00:00"/>
    <x v="1"/>
    <s v="KE-16420"/>
    <x v="722"/>
    <x v="1"/>
    <s v="United States"/>
    <s v="Tigard"/>
    <x v="21"/>
    <n v="97224"/>
    <x v="1"/>
    <s v="OFF-BI-10004828"/>
    <x v="1"/>
    <x v="8"/>
    <x v="1578"/>
    <x v="3162"/>
    <n v="1"/>
    <n v="0.7"/>
    <n v="-3.5153999999999996"/>
  </r>
  <r>
    <n v="4083"/>
    <s v="US-2014-151316"/>
    <x v="3"/>
    <x v="92"/>
    <d v="2014-07-01T00:00:00"/>
    <x v="1"/>
    <s v="MC-17635"/>
    <x v="637"/>
    <x v="1"/>
    <s v="United States"/>
    <s v="Decatur"/>
    <x v="10"/>
    <n v="62521"/>
    <x v="2"/>
    <s v="OFF-BI-10004632"/>
    <x v="1"/>
    <x v="8"/>
    <x v="564"/>
    <x v="645"/>
    <n v="3"/>
    <n v="0.8"/>
    <n v="-320.23950000000013"/>
  </r>
  <r>
    <n v="4084"/>
    <s v="US-2014-151316"/>
    <x v="3"/>
    <x v="92"/>
    <d v="2014-07-01T00:00:00"/>
    <x v="1"/>
    <s v="MC-17635"/>
    <x v="637"/>
    <x v="1"/>
    <s v="United States"/>
    <s v="Decatur"/>
    <x v="10"/>
    <n v="62521"/>
    <x v="2"/>
    <s v="OFF-PA-10000327"/>
    <x v="1"/>
    <x v="10"/>
    <x v="1428"/>
    <x v="1518"/>
    <n v="3"/>
    <n v="0.2"/>
    <n v="3.2099999999999982"/>
  </r>
  <r>
    <n v="4085"/>
    <s v="CA-2014-163692"/>
    <x v="3"/>
    <x v="210"/>
    <d v="2014-09-10T00:00:00"/>
    <x v="2"/>
    <s v="Dp-13240"/>
    <x v="656"/>
    <x v="2"/>
    <s v="United States"/>
    <s v="Phoenix"/>
    <x v="16"/>
    <n v="85023"/>
    <x v="1"/>
    <s v="OFF-BI-10003291"/>
    <x v="1"/>
    <x v="8"/>
    <x v="44"/>
    <x v="3163"/>
    <n v="3"/>
    <n v="0.7"/>
    <n v="-6.0236999999999998"/>
  </r>
  <r>
    <n v="4086"/>
    <s v="CA-2013-111913"/>
    <x v="0"/>
    <x v="578"/>
    <d v="2013-08-07T00:00:00"/>
    <x v="0"/>
    <s v="LC-16930"/>
    <x v="18"/>
    <x v="1"/>
    <s v="United States"/>
    <s v="Sacramento"/>
    <x v="1"/>
    <n v="95823"/>
    <x v="1"/>
    <s v="TEC-PH-10002275"/>
    <x v="2"/>
    <x v="7"/>
    <x v="7"/>
    <x v="3164"/>
    <n v="2"/>
    <n v="0.2"/>
    <n v="30.238400000000013"/>
  </r>
  <r>
    <n v="4087"/>
    <s v="CA-2013-111913"/>
    <x v="0"/>
    <x v="578"/>
    <d v="2013-08-07T00:00:00"/>
    <x v="0"/>
    <s v="LC-16930"/>
    <x v="18"/>
    <x v="1"/>
    <s v="United States"/>
    <s v="Sacramento"/>
    <x v="1"/>
    <n v="95823"/>
    <x v="1"/>
    <s v="OFF-BI-10003291"/>
    <x v="1"/>
    <x v="8"/>
    <x v="44"/>
    <x v="3165"/>
    <n v="3"/>
    <n v="0.2"/>
    <n v="7.0712999999999981"/>
  </r>
  <r>
    <n v="4088"/>
    <s v="CA-2013-111913"/>
    <x v="0"/>
    <x v="578"/>
    <d v="2013-08-07T00:00:00"/>
    <x v="0"/>
    <s v="LC-16930"/>
    <x v="18"/>
    <x v="1"/>
    <s v="United States"/>
    <s v="Sacramento"/>
    <x v="1"/>
    <n v="95823"/>
    <x v="1"/>
    <s v="OFF-BI-10000343"/>
    <x v="1"/>
    <x v="8"/>
    <x v="184"/>
    <x v="696"/>
    <n v="3"/>
    <n v="0.2"/>
    <n v="3.9770999999999996"/>
  </r>
  <r>
    <n v="4089"/>
    <s v="US-2011-156559"/>
    <x v="2"/>
    <x v="710"/>
    <d v="2011-08-26T00:00:00"/>
    <x v="1"/>
    <s v="LH-16900"/>
    <x v="23"/>
    <x v="0"/>
    <s v="United States"/>
    <s v="Jonesboro"/>
    <x v="36"/>
    <n v="72401"/>
    <x v="0"/>
    <s v="FUR-BO-10000711"/>
    <x v="0"/>
    <x v="0"/>
    <x v="1605"/>
    <x v="3166"/>
    <n v="9"/>
    <n v="0"/>
    <n v="172.48140000000001"/>
  </r>
  <r>
    <n v="4090"/>
    <s v="CA-2013-161473"/>
    <x v="0"/>
    <x v="178"/>
    <d v="2013-04-06T00:00:00"/>
    <x v="1"/>
    <s v="TB-21175"/>
    <x v="533"/>
    <x v="1"/>
    <s v="United States"/>
    <s v="New York City"/>
    <x v="15"/>
    <n v="10035"/>
    <x v="3"/>
    <s v="OFF-LA-10001297"/>
    <x v="1"/>
    <x v="2"/>
    <x v="483"/>
    <x v="346"/>
    <n v="2"/>
    <n v="0"/>
    <n v="9.9359999999999999"/>
  </r>
  <r>
    <n v="4091"/>
    <s v="CA-2013-161473"/>
    <x v="0"/>
    <x v="178"/>
    <d v="2013-04-06T00:00:00"/>
    <x v="1"/>
    <s v="TB-21175"/>
    <x v="533"/>
    <x v="1"/>
    <s v="United States"/>
    <s v="New York City"/>
    <x v="15"/>
    <n v="10035"/>
    <x v="3"/>
    <s v="OFF-SU-10001574"/>
    <x v="1"/>
    <x v="14"/>
    <x v="498"/>
    <x v="1031"/>
    <n v="3"/>
    <n v="0"/>
    <n v="3.2849999999999993"/>
  </r>
  <r>
    <n v="4092"/>
    <s v="CA-2013-161473"/>
    <x v="0"/>
    <x v="178"/>
    <d v="2013-04-06T00:00:00"/>
    <x v="1"/>
    <s v="TB-21175"/>
    <x v="533"/>
    <x v="1"/>
    <s v="United States"/>
    <s v="New York City"/>
    <x v="15"/>
    <n v="10035"/>
    <x v="3"/>
    <s v="OFF-BI-10003305"/>
    <x v="1"/>
    <x v="8"/>
    <x v="565"/>
    <x v="646"/>
    <n v="3"/>
    <n v="0.2"/>
    <n v="4.6643999999999988"/>
  </r>
  <r>
    <n v="4093"/>
    <s v="CA-2014-166576"/>
    <x v="3"/>
    <x v="941"/>
    <d v="2014-05-19T00:00:00"/>
    <x v="2"/>
    <s v="JM-15865"/>
    <x v="622"/>
    <x v="0"/>
    <s v="United States"/>
    <s v="Akron"/>
    <x v="24"/>
    <n v="44312"/>
    <x v="3"/>
    <s v="OFF-ST-10002574"/>
    <x v="1"/>
    <x v="4"/>
    <x v="926"/>
    <x v="3167"/>
    <n v="2"/>
    <n v="0.2"/>
    <n v="-55.256"/>
  </r>
  <r>
    <n v="4094"/>
    <s v="CA-2012-102491"/>
    <x v="1"/>
    <x v="252"/>
    <d v="2012-08-28T00:00:00"/>
    <x v="1"/>
    <s v="KW-16435"/>
    <x v="147"/>
    <x v="0"/>
    <s v="United States"/>
    <s v="Florence"/>
    <x v="0"/>
    <n v="41042"/>
    <x v="0"/>
    <s v="TEC-MA-10000864"/>
    <x v="2"/>
    <x v="15"/>
    <x v="199"/>
    <x v="3168"/>
    <n v="7"/>
    <n v="0"/>
    <n v="1416.7999999999997"/>
  </r>
  <r>
    <n v="4095"/>
    <s v="CA-2012-102491"/>
    <x v="1"/>
    <x v="252"/>
    <d v="2012-08-28T00:00:00"/>
    <x v="1"/>
    <s v="KW-16435"/>
    <x v="147"/>
    <x v="0"/>
    <s v="United States"/>
    <s v="Florence"/>
    <x v="0"/>
    <n v="41042"/>
    <x v="0"/>
    <s v="TEC-AC-10003289"/>
    <x v="2"/>
    <x v="11"/>
    <x v="1209"/>
    <x v="1105"/>
    <n v="4"/>
    <n v="0"/>
    <n v="18.390799999999999"/>
  </r>
  <r>
    <n v="4096"/>
    <s v="CA-2012-102491"/>
    <x v="1"/>
    <x v="252"/>
    <d v="2012-08-28T00:00:00"/>
    <x v="1"/>
    <s v="KW-16435"/>
    <x v="147"/>
    <x v="0"/>
    <s v="United States"/>
    <s v="Florence"/>
    <x v="0"/>
    <n v="41042"/>
    <x v="0"/>
    <s v="TEC-PH-10001619"/>
    <x v="2"/>
    <x v="7"/>
    <x v="1585"/>
    <x v="2173"/>
    <n v="3"/>
    <n v="0"/>
    <n v="170.51129999999998"/>
  </r>
  <r>
    <n v="4097"/>
    <s v="CA-2011-116904"/>
    <x v="2"/>
    <x v="865"/>
    <d v="2011-09-28T00:00:00"/>
    <x v="1"/>
    <s v="SC-20095"/>
    <x v="183"/>
    <x v="0"/>
    <s v="United States"/>
    <s v="Minneapolis"/>
    <x v="11"/>
    <n v="55407"/>
    <x v="2"/>
    <s v="OFF-PA-10004888"/>
    <x v="1"/>
    <x v="10"/>
    <x v="959"/>
    <x v="56"/>
    <n v="5"/>
    <n v="0"/>
    <n v="15.552000000000001"/>
  </r>
  <r>
    <n v="4098"/>
    <s v="CA-2011-116904"/>
    <x v="2"/>
    <x v="865"/>
    <d v="2011-09-28T00:00:00"/>
    <x v="1"/>
    <s v="SC-20095"/>
    <x v="183"/>
    <x v="0"/>
    <s v="United States"/>
    <s v="Minneapolis"/>
    <x v="11"/>
    <n v="55407"/>
    <x v="2"/>
    <s v="OFF-ST-10000736"/>
    <x v="1"/>
    <x v="4"/>
    <x v="455"/>
    <x v="3169"/>
    <n v="5"/>
    <n v="0"/>
    <n v="16.195999999999984"/>
  </r>
  <r>
    <n v="4099"/>
    <s v="CA-2011-116904"/>
    <x v="2"/>
    <x v="865"/>
    <d v="2011-09-28T00:00:00"/>
    <x v="1"/>
    <s v="SC-20095"/>
    <x v="183"/>
    <x v="0"/>
    <s v="United States"/>
    <s v="Minneapolis"/>
    <x v="11"/>
    <n v="55407"/>
    <x v="2"/>
    <s v="OFF-BI-10001120"/>
    <x v="1"/>
    <x v="8"/>
    <x v="1606"/>
    <x v="3170"/>
    <n v="5"/>
    <n v="0"/>
    <n v="4630.4755000000005"/>
  </r>
  <r>
    <n v="4100"/>
    <s v="CA-2011-116904"/>
    <x v="2"/>
    <x v="865"/>
    <d v="2011-09-28T00:00:00"/>
    <x v="1"/>
    <s v="SC-20095"/>
    <x v="183"/>
    <x v="0"/>
    <s v="United States"/>
    <s v="Minneapolis"/>
    <x v="11"/>
    <n v="55407"/>
    <x v="2"/>
    <s v="OFF-BI-10000301"/>
    <x v="1"/>
    <x v="8"/>
    <x v="619"/>
    <x v="3171"/>
    <n v="2"/>
    <n v="0"/>
    <n v="6.47"/>
  </r>
  <r>
    <n v="4101"/>
    <s v="US-2014-102288"/>
    <x v="3"/>
    <x v="249"/>
    <d v="2014-06-24T00:00:00"/>
    <x v="1"/>
    <s v="ZC-21910"/>
    <x v="233"/>
    <x v="0"/>
    <s v="United States"/>
    <s v="Houston"/>
    <x v="5"/>
    <n v="77095"/>
    <x v="2"/>
    <s v="OFF-AP-10004655"/>
    <x v="1"/>
    <x v="9"/>
    <x v="1607"/>
    <x v="3172"/>
    <n v="1"/>
    <n v="0.8"/>
    <n v="-5.2072000000000012"/>
  </r>
  <r>
    <n v="4102"/>
    <s v="US-2014-102288"/>
    <x v="3"/>
    <x v="249"/>
    <d v="2014-06-24T00:00:00"/>
    <x v="1"/>
    <s v="ZC-21910"/>
    <x v="233"/>
    <x v="0"/>
    <s v="United States"/>
    <s v="Houston"/>
    <x v="5"/>
    <n v="77095"/>
    <x v="2"/>
    <s v="OFF-AP-10002906"/>
    <x v="1"/>
    <x v="9"/>
    <x v="1088"/>
    <x v="3173"/>
    <n v="1"/>
    <n v="0.8"/>
    <n v="-1.1100000000000003"/>
  </r>
  <r>
    <n v="4103"/>
    <s v="US-2014-102288"/>
    <x v="3"/>
    <x v="249"/>
    <d v="2014-06-24T00:00:00"/>
    <x v="1"/>
    <s v="ZC-21910"/>
    <x v="233"/>
    <x v="0"/>
    <s v="United States"/>
    <s v="Houston"/>
    <x v="5"/>
    <n v="77095"/>
    <x v="2"/>
    <s v="OFF-PA-10000740"/>
    <x v="1"/>
    <x v="10"/>
    <x v="1239"/>
    <x v="3174"/>
    <n v="8"/>
    <n v="0.2"/>
    <n v="47.50719999999999"/>
  </r>
  <r>
    <n v="4104"/>
    <s v="CA-2014-137456"/>
    <x v="3"/>
    <x v="202"/>
    <d v="2014-12-22T00:00:00"/>
    <x v="3"/>
    <s v="RB-19465"/>
    <x v="46"/>
    <x v="2"/>
    <s v="United States"/>
    <s v="Fremont"/>
    <x v="8"/>
    <n v="68025"/>
    <x v="2"/>
    <s v="FUR-FU-10001940"/>
    <x v="0"/>
    <x v="5"/>
    <x v="33"/>
    <x v="204"/>
    <n v="2"/>
    <n v="0"/>
    <n v="7.0048000000000012"/>
  </r>
  <r>
    <n v="4105"/>
    <s v="US-2014-155999"/>
    <x v="3"/>
    <x v="783"/>
    <d v="2014-08-14T00:00:00"/>
    <x v="1"/>
    <s v="JK-15370"/>
    <x v="271"/>
    <x v="0"/>
    <s v="United States"/>
    <s v="San Diego"/>
    <x v="1"/>
    <n v="92105"/>
    <x v="1"/>
    <s v="TEC-PH-10000439"/>
    <x v="2"/>
    <x v="7"/>
    <x v="869"/>
    <x v="3175"/>
    <n v="5"/>
    <n v="0.2"/>
    <n v="17.995499999999979"/>
  </r>
  <r>
    <n v="4106"/>
    <s v="US-2014-155999"/>
    <x v="3"/>
    <x v="783"/>
    <d v="2014-08-14T00:00:00"/>
    <x v="1"/>
    <s v="JK-15370"/>
    <x v="271"/>
    <x v="0"/>
    <s v="United States"/>
    <s v="San Diego"/>
    <x v="1"/>
    <n v="92105"/>
    <x v="1"/>
    <s v="OFF-BI-10000404"/>
    <x v="1"/>
    <x v="8"/>
    <x v="476"/>
    <x v="1288"/>
    <n v="2"/>
    <n v="0.2"/>
    <n v="4.6440000000000001"/>
  </r>
  <r>
    <n v="4107"/>
    <s v="US-2013-148334"/>
    <x v="0"/>
    <x v="250"/>
    <d v="2013-08-27T00:00:00"/>
    <x v="1"/>
    <s v="DD-13570"/>
    <x v="732"/>
    <x v="0"/>
    <s v="United States"/>
    <s v="Houston"/>
    <x v="5"/>
    <n v="77041"/>
    <x v="2"/>
    <s v="OFF-BI-10003676"/>
    <x v="1"/>
    <x v="8"/>
    <x v="816"/>
    <x v="3176"/>
    <n v="2"/>
    <n v="0.8"/>
    <n v="-6.8992000000000022"/>
  </r>
  <r>
    <n v="4108"/>
    <s v="CA-2012-105599"/>
    <x v="1"/>
    <x v="67"/>
    <d v="2012-09-07T00:00:00"/>
    <x v="3"/>
    <s v="MC-17275"/>
    <x v="507"/>
    <x v="0"/>
    <s v="United States"/>
    <s v="New York City"/>
    <x v="15"/>
    <n v="10011"/>
    <x v="3"/>
    <s v="OFF-ST-10002486"/>
    <x v="1"/>
    <x v="4"/>
    <x v="693"/>
    <x v="544"/>
    <n v="2"/>
    <n v="0"/>
    <n v="0.27919999999999945"/>
  </r>
  <r>
    <n v="4109"/>
    <s v="CA-2012-105599"/>
    <x v="1"/>
    <x v="67"/>
    <d v="2012-09-07T00:00:00"/>
    <x v="3"/>
    <s v="MC-17275"/>
    <x v="507"/>
    <x v="0"/>
    <s v="United States"/>
    <s v="New York City"/>
    <x v="15"/>
    <n v="10011"/>
    <x v="3"/>
    <s v="FUR-TA-10003837"/>
    <x v="0"/>
    <x v="3"/>
    <x v="1457"/>
    <x v="3177"/>
    <n v="3"/>
    <n v="0.4"/>
    <n v="-14.163900000000005"/>
  </r>
  <r>
    <n v="4110"/>
    <s v="CA-2012-153717"/>
    <x v="1"/>
    <x v="707"/>
    <d v="2013-01-01T00:00:00"/>
    <x v="1"/>
    <s v="DL-13495"/>
    <x v="393"/>
    <x v="1"/>
    <s v="United States"/>
    <s v="Detroit"/>
    <x v="12"/>
    <n v="48227"/>
    <x v="2"/>
    <s v="TEC-PH-10002923"/>
    <x v="2"/>
    <x v="7"/>
    <x v="680"/>
    <x v="2270"/>
    <n v="2"/>
    <n v="0"/>
    <n v="19.974600000000002"/>
  </r>
  <r>
    <n v="4111"/>
    <s v="CA-2012-153717"/>
    <x v="1"/>
    <x v="707"/>
    <d v="2013-01-01T00:00:00"/>
    <x v="1"/>
    <s v="DL-13495"/>
    <x v="393"/>
    <x v="1"/>
    <s v="United States"/>
    <s v="Detroit"/>
    <x v="12"/>
    <n v="48227"/>
    <x v="2"/>
    <s v="FUR-BO-10004360"/>
    <x v="0"/>
    <x v="0"/>
    <x v="1608"/>
    <x v="3178"/>
    <n v="1"/>
    <n v="0"/>
    <n v="20.927400000000006"/>
  </r>
  <r>
    <n v="4112"/>
    <s v="CA-2012-153717"/>
    <x v="1"/>
    <x v="707"/>
    <d v="2013-01-01T00:00:00"/>
    <x v="1"/>
    <s v="DL-13495"/>
    <x v="393"/>
    <x v="1"/>
    <s v="United States"/>
    <s v="Detroit"/>
    <x v="12"/>
    <n v="48227"/>
    <x v="2"/>
    <s v="OFF-PA-10002160"/>
    <x v="1"/>
    <x v="10"/>
    <x v="1190"/>
    <x v="1714"/>
    <n v="3"/>
    <n v="0"/>
    <n v="8.4966000000000008"/>
  </r>
  <r>
    <n v="4113"/>
    <s v="CA-2012-153717"/>
    <x v="1"/>
    <x v="707"/>
    <d v="2013-01-01T00:00:00"/>
    <x v="1"/>
    <s v="DL-13495"/>
    <x v="393"/>
    <x v="1"/>
    <s v="United States"/>
    <s v="Detroit"/>
    <x v="12"/>
    <n v="48227"/>
    <x v="2"/>
    <s v="OFF-AR-10002375"/>
    <x v="1"/>
    <x v="6"/>
    <x v="823"/>
    <x v="175"/>
    <n v="1"/>
    <n v="0"/>
    <n v="0.9511999999999996"/>
  </r>
  <r>
    <n v="4114"/>
    <s v="CA-2012-116687"/>
    <x v="1"/>
    <x v="942"/>
    <d v="2012-05-07T00:00:00"/>
    <x v="1"/>
    <s v="NC-18625"/>
    <x v="544"/>
    <x v="1"/>
    <s v="United States"/>
    <s v="Houston"/>
    <x v="5"/>
    <n v="77095"/>
    <x v="2"/>
    <s v="OFF-LA-10000443"/>
    <x v="1"/>
    <x v="2"/>
    <x v="1118"/>
    <x v="3179"/>
    <n v="3"/>
    <n v="0.2"/>
    <n v="2.9888999999999997"/>
  </r>
  <r>
    <n v="4115"/>
    <s v="CA-2012-116687"/>
    <x v="1"/>
    <x v="942"/>
    <d v="2012-05-07T00:00:00"/>
    <x v="1"/>
    <s v="NC-18625"/>
    <x v="544"/>
    <x v="1"/>
    <s v="United States"/>
    <s v="Houston"/>
    <x v="5"/>
    <n v="77095"/>
    <x v="2"/>
    <s v="TEC-PH-10001750"/>
    <x v="2"/>
    <x v="7"/>
    <x v="968"/>
    <x v="3180"/>
    <n v="3"/>
    <n v="0.2"/>
    <n v="13.857900000000008"/>
  </r>
  <r>
    <n v="4116"/>
    <s v="CA-2013-163573"/>
    <x v="0"/>
    <x v="390"/>
    <d v="2013-11-28T00:00:00"/>
    <x v="2"/>
    <s v="AC-10450"/>
    <x v="549"/>
    <x v="0"/>
    <s v="United States"/>
    <s v="Seattle"/>
    <x v="4"/>
    <n v="98105"/>
    <x v="1"/>
    <s v="OFF-BI-10004632"/>
    <x v="1"/>
    <x v="8"/>
    <x v="564"/>
    <x v="3181"/>
    <n v="5"/>
    <n v="0.2"/>
    <n v="381.23749999999995"/>
  </r>
  <r>
    <n v="4117"/>
    <s v="CA-2012-153416"/>
    <x v="1"/>
    <x v="27"/>
    <d v="2012-11-29T00:00:00"/>
    <x v="1"/>
    <s v="TS-21340"/>
    <x v="358"/>
    <x v="0"/>
    <s v="United States"/>
    <s v="Los Angeles"/>
    <x v="1"/>
    <n v="90036"/>
    <x v="1"/>
    <s v="OFF-BI-10002813"/>
    <x v="1"/>
    <x v="8"/>
    <x v="905"/>
    <x v="1443"/>
    <n v="2"/>
    <n v="0.2"/>
    <n v="0.99"/>
  </r>
  <r>
    <n v="4118"/>
    <s v="CA-2012-153416"/>
    <x v="1"/>
    <x v="27"/>
    <d v="2012-11-29T00:00:00"/>
    <x v="1"/>
    <s v="TS-21340"/>
    <x v="358"/>
    <x v="0"/>
    <s v="United States"/>
    <s v="Los Angeles"/>
    <x v="1"/>
    <n v="90036"/>
    <x v="1"/>
    <s v="OFF-PA-10002005"/>
    <x v="1"/>
    <x v="10"/>
    <x v="505"/>
    <x v="541"/>
    <n v="3"/>
    <n v="0"/>
    <n v="9.3312000000000008"/>
  </r>
  <r>
    <n v="4119"/>
    <s v="CA-2012-153416"/>
    <x v="1"/>
    <x v="27"/>
    <d v="2012-11-29T00:00:00"/>
    <x v="1"/>
    <s v="TS-21340"/>
    <x v="358"/>
    <x v="0"/>
    <s v="United States"/>
    <s v="Los Angeles"/>
    <x v="1"/>
    <n v="90036"/>
    <x v="1"/>
    <s v="OFF-ST-10000060"/>
    <x v="1"/>
    <x v="4"/>
    <x v="387"/>
    <x v="3182"/>
    <n v="7"/>
    <n v="0"/>
    <n v="54.583200000000019"/>
  </r>
  <r>
    <n v="4120"/>
    <s v="CA-2012-153416"/>
    <x v="1"/>
    <x v="27"/>
    <d v="2012-11-29T00:00:00"/>
    <x v="1"/>
    <s v="TS-21340"/>
    <x v="358"/>
    <x v="0"/>
    <s v="United States"/>
    <s v="Los Angeles"/>
    <x v="1"/>
    <n v="90036"/>
    <x v="1"/>
    <s v="OFF-BI-10002706"/>
    <x v="1"/>
    <x v="8"/>
    <x v="273"/>
    <x v="3183"/>
    <n v="8"/>
    <n v="0.2"/>
    <n v="29.702399999999997"/>
  </r>
  <r>
    <n v="4121"/>
    <s v="CA-2014-117394"/>
    <x v="3"/>
    <x v="507"/>
    <d v="2014-09-11T00:00:00"/>
    <x v="1"/>
    <s v="MM-17920"/>
    <x v="462"/>
    <x v="0"/>
    <s v="United States"/>
    <s v="Philadelphia"/>
    <x v="9"/>
    <n v="19120"/>
    <x v="3"/>
    <s v="TEC-AC-10000199"/>
    <x v="2"/>
    <x v="11"/>
    <x v="1609"/>
    <x v="3184"/>
    <n v="4"/>
    <n v="0.2"/>
    <n v="-1.4279999999999999"/>
  </r>
  <r>
    <n v="4122"/>
    <s v="CA-2014-133823"/>
    <x v="3"/>
    <x v="943"/>
    <d v="2014-05-13T00:00:00"/>
    <x v="3"/>
    <s v="LP-17080"/>
    <x v="221"/>
    <x v="0"/>
    <s v="United States"/>
    <s v="Seattle"/>
    <x v="4"/>
    <n v="98103"/>
    <x v="1"/>
    <s v="OFF-PA-10002870"/>
    <x v="1"/>
    <x v="10"/>
    <x v="893"/>
    <x v="782"/>
    <n v="6"/>
    <n v="0"/>
    <n v="16.847999999999999"/>
  </r>
  <r>
    <n v="4123"/>
    <s v="CA-2014-133823"/>
    <x v="3"/>
    <x v="943"/>
    <d v="2014-05-13T00:00:00"/>
    <x v="3"/>
    <s v="LP-17080"/>
    <x v="221"/>
    <x v="0"/>
    <s v="United States"/>
    <s v="Seattle"/>
    <x v="4"/>
    <n v="98103"/>
    <x v="1"/>
    <s v="OFF-LA-10004545"/>
    <x v="1"/>
    <x v="2"/>
    <x v="1328"/>
    <x v="3185"/>
    <n v="3"/>
    <n v="0"/>
    <n v="17.667299999999997"/>
  </r>
  <r>
    <n v="4124"/>
    <s v="CA-2014-133823"/>
    <x v="3"/>
    <x v="943"/>
    <d v="2014-05-13T00:00:00"/>
    <x v="3"/>
    <s v="LP-17080"/>
    <x v="221"/>
    <x v="0"/>
    <s v="United States"/>
    <s v="Seattle"/>
    <x v="4"/>
    <n v="98103"/>
    <x v="1"/>
    <s v="OFF-BI-10000962"/>
    <x v="1"/>
    <x v="8"/>
    <x v="1504"/>
    <x v="3186"/>
    <n v="2"/>
    <n v="0.2"/>
    <n v="9.4365999999999985"/>
  </r>
  <r>
    <n v="4125"/>
    <s v="CA-2011-127523"/>
    <x v="2"/>
    <x v="218"/>
    <d v="2011-05-18T00:00:00"/>
    <x v="1"/>
    <s v="BG-11695"/>
    <x v="410"/>
    <x v="1"/>
    <s v="United States"/>
    <s v="Watertown"/>
    <x v="15"/>
    <n v="13601"/>
    <x v="3"/>
    <s v="OFF-AP-10004249"/>
    <x v="1"/>
    <x v="9"/>
    <x v="33"/>
    <x v="385"/>
    <n v="3"/>
    <n v="0"/>
    <n v="9.6956999999999987"/>
  </r>
  <r>
    <n v="4126"/>
    <s v="CA-2014-123239"/>
    <x v="3"/>
    <x v="944"/>
    <d v="2014-08-01T00:00:00"/>
    <x v="0"/>
    <s v="MG-18145"/>
    <x v="207"/>
    <x v="0"/>
    <s v="United States"/>
    <s v="Jacksonville"/>
    <x v="2"/>
    <n v="32216"/>
    <x v="0"/>
    <s v="FUR-FU-10001602"/>
    <x v="0"/>
    <x v="5"/>
    <x v="759"/>
    <x v="3187"/>
    <n v="3"/>
    <n v="0.2"/>
    <n v="-2.2758000000000109"/>
  </r>
  <r>
    <n v="4127"/>
    <s v="CA-2014-156769"/>
    <x v="3"/>
    <x v="636"/>
    <d v="2014-05-10T00:00:00"/>
    <x v="2"/>
    <s v="GZ-14470"/>
    <x v="47"/>
    <x v="0"/>
    <s v="United States"/>
    <s v="Arlington"/>
    <x v="17"/>
    <n v="22204"/>
    <x v="0"/>
    <s v="OFF-AR-10003179"/>
    <x v="1"/>
    <x v="6"/>
    <x v="1565"/>
    <x v="3188"/>
    <n v="6"/>
    <n v="0"/>
    <n v="18.037799999999997"/>
  </r>
  <r>
    <n v="4128"/>
    <s v="CA-2011-127299"/>
    <x v="2"/>
    <x v="111"/>
    <d v="2011-09-24T00:00:00"/>
    <x v="1"/>
    <s v="JL-15835"/>
    <x v="252"/>
    <x v="0"/>
    <s v="United States"/>
    <s v="Charlotte"/>
    <x v="3"/>
    <n v="28205"/>
    <x v="0"/>
    <s v="OFF-ST-10003722"/>
    <x v="1"/>
    <x v="4"/>
    <x v="760"/>
    <x v="3189"/>
    <n v="6"/>
    <n v="0.2"/>
    <n v="7.5761999999999894"/>
  </r>
  <r>
    <n v="4129"/>
    <s v="CA-2011-127299"/>
    <x v="2"/>
    <x v="111"/>
    <d v="2011-09-24T00:00:00"/>
    <x v="1"/>
    <s v="JL-15835"/>
    <x v="252"/>
    <x v="0"/>
    <s v="United States"/>
    <s v="Charlotte"/>
    <x v="3"/>
    <n v="28205"/>
    <x v="0"/>
    <s v="TEC-MA-10001127"/>
    <x v="2"/>
    <x v="15"/>
    <x v="1610"/>
    <x v="3190"/>
    <n v="3"/>
    <n v="0.5"/>
    <n v="-944.99460000000045"/>
  </r>
  <r>
    <n v="4130"/>
    <s v="CA-2012-121272"/>
    <x v="1"/>
    <x v="368"/>
    <d v="2012-04-04T00:00:00"/>
    <x v="1"/>
    <s v="DO-13435"/>
    <x v="157"/>
    <x v="0"/>
    <s v="United States"/>
    <s v="Seattle"/>
    <x v="4"/>
    <n v="98103"/>
    <x v="1"/>
    <s v="OFF-AP-10001947"/>
    <x v="1"/>
    <x v="9"/>
    <x v="1528"/>
    <x v="3191"/>
    <n v="4"/>
    <n v="0"/>
    <n v="21.251199999999997"/>
  </r>
  <r>
    <n v="4131"/>
    <s v="CA-2011-115336"/>
    <x v="2"/>
    <x v="728"/>
    <d v="2011-11-25T00:00:00"/>
    <x v="1"/>
    <s v="AB-10600"/>
    <x v="448"/>
    <x v="1"/>
    <s v="United States"/>
    <s v="Chicago"/>
    <x v="10"/>
    <n v="60623"/>
    <x v="2"/>
    <s v="OFF-BI-10001107"/>
    <x v="1"/>
    <x v="8"/>
    <x v="492"/>
    <x v="3192"/>
    <n v="5"/>
    <n v="0.8"/>
    <n v="-23.89200000000001"/>
  </r>
  <r>
    <n v="4132"/>
    <s v="CA-2012-111703"/>
    <x v="1"/>
    <x v="740"/>
    <d v="2012-07-09T00:00:00"/>
    <x v="1"/>
    <s v="KB-16315"/>
    <x v="41"/>
    <x v="0"/>
    <s v="United States"/>
    <s v="Hollywood"/>
    <x v="2"/>
    <n v="33021"/>
    <x v="0"/>
    <s v="OFF-PA-10000349"/>
    <x v="1"/>
    <x v="10"/>
    <x v="33"/>
    <x v="1655"/>
    <n v="3"/>
    <n v="0.2"/>
    <n v="4.0338000000000003"/>
  </r>
  <r>
    <n v="4133"/>
    <s v="CA-2012-111703"/>
    <x v="1"/>
    <x v="740"/>
    <d v="2012-07-09T00:00:00"/>
    <x v="1"/>
    <s v="KB-16315"/>
    <x v="41"/>
    <x v="0"/>
    <s v="United States"/>
    <s v="Hollywood"/>
    <x v="2"/>
    <n v="33021"/>
    <x v="0"/>
    <s v="OFF-PA-10003349"/>
    <x v="1"/>
    <x v="10"/>
    <x v="218"/>
    <x v="12"/>
    <n v="3"/>
    <n v="0.2"/>
    <n v="5.6375999999999999"/>
  </r>
  <r>
    <n v="4134"/>
    <s v="CA-2011-128839"/>
    <x v="2"/>
    <x v="78"/>
    <d v="2011-09-13T00:00:00"/>
    <x v="1"/>
    <s v="TT-21070"/>
    <x v="74"/>
    <x v="0"/>
    <s v="United States"/>
    <s v="Chesapeake"/>
    <x v="17"/>
    <n v="23320"/>
    <x v="0"/>
    <s v="OFF-FA-10002280"/>
    <x v="1"/>
    <x v="13"/>
    <x v="653"/>
    <x v="47"/>
    <n v="9"/>
    <n v="0"/>
    <n v="21.599999999999998"/>
  </r>
  <r>
    <n v="4135"/>
    <s v="CA-2011-128839"/>
    <x v="2"/>
    <x v="78"/>
    <d v="2011-09-13T00:00:00"/>
    <x v="1"/>
    <s v="TT-21070"/>
    <x v="74"/>
    <x v="0"/>
    <s v="United States"/>
    <s v="Chesapeake"/>
    <x v="17"/>
    <n v="23320"/>
    <x v="0"/>
    <s v="TEC-MA-10000029"/>
    <x v="2"/>
    <x v="15"/>
    <x v="376"/>
    <x v="2779"/>
    <n v="3"/>
    <n v="0"/>
    <n v="90.287100000000009"/>
  </r>
  <r>
    <n v="4136"/>
    <s v="CA-2014-105914"/>
    <x v="3"/>
    <x v="280"/>
    <d v="2014-10-09T00:00:00"/>
    <x v="1"/>
    <s v="PV-18985"/>
    <x v="391"/>
    <x v="2"/>
    <s v="United States"/>
    <s v="Los Angeles"/>
    <x v="1"/>
    <n v="90036"/>
    <x v="1"/>
    <s v="OFF-BI-10002854"/>
    <x v="1"/>
    <x v="8"/>
    <x v="895"/>
    <x v="3193"/>
    <n v="5"/>
    <n v="0.2"/>
    <n v="42.045000000000002"/>
  </r>
  <r>
    <n v="4137"/>
    <s v="CA-2014-105914"/>
    <x v="3"/>
    <x v="280"/>
    <d v="2014-10-09T00:00:00"/>
    <x v="1"/>
    <s v="PV-18985"/>
    <x v="391"/>
    <x v="2"/>
    <s v="United States"/>
    <s v="Los Angeles"/>
    <x v="1"/>
    <n v="90036"/>
    <x v="1"/>
    <s v="OFF-ST-10003716"/>
    <x v="1"/>
    <x v="4"/>
    <x v="889"/>
    <x v="3194"/>
    <n v="7"/>
    <n v="0"/>
    <n v="204.76820000000001"/>
  </r>
  <r>
    <n v="4138"/>
    <s v="CA-2014-110926"/>
    <x v="3"/>
    <x v="123"/>
    <d v="2014-11-24T00:00:00"/>
    <x v="1"/>
    <s v="DD-13570"/>
    <x v="732"/>
    <x v="0"/>
    <s v="United States"/>
    <s v="Alexandria"/>
    <x v="17"/>
    <n v="22304"/>
    <x v="0"/>
    <s v="OFF-FA-10000624"/>
    <x v="1"/>
    <x v="13"/>
    <x v="291"/>
    <x v="3195"/>
    <n v="7"/>
    <n v="0"/>
    <n v="12.530000000000001"/>
  </r>
  <r>
    <n v="4139"/>
    <s v="CA-2013-117226"/>
    <x v="0"/>
    <x v="945"/>
    <d v="2014-01-02T00:00:00"/>
    <x v="2"/>
    <s v="KD-16495"/>
    <x v="470"/>
    <x v="1"/>
    <s v="United States"/>
    <s v="Deer Park"/>
    <x v="5"/>
    <n v="77536"/>
    <x v="2"/>
    <s v="OFF-BI-10004654"/>
    <x v="1"/>
    <x v="8"/>
    <x v="68"/>
    <x v="3196"/>
    <n v="6"/>
    <n v="0.8"/>
    <n v="-10.385999999999999"/>
  </r>
  <r>
    <n v="4140"/>
    <s v="CA-2014-127313"/>
    <x v="3"/>
    <x v="96"/>
    <d v="2014-12-05T00:00:00"/>
    <x v="2"/>
    <s v="RA-19285"/>
    <x v="267"/>
    <x v="0"/>
    <s v="United States"/>
    <s v="Philadelphia"/>
    <x v="9"/>
    <n v="19120"/>
    <x v="3"/>
    <s v="OFF-ST-10001228"/>
    <x v="1"/>
    <x v="4"/>
    <x v="445"/>
    <x v="3197"/>
    <n v="3"/>
    <n v="0.2"/>
    <n v="2.336999999999998"/>
  </r>
  <r>
    <n v="4141"/>
    <s v="CA-2014-127313"/>
    <x v="3"/>
    <x v="96"/>
    <d v="2014-12-05T00:00:00"/>
    <x v="2"/>
    <s v="RA-19285"/>
    <x v="267"/>
    <x v="0"/>
    <s v="United States"/>
    <s v="Philadelphia"/>
    <x v="9"/>
    <n v="19120"/>
    <x v="3"/>
    <s v="FUR-FU-10003798"/>
    <x v="0"/>
    <x v="5"/>
    <x v="1595"/>
    <x v="3097"/>
    <n v="5"/>
    <n v="0.2"/>
    <n v="13.845999999999997"/>
  </r>
  <r>
    <n v="4142"/>
    <s v="CA-2013-136287"/>
    <x v="0"/>
    <x v="900"/>
    <d v="2013-06-18T00:00:00"/>
    <x v="1"/>
    <s v="SS-20590"/>
    <x v="196"/>
    <x v="0"/>
    <s v="United States"/>
    <s v="Wichita"/>
    <x v="41"/>
    <n v="67212"/>
    <x v="2"/>
    <s v="OFF-LA-10003148"/>
    <x v="1"/>
    <x v="2"/>
    <x v="164"/>
    <x v="1381"/>
    <n v="3"/>
    <n v="0"/>
    <n v="8.6939999999999991"/>
  </r>
  <r>
    <n v="4143"/>
    <s v="US-2011-107699"/>
    <x v="2"/>
    <x v="946"/>
    <d v="2011-05-23T00:00:00"/>
    <x v="1"/>
    <s v="JH-15820"/>
    <x v="581"/>
    <x v="0"/>
    <s v="United States"/>
    <s v="Midland"/>
    <x v="12"/>
    <n v="48640"/>
    <x v="2"/>
    <s v="OFF-BI-10001249"/>
    <x v="1"/>
    <x v="8"/>
    <x v="1182"/>
    <x v="3198"/>
    <n v="9"/>
    <n v="0"/>
    <n v="26.413199999999996"/>
  </r>
  <r>
    <n v="4144"/>
    <s v="CA-2014-112725"/>
    <x v="3"/>
    <x v="289"/>
    <d v="2014-02-07T00:00:00"/>
    <x v="1"/>
    <s v="EH-14125"/>
    <x v="258"/>
    <x v="2"/>
    <s v="United States"/>
    <s v="San Francisco"/>
    <x v="1"/>
    <n v="94110"/>
    <x v="1"/>
    <s v="OFF-AR-10003759"/>
    <x v="1"/>
    <x v="6"/>
    <x v="838"/>
    <x v="3199"/>
    <n v="7"/>
    <n v="0"/>
    <n v="5.7329999999999997"/>
  </r>
  <r>
    <n v="4145"/>
    <s v="CA-2014-112725"/>
    <x v="3"/>
    <x v="289"/>
    <d v="2014-02-07T00:00:00"/>
    <x v="1"/>
    <s v="EH-14125"/>
    <x v="258"/>
    <x v="2"/>
    <s v="United States"/>
    <s v="San Francisco"/>
    <x v="1"/>
    <n v="94110"/>
    <x v="1"/>
    <s v="OFF-AR-10001227"/>
    <x v="1"/>
    <x v="6"/>
    <x v="1611"/>
    <x v="138"/>
    <n v="3"/>
    <n v="0"/>
    <n v="2.3814000000000002"/>
  </r>
  <r>
    <n v="4146"/>
    <s v="CA-2014-112725"/>
    <x v="3"/>
    <x v="289"/>
    <d v="2014-02-07T00:00:00"/>
    <x v="1"/>
    <s v="EH-14125"/>
    <x v="258"/>
    <x v="2"/>
    <s v="United States"/>
    <s v="San Francisco"/>
    <x v="1"/>
    <n v="94110"/>
    <x v="1"/>
    <s v="FUR-CH-10000863"/>
    <x v="0"/>
    <x v="1"/>
    <x v="83"/>
    <x v="3200"/>
    <n v="1"/>
    <n v="0.2"/>
    <n v="-13.588200000000001"/>
  </r>
  <r>
    <n v="4147"/>
    <s v="CA-2012-136196"/>
    <x v="1"/>
    <x v="109"/>
    <d v="2012-12-04T00:00:00"/>
    <x v="1"/>
    <s v="TP-21415"/>
    <x v="599"/>
    <x v="0"/>
    <s v="United States"/>
    <s v="Freeport"/>
    <x v="15"/>
    <n v="11520"/>
    <x v="3"/>
    <s v="FUR-FU-10004017"/>
    <x v="0"/>
    <x v="5"/>
    <x v="215"/>
    <x v="808"/>
    <n v="3"/>
    <n v="0"/>
    <n v="64.518000000000001"/>
  </r>
  <r>
    <n v="4148"/>
    <s v="CA-2014-106068"/>
    <x v="3"/>
    <x v="436"/>
    <d v="2014-10-29T00:00:00"/>
    <x v="1"/>
    <s v="RB-19330"/>
    <x v="713"/>
    <x v="0"/>
    <s v="United States"/>
    <s v="Austin"/>
    <x v="5"/>
    <n v="78745"/>
    <x v="2"/>
    <s v="OFF-BI-10000962"/>
    <x v="1"/>
    <x v="8"/>
    <x v="1504"/>
    <x v="3201"/>
    <n v="3"/>
    <n v="0.8"/>
    <n v="-15.131100000000004"/>
  </r>
  <r>
    <n v="4149"/>
    <s v="CA-2014-106068"/>
    <x v="3"/>
    <x v="436"/>
    <d v="2014-10-29T00:00:00"/>
    <x v="1"/>
    <s v="RB-19330"/>
    <x v="713"/>
    <x v="0"/>
    <s v="United States"/>
    <s v="Austin"/>
    <x v="5"/>
    <n v="78745"/>
    <x v="2"/>
    <s v="OFF-ST-10004507"/>
    <x v="1"/>
    <x v="4"/>
    <x v="452"/>
    <x v="3202"/>
    <n v="1"/>
    <n v="0.2"/>
    <n v="1.2004999999999999"/>
  </r>
  <r>
    <n v="4150"/>
    <s v="CA-2014-106068"/>
    <x v="3"/>
    <x v="436"/>
    <d v="2014-10-29T00:00:00"/>
    <x v="1"/>
    <s v="RB-19330"/>
    <x v="713"/>
    <x v="0"/>
    <s v="United States"/>
    <s v="Austin"/>
    <x v="5"/>
    <n v="78745"/>
    <x v="2"/>
    <s v="TEC-AC-10002942"/>
    <x v="2"/>
    <x v="11"/>
    <x v="1597"/>
    <x v="3203"/>
    <n v="1"/>
    <n v="0.2"/>
    <n v="-2.0700000000000038"/>
  </r>
  <r>
    <n v="4151"/>
    <s v="CA-2014-106068"/>
    <x v="3"/>
    <x v="436"/>
    <d v="2014-10-29T00:00:00"/>
    <x v="1"/>
    <s v="RB-19330"/>
    <x v="713"/>
    <x v="0"/>
    <s v="United States"/>
    <s v="Austin"/>
    <x v="5"/>
    <n v="78745"/>
    <x v="2"/>
    <s v="OFF-ST-10002344"/>
    <x v="1"/>
    <x v="4"/>
    <x v="856"/>
    <x v="1793"/>
    <n v="4"/>
    <n v="0.2"/>
    <n v="-58.305599999999984"/>
  </r>
  <r>
    <n v="4152"/>
    <s v="CA-2014-100160"/>
    <x v="3"/>
    <x v="210"/>
    <d v="2014-09-12T00:00:00"/>
    <x v="1"/>
    <s v="CB-12025"/>
    <x v="90"/>
    <x v="0"/>
    <s v="United States"/>
    <s v="Philadelphia"/>
    <x v="9"/>
    <n v="19134"/>
    <x v="3"/>
    <s v="OFF-LA-10002475"/>
    <x v="1"/>
    <x v="2"/>
    <x v="148"/>
    <x v="3204"/>
    <n v="5"/>
    <n v="0.2"/>
    <n v="9.8685000000000009"/>
  </r>
  <r>
    <n v="4153"/>
    <s v="CA-2014-100160"/>
    <x v="3"/>
    <x v="210"/>
    <d v="2014-09-12T00:00:00"/>
    <x v="1"/>
    <s v="CB-12025"/>
    <x v="90"/>
    <x v="0"/>
    <s v="United States"/>
    <s v="Philadelphia"/>
    <x v="9"/>
    <n v="19134"/>
    <x v="3"/>
    <s v="OFF-PA-10003072"/>
    <x v="1"/>
    <x v="10"/>
    <x v="918"/>
    <x v="12"/>
    <n v="3"/>
    <n v="0.2"/>
    <n v="5.4432"/>
  </r>
  <r>
    <n v="4154"/>
    <s v="CA-2014-100160"/>
    <x v="3"/>
    <x v="210"/>
    <d v="2014-09-12T00:00:00"/>
    <x v="1"/>
    <s v="CB-12025"/>
    <x v="90"/>
    <x v="0"/>
    <s v="United States"/>
    <s v="Philadelphia"/>
    <x v="9"/>
    <n v="19134"/>
    <x v="3"/>
    <s v="OFF-EN-10001509"/>
    <x v="1"/>
    <x v="12"/>
    <x v="29"/>
    <x v="322"/>
    <n v="3"/>
    <n v="0.2"/>
    <n v="1.6523999999999992"/>
  </r>
  <r>
    <n v="4155"/>
    <s v="CA-2013-139689"/>
    <x v="0"/>
    <x v="723"/>
    <d v="2014-01-04T00:00:00"/>
    <x v="1"/>
    <s v="MP-17965"/>
    <x v="172"/>
    <x v="1"/>
    <s v="United States"/>
    <s v="Bristol"/>
    <x v="18"/>
    <n v="37620"/>
    <x v="0"/>
    <s v="OFF-BI-10004781"/>
    <x v="1"/>
    <x v="8"/>
    <x v="132"/>
    <x v="1824"/>
    <n v="4"/>
    <n v="0.7"/>
    <n v="-27.93119999999999"/>
  </r>
  <r>
    <n v="4156"/>
    <s v="CA-2013-139689"/>
    <x v="0"/>
    <x v="723"/>
    <d v="2014-01-04T00:00:00"/>
    <x v="1"/>
    <s v="MP-17965"/>
    <x v="172"/>
    <x v="1"/>
    <s v="United States"/>
    <s v="Bristol"/>
    <x v="18"/>
    <n v="37620"/>
    <x v="0"/>
    <s v="OFF-BI-10000145"/>
    <x v="1"/>
    <x v="8"/>
    <x v="735"/>
    <x v="1803"/>
    <n v="3"/>
    <n v="0.7"/>
    <n v="-1.9656000000000002"/>
  </r>
  <r>
    <n v="4157"/>
    <s v="CA-2012-101091"/>
    <x v="1"/>
    <x v="901"/>
    <d v="2012-12-09T00:00:00"/>
    <x v="0"/>
    <s v="SW-20245"/>
    <x v="573"/>
    <x v="0"/>
    <s v="United States"/>
    <s v="Philadelphia"/>
    <x v="9"/>
    <n v="19140"/>
    <x v="3"/>
    <s v="TEC-AC-10003280"/>
    <x v="2"/>
    <x v="11"/>
    <x v="1028"/>
    <x v="736"/>
    <n v="2"/>
    <n v="0.2"/>
    <n v="0.59979999999999656"/>
  </r>
  <r>
    <n v="4158"/>
    <s v="CA-2012-101091"/>
    <x v="1"/>
    <x v="901"/>
    <d v="2012-12-09T00:00:00"/>
    <x v="0"/>
    <s v="SW-20245"/>
    <x v="573"/>
    <x v="0"/>
    <s v="United States"/>
    <s v="Philadelphia"/>
    <x v="9"/>
    <n v="19140"/>
    <x v="3"/>
    <s v="OFF-BI-10001107"/>
    <x v="1"/>
    <x v="8"/>
    <x v="492"/>
    <x v="3205"/>
    <n v="6"/>
    <n v="0.7"/>
    <n v="-19.982399999999991"/>
  </r>
  <r>
    <n v="4159"/>
    <s v="CA-2011-126907"/>
    <x v="2"/>
    <x v="301"/>
    <d v="2011-11-08T00:00:00"/>
    <x v="1"/>
    <s v="SM-20950"/>
    <x v="416"/>
    <x v="1"/>
    <s v="United States"/>
    <s v="Chicago"/>
    <x v="10"/>
    <n v="60610"/>
    <x v="2"/>
    <s v="OFF-PA-10000533"/>
    <x v="1"/>
    <x v="10"/>
    <x v="1196"/>
    <x v="937"/>
    <n v="3"/>
    <n v="0.2"/>
    <n v="5.1011999999999995"/>
  </r>
  <r>
    <n v="4160"/>
    <s v="US-2013-164588"/>
    <x v="0"/>
    <x v="947"/>
    <d v="2013-04-24T00:00:00"/>
    <x v="1"/>
    <s v="AP-10915"/>
    <x v="275"/>
    <x v="0"/>
    <s v="United States"/>
    <s v="Columbus"/>
    <x v="32"/>
    <n v="31907"/>
    <x v="0"/>
    <s v="OFF-AR-10003056"/>
    <x v="1"/>
    <x v="6"/>
    <x v="18"/>
    <x v="1387"/>
    <n v="3"/>
    <n v="0"/>
    <n v="3.7235999999999989"/>
  </r>
  <r>
    <n v="4161"/>
    <s v="CA-2014-115546"/>
    <x v="3"/>
    <x v="304"/>
    <d v="2014-05-19T00:00:00"/>
    <x v="1"/>
    <s v="AH-10465"/>
    <x v="733"/>
    <x v="0"/>
    <s v="United States"/>
    <s v="New York City"/>
    <x v="15"/>
    <n v="10035"/>
    <x v="3"/>
    <s v="TEC-PH-10002834"/>
    <x v="2"/>
    <x v="7"/>
    <x v="1378"/>
    <x v="2503"/>
    <n v="3"/>
    <n v="0"/>
    <n v="134.99250000000001"/>
  </r>
  <r>
    <n v="4162"/>
    <s v="CA-2014-115546"/>
    <x v="3"/>
    <x v="304"/>
    <d v="2014-05-19T00:00:00"/>
    <x v="1"/>
    <s v="AH-10465"/>
    <x v="733"/>
    <x v="0"/>
    <s v="United States"/>
    <s v="New York City"/>
    <x v="15"/>
    <n v="10035"/>
    <x v="3"/>
    <s v="OFF-ST-10002214"/>
    <x v="1"/>
    <x v="4"/>
    <x v="994"/>
    <x v="2433"/>
    <n v="2"/>
    <n v="0"/>
    <n v="5.8707999999999991"/>
  </r>
  <r>
    <n v="4163"/>
    <s v="CA-2012-163587"/>
    <x v="1"/>
    <x v="948"/>
    <d v="2012-03-18T00:00:00"/>
    <x v="1"/>
    <s v="EP-13915"/>
    <x v="212"/>
    <x v="0"/>
    <s v="United States"/>
    <s v="Dover"/>
    <x v="38"/>
    <n v="3820"/>
    <x v="3"/>
    <s v="OFF-LA-10004484"/>
    <x v="1"/>
    <x v="2"/>
    <x v="612"/>
    <x v="1873"/>
    <n v="4"/>
    <n v="0"/>
    <n v="7.5991999999999997"/>
  </r>
  <r>
    <n v="4164"/>
    <s v="CA-2012-163587"/>
    <x v="1"/>
    <x v="948"/>
    <d v="2012-03-18T00:00:00"/>
    <x v="1"/>
    <s v="EP-13915"/>
    <x v="212"/>
    <x v="0"/>
    <s v="United States"/>
    <s v="Dover"/>
    <x v="38"/>
    <n v="3820"/>
    <x v="3"/>
    <s v="OFF-BI-10003091"/>
    <x v="1"/>
    <x v="8"/>
    <x v="1165"/>
    <x v="3206"/>
    <n v="3"/>
    <n v="0"/>
    <n v="315.81179999999995"/>
  </r>
  <r>
    <n v="4165"/>
    <s v="US-2014-106131"/>
    <x v="3"/>
    <x v="424"/>
    <d v="2014-01-17T00:00:00"/>
    <x v="2"/>
    <s v="TP-21565"/>
    <x v="734"/>
    <x v="1"/>
    <s v="United States"/>
    <s v="Aurora"/>
    <x v="22"/>
    <n v="80013"/>
    <x v="1"/>
    <s v="TEC-AC-10003027"/>
    <x v="2"/>
    <x v="11"/>
    <x v="25"/>
    <x v="3207"/>
    <n v="7"/>
    <n v="0.2"/>
    <n v="-14.793099999999995"/>
  </r>
  <r>
    <n v="4166"/>
    <s v="US-2014-106131"/>
    <x v="3"/>
    <x v="424"/>
    <d v="2014-01-17T00:00:00"/>
    <x v="2"/>
    <s v="TP-21565"/>
    <x v="734"/>
    <x v="1"/>
    <s v="United States"/>
    <s v="Aurora"/>
    <x v="22"/>
    <n v="80013"/>
    <x v="1"/>
    <s v="OFF-ST-10003638"/>
    <x v="1"/>
    <x v="4"/>
    <x v="1222"/>
    <x v="3208"/>
    <n v="9"/>
    <n v="0.2"/>
    <n v="14.754599999999996"/>
  </r>
  <r>
    <n v="4167"/>
    <s v="CA-2012-160213"/>
    <x v="1"/>
    <x v="936"/>
    <d v="2012-03-13T00:00:00"/>
    <x v="1"/>
    <s v="AR-10825"/>
    <x v="255"/>
    <x v="1"/>
    <s v="United States"/>
    <s v="Long Beach"/>
    <x v="15"/>
    <n v="11561"/>
    <x v="3"/>
    <s v="OFF-PA-10003848"/>
    <x v="1"/>
    <x v="10"/>
    <x v="1442"/>
    <x v="541"/>
    <n v="3"/>
    <n v="0"/>
    <n v="9.3312000000000008"/>
  </r>
  <r>
    <n v="4168"/>
    <s v="CA-2011-157924"/>
    <x v="2"/>
    <x v="856"/>
    <d v="2011-10-13T00:00:00"/>
    <x v="2"/>
    <s v="HA-14920"/>
    <x v="66"/>
    <x v="0"/>
    <s v="United States"/>
    <s v="Pasadena"/>
    <x v="1"/>
    <n v="91104"/>
    <x v="1"/>
    <s v="OFF-ST-10002352"/>
    <x v="1"/>
    <x v="4"/>
    <x v="847"/>
    <x v="1051"/>
    <n v="4"/>
    <n v="0"/>
    <n v="8.299199999999999"/>
  </r>
  <r>
    <n v="4169"/>
    <s v="CA-2011-157924"/>
    <x v="2"/>
    <x v="856"/>
    <d v="2011-10-13T00:00:00"/>
    <x v="2"/>
    <s v="HA-14920"/>
    <x v="66"/>
    <x v="0"/>
    <s v="United States"/>
    <s v="Pasadena"/>
    <x v="1"/>
    <n v="91104"/>
    <x v="1"/>
    <s v="FUR-CH-10000229"/>
    <x v="0"/>
    <x v="1"/>
    <x v="1612"/>
    <x v="3209"/>
    <n v="2"/>
    <n v="0.2"/>
    <n v="-65.035200000000046"/>
  </r>
  <r>
    <n v="4170"/>
    <s v="CA-2012-100216"/>
    <x v="1"/>
    <x v="657"/>
    <d v="2012-04-14T00:00:00"/>
    <x v="2"/>
    <s v="HJ-14875"/>
    <x v="707"/>
    <x v="2"/>
    <s v="United States"/>
    <s v="Mesa"/>
    <x v="16"/>
    <n v="85204"/>
    <x v="1"/>
    <s v="OFF-PA-10000788"/>
    <x v="1"/>
    <x v="10"/>
    <x v="731"/>
    <x v="277"/>
    <n v="6"/>
    <n v="0.2"/>
    <n v="10.8864"/>
  </r>
  <r>
    <n v="4171"/>
    <s v="CA-2012-100216"/>
    <x v="1"/>
    <x v="657"/>
    <d v="2012-04-14T00:00:00"/>
    <x v="2"/>
    <s v="HJ-14875"/>
    <x v="707"/>
    <x v="2"/>
    <s v="United States"/>
    <s v="Mesa"/>
    <x v="16"/>
    <n v="85204"/>
    <x v="1"/>
    <s v="OFF-PA-10002968"/>
    <x v="1"/>
    <x v="10"/>
    <x v="909"/>
    <x v="1572"/>
    <n v="3"/>
    <n v="0.2"/>
    <n v="17.815199999999997"/>
  </r>
  <r>
    <n v="4172"/>
    <s v="CA-2014-100601"/>
    <x v="3"/>
    <x v="673"/>
    <d v="2014-11-21T00:00:00"/>
    <x v="1"/>
    <s v="JK-15370"/>
    <x v="271"/>
    <x v="0"/>
    <s v="United States"/>
    <s v="Fresno"/>
    <x v="1"/>
    <n v="93727"/>
    <x v="1"/>
    <s v="OFF-ST-10002486"/>
    <x v="1"/>
    <x v="4"/>
    <x v="693"/>
    <x v="5"/>
    <n v="7"/>
    <n v="0"/>
    <n v="0.97719999999999807"/>
  </r>
  <r>
    <n v="4173"/>
    <s v="CA-2013-152163"/>
    <x v="0"/>
    <x v="949"/>
    <d v="2013-07-02T00:00:00"/>
    <x v="3"/>
    <s v="JF-15355"/>
    <x v="282"/>
    <x v="0"/>
    <s v="United States"/>
    <s v="Columbia"/>
    <x v="20"/>
    <n v="29203"/>
    <x v="0"/>
    <s v="OFF-BI-10002215"/>
    <x v="1"/>
    <x v="8"/>
    <x v="20"/>
    <x v="3210"/>
    <n v="2"/>
    <n v="0"/>
    <n v="6.5319999999999991"/>
  </r>
  <r>
    <n v="4174"/>
    <s v="CA-2013-152163"/>
    <x v="0"/>
    <x v="949"/>
    <d v="2013-07-02T00:00:00"/>
    <x v="3"/>
    <s v="JF-15355"/>
    <x v="282"/>
    <x v="0"/>
    <s v="United States"/>
    <s v="Columbia"/>
    <x v="20"/>
    <n v="29203"/>
    <x v="0"/>
    <s v="OFF-PA-10000788"/>
    <x v="1"/>
    <x v="10"/>
    <x v="731"/>
    <x v="91"/>
    <n v="2"/>
    <n v="0"/>
    <n v="6.2208000000000006"/>
  </r>
  <r>
    <n v="4175"/>
    <s v="CA-2013-152163"/>
    <x v="0"/>
    <x v="949"/>
    <d v="2013-07-02T00:00:00"/>
    <x v="3"/>
    <s v="JF-15355"/>
    <x v="282"/>
    <x v="0"/>
    <s v="United States"/>
    <s v="Columbia"/>
    <x v="20"/>
    <n v="29203"/>
    <x v="0"/>
    <s v="OFF-BI-10003364"/>
    <x v="1"/>
    <x v="8"/>
    <x v="698"/>
    <x v="2502"/>
    <n v="2"/>
    <n v="0"/>
    <n v="28.0032"/>
  </r>
  <r>
    <n v="4176"/>
    <s v="CA-2012-154340"/>
    <x v="1"/>
    <x v="239"/>
    <d v="2012-11-30T00:00:00"/>
    <x v="2"/>
    <s v="EK-13795"/>
    <x v="735"/>
    <x v="2"/>
    <s v="United States"/>
    <s v="Santa Ana"/>
    <x v="1"/>
    <n v="92704"/>
    <x v="1"/>
    <s v="OFF-AR-10003582"/>
    <x v="1"/>
    <x v="6"/>
    <x v="1451"/>
    <x v="2471"/>
    <n v="2"/>
    <n v="0"/>
    <n v="15.764000000000003"/>
  </r>
  <r>
    <n v="4177"/>
    <s v="CA-2011-128846"/>
    <x v="2"/>
    <x v="884"/>
    <d v="2011-04-12T00:00:00"/>
    <x v="1"/>
    <s v="RS-19765"/>
    <x v="276"/>
    <x v="1"/>
    <s v="United States"/>
    <s v="Columbia"/>
    <x v="20"/>
    <n v="29203"/>
    <x v="0"/>
    <s v="TEC-PH-10003273"/>
    <x v="2"/>
    <x v="7"/>
    <x v="171"/>
    <x v="3211"/>
    <n v="5"/>
    <n v="0"/>
    <n v="163.78700000000003"/>
  </r>
  <r>
    <n v="4178"/>
    <s v="CA-2011-128846"/>
    <x v="2"/>
    <x v="884"/>
    <d v="2011-04-12T00:00:00"/>
    <x v="1"/>
    <s v="RS-19765"/>
    <x v="276"/>
    <x v="1"/>
    <s v="United States"/>
    <s v="Columbia"/>
    <x v="20"/>
    <n v="29203"/>
    <x v="0"/>
    <s v="OFF-PA-10000100"/>
    <x v="1"/>
    <x v="10"/>
    <x v="825"/>
    <x v="1247"/>
    <n v="3"/>
    <n v="0"/>
    <n v="60.255300000000005"/>
  </r>
  <r>
    <n v="4179"/>
    <s v="CA-2013-148593"/>
    <x v="0"/>
    <x v="950"/>
    <d v="2013-06-19T00:00:00"/>
    <x v="0"/>
    <s v="BD-11320"/>
    <x v="217"/>
    <x v="0"/>
    <s v="United States"/>
    <s v="Los Angeles"/>
    <x v="1"/>
    <n v="90045"/>
    <x v="1"/>
    <s v="OFF-PA-10001776"/>
    <x v="1"/>
    <x v="10"/>
    <x v="1263"/>
    <x v="3212"/>
    <n v="5"/>
    <n v="0"/>
    <n v="21.784499999999998"/>
  </r>
  <r>
    <n v="4180"/>
    <s v="US-2014-119039"/>
    <x v="3"/>
    <x v="904"/>
    <d v="2014-03-11T00:00:00"/>
    <x v="1"/>
    <s v="BF-11170"/>
    <x v="408"/>
    <x v="2"/>
    <s v="United States"/>
    <s v="San Francisco"/>
    <x v="1"/>
    <n v="94109"/>
    <x v="1"/>
    <s v="OFF-BI-10004182"/>
    <x v="1"/>
    <x v="8"/>
    <x v="73"/>
    <x v="3213"/>
    <n v="9"/>
    <n v="0.2"/>
    <n v="5.4288000000000007"/>
  </r>
  <r>
    <n v="4181"/>
    <s v="CA-2014-128426"/>
    <x v="3"/>
    <x v="566"/>
    <d v="2014-10-12T00:00:00"/>
    <x v="1"/>
    <s v="JK-15730"/>
    <x v="300"/>
    <x v="0"/>
    <s v="United States"/>
    <s v="Houston"/>
    <x v="5"/>
    <n v="77036"/>
    <x v="2"/>
    <s v="OFF-BI-10000756"/>
    <x v="1"/>
    <x v="8"/>
    <x v="15"/>
    <x v="3214"/>
    <n v="5"/>
    <n v="0.8"/>
    <n v="-6.3599999999999994"/>
  </r>
  <r>
    <n v="4182"/>
    <s v="US-2014-136868"/>
    <x v="3"/>
    <x v="833"/>
    <d v="2014-10-13T00:00:00"/>
    <x v="1"/>
    <s v="CR-12820"/>
    <x v="736"/>
    <x v="2"/>
    <s v="United States"/>
    <s v="New York City"/>
    <x v="15"/>
    <n v="10035"/>
    <x v="3"/>
    <s v="TEC-AC-10001539"/>
    <x v="2"/>
    <x v="11"/>
    <x v="1576"/>
    <x v="3215"/>
    <n v="4"/>
    <n v="0"/>
    <n v="115.18559999999999"/>
  </r>
  <r>
    <n v="4183"/>
    <s v="US-2014-136868"/>
    <x v="3"/>
    <x v="833"/>
    <d v="2014-10-13T00:00:00"/>
    <x v="1"/>
    <s v="CR-12820"/>
    <x v="736"/>
    <x v="2"/>
    <s v="United States"/>
    <s v="New York City"/>
    <x v="15"/>
    <n v="10035"/>
    <x v="3"/>
    <s v="OFF-PA-10002377"/>
    <x v="1"/>
    <x v="10"/>
    <x v="557"/>
    <x v="342"/>
    <n v="3"/>
    <n v="0"/>
    <n v="7.6679999999999993"/>
  </r>
  <r>
    <n v="4184"/>
    <s v="US-2014-136868"/>
    <x v="3"/>
    <x v="833"/>
    <d v="2014-10-13T00:00:00"/>
    <x v="1"/>
    <s v="CR-12820"/>
    <x v="736"/>
    <x v="2"/>
    <s v="United States"/>
    <s v="New York City"/>
    <x v="15"/>
    <n v="10035"/>
    <x v="3"/>
    <s v="OFF-ST-10000991"/>
    <x v="1"/>
    <x v="4"/>
    <x v="155"/>
    <x v="3216"/>
    <n v="3"/>
    <n v="0"/>
    <n v="10.347300000000004"/>
  </r>
  <r>
    <n v="4185"/>
    <s v="CA-2013-143749"/>
    <x v="0"/>
    <x v="5"/>
    <d v="2013-12-08T00:00:00"/>
    <x v="2"/>
    <s v="AG-10300"/>
    <x v="636"/>
    <x v="1"/>
    <s v="United States"/>
    <s v="Franklin"/>
    <x v="31"/>
    <n v="2038"/>
    <x v="3"/>
    <s v="FUR-BO-10002853"/>
    <x v="0"/>
    <x v="0"/>
    <x v="1613"/>
    <x v="3217"/>
    <n v="1"/>
    <n v="0"/>
    <n v="20.484999999999999"/>
  </r>
  <r>
    <n v="4186"/>
    <s v="CA-2013-111493"/>
    <x v="0"/>
    <x v="147"/>
    <d v="2013-10-23T00:00:00"/>
    <x v="2"/>
    <s v="CM-12160"/>
    <x v="380"/>
    <x v="0"/>
    <s v="United States"/>
    <s v="Baltimore"/>
    <x v="39"/>
    <n v="21215"/>
    <x v="3"/>
    <s v="TEC-AC-10004510"/>
    <x v="2"/>
    <x v="11"/>
    <x v="944"/>
    <x v="1548"/>
    <n v="6"/>
    <n v="0"/>
    <n v="9.8159999999999954"/>
  </r>
  <r>
    <n v="4187"/>
    <s v="CA-2014-112536"/>
    <x v="3"/>
    <x v="796"/>
    <d v="2014-05-24T00:00:00"/>
    <x v="1"/>
    <s v="SG-20890"/>
    <x v="737"/>
    <x v="1"/>
    <s v="United States"/>
    <s v="Mcallen"/>
    <x v="5"/>
    <n v="78501"/>
    <x v="2"/>
    <s v="OFF-BI-10003712"/>
    <x v="1"/>
    <x v="8"/>
    <x v="689"/>
    <x v="3218"/>
    <n v="7"/>
    <n v="0.8"/>
    <n v="-10.654700000000002"/>
  </r>
  <r>
    <n v="4188"/>
    <s v="CA-2014-112536"/>
    <x v="3"/>
    <x v="796"/>
    <d v="2014-05-24T00:00:00"/>
    <x v="1"/>
    <s v="SG-20890"/>
    <x v="737"/>
    <x v="1"/>
    <s v="United States"/>
    <s v="Mcallen"/>
    <x v="5"/>
    <n v="78501"/>
    <x v="2"/>
    <s v="OFF-BI-10002571"/>
    <x v="1"/>
    <x v="8"/>
    <x v="1204"/>
    <x v="3219"/>
    <n v="1"/>
    <n v="0.8"/>
    <n v="-3.293400000000001"/>
  </r>
  <r>
    <n v="4189"/>
    <s v="CA-2014-112536"/>
    <x v="3"/>
    <x v="796"/>
    <d v="2014-05-24T00:00:00"/>
    <x v="1"/>
    <s v="SG-20890"/>
    <x v="737"/>
    <x v="1"/>
    <s v="United States"/>
    <s v="Mcallen"/>
    <x v="5"/>
    <n v="78501"/>
    <x v="2"/>
    <s v="OFF-ST-10004835"/>
    <x v="1"/>
    <x v="4"/>
    <x v="1406"/>
    <x v="436"/>
    <n v="2"/>
    <n v="0.2"/>
    <n v="0.66959999999999997"/>
  </r>
  <r>
    <n v="4190"/>
    <s v="CA-2013-157714"/>
    <x v="0"/>
    <x v="182"/>
    <d v="2013-10-02T00:00:00"/>
    <x v="0"/>
    <s v="CS-12175"/>
    <x v="728"/>
    <x v="1"/>
    <s v="United States"/>
    <s v="Iowa City"/>
    <x v="23"/>
    <n v="52240"/>
    <x v="2"/>
    <s v="OFF-PA-10004022"/>
    <x v="1"/>
    <x v="10"/>
    <x v="1614"/>
    <x v="1044"/>
    <n v="1"/>
    <n v="0"/>
    <n v="4.4954999999999998"/>
  </r>
  <r>
    <n v="4191"/>
    <s v="CA-2014-166709"/>
    <x v="3"/>
    <x v="701"/>
    <d v="2014-11-23T00:00:00"/>
    <x v="1"/>
    <s v="HL-15040"/>
    <x v="332"/>
    <x v="0"/>
    <s v="United States"/>
    <s v="Newark"/>
    <x v="13"/>
    <n v="19711"/>
    <x v="3"/>
    <s v="TEC-CO-10004722"/>
    <x v="2"/>
    <x v="16"/>
    <x v="1365"/>
    <x v="3220"/>
    <n v="3"/>
    <n v="0"/>
    <n v="5039.9856"/>
  </r>
  <r>
    <n v="4192"/>
    <s v="CA-2012-129392"/>
    <x v="1"/>
    <x v="951"/>
    <d v="2012-07-08T00:00:00"/>
    <x v="3"/>
    <s v="DM-13015"/>
    <x v="661"/>
    <x v="0"/>
    <s v="United States"/>
    <s v="Houston"/>
    <x v="5"/>
    <n v="77070"/>
    <x v="2"/>
    <s v="OFF-PA-10004248"/>
    <x v="1"/>
    <x v="10"/>
    <x v="1615"/>
    <x v="3131"/>
    <n v="5"/>
    <n v="0.2"/>
    <n v="6.5999999999999988"/>
  </r>
  <r>
    <n v="4193"/>
    <s v="CA-2012-150875"/>
    <x v="1"/>
    <x v="547"/>
    <d v="2012-11-20T00:00:00"/>
    <x v="1"/>
    <s v="HK-14890"/>
    <x v="96"/>
    <x v="1"/>
    <s v="United States"/>
    <s v="Boise"/>
    <x v="45"/>
    <n v="83704"/>
    <x v="1"/>
    <s v="FUR-TA-10000577"/>
    <x v="0"/>
    <x v="3"/>
    <x v="3"/>
    <x v="3221"/>
    <n v="2"/>
    <n v="0"/>
    <n v="160.17660000000001"/>
  </r>
  <r>
    <n v="4194"/>
    <s v="CA-2012-150875"/>
    <x v="1"/>
    <x v="547"/>
    <d v="2012-11-20T00:00:00"/>
    <x v="1"/>
    <s v="HK-14890"/>
    <x v="96"/>
    <x v="1"/>
    <s v="United States"/>
    <s v="Boise"/>
    <x v="45"/>
    <n v="83704"/>
    <x v="1"/>
    <s v="TEC-PH-10001254"/>
    <x v="2"/>
    <x v="7"/>
    <x v="143"/>
    <x v="3222"/>
    <n v="3"/>
    <n v="0.2"/>
    <n v="22.858199999999982"/>
  </r>
  <r>
    <n v="4195"/>
    <s v="CA-2012-154200"/>
    <x v="1"/>
    <x v="652"/>
    <d v="2012-06-22T00:00:00"/>
    <x v="1"/>
    <s v="BG-11740"/>
    <x v="696"/>
    <x v="0"/>
    <s v="United States"/>
    <s v="San Diego"/>
    <x v="1"/>
    <n v="92105"/>
    <x v="1"/>
    <s v="OFF-AR-10001044"/>
    <x v="1"/>
    <x v="6"/>
    <x v="1042"/>
    <x v="3223"/>
    <n v="2"/>
    <n v="0"/>
    <n v="15.074199999999998"/>
  </r>
  <r>
    <n v="4196"/>
    <s v="CA-2013-124233"/>
    <x v="0"/>
    <x v="143"/>
    <d v="2013-04-15T00:00:00"/>
    <x v="1"/>
    <s v="CK-12595"/>
    <x v="242"/>
    <x v="0"/>
    <s v="United States"/>
    <s v="Los Angeles"/>
    <x v="1"/>
    <n v="90032"/>
    <x v="1"/>
    <s v="FUR-FU-10002597"/>
    <x v="0"/>
    <x v="5"/>
    <x v="621"/>
    <x v="3224"/>
    <n v="5"/>
    <n v="0"/>
    <n v="10.374000000000001"/>
  </r>
  <r>
    <n v="4197"/>
    <s v="US-2012-134271"/>
    <x v="1"/>
    <x v="24"/>
    <d v="2012-04-23T00:00:00"/>
    <x v="0"/>
    <s v="RF-19735"/>
    <x v="288"/>
    <x v="0"/>
    <s v="United States"/>
    <s v="New York City"/>
    <x v="15"/>
    <n v="10024"/>
    <x v="3"/>
    <s v="OFF-LA-10004093"/>
    <x v="1"/>
    <x v="2"/>
    <x v="670"/>
    <x v="2521"/>
    <n v="3"/>
    <n v="0"/>
    <n v="10.307099999999998"/>
  </r>
  <r>
    <n v="4198"/>
    <s v="US-2013-161683"/>
    <x v="0"/>
    <x v="275"/>
    <d v="2013-12-09T00:00:00"/>
    <x v="1"/>
    <s v="CJ-12010"/>
    <x v="170"/>
    <x v="0"/>
    <s v="United States"/>
    <s v="Philadelphia"/>
    <x v="9"/>
    <n v="19134"/>
    <x v="3"/>
    <s v="OFF-AP-10000179"/>
    <x v="1"/>
    <x v="9"/>
    <x v="527"/>
    <x v="3225"/>
    <n v="4"/>
    <n v="0.2"/>
    <n v="93.768799999999999"/>
  </r>
  <r>
    <n v="4199"/>
    <s v="US-2013-161683"/>
    <x v="0"/>
    <x v="275"/>
    <d v="2013-12-09T00:00:00"/>
    <x v="1"/>
    <s v="CJ-12010"/>
    <x v="170"/>
    <x v="0"/>
    <s v="United States"/>
    <s v="Philadelphia"/>
    <x v="9"/>
    <n v="19134"/>
    <x v="3"/>
    <s v="OFF-BI-10001072"/>
    <x v="1"/>
    <x v="8"/>
    <x v="277"/>
    <x v="3226"/>
    <n v="4"/>
    <n v="0.7"/>
    <n v="-14.553600000000003"/>
  </r>
  <r>
    <n v="4200"/>
    <s v="CA-2012-143105"/>
    <x v="1"/>
    <x v="895"/>
    <d v="2012-12-10T00:00:00"/>
    <x v="3"/>
    <s v="MA-17560"/>
    <x v="15"/>
    <x v="2"/>
    <s v="United States"/>
    <s v="New York City"/>
    <x v="15"/>
    <n v="10024"/>
    <x v="3"/>
    <s v="OFF-LA-10004093"/>
    <x v="1"/>
    <x v="2"/>
    <x v="670"/>
    <x v="2061"/>
    <n v="1"/>
    <n v="0"/>
    <n v="3.4356999999999998"/>
  </r>
  <r>
    <n v="4201"/>
    <s v="CA-2012-143105"/>
    <x v="1"/>
    <x v="895"/>
    <d v="2012-12-10T00:00:00"/>
    <x v="3"/>
    <s v="MA-17560"/>
    <x v="15"/>
    <x v="2"/>
    <s v="United States"/>
    <s v="New York City"/>
    <x v="15"/>
    <n v="10024"/>
    <x v="3"/>
    <s v="TEC-CO-10002095"/>
    <x v="2"/>
    <x v="16"/>
    <x v="610"/>
    <x v="3227"/>
    <n v="2"/>
    <n v="0.2"/>
    <n v="249.99499999999998"/>
  </r>
  <r>
    <n v="4202"/>
    <s v="CA-2012-143105"/>
    <x v="1"/>
    <x v="895"/>
    <d v="2012-12-10T00:00:00"/>
    <x v="3"/>
    <s v="MA-17560"/>
    <x v="15"/>
    <x v="2"/>
    <s v="United States"/>
    <s v="New York City"/>
    <x v="15"/>
    <n v="10024"/>
    <x v="3"/>
    <s v="OFF-PA-10002713"/>
    <x v="1"/>
    <x v="10"/>
    <x v="317"/>
    <x v="521"/>
    <n v="6"/>
    <n v="0"/>
    <n v="18.988799999999998"/>
  </r>
  <r>
    <n v="4203"/>
    <s v="CA-2012-143105"/>
    <x v="1"/>
    <x v="895"/>
    <d v="2012-12-10T00:00:00"/>
    <x v="3"/>
    <s v="MA-17560"/>
    <x v="15"/>
    <x v="2"/>
    <s v="United States"/>
    <s v="New York City"/>
    <x v="15"/>
    <n v="10024"/>
    <x v="3"/>
    <s v="OFF-PA-10002254"/>
    <x v="1"/>
    <x v="10"/>
    <x v="145"/>
    <x v="2381"/>
    <n v="7"/>
    <n v="0"/>
    <n v="84.943599999999989"/>
  </r>
  <r>
    <n v="4204"/>
    <s v="CA-2011-145387"/>
    <x v="2"/>
    <x v="656"/>
    <d v="2011-11-02T00:00:00"/>
    <x v="0"/>
    <s v="AM-10705"/>
    <x v="562"/>
    <x v="0"/>
    <s v="United States"/>
    <s v="Cranston"/>
    <x v="34"/>
    <n v="2920"/>
    <x v="3"/>
    <s v="OFF-AR-10001683"/>
    <x v="1"/>
    <x v="6"/>
    <x v="32"/>
    <x v="3228"/>
    <n v="5"/>
    <n v="0"/>
    <n v="18.715000000000003"/>
  </r>
  <r>
    <n v="4205"/>
    <s v="CA-2011-145387"/>
    <x v="2"/>
    <x v="656"/>
    <d v="2011-11-02T00:00:00"/>
    <x v="0"/>
    <s v="AM-10705"/>
    <x v="562"/>
    <x v="0"/>
    <s v="United States"/>
    <s v="Cranston"/>
    <x v="34"/>
    <n v="2920"/>
    <x v="3"/>
    <s v="OFF-PA-10002195"/>
    <x v="1"/>
    <x v="10"/>
    <x v="719"/>
    <x v="1015"/>
    <n v="2"/>
    <n v="0"/>
    <n v="4.7751999999999999"/>
  </r>
  <r>
    <n v="4206"/>
    <s v="CA-2011-145387"/>
    <x v="2"/>
    <x v="656"/>
    <d v="2011-11-02T00:00:00"/>
    <x v="0"/>
    <s v="AM-10705"/>
    <x v="562"/>
    <x v="0"/>
    <s v="United States"/>
    <s v="Cranston"/>
    <x v="34"/>
    <n v="2920"/>
    <x v="3"/>
    <s v="FUR-FU-10002364"/>
    <x v="0"/>
    <x v="5"/>
    <x v="1231"/>
    <x v="1816"/>
    <n v="2"/>
    <n v="0"/>
    <n v="4.2803999999999984"/>
  </r>
  <r>
    <n v="4207"/>
    <s v="CA-2011-145387"/>
    <x v="2"/>
    <x v="656"/>
    <d v="2011-11-02T00:00:00"/>
    <x v="0"/>
    <s v="AM-10705"/>
    <x v="562"/>
    <x v="0"/>
    <s v="United States"/>
    <s v="Cranston"/>
    <x v="34"/>
    <n v="2920"/>
    <x v="3"/>
    <s v="OFF-BI-10004001"/>
    <x v="1"/>
    <x v="8"/>
    <x v="810"/>
    <x v="3229"/>
    <n v="2"/>
    <n v="0"/>
    <n v="15.676799999999997"/>
  </r>
  <r>
    <n v="4208"/>
    <s v="CA-2011-145387"/>
    <x v="2"/>
    <x v="656"/>
    <d v="2011-11-02T00:00:00"/>
    <x v="0"/>
    <s v="AM-10705"/>
    <x v="562"/>
    <x v="0"/>
    <s v="United States"/>
    <s v="Cranston"/>
    <x v="34"/>
    <n v="2920"/>
    <x v="3"/>
    <s v="FUR-FU-10000023"/>
    <x v="0"/>
    <x v="5"/>
    <x v="322"/>
    <x v="3230"/>
    <n v="3"/>
    <n v="0"/>
    <n v="7.7748000000000008"/>
  </r>
  <r>
    <n v="4209"/>
    <s v="CA-2011-145387"/>
    <x v="2"/>
    <x v="656"/>
    <d v="2011-11-02T00:00:00"/>
    <x v="0"/>
    <s v="AM-10705"/>
    <x v="562"/>
    <x v="0"/>
    <s v="United States"/>
    <s v="Cranston"/>
    <x v="34"/>
    <n v="2920"/>
    <x v="3"/>
    <s v="FUR-CH-10002320"/>
    <x v="0"/>
    <x v="1"/>
    <x v="1454"/>
    <x v="3231"/>
    <n v="5"/>
    <n v="0"/>
    <n v="481.46999999999991"/>
  </r>
  <r>
    <n v="4210"/>
    <s v="CA-2011-145387"/>
    <x v="2"/>
    <x v="656"/>
    <d v="2011-11-02T00:00:00"/>
    <x v="0"/>
    <s v="AM-10705"/>
    <x v="562"/>
    <x v="0"/>
    <s v="United States"/>
    <s v="Cranston"/>
    <x v="34"/>
    <n v="2920"/>
    <x v="3"/>
    <s v="FUR-TA-10003238"/>
    <x v="0"/>
    <x v="3"/>
    <x v="1233"/>
    <x v="3232"/>
    <n v="1"/>
    <n v="0.3"/>
    <n v="-60.607800000000026"/>
  </r>
  <r>
    <n v="4211"/>
    <s v="CA-2014-109715"/>
    <x v="3"/>
    <x v="34"/>
    <d v="2014-12-15T00:00:00"/>
    <x v="1"/>
    <s v="AH-10585"/>
    <x v="738"/>
    <x v="0"/>
    <s v="United States"/>
    <s v="Chicago"/>
    <x v="10"/>
    <n v="60623"/>
    <x v="2"/>
    <s v="OFF-PA-10004965"/>
    <x v="1"/>
    <x v="10"/>
    <x v="112"/>
    <x v="2992"/>
    <n v="2"/>
    <n v="0.2"/>
    <n v="4.9949999999999992"/>
  </r>
  <r>
    <n v="4212"/>
    <s v="CA-2011-166457"/>
    <x v="2"/>
    <x v="952"/>
    <d v="2011-05-09T00:00:00"/>
    <x v="0"/>
    <s v="PF-19120"/>
    <x v="724"/>
    <x v="0"/>
    <s v="United States"/>
    <s v="Richmond"/>
    <x v="0"/>
    <n v="40475"/>
    <x v="0"/>
    <s v="OFF-PA-10003016"/>
    <x v="1"/>
    <x v="10"/>
    <x v="1385"/>
    <x v="2320"/>
    <n v="3"/>
    <n v="0"/>
    <n v="4.238999999999999"/>
  </r>
  <r>
    <n v="4213"/>
    <s v="CA-2011-166457"/>
    <x v="2"/>
    <x v="952"/>
    <d v="2011-05-09T00:00:00"/>
    <x v="0"/>
    <s v="PF-19120"/>
    <x v="724"/>
    <x v="0"/>
    <s v="United States"/>
    <s v="Richmond"/>
    <x v="0"/>
    <n v="40475"/>
    <x v="0"/>
    <s v="OFF-AR-10003651"/>
    <x v="1"/>
    <x v="6"/>
    <x v="276"/>
    <x v="2637"/>
    <n v="2"/>
    <n v="0"/>
    <n v="1.9023999999999992"/>
  </r>
  <r>
    <n v="4214"/>
    <s v="CA-2011-166457"/>
    <x v="2"/>
    <x v="952"/>
    <d v="2011-05-09T00:00:00"/>
    <x v="0"/>
    <s v="PF-19120"/>
    <x v="724"/>
    <x v="0"/>
    <s v="United States"/>
    <s v="Richmond"/>
    <x v="0"/>
    <n v="40475"/>
    <x v="0"/>
    <s v="OFF-PA-10001363"/>
    <x v="1"/>
    <x v="10"/>
    <x v="1616"/>
    <x v="335"/>
    <n v="2"/>
    <n v="0"/>
    <n v="11.543199999999999"/>
  </r>
  <r>
    <n v="4215"/>
    <s v="CA-2013-164637"/>
    <x v="0"/>
    <x v="758"/>
    <d v="2013-03-09T00:00:00"/>
    <x v="1"/>
    <s v="RD-19480"/>
    <x v="502"/>
    <x v="0"/>
    <s v="United States"/>
    <s v="Mishawaka"/>
    <x v="14"/>
    <n v="46544"/>
    <x v="2"/>
    <s v="OFF-BI-10003876"/>
    <x v="1"/>
    <x v="8"/>
    <x v="1617"/>
    <x v="3233"/>
    <n v="3"/>
    <n v="0"/>
    <n v="64.199999999999989"/>
  </r>
  <r>
    <n v="4216"/>
    <s v="CA-2011-103590"/>
    <x v="2"/>
    <x v="953"/>
    <d v="2011-12-04T00:00:00"/>
    <x v="1"/>
    <s v="JL-15505"/>
    <x v="145"/>
    <x v="0"/>
    <s v="United States"/>
    <s v="Mount Vernon"/>
    <x v="15"/>
    <n v="10550"/>
    <x v="3"/>
    <s v="OFF-EN-10004007"/>
    <x v="1"/>
    <x v="12"/>
    <x v="1618"/>
    <x v="3234"/>
    <n v="4"/>
    <n v="0"/>
    <n v="29.271599999999999"/>
  </r>
  <r>
    <n v="4217"/>
    <s v="CA-2012-111234"/>
    <x v="1"/>
    <x v="954"/>
    <d v="2012-02-22T00:00:00"/>
    <x v="1"/>
    <s v="AB-10600"/>
    <x v="448"/>
    <x v="1"/>
    <s v="United States"/>
    <s v="Los Angeles"/>
    <x v="1"/>
    <n v="90004"/>
    <x v="1"/>
    <s v="OFF-LA-10002271"/>
    <x v="1"/>
    <x v="2"/>
    <x v="635"/>
    <x v="357"/>
    <n v="3"/>
    <n v="0"/>
    <n v="4.4352"/>
  </r>
  <r>
    <n v="4218"/>
    <s v="CA-2014-149881"/>
    <x v="3"/>
    <x v="719"/>
    <d v="2014-04-04T00:00:00"/>
    <x v="2"/>
    <s v="NC-18535"/>
    <x v="714"/>
    <x v="1"/>
    <s v="United States"/>
    <s v="San Francisco"/>
    <x v="1"/>
    <n v="94110"/>
    <x v="1"/>
    <s v="FUR-BO-10003894"/>
    <x v="0"/>
    <x v="0"/>
    <x v="1619"/>
    <x v="3235"/>
    <n v="8"/>
    <n v="0.15"/>
    <n v="85.175999999999974"/>
  </r>
  <r>
    <n v="4219"/>
    <s v="CA-2014-149881"/>
    <x v="3"/>
    <x v="719"/>
    <d v="2014-04-04T00:00:00"/>
    <x v="2"/>
    <s v="NC-18535"/>
    <x v="714"/>
    <x v="1"/>
    <s v="United States"/>
    <s v="San Francisco"/>
    <x v="1"/>
    <n v="94110"/>
    <x v="1"/>
    <s v="TEC-MA-10000418"/>
    <x v="2"/>
    <x v="15"/>
    <x v="1476"/>
    <x v="3236"/>
    <n v="2"/>
    <n v="0.2"/>
    <n v="359.99879999999962"/>
  </r>
  <r>
    <n v="4220"/>
    <s v="CA-2014-134565"/>
    <x v="3"/>
    <x v="532"/>
    <d v="2014-06-14T00:00:00"/>
    <x v="0"/>
    <s v="TB-21400"/>
    <x v="483"/>
    <x v="0"/>
    <s v="United States"/>
    <s v="Seattle"/>
    <x v="4"/>
    <n v="98103"/>
    <x v="1"/>
    <s v="OFF-PA-10004243"/>
    <x v="1"/>
    <x v="10"/>
    <x v="271"/>
    <x v="2479"/>
    <n v="2"/>
    <n v="0"/>
    <n v="18.211199999999998"/>
  </r>
  <r>
    <n v="4221"/>
    <s v="CA-2014-134565"/>
    <x v="3"/>
    <x v="532"/>
    <d v="2014-06-14T00:00:00"/>
    <x v="0"/>
    <s v="TB-21400"/>
    <x v="483"/>
    <x v="0"/>
    <s v="United States"/>
    <s v="Seattle"/>
    <x v="4"/>
    <n v="98103"/>
    <x v="1"/>
    <s v="OFF-BI-10001759"/>
    <x v="1"/>
    <x v="8"/>
    <x v="725"/>
    <x v="2187"/>
    <n v="6"/>
    <n v="0.2"/>
    <n v="6.6293999999999995"/>
  </r>
  <r>
    <n v="4222"/>
    <s v="CA-2014-134565"/>
    <x v="3"/>
    <x v="532"/>
    <d v="2014-06-14T00:00:00"/>
    <x v="0"/>
    <s v="TB-21400"/>
    <x v="483"/>
    <x v="0"/>
    <s v="United States"/>
    <s v="Seattle"/>
    <x v="4"/>
    <n v="98103"/>
    <x v="1"/>
    <s v="TEC-MA-10001570"/>
    <x v="2"/>
    <x v="15"/>
    <x v="1620"/>
    <x v="3237"/>
    <n v="5"/>
    <n v="0.2"/>
    <n v="130.20749999999998"/>
  </r>
  <r>
    <n v="4223"/>
    <s v="CA-2014-134565"/>
    <x v="3"/>
    <x v="532"/>
    <d v="2014-06-14T00:00:00"/>
    <x v="0"/>
    <s v="TB-21400"/>
    <x v="483"/>
    <x v="0"/>
    <s v="United States"/>
    <s v="Seattle"/>
    <x v="4"/>
    <n v="98103"/>
    <x v="1"/>
    <s v="OFF-ST-10004804"/>
    <x v="1"/>
    <x v="4"/>
    <x v="230"/>
    <x v="3238"/>
    <n v="2"/>
    <n v="0"/>
    <n v="1.0296000000000021"/>
  </r>
  <r>
    <n v="4224"/>
    <s v="CA-2014-134565"/>
    <x v="3"/>
    <x v="532"/>
    <d v="2014-06-14T00:00:00"/>
    <x v="0"/>
    <s v="TB-21400"/>
    <x v="483"/>
    <x v="0"/>
    <s v="United States"/>
    <s v="Seattle"/>
    <x v="4"/>
    <n v="98103"/>
    <x v="1"/>
    <s v="FUR-BO-10001519"/>
    <x v="0"/>
    <x v="0"/>
    <x v="666"/>
    <x v="3239"/>
    <n v="3"/>
    <n v="0"/>
    <n v="41.860800000000005"/>
  </r>
  <r>
    <n v="4225"/>
    <s v="CA-2013-108644"/>
    <x v="0"/>
    <x v="955"/>
    <d v="2013-10-04T00:00:00"/>
    <x v="2"/>
    <s v="SJ-20215"/>
    <x v="695"/>
    <x v="0"/>
    <s v="United States"/>
    <s v="Quincy"/>
    <x v="10"/>
    <n v="62301"/>
    <x v="2"/>
    <s v="OFF-BI-10000343"/>
    <x v="1"/>
    <x v="8"/>
    <x v="184"/>
    <x v="3240"/>
    <n v="2"/>
    <n v="0.8"/>
    <n v="-3.2406000000000006"/>
  </r>
  <r>
    <n v="4226"/>
    <s v="US-2011-102631"/>
    <x v="2"/>
    <x v="736"/>
    <d v="2011-12-17T00:00:00"/>
    <x v="1"/>
    <s v="EB-13840"/>
    <x v="225"/>
    <x v="1"/>
    <s v="United States"/>
    <s v="Chicago"/>
    <x v="10"/>
    <n v="60623"/>
    <x v="2"/>
    <s v="FUR-FU-10003930"/>
    <x v="0"/>
    <x v="5"/>
    <x v="1621"/>
    <x v="3241"/>
    <n v="3"/>
    <n v="0.6"/>
    <n v="-42.492599999999982"/>
  </r>
  <r>
    <n v="4227"/>
    <s v="CA-2014-120327"/>
    <x v="3"/>
    <x v="343"/>
    <d v="2014-11-17T00:00:00"/>
    <x v="1"/>
    <s v="WB-21850"/>
    <x v="576"/>
    <x v="0"/>
    <s v="United States"/>
    <s v="Urbandale"/>
    <x v="23"/>
    <n v="50322"/>
    <x v="2"/>
    <s v="OFF-FA-10004854"/>
    <x v="1"/>
    <x v="13"/>
    <x v="268"/>
    <x v="1962"/>
    <n v="4"/>
    <n v="0"/>
    <n v="21.5824"/>
  </r>
  <r>
    <n v="4228"/>
    <s v="CA-2012-154970"/>
    <x v="1"/>
    <x v="956"/>
    <d v="2012-01-10T00:00:00"/>
    <x v="1"/>
    <s v="SR-20740"/>
    <x v="256"/>
    <x v="2"/>
    <s v="United States"/>
    <s v="Seattle"/>
    <x v="4"/>
    <n v="98103"/>
    <x v="1"/>
    <s v="FUR-CH-10003396"/>
    <x v="0"/>
    <x v="1"/>
    <x v="385"/>
    <x v="3242"/>
    <n v="1"/>
    <n v="0.2"/>
    <n v="-6.9282000000000039"/>
  </r>
  <r>
    <n v="4229"/>
    <s v="CA-2013-113803"/>
    <x v="0"/>
    <x v="830"/>
    <d v="2013-03-27T00:00:00"/>
    <x v="2"/>
    <s v="VG-21805"/>
    <x v="500"/>
    <x v="1"/>
    <s v="United States"/>
    <s v="Richmond"/>
    <x v="14"/>
    <n v="47374"/>
    <x v="2"/>
    <s v="OFF-PA-10001994"/>
    <x v="1"/>
    <x v="10"/>
    <x v="1113"/>
    <x v="3243"/>
    <n v="1"/>
    <n v="0"/>
    <n v="10.3408"/>
  </r>
  <r>
    <n v="4230"/>
    <s v="CA-2014-100223"/>
    <x v="3"/>
    <x v="957"/>
    <d v="2014-07-11T00:00:00"/>
    <x v="1"/>
    <s v="LS-16945"/>
    <x v="322"/>
    <x v="1"/>
    <s v="United States"/>
    <s v="Dallas"/>
    <x v="5"/>
    <n v="75220"/>
    <x v="2"/>
    <s v="FUR-FU-10003601"/>
    <x v="0"/>
    <x v="5"/>
    <x v="729"/>
    <x v="3244"/>
    <n v="9"/>
    <n v="0.6"/>
    <n v="-348.62940000000003"/>
  </r>
  <r>
    <n v="4231"/>
    <s v="CA-2014-100223"/>
    <x v="3"/>
    <x v="957"/>
    <d v="2014-07-11T00:00:00"/>
    <x v="1"/>
    <s v="LS-16945"/>
    <x v="322"/>
    <x v="1"/>
    <s v="United States"/>
    <s v="Dallas"/>
    <x v="5"/>
    <n v="75220"/>
    <x v="2"/>
    <s v="OFF-BI-10003429"/>
    <x v="1"/>
    <x v="8"/>
    <x v="844"/>
    <x v="3245"/>
    <n v="9"/>
    <n v="0.8"/>
    <n v="-17.660699999999999"/>
  </r>
  <r>
    <n v="4232"/>
    <s v="CA-2014-100223"/>
    <x v="3"/>
    <x v="957"/>
    <d v="2014-07-11T00:00:00"/>
    <x v="1"/>
    <s v="LS-16945"/>
    <x v="322"/>
    <x v="1"/>
    <s v="United States"/>
    <s v="Dallas"/>
    <x v="5"/>
    <n v="75220"/>
    <x v="2"/>
    <s v="OFF-PA-10000232"/>
    <x v="1"/>
    <x v="10"/>
    <x v="1622"/>
    <x v="12"/>
    <n v="3"/>
    <n v="0.2"/>
    <n v="5.6375999999999999"/>
  </r>
  <r>
    <n v="4233"/>
    <s v="CA-2014-100223"/>
    <x v="3"/>
    <x v="957"/>
    <d v="2014-07-11T00:00:00"/>
    <x v="1"/>
    <s v="LS-16945"/>
    <x v="322"/>
    <x v="1"/>
    <s v="United States"/>
    <s v="Dallas"/>
    <x v="5"/>
    <n v="75220"/>
    <x v="2"/>
    <s v="OFF-PA-10002195"/>
    <x v="1"/>
    <x v="10"/>
    <x v="1543"/>
    <x v="277"/>
    <n v="6"/>
    <n v="0.2"/>
    <n v="11.2752"/>
  </r>
  <r>
    <n v="4234"/>
    <s v="CA-2014-100223"/>
    <x v="3"/>
    <x v="957"/>
    <d v="2014-07-11T00:00:00"/>
    <x v="1"/>
    <s v="LS-16945"/>
    <x v="322"/>
    <x v="1"/>
    <s v="United States"/>
    <s v="Dallas"/>
    <x v="5"/>
    <n v="75220"/>
    <x v="2"/>
    <s v="OFF-BI-10004492"/>
    <x v="1"/>
    <x v="8"/>
    <x v="347"/>
    <x v="3246"/>
    <n v="1"/>
    <n v="0.8"/>
    <n v="-10.421400000000002"/>
  </r>
  <r>
    <n v="4235"/>
    <s v="CA-2011-168823"/>
    <x v="2"/>
    <x v="158"/>
    <d v="2011-09-24T00:00:00"/>
    <x v="2"/>
    <s v="MA-17560"/>
    <x v="15"/>
    <x v="2"/>
    <s v="United States"/>
    <s v="Philadelphia"/>
    <x v="9"/>
    <n v="19143"/>
    <x v="3"/>
    <s v="OFF-PA-10004000"/>
    <x v="1"/>
    <x v="10"/>
    <x v="203"/>
    <x v="1382"/>
    <n v="3"/>
    <n v="0.2"/>
    <n v="4.1151"/>
  </r>
  <r>
    <n v="4236"/>
    <s v="CA-2011-168823"/>
    <x v="2"/>
    <x v="158"/>
    <d v="2011-09-24T00:00:00"/>
    <x v="2"/>
    <s v="MA-17560"/>
    <x v="15"/>
    <x v="2"/>
    <s v="United States"/>
    <s v="Philadelphia"/>
    <x v="9"/>
    <n v="19143"/>
    <x v="3"/>
    <s v="OFF-LA-10004425"/>
    <x v="1"/>
    <x v="2"/>
    <x v="33"/>
    <x v="3247"/>
    <n v="9"/>
    <n v="0.2"/>
    <n v="7.0226999999999995"/>
  </r>
  <r>
    <n v="4237"/>
    <s v="CA-2013-162404"/>
    <x v="0"/>
    <x v="310"/>
    <d v="2013-07-28T00:00:00"/>
    <x v="1"/>
    <s v="NF-18475"/>
    <x v="739"/>
    <x v="2"/>
    <s v="United States"/>
    <s v="Rockford"/>
    <x v="10"/>
    <n v="61107"/>
    <x v="2"/>
    <s v="OFF-BI-10000948"/>
    <x v="1"/>
    <x v="8"/>
    <x v="1373"/>
    <x v="3248"/>
    <n v="4"/>
    <n v="0.8"/>
    <n v="-18.836400000000005"/>
  </r>
  <r>
    <n v="4238"/>
    <s v="CA-2014-104024"/>
    <x v="3"/>
    <x v="635"/>
    <d v="2014-09-04T00:00:00"/>
    <x v="0"/>
    <s v="MD-17860"/>
    <x v="550"/>
    <x v="1"/>
    <s v="United States"/>
    <s v="Philadelphia"/>
    <x v="9"/>
    <n v="19134"/>
    <x v="3"/>
    <s v="OFF-AR-10001972"/>
    <x v="1"/>
    <x v="6"/>
    <x v="1623"/>
    <x v="3249"/>
    <n v="7"/>
    <n v="0.2"/>
    <n v="0.70560000000000045"/>
  </r>
  <r>
    <n v="4239"/>
    <s v="CA-2014-147144"/>
    <x v="3"/>
    <x v="606"/>
    <d v="2014-03-29T00:00:00"/>
    <x v="2"/>
    <s v="MZ-17335"/>
    <x v="595"/>
    <x v="2"/>
    <s v="United States"/>
    <s v="Seattle"/>
    <x v="4"/>
    <n v="98105"/>
    <x v="1"/>
    <s v="OFF-AR-10004587"/>
    <x v="1"/>
    <x v="6"/>
    <x v="1624"/>
    <x v="3250"/>
    <n v="1"/>
    <n v="0"/>
    <n v="5.9489999999999981"/>
  </r>
  <r>
    <n v="4240"/>
    <s v="CA-2014-158673"/>
    <x v="3"/>
    <x v="614"/>
    <d v="2015-01-05T00:00:00"/>
    <x v="1"/>
    <s v="KB-16600"/>
    <x v="33"/>
    <x v="1"/>
    <s v="United States"/>
    <s v="Grand Rapids"/>
    <x v="12"/>
    <n v="49505"/>
    <x v="2"/>
    <s v="OFF-PA-10000994"/>
    <x v="1"/>
    <x v="10"/>
    <x v="904"/>
    <x v="1441"/>
    <n v="2"/>
    <n v="0"/>
    <n v="100.65599999999999"/>
  </r>
  <r>
    <n v="4241"/>
    <s v="CA-2011-133704"/>
    <x v="2"/>
    <x v="59"/>
    <d v="2011-09-26T00:00:00"/>
    <x v="1"/>
    <s v="MA-17995"/>
    <x v="671"/>
    <x v="2"/>
    <s v="United States"/>
    <s v="Los Angeles"/>
    <x v="1"/>
    <n v="90004"/>
    <x v="1"/>
    <s v="OFF-AP-10001366"/>
    <x v="1"/>
    <x v="9"/>
    <x v="33"/>
    <x v="2911"/>
    <n v="4"/>
    <n v="0"/>
    <n v="11.858400000000003"/>
  </r>
  <r>
    <n v="4242"/>
    <s v="CA-2011-133704"/>
    <x v="2"/>
    <x v="59"/>
    <d v="2011-09-26T00:00:00"/>
    <x v="1"/>
    <s v="MA-17995"/>
    <x v="671"/>
    <x v="2"/>
    <s v="United States"/>
    <s v="Los Angeles"/>
    <x v="1"/>
    <n v="90004"/>
    <x v="1"/>
    <s v="OFF-BI-10001636"/>
    <x v="1"/>
    <x v="8"/>
    <x v="668"/>
    <x v="3251"/>
    <n v="3"/>
    <n v="0.2"/>
    <n v="6.5753999999999984"/>
  </r>
  <r>
    <n v="4243"/>
    <s v="CA-2013-159142"/>
    <x v="0"/>
    <x v="958"/>
    <d v="2013-04-06T00:00:00"/>
    <x v="2"/>
    <s v="ME-17320"/>
    <x v="467"/>
    <x v="2"/>
    <s v="United States"/>
    <s v="Springfield"/>
    <x v="17"/>
    <n v="22153"/>
    <x v="0"/>
    <s v="TEC-PH-10001448"/>
    <x v="2"/>
    <x v="7"/>
    <x v="140"/>
    <x v="145"/>
    <n v="3"/>
    <n v="0"/>
    <n v="5.9987999999999815"/>
  </r>
  <r>
    <n v="4244"/>
    <s v="CA-2013-159142"/>
    <x v="0"/>
    <x v="958"/>
    <d v="2013-04-06T00:00:00"/>
    <x v="2"/>
    <s v="ME-17320"/>
    <x v="467"/>
    <x v="2"/>
    <s v="United States"/>
    <s v="Springfield"/>
    <x v="17"/>
    <n v="22153"/>
    <x v="0"/>
    <s v="OFF-PA-10001776"/>
    <x v="1"/>
    <x v="10"/>
    <x v="1263"/>
    <x v="3252"/>
    <n v="3"/>
    <n v="0"/>
    <n v="13.070699999999999"/>
  </r>
  <r>
    <n v="4245"/>
    <s v="CA-2011-138436"/>
    <x v="2"/>
    <x v="959"/>
    <d v="2011-03-30T00:00:00"/>
    <x v="1"/>
    <s v="JD-15895"/>
    <x v="63"/>
    <x v="1"/>
    <s v="United States"/>
    <s v="Los Angeles"/>
    <x v="1"/>
    <n v="90036"/>
    <x v="1"/>
    <s v="TEC-AC-10002323"/>
    <x v="2"/>
    <x v="11"/>
    <x v="175"/>
    <x v="2790"/>
    <n v="3"/>
    <n v="0"/>
    <n v="8.6190000000000033"/>
  </r>
  <r>
    <n v="4246"/>
    <s v="CA-2014-117702"/>
    <x v="3"/>
    <x v="354"/>
    <d v="2014-12-05T00:00:00"/>
    <x v="1"/>
    <s v="LS-16975"/>
    <x v="60"/>
    <x v="2"/>
    <s v="United States"/>
    <s v="Baltimore"/>
    <x v="39"/>
    <n v="21215"/>
    <x v="3"/>
    <s v="OFF-AR-10004582"/>
    <x v="1"/>
    <x v="6"/>
    <x v="1175"/>
    <x v="3253"/>
    <n v="1"/>
    <n v="0"/>
    <n v="0.73799999999999988"/>
  </r>
  <r>
    <n v="4247"/>
    <s v="CA-2014-117702"/>
    <x v="3"/>
    <x v="354"/>
    <d v="2014-12-05T00:00:00"/>
    <x v="1"/>
    <s v="LS-16975"/>
    <x v="60"/>
    <x v="2"/>
    <s v="United States"/>
    <s v="Baltimore"/>
    <x v="39"/>
    <n v="21215"/>
    <x v="3"/>
    <s v="FUR-FU-10000576"/>
    <x v="0"/>
    <x v="5"/>
    <x v="219"/>
    <x v="607"/>
    <n v="5"/>
    <n v="0"/>
    <n v="272.79200000000003"/>
  </r>
  <r>
    <n v="4248"/>
    <s v="CA-2014-117702"/>
    <x v="3"/>
    <x v="354"/>
    <d v="2014-12-05T00:00:00"/>
    <x v="1"/>
    <s v="LS-16975"/>
    <x v="60"/>
    <x v="2"/>
    <s v="United States"/>
    <s v="Baltimore"/>
    <x v="39"/>
    <n v="21215"/>
    <x v="3"/>
    <s v="FUR-FU-10004270"/>
    <x v="0"/>
    <x v="5"/>
    <x v="989"/>
    <x v="3254"/>
    <n v="5"/>
    <n v="0"/>
    <n v="7.5239999999999991"/>
  </r>
  <r>
    <n v="4249"/>
    <s v="CA-2013-157336"/>
    <x v="0"/>
    <x v="49"/>
    <d v="2013-12-06T00:00:00"/>
    <x v="0"/>
    <s v="SJ-20500"/>
    <x v="81"/>
    <x v="0"/>
    <s v="United States"/>
    <s v="Fairfield"/>
    <x v="29"/>
    <n v="6824"/>
    <x v="3"/>
    <s v="OFF-BI-10004236"/>
    <x v="1"/>
    <x v="8"/>
    <x v="891"/>
    <x v="3255"/>
    <n v="6"/>
    <n v="0"/>
    <n v="40.516799999999996"/>
  </r>
  <r>
    <n v="4250"/>
    <s v="CA-2013-157336"/>
    <x v="0"/>
    <x v="49"/>
    <d v="2013-12-06T00:00:00"/>
    <x v="0"/>
    <s v="SJ-20500"/>
    <x v="81"/>
    <x v="0"/>
    <s v="United States"/>
    <s v="Fairfield"/>
    <x v="29"/>
    <n v="6824"/>
    <x v="3"/>
    <s v="FUR-CH-10004997"/>
    <x v="0"/>
    <x v="1"/>
    <x v="494"/>
    <x v="3256"/>
    <n v="4"/>
    <n v="0"/>
    <n v="150.38400000000001"/>
  </r>
  <r>
    <n v="4251"/>
    <s v="CA-2011-168130"/>
    <x v="2"/>
    <x v="111"/>
    <d v="2011-09-19T00:00:00"/>
    <x v="3"/>
    <s v="BS-11365"/>
    <x v="740"/>
    <x v="1"/>
    <s v="United States"/>
    <s v="New York City"/>
    <x v="15"/>
    <n v="10011"/>
    <x v="3"/>
    <s v="FUR-CH-10000988"/>
    <x v="0"/>
    <x v="1"/>
    <x v="1132"/>
    <x v="3257"/>
    <n v="7"/>
    <n v="0.1"/>
    <n v="177.42059999999998"/>
  </r>
  <r>
    <n v="4252"/>
    <s v="CA-2012-155068"/>
    <x v="1"/>
    <x v="924"/>
    <d v="2012-10-23T00:00:00"/>
    <x v="3"/>
    <s v="RA-19285"/>
    <x v="267"/>
    <x v="0"/>
    <s v="United States"/>
    <s v="Lakeland"/>
    <x v="2"/>
    <n v="33801"/>
    <x v="0"/>
    <s v="TEC-PH-10004897"/>
    <x v="2"/>
    <x v="7"/>
    <x v="1115"/>
    <x v="3258"/>
    <n v="7"/>
    <n v="0.2"/>
    <n v="-13.286700000000002"/>
  </r>
  <r>
    <n v="4253"/>
    <s v="CA-2012-155068"/>
    <x v="1"/>
    <x v="924"/>
    <d v="2012-10-23T00:00:00"/>
    <x v="3"/>
    <s v="RA-19285"/>
    <x v="267"/>
    <x v="0"/>
    <s v="United States"/>
    <s v="Lakeland"/>
    <x v="2"/>
    <n v="33801"/>
    <x v="0"/>
    <s v="OFF-AR-10002656"/>
    <x v="1"/>
    <x v="6"/>
    <x v="157"/>
    <x v="1432"/>
    <n v="2"/>
    <n v="0.2"/>
    <n v="2.271199999999999"/>
  </r>
  <r>
    <n v="4254"/>
    <s v="CA-2012-155068"/>
    <x v="1"/>
    <x v="924"/>
    <d v="2012-10-23T00:00:00"/>
    <x v="3"/>
    <s v="RA-19285"/>
    <x v="267"/>
    <x v="0"/>
    <s v="United States"/>
    <s v="Lakeland"/>
    <x v="2"/>
    <n v="33801"/>
    <x v="0"/>
    <s v="TEC-PH-10004924"/>
    <x v="2"/>
    <x v="7"/>
    <x v="1156"/>
    <x v="3259"/>
    <n v="2"/>
    <n v="0.2"/>
    <n v="1.0346000000000006"/>
  </r>
  <r>
    <n v="4255"/>
    <s v="CA-2014-163160"/>
    <x v="3"/>
    <x v="119"/>
    <d v="2014-10-17T00:00:00"/>
    <x v="2"/>
    <s v="TS-21610"/>
    <x v="59"/>
    <x v="0"/>
    <s v="United States"/>
    <s v="Freeport"/>
    <x v="10"/>
    <n v="61032"/>
    <x v="2"/>
    <s v="OFF-PA-10003127"/>
    <x v="1"/>
    <x v="10"/>
    <x v="33"/>
    <x v="930"/>
    <n v="3"/>
    <n v="0.2"/>
    <n v="20.576399999999996"/>
  </r>
  <r>
    <n v="4256"/>
    <s v="CA-2014-163160"/>
    <x v="3"/>
    <x v="119"/>
    <d v="2014-10-17T00:00:00"/>
    <x v="2"/>
    <s v="TS-21610"/>
    <x v="59"/>
    <x v="0"/>
    <s v="United States"/>
    <s v="Freeport"/>
    <x v="10"/>
    <n v="61032"/>
    <x v="2"/>
    <s v="OFF-BI-10000778"/>
    <x v="1"/>
    <x v="8"/>
    <x v="258"/>
    <x v="3260"/>
    <n v="4"/>
    <n v="0.8"/>
    <n v="-145.17600000000002"/>
  </r>
  <r>
    <n v="4257"/>
    <s v="CA-2014-163160"/>
    <x v="3"/>
    <x v="119"/>
    <d v="2014-10-17T00:00:00"/>
    <x v="2"/>
    <s v="TS-21610"/>
    <x v="59"/>
    <x v="0"/>
    <s v="United States"/>
    <s v="Freeport"/>
    <x v="10"/>
    <n v="61032"/>
    <x v="2"/>
    <s v="FUR-FU-10001424"/>
    <x v="0"/>
    <x v="5"/>
    <x v="691"/>
    <x v="3261"/>
    <n v="3"/>
    <n v="0.6"/>
    <n v="-6.8094000000000037"/>
  </r>
  <r>
    <n v="4258"/>
    <s v="CA-2012-101924"/>
    <x v="1"/>
    <x v="406"/>
    <d v="2012-09-09T00:00:00"/>
    <x v="1"/>
    <s v="KB-16585"/>
    <x v="10"/>
    <x v="1"/>
    <s v="United States"/>
    <s v="Medford"/>
    <x v="21"/>
    <n v="97504"/>
    <x v="1"/>
    <s v="OFF-BI-10000962"/>
    <x v="1"/>
    <x v="8"/>
    <x v="1504"/>
    <x v="3262"/>
    <n v="2"/>
    <n v="0.7"/>
    <n v="-6.833400000000001"/>
  </r>
  <r>
    <n v="4259"/>
    <s v="CA-2013-124793"/>
    <x v="0"/>
    <x v="560"/>
    <d v="2013-03-17T00:00:00"/>
    <x v="2"/>
    <s v="MM-18280"/>
    <x v="152"/>
    <x v="1"/>
    <s v="United States"/>
    <s v="Seattle"/>
    <x v="4"/>
    <n v="98103"/>
    <x v="1"/>
    <s v="FUR-CH-10002880"/>
    <x v="0"/>
    <x v="1"/>
    <x v="801"/>
    <x v="3263"/>
    <n v="2"/>
    <n v="0.2"/>
    <n v="-22.138200000000012"/>
  </r>
  <r>
    <n v="4260"/>
    <s v="CA-2014-118367"/>
    <x v="3"/>
    <x v="960"/>
    <d v="2014-11-03T00:00:00"/>
    <x v="0"/>
    <s v="LO-17170"/>
    <x v="628"/>
    <x v="1"/>
    <s v="United States"/>
    <s v="New York City"/>
    <x v="15"/>
    <n v="10035"/>
    <x v="3"/>
    <s v="OFF-EN-10004386"/>
    <x v="1"/>
    <x v="12"/>
    <x v="242"/>
    <x v="3264"/>
    <n v="2"/>
    <n v="0"/>
    <n v="23.99"/>
  </r>
  <r>
    <n v="4261"/>
    <s v="CA-2014-164819"/>
    <x v="3"/>
    <x v="453"/>
    <d v="2014-10-20T00:00:00"/>
    <x v="0"/>
    <s v="RS-19420"/>
    <x v="602"/>
    <x v="1"/>
    <s v="United States"/>
    <s v="Fairfield"/>
    <x v="29"/>
    <n v="6824"/>
    <x v="3"/>
    <s v="OFF-LA-10001045"/>
    <x v="1"/>
    <x v="2"/>
    <x v="701"/>
    <x v="1206"/>
    <n v="5"/>
    <n v="0"/>
    <n v="6.0029999999999992"/>
  </r>
  <r>
    <n v="4262"/>
    <s v="CA-2014-158344"/>
    <x v="3"/>
    <x v="783"/>
    <d v="2014-08-12T00:00:00"/>
    <x v="1"/>
    <s v="CC-12475"/>
    <x v="693"/>
    <x v="0"/>
    <s v="United States"/>
    <s v="Moorhead"/>
    <x v="11"/>
    <n v="56560"/>
    <x v="2"/>
    <s v="TEC-AC-10002006"/>
    <x v="2"/>
    <x v="11"/>
    <x v="1078"/>
    <x v="1480"/>
    <n v="4"/>
    <n v="0"/>
    <n v="19.827599999999997"/>
  </r>
  <r>
    <n v="4263"/>
    <s v="CA-2014-123351"/>
    <x v="3"/>
    <x v="296"/>
    <d v="2014-09-26T00:00:00"/>
    <x v="1"/>
    <s v="KT-16480"/>
    <x v="409"/>
    <x v="0"/>
    <s v="United States"/>
    <s v="Columbus"/>
    <x v="32"/>
    <n v="31907"/>
    <x v="0"/>
    <s v="OFF-AP-10001242"/>
    <x v="1"/>
    <x v="9"/>
    <x v="1408"/>
    <x v="3265"/>
    <n v="1"/>
    <n v="0"/>
    <n v="24.143999999999998"/>
  </r>
  <r>
    <n v="4264"/>
    <s v="CA-2014-110429"/>
    <x v="3"/>
    <x v="132"/>
    <d v="2014-11-09T00:00:00"/>
    <x v="1"/>
    <s v="DM-13015"/>
    <x v="661"/>
    <x v="0"/>
    <s v="United States"/>
    <s v="Philadelphia"/>
    <x v="9"/>
    <n v="19143"/>
    <x v="3"/>
    <s v="OFF-BI-10000216"/>
    <x v="1"/>
    <x v="8"/>
    <x v="1625"/>
    <x v="3266"/>
    <n v="3"/>
    <n v="0.7"/>
    <n v="-7.782"/>
  </r>
  <r>
    <n v="4265"/>
    <s v="US-2013-131611"/>
    <x v="0"/>
    <x v="732"/>
    <d v="2013-11-10T00:00:00"/>
    <x v="1"/>
    <s v="EP-13915"/>
    <x v="212"/>
    <x v="0"/>
    <s v="United States"/>
    <s v="Houston"/>
    <x v="5"/>
    <n v="77036"/>
    <x v="2"/>
    <s v="FUR-TA-10002774"/>
    <x v="0"/>
    <x v="3"/>
    <x v="579"/>
    <x v="3267"/>
    <n v="8"/>
    <n v="0.3"/>
    <n v="-160.29520000000008"/>
  </r>
  <r>
    <n v="4266"/>
    <s v="US-2013-131611"/>
    <x v="0"/>
    <x v="732"/>
    <d v="2013-11-10T00:00:00"/>
    <x v="1"/>
    <s v="EP-13915"/>
    <x v="212"/>
    <x v="0"/>
    <s v="United States"/>
    <s v="Houston"/>
    <x v="5"/>
    <n v="77036"/>
    <x v="2"/>
    <s v="OFF-BI-10004364"/>
    <x v="1"/>
    <x v="8"/>
    <x v="302"/>
    <x v="3019"/>
    <n v="3"/>
    <n v="0.8"/>
    <n v="-6.2370000000000019"/>
  </r>
  <r>
    <n v="4267"/>
    <s v="US-2013-131611"/>
    <x v="0"/>
    <x v="732"/>
    <d v="2013-11-10T00:00:00"/>
    <x v="1"/>
    <s v="EP-13915"/>
    <x v="212"/>
    <x v="0"/>
    <s v="United States"/>
    <s v="Houston"/>
    <x v="5"/>
    <n v="77036"/>
    <x v="2"/>
    <s v="FUR-BO-10000780"/>
    <x v="0"/>
    <x v="0"/>
    <x v="1309"/>
    <x v="2017"/>
    <n v="7"/>
    <n v="0.32"/>
    <n v="-225.09759999999991"/>
  </r>
  <r>
    <n v="4268"/>
    <s v="US-2013-131611"/>
    <x v="0"/>
    <x v="732"/>
    <d v="2013-11-10T00:00:00"/>
    <x v="1"/>
    <s v="EP-13915"/>
    <x v="212"/>
    <x v="0"/>
    <s v="United States"/>
    <s v="Houston"/>
    <x v="5"/>
    <n v="77036"/>
    <x v="2"/>
    <s v="OFF-BI-10001989"/>
    <x v="1"/>
    <x v="8"/>
    <x v="537"/>
    <x v="3268"/>
    <n v="3"/>
    <n v="0.8"/>
    <n v="-20.140800000000006"/>
  </r>
  <r>
    <n v="4269"/>
    <s v="US-2013-131611"/>
    <x v="0"/>
    <x v="732"/>
    <d v="2013-11-10T00:00:00"/>
    <x v="1"/>
    <s v="EP-13915"/>
    <x v="212"/>
    <x v="0"/>
    <s v="United States"/>
    <s v="Houston"/>
    <x v="5"/>
    <n v="77036"/>
    <x v="2"/>
    <s v="TEC-AC-10004001"/>
    <x v="2"/>
    <x v="11"/>
    <x v="1460"/>
    <x v="1379"/>
    <n v="5"/>
    <n v="0.2"/>
    <n v="45.139500000000005"/>
  </r>
  <r>
    <n v="4270"/>
    <s v="US-2014-124821"/>
    <x v="3"/>
    <x v="643"/>
    <d v="2014-06-30T00:00:00"/>
    <x v="0"/>
    <s v="AM-10705"/>
    <x v="562"/>
    <x v="0"/>
    <s v="United States"/>
    <s v="Seattle"/>
    <x v="4"/>
    <n v="98115"/>
    <x v="1"/>
    <s v="FUR-TA-10000688"/>
    <x v="0"/>
    <x v="3"/>
    <x v="556"/>
    <x v="3269"/>
    <n v="4"/>
    <n v="0"/>
    <n v="148.13799999999992"/>
  </r>
  <r>
    <n v="4271"/>
    <s v="CA-2012-166975"/>
    <x v="1"/>
    <x v="650"/>
    <d v="2012-11-30T00:00:00"/>
    <x v="1"/>
    <s v="SH-20635"/>
    <x v="741"/>
    <x v="1"/>
    <s v="United States"/>
    <s v="Jackson"/>
    <x v="18"/>
    <n v="38301"/>
    <x v="0"/>
    <s v="FUR-FU-10003930"/>
    <x v="0"/>
    <x v="5"/>
    <x v="1621"/>
    <x v="3270"/>
    <n v="11"/>
    <n v="0.2"/>
    <n v="190.42980000000006"/>
  </r>
  <r>
    <n v="4272"/>
    <s v="CA-2013-123806"/>
    <x v="0"/>
    <x v="390"/>
    <d v="2013-11-28T00:00:00"/>
    <x v="0"/>
    <s v="LA-16780"/>
    <x v="156"/>
    <x v="1"/>
    <s v="United States"/>
    <s v="Baltimore"/>
    <x v="39"/>
    <n v="21215"/>
    <x v="3"/>
    <s v="FUR-FU-10000965"/>
    <x v="0"/>
    <x v="5"/>
    <x v="682"/>
    <x v="3271"/>
    <n v="4"/>
    <n v="0"/>
    <n v="85.181600000000003"/>
  </r>
  <r>
    <n v="4273"/>
    <s v="US-2014-158505"/>
    <x v="3"/>
    <x v="246"/>
    <d v="2014-07-22T00:00:00"/>
    <x v="3"/>
    <s v="SF-20200"/>
    <x v="227"/>
    <x v="0"/>
    <s v="United States"/>
    <s v="Murray"/>
    <x v="7"/>
    <n v="84107"/>
    <x v="1"/>
    <s v="TEC-PH-10004071"/>
    <x v="2"/>
    <x v="7"/>
    <x v="1537"/>
    <x v="3272"/>
    <n v="9"/>
    <n v="0.2"/>
    <n v="6.2936999999999976"/>
  </r>
  <r>
    <n v="4274"/>
    <s v="US-2014-158505"/>
    <x v="3"/>
    <x v="246"/>
    <d v="2014-07-22T00:00:00"/>
    <x v="3"/>
    <s v="SF-20200"/>
    <x v="227"/>
    <x v="0"/>
    <s v="United States"/>
    <s v="Murray"/>
    <x v="7"/>
    <n v="84107"/>
    <x v="1"/>
    <s v="OFF-AR-10001044"/>
    <x v="1"/>
    <x v="6"/>
    <x v="1042"/>
    <x v="2467"/>
    <n v="1"/>
    <n v="0"/>
    <n v="7.5370999999999988"/>
  </r>
  <r>
    <n v="4275"/>
    <s v="CA-2012-142692"/>
    <x v="1"/>
    <x v="924"/>
    <d v="2012-10-28T00:00:00"/>
    <x v="1"/>
    <s v="AG-10495"/>
    <x v="122"/>
    <x v="1"/>
    <s v="United States"/>
    <s v="Seattle"/>
    <x v="4"/>
    <n v="98105"/>
    <x v="1"/>
    <s v="OFF-BI-10004140"/>
    <x v="1"/>
    <x v="8"/>
    <x v="304"/>
    <x v="3273"/>
    <n v="1"/>
    <n v="0.2"/>
    <n v="1.1224999999999996"/>
  </r>
  <r>
    <n v="4276"/>
    <s v="CA-2012-123456"/>
    <x v="1"/>
    <x v="584"/>
    <d v="2012-07-13T00:00:00"/>
    <x v="1"/>
    <s v="KN-16450"/>
    <x v="634"/>
    <x v="1"/>
    <s v="United States"/>
    <s v="Dallas"/>
    <x v="5"/>
    <n v="75220"/>
    <x v="2"/>
    <s v="OFF-AP-10002684"/>
    <x v="1"/>
    <x v="9"/>
    <x v="165"/>
    <x v="3274"/>
    <n v="2"/>
    <n v="0.8"/>
    <n v="-121.58000000000004"/>
  </r>
  <r>
    <n v="4277"/>
    <s v="CA-2014-151358"/>
    <x v="3"/>
    <x v="238"/>
    <d v="2014-08-23T00:00:00"/>
    <x v="1"/>
    <s v="NF-18595"/>
    <x v="376"/>
    <x v="2"/>
    <s v="United States"/>
    <s v="Seattle"/>
    <x v="4"/>
    <n v="98105"/>
    <x v="1"/>
    <s v="OFF-ST-10000046"/>
    <x v="1"/>
    <x v="4"/>
    <x v="757"/>
    <x v="2144"/>
    <n v="2"/>
    <n v="0"/>
    <n v="61.38900000000001"/>
  </r>
  <r>
    <n v="4278"/>
    <s v="US-2013-107440"/>
    <x v="0"/>
    <x v="947"/>
    <d v="2013-04-21T00:00:00"/>
    <x v="1"/>
    <s v="BS-11365"/>
    <x v="740"/>
    <x v="1"/>
    <s v="United States"/>
    <s v="Lakewood"/>
    <x v="30"/>
    <n v="8701"/>
    <x v="3"/>
    <s v="TEC-MA-10001047"/>
    <x v="2"/>
    <x v="15"/>
    <x v="1626"/>
    <x v="3275"/>
    <n v="7"/>
    <n v="0"/>
    <n v="2365.9817999999996"/>
  </r>
  <r>
    <n v="4279"/>
    <s v="US-2013-107440"/>
    <x v="0"/>
    <x v="947"/>
    <d v="2013-04-21T00:00:00"/>
    <x v="1"/>
    <s v="BS-11365"/>
    <x v="740"/>
    <x v="1"/>
    <s v="United States"/>
    <s v="Lakewood"/>
    <x v="30"/>
    <n v="8701"/>
    <x v="3"/>
    <s v="FUR-FU-10000550"/>
    <x v="0"/>
    <x v="5"/>
    <x v="1445"/>
    <x v="745"/>
    <n v="2"/>
    <n v="0"/>
    <n v="3.2867999999999995"/>
  </r>
  <r>
    <n v="4280"/>
    <s v="US-2013-107440"/>
    <x v="0"/>
    <x v="947"/>
    <d v="2013-04-21T00:00:00"/>
    <x v="1"/>
    <s v="BS-11365"/>
    <x v="740"/>
    <x v="1"/>
    <s v="United States"/>
    <s v="Lakewood"/>
    <x v="30"/>
    <n v="8701"/>
    <x v="3"/>
    <s v="OFF-BI-10002432"/>
    <x v="1"/>
    <x v="8"/>
    <x v="866"/>
    <x v="3276"/>
    <n v="5"/>
    <n v="0"/>
    <n v="11.890999999999998"/>
  </r>
  <r>
    <n v="4281"/>
    <s v="CA-2011-166989"/>
    <x v="2"/>
    <x v="687"/>
    <d v="2011-11-18T00:00:00"/>
    <x v="1"/>
    <s v="RM-19675"/>
    <x v="84"/>
    <x v="2"/>
    <s v="United States"/>
    <s v="New York City"/>
    <x v="15"/>
    <n v="10011"/>
    <x v="3"/>
    <s v="OFF-PA-10004470"/>
    <x v="1"/>
    <x v="10"/>
    <x v="250"/>
    <x v="716"/>
    <n v="2"/>
    <n v="0"/>
    <n v="5.2255999999999991"/>
  </r>
  <r>
    <n v="4282"/>
    <s v="CA-2011-166989"/>
    <x v="2"/>
    <x v="687"/>
    <d v="2011-11-18T00:00:00"/>
    <x v="1"/>
    <s v="RM-19675"/>
    <x v="84"/>
    <x v="2"/>
    <s v="United States"/>
    <s v="New York City"/>
    <x v="15"/>
    <n v="10011"/>
    <x v="3"/>
    <s v="FUR-CH-10001797"/>
    <x v="0"/>
    <x v="1"/>
    <x v="1441"/>
    <x v="3277"/>
    <n v="2"/>
    <n v="0.1"/>
    <n v="14.62239999999999"/>
  </r>
  <r>
    <n v="4283"/>
    <s v="CA-2011-103100"/>
    <x v="2"/>
    <x v="414"/>
    <d v="2011-12-23T00:00:00"/>
    <x v="2"/>
    <s v="AB-10105"/>
    <x v="455"/>
    <x v="0"/>
    <s v="United States"/>
    <s v="Indianapolis"/>
    <x v="14"/>
    <n v="46203"/>
    <x v="2"/>
    <s v="OFF-LA-10003720"/>
    <x v="1"/>
    <x v="2"/>
    <x v="1627"/>
    <x v="1175"/>
    <n v="1"/>
    <n v="0"/>
    <n v="1.7343"/>
  </r>
  <r>
    <n v="4284"/>
    <s v="CA-2011-103100"/>
    <x v="2"/>
    <x v="414"/>
    <d v="2011-12-23T00:00:00"/>
    <x v="2"/>
    <s v="AB-10105"/>
    <x v="455"/>
    <x v="0"/>
    <s v="United States"/>
    <s v="Indianapolis"/>
    <x v="14"/>
    <n v="46203"/>
    <x v="2"/>
    <s v="OFF-BI-10004600"/>
    <x v="1"/>
    <x v="8"/>
    <x v="1477"/>
    <x v="3278"/>
    <n v="3"/>
    <n v="0"/>
    <n v="496.78649999999993"/>
  </r>
  <r>
    <n v="4285"/>
    <s v="CA-2012-105690"/>
    <x v="1"/>
    <x v="82"/>
    <d v="2012-11-26T00:00:00"/>
    <x v="0"/>
    <s v="CA-11965"/>
    <x v="662"/>
    <x v="1"/>
    <s v="United States"/>
    <s v="Port Arthur"/>
    <x v="5"/>
    <n v="77642"/>
    <x v="2"/>
    <s v="FUR-BO-10003965"/>
    <x v="0"/>
    <x v="0"/>
    <x v="1083"/>
    <x v="3279"/>
    <n v="2"/>
    <n v="0.32"/>
    <n v="-76.011599999999973"/>
  </r>
  <r>
    <n v="4286"/>
    <s v="CA-2012-105690"/>
    <x v="1"/>
    <x v="82"/>
    <d v="2012-11-26T00:00:00"/>
    <x v="0"/>
    <s v="CA-11965"/>
    <x v="662"/>
    <x v="1"/>
    <s v="United States"/>
    <s v="Port Arthur"/>
    <x v="5"/>
    <n v="77642"/>
    <x v="2"/>
    <s v="OFF-LA-10000240"/>
    <x v="1"/>
    <x v="2"/>
    <x v="2"/>
    <x v="3280"/>
    <n v="2"/>
    <n v="0.2"/>
    <n v="3.9473999999999996"/>
  </r>
  <r>
    <n v="4287"/>
    <s v="CA-2012-105690"/>
    <x v="1"/>
    <x v="82"/>
    <d v="2012-11-26T00:00:00"/>
    <x v="0"/>
    <s v="CA-11965"/>
    <x v="662"/>
    <x v="1"/>
    <s v="United States"/>
    <s v="Port Arthur"/>
    <x v="5"/>
    <n v="77642"/>
    <x v="2"/>
    <s v="TEC-CO-10001571"/>
    <x v="2"/>
    <x v="16"/>
    <x v="1554"/>
    <x v="2913"/>
    <n v="1"/>
    <n v="0.2"/>
    <n v="164.99700000000001"/>
  </r>
  <r>
    <n v="4288"/>
    <s v="CA-2014-127516"/>
    <x v="3"/>
    <x v="116"/>
    <d v="2015-01-04T00:00:00"/>
    <x v="1"/>
    <s v="EH-14005"/>
    <x v="382"/>
    <x v="2"/>
    <s v="United States"/>
    <s v="Nashville"/>
    <x v="18"/>
    <n v="37211"/>
    <x v="0"/>
    <s v="OFF-ST-10000736"/>
    <x v="1"/>
    <x v="4"/>
    <x v="455"/>
    <x v="1466"/>
    <n v="1"/>
    <n v="0.2"/>
    <n v="-12.956800000000005"/>
  </r>
  <r>
    <n v="4289"/>
    <s v="US-2012-117184"/>
    <x v="1"/>
    <x v="961"/>
    <d v="2012-05-21T00:00:00"/>
    <x v="1"/>
    <s v="ON-18715"/>
    <x v="21"/>
    <x v="1"/>
    <s v="United States"/>
    <s v="Houston"/>
    <x v="5"/>
    <n v="77095"/>
    <x v="2"/>
    <s v="OFF-BI-10002082"/>
    <x v="1"/>
    <x v="8"/>
    <x v="1173"/>
    <x v="3281"/>
    <n v="5"/>
    <n v="0.8"/>
    <n v="-49.92"/>
  </r>
  <r>
    <n v="4290"/>
    <s v="US-2012-117184"/>
    <x v="1"/>
    <x v="961"/>
    <d v="2012-05-21T00:00:00"/>
    <x v="1"/>
    <s v="ON-18715"/>
    <x v="21"/>
    <x v="1"/>
    <s v="United States"/>
    <s v="Houston"/>
    <x v="5"/>
    <n v="77095"/>
    <x v="2"/>
    <s v="OFF-PA-10002250"/>
    <x v="1"/>
    <x v="10"/>
    <x v="699"/>
    <x v="3282"/>
    <n v="3"/>
    <n v="0.2"/>
    <n v="4.9307999999999996"/>
  </r>
  <r>
    <n v="4291"/>
    <s v="CA-2014-102407"/>
    <x v="3"/>
    <x v="34"/>
    <d v="2014-12-14T00:00:00"/>
    <x v="0"/>
    <s v="AT-10435"/>
    <x v="401"/>
    <x v="2"/>
    <s v="United States"/>
    <s v="Los Angeles"/>
    <x v="1"/>
    <n v="90004"/>
    <x v="1"/>
    <s v="OFF-AR-10000122"/>
    <x v="1"/>
    <x v="6"/>
    <x v="308"/>
    <x v="954"/>
    <n v="2"/>
    <n v="0"/>
    <n v="2.7899999999999991"/>
  </r>
  <r>
    <n v="4292"/>
    <s v="CA-2014-102407"/>
    <x v="3"/>
    <x v="34"/>
    <d v="2014-12-14T00:00:00"/>
    <x v="0"/>
    <s v="AT-10435"/>
    <x v="401"/>
    <x v="2"/>
    <s v="United States"/>
    <s v="Los Angeles"/>
    <x v="1"/>
    <n v="90004"/>
    <x v="1"/>
    <s v="FUR-TA-10003748"/>
    <x v="0"/>
    <x v="3"/>
    <x v="208"/>
    <x v="3283"/>
    <n v="9"/>
    <n v="0.2"/>
    <n v="22.408199999999994"/>
  </r>
  <r>
    <n v="4293"/>
    <s v="CA-2014-102407"/>
    <x v="3"/>
    <x v="34"/>
    <d v="2014-12-14T00:00:00"/>
    <x v="0"/>
    <s v="AT-10435"/>
    <x v="401"/>
    <x v="2"/>
    <s v="United States"/>
    <s v="Los Angeles"/>
    <x v="1"/>
    <n v="90004"/>
    <x v="1"/>
    <s v="OFF-AP-10001394"/>
    <x v="1"/>
    <x v="9"/>
    <x v="1120"/>
    <x v="3284"/>
    <n v="1"/>
    <n v="0"/>
    <n v="68.039999999999992"/>
  </r>
  <r>
    <n v="4294"/>
    <s v="CA-2014-130967"/>
    <x v="3"/>
    <x v="434"/>
    <d v="2014-03-17T00:00:00"/>
    <x v="1"/>
    <s v="EB-13870"/>
    <x v="12"/>
    <x v="0"/>
    <s v="United States"/>
    <s v="Philadelphia"/>
    <x v="9"/>
    <n v="19140"/>
    <x v="3"/>
    <s v="TEC-PH-10004896"/>
    <x v="2"/>
    <x v="7"/>
    <x v="172"/>
    <x v="3285"/>
    <n v="3"/>
    <n v="0.4"/>
    <n v="-10.796399999999995"/>
  </r>
  <r>
    <n v="4295"/>
    <s v="CA-2014-101581"/>
    <x v="3"/>
    <x v="760"/>
    <d v="2014-10-28T00:00:00"/>
    <x v="1"/>
    <s v="DW-13195"/>
    <x v="694"/>
    <x v="1"/>
    <s v="United States"/>
    <s v="Redmond"/>
    <x v="21"/>
    <n v="97756"/>
    <x v="1"/>
    <s v="FUR-TA-10002607"/>
    <x v="0"/>
    <x v="3"/>
    <x v="221"/>
    <x v="237"/>
    <n v="5"/>
    <n v="0.5"/>
    <n v="-120.51299999999998"/>
  </r>
  <r>
    <n v="4296"/>
    <s v="CA-2014-169124"/>
    <x v="3"/>
    <x v="445"/>
    <d v="2014-07-11T00:00:00"/>
    <x v="1"/>
    <s v="MB-17305"/>
    <x v="93"/>
    <x v="0"/>
    <s v="United States"/>
    <s v="Citrus Heights"/>
    <x v="1"/>
    <n v="95610"/>
    <x v="1"/>
    <s v="FUR-FU-10001215"/>
    <x v="0"/>
    <x v="5"/>
    <x v="1600"/>
    <x v="3286"/>
    <n v="3"/>
    <n v="0"/>
    <n v="54.343800000000009"/>
  </r>
  <r>
    <n v="4297"/>
    <s v="CA-2014-117261"/>
    <x v="3"/>
    <x v="507"/>
    <d v="2014-09-11T00:00:00"/>
    <x v="1"/>
    <s v="TH-21235"/>
    <x v="260"/>
    <x v="1"/>
    <s v="United States"/>
    <s v="Los Angeles"/>
    <x v="1"/>
    <n v="90032"/>
    <x v="1"/>
    <s v="OFF-ST-10000419"/>
    <x v="1"/>
    <x v="4"/>
    <x v="1015"/>
    <x v="3287"/>
    <n v="4"/>
    <n v="0"/>
    <n v="0.54319999999999879"/>
  </r>
  <r>
    <n v="4298"/>
    <s v="CA-2014-129021"/>
    <x v="3"/>
    <x v="962"/>
    <d v="2014-08-27T00:00:00"/>
    <x v="0"/>
    <s v="PO-18850"/>
    <x v="138"/>
    <x v="0"/>
    <s v="United States"/>
    <s v="Tallahassee"/>
    <x v="2"/>
    <n v="32303"/>
    <x v="0"/>
    <s v="TEC-PH-10001459"/>
    <x v="2"/>
    <x v="7"/>
    <x v="1438"/>
    <x v="3288"/>
    <n v="13"/>
    <n v="0.2"/>
    <n v="327.59220000000005"/>
  </r>
  <r>
    <n v="4299"/>
    <s v="CA-2014-129021"/>
    <x v="3"/>
    <x v="962"/>
    <d v="2014-08-27T00:00:00"/>
    <x v="0"/>
    <s v="PO-18850"/>
    <x v="138"/>
    <x v="0"/>
    <s v="United States"/>
    <s v="Tallahassee"/>
    <x v="2"/>
    <n v="32303"/>
    <x v="0"/>
    <s v="OFF-PA-10000241"/>
    <x v="1"/>
    <x v="10"/>
    <x v="1151"/>
    <x v="2000"/>
    <n v="2"/>
    <n v="0.2"/>
    <n v="15.489999999999997"/>
  </r>
  <r>
    <n v="4300"/>
    <s v="CA-2014-129021"/>
    <x v="3"/>
    <x v="962"/>
    <d v="2014-08-27T00:00:00"/>
    <x v="0"/>
    <s v="PO-18850"/>
    <x v="138"/>
    <x v="0"/>
    <s v="United States"/>
    <s v="Tallahassee"/>
    <x v="2"/>
    <n v="32303"/>
    <x v="0"/>
    <s v="OFF-AP-10003040"/>
    <x v="1"/>
    <x v="9"/>
    <x v="723"/>
    <x v="3289"/>
    <n v="6"/>
    <n v="0.2"/>
    <n v="12.103199999999994"/>
  </r>
  <r>
    <n v="4301"/>
    <s v="CA-2014-129021"/>
    <x v="3"/>
    <x v="962"/>
    <d v="2014-08-27T00:00:00"/>
    <x v="0"/>
    <s v="PO-18850"/>
    <x v="138"/>
    <x v="0"/>
    <s v="United States"/>
    <s v="Tallahassee"/>
    <x v="2"/>
    <n v="32303"/>
    <x v="0"/>
    <s v="FUR-FU-10001852"/>
    <x v="0"/>
    <x v="5"/>
    <x v="837"/>
    <x v="3290"/>
    <n v="2"/>
    <n v="0.2"/>
    <n v="0.41759999999999986"/>
  </r>
  <r>
    <n v="4302"/>
    <s v="CA-2014-129021"/>
    <x v="3"/>
    <x v="962"/>
    <d v="2014-08-27T00:00:00"/>
    <x v="0"/>
    <s v="PO-18850"/>
    <x v="138"/>
    <x v="0"/>
    <s v="United States"/>
    <s v="Tallahassee"/>
    <x v="2"/>
    <n v="32303"/>
    <x v="0"/>
    <s v="OFF-PA-10000141"/>
    <x v="1"/>
    <x v="10"/>
    <x v="821"/>
    <x v="525"/>
    <n v="5"/>
    <n v="0.2"/>
    <n v="2.9429999999999992"/>
  </r>
  <r>
    <n v="4303"/>
    <s v="CA-2011-123253"/>
    <x v="2"/>
    <x v="963"/>
    <d v="2011-08-25T00:00:00"/>
    <x v="0"/>
    <s v="DE-13255"/>
    <x v="368"/>
    <x v="2"/>
    <s v="United States"/>
    <s v="Lakewood"/>
    <x v="24"/>
    <n v="44107"/>
    <x v="3"/>
    <s v="OFF-AR-10002804"/>
    <x v="1"/>
    <x v="6"/>
    <x v="279"/>
    <x v="2970"/>
    <n v="1"/>
    <n v="0.2"/>
    <n v="1.0269000000000001"/>
  </r>
  <r>
    <n v="4304"/>
    <s v="CA-2013-121601"/>
    <x v="0"/>
    <x v="964"/>
    <d v="2013-10-05T00:00:00"/>
    <x v="3"/>
    <s v="MO-17500"/>
    <x v="373"/>
    <x v="0"/>
    <s v="United States"/>
    <s v="The Colony"/>
    <x v="5"/>
    <n v="75056"/>
    <x v="2"/>
    <s v="OFF-EN-10003862"/>
    <x v="1"/>
    <x v="12"/>
    <x v="753"/>
    <x v="3291"/>
    <n v="7"/>
    <n v="0.2"/>
    <n v="19.4194"/>
  </r>
  <r>
    <n v="4305"/>
    <s v="CA-2011-162278"/>
    <x v="2"/>
    <x v="965"/>
    <d v="2011-10-30T00:00:00"/>
    <x v="0"/>
    <s v="AH-10585"/>
    <x v="738"/>
    <x v="0"/>
    <s v="United States"/>
    <s v="Seattle"/>
    <x v="4"/>
    <n v="98105"/>
    <x v="1"/>
    <s v="FUR-FU-10000448"/>
    <x v="0"/>
    <x v="5"/>
    <x v="464"/>
    <x v="3292"/>
    <n v="4"/>
    <n v="0"/>
    <n v="3.195999999999998"/>
  </r>
  <r>
    <n v="4306"/>
    <s v="CA-2011-162278"/>
    <x v="2"/>
    <x v="965"/>
    <d v="2011-10-30T00:00:00"/>
    <x v="0"/>
    <s v="AH-10585"/>
    <x v="738"/>
    <x v="0"/>
    <s v="United States"/>
    <s v="Seattle"/>
    <x v="4"/>
    <n v="98105"/>
    <x v="1"/>
    <s v="TEC-PH-10000526"/>
    <x v="2"/>
    <x v="7"/>
    <x v="1463"/>
    <x v="3293"/>
    <n v="5"/>
    <n v="0.2"/>
    <n v="38.396000000000015"/>
  </r>
  <r>
    <n v="4307"/>
    <s v="CA-2013-161095"/>
    <x v="0"/>
    <x v="931"/>
    <d v="2013-06-29T00:00:00"/>
    <x v="3"/>
    <s v="CS-12250"/>
    <x v="294"/>
    <x v="1"/>
    <s v="United States"/>
    <s v="Los Angeles"/>
    <x v="1"/>
    <n v="90032"/>
    <x v="1"/>
    <s v="OFF-BI-10002764"/>
    <x v="1"/>
    <x v="8"/>
    <x v="502"/>
    <x v="3294"/>
    <n v="3"/>
    <n v="0.2"/>
    <n v="2.8100999999999998"/>
  </r>
  <r>
    <n v="4308"/>
    <s v="CA-2013-161095"/>
    <x v="0"/>
    <x v="931"/>
    <d v="2013-06-29T00:00:00"/>
    <x v="3"/>
    <s v="CS-12250"/>
    <x v="294"/>
    <x v="1"/>
    <s v="United States"/>
    <s v="Los Angeles"/>
    <x v="1"/>
    <n v="90032"/>
    <x v="1"/>
    <s v="OFF-BI-10001524"/>
    <x v="1"/>
    <x v="8"/>
    <x v="298"/>
    <x v="3295"/>
    <n v="2"/>
    <n v="0.2"/>
    <n v="11.748799999999997"/>
  </r>
  <r>
    <n v="4309"/>
    <s v="CA-2011-125829"/>
    <x v="2"/>
    <x v="130"/>
    <d v="2011-11-11T00:00:00"/>
    <x v="1"/>
    <s v="WB-21850"/>
    <x v="576"/>
    <x v="0"/>
    <s v="United States"/>
    <s v="Los Angeles"/>
    <x v="1"/>
    <n v="90045"/>
    <x v="1"/>
    <s v="TEC-PH-10001079"/>
    <x v="2"/>
    <x v="7"/>
    <x v="1246"/>
    <x v="3296"/>
    <n v="7"/>
    <n v="0.2"/>
    <n v="66.634399999999971"/>
  </r>
  <r>
    <n v="4310"/>
    <s v="CA-2011-125829"/>
    <x v="2"/>
    <x v="130"/>
    <d v="2011-11-11T00:00:00"/>
    <x v="1"/>
    <s v="WB-21850"/>
    <x v="576"/>
    <x v="0"/>
    <s v="United States"/>
    <s v="Los Angeles"/>
    <x v="1"/>
    <n v="90045"/>
    <x v="1"/>
    <s v="FUR-TA-10002041"/>
    <x v="0"/>
    <x v="3"/>
    <x v="358"/>
    <x v="3297"/>
    <n v="4"/>
    <n v="0.2"/>
    <n v="-64.544399999999968"/>
  </r>
  <r>
    <n v="4311"/>
    <s v="CA-2011-125829"/>
    <x v="2"/>
    <x v="130"/>
    <d v="2011-11-11T00:00:00"/>
    <x v="1"/>
    <s v="WB-21850"/>
    <x v="576"/>
    <x v="0"/>
    <s v="United States"/>
    <s v="Los Angeles"/>
    <x v="1"/>
    <n v="90045"/>
    <x v="1"/>
    <s v="OFF-BI-10001036"/>
    <x v="1"/>
    <x v="8"/>
    <x v="618"/>
    <x v="1462"/>
    <n v="3"/>
    <n v="0.2"/>
    <n v="8.2259999999999991"/>
  </r>
  <r>
    <n v="4312"/>
    <s v="CA-2011-125829"/>
    <x v="2"/>
    <x v="130"/>
    <d v="2011-11-11T00:00:00"/>
    <x v="1"/>
    <s v="WB-21850"/>
    <x v="576"/>
    <x v="0"/>
    <s v="United States"/>
    <s v="Los Angeles"/>
    <x v="1"/>
    <n v="90045"/>
    <x v="1"/>
    <s v="OFF-PA-10000223"/>
    <x v="1"/>
    <x v="10"/>
    <x v="1374"/>
    <x v="541"/>
    <n v="3"/>
    <n v="0"/>
    <n v="9.3312000000000008"/>
  </r>
  <r>
    <n v="4313"/>
    <s v="CA-2011-125829"/>
    <x v="2"/>
    <x v="130"/>
    <d v="2011-11-11T00:00:00"/>
    <x v="1"/>
    <s v="WB-21850"/>
    <x v="576"/>
    <x v="0"/>
    <s v="United States"/>
    <s v="Los Angeles"/>
    <x v="1"/>
    <n v="90045"/>
    <x v="1"/>
    <s v="TEC-MA-10003246"/>
    <x v="2"/>
    <x v="15"/>
    <x v="1628"/>
    <x v="3298"/>
    <n v="4"/>
    <n v="0.2"/>
    <n v="139.98999999999995"/>
  </r>
  <r>
    <n v="4314"/>
    <s v="CA-2011-123127"/>
    <x v="2"/>
    <x v="78"/>
    <d v="2011-09-12T00:00:00"/>
    <x v="1"/>
    <s v="SP-20620"/>
    <x v="407"/>
    <x v="1"/>
    <s v="United States"/>
    <s v="Long Beach"/>
    <x v="15"/>
    <n v="11561"/>
    <x v="3"/>
    <s v="OFF-AP-10001962"/>
    <x v="1"/>
    <x v="9"/>
    <x v="1594"/>
    <x v="3299"/>
    <n v="2"/>
    <n v="0"/>
    <n v="4.1950000000000003"/>
  </r>
  <r>
    <n v="4315"/>
    <s v="CA-2012-115945"/>
    <x v="1"/>
    <x v="608"/>
    <d v="2012-07-01T00:00:00"/>
    <x v="1"/>
    <s v="AB-10165"/>
    <x v="269"/>
    <x v="0"/>
    <s v="United States"/>
    <s v="Los Angeles"/>
    <x v="1"/>
    <n v="90045"/>
    <x v="1"/>
    <s v="OFF-AR-10004062"/>
    <x v="1"/>
    <x v="6"/>
    <x v="33"/>
    <x v="3300"/>
    <n v="2"/>
    <n v="0"/>
    <n v="5.24"/>
  </r>
  <r>
    <n v="4316"/>
    <s v="CA-2012-115945"/>
    <x v="1"/>
    <x v="608"/>
    <d v="2012-07-01T00:00:00"/>
    <x v="1"/>
    <s v="AB-10165"/>
    <x v="269"/>
    <x v="0"/>
    <s v="United States"/>
    <s v="Los Angeles"/>
    <x v="1"/>
    <n v="90045"/>
    <x v="1"/>
    <s v="OFF-BI-10004330"/>
    <x v="1"/>
    <x v="8"/>
    <x v="795"/>
    <x v="1294"/>
    <n v="3"/>
    <n v="0.2"/>
    <n v="27.734999999999996"/>
  </r>
  <r>
    <n v="4317"/>
    <s v="CA-2012-115945"/>
    <x v="1"/>
    <x v="608"/>
    <d v="2012-07-01T00:00:00"/>
    <x v="1"/>
    <s v="AB-10165"/>
    <x v="269"/>
    <x v="0"/>
    <s v="United States"/>
    <s v="Los Angeles"/>
    <x v="1"/>
    <n v="90045"/>
    <x v="1"/>
    <s v="OFF-ST-10001963"/>
    <x v="1"/>
    <x v="4"/>
    <x v="532"/>
    <x v="3301"/>
    <n v="3"/>
    <n v="0"/>
    <n v="9.126899999999992"/>
  </r>
  <r>
    <n v="4318"/>
    <s v="CA-2012-136735"/>
    <x v="1"/>
    <x v="353"/>
    <d v="2012-08-02T00:00:00"/>
    <x v="1"/>
    <s v="HA-14920"/>
    <x v="66"/>
    <x v="0"/>
    <s v="United States"/>
    <s v="San Francisco"/>
    <x v="1"/>
    <n v="94110"/>
    <x v="1"/>
    <s v="OFF-EN-10002230"/>
    <x v="1"/>
    <x v="12"/>
    <x v="550"/>
    <x v="3302"/>
    <n v="2"/>
    <n v="0"/>
    <n v="78.894199999999998"/>
  </r>
  <r>
    <n v="4319"/>
    <s v="US-2014-136189"/>
    <x v="3"/>
    <x v="226"/>
    <d v="2014-12-12T00:00:00"/>
    <x v="1"/>
    <s v="DC-13285"/>
    <x v="290"/>
    <x v="0"/>
    <s v="United States"/>
    <s v="Richmond"/>
    <x v="17"/>
    <n v="23223"/>
    <x v="0"/>
    <s v="FUR-FU-10000175"/>
    <x v="0"/>
    <x v="5"/>
    <x v="1629"/>
    <x v="3303"/>
    <n v="6"/>
    <n v="0"/>
    <n v="25.537799999999997"/>
  </r>
  <r>
    <n v="4320"/>
    <s v="CA-2011-152345"/>
    <x v="2"/>
    <x v="282"/>
    <d v="2012-01-03T00:00:00"/>
    <x v="0"/>
    <s v="ST-20530"/>
    <x v="461"/>
    <x v="0"/>
    <s v="United States"/>
    <s v="Albuquerque"/>
    <x v="27"/>
    <n v="87105"/>
    <x v="1"/>
    <s v="TEC-PH-10004897"/>
    <x v="2"/>
    <x v="7"/>
    <x v="1115"/>
    <x v="112"/>
    <n v="3"/>
    <n v="0.2"/>
    <n v="-5.694300000000001"/>
  </r>
  <r>
    <n v="4321"/>
    <s v="CA-2011-152345"/>
    <x v="2"/>
    <x v="282"/>
    <d v="2012-01-03T00:00:00"/>
    <x v="0"/>
    <s v="ST-20530"/>
    <x v="461"/>
    <x v="0"/>
    <s v="United States"/>
    <s v="Albuquerque"/>
    <x v="27"/>
    <n v="87105"/>
    <x v="1"/>
    <s v="OFF-ST-10003123"/>
    <x v="1"/>
    <x v="4"/>
    <x v="1268"/>
    <x v="3304"/>
    <n v="1"/>
    <n v="0"/>
    <n v="7.9895999999999994"/>
  </r>
  <r>
    <n v="4322"/>
    <s v="US-2012-147662"/>
    <x v="1"/>
    <x v="966"/>
    <d v="2012-02-19T00:00:00"/>
    <x v="1"/>
    <s v="KB-16315"/>
    <x v="41"/>
    <x v="0"/>
    <s v="United States"/>
    <s v="Akron"/>
    <x v="24"/>
    <n v="44312"/>
    <x v="3"/>
    <s v="OFF-BI-10001658"/>
    <x v="1"/>
    <x v="8"/>
    <x v="439"/>
    <x v="478"/>
    <n v="2"/>
    <n v="0.7"/>
    <n v="-11.961599999999997"/>
  </r>
  <r>
    <n v="4323"/>
    <s v="US-2012-147662"/>
    <x v="1"/>
    <x v="966"/>
    <d v="2012-02-19T00:00:00"/>
    <x v="1"/>
    <s v="KB-16315"/>
    <x v="41"/>
    <x v="0"/>
    <s v="United States"/>
    <s v="Akron"/>
    <x v="24"/>
    <n v="44312"/>
    <x v="3"/>
    <s v="TEC-PH-10002834"/>
    <x v="2"/>
    <x v="7"/>
    <x v="1378"/>
    <x v="3305"/>
    <n v="3"/>
    <n v="0.4"/>
    <n v="-80.995500000000021"/>
  </r>
  <r>
    <n v="4324"/>
    <s v="US-2012-147662"/>
    <x v="1"/>
    <x v="966"/>
    <d v="2012-02-19T00:00:00"/>
    <x v="1"/>
    <s v="KB-16315"/>
    <x v="41"/>
    <x v="0"/>
    <s v="United States"/>
    <s v="Akron"/>
    <x v="24"/>
    <n v="44312"/>
    <x v="3"/>
    <s v="OFF-BI-10002160"/>
    <x v="1"/>
    <x v="8"/>
    <x v="312"/>
    <x v="3306"/>
    <n v="2"/>
    <n v="0.7"/>
    <n v="-1.6763999999999997"/>
  </r>
  <r>
    <n v="4325"/>
    <s v="US-2012-147662"/>
    <x v="1"/>
    <x v="966"/>
    <d v="2012-02-19T00:00:00"/>
    <x v="1"/>
    <s v="KB-16315"/>
    <x v="41"/>
    <x v="0"/>
    <s v="United States"/>
    <s v="Akron"/>
    <x v="24"/>
    <n v="44312"/>
    <x v="3"/>
    <s v="OFF-AR-10004999"/>
    <x v="1"/>
    <x v="6"/>
    <x v="864"/>
    <x v="646"/>
    <n v="3"/>
    <n v="0.2"/>
    <n v="0.8969999999999998"/>
  </r>
  <r>
    <n v="4326"/>
    <s v="US-2012-147662"/>
    <x v="1"/>
    <x v="966"/>
    <d v="2012-02-19T00:00:00"/>
    <x v="1"/>
    <s v="KB-16315"/>
    <x v="41"/>
    <x v="0"/>
    <s v="United States"/>
    <s v="Akron"/>
    <x v="24"/>
    <n v="44312"/>
    <x v="3"/>
    <s v="TEC-AC-10003280"/>
    <x v="2"/>
    <x v="11"/>
    <x v="1028"/>
    <x v="981"/>
    <n v="3"/>
    <n v="0.2"/>
    <n v="0.89969999999999573"/>
  </r>
  <r>
    <n v="4327"/>
    <s v="CA-2013-153346"/>
    <x v="0"/>
    <x v="967"/>
    <d v="2013-01-27T00:00:00"/>
    <x v="2"/>
    <s v="TB-21355"/>
    <x v="422"/>
    <x v="1"/>
    <s v="United States"/>
    <s v="Plainfield"/>
    <x v="30"/>
    <n v="7060"/>
    <x v="3"/>
    <s v="OFF-AR-10000315"/>
    <x v="1"/>
    <x v="6"/>
    <x v="1297"/>
    <x v="3307"/>
    <n v="3"/>
    <n v="0"/>
    <n v="2.3025000000000002"/>
  </r>
  <r>
    <n v="4328"/>
    <s v="CA-2013-153346"/>
    <x v="0"/>
    <x v="967"/>
    <d v="2013-01-27T00:00:00"/>
    <x v="2"/>
    <s v="TB-21355"/>
    <x v="422"/>
    <x v="1"/>
    <s v="United States"/>
    <s v="Plainfield"/>
    <x v="30"/>
    <n v="7060"/>
    <x v="3"/>
    <s v="OFF-PA-10000007"/>
    <x v="1"/>
    <x v="10"/>
    <x v="1531"/>
    <x v="3308"/>
    <n v="5"/>
    <n v="0"/>
    <n v="8.2799999999999994"/>
  </r>
  <r>
    <n v="4329"/>
    <s v="CA-2014-118360"/>
    <x v="3"/>
    <x v="719"/>
    <d v="2014-04-08T00:00:00"/>
    <x v="1"/>
    <s v="JC-15775"/>
    <x v="547"/>
    <x v="0"/>
    <s v="United States"/>
    <s v="New York City"/>
    <x v="15"/>
    <n v="10011"/>
    <x v="3"/>
    <s v="OFF-PA-10000791"/>
    <x v="1"/>
    <x v="10"/>
    <x v="1424"/>
    <x v="3309"/>
    <n v="9"/>
    <n v="0"/>
    <n v="19.318499999999997"/>
  </r>
  <r>
    <n v="4330"/>
    <s v="CA-2014-149853"/>
    <x v="3"/>
    <x v="621"/>
    <d v="2014-10-10T00:00:00"/>
    <x v="1"/>
    <s v="PO-18850"/>
    <x v="138"/>
    <x v="0"/>
    <s v="United States"/>
    <s v="Hialeah"/>
    <x v="2"/>
    <n v="33012"/>
    <x v="0"/>
    <s v="OFF-PA-10000556"/>
    <x v="1"/>
    <x v="10"/>
    <x v="1630"/>
    <x v="12"/>
    <n v="3"/>
    <n v="0.2"/>
    <n v="5.4432"/>
  </r>
  <r>
    <n v="4331"/>
    <s v="CA-2014-149853"/>
    <x v="3"/>
    <x v="621"/>
    <d v="2014-10-10T00:00:00"/>
    <x v="1"/>
    <s v="PO-18850"/>
    <x v="138"/>
    <x v="0"/>
    <s v="United States"/>
    <s v="Hialeah"/>
    <x v="2"/>
    <n v="33012"/>
    <x v="0"/>
    <s v="OFF-AP-10000804"/>
    <x v="1"/>
    <x v="9"/>
    <x v="561"/>
    <x v="1429"/>
    <n v="5"/>
    <n v="0.2"/>
    <n v="1.1200000000000001"/>
  </r>
  <r>
    <n v="4332"/>
    <s v="CA-2014-107909"/>
    <x v="3"/>
    <x v="853"/>
    <d v="2014-09-07T00:00:00"/>
    <x v="1"/>
    <s v="SS-20875"/>
    <x v="286"/>
    <x v="0"/>
    <s v="United States"/>
    <s v="Redmond"/>
    <x v="4"/>
    <n v="98052"/>
    <x v="1"/>
    <s v="TEC-AC-10001998"/>
    <x v="2"/>
    <x v="11"/>
    <x v="84"/>
    <x v="86"/>
    <n v="1"/>
    <n v="0"/>
    <n v="6.796599999999998"/>
  </r>
  <r>
    <n v="4333"/>
    <s v="CA-2014-107909"/>
    <x v="3"/>
    <x v="853"/>
    <d v="2014-09-07T00:00:00"/>
    <x v="1"/>
    <s v="SS-20875"/>
    <x v="286"/>
    <x v="0"/>
    <s v="United States"/>
    <s v="Redmond"/>
    <x v="4"/>
    <n v="98052"/>
    <x v="1"/>
    <s v="OFF-BI-10003476"/>
    <x v="1"/>
    <x v="8"/>
    <x v="1526"/>
    <x v="3310"/>
    <n v="5"/>
    <n v="0.2"/>
    <n v="8.0219999999999985"/>
  </r>
  <r>
    <n v="4334"/>
    <s v="CA-2012-112375"/>
    <x v="1"/>
    <x v="379"/>
    <d v="2012-12-27T00:00:00"/>
    <x v="1"/>
    <s v="RD-19720"/>
    <x v="742"/>
    <x v="0"/>
    <s v="United States"/>
    <s v="Daytona Beach"/>
    <x v="2"/>
    <n v="32114"/>
    <x v="0"/>
    <s v="TEC-AC-10003237"/>
    <x v="2"/>
    <x v="11"/>
    <x v="1631"/>
    <x v="3311"/>
    <n v="6"/>
    <n v="0.2"/>
    <n v="14.628000000000005"/>
  </r>
  <r>
    <n v="4335"/>
    <s v="CA-2012-112375"/>
    <x v="1"/>
    <x v="379"/>
    <d v="2012-12-27T00:00:00"/>
    <x v="1"/>
    <s v="RD-19720"/>
    <x v="742"/>
    <x v="0"/>
    <s v="United States"/>
    <s v="Daytona Beach"/>
    <x v="2"/>
    <n v="32114"/>
    <x v="0"/>
    <s v="OFF-EN-10003798"/>
    <x v="1"/>
    <x v="12"/>
    <x v="817"/>
    <x v="3312"/>
    <n v="2"/>
    <n v="0.2"/>
    <n v="9.2178000000000004"/>
  </r>
  <r>
    <n v="4336"/>
    <s v="CA-2012-154795"/>
    <x v="1"/>
    <x v="139"/>
    <d v="2012-12-24T00:00:00"/>
    <x v="1"/>
    <s v="GZ-14470"/>
    <x v="47"/>
    <x v="0"/>
    <s v="United States"/>
    <s v="Bullhead City"/>
    <x v="16"/>
    <n v="86442"/>
    <x v="1"/>
    <s v="OFF-EN-10003068"/>
    <x v="1"/>
    <x v="12"/>
    <x v="1632"/>
    <x v="2418"/>
    <n v="1"/>
    <n v="0.2"/>
    <n v="2.7719999999999994"/>
  </r>
  <r>
    <n v="4337"/>
    <s v="CA-2012-154795"/>
    <x v="1"/>
    <x v="139"/>
    <d v="2012-12-24T00:00:00"/>
    <x v="1"/>
    <s v="GZ-14470"/>
    <x v="47"/>
    <x v="0"/>
    <s v="United States"/>
    <s v="Bullhead City"/>
    <x v="16"/>
    <n v="86442"/>
    <x v="1"/>
    <s v="FUR-FU-10002088"/>
    <x v="0"/>
    <x v="5"/>
    <x v="1084"/>
    <x v="325"/>
    <n v="2"/>
    <n v="0.2"/>
    <n v="3.9512"/>
  </r>
  <r>
    <n v="4338"/>
    <s v="CA-2012-125234"/>
    <x v="1"/>
    <x v="154"/>
    <d v="2012-12-01T00:00:00"/>
    <x v="1"/>
    <s v="SN-20710"/>
    <x v="17"/>
    <x v="2"/>
    <s v="United States"/>
    <s v="Los Angeles"/>
    <x v="1"/>
    <n v="90049"/>
    <x v="1"/>
    <s v="TEC-AC-10000158"/>
    <x v="2"/>
    <x v="11"/>
    <x v="353"/>
    <x v="3313"/>
    <n v="3"/>
    <n v="0"/>
    <n v="22.6737"/>
  </r>
  <r>
    <n v="4339"/>
    <s v="CA-2012-125234"/>
    <x v="1"/>
    <x v="154"/>
    <d v="2012-12-01T00:00:00"/>
    <x v="1"/>
    <s v="SN-20710"/>
    <x v="17"/>
    <x v="2"/>
    <s v="United States"/>
    <s v="Los Angeles"/>
    <x v="1"/>
    <n v="90049"/>
    <x v="1"/>
    <s v="OFF-PA-10000482"/>
    <x v="1"/>
    <x v="10"/>
    <x v="67"/>
    <x v="3314"/>
    <n v="3"/>
    <n v="0"/>
    <n v="53.495399999999989"/>
  </r>
  <r>
    <n v="4340"/>
    <s v="CA-2014-133501"/>
    <x v="3"/>
    <x v="151"/>
    <d v="2014-09-02T00:00:00"/>
    <x v="1"/>
    <s v="DK-12895"/>
    <x v="729"/>
    <x v="0"/>
    <s v="United States"/>
    <s v="Franklin"/>
    <x v="18"/>
    <n v="37064"/>
    <x v="0"/>
    <s v="OFF-PA-10004888"/>
    <x v="1"/>
    <x v="10"/>
    <x v="959"/>
    <x v="1182"/>
    <n v="1"/>
    <n v="0.2"/>
    <n v="1.8144"/>
  </r>
  <r>
    <n v="4341"/>
    <s v="US-2011-129609"/>
    <x v="2"/>
    <x v="579"/>
    <d v="2011-03-22T00:00:00"/>
    <x v="3"/>
    <s v="VM-21835"/>
    <x v="718"/>
    <x v="0"/>
    <s v="United States"/>
    <s v="Portage"/>
    <x v="14"/>
    <n v="46368"/>
    <x v="2"/>
    <s v="OFF-AR-10003478"/>
    <x v="1"/>
    <x v="6"/>
    <x v="355"/>
    <x v="1363"/>
    <n v="2"/>
    <n v="0"/>
    <n v="6.5120000000000005"/>
  </r>
  <r>
    <n v="4342"/>
    <s v="CA-2014-130309"/>
    <x v="3"/>
    <x v="94"/>
    <d v="2014-12-22T00:00:00"/>
    <x v="1"/>
    <s v="GB-14575"/>
    <x v="673"/>
    <x v="0"/>
    <s v="United States"/>
    <s v="Arlington"/>
    <x v="17"/>
    <n v="22204"/>
    <x v="0"/>
    <s v="OFF-ST-10003208"/>
    <x v="1"/>
    <x v="4"/>
    <x v="243"/>
    <x v="2577"/>
    <n v="3"/>
    <n v="0"/>
    <n v="157.87019999999993"/>
  </r>
  <r>
    <n v="4343"/>
    <s v="CA-2014-105410"/>
    <x v="3"/>
    <x v="498"/>
    <d v="2014-03-23T00:00:00"/>
    <x v="2"/>
    <s v="ND-18370"/>
    <x v="444"/>
    <x v="0"/>
    <s v="United States"/>
    <s v="San Francisco"/>
    <x v="1"/>
    <n v="94110"/>
    <x v="1"/>
    <s v="OFF-BI-10004970"/>
    <x v="1"/>
    <x v="8"/>
    <x v="908"/>
    <x v="2990"/>
    <n v="6"/>
    <n v="0.2"/>
    <n v="6.690599999999999"/>
  </r>
  <r>
    <n v="4344"/>
    <s v="CA-2014-105410"/>
    <x v="3"/>
    <x v="498"/>
    <d v="2014-03-23T00:00:00"/>
    <x v="2"/>
    <s v="ND-18370"/>
    <x v="444"/>
    <x v="0"/>
    <s v="United States"/>
    <s v="San Francisco"/>
    <x v="1"/>
    <n v="94110"/>
    <x v="1"/>
    <s v="TEC-PH-10000038"/>
    <x v="2"/>
    <x v="7"/>
    <x v="1056"/>
    <x v="3315"/>
    <n v="6"/>
    <n v="0.2"/>
    <n v="-131.50080000000005"/>
  </r>
  <r>
    <n v="4345"/>
    <s v="CA-2014-105410"/>
    <x v="3"/>
    <x v="498"/>
    <d v="2014-03-23T00:00:00"/>
    <x v="2"/>
    <s v="ND-18370"/>
    <x v="444"/>
    <x v="0"/>
    <s v="United States"/>
    <s v="San Francisco"/>
    <x v="1"/>
    <n v="94110"/>
    <x v="1"/>
    <s v="TEC-AC-10001552"/>
    <x v="2"/>
    <x v="11"/>
    <x v="100"/>
    <x v="3316"/>
    <n v="2"/>
    <n v="0"/>
    <n v="10.949399999999997"/>
  </r>
  <r>
    <n v="4346"/>
    <s v="CA-2014-105410"/>
    <x v="3"/>
    <x v="498"/>
    <d v="2014-03-23T00:00:00"/>
    <x v="2"/>
    <s v="ND-18370"/>
    <x v="444"/>
    <x v="0"/>
    <s v="United States"/>
    <s v="San Francisco"/>
    <x v="1"/>
    <n v="94110"/>
    <x v="1"/>
    <s v="TEC-AC-10002926"/>
    <x v="2"/>
    <x v="11"/>
    <x v="1114"/>
    <x v="1772"/>
    <n v="4"/>
    <n v="0"/>
    <n v="85.982800000000012"/>
  </r>
  <r>
    <n v="4347"/>
    <s v="CA-2013-120355"/>
    <x v="0"/>
    <x v="31"/>
    <d v="2013-09-26T00:00:00"/>
    <x v="1"/>
    <s v="MM-17260"/>
    <x v="570"/>
    <x v="0"/>
    <s v="United States"/>
    <s v="New Rochelle"/>
    <x v="15"/>
    <n v="10801"/>
    <x v="3"/>
    <s v="FUR-CH-10001394"/>
    <x v="0"/>
    <x v="1"/>
    <x v="648"/>
    <x v="3317"/>
    <n v="2"/>
    <n v="0.1"/>
    <n v="140.39599999999993"/>
  </r>
  <r>
    <n v="4348"/>
    <s v="CA-2013-120355"/>
    <x v="0"/>
    <x v="31"/>
    <d v="2013-09-26T00:00:00"/>
    <x v="1"/>
    <s v="MM-17260"/>
    <x v="570"/>
    <x v="0"/>
    <s v="United States"/>
    <s v="New Rochelle"/>
    <x v="15"/>
    <n v="10801"/>
    <x v="3"/>
    <s v="FUR-FU-10004053"/>
    <x v="0"/>
    <x v="5"/>
    <x v="1633"/>
    <x v="3318"/>
    <n v="3"/>
    <n v="0"/>
    <n v="26.1096"/>
  </r>
  <r>
    <n v="4349"/>
    <s v="CA-2014-169894"/>
    <x v="3"/>
    <x v="221"/>
    <d v="2014-11-30T00:00:00"/>
    <x v="0"/>
    <s v="MV-17485"/>
    <x v="597"/>
    <x v="0"/>
    <s v="United States"/>
    <s v="Mesa"/>
    <x v="16"/>
    <n v="85204"/>
    <x v="1"/>
    <s v="OFF-BI-10004230"/>
    <x v="1"/>
    <x v="8"/>
    <x v="649"/>
    <x v="321"/>
    <n v="2"/>
    <n v="0.7"/>
    <n v="-15.197599999999994"/>
  </r>
  <r>
    <n v="4350"/>
    <s v="CA-2014-169894"/>
    <x v="3"/>
    <x v="221"/>
    <d v="2014-11-30T00:00:00"/>
    <x v="0"/>
    <s v="MV-17485"/>
    <x v="597"/>
    <x v="0"/>
    <s v="United States"/>
    <s v="Mesa"/>
    <x v="16"/>
    <n v="85204"/>
    <x v="1"/>
    <s v="OFF-ST-10000060"/>
    <x v="1"/>
    <x v="4"/>
    <x v="387"/>
    <x v="3319"/>
    <n v="8"/>
    <n v="0.2"/>
    <n v="-41.587199999999996"/>
  </r>
  <r>
    <n v="4351"/>
    <s v="US-2014-100482"/>
    <x v="3"/>
    <x v="645"/>
    <d v="2014-04-16T00:00:00"/>
    <x v="1"/>
    <s v="JL-15130"/>
    <x v="691"/>
    <x v="0"/>
    <s v="United States"/>
    <s v="Lancaster"/>
    <x v="24"/>
    <n v="43130"/>
    <x v="3"/>
    <s v="OFF-ST-10001325"/>
    <x v="1"/>
    <x v="4"/>
    <x v="466"/>
    <x v="510"/>
    <n v="2"/>
    <n v="0.2"/>
    <n v="1.4672000000000001"/>
  </r>
  <r>
    <n v="4352"/>
    <s v="US-2014-100482"/>
    <x v="3"/>
    <x v="645"/>
    <d v="2014-04-16T00:00:00"/>
    <x v="1"/>
    <s v="JL-15130"/>
    <x v="691"/>
    <x v="0"/>
    <s v="United States"/>
    <s v="Lancaster"/>
    <x v="24"/>
    <n v="43130"/>
    <x v="3"/>
    <s v="TEC-AC-10003441"/>
    <x v="2"/>
    <x v="11"/>
    <x v="652"/>
    <x v="3320"/>
    <n v="2"/>
    <n v="0.2"/>
    <n v="-4.7460000000000013"/>
  </r>
  <r>
    <n v="4353"/>
    <s v="CA-2014-107748"/>
    <x v="3"/>
    <x v="389"/>
    <d v="2014-12-13T00:00:00"/>
    <x v="0"/>
    <s v="AG-10330"/>
    <x v="743"/>
    <x v="0"/>
    <s v="United States"/>
    <s v="Stockton"/>
    <x v="1"/>
    <n v="95207"/>
    <x v="1"/>
    <s v="TEC-PH-10003215"/>
    <x v="2"/>
    <x v="7"/>
    <x v="1602"/>
    <x v="3124"/>
    <n v="4"/>
    <n v="0.2"/>
    <n v="34.741999999999997"/>
  </r>
  <r>
    <n v="4354"/>
    <s v="CA-2014-107748"/>
    <x v="3"/>
    <x v="389"/>
    <d v="2014-12-13T00:00:00"/>
    <x v="0"/>
    <s v="AG-10330"/>
    <x v="743"/>
    <x v="0"/>
    <s v="United States"/>
    <s v="Stockton"/>
    <x v="1"/>
    <n v="95207"/>
    <x v="1"/>
    <s v="OFF-PA-10002005"/>
    <x v="1"/>
    <x v="10"/>
    <x v="505"/>
    <x v="91"/>
    <n v="2"/>
    <n v="0"/>
    <n v="6.2208000000000006"/>
  </r>
  <r>
    <n v="4355"/>
    <s v="CA-2014-153654"/>
    <x v="3"/>
    <x v="221"/>
    <d v="2014-11-27T00:00:00"/>
    <x v="0"/>
    <s v="MD-17860"/>
    <x v="550"/>
    <x v="1"/>
    <s v="United States"/>
    <s v="Asheville"/>
    <x v="3"/>
    <n v="28806"/>
    <x v="0"/>
    <s v="OFF-BI-10004465"/>
    <x v="1"/>
    <x v="8"/>
    <x v="732"/>
    <x v="3006"/>
    <n v="8"/>
    <n v="0.7"/>
    <n v="-12.671999999999997"/>
  </r>
  <r>
    <n v="4356"/>
    <s v="CA-2012-155600"/>
    <x v="1"/>
    <x v="784"/>
    <d v="2012-12-07T00:00:00"/>
    <x v="0"/>
    <s v="RO-19780"/>
    <x v="197"/>
    <x v="0"/>
    <s v="United States"/>
    <s v="Clarksville"/>
    <x v="18"/>
    <n v="37042"/>
    <x v="0"/>
    <s v="OFF-BI-10000545"/>
    <x v="1"/>
    <x v="8"/>
    <x v="685"/>
    <x v="3321"/>
    <n v="7"/>
    <n v="0.7"/>
    <n v="-1065.3719999999998"/>
  </r>
  <r>
    <n v="4357"/>
    <s v="CA-2012-155600"/>
    <x v="1"/>
    <x v="784"/>
    <d v="2012-12-07T00:00:00"/>
    <x v="0"/>
    <s v="RO-19780"/>
    <x v="197"/>
    <x v="0"/>
    <s v="United States"/>
    <s v="Clarksville"/>
    <x v="18"/>
    <n v="37042"/>
    <x v="0"/>
    <s v="OFF-AR-10003752"/>
    <x v="1"/>
    <x v="6"/>
    <x v="677"/>
    <x v="3322"/>
    <n v="4"/>
    <n v="0.2"/>
    <n v="12.011999999999999"/>
  </r>
  <r>
    <n v="4358"/>
    <s v="CA-2014-162565"/>
    <x v="3"/>
    <x v="157"/>
    <d v="2014-12-12T00:00:00"/>
    <x v="3"/>
    <s v="RR-19315"/>
    <x v="625"/>
    <x v="0"/>
    <s v="United States"/>
    <s v="Aurora"/>
    <x v="10"/>
    <n v="60505"/>
    <x v="2"/>
    <s v="OFF-PA-10001937"/>
    <x v="1"/>
    <x v="10"/>
    <x v="286"/>
    <x v="563"/>
    <n v="2"/>
    <n v="0.2"/>
    <n v="3.6288"/>
  </r>
  <r>
    <n v="4359"/>
    <s v="CA-2014-162565"/>
    <x v="3"/>
    <x v="157"/>
    <d v="2014-12-12T00:00:00"/>
    <x v="3"/>
    <s v="RR-19315"/>
    <x v="625"/>
    <x v="0"/>
    <s v="United States"/>
    <s v="Aurora"/>
    <x v="10"/>
    <n v="60505"/>
    <x v="2"/>
    <s v="FUR-FU-10004306"/>
    <x v="0"/>
    <x v="5"/>
    <x v="616"/>
    <x v="3323"/>
    <n v="1"/>
    <n v="0.6"/>
    <n v="-66.061999999999998"/>
  </r>
  <r>
    <n v="4360"/>
    <s v="CA-2014-162565"/>
    <x v="3"/>
    <x v="157"/>
    <d v="2014-12-12T00:00:00"/>
    <x v="3"/>
    <s v="RR-19315"/>
    <x v="625"/>
    <x v="0"/>
    <s v="United States"/>
    <s v="Aurora"/>
    <x v="10"/>
    <n v="60505"/>
    <x v="2"/>
    <s v="FUR-CH-10003973"/>
    <x v="0"/>
    <x v="1"/>
    <x v="858"/>
    <x v="3324"/>
    <n v="2"/>
    <n v="0.3"/>
    <n v="-14.870399999999961"/>
  </r>
  <r>
    <n v="4361"/>
    <s v="CA-2013-127642"/>
    <x v="0"/>
    <x v="206"/>
    <d v="2013-05-24T00:00:00"/>
    <x v="2"/>
    <s v="CP-12340"/>
    <x v="291"/>
    <x v="1"/>
    <s v="United States"/>
    <s v="Warwick"/>
    <x v="34"/>
    <n v="2886"/>
    <x v="3"/>
    <s v="OFF-PA-10000565"/>
    <x v="1"/>
    <x v="10"/>
    <x v="33"/>
    <x v="1375"/>
    <n v="2"/>
    <n v="0"/>
    <n v="54.860399999999998"/>
  </r>
  <r>
    <n v="4362"/>
    <s v="US-2014-163195"/>
    <x v="3"/>
    <x v="922"/>
    <d v="2014-02-22T00:00:00"/>
    <x v="0"/>
    <s v="LL-16840"/>
    <x v="328"/>
    <x v="0"/>
    <s v="United States"/>
    <s v="Lafayette"/>
    <x v="28"/>
    <n v="70506"/>
    <x v="0"/>
    <s v="TEC-PH-10003875"/>
    <x v="2"/>
    <x v="7"/>
    <x v="119"/>
    <x v="3325"/>
    <n v="3"/>
    <n v="0"/>
    <n v="8.4563999999999986"/>
  </r>
  <r>
    <n v="4363"/>
    <s v="CA-2014-111332"/>
    <x v="3"/>
    <x v="968"/>
    <d v="2014-05-23T00:00:00"/>
    <x v="0"/>
    <s v="NC-18340"/>
    <x v="396"/>
    <x v="0"/>
    <s v="United States"/>
    <s v="Fargo"/>
    <x v="46"/>
    <n v="58103"/>
    <x v="2"/>
    <s v="OFF-AR-10001953"/>
    <x v="1"/>
    <x v="6"/>
    <x v="395"/>
    <x v="3326"/>
    <n v="3"/>
    <n v="0"/>
    <n v="35.623800000000003"/>
  </r>
  <r>
    <n v="4364"/>
    <s v="CA-2014-111332"/>
    <x v="3"/>
    <x v="968"/>
    <d v="2014-05-23T00:00:00"/>
    <x v="0"/>
    <s v="NC-18340"/>
    <x v="396"/>
    <x v="0"/>
    <s v="United States"/>
    <s v="Fargo"/>
    <x v="46"/>
    <n v="58103"/>
    <x v="2"/>
    <s v="OFF-AR-10001374"/>
    <x v="1"/>
    <x v="6"/>
    <x v="310"/>
    <x v="243"/>
    <n v="4"/>
    <n v="0"/>
    <n v="8.2943999999999996"/>
  </r>
  <r>
    <n v="4365"/>
    <s v="CA-2014-111332"/>
    <x v="3"/>
    <x v="968"/>
    <d v="2014-05-23T00:00:00"/>
    <x v="0"/>
    <s v="NC-18340"/>
    <x v="396"/>
    <x v="0"/>
    <s v="United States"/>
    <s v="Fargo"/>
    <x v="46"/>
    <n v="58103"/>
    <x v="2"/>
    <s v="OFF-ST-10003816"/>
    <x v="1"/>
    <x v="4"/>
    <x v="710"/>
    <x v="3327"/>
    <n v="4"/>
    <n v="0"/>
    <n v="162.09479999999996"/>
  </r>
  <r>
    <n v="4366"/>
    <s v="CA-2014-111332"/>
    <x v="3"/>
    <x v="968"/>
    <d v="2014-05-23T00:00:00"/>
    <x v="0"/>
    <s v="NC-18340"/>
    <x v="396"/>
    <x v="0"/>
    <s v="United States"/>
    <s v="Fargo"/>
    <x v="46"/>
    <n v="58103"/>
    <x v="2"/>
    <s v="OFF-FA-10001843"/>
    <x v="1"/>
    <x v="13"/>
    <x v="33"/>
    <x v="3328"/>
    <n v="3"/>
    <n v="0"/>
    <n v="3.4827000000000004"/>
  </r>
  <r>
    <n v="4367"/>
    <s v="CA-2014-111332"/>
    <x v="3"/>
    <x v="968"/>
    <d v="2014-05-23T00:00:00"/>
    <x v="0"/>
    <s v="NC-18340"/>
    <x v="396"/>
    <x v="0"/>
    <s v="United States"/>
    <s v="Fargo"/>
    <x v="46"/>
    <n v="58103"/>
    <x v="2"/>
    <s v="OFF-AR-10000657"/>
    <x v="1"/>
    <x v="6"/>
    <x v="1518"/>
    <x v="3329"/>
    <n v="10"/>
    <n v="0"/>
    <n v="7.094999999999998"/>
  </r>
  <r>
    <n v="4368"/>
    <s v="CA-2014-117044"/>
    <x v="3"/>
    <x v="220"/>
    <d v="2014-09-14T00:00:00"/>
    <x v="0"/>
    <s v="HA-14920"/>
    <x v="66"/>
    <x v="0"/>
    <s v="United States"/>
    <s v="Chicago"/>
    <x v="10"/>
    <n v="60623"/>
    <x v="2"/>
    <s v="OFF-FA-10000936"/>
    <x v="1"/>
    <x v="13"/>
    <x v="1298"/>
    <x v="3330"/>
    <n v="4"/>
    <n v="0.2"/>
    <n v="3.2899999999999996"/>
  </r>
  <r>
    <n v="4369"/>
    <s v="CA-2014-117044"/>
    <x v="3"/>
    <x v="220"/>
    <d v="2014-09-14T00:00:00"/>
    <x v="0"/>
    <s v="HA-14920"/>
    <x v="66"/>
    <x v="0"/>
    <s v="United States"/>
    <s v="Chicago"/>
    <x v="10"/>
    <n v="60623"/>
    <x v="2"/>
    <s v="OFF-PA-10003657"/>
    <x v="1"/>
    <x v="10"/>
    <x v="624"/>
    <x v="3331"/>
    <n v="6"/>
    <n v="0.2"/>
    <n v="6.4199999999999964"/>
  </r>
  <r>
    <n v="4370"/>
    <s v="US-2013-165078"/>
    <x v="0"/>
    <x v="732"/>
    <d v="2013-11-11T00:00:00"/>
    <x v="1"/>
    <s v="MA-17995"/>
    <x v="671"/>
    <x v="2"/>
    <s v="United States"/>
    <s v="Lawrence"/>
    <x v="14"/>
    <n v="46226"/>
    <x v="2"/>
    <s v="OFF-BI-10001989"/>
    <x v="1"/>
    <x v="8"/>
    <x v="537"/>
    <x v="1744"/>
    <n v="5"/>
    <n v="0"/>
    <n v="50.351999999999997"/>
  </r>
  <r>
    <n v="4371"/>
    <s v="US-2013-165078"/>
    <x v="0"/>
    <x v="732"/>
    <d v="2013-11-11T00:00:00"/>
    <x v="1"/>
    <s v="MA-17995"/>
    <x v="671"/>
    <x v="2"/>
    <s v="United States"/>
    <s v="Lawrence"/>
    <x v="14"/>
    <n v="46226"/>
    <x v="2"/>
    <s v="OFF-AR-10002987"/>
    <x v="1"/>
    <x v="6"/>
    <x v="1553"/>
    <x v="2010"/>
    <n v="2"/>
    <n v="0"/>
    <n v="16.268800000000002"/>
  </r>
  <r>
    <n v="4372"/>
    <s v="US-2013-165078"/>
    <x v="0"/>
    <x v="732"/>
    <d v="2013-11-11T00:00:00"/>
    <x v="1"/>
    <s v="MA-17995"/>
    <x v="671"/>
    <x v="2"/>
    <s v="United States"/>
    <s v="Lawrence"/>
    <x v="14"/>
    <n v="46226"/>
    <x v="2"/>
    <s v="OFF-LA-10000414"/>
    <x v="1"/>
    <x v="2"/>
    <x v="1634"/>
    <x v="2678"/>
    <n v="5"/>
    <n v="0"/>
    <n v="24.84"/>
  </r>
  <r>
    <n v="4373"/>
    <s v="US-2014-169320"/>
    <x v="3"/>
    <x v="283"/>
    <d v="2014-07-26T00:00:00"/>
    <x v="0"/>
    <s v="LH-16900"/>
    <x v="23"/>
    <x v="0"/>
    <s v="United States"/>
    <s v="Elkhart"/>
    <x v="14"/>
    <n v="46514"/>
    <x v="2"/>
    <s v="OFF-AR-10003602"/>
    <x v="1"/>
    <x v="6"/>
    <x v="239"/>
    <x v="2643"/>
    <n v="2"/>
    <n v="0"/>
    <n v="5.4895999999999994"/>
  </r>
  <r>
    <n v="4374"/>
    <s v="US-2014-169320"/>
    <x v="3"/>
    <x v="283"/>
    <d v="2014-07-26T00:00:00"/>
    <x v="0"/>
    <s v="LH-16900"/>
    <x v="23"/>
    <x v="0"/>
    <s v="United States"/>
    <s v="Elkhart"/>
    <x v="14"/>
    <n v="46514"/>
    <x v="2"/>
    <s v="TEC-AC-10002550"/>
    <x v="2"/>
    <x v="11"/>
    <x v="1539"/>
    <x v="3332"/>
    <n v="5"/>
    <n v="0"/>
    <n v="11.182499999999997"/>
  </r>
  <r>
    <n v="4375"/>
    <s v="CA-2013-158575"/>
    <x v="0"/>
    <x v="741"/>
    <d v="2013-11-25T00:00:00"/>
    <x v="1"/>
    <s v="SB-20290"/>
    <x v="115"/>
    <x v="1"/>
    <s v="United States"/>
    <s v="Kent"/>
    <x v="24"/>
    <n v="44240"/>
    <x v="3"/>
    <s v="OFF-AP-10002998"/>
    <x v="1"/>
    <x v="9"/>
    <x v="1635"/>
    <x v="3333"/>
    <n v="6"/>
    <n v="0.2"/>
    <n v="16.894799999999996"/>
  </r>
  <r>
    <n v="4376"/>
    <s v="CA-2011-166954"/>
    <x v="2"/>
    <x v="573"/>
    <d v="2011-04-30T00:00:00"/>
    <x v="1"/>
    <s v="BT-11305"/>
    <x v="457"/>
    <x v="2"/>
    <s v="United States"/>
    <s v="San Gabriel"/>
    <x v="1"/>
    <n v="91776"/>
    <x v="1"/>
    <s v="FUR-FU-10003708"/>
    <x v="0"/>
    <x v="5"/>
    <x v="71"/>
    <x v="3334"/>
    <n v="5"/>
    <n v="0"/>
    <n v="63.682499999999997"/>
  </r>
  <r>
    <n v="4377"/>
    <s v="CA-2011-166954"/>
    <x v="2"/>
    <x v="573"/>
    <d v="2011-04-30T00:00:00"/>
    <x v="1"/>
    <s v="BT-11305"/>
    <x v="457"/>
    <x v="2"/>
    <s v="United States"/>
    <s v="San Gabriel"/>
    <x v="1"/>
    <n v="91776"/>
    <x v="1"/>
    <s v="OFF-AP-10001391"/>
    <x v="1"/>
    <x v="9"/>
    <x v="1260"/>
    <x v="3335"/>
    <n v="3"/>
    <n v="0"/>
    <n v="78.508799999999965"/>
  </r>
  <r>
    <n v="4378"/>
    <s v="CA-2011-166954"/>
    <x v="2"/>
    <x v="573"/>
    <d v="2011-04-30T00:00:00"/>
    <x v="1"/>
    <s v="BT-11305"/>
    <x v="457"/>
    <x v="2"/>
    <s v="United States"/>
    <s v="San Gabriel"/>
    <x v="1"/>
    <n v="91776"/>
    <x v="1"/>
    <s v="FUR-CH-10003973"/>
    <x v="0"/>
    <x v="1"/>
    <x v="858"/>
    <x v="3336"/>
    <n v="5"/>
    <n v="0.2"/>
    <n v="148.70400000000006"/>
  </r>
  <r>
    <n v="4379"/>
    <s v="CA-2012-140830"/>
    <x v="1"/>
    <x v="672"/>
    <d v="2012-12-02T00:00:00"/>
    <x v="0"/>
    <s v="PS-18970"/>
    <x v="28"/>
    <x v="2"/>
    <s v="United States"/>
    <s v="Henderson"/>
    <x v="0"/>
    <n v="42420"/>
    <x v="0"/>
    <s v="OFF-EN-10000461"/>
    <x v="1"/>
    <x v="12"/>
    <x v="746"/>
    <x v="2053"/>
    <n v="2"/>
    <n v="0"/>
    <n v="8.2156000000000002"/>
  </r>
  <r>
    <n v="4380"/>
    <s v="CA-2012-140830"/>
    <x v="1"/>
    <x v="672"/>
    <d v="2012-12-02T00:00:00"/>
    <x v="0"/>
    <s v="PS-18970"/>
    <x v="28"/>
    <x v="2"/>
    <s v="United States"/>
    <s v="Henderson"/>
    <x v="0"/>
    <n v="42420"/>
    <x v="0"/>
    <s v="OFF-EN-10002831"/>
    <x v="1"/>
    <x v="12"/>
    <x v="828"/>
    <x v="3337"/>
    <n v="2"/>
    <n v="0"/>
    <n v="32.345999999999997"/>
  </r>
  <r>
    <n v="4381"/>
    <s v="CA-2012-152891"/>
    <x v="1"/>
    <x v="969"/>
    <d v="2012-10-30T00:00:00"/>
    <x v="1"/>
    <s v="TB-21625"/>
    <x v="577"/>
    <x v="0"/>
    <s v="United States"/>
    <s v="San Francisco"/>
    <x v="1"/>
    <n v="94110"/>
    <x v="1"/>
    <s v="OFF-AR-10004648"/>
    <x v="1"/>
    <x v="6"/>
    <x v="620"/>
    <x v="780"/>
    <n v="3"/>
    <n v="0"/>
    <n v="16.3215"/>
  </r>
  <r>
    <n v="4382"/>
    <s v="CA-2012-152891"/>
    <x v="1"/>
    <x v="969"/>
    <d v="2012-10-30T00:00:00"/>
    <x v="1"/>
    <s v="TB-21625"/>
    <x v="577"/>
    <x v="0"/>
    <s v="United States"/>
    <s v="San Francisco"/>
    <x v="1"/>
    <n v="94110"/>
    <x v="1"/>
    <s v="FUR-TA-10001857"/>
    <x v="0"/>
    <x v="3"/>
    <x v="433"/>
    <x v="3338"/>
    <n v="3"/>
    <n v="0.2"/>
    <n v="-31.64700000000002"/>
  </r>
  <r>
    <n v="4383"/>
    <s v="US-2012-122784"/>
    <x v="1"/>
    <x v="603"/>
    <d v="2012-07-27T00:00:00"/>
    <x v="1"/>
    <s v="RA-19915"/>
    <x v="154"/>
    <x v="0"/>
    <s v="United States"/>
    <s v="Highland Park"/>
    <x v="10"/>
    <n v="60035"/>
    <x v="2"/>
    <s v="OFF-BI-10000546"/>
    <x v="1"/>
    <x v="8"/>
    <x v="609"/>
    <x v="3339"/>
    <n v="5"/>
    <n v="0.8"/>
    <n v="-4.4639999999999995"/>
  </r>
  <r>
    <n v="4384"/>
    <s v="US-2012-122784"/>
    <x v="1"/>
    <x v="603"/>
    <d v="2012-07-27T00:00:00"/>
    <x v="1"/>
    <s v="RA-19915"/>
    <x v="154"/>
    <x v="0"/>
    <s v="United States"/>
    <s v="Highland Park"/>
    <x v="10"/>
    <n v="60035"/>
    <x v="2"/>
    <s v="FUR-BO-10004690"/>
    <x v="0"/>
    <x v="0"/>
    <x v="1636"/>
    <x v="3340"/>
    <n v="4"/>
    <n v="0.3"/>
    <n v="-126.48159999999999"/>
  </r>
  <r>
    <n v="4385"/>
    <s v="US-2012-122784"/>
    <x v="1"/>
    <x v="603"/>
    <d v="2012-07-27T00:00:00"/>
    <x v="1"/>
    <s v="RA-19915"/>
    <x v="154"/>
    <x v="0"/>
    <s v="United States"/>
    <s v="Highland Park"/>
    <x v="10"/>
    <n v="60035"/>
    <x v="2"/>
    <s v="TEC-PH-10001557"/>
    <x v="2"/>
    <x v="7"/>
    <x v="658"/>
    <x v="2081"/>
    <n v="2"/>
    <n v="0.2"/>
    <n v="13.438599999999994"/>
  </r>
  <r>
    <n v="4386"/>
    <s v="US-2012-122784"/>
    <x v="1"/>
    <x v="603"/>
    <d v="2012-07-27T00:00:00"/>
    <x v="1"/>
    <s v="RA-19915"/>
    <x v="154"/>
    <x v="0"/>
    <s v="United States"/>
    <s v="Highland Park"/>
    <x v="10"/>
    <n v="60035"/>
    <x v="2"/>
    <s v="FUR-BO-10002545"/>
    <x v="0"/>
    <x v="0"/>
    <x v="37"/>
    <x v="3341"/>
    <n v="5"/>
    <n v="0.3"/>
    <n v="-52.195999999999913"/>
  </r>
  <r>
    <n v="4387"/>
    <s v="CA-2013-156811"/>
    <x v="0"/>
    <x v="189"/>
    <d v="2013-11-03T00:00:00"/>
    <x v="1"/>
    <s v="BP-11095"/>
    <x v="162"/>
    <x v="1"/>
    <s v="United States"/>
    <s v="San Francisco"/>
    <x v="1"/>
    <n v="94122"/>
    <x v="1"/>
    <s v="OFF-AP-10001366"/>
    <x v="1"/>
    <x v="9"/>
    <x v="33"/>
    <x v="2911"/>
    <n v="4"/>
    <n v="0"/>
    <n v="11.858400000000003"/>
  </r>
  <r>
    <n v="4388"/>
    <s v="CA-2013-156811"/>
    <x v="0"/>
    <x v="189"/>
    <d v="2013-11-03T00:00:00"/>
    <x v="1"/>
    <s v="BP-11095"/>
    <x v="162"/>
    <x v="1"/>
    <s v="United States"/>
    <s v="San Francisco"/>
    <x v="1"/>
    <n v="94122"/>
    <x v="1"/>
    <s v="OFF-BI-10001628"/>
    <x v="1"/>
    <x v="8"/>
    <x v="1103"/>
    <x v="3148"/>
    <n v="3"/>
    <n v="0.2"/>
    <n v="7.822499999999998"/>
  </r>
  <r>
    <n v="4389"/>
    <s v="CA-2014-111556"/>
    <x v="3"/>
    <x v="225"/>
    <d v="2014-11-23T00:00:00"/>
    <x v="2"/>
    <s v="CD-11920"/>
    <x v="303"/>
    <x v="0"/>
    <s v="United States"/>
    <s v="New York City"/>
    <x v="15"/>
    <n v="10035"/>
    <x v="3"/>
    <s v="OFF-PA-10003651"/>
    <x v="1"/>
    <x v="10"/>
    <x v="646"/>
    <x v="1172"/>
    <n v="7"/>
    <n v="0"/>
    <n v="22.444800000000001"/>
  </r>
  <r>
    <n v="4390"/>
    <s v="CA-2014-111556"/>
    <x v="3"/>
    <x v="225"/>
    <d v="2014-11-23T00:00:00"/>
    <x v="2"/>
    <s v="CD-11920"/>
    <x v="303"/>
    <x v="0"/>
    <s v="United States"/>
    <s v="New York City"/>
    <x v="15"/>
    <n v="10035"/>
    <x v="3"/>
    <s v="FUR-BO-10003159"/>
    <x v="0"/>
    <x v="0"/>
    <x v="1100"/>
    <x v="3342"/>
    <n v="2"/>
    <n v="0.2"/>
    <n v="-25.295600000000022"/>
  </r>
  <r>
    <n v="4391"/>
    <s v="CA-2014-111556"/>
    <x v="3"/>
    <x v="225"/>
    <d v="2014-11-23T00:00:00"/>
    <x v="2"/>
    <s v="CD-11920"/>
    <x v="303"/>
    <x v="0"/>
    <s v="United States"/>
    <s v="New York City"/>
    <x v="15"/>
    <n v="10035"/>
    <x v="3"/>
    <s v="TEC-PH-10001459"/>
    <x v="2"/>
    <x v="7"/>
    <x v="1438"/>
    <x v="3343"/>
    <n v="3"/>
    <n v="0"/>
    <n v="327.59220000000005"/>
  </r>
  <r>
    <n v="4392"/>
    <s v="CA-2014-111556"/>
    <x v="3"/>
    <x v="225"/>
    <d v="2014-11-23T00:00:00"/>
    <x v="2"/>
    <s v="CD-11920"/>
    <x v="303"/>
    <x v="0"/>
    <s v="United States"/>
    <s v="New York City"/>
    <x v="15"/>
    <n v="10035"/>
    <x v="3"/>
    <s v="OFF-AR-10004602"/>
    <x v="1"/>
    <x v="6"/>
    <x v="1217"/>
    <x v="3344"/>
    <n v="3"/>
    <n v="0"/>
    <n v="19.311600000000002"/>
  </r>
  <r>
    <n v="4393"/>
    <s v="CA-2013-108868"/>
    <x v="0"/>
    <x v="162"/>
    <d v="2013-09-13T00:00:00"/>
    <x v="1"/>
    <s v="KB-16585"/>
    <x v="10"/>
    <x v="1"/>
    <s v="United States"/>
    <s v="Dallas"/>
    <x v="5"/>
    <n v="75081"/>
    <x v="2"/>
    <s v="OFF-AR-10001953"/>
    <x v="1"/>
    <x v="6"/>
    <x v="395"/>
    <x v="467"/>
    <n v="2"/>
    <n v="0.2"/>
    <n v="6.1572000000000031"/>
  </r>
  <r>
    <n v="4394"/>
    <s v="CA-2013-108868"/>
    <x v="0"/>
    <x v="162"/>
    <d v="2013-09-13T00:00:00"/>
    <x v="1"/>
    <s v="KB-16585"/>
    <x v="10"/>
    <x v="1"/>
    <s v="United States"/>
    <s v="Dallas"/>
    <x v="5"/>
    <n v="75081"/>
    <x v="2"/>
    <s v="TEC-PH-10000923"/>
    <x v="2"/>
    <x v="7"/>
    <x v="1225"/>
    <x v="3345"/>
    <n v="5"/>
    <n v="0.2"/>
    <n v="21.735500000000002"/>
  </r>
  <r>
    <n v="4395"/>
    <s v="CA-2011-142965"/>
    <x v="2"/>
    <x v="836"/>
    <d v="2011-07-20T00:00:00"/>
    <x v="3"/>
    <s v="SW-20245"/>
    <x v="573"/>
    <x v="0"/>
    <s v="United States"/>
    <s v="Springfield"/>
    <x v="24"/>
    <n v="45503"/>
    <x v="3"/>
    <s v="OFF-ST-10002583"/>
    <x v="1"/>
    <x v="4"/>
    <x v="566"/>
    <x v="3346"/>
    <n v="1"/>
    <n v="0.2"/>
    <n v="-5.1968000000000005"/>
  </r>
  <r>
    <n v="4396"/>
    <s v="CA-2011-142965"/>
    <x v="2"/>
    <x v="836"/>
    <d v="2011-07-20T00:00:00"/>
    <x v="3"/>
    <s v="SW-20245"/>
    <x v="573"/>
    <x v="0"/>
    <s v="United States"/>
    <s v="Springfield"/>
    <x v="24"/>
    <n v="45503"/>
    <x v="3"/>
    <s v="OFF-BI-10000977"/>
    <x v="1"/>
    <x v="8"/>
    <x v="982"/>
    <x v="3347"/>
    <n v="3"/>
    <n v="0.7"/>
    <n v="-21.887999999999991"/>
  </r>
  <r>
    <n v="4397"/>
    <s v="CA-2013-148740"/>
    <x v="0"/>
    <x v="625"/>
    <d v="2013-11-20T00:00:00"/>
    <x v="1"/>
    <s v="AH-10690"/>
    <x v="706"/>
    <x v="1"/>
    <s v="United States"/>
    <s v="San Diego"/>
    <x v="1"/>
    <n v="92024"/>
    <x v="1"/>
    <s v="TEC-PH-10002549"/>
    <x v="2"/>
    <x v="7"/>
    <x v="928"/>
    <x v="3348"/>
    <n v="2"/>
    <n v="0.2"/>
    <n v="27.103200000000001"/>
  </r>
  <r>
    <n v="4398"/>
    <s v="US-2011-138758"/>
    <x v="2"/>
    <x v="970"/>
    <d v="2011-07-11T00:00:00"/>
    <x v="1"/>
    <s v="JL-15835"/>
    <x v="252"/>
    <x v="0"/>
    <s v="United States"/>
    <s v="Philadelphia"/>
    <x v="9"/>
    <n v="19120"/>
    <x v="3"/>
    <s v="FUR-CH-10002880"/>
    <x v="0"/>
    <x v="1"/>
    <x v="801"/>
    <x v="3349"/>
    <n v="2"/>
    <n v="0.3"/>
    <n v="-46.736200000000011"/>
  </r>
  <r>
    <n v="4399"/>
    <s v="US-2011-138758"/>
    <x v="2"/>
    <x v="970"/>
    <d v="2011-07-11T00:00:00"/>
    <x v="1"/>
    <s v="JL-15835"/>
    <x v="252"/>
    <x v="0"/>
    <s v="United States"/>
    <s v="Philadelphia"/>
    <x v="9"/>
    <n v="19120"/>
    <x v="3"/>
    <s v="FUR-FU-10003039"/>
    <x v="0"/>
    <x v="5"/>
    <x v="479"/>
    <x v="3350"/>
    <n v="2"/>
    <n v="0.2"/>
    <n v="12.0764"/>
  </r>
  <r>
    <n v="4400"/>
    <s v="CA-2013-131737"/>
    <x v="0"/>
    <x v="716"/>
    <d v="2013-03-18T00:00:00"/>
    <x v="3"/>
    <s v="GZ-14470"/>
    <x v="47"/>
    <x v="0"/>
    <s v="United States"/>
    <s v="Columbia"/>
    <x v="39"/>
    <n v="21044"/>
    <x v="3"/>
    <s v="OFF-EN-10003055"/>
    <x v="1"/>
    <x v="12"/>
    <x v="873"/>
    <x v="3351"/>
    <n v="5"/>
    <n v="0"/>
    <n v="89.954999999999984"/>
  </r>
  <r>
    <n v="4401"/>
    <s v="CA-2013-131737"/>
    <x v="0"/>
    <x v="716"/>
    <d v="2013-03-18T00:00:00"/>
    <x v="3"/>
    <s v="GZ-14470"/>
    <x v="47"/>
    <x v="0"/>
    <s v="United States"/>
    <s v="Columbia"/>
    <x v="39"/>
    <n v="21044"/>
    <x v="3"/>
    <s v="OFF-AP-10002945"/>
    <x v="1"/>
    <x v="9"/>
    <x v="225"/>
    <x v="3352"/>
    <n v="3"/>
    <n v="0"/>
    <n v="297.64349999999996"/>
  </r>
  <r>
    <n v="4402"/>
    <s v="CA-2013-131737"/>
    <x v="0"/>
    <x v="716"/>
    <d v="2013-03-18T00:00:00"/>
    <x v="3"/>
    <s v="GZ-14470"/>
    <x v="47"/>
    <x v="0"/>
    <s v="United States"/>
    <s v="Columbia"/>
    <x v="39"/>
    <n v="21044"/>
    <x v="3"/>
    <s v="FUR-FU-10004306"/>
    <x v="0"/>
    <x v="5"/>
    <x v="616"/>
    <x v="3353"/>
    <n v="5"/>
    <n v="0"/>
    <n v="252.59"/>
  </r>
  <r>
    <n v="4403"/>
    <s v="CA-2013-114538"/>
    <x v="0"/>
    <x v="482"/>
    <d v="2013-12-28T00:00:00"/>
    <x v="2"/>
    <s v="RC-19825"/>
    <x v="116"/>
    <x v="0"/>
    <s v="United States"/>
    <s v="Colorado Springs"/>
    <x v="22"/>
    <n v="80906"/>
    <x v="1"/>
    <s v="OFF-AR-10002445"/>
    <x v="1"/>
    <x v="6"/>
    <x v="1637"/>
    <x v="3354"/>
    <n v="2"/>
    <n v="0.2"/>
    <n v="2.5488000000000004"/>
  </r>
  <r>
    <n v="4404"/>
    <s v="CA-2011-127936"/>
    <x v="2"/>
    <x v="814"/>
    <d v="2011-09-04T00:00:00"/>
    <x v="2"/>
    <s v="CL-12565"/>
    <x v="52"/>
    <x v="0"/>
    <s v="United States"/>
    <s v="New York City"/>
    <x v="15"/>
    <n v="10009"/>
    <x v="3"/>
    <s v="OFF-AR-10002445"/>
    <x v="1"/>
    <x v="6"/>
    <x v="1637"/>
    <x v="3355"/>
    <n v="3"/>
    <n v="0"/>
    <n v="8.071200000000001"/>
  </r>
  <r>
    <n v="4405"/>
    <s v="CA-2012-164336"/>
    <x v="1"/>
    <x v="761"/>
    <d v="2012-07-10T00:00:00"/>
    <x v="1"/>
    <s v="MW-18220"/>
    <x v="596"/>
    <x v="0"/>
    <s v="United States"/>
    <s v="Philadelphia"/>
    <x v="9"/>
    <n v="19140"/>
    <x v="3"/>
    <s v="TEC-AC-10002345"/>
    <x v="2"/>
    <x v="11"/>
    <x v="173"/>
    <x v="3356"/>
    <n v="3"/>
    <n v="0.2"/>
    <n v="2.1749999999999989"/>
  </r>
  <r>
    <n v="4406"/>
    <s v="CA-2012-164336"/>
    <x v="1"/>
    <x v="761"/>
    <d v="2012-07-10T00:00:00"/>
    <x v="1"/>
    <s v="MW-18220"/>
    <x v="596"/>
    <x v="0"/>
    <s v="United States"/>
    <s v="Philadelphia"/>
    <x v="9"/>
    <n v="19140"/>
    <x v="3"/>
    <s v="OFF-ST-10001558"/>
    <x v="1"/>
    <x v="4"/>
    <x v="712"/>
    <x v="2360"/>
    <n v="3"/>
    <n v="0.2"/>
    <n v="-2.4359999999999999"/>
  </r>
  <r>
    <n v="4407"/>
    <s v="CA-2013-100041"/>
    <x v="0"/>
    <x v="73"/>
    <d v="2013-11-26T00:00:00"/>
    <x v="1"/>
    <s v="BF-10975"/>
    <x v="541"/>
    <x v="1"/>
    <s v="United States"/>
    <s v="Columbus"/>
    <x v="14"/>
    <n v="47201"/>
    <x v="2"/>
    <s v="OFF-PA-10001622"/>
    <x v="1"/>
    <x v="10"/>
    <x v="695"/>
    <x v="3357"/>
    <n v="2"/>
    <n v="0"/>
    <n v="4.0859999999999994"/>
  </r>
  <r>
    <n v="4408"/>
    <s v="CA-2013-100041"/>
    <x v="0"/>
    <x v="73"/>
    <d v="2013-11-26T00:00:00"/>
    <x v="1"/>
    <s v="BF-10975"/>
    <x v="541"/>
    <x v="1"/>
    <s v="United States"/>
    <s v="Columbus"/>
    <x v="14"/>
    <n v="47201"/>
    <x v="2"/>
    <s v="OFF-PA-10000418"/>
    <x v="1"/>
    <x v="10"/>
    <x v="961"/>
    <x v="1836"/>
    <n v="3"/>
    <n v="0"/>
    <n v="150.98399999999998"/>
  </r>
  <r>
    <n v="4409"/>
    <s v="CA-2013-100041"/>
    <x v="0"/>
    <x v="73"/>
    <d v="2013-11-26T00:00:00"/>
    <x v="1"/>
    <s v="BF-10975"/>
    <x v="541"/>
    <x v="1"/>
    <s v="United States"/>
    <s v="Columbus"/>
    <x v="14"/>
    <n v="47201"/>
    <x v="2"/>
    <s v="OFF-BI-10000343"/>
    <x v="1"/>
    <x v="8"/>
    <x v="184"/>
    <x v="3358"/>
    <n v="1"/>
    <n v="0"/>
    <n v="2.3077000000000001"/>
  </r>
  <r>
    <n v="4410"/>
    <s v="US-2011-154879"/>
    <x v="2"/>
    <x v="457"/>
    <d v="2011-05-11T00:00:00"/>
    <x v="1"/>
    <s v="SN-20710"/>
    <x v="17"/>
    <x v="2"/>
    <s v="United States"/>
    <s v="Los Angeles"/>
    <x v="1"/>
    <n v="90004"/>
    <x v="1"/>
    <s v="OFF-LA-10004425"/>
    <x v="1"/>
    <x v="2"/>
    <x v="33"/>
    <x v="399"/>
    <n v="2"/>
    <n v="0"/>
    <n v="2.7166000000000001"/>
  </r>
  <r>
    <n v="4411"/>
    <s v="US-2011-154879"/>
    <x v="2"/>
    <x v="457"/>
    <d v="2011-05-11T00:00:00"/>
    <x v="1"/>
    <s v="SN-20710"/>
    <x v="17"/>
    <x v="2"/>
    <s v="United States"/>
    <s v="Los Angeles"/>
    <x v="1"/>
    <n v="90004"/>
    <x v="1"/>
    <s v="OFF-AR-10001897"/>
    <x v="1"/>
    <x v="6"/>
    <x v="640"/>
    <x v="1557"/>
    <n v="6"/>
    <n v="0"/>
    <n v="30.223200000000002"/>
  </r>
  <r>
    <n v="4412"/>
    <s v="CA-2011-130624"/>
    <x v="2"/>
    <x v="261"/>
    <d v="2011-06-24T00:00:00"/>
    <x v="2"/>
    <s v="TB-21280"/>
    <x v="509"/>
    <x v="0"/>
    <s v="United States"/>
    <s v="New York City"/>
    <x v="15"/>
    <n v="10024"/>
    <x v="3"/>
    <s v="OFF-PA-10003883"/>
    <x v="1"/>
    <x v="10"/>
    <x v="1229"/>
    <x v="1812"/>
    <n v="3"/>
    <n v="0"/>
    <n v="9.0389999999999997"/>
  </r>
  <r>
    <n v="4413"/>
    <s v="CA-2011-130624"/>
    <x v="2"/>
    <x v="261"/>
    <d v="2011-06-24T00:00:00"/>
    <x v="2"/>
    <s v="TB-21280"/>
    <x v="509"/>
    <x v="0"/>
    <s v="United States"/>
    <s v="New York City"/>
    <x v="15"/>
    <n v="10024"/>
    <x v="3"/>
    <s v="TEC-PH-10003963"/>
    <x v="2"/>
    <x v="7"/>
    <x v="512"/>
    <x v="903"/>
    <n v="3"/>
    <n v="0"/>
    <n v="160.6722"/>
  </r>
  <r>
    <n v="4414"/>
    <s v="CA-2011-130624"/>
    <x v="2"/>
    <x v="261"/>
    <d v="2011-06-24T00:00:00"/>
    <x v="2"/>
    <s v="TB-21280"/>
    <x v="509"/>
    <x v="0"/>
    <s v="United States"/>
    <s v="New York City"/>
    <x v="15"/>
    <n v="10024"/>
    <x v="3"/>
    <s v="OFF-AP-10001303"/>
    <x v="1"/>
    <x v="9"/>
    <x v="925"/>
    <x v="3359"/>
    <n v="3"/>
    <n v="0"/>
    <n v="26.864999999999995"/>
  </r>
  <r>
    <n v="4415"/>
    <s v="CA-2014-132339"/>
    <x v="3"/>
    <x v="971"/>
    <d v="2014-08-24T00:00:00"/>
    <x v="1"/>
    <s v="JB-15400"/>
    <x v="80"/>
    <x v="1"/>
    <s v="United States"/>
    <s v="Lawrence"/>
    <x v="31"/>
    <n v="1841"/>
    <x v="3"/>
    <s v="OFF-BI-10003925"/>
    <x v="1"/>
    <x v="8"/>
    <x v="751"/>
    <x v="3360"/>
    <n v="1"/>
    <n v="0"/>
    <n v="182.3553"/>
  </r>
  <r>
    <n v="4416"/>
    <s v="CA-2011-153983"/>
    <x v="2"/>
    <x v="503"/>
    <d v="2011-12-06T00:00:00"/>
    <x v="1"/>
    <s v="AH-10210"/>
    <x v="117"/>
    <x v="0"/>
    <s v="United States"/>
    <s v="San Francisco"/>
    <x v="1"/>
    <n v="94122"/>
    <x v="1"/>
    <s v="TEC-PH-10004586"/>
    <x v="2"/>
    <x v="7"/>
    <x v="890"/>
    <x v="1181"/>
    <n v="2"/>
    <n v="0.2"/>
    <n v="71.989999999999981"/>
  </r>
  <r>
    <n v="4417"/>
    <s v="CA-2011-153983"/>
    <x v="2"/>
    <x v="503"/>
    <d v="2011-12-06T00:00:00"/>
    <x v="1"/>
    <s v="AH-10210"/>
    <x v="117"/>
    <x v="0"/>
    <s v="United States"/>
    <s v="San Francisco"/>
    <x v="1"/>
    <n v="94122"/>
    <x v="1"/>
    <s v="OFF-FA-10003495"/>
    <x v="1"/>
    <x v="13"/>
    <x v="33"/>
    <x v="3361"/>
    <n v="5"/>
    <n v="0"/>
    <n v="15.2"/>
  </r>
  <r>
    <n v="4418"/>
    <s v="CA-2014-112900"/>
    <x v="3"/>
    <x v="359"/>
    <d v="2014-04-13T00:00:00"/>
    <x v="0"/>
    <s v="KL-16645"/>
    <x v="107"/>
    <x v="0"/>
    <s v="United States"/>
    <s v="Detroit"/>
    <x v="12"/>
    <n v="48205"/>
    <x v="2"/>
    <s v="OFF-BI-10002867"/>
    <x v="1"/>
    <x v="8"/>
    <x v="963"/>
    <x v="3362"/>
    <n v="8"/>
    <n v="0"/>
    <n v="219.99039999999997"/>
  </r>
  <r>
    <n v="4419"/>
    <s v="CA-2011-160157"/>
    <x v="2"/>
    <x v="414"/>
    <d v="2011-12-27T00:00:00"/>
    <x v="1"/>
    <s v="MH-17455"/>
    <x v="708"/>
    <x v="0"/>
    <s v="United States"/>
    <s v="Hamilton"/>
    <x v="24"/>
    <n v="45011"/>
    <x v="3"/>
    <s v="FUR-FU-10003773"/>
    <x v="0"/>
    <x v="5"/>
    <x v="125"/>
    <x v="3363"/>
    <n v="3"/>
    <n v="0.2"/>
    <n v="-21.470400000000026"/>
  </r>
  <r>
    <n v="4420"/>
    <s v="CA-2011-139633"/>
    <x v="2"/>
    <x v="506"/>
    <d v="2011-12-24T00:00:00"/>
    <x v="1"/>
    <s v="EC-14050"/>
    <x v="685"/>
    <x v="0"/>
    <s v="United States"/>
    <s v="Columbus"/>
    <x v="24"/>
    <n v="43229"/>
    <x v="3"/>
    <s v="OFF-BI-10002954"/>
    <x v="1"/>
    <x v="8"/>
    <x v="1179"/>
    <x v="3364"/>
    <n v="4"/>
    <n v="0.7"/>
    <n v="-4.0215999999999994"/>
  </r>
  <r>
    <n v="4421"/>
    <s v="CA-2012-163090"/>
    <x v="1"/>
    <x v="972"/>
    <d v="2012-11-21T00:00:00"/>
    <x v="0"/>
    <s v="GH-14665"/>
    <x v="348"/>
    <x v="0"/>
    <s v="United States"/>
    <s v="Chicago"/>
    <x v="10"/>
    <n v="60610"/>
    <x v="2"/>
    <s v="OFF-SU-10002537"/>
    <x v="1"/>
    <x v="14"/>
    <x v="676"/>
    <x v="3365"/>
    <n v="5"/>
    <n v="0.2"/>
    <n v="3.0690000000000026"/>
  </r>
  <r>
    <n v="4422"/>
    <s v="CA-2011-117016"/>
    <x v="2"/>
    <x v="530"/>
    <d v="2011-03-09T00:00:00"/>
    <x v="1"/>
    <s v="SC-20095"/>
    <x v="183"/>
    <x v="0"/>
    <s v="United States"/>
    <s v="Margate"/>
    <x v="2"/>
    <n v="33063"/>
    <x v="0"/>
    <s v="OFF-AR-10001374"/>
    <x v="1"/>
    <x v="6"/>
    <x v="310"/>
    <x v="12"/>
    <n v="3"/>
    <n v="0.2"/>
    <n v="2.3327999999999989"/>
  </r>
  <r>
    <n v="4423"/>
    <s v="CA-2014-159464"/>
    <x v="3"/>
    <x v="796"/>
    <d v="2014-05-20T00:00:00"/>
    <x v="2"/>
    <s v="TB-21355"/>
    <x v="422"/>
    <x v="1"/>
    <s v="United States"/>
    <s v="Sandy Springs"/>
    <x v="32"/>
    <n v="30328"/>
    <x v="0"/>
    <s v="OFF-AP-10001492"/>
    <x v="1"/>
    <x v="9"/>
    <x v="22"/>
    <x v="3366"/>
    <n v="2"/>
    <n v="0"/>
    <n v="4.4824000000000002"/>
  </r>
  <r>
    <n v="4424"/>
    <s v="CA-2014-159464"/>
    <x v="3"/>
    <x v="796"/>
    <d v="2014-05-20T00:00:00"/>
    <x v="2"/>
    <s v="TB-21355"/>
    <x v="422"/>
    <x v="1"/>
    <s v="United States"/>
    <s v="Sandy Springs"/>
    <x v="32"/>
    <n v="30328"/>
    <x v="0"/>
    <s v="FUR-BO-10003546"/>
    <x v="0"/>
    <x v="0"/>
    <x v="1638"/>
    <x v="3367"/>
    <n v="3"/>
    <n v="0"/>
    <n v="75.735000000000014"/>
  </r>
  <r>
    <n v="4425"/>
    <s v="CA-2014-159464"/>
    <x v="3"/>
    <x v="796"/>
    <d v="2014-05-20T00:00:00"/>
    <x v="2"/>
    <s v="TB-21355"/>
    <x v="422"/>
    <x v="1"/>
    <s v="United States"/>
    <s v="Sandy Springs"/>
    <x v="32"/>
    <n v="30328"/>
    <x v="0"/>
    <s v="TEC-PH-10002185"/>
    <x v="2"/>
    <x v="7"/>
    <x v="1072"/>
    <x v="3368"/>
    <n v="5"/>
    <n v="0"/>
    <n v="15.637499999999999"/>
  </r>
  <r>
    <n v="4426"/>
    <s v="CA-2014-159464"/>
    <x v="3"/>
    <x v="796"/>
    <d v="2014-05-20T00:00:00"/>
    <x v="2"/>
    <s v="TB-21355"/>
    <x v="422"/>
    <x v="1"/>
    <s v="United States"/>
    <s v="Sandy Springs"/>
    <x v="32"/>
    <n v="30328"/>
    <x v="0"/>
    <s v="OFF-BI-10000315"/>
    <x v="1"/>
    <x v="8"/>
    <x v="407"/>
    <x v="3369"/>
    <n v="6"/>
    <n v="0"/>
    <n v="54.691199999999995"/>
  </r>
  <r>
    <n v="4427"/>
    <s v="CA-2014-159464"/>
    <x v="3"/>
    <x v="796"/>
    <d v="2014-05-20T00:00:00"/>
    <x v="2"/>
    <s v="TB-21355"/>
    <x v="422"/>
    <x v="1"/>
    <s v="United States"/>
    <s v="Sandy Springs"/>
    <x v="32"/>
    <n v="30328"/>
    <x v="0"/>
    <s v="TEC-PH-10002350"/>
    <x v="2"/>
    <x v="7"/>
    <x v="1458"/>
    <x v="392"/>
    <n v="2"/>
    <n v="0"/>
    <n v="15.674399999999999"/>
  </r>
  <r>
    <n v="4428"/>
    <s v="US-2014-103226"/>
    <x v="3"/>
    <x v="585"/>
    <d v="2014-09-29T00:00:00"/>
    <x v="1"/>
    <s v="DW-13195"/>
    <x v="694"/>
    <x v="1"/>
    <s v="United States"/>
    <s v="Albuquerque"/>
    <x v="27"/>
    <n v="87105"/>
    <x v="1"/>
    <s v="OFF-PA-10002666"/>
    <x v="1"/>
    <x v="10"/>
    <x v="186"/>
    <x v="3370"/>
    <n v="3"/>
    <n v="0"/>
    <n v="12.231"/>
  </r>
  <r>
    <n v="4429"/>
    <s v="CA-2014-119452"/>
    <x v="3"/>
    <x v="708"/>
    <d v="2014-03-28T00:00:00"/>
    <x v="1"/>
    <s v="CL-12565"/>
    <x v="52"/>
    <x v="0"/>
    <s v="United States"/>
    <s v="Tulsa"/>
    <x v="26"/>
    <n v="74133"/>
    <x v="2"/>
    <s v="FUR-CH-10004495"/>
    <x v="0"/>
    <x v="1"/>
    <x v="1475"/>
    <x v="3371"/>
    <n v="6"/>
    <n v="0"/>
    <n v="523.70519999999988"/>
  </r>
  <r>
    <n v="4430"/>
    <s v="CA-2014-147725"/>
    <x v="3"/>
    <x v="32"/>
    <d v="2014-09-15T00:00:00"/>
    <x v="3"/>
    <s v="LT-17110"/>
    <x v="299"/>
    <x v="0"/>
    <s v="United States"/>
    <s v="Orange"/>
    <x v="30"/>
    <n v="7050"/>
    <x v="3"/>
    <s v="OFF-AR-10001725"/>
    <x v="1"/>
    <x v="6"/>
    <x v="1540"/>
    <x v="421"/>
    <n v="3"/>
    <n v="0"/>
    <n v="18.447000000000003"/>
  </r>
  <r>
    <n v="4431"/>
    <s v="CA-2013-168893"/>
    <x v="0"/>
    <x v="54"/>
    <d v="2013-11-09T00:00:00"/>
    <x v="0"/>
    <s v="AP-10915"/>
    <x v="275"/>
    <x v="0"/>
    <s v="United States"/>
    <s v="Henderson"/>
    <x v="0"/>
    <n v="42420"/>
    <x v="0"/>
    <s v="OFF-FA-10002280"/>
    <x v="1"/>
    <x v="13"/>
    <x v="653"/>
    <x v="3372"/>
    <n v="4"/>
    <n v="0"/>
    <n v="9.6"/>
  </r>
  <r>
    <n v="4432"/>
    <s v="CA-2013-168893"/>
    <x v="0"/>
    <x v="54"/>
    <d v="2013-11-09T00:00:00"/>
    <x v="0"/>
    <s v="AP-10915"/>
    <x v="275"/>
    <x v="0"/>
    <s v="United States"/>
    <s v="Henderson"/>
    <x v="0"/>
    <n v="42420"/>
    <x v="0"/>
    <s v="OFF-AR-10001770"/>
    <x v="1"/>
    <x v="6"/>
    <x v="1579"/>
    <x v="3373"/>
    <n v="3"/>
    <n v="0"/>
    <n v="2.0747999999999998"/>
  </r>
  <r>
    <n v="4433"/>
    <s v="CA-2013-168893"/>
    <x v="0"/>
    <x v="54"/>
    <d v="2013-11-09T00:00:00"/>
    <x v="0"/>
    <s v="AP-10915"/>
    <x v="275"/>
    <x v="0"/>
    <s v="United States"/>
    <s v="Henderson"/>
    <x v="0"/>
    <n v="42420"/>
    <x v="0"/>
    <s v="FUR-FU-10002885"/>
    <x v="0"/>
    <x v="5"/>
    <x v="755"/>
    <x v="906"/>
    <n v="5"/>
    <n v="0"/>
    <n v="9.1580000000000013"/>
  </r>
  <r>
    <n v="4434"/>
    <s v="CA-2013-168893"/>
    <x v="0"/>
    <x v="54"/>
    <d v="2013-11-09T00:00:00"/>
    <x v="0"/>
    <s v="AP-10915"/>
    <x v="275"/>
    <x v="0"/>
    <s v="United States"/>
    <s v="Henderson"/>
    <x v="0"/>
    <n v="42420"/>
    <x v="0"/>
    <s v="OFF-AR-10003772"/>
    <x v="1"/>
    <x v="6"/>
    <x v="1429"/>
    <x v="3374"/>
    <n v="1"/>
    <n v="0"/>
    <n v="2.6249999999999991"/>
  </r>
  <r>
    <n v="4435"/>
    <s v="CA-2013-168893"/>
    <x v="0"/>
    <x v="54"/>
    <d v="2013-11-09T00:00:00"/>
    <x v="0"/>
    <s v="AP-10915"/>
    <x v="275"/>
    <x v="0"/>
    <s v="United States"/>
    <s v="Henderson"/>
    <x v="0"/>
    <n v="42420"/>
    <x v="0"/>
    <s v="FUR-TA-10003392"/>
    <x v="0"/>
    <x v="3"/>
    <x v="1639"/>
    <x v="3375"/>
    <n v="3"/>
    <n v="0"/>
    <n v="160.15860000000001"/>
  </r>
  <r>
    <n v="4436"/>
    <s v="CA-2013-163398"/>
    <x v="0"/>
    <x v="973"/>
    <d v="2013-05-09T00:00:00"/>
    <x v="1"/>
    <s v="CB-12415"/>
    <x v="558"/>
    <x v="0"/>
    <s v="United States"/>
    <s v="Chicago"/>
    <x v="10"/>
    <n v="60653"/>
    <x v="2"/>
    <s v="OFF-BI-10000014"/>
    <x v="1"/>
    <x v="8"/>
    <x v="628"/>
    <x v="3376"/>
    <n v="1"/>
    <n v="0.8"/>
    <n v="-3.6002999999999998"/>
  </r>
  <r>
    <n v="4437"/>
    <s v="CA-2013-163398"/>
    <x v="0"/>
    <x v="973"/>
    <d v="2013-05-09T00:00:00"/>
    <x v="1"/>
    <s v="CB-12415"/>
    <x v="558"/>
    <x v="0"/>
    <s v="United States"/>
    <s v="Chicago"/>
    <x v="10"/>
    <n v="60653"/>
    <x v="2"/>
    <s v="OFF-AR-10003217"/>
    <x v="1"/>
    <x v="6"/>
    <x v="1640"/>
    <x v="3377"/>
    <n v="7"/>
    <n v="0.2"/>
    <n v="2.7384000000000022"/>
  </r>
  <r>
    <n v="4438"/>
    <s v="CA-2013-163398"/>
    <x v="0"/>
    <x v="973"/>
    <d v="2013-05-09T00:00:00"/>
    <x v="1"/>
    <s v="CB-12415"/>
    <x v="558"/>
    <x v="0"/>
    <s v="United States"/>
    <s v="Chicago"/>
    <x v="10"/>
    <n v="60653"/>
    <x v="2"/>
    <s v="OFF-AP-10002403"/>
    <x v="1"/>
    <x v="9"/>
    <x v="1302"/>
    <x v="3378"/>
    <n v="3"/>
    <n v="0.8"/>
    <n v="-71.296199999999999"/>
  </r>
  <r>
    <n v="4439"/>
    <s v="CA-2013-162726"/>
    <x v="0"/>
    <x v="797"/>
    <d v="2014-01-03T00:00:00"/>
    <x v="1"/>
    <s v="MT-17815"/>
    <x v="363"/>
    <x v="0"/>
    <s v="United States"/>
    <s v="Port Arthur"/>
    <x v="5"/>
    <n v="77642"/>
    <x v="2"/>
    <s v="OFF-PA-10001972"/>
    <x v="1"/>
    <x v="10"/>
    <x v="1169"/>
    <x v="563"/>
    <n v="2"/>
    <n v="0.2"/>
    <n v="3.6288"/>
  </r>
  <r>
    <n v="4440"/>
    <s v="CA-2013-162726"/>
    <x v="0"/>
    <x v="797"/>
    <d v="2014-01-03T00:00:00"/>
    <x v="1"/>
    <s v="MT-17815"/>
    <x v="363"/>
    <x v="0"/>
    <s v="United States"/>
    <s v="Port Arthur"/>
    <x v="5"/>
    <n v="77642"/>
    <x v="2"/>
    <s v="OFF-PA-10004041"/>
    <x v="1"/>
    <x v="10"/>
    <x v="940"/>
    <x v="208"/>
    <n v="4"/>
    <n v="0.2"/>
    <n v="7.3999999999999995"/>
  </r>
  <r>
    <n v="4441"/>
    <s v="US-2013-111290"/>
    <x v="0"/>
    <x v="405"/>
    <d v="2013-07-27T00:00:00"/>
    <x v="1"/>
    <s v="DK-13375"/>
    <x v="589"/>
    <x v="0"/>
    <s v="United States"/>
    <s v="Westland"/>
    <x v="12"/>
    <n v="48185"/>
    <x v="2"/>
    <s v="TEC-AC-10004975"/>
    <x v="2"/>
    <x v="11"/>
    <x v="973"/>
    <x v="3379"/>
    <n v="1"/>
    <n v="0"/>
    <n v="36.283500000000004"/>
  </r>
  <r>
    <n v="4442"/>
    <s v="US-2013-111290"/>
    <x v="0"/>
    <x v="405"/>
    <d v="2013-07-27T00:00:00"/>
    <x v="1"/>
    <s v="DK-13375"/>
    <x v="589"/>
    <x v="0"/>
    <s v="United States"/>
    <s v="Westland"/>
    <x v="12"/>
    <n v="48185"/>
    <x v="2"/>
    <s v="OFF-ST-10001932"/>
    <x v="1"/>
    <x v="4"/>
    <x v="1641"/>
    <x v="3380"/>
    <n v="5"/>
    <n v="0"/>
    <n v="135.21900000000002"/>
  </r>
  <r>
    <n v="4443"/>
    <s v="US-2013-111290"/>
    <x v="0"/>
    <x v="405"/>
    <d v="2013-07-27T00:00:00"/>
    <x v="1"/>
    <s v="DK-13375"/>
    <x v="589"/>
    <x v="0"/>
    <s v="United States"/>
    <s v="Westland"/>
    <x v="12"/>
    <n v="48185"/>
    <x v="2"/>
    <s v="OFF-AR-10001761"/>
    <x v="1"/>
    <x v="6"/>
    <x v="1642"/>
    <x v="2640"/>
    <n v="5"/>
    <n v="0"/>
    <n v="10.511999999999999"/>
  </r>
  <r>
    <n v="4444"/>
    <s v="US-2013-111290"/>
    <x v="0"/>
    <x v="405"/>
    <d v="2013-07-27T00:00:00"/>
    <x v="1"/>
    <s v="DK-13375"/>
    <x v="589"/>
    <x v="0"/>
    <s v="United States"/>
    <s v="Westland"/>
    <x v="12"/>
    <n v="48185"/>
    <x v="2"/>
    <s v="OFF-PA-10002262"/>
    <x v="1"/>
    <x v="10"/>
    <x v="992"/>
    <x v="56"/>
    <n v="5"/>
    <n v="0"/>
    <n v="15.552000000000001"/>
  </r>
  <r>
    <n v="4445"/>
    <s v="US-2011-147704"/>
    <x v="2"/>
    <x v="912"/>
    <d v="2011-11-21T00:00:00"/>
    <x v="1"/>
    <s v="SR-20740"/>
    <x v="256"/>
    <x v="2"/>
    <s v="United States"/>
    <s v="Bloomington"/>
    <x v="14"/>
    <n v="47401"/>
    <x v="2"/>
    <s v="OFF-EN-10004483"/>
    <x v="1"/>
    <x v="12"/>
    <x v="1335"/>
    <x v="2561"/>
    <n v="5"/>
    <n v="0"/>
    <n v="36.824499999999993"/>
  </r>
  <r>
    <n v="4446"/>
    <s v="US-2011-147704"/>
    <x v="2"/>
    <x v="912"/>
    <d v="2011-11-21T00:00:00"/>
    <x v="1"/>
    <s v="SR-20740"/>
    <x v="256"/>
    <x v="2"/>
    <s v="United States"/>
    <s v="Bloomington"/>
    <x v="14"/>
    <n v="47401"/>
    <x v="2"/>
    <s v="OFF-PA-10003270"/>
    <x v="1"/>
    <x v="10"/>
    <x v="1415"/>
    <x v="3381"/>
    <n v="6"/>
    <n v="0"/>
    <n v="14.256"/>
  </r>
  <r>
    <n v="4447"/>
    <s v="US-2011-147704"/>
    <x v="2"/>
    <x v="912"/>
    <d v="2011-11-21T00:00:00"/>
    <x v="1"/>
    <s v="SR-20740"/>
    <x v="256"/>
    <x v="2"/>
    <s v="United States"/>
    <s v="Bloomington"/>
    <x v="14"/>
    <n v="47401"/>
    <x v="2"/>
    <s v="OFF-BI-10001634"/>
    <x v="1"/>
    <x v="8"/>
    <x v="24"/>
    <x v="2769"/>
    <n v="4"/>
    <n v="0"/>
    <n v="14.268800000000001"/>
  </r>
  <r>
    <n v="4448"/>
    <s v="US-2011-147704"/>
    <x v="2"/>
    <x v="912"/>
    <d v="2011-11-21T00:00:00"/>
    <x v="1"/>
    <s v="SR-20740"/>
    <x v="256"/>
    <x v="2"/>
    <s v="United States"/>
    <s v="Bloomington"/>
    <x v="14"/>
    <n v="47401"/>
    <x v="2"/>
    <s v="OFF-ST-10000675"/>
    <x v="1"/>
    <x v="4"/>
    <x v="295"/>
    <x v="3382"/>
    <n v="5"/>
    <n v="0"/>
    <n v="42.362499999999997"/>
  </r>
  <r>
    <n v="4449"/>
    <s v="CA-2012-121965"/>
    <x v="1"/>
    <x v="974"/>
    <d v="2012-06-23T00:00:00"/>
    <x v="1"/>
    <s v="LH-17155"/>
    <x v="109"/>
    <x v="0"/>
    <s v="United States"/>
    <s v="Los Angeles"/>
    <x v="1"/>
    <n v="90032"/>
    <x v="1"/>
    <s v="FUR-FU-10000732"/>
    <x v="0"/>
    <x v="5"/>
    <x v="540"/>
    <x v="2391"/>
    <n v="2"/>
    <n v="0"/>
    <n v="4.0191999999999997"/>
  </r>
  <r>
    <n v="4450"/>
    <s v="CA-2012-121965"/>
    <x v="1"/>
    <x v="974"/>
    <d v="2012-06-23T00:00:00"/>
    <x v="1"/>
    <s v="LH-17155"/>
    <x v="109"/>
    <x v="0"/>
    <s v="United States"/>
    <s v="Los Angeles"/>
    <x v="1"/>
    <n v="90032"/>
    <x v="1"/>
    <s v="OFF-PA-10004355"/>
    <x v="1"/>
    <x v="10"/>
    <x v="1094"/>
    <x v="90"/>
    <n v="1"/>
    <n v="0"/>
    <n v="3.1104000000000003"/>
  </r>
  <r>
    <n v="4451"/>
    <s v="CA-2012-121965"/>
    <x v="1"/>
    <x v="974"/>
    <d v="2012-06-23T00:00:00"/>
    <x v="1"/>
    <s v="LH-17155"/>
    <x v="109"/>
    <x v="0"/>
    <s v="United States"/>
    <s v="Los Angeles"/>
    <x v="1"/>
    <n v="90032"/>
    <x v="1"/>
    <s v="OFF-EN-10000056"/>
    <x v="1"/>
    <x v="12"/>
    <x v="627"/>
    <x v="737"/>
    <n v="3"/>
    <n v="0"/>
    <n v="87.744299999999981"/>
  </r>
  <r>
    <n v="4452"/>
    <s v="CA-2013-147137"/>
    <x v="0"/>
    <x v="975"/>
    <d v="2013-07-07T00:00:00"/>
    <x v="2"/>
    <s v="AA-10645"/>
    <x v="731"/>
    <x v="0"/>
    <s v="United States"/>
    <s v="San Francisco"/>
    <x v="1"/>
    <n v="94109"/>
    <x v="1"/>
    <s v="FUR-FU-10000221"/>
    <x v="0"/>
    <x v="5"/>
    <x v="529"/>
    <x v="3383"/>
    <n v="5"/>
    <n v="0"/>
    <n v="8.6359999999999992"/>
  </r>
  <r>
    <n v="4453"/>
    <s v="CA-2013-147137"/>
    <x v="0"/>
    <x v="975"/>
    <d v="2013-07-07T00:00:00"/>
    <x v="2"/>
    <s v="AA-10645"/>
    <x v="731"/>
    <x v="0"/>
    <s v="United States"/>
    <s v="San Francisco"/>
    <x v="1"/>
    <n v="94109"/>
    <x v="1"/>
    <s v="OFF-EN-10003567"/>
    <x v="1"/>
    <x v="12"/>
    <x v="1643"/>
    <x v="3384"/>
    <n v="2"/>
    <n v="0"/>
    <n v="20.661200000000001"/>
  </r>
  <r>
    <n v="4454"/>
    <s v="CA-2013-147137"/>
    <x v="0"/>
    <x v="975"/>
    <d v="2013-07-07T00:00:00"/>
    <x v="2"/>
    <s v="AA-10645"/>
    <x v="731"/>
    <x v="0"/>
    <s v="United States"/>
    <s v="San Francisco"/>
    <x v="1"/>
    <n v="94109"/>
    <x v="1"/>
    <s v="FUR-BO-10001811"/>
    <x v="0"/>
    <x v="0"/>
    <x v="779"/>
    <x v="3385"/>
    <n v="5"/>
    <n v="0.15"/>
    <n v="225.73499999999993"/>
  </r>
  <r>
    <n v="4455"/>
    <s v="CA-2013-147137"/>
    <x v="0"/>
    <x v="975"/>
    <d v="2013-07-07T00:00:00"/>
    <x v="2"/>
    <s v="AA-10645"/>
    <x v="731"/>
    <x v="0"/>
    <s v="United States"/>
    <s v="San Francisco"/>
    <x v="1"/>
    <n v="94109"/>
    <x v="1"/>
    <s v="OFF-ST-10002486"/>
    <x v="1"/>
    <x v="4"/>
    <x v="693"/>
    <x v="3386"/>
    <n v="4"/>
    <n v="0"/>
    <n v="0.5583999999999989"/>
  </r>
  <r>
    <n v="4456"/>
    <s v="US-2012-146745"/>
    <x v="1"/>
    <x v="37"/>
    <d v="2012-09-08T00:00:00"/>
    <x v="1"/>
    <s v="AS-10630"/>
    <x v="357"/>
    <x v="2"/>
    <s v="United States"/>
    <s v="San Francisco"/>
    <x v="1"/>
    <n v="94110"/>
    <x v="1"/>
    <s v="FUR-CH-10002372"/>
    <x v="0"/>
    <x v="1"/>
    <x v="390"/>
    <x v="434"/>
    <n v="2"/>
    <n v="0.2"/>
    <n v="-12.956799999999994"/>
  </r>
  <r>
    <n v="4457"/>
    <s v="US-2012-146745"/>
    <x v="1"/>
    <x v="37"/>
    <d v="2012-09-08T00:00:00"/>
    <x v="1"/>
    <s v="AS-10630"/>
    <x v="357"/>
    <x v="2"/>
    <s v="United States"/>
    <s v="San Francisco"/>
    <x v="1"/>
    <n v="94110"/>
    <x v="1"/>
    <s v="OFF-BI-10003274"/>
    <x v="1"/>
    <x v="8"/>
    <x v="122"/>
    <x v="2925"/>
    <n v="2"/>
    <n v="0.2"/>
    <n v="2.1492"/>
  </r>
  <r>
    <n v="4458"/>
    <s v="CA-2014-115175"/>
    <x v="3"/>
    <x v="783"/>
    <d v="2014-08-13T00:00:00"/>
    <x v="1"/>
    <s v="MC-17575"/>
    <x v="430"/>
    <x v="0"/>
    <s v="United States"/>
    <s v="San Jose"/>
    <x v="1"/>
    <n v="95123"/>
    <x v="1"/>
    <s v="OFF-PA-10001878"/>
    <x v="1"/>
    <x v="10"/>
    <x v="1161"/>
    <x v="1672"/>
    <n v="5"/>
    <n v="0"/>
    <n v="114.93849999999998"/>
  </r>
  <r>
    <n v="4459"/>
    <s v="CA-2014-105851"/>
    <x v="3"/>
    <x v="677"/>
    <d v="2014-03-21T00:00:00"/>
    <x v="1"/>
    <s v="SE-20110"/>
    <x v="339"/>
    <x v="0"/>
    <s v="United States"/>
    <s v="Denver"/>
    <x v="22"/>
    <n v="80219"/>
    <x v="1"/>
    <s v="OFF-SU-10002881"/>
    <x v="1"/>
    <x v="14"/>
    <x v="461"/>
    <x v="3387"/>
    <n v="2"/>
    <n v="0.2"/>
    <n v="-299.8116"/>
  </r>
  <r>
    <n v="4460"/>
    <s v="US-2014-125717"/>
    <x v="3"/>
    <x v="394"/>
    <d v="2014-10-02T00:00:00"/>
    <x v="2"/>
    <s v="DS-13030"/>
    <x v="284"/>
    <x v="2"/>
    <s v="United States"/>
    <s v="Aurora"/>
    <x v="22"/>
    <n v="80013"/>
    <x v="1"/>
    <s v="FUR-FU-10001979"/>
    <x v="0"/>
    <x v="5"/>
    <x v="509"/>
    <x v="3388"/>
    <n v="1"/>
    <n v="0.2"/>
    <n v="3.2776000000000014"/>
  </r>
  <r>
    <n v="4461"/>
    <s v="US-2014-125717"/>
    <x v="3"/>
    <x v="394"/>
    <d v="2014-10-02T00:00:00"/>
    <x v="2"/>
    <s v="DS-13030"/>
    <x v="284"/>
    <x v="2"/>
    <s v="United States"/>
    <s v="Aurora"/>
    <x v="22"/>
    <n v="80013"/>
    <x v="1"/>
    <s v="OFF-ST-10001522"/>
    <x v="1"/>
    <x v="4"/>
    <x v="195"/>
    <x v="2772"/>
    <n v="2"/>
    <n v="0.2"/>
    <n v="-29.436800000000012"/>
  </r>
  <r>
    <n v="4462"/>
    <s v="US-2014-125717"/>
    <x v="3"/>
    <x v="394"/>
    <d v="2014-10-02T00:00:00"/>
    <x v="2"/>
    <s v="DS-13030"/>
    <x v="284"/>
    <x v="2"/>
    <s v="United States"/>
    <s v="Aurora"/>
    <x v="22"/>
    <n v="80013"/>
    <x v="1"/>
    <s v="TEC-AC-10003657"/>
    <x v="2"/>
    <x v="11"/>
    <x v="151"/>
    <x v="157"/>
    <n v="2"/>
    <n v="0.2"/>
    <n v="1.359599999999995"/>
  </r>
  <r>
    <n v="4463"/>
    <s v="US-2014-125717"/>
    <x v="3"/>
    <x v="394"/>
    <d v="2014-10-02T00:00:00"/>
    <x v="2"/>
    <s v="DS-13030"/>
    <x v="284"/>
    <x v="2"/>
    <s v="United States"/>
    <s v="Aurora"/>
    <x v="22"/>
    <n v="80013"/>
    <x v="1"/>
    <s v="OFF-BI-10001718"/>
    <x v="1"/>
    <x v="8"/>
    <x v="1216"/>
    <x v="1996"/>
    <n v="4"/>
    <n v="0.7"/>
    <n v="-58.861599999999981"/>
  </r>
  <r>
    <n v="4464"/>
    <s v="US-2014-125717"/>
    <x v="3"/>
    <x v="394"/>
    <d v="2014-10-02T00:00:00"/>
    <x v="2"/>
    <s v="DS-13030"/>
    <x v="284"/>
    <x v="2"/>
    <s v="United States"/>
    <s v="Aurora"/>
    <x v="22"/>
    <n v="80013"/>
    <x v="1"/>
    <s v="OFF-PA-10003022"/>
    <x v="1"/>
    <x v="10"/>
    <x v="1644"/>
    <x v="646"/>
    <n v="3"/>
    <n v="0.2"/>
    <n v="5.2026000000000003"/>
  </r>
  <r>
    <n v="4465"/>
    <s v="US-2014-125717"/>
    <x v="3"/>
    <x v="394"/>
    <d v="2014-10-02T00:00:00"/>
    <x v="2"/>
    <s v="DS-13030"/>
    <x v="284"/>
    <x v="2"/>
    <s v="United States"/>
    <s v="Aurora"/>
    <x v="22"/>
    <n v="80013"/>
    <x v="1"/>
    <s v="OFF-AP-10000891"/>
    <x v="1"/>
    <x v="9"/>
    <x v="163"/>
    <x v="3389"/>
    <n v="2"/>
    <n v="0.2"/>
    <n v="26.22399999999999"/>
  </r>
  <r>
    <n v="4466"/>
    <s v="CA-2012-163895"/>
    <x v="1"/>
    <x v="976"/>
    <d v="2012-08-11T00:00:00"/>
    <x v="1"/>
    <s v="NS-18640"/>
    <x v="374"/>
    <x v="1"/>
    <s v="United States"/>
    <s v="Boise"/>
    <x v="45"/>
    <n v="83704"/>
    <x v="1"/>
    <s v="OFF-BI-10004970"/>
    <x v="1"/>
    <x v="8"/>
    <x v="908"/>
    <x v="106"/>
    <n v="1"/>
    <n v="0.2"/>
    <n v="1.1151"/>
  </r>
  <r>
    <n v="4467"/>
    <s v="CA-2014-168641"/>
    <x v="3"/>
    <x v="221"/>
    <d v="2014-12-02T00:00:00"/>
    <x v="1"/>
    <s v="KA-16525"/>
    <x v="567"/>
    <x v="0"/>
    <s v="United States"/>
    <s v="New York City"/>
    <x v="15"/>
    <n v="10035"/>
    <x v="3"/>
    <s v="OFF-AR-10003759"/>
    <x v="1"/>
    <x v="6"/>
    <x v="838"/>
    <x v="3390"/>
    <n v="9"/>
    <n v="0"/>
    <n v="7.3709999999999996"/>
  </r>
  <r>
    <n v="4468"/>
    <s v="CA-2014-168641"/>
    <x v="3"/>
    <x v="221"/>
    <d v="2014-12-02T00:00:00"/>
    <x v="1"/>
    <s v="KA-16525"/>
    <x v="567"/>
    <x v="0"/>
    <s v="United States"/>
    <s v="New York City"/>
    <x v="15"/>
    <n v="10035"/>
    <x v="3"/>
    <s v="OFF-EN-10003001"/>
    <x v="1"/>
    <x v="12"/>
    <x v="955"/>
    <x v="1244"/>
    <n v="2"/>
    <n v="0"/>
    <n v="78.941199999999995"/>
  </r>
  <r>
    <n v="4469"/>
    <s v="CA-2014-168641"/>
    <x v="3"/>
    <x v="221"/>
    <d v="2014-12-02T00:00:00"/>
    <x v="1"/>
    <s v="KA-16525"/>
    <x v="567"/>
    <x v="0"/>
    <s v="United States"/>
    <s v="New York City"/>
    <x v="15"/>
    <n v="10035"/>
    <x v="3"/>
    <s v="FUR-BO-10000780"/>
    <x v="0"/>
    <x v="0"/>
    <x v="1309"/>
    <x v="244"/>
    <n v="2"/>
    <n v="0.2"/>
    <n v="-16.078399999999988"/>
  </r>
  <r>
    <n v="4470"/>
    <s v="CA-2014-168641"/>
    <x v="3"/>
    <x v="221"/>
    <d v="2014-12-02T00:00:00"/>
    <x v="1"/>
    <s v="KA-16525"/>
    <x v="567"/>
    <x v="0"/>
    <s v="United States"/>
    <s v="New York City"/>
    <x v="15"/>
    <n v="10035"/>
    <x v="3"/>
    <s v="OFF-PA-10001972"/>
    <x v="1"/>
    <x v="10"/>
    <x v="1169"/>
    <x v="91"/>
    <n v="2"/>
    <n v="0"/>
    <n v="6.2208000000000006"/>
  </r>
  <r>
    <n v="4471"/>
    <s v="CA-2014-156895"/>
    <x v="3"/>
    <x v="540"/>
    <d v="2014-05-13T00:00:00"/>
    <x v="1"/>
    <s v="DJ-13510"/>
    <x v="137"/>
    <x v="1"/>
    <s v="United States"/>
    <s v="Philadelphia"/>
    <x v="9"/>
    <n v="19140"/>
    <x v="3"/>
    <s v="FUR-CH-10003535"/>
    <x v="0"/>
    <x v="1"/>
    <x v="1513"/>
    <x v="3391"/>
    <n v="3"/>
    <n v="0.3"/>
    <n v="-23.782199999999996"/>
  </r>
  <r>
    <n v="4472"/>
    <s v="CA-2014-121300"/>
    <x v="3"/>
    <x v="365"/>
    <d v="2014-09-30T00:00:00"/>
    <x v="3"/>
    <s v="MG-17680"/>
    <x v="67"/>
    <x v="2"/>
    <s v="United States"/>
    <s v="Mentor"/>
    <x v="24"/>
    <n v="44060"/>
    <x v="3"/>
    <s v="FUR-CH-10003774"/>
    <x v="0"/>
    <x v="1"/>
    <x v="1185"/>
    <x v="1346"/>
    <n v="1"/>
    <n v="0.3"/>
    <n v="-15.466600000000003"/>
  </r>
  <r>
    <n v="4473"/>
    <s v="CA-2014-121300"/>
    <x v="3"/>
    <x v="365"/>
    <d v="2014-09-30T00:00:00"/>
    <x v="3"/>
    <s v="MG-17680"/>
    <x v="67"/>
    <x v="2"/>
    <s v="United States"/>
    <s v="Mentor"/>
    <x v="24"/>
    <n v="44060"/>
    <x v="3"/>
    <s v="TEC-AC-10004571"/>
    <x v="2"/>
    <x v="11"/>
    <x v="404"/>
    <x v="1977"/>
    <n v="3"/>
    <n v="0.2"/>
    <n v="65.993400000000008"/>
  </r>
  <r>
    <n v="4474"/>
    <s v="CA-2014-121300"/>
    <x v="3"/>
    <x v="365"/>
    <d v="2014-09-30T00:00:00"/>
    <x v="3"/>
    <s v="MG-17680"/>
    <x v="67"/>
    <x v="2"/>
    <s v="United States"/>
    <s v="Mentor"/>
    <x v="24"/>
    <n v="44060"/>
    <x v="3"/>
    <s v="FUR-TA-10004442"/>
    <x v="0"/>
    <x v="3"/>
    <x v="1645"/>
    <x v="2458"/>
    <n v="2"/>
    <n v="0.4"/>
    <n v="-189.32100000000003"/>
  </r>
  <r>
    <n v="4475"/>
    <s v="CA-2014-121300"/>
    <x v="3"/>
    <x v="365"/>
    <d v="2014-09-30T00:00:00"/>
    <x v="3"/>
    <s v="MG-17680"/>
    <x v="67"/>
    <x v="2"/>
    <s v="United States"/>
    <s v="Mentor"/>
    <x v="24"/>
    <n v="44060"/>
    <x v="3"/>
    <s v="OFF-PA-10002787"/>
    <x v="1"/>
    <x v="10"/>
    <x v="1267"/>
    <x v="12"/>
    <n v="3"/>
    <n v="0.2"/>
    <n v="5.4432"/>
  </r>
  <r>
    <n v="4476"/>
    <s v="CA-2014-121300"/>
    <x v="3"/>
    <x v="365"/>
    <d v="2014-09-30T00:00:00"/>
    <x v="3"/>
    <s v="MG-17680"/>
    <x v="67"/>
    <x v="2"/>
    <s v="United States"/>
    <s v="Mentor"/>
    <x v="24"/>
    <n v="44060"/>
    <x v="3"/>
    <s v="FUR-FU-10004586"/>
    <x v="0"/>
    <x v="5"/>
    <x v="1473"/>
    <x v="3392"/>
    <n v="4"/>
    <n v="0.2"/>
    <n v="7.436799999999999"/>
  </r>
  <r>
    <n v="4477"/>
    <s v="CA-2014-121300"/>
    <x v="3"/>
    <x v="365"/>
    <d v="2014-09-30T00:00:00"/>
    <x v="3"/>
    <s v="MG-17680"/>
    <x v="67"/>
    <x v="2"/>
    <s v="United States"/>
    <s v="Mentor"/>
    <x v="24"/>
    <n v="44060"/>
    <x v="3"/>
    <s v="OFF-PA-10002606"/>
    <x v="1"/>
    <x v="10"/>
    <x v="1592"/>
    <x v="582"/>
    <n v="2"/>
    <n v="0.2"/>
    <n v="2.6399999999999997"/>
  </r>
  <r>
    <n v="4478"/>
    <s v="CA-2014-130211"/>
    <x v="3"/>
    <x v="760"/>
    <d v="2014-10-23T00:00:00"/>
    <x v="3"/>
    <s v="BD-11620"/>
    <x v="379"/>
    <x v="0"/>
    <s v="United States"/>
    <s v="Lawton"/>
    <x v="26"/>
    <n v="73505"/>
    <x v="2"/>
    <s v="OFF-ST-10000129"/>
    <x v="1"/>
    <x v="4"/>
    <x v="1646"/>
    <x v="3393"/>
    <n v="3"/>
    <n v="0"/>
    <n v="23.316299999999984"/>
  </r>
  <r>
    <n v="4479"/>
    <s v="CA-2014-130211"/>
    <x v="3"/>
    <x v="760"/>
    <d v="2014-10-23T00:00:00"/>
    <x v="3"/>
    <s v="BD-11620"/>
    <x v="379"/>
    <x v="0"/>
    <s v="United States"/>
    <s v="Lawton"/>
    <x v="26"/>
    <n v="73505"/>
    <x v="2"/>
    <s v="FUR-TA-10003748"/>
    <x v="0"/>
    <x v="3"/>
    <x v="208"/>
    <x v="3394"/>
    <n v="2"/>
    <n v="0"/>
    <n v="54.775599999999997"/>
  </r>
  <r>
    <n v="4480"/>
    <s v="CA-2011-147235"/>
    <x v="2"/>
    <x v="977"/>
    <d v="2011-03-28T00:00:00"/>
    <x v="1"/>
    <s v="CD-11920"/>
    <x v="303"/>
    <x v="0"/>
    <s v="United States"/>
    <s v="New York City"/>
    <x v="15"/>
    <n v="10024"/>
    <x v="3"/>
    <s v="OFF-PA-10004948"/>
    <x v="1"/>
    <x v="10"/>
    <x v="1647"/>
    <x v="1691"/>
    <n v="5"/>
    <n v="0"/>
    <n v="11.703000000000001"/>
  </r>
  <r>
    <n v="4481"/>
    <s v="CA-2013-109365"/>
    <x v="0"/>
    <x v="54"/>
    <d v="2013-11-09T00:00:00"/>
    <x v="1"/>
    <s v="XP-21865"/>
    <x v="190"/>
    <x v="0"/>
    <s v="United States"/>
    <s v="Los Angeles"/>
    <x v="1"/>
    <n v="90049"/>
    <x v="1"/>
    <s v="OFF-FA-10001561"/>
    <x v="1"/>
    <x v="13"/>
    <x v="831"/>
    <x v="53"/>
    <n v="7"/>
    <n v="0"/>
    <n v="5.0358000000000001"/>
  </r>
  <r>
    <n v="4482"/>
    <s v="CA-2013-109365"/>
    <x v="0"/>
    <x v="54"/>
    <d v="2013-11-09T00:00:00"/>
    <x v="1"/>
    <s v="XP-21865"/>
    <x v="190"/>
    <x v="0"/>
    <s v="United States"/>
    <s v="Los Angeles"/>
    <x v="1"/>
    <n v="90049"/>
    <x v="1"/>
    <s v="OFF-AP-10002998"/>
    <x v="1"/>
    <x v="9"/>
    <x v="1635"/>
    <x v="3395"/>
    <n v="2"/>
    <n v="0"/>
    <n v="14.295599999999997"/>
  </r>
  <r>
    <n v="4483"/>
    <s v="CA-2013-109365"/>
    <x v="0"/>
    <x v="54"/>
    <d v="2013-11-09T00:00:00"/>
    <x v="1"/>
    <s v="XP-21865"/>
    <x v="190"/>
    <x v="0"/>
    <s v="United States"/>
    <s v="Los Angeles"/>
    <x v="1"/>
    <n v="90049"/>
    <x v="1"/>
    <s v="OFF-BI-10003981"/>
    <x v="1"/>
    <x v="8"/>
    <x v="109"/>
    <x v="2226"/>
    <n v="12"/>
    <n v="0.2"/>
    <n v="15.799199999999999"/>
  </r>
  <r>
    <n v="4484"/>
    <s v="CA-2013-109365"/>
    <x v="0"/>
    <x v="54"/>
    <d v="2013-11-09T00:00:00"/>
    <x v="1"/>
    <s v="XP-21865"/>
    <x v="190"/>
    <x v="0"/>
    <s v="United States"/>
    <s v="Los Angeles"/>
    <x v="1"/>
    <n v="90049"/>
    <x v="1"/>
    <s v="OFF-PA-10001725"/>
    <x v="1"/>
    <x v="10"/>
    <x v="1648"/>
    <x v="2248"/>
    <n v="3"/>
    <n v="0"/>
    <n v="56.977199999999996"/>
  </r>
  <r>
    <n v="4485"/>
    <s v="CA-2013-109365"/>
    <x v="0"/>
    <x v="54"/>
    <d v="2013-11-09T00:00:00"/>
    <x v="1"/>
    <s v="XP-21865"/>
    <x v="190"/>
    <x v="0"/>
    <s v="United States"/>
    <s v="Los Angeles"/>
    <x v="1"/>
    <n v="90049"/>
    <x v="1"/>
    <s v="OFF-BI-10002071"/>
    <x v="1"/>
    <x v="8"/>
    <x v="692"/>
    <x v="3396"/>
    <n v="2"/>
    <n v="0.2"/>
    <n v="3.0211999999999994"/>
  </r>
  <r>
    <n v="4486"/>
    <s v="CA-2013-109365"/>
    <x v="0"/>
    <x v="54"/>
    <d v="2013-11-09T00:00:00"/>
    <x v="1"/>
    <s v="XP-21865"/>
    <x v="190"/>
    <x v="0"/>
    <s v="United States"/>
    <s v="Los Angeles"/>
    <x v="1"/>
    <n v="90049"/>
    <x v="1"/>
    <s v="OFF-PA-10000477"/>
    <x v="1"/>
    <x v="10"/>
    <x v="1261"/>
    <x v="541"/>
    <n v="3"/>
    <n v="0"/>
    <n v="9.3312000000000008"/>
  </r>
  <r>
    <n v="4487"/>
    <s v="CA-2013-109365"/>
    <x v="0"/>
    <x v="54"/>
    <d v="2013-11-09T00:00:00"/>
    <x v="1"/>
    <s v="XP-21865"/>
    <x v="190"/>
    <x v="0"/>
    <s v="United States"/>
    <s v="Los Angeles"/>
    <x v="1"/>
    <n v="90049"/>
    <x v="1"/>
    <s v="OFF-PA-10004359"/>
    <x v="1"/>
    <x v="10"/>
    <x v="1059"/>
    <x v="1836"/>
    <n v="3"/>
    <n v="0"/>
    <n v="150.98399999999998"/>
  </r>
  <r>
    <n v="4488"/>
    <s v="CA-2012-162621"/>
    <x v="1"/>
    <x v="577"/>
    <d v="2012-09-11T00:00:00"/>
    <x v="1"/>
    <s v="CA-12055"/>
    <x v="402"/>
    <x v="2"/>
    <s v="United States"/>
    <s v="Houston"/>
    <x v="5"/>
    <n v="77036"/>
    <x v="2"/>
    <s v="OFF-BI-10000962"/>
    <x v="1"/>
    <x v="8"/>
    <x v="1504"/>
    <x v="3397"/>
    <n v="5"/>
    <n v="0.8"/>
    <n v="-25.218500000000006"/>
  </r>
  <r>
    <n v="4489"/>
    <s v="CA-2012-162621"/>
    <x v="1"/>
    <x v="577"/>
    <d v="2012-09-11T00:00:00"/>
    <x v="1"/>
    <s v="CA-12055"/>
    <x v="402"/>
    <x v="2"/>
    <s v="United States"/>
    <s v="Houston"/>
    <x v="5"/>
    <n v="77036"/>
    <x v="2"/>
    <s v="OFF-SU-10003567"/>
    <x v="1"/>
    <x v="14"/>
    <x v="1489"/>
    <x v="3398"/>
    <n v="9"/>
    <n v="0.2"/>
    <n v="-14.687999999999999"/>
  </r>
  <r>
    <n v="4490"/>
    <s v="CA-2012-162621"/>
    <x v="1"/>
    <x v="577"/>
    <d v="2012-09-11T00:00:00"/>
    <x v="1"/>
    <s v="CA-12055"/>
    <x v="402"/>
    <x v="2"/>
    <s v="United States"/>
    <s v="Houston"/>
    <x v="5"/>
    <n v="77036"/>
    <x v="2"/>
    <s v="OFF-BI-10003708"/>
    <x v="1"/>
    <x v="8"/>
    <x v="969"/>
    <x v="3399"/>
    <n v="3"/>
    <n v="0.8"/>
    <n v="-7.8225000000000016"/>
  </r>
  <r>
    <n v="4491"/>
    <s v="CA-2014-105921"/>
    <x v="3"/>
    <x v="718"/>
    <d v="2014-08-22T00:00:00"/>
    <x v="1"/>
    <s v="JM-15250"/>
    <x v="49"/>
    <x v="0"/>
    <s v="United States"/>
    <s v="Los Angeles"/>
    <x v="1"/>
    <n v="90032"/>
    <x v="1"/>
    <s v="FUR-TA-10001095"/>
    <x v="0"/>
    <x v="3"/>
    <x v="611"/>
    <x v="3400"/>
    <n v="3"/>
    <n v="0.2"/>
    <n v="5.2287000000000035"/>
  </r>
  <r>
    <n v="4492"/>
    <s v="CA-2011-150798"/>
    <x v="2"/>
    <x v="588"/>
    <d v="2011-12-03T00:00:00"/>
    <x v="0"/>
    <s v="JK-15730"/>
    <x v="300"/>
    <x v="0"/>
    <s v="United States"/>
    <s v="Columbus"/>
    <x v="24"/>
    <n v="43229"/>
    <x v="3"/>
    <s v="TEC-CO-10001571"/>
    <x v="2"/>
    <x v="16"/>
    <x v="1554"/>
    <x v="3401"/>
    <n v="2"/>
    <n v="0.4"/>
    <n v="109.99799999999999"/>
  </r>
  <r>
    <n v="4493"/>
    <s v="CA-2011-150798"/>
    <x v="2"/>
    <x v="588"/>
    <d v="2011-12-03T00:00:00"/>
    <x v="0"/>
    <s v="JK-15730"/>
    <x v="300"/>
    <x v="0"/>
    <s v="United States"/>
    <s v="Columbus"/>
    <x v="24"/>
    <n v="43229"/>
    <x v="3"/>
    <s v="FUR-FU-10000221"/>
    <x v="0"/>
    <x v="5"/>
    <x v="529"/>
    <x v="3402"/>
    <n v="2"/>
    <n v="0.2"/>
    <n v="1.4223999999999997"/>
  </r>
  <r>
    <n v="4494"/>
    <s v="CA-2011-150798"/>
    <x v="2"/>
    <x v="588"/>
    <d v="2011-12-03T00:00:00"/>
    <x v="0"/>
    <s v="JK-15730"/>
    <x v="300"/>
    <x v="0"/>
    <s v="United States"/>
    <s v="Columbus"/>
    <x v="24"/>
    <n v="43229"/>
    <x v="3"/>
    <s v="OFF-PA-10001972"/>
    <x v="1"/>
    <x v="10"/>
    <x v="1169"/>
    <x v="1590"/>
    <n v="7"/>
    <n v="0.2"/>
    <n v="12.700800000000001"/>
  </r>
  <r>
    <n v="4495"/>
    <s v="CA-2011-150798"/>
    <x v="2"/>
    <x v="588"/>
    <d v="2011-12-03T00:00:00"/>
    <x v="0"/>
    <s v="JK-15730"/>
    <x v="300"/>
    <x v="0"/>
    <s v="United States"/>
    <s v="Columbus"/>
    <x v="24"/>
    <n v="43229"/>
    <x v="3"/>
    <s v="FUR-CH-10000015"/>
    <x v="0"/>
    <x v="1"/>
    <x v="373"/>
    <x v="3403"/>
    <n v="6"/>
    <n v="0.3"/>
    <n v="-51.983999999999924"/>
  </r>
  <r>
    <n v="4496"/>
    <s v="CA-2014-112753"/>
    <x v="3"/>
    <x v="978"/>
    <d v="2014-06-24T00:00:00"/>
    <x v="1"/>
    <s v="CC-12670"/>
    <x v="113"/>
    <x v="0"/>
    <s v="United States"/>
    <s v="Los Angeles"/>
    <x v="1"/>
    <n v="90032"/>
    <x v="1"/>
    <s v="FUR-BO-10004015"/>
    <x v="0"/>
    <x v="0"/>
    <x v="569"/>
    <x v="3404"/>
    <n v="9"/>
    <n v="0.15"/>
    <n v="75.593699999999899"/>
  </r>
  <r>
    <n v="4497"/>
    <s v="CA-2014-112753"/>
    <x v="3"/>
    <x v="978"/>
    <d v="2014-06-24T00:00:00"/>
    <x v="1"/>
    <s v="CC-12670"/>
    <x v="113"/>
    <x v="0"/>
    <s v="United States"/>
    <s v="Los Angeles"/>
    <x v="1"/>
    <n v="90032"/>
    <x v="1"/>
    <s v="OFF-PA-10002036"/>
    <x v="1"/>
    <x v="10"/>
    <x v="325"/>
    <x v="789"/>
    <n v="6"/>
    <n v="0"/>
    <n v="19.051200000000001"/>
  </r>
  <r>
    <n v="4498"/>
    <s v="CA-2014-155075"/>
    <x v="3"/>
    <x v="574"/>
    <d v="2014-12-10T00:00:00"/>
    <x v="1"/>
    <s v="GW-14605"/>
    <x v="543"/>
    <x v="0"/>
    <s v="United States"/>
    <s v="Philadelphia"/>
    <x v="9"/>
    <n v="19140"/>
    <x v="3"/>
    <s v="OFF-BI-10003650"/>
    <x v="1"/>
    <x v="8"/>
    <x v="115"/>
    <x v="3405"/>
    <n v="4"/>
    <n v="0.7"/>
    <n v="-462.86239999999998"/>
  </r>
  <r>
    <n v="4499"/>
    <s v="CA-2011-103401"/>
    <x v="2"/>
    <x v="871"/>
    <d v="2011-11-26T00:00:00"/>
    <x v="1"/>
    <s v="GR-14560"/>
    <x v="744"/>
    <x v="1"/>
    <s v="United States"/>
    <s v="San Francisco"/>
    <x v="1"/>
    <n v="94110"/>
    <x v="1"/>
    <s v="OFF-PA-10003309"/>
    <x v="1"/>
    <x v="10"/>
    <x v="1143"/>
    <x v="91"/>
    <n v="2"/>
    <n v="0"/>
    <n v="6.2208000000000006"/>
  </r>
  <r>
    <n v="4500"/>
    <s v="CA-2013-124814"/>
    <x v="0"/>
    <x v="342"/>
    <d v="2013-04-17T00:00:00"/>
    <x v="1"/>
    <s v="FM-14215"/>
    <x v="524"/>
    <x v="1"/>
    <s v="United States"/>
    <s v="Bakersfield"/>
    <x v="1"/>
    <n v="93309"/>
    <x v="1"/>
    <s v="OFF-PA-10002787"/>
    <x v="1"/>
    <x v="10"/>
    <x v="1267"/>
    <x v="91"/>
    <n v="2"/>
    <n v="0"/>
    <n v="6.2208000000000006"/>
  </r>
  <r>
    <n v="4501"/>
    <s v="CA-2013-124814"/>
    <x v="0"/>
    <x v="342"/>
    <d v="2013-04-17T00:00:00"/>
    <x v="1"/>
    <s v="FM-14215"/>
    <x v="524"/>
    <x v="1"/>
    <s v="United States"/>
    <s v="Bakersfield"/>
    <x v="1"/>
    <n v="93309"/>
    <x v="1"/>
    <s v="OFF-BI-10000174"/>
    <x v="1"/>
    <x v="8"/>
    <x v="1435"/>
    <x v="350"/>
    <n v="5"/>
    <n v="0.2"/>
    <n v="8.1199999999999974"/>
  </r>
  <r>
    <n v="4502"/>
    <s v="CA-2011-116757"/>
    <x v="2"/>
    <x v="479"/>
    <d v="2011-07-04T00:00:00"/>
    <x v="1"/>
    <s v="MS-17980"/>
    <x v="99"/>
    <x v="1"/>
    <s v="United States"/>
    <s v="Houston"/>
    <x v="5"/>
    <n v="77095"/>
    <x v="2"/>
    <s v="OFF-PA-10002005"/>
    <x v="1"/>
    <x v="10"/>
    <x v="505"/>
    <x v="233"/>
    <n v="5"/>
    <n v="0.2"/>
    <n v="9.0719999999999992"/>
  </r>
  <r>
    <n v="4503"/>
    <s v="CA-2011-116757"/>
    <x v="2"/>
    <x v="479"/>
    <d v="2011-07-04T00:00:00"/>
    <x v="1"/>
    <s v="MS-17980"/>
    <x v="99"/>
    <x v="1"/>
    <s v="United States"/>
    <s v="Houston"/>
    <x v="5"/>
    <n v="77095"/>
    <x v="2"/>
    <s v="OFF-FA-10002815"/>
    <x v="1"/>
    <x v="13"/>
    <x v="33"/>
    <x v="3406"/>
    <n v="6"/>
    <n v="0.2"/>
    <n v="7.1928000000000001"/>
  </r>
  <r>
    <n v="4504"/>
    <s v="US-2011-138247"/>
    <x v="2"/>
    <x v="163"/>
    <d v="2011-12-29T00:00:00"/>
    <x v="1"/>
    <s v="BF-11170"/>
    <x v="408"/>
    <x v="2"/>
    <s v="United States"/>
    <s v="Los Angeles"/>
    <x v="1"/>
    <n v="90045"/>
    <x v="1"/>
    <s v="TEC-PH-10000213"/>
    <x v="2"/>
    <x v="7"/>
    <x v="1649"/>
    <x v="3407"/>
    <n v="7"/>
    <n v="0.2"/>
    <n v="17.365599999999993"/>
  </r>
  <r>
    <n v="4505"/>
    <s v="US-2011-138247"/>
    <x v="2"/>
    <x v="163"/>
    <d v="2011-12-29T00:00:00"/>
    <x v="1"/>
    <s v="BF-11170"/>
    <x v="408"/>
    <x v="2"/>
    <s v="United States"/>
    <s v="Los Angeles"/>
    <x v="1"/>
    <n v="90045"/>
    <x v="1"/>
    <s v="OFF-AP-10000828"/>
    <x v="1"/>
    <x v="9"/>
    <x v="1087"/>
    <x v="2759"/>
    <n v="2"/>
    <n v="0"/>
    <n v="101.34879999999998"/>
  </r>
  <r>
    <n v="4506"/>
    <s v="US-2011-138247"/>
    <x v="2"/>
    <x v="163"/>
    <d v="2011-12-29T00:00:00"/>
    <x v="1"/>
    <s v="BF-11170"/>
    <x v="408"/>
    <x v="2"/>
    <s v="United States"/>
    <s v="Los Angeles"/>
    <x v="1"/>
    <n v="90045"/>
    <x v="1"/>
    <s v="TEC-AC-10004708"/>
    <x v="2"/>
    <x v="11"/>
    <x v="337"/>
    <x v="3408"/>
    <n v="3"/>
    <n v="0"/>
    <n v="13.198499999999999"/>
  </r>
  <r>
    <n v="4507"/>
    <s v="US-2011-138247"/>
    <x v="2"/>
    <x v="163"/>
    <d v="2011-12-29T00:00:00"/>
    <x v="1"/>
    <s v="BF-11170"/>
    <x v="408"/>
    <x v="2"/>
    <s v="United States"/>
    <s v="Los Angeles"/>
    <x v="1"/>
    <n v="90045"/>
    <x v="1"/>
    <s v="TEC-PH-10001530"/>
    <x v="2"/>
    <x v="7"/>
    <x v="632"/>
    <x v="3409"/>
    <n v="3"/>
    <n v="0.2"/>
    <n v="51.148499999999984"/>
  </r>
  <r>
    <n v="4508"/>
    <s v="US-2011-138247"/>
    <x v="2"/>
    <x v="163"/>
    <d v="2011-12-29T00:00:00"/>
    <x v="1"/>
    <s v="BF-11170"/>
    <x v="408"/>
    <x v="2"/>
    <s v="United States"/>
    <s v="Los Angeles"/>
    <x v="1"/>
    <n v="90045"/>
    <x v="1"/>
    <s v="OFF-ST-10002301"/>
    <x v="1"/>
    <x v="4"/>
    <x v="1490"/>
    <x v="2422"/>
    <n v="1"/>
    <n v="0"/>
    <n v="0.20339999999999847"/>
  </r>
  <r>
    <n v="4509"/>
    <s v="US-2011-138247"/>
    <x v="2"/>
    <x v="163"/>
    <d v="2011-12-29T00:00:00"/>
    <x v="1"/>
    <s v="BF-11170"/>
    <x v="408"/>
    <x v="2"/>
    <s v="United States"/>
    <s v="Los Angeles"/>
    <x v="1"/>
    <n v="90045"/>
    <x v="1"/>
    <s v="FUR-FU-10002554"/>
    <x v="0"/>
    <x v="5"/>
    <x v="912"/>
    <x v="1169"/>
    <n v="1"/>
    <n v="0"/>
    <n v="5.5176999999999978"/>
  </r>
  <r>
    <n v="4510"/>
    <s v="CA-2014-167003"/>
    <x v="3"/>
    <x v="979"/>
    <d v="2014-05-30T00:00:00"/>
    <x v="1"/>
    <s v="VS-21820"/>
    <x v="745"/>
    <x v="0"/>
    <s v="United States"/>
    <s v="Los Angeles"/>
    <x v="1"/>
    <n v="90036"/>
    <x v="1"/>
    <s v="FUR-TA-10001520"/>
    <x v="0"/>
    <x v="3"/>
    <x v="711"/>
    <x v="2473"/>
    <n v="3"/>
    <n v="0.2"/>
    <n v="-6.423300000000026"/>
  </r>
  <r>
    <n v="4511"/>
    <s v="CA-2013-119935"/>
    <x v="0"/>
    <x v="338"/>
    <d v="2013-11-15T00:00:00"/>
    <x v="1"/>
    <s v="KM-16225"/>
    <x v="366"/>
    <x v="1"/>
    <s v="United States"/>
    <s v="Springfield"/>
    <x v="25"/>
    <n v="65807"/>
    <x v="2"/>
    <s v="FUR-FU-10001085"/>
    <x v="0"/>
    <x v="5"/>
    <x v="1590"/>
    <x v="3410"/>
    <n v="2"/>
    <n v="0"/>
    <n v="17.157999999999998"/>
  </r>
  <r>
    <n v="4512"/>
    <s v="CA-2013-119935"/>
    <x v="0"/>
    <x v="338"/>
    <d v="2013-11-15T00:00:00"/>
    <x v="1"/>
    <s v="KM-16225"/>
    <x v="366"/>
    <x v="1"/>
    <s v="United States"/>
    <s v="Springfield"/>
    <x v="25"/>
    <n v="65807"/>
    <x v="2"/>
    <s v="OFF-BI-10001597"/>
    <x v="1"/>
    <x v="8"/>
    <x v="790"/>
    <x v="3411"/>
    <n v="2"/>
    <n v="0"/>
    <n v="39.340799999999994"/>
  </r>
  <r>
    <n v="4513"/>
    <s v="CA-2013-118969"/>
    <x v="0"/>
    <x v="824"/>
    <d v="2013-10-04T00:00:00"/>
    <x v="2"/>
    <s v="LP-17095"/>
    <x v="431"/>
    <x v="0"/>
    <s v="United States"/>
    <s v="Phoenix"/>
    <x v="16"/>
    <n v="85023"/>
    <x v="1"/>
    <s v="OFF-BI-10002429"/>
    <x v="1"/>
    <x v="8"/>
    <x v="467"/>
    <x v="3412"/>
    <n v="6"/>
    <n v="0.7"/>
    <n v="-40.180799999999991"/>
  </r>
  <r>
    <n v="4514"/>
    <s v="CA-2013-145240"/>
    <x v="0"/>
    <x v="47"/>
    <d v="2013-09-09T00:00:00"/>
    <x v="2"/>
    <s v="BG-11740"/>
    <x v="696"/>
    <x v="0"/>
    <s v="United States"/>
    <s v="Houston"/>
    <x v="5"/>
    <n v="77070"/>
    <x v="2"/>
    <s v="OFF-ST-10001590"/>
    <x v="1"/>
    <x v="4"/>
    <x v="146"/>
    <x v="3413"/>
    <n v="1"/>
    <n v="0.2"/>
    <n v="0.8087999999999993"/>
  </r>
  <r>
    <n v="4515"/>
    <s v="CA-2013-120873"/>
    <x v="0"/>
    <x v="189"/>
    <d v="2013-11-02T00:00:00"/>
    <x v="0"/>
    <s v="BW-11200"/>
    <x v="572"/>
    <x v="0"/>
    <s v="United States"/>
    <s v="Hampton"/>
    <x v="17"/>
    <n v="23666"/>
    <x v="0"/>
    <s v="FUR-CH-10000847"/>
    <x v="0"/>
    <x v="1"/>
    <x v="986"/>
    <x v="3414"/>
    <n v="1"/>
    <n v="0"/>
    <n v="75.654799999999994"/>
  </r>
  <r>
    <n v="4516"/>
    <s v="US-2014-111920"/>
    <x v="3"/>
    <x v="760"/>
    <d v="2014-10-27T00:00:00"/>
    <x v="1"/>
    <s v="PS-18970"/>
    <x v="28"/>
    <x v="2"/>
    <s v="United States"/>
    <s v="Tulsa"/>
    <x v="26"/>
    <n v="74133"/>
    <x v="2"/>
    <s v="OFF-AR-10003179"/>
    <x v="1"/>
    <x v="6"/>
    <x v="1565"/>
    <x v="2978"/>
    <n v="4"/>
    <n v="0"/>
    <n v="12.025199999999998"/>
  </r>
  <r>
    <n v="4517"/>
    <s v="US-2013-128678"/>
    <x v="0"/>
    <x v="306"/>
    <d v="2013-09-21T00:00:00"/>
    <x v="1"/>
    <s v="RB-19570"/>
    <x v="262"/>
    <x v="0"/>
    <s v="United States"/>
    <s v="Seattle"/>
    <x v="4"/>
    <n v="98105"/>
    <x v="1"/>
    <s v="OFF-PA-10000807"/>
    <x v="1"/>
    <x v="10"/>
    <x v="1650"/>
    <x v="1591"/>
    <n v="5"/>
    <n v="0"/>
    <n v="10.058"/>
  </r>
  <r>
    <n v="4518"/>
    <s v="US-2013-128678"/>
    <x v="0"/>
    <x v="306"/>
    <d v="2013-09-21T00:00:00"/>
    <x v="1"/>
    <s v="RB-19570"/>
    <x v="262"/>
    <x v="0"/>
    <s v="United States"/>
    <s v="Seattle"/>
    <x v="4"/>
    <n v="98105"/>
    <x v="1"/>
    <s v="OFF-BI-10002103"/>
    <x v="1"/>
    <x v="8"/>
    <x v="525"/>
    <x v="3415"/>
    <n v="7"/>
    <n v="0.2"/>
    <n v="15.815799999999999"/>
  </r>
  <r>
    <n v="4519"/>
    <s v="CA-2013-101385"/>
    <x v="0"/>
    <x v="477"/>
    <d v="2013-10-02T00:00:00"/>
    <x v="1"/>
    <s v="JW-16075"/>
    <x v="493"/>
    <x v="0"/>
    <s v="United States"/>
    <s v="San Francisco"/>
    <x v="1"/>
    <n v="94109"/>
    <x v="1"/>
    <s v="OFF-AR-10004441"/>
    <x v="1"/>
    <x v="6"/>
    <x v="153"/>
    <x v="3416"/>
    <n v="4"/>
    <n v="0"/>
    <n v="6.9551999999999996"/>
  </r>
  <r>
    <n v="4520"/>
    <s v="CA-2014-107167"/>
    <x v="3"/>
    <x v="193"/>
    <d v="2014-06-15T00:00:00"/>
    <x v="1"/>
    <s v="ND-18460"/>
    <x v="540"/>
    <x v="1"/>
    <s v="United States"/>
    <s v="Jacksonville"/>
    <x v="2"/>
    <n v="32216"/>
    <x v="0"/>
    <s v="OFF-ST-10003805"/>
    <x v="1"/>
    <x v="4"/>
    <x v="1651"/>
    <x v="3417"/>
    <n v="8"/>
    <n v="0.2"/>
    <n v="84.219999999999857"/>
  </r>
  <r>
    <n v="4521"/>
    <s v="CA-2011-109491"/>
    <x v="2"/>
    <x v="980"/>
    <d v="2011-02-27T00:00:00"/>
    <x v="1"/>
    <s v="LC-16930"/>
    <x v="18"/>
    <x v="1"/>
    <s v="United States"/>
    <s v="Richmond"/>
    <x v="14"/>
    <n v="47374"/>
    <x v="2"/>
    <s v="TEC-AC-10001284"/>
    <x v="2"/>
    <x v="11"/>
    <x v="1172"/>
    <x v="1038"/>
    <n v="3"/>
    <n v="0"/>
    <n v="22.4316"/>
  </r>
  <r>
    <n v="4522"/>
    <s v="CA-2011-109491"/>
    <x v="2"/>
    <x v="980"/>
    <d v="2011-02-27T00:00:00"/>
    <x v="1"/>
    <s v="LC-16930"/>
    <x v="18"/>
    <x v="1"/>
    <s v="United States"/>
    <s v="Richmond"/>
    <x v="14"/>
    <n v="47374"/>
    <x v="2"/>
    <s v="FUR-FU-10000221"/>
    <x v="0"/>
    <x v="5"/>
    <x v="529"/>
    <x v="2352"/>
    <n v="4"/>
    <n v="0"/>
    <n v="6.9087999999999994"/>
  </r>
  <r>
    <n v="4523"/>
    <s v="CA-2014-105445"/>
    <x v="3"/>
    <x v="297"/>
    <d v="2014-02-26T00:00:00"/>
    <x v="0"/>
    <s v="BP-11095"/>
    <x v="162"/>
    <x v="1"/>
    <s v="United States"/>
    <s v="Louisville"/>
    <x v="22"/>
    <n v="80027"/>
    <x v="1"/>
    <s v="OFF-FA-10001229"/>
    <x v="1"/>
    <x v="13"/>
    <x v="33"/>
    <x v="3418"/>
    <n v="3"/>
    <n v="0.2"/>
    <n v="3.065399999999999"/>
  </r>
  <r>
    <n v="4524"/>
    <s v="CA-2011-107454"/>
    <x v="2"/>
    <x v="981"/>
    <d v="2011-11-06T00:00:00"/>
    <x v="1"/>
    <s v="RD-19720"/>
    <x v="742"/>
    <x v="0"/>
    <s v="United States"/>
    <s v="New York City"/>
    <x v="15"/>
    <n v="10024"/>
    <x v="3"/>
    <s v="OFF-LA-10001569"/>
    <x v="1"/>
    <x v="2"/>
    <x v="633"/>
    <x v="1981"/>
    <n v="7"/>
    <n v="0"/>
    <n v="16.035599999999999"/>
  </r>
  <r>
    <n v="4525"/>
    <s v="CA-2011-107454"/>
    <x v="2"/>
    <x v="981"/>
    <d v="2011-11-06T00:00:00"/>
    <x v="1"/>
    <s v="RD-19720"/>
    <x v="742"/>
    <x v="0"/>
    <s v="United States"/>
    <s v="New York City"/>
    <x v="15"/>
    <n v="10024"/>
    <x v="3"/>
    <s v="FUR-FU-10004018"/>
    <x v="0"/>
    <x v="5"/>
    <x v="927"/>
    <x v="3419"/>
    <n v="6"/>
    <n v="0"/>
    <n v="24.121800000000004"/>
  </r>
  <r>
    <n v="4526"/>
    <s v="US-2014-105046"/>
    <x v="3"/>
    <x v="729"/>
    <d v="2014-07-24T00:00:00"/>
    <x v="1"/>
    <s v="BE-11335"/>
    <x v="336"/>
    <x v="2"/>
    <s v="United States"/>
    <s v="Rome"/>
    <x v="15"/>
    <n v="13440"/>
    <x v="3"/>
    <s v="TEC-PH-10004536"/>
    <x v="2"/>
    <x v="7"/>
    <x v="149"/>
    <x v="3420"/>
    <n v="2"/>
    <n v="0"/>
    <n v="67.495000000000005"/>
  </r>
  <r>
    <n v="4527"/>
    <s v="US-2014-105046"/>
    <x v="3"/>
    <x v="729"/>
    <d v="2014-07-24T00:00:00"/>
    <x v="1"/>
    <s v="BE-11335"/>
    <x v="336"/>
    <x v="2"/>
    <s v="United States"/>
    <s v="Rome"/>
    <x v="15"/>
    <n v="13440"/>
    <x v="3"/>
    <s v="OFF-PA-10004353"/>
    <x v="1"/>
    <x v="10"/>
    <x v="1652"/>
    <x v="3421"/>
    <n v="5"/>
    <n v="0"/>
    <n v="47.952000000000005"/>
  </r>
  <r>
    <n v="4528"/>
    <s v="US-2014-105046"/>
    <x v="3"/>
    <x v="729"/>
    <d v="2014-07-24T00:00:00"/>
    <x v="1"/>
    <s v="BE-11335"/>
    <x v="336"/>
    <x v="2"/>
    <s v="United States"/>
    <s v="Rome"/>
    <x v="15"/>
    <n v="13440"/>
    <x v="3"/>
    <s v="FUR-FU-10004848"/>
    <x v="0"/>
    <x v="5"/>
    <x v="1301"/>
    <x v="3422"/>
    <n v="4"/>
    <n v="0"/>
    <n v="14.459599999999998"/>
  </r>
  <r>
    <n v="4529"/>
    <s v="CA-2014-152856"/>
    <x v="3"/>
    <x v="565"/>
    <d v="2014-09-11T00:00:00"/>
    <x v="0"/>
    <s v="RS-19765"/>
    <x v="276"/>
    <x v="1"/>
    <s v="United States"/>
    <s v="Marion"/>
    <x v="24"/>
    <n v="43302"/>
    <x v="3"/>
    <s v="TEC-AC-10004864"/>
    <x v="2"/>
    <x v="11"/>
    <x v="1289"/>
    <x v="3423"/>
    <n v="4"/>
    <n v="0.2"/>
    <n v="33.589200000000005"/>
  </r>
  <r>
    <n v="4530"/>
    <s v="CA-2013-134691"/>
    <x v="0"/>
    <x v="696"/>
    <d v="2013-11-19T00:00:00"/>
    <x v="1"/>
    <s v="KC-16540"/>
    <x v="110"/>
    <x v="0"/>
    <s v="United States"/>
    <s v="Houston"/>
    <x v="5"/>
    <n v="77041"/>
    <x v="2"/>
    <s v="OFF-BI-10002393"/>
    <x v="1"/>
    <x v="8"/>
    <x v="1188"/>
    <x v="3424"/>
    <n v="2"/>
    <n v="0.8"/>
    <n v="-3.9032000000000009"/>
  </r>
  <r>
    <n v="4531"/>
    <s v="CA-2013-118759"/>
    <x v="0"/>
    <x v="696"/>
    <d v="2013-11-18T00:00:00"/>
    <x v="2"/>
    <s v="MB-17305"/>
    <x v="93"/>
    <x v="0"/>
    <s v="United States"/>
    <s v="New York City"/>
    <x v="15"/>
    <n v="10009"/>
    <x v="3"/>
    <s v="FUR-CH-10002335"/>
    <x v="0"/>
    <x v="1"/>
    <x v="623"/>
    <x v="1262"/>
    <n v="2"/>
    <n v="0.1"/>
    <n v="72.534400000000005"/>
  </r>
  <r>
    <n v="4532"/>
    <s v="CA-2013-118759"/>
    <x v="0"/>
    <x v="696"/>
    <d v="2013-11-18T00:00:00"/>
    <x v="2"/>
    <s v="MB-17305"/>
    <x v="93"/>
    <x v="0"/>
    <s v="United States"/>
    <s v="New York City"/>
    <x v="15"/>
    <n v="10009"/>
    <x v="3"/>
    <s v="OFF-ST-10001590"/>
    <x v="1"/>
    <x v="4"/>
    <x v="146"/>
    <x v="3425"/>
    <n v="3"/>
    <n v="0"/>
    <n v="10.514399999999998"/>
  </r>
  <r>
    <n v="4533"/>
    <s v="CA-2011-140403"/>
    <x v="2"/>
    <x v="982"/>
    <d v="2011-10-10T00:00:00"/>
    <x v="3"/>
    <s v="TN-21040"/>
    <x v="184"/>
    <x v="2"/>
    <s v="United States"/>
    <s v="Manteca"/>
    <x v="1"/>
    <n v="95336"/>
    <x v="1"/>
    <s v="FUR-CH-10002774"/>
    <x v="0"/>
    <x v="1"/>
    <x v="23"/>
    <x v="1919"/>
    <n v="3"/>
    <n v="0.2"/>
    <n v="13.764599999999994"/>
  </r>
  <r>
    <n v="4534"/>
    <s v="CA-2011-140403"/>
    <x v="2"/>
    <x v="982"/>
    <d v="2011-10-10T00:00:00"/>
    <x v="3"/>
    <s v="TN-21040"/>
    <x v="184"/>
    <x v="2"/>
    <s v="United States"/>
    <s v="Manteca"/>
    <x v="1"/>
    <n v="95336"/>
    <x v="1"/>
    <s v="OFF-EN-10001219"/>
    <x v="1"/>
    <x v="12"/>
    <x v="583"/>
    <x v="770"/>
    <n v="2"/>
    <n v="0"/>
    <n v="7.4871999999999996"/>
  </r>
  <r>
    <n v="4535"/>
    <s v="CA-2012-163104"/>
    <x v="1"/>
    <x v="531"/>
    <d v="2012-03-26T00:00:00"/>
    <x v="1"/>
    <s v="MC-18130"/>
    <x v="305"/>
    <x v="1"/>
    <s v="United States"/>
    <s v="Los Angeles"/>
    <x v="1"/>
    <n v="90004"/>
    <x v="1"/>
    <s v="OFF-PA-10001947"/>
    <x v="1"/>
    <x v="10"/>
    <x v="354"/>
    <x v="493"/>
    <n v="2"/>
    <n v="0"/>
    <n v="5.8604000000000003"/>
  </r>
  <r>
    <n v="4536"/>
    <s v="CA-2014-138464"/>
    <x v="3"/>
    <x v="141"/>
    <d v="2014-07-13T00:00:00"/>
    <x v="1"/>
    <s v="VF-21715"/>
    <x v="665"/>
    <x v="2"/>
    <s v="United States"/>
    <s v="Seattle"/>
    <x v="4"/>
    <n v="98115"/>
    <x v="1"/>
    <s v="FUR-FU-10003142"/>
    <x v="0"/>
    <x v="5"/>
    <x v="1201"/>
    <x v="3426"/>
    <n v="3"/>
    <n v="0"/>
    <n v="4.9103999999999992"/>
  </r>
  <r>
    <n v="4537"/>
    <s v="CA-2014-138464"/>
    <x v="3"/>
    <x v="141"/>
    <d v="2014-07-13T00:00:00"/>
    <x v="1"/>
    <s v="VF-21715"/>
    <x v="665"/>
    <x v="2"/>
    <s v="United States"/>
    <s v="Seattle"/>
    <x v="4"/>
    <n v="98115"/>
    <x v="1"/>
    <s v="OFF-BI-10001543"/>
    <x v="1"/>
    <x v="8"/>
    <x v="375"/>
    <x v="1808"/>
    <n v="3"/>
    <n v="0.2"/>
    <n v="30.231600000000007"/>
  </r>
  <r>
    <n v="4538"/>
    <s v="CA-2014-138464"/>
    <x v="3"/>
    <x v="141"/>
    <d v="2014-07-13T00:00:00"/>
    <x v="1"/>
    <s v="VF-21715"/>
    <x v="665"/>
    <x v="2"/>
    <s v="United States"/>
    <s v="Seattle"/>
    <x v="4"/>
    <n v="98115"/>
    <x v="1"/>
    <s v="OFF-AR-10003560"/>
    <x v="1"/>
    <x v="6"/>
    <x v="482"/>
    <x v="2614"/>
    <n v="3"/>
    <n v="0"/>
    <n v="6.2015999999999991"/>
  </r>
  <r>
    <n v="4539"/>
    <s v="CA-2014-138464"/>
    <x v="3"/>
    <x v="141"/>
    <d v="2014-07-13T00:00:00"/>
    <x v="1"/>
    <s v="VF-21715"/>
    <x v="665"/>
    <x v="2"/>
    <s v="United States"/>
    <s v="Seattle"/>
    <x v="4"/>
    <n v="98115"/>
    <x v="1"/>
    <s v="OFF-AR-10004757"/>
    <x v="1"/>
    <x v="6"/>
    <x v="342"/>
    <x v="2805"/>
    <n v="4"/>
    <n v="0"/>
    <n v="4.3295999999999992"/>
  </r>
  <r>
    <n v="4540"/>
    <s v="CA-2012-104129"/>
    <x v="1"/>
    <x v="914"/>
    <d v="2012-03-02T00:00:00"/>
    <x v="1"/>
    <s v="ES-14080"/>
    <x v="20"/>
    <x v="1"/>
    <s v="United States"/>
    <s v="Providence"/>
    <x v="34"/>
    <n v="2908"/>
    <x v="3"/>
    <s v="TEC-PH-10003800"/>
    <x v="2"/>
    <x v="7"/>
    <x v="504"/>
    <x v="2815"/>
    <n v="2"/>
    <n v="0"/>
    <n v="1.0597999999999956"/>
  </r>
  <r>
    <n v="4541"/>
    <s v="CA-2012-104129"/>
    <x v="1"/>
    <x v="914"/>
    <d v="2012-03-02T00:00:00"/>
    <x v="1"/>
    <s v="ES-14080"/>
    <x v="20"/>
    <x v="1"/>
    <s v="United States"/>
    <s v="Providence"/>
    <x v="34"/>
    <n v="2908"/>
    <x v="3"/>
    <s v="FUR-TA-10004152"/>
    <x v="0"/>
    <x v="3"/>
    <x v="1507"/>
    <x v="3427"/>
    <n v="7"/>
    <n v="0.3"/>
    <n v="-28.22399999999999"/>
  </r>
  <r>
    <n v="4542"/>
    <s v="US-2014-132206"/>
    <x v="3"/>
    <x v="114"/>
    <d v="2014-06-22T00:00:00"/>
    <x v="1"/>
    <s v="MK-17905"/>
    <x v="149"/>
    <x v="1"/>
    <s v="United States"/>
    <s v="Chicago"/>
    <x v="10"/>
    <n v="60653"/>
    <x v="2"/>
    <s v="OFF-BI-10000756"/>
    <x v="1"/>
    <x v="8"/>
    <x v="15"/>
    <x v="3428"/>
    <n v="7"/>
    <n v="0.8"/>
    <n v="-8.9040000000000035"/>
  </r>
  <r>
    <n v="4543"/>
    <s v="CA-2014-113474"/>
    <x v="3"/>
    <x v="983"/>
    <d v="2014-04-01T00:00:00"/>
    <x v="2"/>
    <s v="TM-21490"/>
    <x v="746"/>
    <x v="0"/>
    <s v="United States"/>
    <s v="Oklahoma City"/>
    <x v="26"/>
    <n v="73120"/>
    <x v="2"/>
    <s v="OFF-EN-10004206"/>
    <x v="1"/>
    <x v="12"/>
    <x v="1653"/>
    <x v="3429"/>
    <n v="2"/>
    <n v="0"/>
    <n v="149.8956"/>
  </r>
  <r>
    <n v="4544"/>
    <s v="CA-2012-126557"/>
    <x v="1"/>
    <x v="984"/>
    <d v="2012-07-17T00:00:00"/>
    <x v="0"/>
    <s v="RL-19615"/>
    <x v="210"/>
    <x v="0"/>
    <s v="United States"/>
    <s v="Chicago"/>
    <x v="10"/>
    <n v="60610"/>
    <x v="2"/>
    <s v="FUR-CH-10004477"/>
    <x v="0"/>
    <x v="1"/>
    <x v="211"/>
    <x v="3430"/>
    <n v="9"/>
    <n v="0.3"/>
    <n v="-5.4801000000000215"/>
  </r>
  <r>
    <n v="4545"/>
    <s v="CA-2012-126557"/>
    <x v="1"/>
    <x v="984"/>
    <d v="2012-07-17T00:00:00"/>
    <x v="0"/>
    <s v="RL-19615"/>
    <x v="210"/>
    <x v="0"/>
    <s v="United States"/>
    <s v="Chicago"/>
    <x v="10"/>
    <n v="60610"/>
    <x v="2"/>
    <s v="TEC-PH-10003505"/>
    <x v="2"/>
    <x v="7"/>
    <x v="901"/>
    <x v="1490"/>
    <n v="2"/>
    <n v="0.2"/>
    <n v="16.703999999999986"/>
  </r>
  <r>
    <n v="4546"/>
    <s v="CA-2012-126557"/>
    <x v="1"/>
    <x v="984"/>
    <d v="2012-07-17T00:00:00"/>
    <x v="0"/>
    <s v="RL-19615"/>
    <x v="210"/>
    <x v="0"/>
    <s v="United States"/>
    <s v="Chicago"/>
    <x v="10"/>
    <n v="60610"/>
    <x v="2"/>
    <s v="TEC-PH-10000526"/>
    <x v="2"/>
    <x v="7"/>
    <x v="1463"/>
    <x v="3431"/>
    <n v="7"/>
    <n v="0.2"/>
    <n v="53.754400000000004"/>
  </r>
  <r>
    <n v="4547"/>
    <s v="CA-2012-126557"/>
    <x v="1"/>
    <x v="984"/>
    <d v="2012-07-17T00:00:00"/>
    <x v="0"/>
    <s v="RL-19615"/>
    <x v="210"/>
    <x v="0"/>
    <s v="United States"/>
    <s v="Chicago"/>
    <x v="10"/>
    <n v="60610"/>
    <x v="2"/>
    <s v="OFF-BI-10003314"/>
    <x v="1"/>
    <x v="8"/>
    <x v="305"/>
    <x v="3432"/>
    <n v="2"/>
    <n v="0.8"/>
    <n v="-2.9884000000000004"/>
  </r>
  <r>
    <n v="4548"/>
    <s v="CA-2012-126557"/>
    <x v="1"/>
    <x v="984"/>
    <d v="2012-07-17T00:00:00"/>
    <x v="0"/>
    <s v="RL-19615"/>
    <x v="210"/>
    <x v="0"/>
    <s v="United States"/>
    <s v="Chicago"/>
    <x v="10"/>
    <n v="60610"/>
    <x v="2"/>
    <s v="OFF-AR-10003190"/>
    <x v="1"/>
    <x v="6"/>
    <x v="643"/>
    <x v="2789"/>
    <n v="3"/>
    <n v="0.2"/>
    <n v="0.69120000000000026"/>
  </r>
  <r>
    <n v="4549"/>
    <s v="CA-2012-126557"/>
    <x v="1"/>
    <x v="984"/>
    <d v="2012-07-17T00:00:00"/>
    <x v="0"/>
    <s v="RL-19615"/>
    <x v="210"/>
    <x v="0"/>
    <s v="United States"/>
    <s v="Chicago"/>
    <x v="10"/>
    <n v="60610"/>
    <x v="2"/>
    <s v="FUR-FU-10001861"/>
    <x v="0"/>
    <x v="5"/>
    <x v="272"/>
    <x v="3433"/>
    <n v="1"/>
    <n v="0.6"/>
    <n v="-2.1340000000000003"/>
  </r>
  <r>
    <n v="4550"/>
    <s v="CA-2012-126557"/>
    <x v="1"/>
    <x v="984"/>
    <d v="2012-07-17T00:00:00"/>
    <x v="0"/>
    <s v="RL-19615"/>
    <x v="210"/>
    <x v="0"/>
    <s v="United States"/>
    <s v="Chicago"/>
    <x v="10"/>
    <n v="60610"/>
    <x v="2"/>
    <s v="TEC-PH-10003963"/>
    <x v="2"/>
    <x v="7"/>
    <x v="512"/>
    <x v="3434"/>
    <n v="4"/>
    <n v="0.2"/>
    <n v="49.437599999999975"/>
  </r>
  <r>
    <n v="4551"/>
    <s v="US-2014-107636"/>
    <x v="3"/>
    <x v="504"/>
    <d v="2014-05-03T00:00:00"/>
    <x v="2"/>
    <s v="NM-18520"/>
    <x v="392"/>
    <x v="0"/>
    <s v="United States"/>
    <s v="Manchester"/>
    <x v="29"/>
    <n v="6040"/>
    <x v="3"/>
    <s v="OFF-LA-10003388"/>
    <x v="1"/>
    <x v="2"/>
    <x v="1654"/>
    <x v="1784"/>
    <n v="2"/>
    <n v="0"/>
    <n v="2.8224"/>
  </r>
  <r>
    <n v="4552"/>
    <s v="US-2011-165862"/>
    <x v="2"/>
    <x v="985"/>
    <d v="2011-07-17T00:00:00"/>
    <x v="1"/>
    <s v="GK-14620"/>
    <x v="136"/>
    <x v="1"/>
    <s v="United States"/>
    <s v="Los Angeles"/>
    <x v="1"/>
    <n v="90049"/>
    <x v="1"/>
    <s v="FUR-TA-10002855"/>
    <x v="0"/>
    <x v="3"/>
    <x v="1189"/>
    <x v="3435"/>
    <n v="3"/>
    <n v="0.2"/>
    <n v="4.3901999999999788"/>
  </r>
  <r>
    <n v="4553"/>
    <s v="US-2011-106334"/>
    <x v="2"/>
    <x v="422"/>
    <d v="2012-01-02T00:00:00"/>
    <x v="1"/>
    <s v="JF-15490"/>
    <x v="223"/>
    <x v="0"/>
    <s v="United States"/>
    <s v="San Francisco"/>
    <x v="1"/>
    <n v="94122"/>
    <x v="1"/>
    <s v="FUR-CH-10004886"/>
    <x v="0"/>
    <x v="1"/>
    <x v="366"/>
    <x v="2186"/>
    <n v="3"/>
    <n v="0.2"/>
    <n v="23.027999999999992"/>
  </r>
  <r>
    <n v="4554"/>
    <s v="US-2011-106334"/>
    <x v="2"/>
    <x v="422"/>
    <d v="2012-01-02T00:00:00"/>
    <x v="1"/>
    <s v="JF-15490"/>
    <x v="223"/>
    <x v="0"/>
    <s v="United States"/>
    <s v="San Francisco"/>
    <x v="1"/>
    <n v="94122"/>
    <x v="1"/>
    <s v="OFF-PA-10003657"/>
    <x v="1"/>
    <x v="10"/>
    <x v="624"/>
    <x v="1387"/>
    <n v="3"/>
    <n v="0"/>
    <n v="5.7779999999999987"/>
  </r>
  <r>
    <n v="4555"/>
    <s v="CA-2013-101448"/>
    <x v="0"/>
    <x v="535"/>
    <d v="2013-03-02T00:00:00"/>
    <x v="0"/>
    <s v="EB-13930"/>
    <x v="518"/>
    <x v="0"/>
    <s v="United States"/>
    <s v="La Crosse"/>
    <x v="6"/>
    <n v="54601"/>
    <x v="2"/>
    <s v="OFF-BI-10004738"/>
    <x v="1"/>
    <x v="8"/>
    <x v="92"/>
    <x v="3436"/>
    <n v="3"/>
    <n v="0"/>
    <n v="28.410000000000004"/>
  </r>
  <r>
    <n v="4556"/>
    <s v="CA-2012-130218"/>
    <x v="1"/>
    <x v="391"/>
    <d v="2012-03-26T00:00:00"/>
    <x v="2"/>
    <s v="SG-20470"/>
    <x v="495"/>
    <x v="0"/>
    <s v="United States"/>
    <s v="Florence"/>
    <x v="20"/>
    <n v="29501"/>
    <x v="0"/>
    <s v="OFF-FA-10003112"/>
    <x v="1"/>
    <x v="13"/>
    <x v="33"/>
    <x v="1629"/>
    <n v="4"/>
    <n v="0"/>
    <n v="14.201999999999998"/>
  </r>
  <r>
    <n v="4557"/>
    <s v="CA-2012-130218"/>
    <x v="1"/>
    <x v="391"/>
    <d v="2012-03-26T00:00:00"/>
    <x v="2"/>
    <s v="SG-20470"/>
    <x v="495"/>
    <x v="0"/>
    <s v="United States"/>
    <s v="Florence"/>
    <x v="20"/>
    <n v="29501"/>
    <x v="0"/>
    <s v="OFF-ST-10002486"/>
    <x v="1"/>
    <x v="4"/>
    <x v="693"/>
    <x v="3386"/>
    <n v="4"/>
    <n v="0"/>
    <n v="0.5583999999999989"/>
  </r>
  <r>
    <n v="4558"/>
    <s v="US-2014-117331"/>
    <x v="3"/>
    <x v="208"/>
    <d v="2014-10-29T00:00:00"/>
    <x v="1"/>
    <s v="ND-18370"/>
    <x v="444"/>
    <x v="0"/>
    <s v="United States"/>
    <s v="Glendale"/>
    <x v="16"/>
    <n v="85301"/>
    <x v="1"/>
    <s v="OFF-BI-10003984"/>
    <x v="1"/>
    <x v="8"/>
    <x v="690"/>
    <x v="3437"/>
    <n v="1"/>
    <n v="0.7"/>
    <n v="-6.5618999999999996"/>
  </r>
  <r>
    <n v="4559"/>
    <s v="CA-2011-127383"/>
    <x v="2"/>
    <x v="520"/>
    <d v="2012-01-05T00:00:00"/>
    <x v="1"/>
    <s v="CM-11815"/>
    <x v="698"/>
    <x v="1"/>
    <s v="United States"/>
    <s v="El Paso"/>
    <x v="5"/>
    <n v="79907"/>
    <x v="2"/>
    <s v="OFF-EN-10004773"/>
    <x v="1"/>
    <x v="12"/>
    <x v="33"/>
    <x v="2000"/>
    <n v="2"/>
    <n v="0.2"/>
    <n v="17.968399999999995"/>
  </r>
  <r>
    <n v="4560"/>
    <s v="CA-2011-110219"/>
    <x v="2"/>
    <x v="952"/>
    <d v="2011-05-08T00:00:00"/>
    <x v="2"/>
    <s v="EB-13870"/>
    <x v="12"/>
    <x v="0"/>
    <s v="United States"/>
    <s v="San Antonio"/>
    <x v="5"/>
    <n v="78207"/>
    <x v="2"/>
    <s v="FUR-CH-10001146"/>
    <x v="0"/>
    <x v="1"/>
    <x v="64"/>
    <x v="3438"/>
    <n v="3"/>
    <n v="0.3"/>
    <n v="-9.1335000000000122"/>
  </r>
  <r>
    <n v="4561"/>
    <s v="CA-2012-118871"/>
    <x v="1"/>
    <x v="784"/>
    <d v="2012-12-09T00:00:00"/>
    <x v="0"/>
    <s v="HM-14860"/>
    <x v="447"/>
    <x v="1"/>
    <s v="United States"/>
    <s v="Los Angeles"/>
    <x v="1"/>
    <n v="90049"/>
    <x v="1"/>
    <s v="OFF-EN-10003296"/>
    <x v="1"/>
    <x v="12"/>
    <x v="229"/>
    <x v="3439"/>
    <n v="3"/>
    <n v="0"/>
    <n v="122.148"/>
  </r>
  <r>
    <n v="4562"/>
    <s v="CA-2012-118871"/>
    <x v="1"/>
    <x v="784"/>
    <d v="2012-12-09T00:00:00"/>
    <x v="0"/>
    <s v="HM-14860"/>
    <x v="447"/>
    <x v="1"/>
    <s v="United States"/>
    <s v="Los Angeles"/>
    <x v="1"/>
    <n v="90049"/>
    <x v="1"/>
    <s v="TEC-PH-10000193"/>
    <x v="2"/>
    <x v="7"/>
    <x v="1655"/>
    <x v="3440"/>
    <n v="3"/>
    <n v="0.2"/>
    <n v="8.2763999999999953"/>
  </r>
  <r>
    <n v="4563"/>
    <s v="CA-2012-118871"/>
    <x v="1"/>
    <x v="784"/>
    <d v="2012-12-09T00:00:00"/>
    <x v="0"/>
    <s v="HM-14860"/>
    <x v="447"/>
    <x v="1"/>
    <s v="United States"/>
    <s v="Los Angeles"/>
    <x v="1"/>
    <n v="90049"/>
    <x v="1"/>
    <s v="FUR-FU-10002111"/>
    <x v="0"/>
    <x v="5"/>
    <x v="1656"/>
    <x v="3441"/>
    <n v="5"/>
    <n v="0"/>
    <n v="13.832000000000001"/>
  </r>
  <r>
    <n v="4564"/>
    <s v="CA-2014-129490"/>
    <x v="3"/>
    <x v="986"/>
    <d v="2014-10-01T00:00:00"/>
    <x v="1"/>
    <s v="SJ-20125"/>
    <x v="319"/>
    <x v="2"/>
    <s v="United States"/>
    <s v="Miramar"/>
    <x v="2"/>
    <n v="33023"/>
    <x v="0"/>
    <s v="FUR-CH-10003298"/>
    <x v="0"/>
    <x v="1"/>
    <x v="1567"/>
    <x v="3442"/>
    <n v="4"/>
    <n v="0.2"/>
    <n v="-57.631200000000035"/>
  </r>
  <r>
    <n v="4565"/>
    <s v="CA-2011-101175"/>
    <x v="2"/>
    <x v="337"/>
    <d v="2011-12-14T00:00:00"/>
    <x v="1"/>
    <s v="DM-12955"/>
    <x v="678"/>
    <x v="1"/>
    <s v="United States"/>
    <s v="Mesa"/>
    <x v="16"/>
    <n v="85204"/>
    <x v="1"/>
    <s v="OFF-ST-10004950"/>
    <x v="1"/>
    <x v="4"/>
    <x v="1000"/>
    <x v="997"/>
    <n v="6"/>
    <n v="0.2"/>
    <n v="-1.2588000000000008"/>
  </r>
  <r>
    <n v="4566"/>
    <s v="US-2014-149510"/>
    <x v="3"/>
    <x v="734"/>
    <d v="2014-12-11T00:00:00"/>
    <x v="1"/>
    <s v="MC-17575"/>
    <x v="430"/>
    <x v="0"/>
    <s v="United States"/>
    <s v="Fayetteville"/>
    <x v="3"/>
    <n v="28314"/>
    <x v="0"/>
    <s v="OFF-AP-10002350"/>
    <x v="1"/>
    <x v="9"/>
    <x v="545"/>
    <x v="962"/>
    <n v="3"/>
    <n v="0.2"/>
    <n v="4.5215999999999994"/>
  </r>
  <r>
    <n v="4567"/>
    <s v="US-2014-149510"/>
    <x v="3"/>
    <x v="734"/>
    <d v="2014-12-11T00:00:00"/>
    <x v="1"/>
    <s v="MC-17575"/>
    <x v="430"/>
    <x v="0"/>
    <s v="United States"/>
    <s v="Fayetteville"/>
    <x v="3"/>
    <n v="28314"/>
    <x v="0"/>
    <s v="OFF-BI-10004233"/>
    <x v="1"/>
    <x v="8"/>
    <x v="1377"/>
    <x v="3443"/>
    <n v="6"/>
    <n v="0.7"/>
    <n v="-21.1068"/>
  </r>
  <r>
    <n v="4568"/>
    <s v="US-2014-149510"/>
    <x v="3"/>
    <x v="734"/>
    <d v="2014-12-11T00:00:00"/>
    <x v="1"/>
    <s v="MC-17575"/>
    <x v="430"/>
    <x v="0"/>
    <s v="United States"/>
    <s v="Fayetteville"/>
    <x v="3"/>
    <n v="28314"/>
    <x v="0"/>
    <s v="OFF-PA-10001892"/>
    <x v="1"/>
    <x v="10"/>
    <x v="815"/>
    <x v="671"/>
    <n v="4"/>
    <n v="0.2"/>
    <n v="8.8623999999999992"/>
  </r>
  <r>
    <n v="4569"/>
    <s v="CA-2012-111990"/>
    <x v="1"/>
    <x v="627"/>
    <d v="2012-11-13T00:00:00"/>
    <x v="1"/>
    <s v="DB-13660"/>
    <x v="551"/>
    <x v="0"/>
    <s v="United States"/>
    <s v="Houston"/>
    <x v="5"/>
    <n v="77095"/>
    <x v="2"/>
    <s v="OFF-BI-10003291"/>
    <x v="1"/>
    <x v="8"/>
    <x v="44"/>
    <x v="3444"/>
    <n v="6"/>
    <n v="0.8"/>
    <n v="-17.285400000000006"/>
  </r>
  <r>
    <n v="4570"/>
    <s v="CA-2011-169460"/>
    <x v="2"/>
    <x v="987"/>
    <d v="2011-04-21T00:00:00"/>
    <x v="0"/>
    <s v="NF-18595"/>
    <x v="376"/>
    <x v="2"/>
    <s v="United States"/>
    <s v="San Jose"/>
    <x v="1"/>
    <n v="95123"/>
    <x v="1"/>
    <s v="FUR-FU-10004017"/>
    <x v="0"/>
    <x v="5"/>
    <x v="1570"/>
    <x v="3001"/>
    <n v="3"/>
    <n v="0"/>
    <n v="26.648999999999997"/>
  </r>
  <r>
    <n v="4571"/>
    <s v="US-2012-152128"/>
    <x v="1"/>
    <x v="442"/>
    <d v="2012-05-27T00:00:00"/>
    <x v="0"/>
    <s v="NM-18445"/>
    <x v="134"/>
    <x v="2"/>
    <s v="United States"/>
    <s v="Wichita"/>
    <x v="41"/>
    <n v="67212"/>
    <x v="2"/>
    <s v="OFF-AR-10002445"/>
    <x v="1"/>
    <x v="6"/>
    <x v="1637"/>
    <x v="3355"/>
    <n v="3"/>
    <n v="0"/>
    <n v="8.071200000000001"/>
  </r>
  <r>
    <n v="4572"/>
    <s v="US-2012-152128"/>
    <x v="1"/>
    <x v="442"/>
    <d v="2012-05-27T00:00:00"/>
    <x v="0"/>
    <s v="NM-18445"/>
    <x v="134"/>
    <x v="2"/>
    <s v="United States"/>
    <s v="Wichita"/>
    <x v="41"/>
    <n v="67212"/>
    <x v="2"/>
    <s v="OFF-BI-10001718"/>
    <x v="1"/>
    <x v="8"/>
    <x v="1216"/>
    <x v="3445"/>
    <n v="2"/>
    <n v="0"/>
    <n v="60.141199999999998"/>
  </r>
  <r>
    <n v="4573"/>
    <s v="CA-2014-126662"/>
    <x v="3"/>
    <x v="729"/>
    <d v="2014-07-22T00:00:00"/>
    <x v="1"/>
    <s v="AB-10255"/>
    <x v="437"/>
    <x v="2"/>
    <s v="United States"/>
    <s v="Los Angeles"/>
    <x v="1"/>
    <n v="90036"/>
    <x v="1"/>
    <s v="TEC-CO-10004202"/>
    <x v="2"/>
    <x v="16"/>
    <x v="836"/>
    <x v="2006"/>
    <n v="2"/>
    <n v="0.2"/>
    <n v="89.996999999999986"/>
  </r>
  <r>
    <n v="4574"/>
    <s v="CA-2013-139395"/>
    <x v="0"/>
    <x v="939"/>
    <d v="2013-12-19T00:00:00"/>
    <x v="1"/>
    <s v="MG-17650"/>
    <x v="377"/>
    <x v="2"/>
    <s v="United States"/>
    <s v="Jackson"/>
    <x v="12"/>
    <n v="49201"/>
    <x v="2"/>
    <s v="TEC-PH-10002103"/>
    <x v="2"/>
    <x v="7"/>
    <x v="534"/>
    <x v="2854"/>
    <n v="7"/>
    <n v="0"/>
    <n v="184.22039999999998"/>
  </r>
  <r>
    <n v="4575"/>
    <s v="CA-2013-139395"/>
    <x v="0"/>
    <x v="939"/>
    <d v="2013-12-19T00:00:00"/>
    <x v="1"/>
    <s v="MG-17650"/>
    <x v="377"/>
    <x v="2"/>
    <s v="United States"/>
    <s v="Jackson"/>
    <x v="12"/>
    <n v="49201"/>
    <x v="2"/>
    <s v="FUR-FU-10003724"/>
    <x v="0"/>
    <x v="5"/>
    <x v="887"/>
    <x v="3446"/>
    <n v="4"/>
    <n v="0"/>
    <n v="8.7047999999999988"/>
  </r>
  <r>
    <n v="4576"/>
    <s v="CA-2013-139395"/>
    <x v="0"/>
    <x v="939"/>
    <d v="2013-12-19T00:00:00"/>
    <x v="1"/>
    <s v="MG-17650"/>
    <x v="377"/>
    <x v="2"/>
    <s v="United States"/>
    <s v="Jackson"/>
    <x v="12"/>
    <n v="49201"/>
    <x v="2"/>
    <s v="OFF-AR-10003732"/>
    <x v="1"/>
    <x v="6"/>
    <x v="321"/>
    <x v="2255"/>
    <n v="5"/>
    <n v="0"/>
    <n v="3.6139999999999994"/>
  </r>
  <r>
    <n v="4577"/>
    <s v="CA-2013-139395"/>
    <x v="0"/>
    <x v="939"/>
    <d v="2013-12-19T00:00:00"/>
    <x v="1"/>
    <s v="MG-17650"/>
    <x v="377"/>
    <x v="2"/>
    <s v="United States"/>
    <s v="Jackson"/>
    <x v="12"/>
    <n v="49201"/>
    <x v="2"/>
    <s v="OFF-ST-10000885"/>
    <x v="1"/>
    <x v="4"/>
    <x v="1657"/>
    <x v="3447"/>
    <n v="2"/>
    <n v="0"/>
    <n v="6.7149999999999999"/>
  </r>
  <r>
    <n v="4578"/>
    <s v="US-2011-121734"/>
    <x v="2"/>
    <x v="909"/>
    <d v="2011-04-16T00:00:00"/>
    <x v="1"/>
    <s v="SE-20110"/>
    <x v="339"/>
    <x v="0"/>
    <s v="United States"/>
    <s v="Lewiston"/>
    <x v="45"/>
    <n v="83501"/>
    <x v="1"/>
    <s v="OFF-BI-10004817"/>
    <x v="1"/>
    <x v="8"/>
    <x v="1199"/>
    <x v="2094"/>
    <n v="1"/>
    <n v="0.2"/>
    <n v="3.3543999999999996"/>
  </r>
  <r>
    <n v="4579"/>
    <s v="CA-2012-110947"/>
    <x v="1"/>
    <x v="988"/>
    <d v="2012-06-15T00:00:00"/>
    <x v="1"/>
    <s v="AG-10765"/>
    <x v="326"/>
    <x v="2"/>
    <s v="United States"/>
    <s v="Hampton"/>
    <x v="17"/>
    <n v="23666"/>
    <x v="0"/>
    <s v="OFF-BI-10001670"/>
    <x v="1"/>
    <x v="8"/>
    <x v="438"/>
    <x v="3448"/>
    <n v="3"/>
    <n v="0"/>
    <n v="56.550000000000004"/>
  </r>
  <r>
    <n v="4580"/>
    <s v="US-2011-150126"/>
    <x v="2"/>
    <x v="923"/>
    <d v="2011-08-02T00:00:00"/>
    <x v="1"/>
    <s v="AS-10045"/>
    <x v="442"/>
    <x v="1"/>
    <s v="United States"/>
    <s v="New York City"/>
    <x v="15"/>
    <n v="10035"/>
    <x v="3"/>
    <s v="OFF-PA-10002709"/>
    <x v="1"/>
    <x v="10"/>
    <x v="1658"/>
    <x v="3449"/>
    <n v="11"/>
    <n v="0"/>
    <n v="32.232199999999999"/>
  </r>
  <r>
    <n v="4581"/>
    <s v="CA-2012-164427"/>
    <x v="1"/>
    <x v="374"/>
    <d v="2012-08-06T00:00:00"/>
    <x v="1"/>
    <s v="AR-10405"/>
    <x v="153"/>
    <x v="1"/>
    <s v="United States"/>
    <s v="Hattiesburg"/>
    <x v="35"/>
    <n v="39401"/>
    <x v="0"/>
    <s v="TEC-AC-10004469"/>
    <x v="2"/>
    <x v="11"/>
    <x v="238"/>
    <x v="3450"/>
    <n v="6"/>
    <n v="0"/>
    <n v="105.46800000000002"/>
  </r>
  <r>
    <n v="4582"/>
    <s v="CA-2013-120250"/>
    <x v="0"/>
    <x v="251"/>
    <d v="2013-09-23T00:00:00"/>
    <x v="2"/>
    <s v="AP-10720"/>
    <x v="399"/>
    <x v="2"/>
    <s v="United States"/>
    <s v="Philadelphia"/>
    <x v="9"/>
    <n v="19140"/>
    <x v="3"/>
    <s v="FUR-FU-10003424"/>
    <x v="0"/>
    <x v="5"/>
    <x v="1659"/>
    <x v="3451"/>
    <n v="3"/>
    <n v="0.2"/>
    <n v="3.8447999999999967"/>
  </r>
  <r>
    <n v="4583"/>
    <s v="CA-2013-121993"/>
    <x v="0"/>
    <x v="224"/>
    <d v="2013-06-13T00:00:00"/>
    <x v="2"/>
    <s v="JB-16000"/>
    <x v="677"/>
    <x v="0"/>
    <s v="United States"/>
    <s v="Philadelphia"/>
    <x v="9"/>
    <n v="19140"/>
    <x v="3"/>
    <s v="OFF-LA-10003720"/>
    <x v="1"/>
    <x v="2"/>
    <x v="1627"/>
    <x v="3452"/>
    <n v="8"/>
    <n v="0.2"/>
    <n v="7.9703999999999997"/>
  </r>
  <r>
    <n v="4584"/>
    <s v="US-2013-100405"/>
    <x v="0"/>
    <x v="370"/>
    <d v="2013-08-29T00:00:00"/>
    <x v="0"/>
    <s v="TS-21430"/>
    <x v="747"/>
    <x v="1"/>
    <s v="United States"/>
    <s v="Los Angeles"/>
    <x v="1"/>
    <n v="90045"/>
    <x v="1"/>
    <s v="OFF-AR-10000390"/>
    <x v="1"/>
    <x v="6"/>
    <x v="105"/>
    <x v="341"/>
    <n v="2"/>
    <n v="0"/>
    <n v="3.7995999999999999"/>
  </r>
  <r>
    <n v="4585"/>
    <s v="US-2014-163790"/>
    <x v="3"/>
    <x v="808"/>
    <d v="2014-11-05T00:00:00"/>
    <x v="0"/>
    <s v="NL-18310"/>
    <x v="644"/>
    <x v="2"/>
    <s v="United States"/>
    <s v="Danville"/>
    <x v="1"/>
    <n v="94526"/>
    <x v="1"/>
    <s v="OFF-EN-10001335"/>
    <x v="1"/>
    <x v="12"/>
    <x v="462"/>
    <x v="3453"/>
    <n v="7"/>
    <n v="0"/>
    <n v="38.29"/>
  </r>
  <r>
    <n v="4586"/>
    <s v="US-2014-163790"/>
    <x v="3"/>
    <x v="808"/>
    <d v="2014-11-05T00:00:00"/>
    <x v="0"/>
    <s v="NL-18310"/>
    <x v="644"/>
    <x v="2"/>
    <s v="United States"/>
    <s v="Danville"/>
    <x v="1"/>
    <n v="94526"/>
    <x v="1"/>
    <s v="OFF-AR-10003469"/>
    <x v="1"/>
    <x v="6"/>
    <x v="1249"/>
    <x v="3454"/>
    <n v="5"/>
    <n v="0"/>
    <n v="4.2240000000000002"/>
  </r>
  <r>
    <n v="4587"/>
    <s v="US-2014-163790"/>
    <x v="3"/>
    <x v="808"/>
    <d v="2014-11-05T00:00:00"/>
    <x v="0"/>
    <s v="NL-18310"/>
    <x v="644"/>
    <x v="2"/>
    <s v="United States"/>
    <s v="Danville"/>
    <x v="1"/>
    <n v="94526"/>
    <x v="1"/>
    <s v="OFF-BI-10003718"/>
    <x v="1"/>
    <x v="8"/>
    <x v="1660"/>
    <x v="3455"/>
    <n v="6"/>
    <n v="0.2"/>
    <n v="206.62319999999997"/>
  </r>
  <r>
    <n v="4588"/>
    <s v="US-2014-163790"/>
    <x v="3"/>
    <x v="808"/>
    <d v="2014-11-05T00:00:00"/>
    <x v="0"/>
    <s v="NL-18310"/>
    <x v="644"/>
    <x v="2"/>
    <s v="United States"/>
    <s v="Danville"/>
    <x v="1"/>
    <n v="94526"/>
    <x v="1"/>
    <s v="OFF-FA-10004838"/>
    <x v="1"/>
    <x v="13"/>
    <x v="792"/>
    <x v="2271"/>
    <n v="3"/>
    <n v="0"/>
    <n v="0.16740000000000022"/>
  </r>
  <r>
    <n v="4589"/>
    <s v="US-2014-163790"/>
    <x v="3"/>
    <x v="808"/>
    <d v="2014-11-05T00:00:00"/>
    <x v="0"/>
    <s v="NL-18310"/>
    <x v="644"/>
    <x v="2"/>
    <s v="United States"/>
    <s v="Danville"/>
    <x v="1"/>
    <n v="94526"/>
    <x v="1"/>
    <s v="FUR-FU-10002508"/>
    <x v="0"/>
    <x v="5"/>
    <x v="1661"/>
    <x v="3456"/>
    <n v="3"/>
    <n v="0"/>
    <n v="10.508400000000002"/>
  </r>
  <r>
    <n v="4590"/>
    <s v="US-2014-163790"/>
    <x v="3"/>
    <x v="808"/>
    <d v="2014-11-05T00:00:00"/>
    <x v="0"/>
    <s v="NL-18310"/>
    <x v="644"/>
    <x v="2"/>
    <s v="United States"/>
    <s v="Danville"/>
    <x v="1"/>
    <n v="94526"/>
    <x v="1"/>
    <s v="OFF-ST-10001511"/>
    <x v="1"/>
    <x v="4"/>
    <x v="551"/>
    <x v="3457"/>
    <n v="7"/>
    <n v="0"/>
    <n v="22.627499999999962"/>
  </r>
  <r>
    <n v="4591"/>
    <s v="CA-2013-129868"/>
    <x v="0"/>
    <x v="482"/>
    <d v="2014-01-01T00:00:00"/>
    <x v="1"/>
    <s v="MC-18130"/>
    <x v="305"/>
    <x v="1"/>
    <s v="United States"/>
    <s v="Los Angeles"/>
    <x v="1"/>
    <n v="90004"/>
    <x v="1"/>
    <s v="OFF-SU-10000952"/>
    <x v="1"/>
    <x v="14"/>
    <x v="1256"/>
    <x v="2788"/>
    <n v="2"/>
    <n v="0"/>
    <n v="4.9728000000000012"/>
  </r>
  <r>
    <n v="4592"/>
    <s v="CA-2013-129868"/>
    <x v="0"/>
    <x v="482"/>
    <d v="2014-01-01T00:00:00"/>
    <x v="1"/>
    <s v="MC-18130"/>
    <x v="305"/>
    <x v="1"/>
    <s v="United States"/>
    <s v="Los Angeles"/>
    <x v="1"/>
    <n v="90004"/>
    <x v="1"/>
    <s v="TEC-PH-10002275"/>
    <x v="2"/>
    <x v="7"/>
    <x v="7"/>
    <x v="3164"/>
    <n v="2"/>
    <n v="0.2"/>
    <n v="30.238400000000013"/>
  </r>
  <r>
    <n v="4593"/>
    <s v="CA-2013-129868"/>
    <x v="0"/>
    <x v="482"/>
    <d v="2014-01-01T00:00:00"/>
    <x v="1"/>
    <s v="MC-18130"/>
    <x v="305"/>
    <x v="1"/>
    <s v="United States"/>
    <s v="Los Angeles"/>
    <x v="1"/>
    <n v="90004"/>
    <x v="1"/>
    <s v="FUR-CH-10003535"/>
    <x v="0"/>
    <x v="1"/>
    <x v="1513"/>
    <x v="1770"/>
    <n v="3"/>
    <n v="0.2"/>
    <n v="-5.4882000000000062"/>
  </r>
  <r>
    <n v="4594"/>
    <s v="CA-2013-129868"/>
    <x v="0"/>
    <x v="482"/>
    <d v="2014-01-01T00:00:00"/>
    <x v="1"/>
    <s v="MC-18130"/>
    <x v="305"/>
    <x v="1"/>
    <s v="United States"/>
    <s v="Los Angeles"/>
    <x v="1"/>
    <n v="90004"/>
    <x v="1"/>
    <s v="OFF-AP-10004052"/>
    <x v="1"/>
    <x v="9"/>
    <x v="1662"/>
    <x v="2307"/>
    <n v="2"/>
    <n v="0"/>
    <n v="2.0540000000000003"/>
  </r>
  <r>
    <n v="4595"/>
    <s v="CA-2013-129868"/>
    <x v="0"/>
    <x v="482"/>
    <d v="2014-01-01T00:00:00"/>
    <x v="1"/>
    <s v="MC-18130"/>
    <x v="305"/>
    <x v="1"/>
    <s v="United States"/>
    <s v="Los Angeles"/>
    <x v="1"/>
    <n v="90004"/>
    <x v="1"/>
    <s v="FUR-TA-10003473"/>
    <x v="0"/>
    <x v="3"/>
    <x v="214"/>
    <x v="3458"/>
    <n v="3"/>
    <n v="0.2"/>
    <n v="33.851700000000051"/>
  </r>
  <r>
    <n v="4596"/>
    <s v="CA-2013-129868"/>
    <x v="0"/>
    <x v="482"/>
    <d v="2014-01-01T00:00:00"/>
    <x v="1"/>
    <s v="MC-18130"/>
    <x v="305"/>
    <x v="1"/>
    <s v="United States"/>
    <s v="Los Angeles"/>
    <x v="1"/>
    <n v="90004"/>
    <x v="1"/>
    <s v="OFF-AR-10001897"/>
    <x v="1"/>
    <x v="6"/>
    <x v="640"/>
    <x v="3459"/>
    <n v="3"/>
    <n v="0"/>
    <n v="15.111600000000001"/>
  </r>
  <r>
    <n v="4597"/>
    <s v="CA-2013-140564"/>
    <x v="0"/>
    <x v="5"/>
    <d v="2013-12-11T00:00:00"/>
    <x v="0"/>
    <s v="TC-21475"/>
    <x v="679"/>
    <x v="2"/>
    <s v="United States"/>
    <s v="Washington"/>
    <x v="40"/>
    <n v="20016"/>
    <x v="3"/>
    <s v="OFF-AR-10000034"/>
    <x v="1"/>
    <x v="6"/>
    <x v="744"/>
    <x v="3460"/>
    <n v="8"/>
    <n v="0"/>
    <n v="13.2288"/>
  </r>
  <r>
    <n v="4598"/>
    <s v="US-2014-169502"/>
    <x v="3"/>
    <x v="735"/>
    <d v="2014-09-02T00:00:00"/>
    <x v="1"/>
    <s v="MG-17650"/>
    <x v="377"/>
    <x v="2"/>
    <s v="United States"/>
    <s v="Milwaukee"/>
    <x v="6"/>
    <n v="53209"/>
    <x v="2"/>
    <s v="OFF-SU-10004115"/>
    <x v="1"/>
    <x v="14"/>
    <x v="510"/>
    <x v="3461"/>
    <n v="3"/>
    <n v="0"/>
    <n v="5.8887000000000009"/>
  </r>
  <r>
    <n v="4599"/>
    <s v="US-2014-169502"/>
    <x v="3"/>
    <x v="735"/>
    <d v="2014-09-02T00:00:00"/>
    <x v="1"/>
    <s v="MG-17650"/>
    <x v="377"/>
    <x v="2"/>
    <s v="United States"/>
    <s v="Milwaukee"/>
    <x v="6"/>
    <n v="53209"/>
    <x v="2"/>
    <s v="OFF-AP-10001947"/>
    <x v="1"/>
    <x v="9"/>
    <x v="1528"/>
    <x v="3462"/>
    <n v="5"/>
    <n v="0"/>
    <n v="26.563999999999997"/>
  </r>
  <r>
    <n v="4600"/>
    <s v="CA-2012-146948"/>
    <x v="1"/>
    <x v="747"/>
    <d v="2012-07-20T00:00:00"/>
    <x v="1"/>
    <s v="MG-17890"/>
    <x v="450"/>
    <x v="2"/>
    <s v="United States"/>
    <s v="Baltimore"/>
    <x v="39"/>
    <n v="21215"/>
    <x v="3"/>
    <s v="FUR-CH-10004853"/>
    <x v="0"/>
    <x v="1"/>
    <x v="526"/>
    <x v="3463"/>
    <n v="1"/>
    <n v="0"/>
    <n v="43.784199999999984"/>
  </r>
  <r>
    <n v="4601"/>
    <s v="CA-2012-146948"/>
    <x v="1"/>
    <x v="747"/>
    <d v="2012-07-20T00:00:00"/>
    <x v="1"/>
    <s v="MG-17890"/>
    <x v="450"/>
    <x v="2"/>
    <s v="United States"/>
    <s v="Baltimore"/>
    <x v="39"/>
    <n v="21215"/>
    <x v="3"/>
    <s v="OFF-EN-10000483"/>
    <x v="1"/>
    <x v="12"/>
    <x v="369"/>
    <x v="3464"/>
    <n v="9"/>
    <n v="0"/>
    <n v="63.134999999999991"/>
  </r>
  <r>
    <n v="4602"/>
    <s v="CA-2012-146948"/>
    <x v="1"/>
    <x v="747"/>
    <d v="2012-07-20T00:00:00"/>
    <x v="1"/>
    <s v="MG-17890"/>
    <x v="450"/>
    <x v="2"/>
    <s v="United States"/>
    <s v="Baltimore"/>
    <x v="39"/>
    <n v="21215"/>
    <x v="3"/>
    <s v="OFF-FA-10001332"/>
    <x v="1"/>
    <x v="13"/>
    <x v="1561"/>
    <x v="132"/>
    <n v="4"/>
    <n v="0"/>
    <n v="5.4143999999999997"/>
  </r>
  <r>
    <n v="4603"/>
    <s v="US-2012-113327"/>
    <x v="1"/>
    <x v="989"/>
    <d v="2012-05-29T00:00:00"/>
    <x v="0"/>
    <s v="BF-11170"/>
    <x v="408"/>
    <x v="2"/>
    <s v="United States"/>
    <s v="Jacksonville"/>
    <x v="3"/>
    <n v="28540"/>
    <x v="0"/>
    <s v="OFF-PA-10003790"/>
    <x v="1"/>
    <x v="10"/>
    <x v="1250"/>
    <x v="3465"/>
    <n v="1"/>
    <n v="0.2"/>
    <n v="5.9383999999999988"/>
  </r>
  <r>
    <n v="4604"/>
    <s v="US-2012-113327"/>
    <x v="1"/>
    <x v="989"/>
    <d v="2012-05-29T00:00:00"/>
    <x v="0"/>
    <s v="BF-11170"/>
    <x v="408"/>
    <x v="2"/>
    <s v="United States"/>
    <s v="Jacksonville"/>
    <x v="3"/>
    <n v="28540"/>
    <x v="0"/>
    <s v="OFF-PA-10003134"/>
    <x v="1"/>
    <x v="10"/>
    <x v="1663"/>
    <x v="3466"/>
    <n v="4"/>
    <n v="0.2"/>
    <n v="53.804799999999986"/>
  </r>
  <r>
    <n v="4605"/>
    <s v="US-2012-113327"/>
    <x v="1"/>
    <x v="989"/>
    <d v="2012-05-29T00:00:00"/>
    <x v="0"/>
    <s v="BF-11170"/>
    <x v="408"/>
    <x v="2"/>
    <s v="United States"/>
    <s v="Jacksonville"/>
    <x v="3"/>
    <n v="28540"/>
    <x v="0"/>
    <s v="OFF-EN-10004459"/>
    <x v="1"/>
    <x v="12"/>
    <x v="655"/>
    <x v="2096"/>
    <n v="2"/>
    <n v="0.2"/>
    <n v="4.4311999999999996"/>
  </r>
  <r>
    <n v="4606"/>
    <s v="US-2012-113327"/>
    <x v="1"/>
    <x v="989"/>
    <d v="2012-05-29T00:00:00"/>
    <x v="0"/>
    <s v="BF-11170"/>
    <x v="408"/>
    <x v="2"/>
    <s v="United States"/>
    <s v="Jacksonville"/>
    <x v="3"/>
    <n v="28540"/>
    <x v="0"/>
    <s v="TEC-AC-10003628"/>
    <x v="2"/>
    <x v="11"/>
    <x v="244"/>
    <x v="3467"/>
    <n v="7"/>
    <n v="0.2"/>
    <n v="50.383200000000016"/>
  </r>
  <r>
    <n v="4607"/>
    <s v="CA-2012-135020"/>
    <x v="1"/>
    <x v="71"/>
    <d v="2012-06-02T00:00:00"/>
    <x v="1"/>
    <s v="MS-17770"/>
    <x v="474"/>
    <x v="0"/>
    <s v="United States"/>
    <s v="Rochester"/>
    <x v="15"/>
    <n v="14609"/>
    <x v="3"/>
    <s v="TEC-PH-10004093"/>
    <x v="2"/>
    <x v="7"/>
    <x v="40"/>
    <x v="3468"/>
    <n v="1"/>
    <n v="0"/>
    <n v="13.3371"/>
  </r>
  <r>
    <n v="4608"/>
    <s v="CA-2012-135020"/>
    <x v="1"/>
    <x v="71"/>
    <d v="2012-06-02T00:00:00"/>
    <x v="1"/>
    <s v="MS-17770"/>
    <x v="474"/>
    <x v="0"/>
    <s v="United States"/>
    <s v="Rochester"/>
    <x v="15"/>
    <n v="14609"/>
    <x v="3"/>
    <s v="OFF-ST-10001490"/>
    <x v="1"/>
    <x v="4"/>
    <x v="513"/>
    <x v="3469"/>
    <n v="3"/>
    <n v="0"/>
    <n v="160.62299999999993"/>
  </r>
  <r>
    <n v="4609"/>
    <s v="CA-2012-135020"/>
    <x v="1"/>
    <x v="71"/>
    <d v="2012-06-02T00:00:00"/>
    <x v="1"/>
    <s v="MS-17770"/>
    <x v="474"/>
    <x v="0"/>
    <s v="United States"/>
    <s v="Rochester"/>
    <x v="15"/>
    <n v="14609"/>
    <x v="3"/>
    <s v="OFF-BI-10000605"/>
    <x v="1"/>
    <x v="8"/>
    <x v="531"/>
    <x v="861"/>
    <n v="2"/>
    <n v="0.2"/>
    <n v="2.0573999999999995"/>
  </r>
  <r>
    <n v="4610"/>
    <s v="CA-2012-135020"/>
    <x v="1"/>
    <x v="71"/>
    <d v="2012-06-02T00:00:00"/>
    <x v="1"/>
    <s v="MS-17770"/>
    <x v="474"/>
    <x v="0"/>
    <s v="United States"/>
    <s v="Rochester"/>
    <x v="15"/>
    <n v="14609"/>
    <x v="3"/>
    <s v="OFF-PA-10004255"/>
    <x v="1"/>
    <x v="10"/>
    <x v="1306"/>
    <x v="1568"/>
    <n v="7"/>
    <n v="0"/>
    <n v="21.772800000000004"/>
  </r>
  <r>
    <n v="4611"/>
    <s v="US-2014-141852"/>
    <x v="3"/>
    <x v="45"/>
    <d v="2014-11-15T00:00:00"/>
    <x v="1"/>
    <s v="JE-15745"/>
    <x v="32"/>
    <x v="0"/>
    <s v="United States"/>
    <s v="Oceanside"/>
    <x v="1"/>
    <n v="92054"/>
    <x v="1"/>
    <s v="FUR-FU-10000023"/>
    <x v="0"/>
    <x v="5"/>
    <x v="322"/>
    <x v="349"/>
    <n v="8"/>
    <n v="0"/>
    <n v="20.732800000000001"/>
  </r>
  <r>
    <n v="4612"/>
    <s v="CA-2013-109407"/>
    <x v="0"/>
    <x v="990"/>
    <d v="2013-01-26T00:00:00"/>
    <x v="0"/>
    <s v="HG-14965"/>
    <x v="428"/>
    <x v="1"/>
    <s v="United States"/>
    <s v="Gulfport"/>
    <x v="35"/>
    <n v="39503"/>
    <x v="0"/>
    <s v="OFF-BI-10000285"/>
    <x v="1"/>
    <x v="8"/>
    <x v="456"/>
    <x v="3470"/>
    <n v="4"/>
    <n v="0"/>
    <n v="15.68"/>
  </r>
  <r>
    <n v="4613"/>
    <s v="US-2014-165953"/>
    <x v="3"/>
    <x v="413"/>
    <d v="2014-01-07T00:00:00"/>
    <x v="1"/>
    <s v="EP-13915"/>
    <x v="212"/>
    <x v="0"/>
    <s v="United States"/>
    <s v="Jacksonville"/>
    <x v="2"/>
    <n v="32216"/>
    <x v="0"/>
    <s v="OFF-AR-10000588"/>
    <x v="1"/>
    <x v="6"/>
    <x v="393"/>
    <x v="1662"/>
    <n v="3"/>
    <n v="0.2"/>
    <n v="3.571200000000001"/>
  </r>
  <r>
    <n v="4614"/>
    <s v="US-2014-165953"/>
    <x v="3"/>
    <x v="413"/>
    <d v="2014-01-07T00:00:00"/>
    <x v="1"/>
    <s v="EP-13915"/>
    <x v="212"/>
    <x v="0"/>
    <s v="United States"/>
    <s v="Jacksonville"/>
    <x v="2"/>
    <n v="32216"/>
    <x v="0"/>
    <s v="OFF-PA-10002250"/>
    <x v="1"/>
    <x v="10"/>
    <x v="699"/>
    <x v="3471"/>
    <n v="5"/>
    <n v="0.2"/>
    <n v="8.218"/>
  </r>
  <r>
    <n v="4615"/>
    <s v="CA-2013-144540"/>
    <x v="0"/>
    <x v="64"/>
    <d v="2013-09-11T00:00:00"/>
    <x v="1"/>
    <s v="GH-14410"/>
    <x v="689"/>
    <x v="2"/>
    <s v="United States"/>
    <s v="Houston"/>
    <x v="5"/>
    <n v="77070"/>
    <x v="2"/>
    <s v="OFF-AP-10002457"/>
    <x v="1"/>
    <x v="9"/>
    <x v="544"/>
    <x v="3472"/>
    <n v="3"/>
    <n v="0.8"/>
    <n v="-166.39350000000002"/>
  </r>
  <r>
    <n v="4616"/>
    <s v="CA-2013-144540"/>
    <x v="0"/>
    <x v="64"/>
    <d v="2013-09-11T00:00:00"/>
    <x v="1"/>
    <s v="GH-14410"/>
    <x v="689"/>
    <x v="2"/>
    <s v="United States"/>
    <s v="Houston"/>
    <x v="5"/>
    <n v="77070"/>
    <x v="2"/>
    <s v="OFF-FA-10002763"/>
    <x v="1"/>
    <x v="13"/>
    <x v="1411"/>
    <x v="2696"/>
    <n v="9"/>
    <n v="0.2"/>
    <n v="4.2659999999999973"/>
  </r>
  <r>
    <n v="4617"/>
    <s v="CA-2012-159863"/>
    <x v="1"/>
    <x v="406"/>
    <d v="2012-09-07T00:00:00"/>
    <x v="0"/>
    <s v="DS-13180"/>
    <x v="103"/>
    <x v="1"/>
    <s v="United States"/>
    <s v="Houston"/>
    <x v="5"/>
    <n v="77095"/>
    <x v="2"/>
    <s v="TEC-AC-10000109"/>
    <x v="2"/>
    <x v="11"/>
    <x v="200"/>
    <x v="3473"/>
    <n v="3"/>
    <n v="0.2"/>
    <n v="6.7188000000000088"/>
  </r>
  <r>
    <n v="4618"/>
    <s v="CA-2012-117800"/>
    <x v="1"/>
    <x v="481"/>
    <d v="2012-09-26T00:00:00"/>
    <x v="1"/>
    <s v="TH-21550"/>
    <x v="274"/>
    <x v="2"/>
    <s v="United States"/>
    <s v="Everett"/>
    <x v="31"/>
    <n v="2149"/>
    <x v="3"/>
    <s v="TEC-PH-10002415"/>
    <x v="2"/>
    <x v="7"/>
    <x v="1517"/>
    <x v="3474"/>
    <n v="2"/>
    <n v="0"/>
    <n v="147.47500000000002"/>
  </r>
  <r>
    <n v="4619"/>
    <s v="CA-2012-117800"/>
    <x v="1"/>
    <x v="481"/>
    <d v="2012-09-26T00:00:00"/>
    <x v="1"/>
    <s v="TH-21550"/>
    <x v="274"/>
    <x v="2"/>
    <s v="United States"/>
    <s v="Everett"/>
    <x v="31"/>
    <n v="2149"/>
    <x v="3"/>
    <s v="FUR-CH-10000785"/>
    <x v="0"/>
    <x v="1"/>
    <x v="320"/>
    <x v="3116"/>
    <n v="3"/>
    <n v="0"/>
    <n v="141.1644"/>
  </r>
  <r>
    <n v="4620"/>
    <s v="CA-2014-145219"/>
    <x v="3"/>
    <x v="165"/>
    <d v="2014-12-26T00:00:00"/>
    <x v="2"/>
    <s v="RM-19675"/>
    <x v="84"/>
    <x v="2"/>
    <s v="United States"/>
    <s v="Los Angeles"/>
    <x v="1"/>
    <n v="90049"/>
    <x v="1"/>
    <s v="TEC-CO-10001449"/>
    <x v="2"/>
    <x v="16"/>
    <x v="303"/>
    <x v="3475"/>
    <n v="6"/>
    <n v="0.2"/>
    <n v="1007.9831999999999"/>
  </r>
  <r>
    <n v="4621"/>
    <s v="CA-2014-145219"/>
    <x v="3"/>
    <x v="165"/>
    <d v="2014-12-26T00:00:00"/>
    <x v="2"/>
    <s v="RM-19675"/>
    <x v="84"/>
    <x v="2"/>
    <s v="United States"/>
    <s v="Los Angeles"/>
    <x v="1"/>
    <n v="90049"/>
    <x v="1"/>
    <s v="OFF-BI-10001670"/>
    <x v="1"/>
    <x v="8"/>
    <x v="438"/>
    <x v="3476"/>
    <n v="3"/>
    <n v="0.2"/>
    <n v="33.93"/>
  </r>
  <r>
    <n v="4622"/>
    <s v="CA-2012-161214"/>
    <x v="1"/>
    <x v="348"/>
    <d v="2012-10-08T00:00:00"/>
    <x v="0"/>
    <s v="SF-20965"/>
    <x v="245"/>
    <x v="1"/>
    <s v="United States"/>
    <s v="Wilmington"/>
    <x v="13"/>
    <n v="19805"/>
    <x v="3"/>
    <s v="OFF-ST-10001328"/>
    <x v="1"/>
    <x v="4"/>
    <x v="176"/>
    <x v="3477"/>
    <n v="5"/>
    <n v="0"/>
    <n v="21.714000000000002"/>
  </r>
  <r>
    <n v="4623"/>
    <s v="CA-2014-147228"/>
    <x v="3"/>
    <x v="428"/>
    <d v="2014-09-15T00:00:00"/>
    <x v="1"/>
    <s v="SO-20335"/>
    <x v="2"/>
    <x v="0"/>
    <s v="United States"/>
    <s v="Columbia"/>
    <x v="18"/>
    <n v="38401"/>
    <x v="0"/>
    <s v="OFF-SU-10001225"/>
    <x v="1"/>
    <x v="14"/>
    <x v="33"/>
    <x v="3478"/>
    <n v="3"/>
    <n v="0.2"/>
    <n v="-1.9872000000000005"/>
  </r>
  <r>
    <n v="4624"/>
    <s v="CA-2014-147228"/>
    <x v="3"/>
    <x v="428"/>
    <d v="2014-09-15T00:00:00"/>
    <x v="1"/>
    <s v="SO-20335"/>
    <x v="2"/>
    <x v="0"/>
    <s v="United States"/>
    <s v="Columbia"/>
    <x v="18"/>
    <n v="38401"/>
    <x v="0"/>
    <s v="OFF-PA-10000357"/>
    <x v="1"/>
    <x v="10"/>
    <x v="1219"/>
    <x v="3479"/>
    <n v="4"/>
    <n v="0.2"/>
    <n v="62.137599999999992"/>
  </r>
  <r>
    <n v="4625"/>
    <s v="CA-2014-147228"/>
    <x v="3"/>
    <x v="428"/>
    <d v="2014-09-15T00:00:00"/>
    <x v="1"/>
    <s v="SO-20335"/>
    <x v="2"/>
    <x v="0"/>
    <s v="United States"/>
    <s v="Columbia"/>
    <x v="18"/>
    <n v="38401"/>
    <x v="0"/>
    <s v="OFF-ST-10000046"/>
    <x v="1"/>
    <x v="4"/>
    <x v="757"/>
    <x v="3480"/>
    <n v="2"/>
    <n v="0.2"/>
    <n v="-3.2309999999999945"/>
  </r>
  <r>
    <n v="4626"/>
    <s v="CA-2014-147228"/>
    <x v="3"/>
    <x v="428"/>
    <d v="2014-09-15T00:00:00"/>
    <x v="1"/>
    <s v="SO-20335"/>
    <x v="2"/>
    <x v="0"/>
    <s v="United States"/>
    <s v="Columbia"/>
    <x v="18"/>
    <n v="38401"/>
    <x v="0"/>
    <s v="FUR-FU-10000023"/>
    <x v="0"/>
    <x v="5"/>
    <x v="322"/>
    <x v="3481"/>
    <n v="3"/>
    <n v="0.2"/>
    <n v="4.240800000000001"/>
  </r>
  <r>
    <n v="4627"/>
    <s v="CA-2013-101336"/>
    <x v="0"/>
    <x v="373"/>
    <d v="2013-11-19T00:00:00"/>
    <x v="1"/>
    <s v="CK-12760"/>
    <x v="316"/>
    <x v="1"/>
    <s v="United States"/>
    <s v="New York City"/>
    <x v="15"/>
    <n v="10011"/>
    <x v="3"/>
    <s v="OFF-ST-10003455"/>
    <x v="1"/>
    <x v="4"/>
    <x v="169"/>
    <x v="3477"/>
    <n v="5"/>
    <n v="0"/>
    <n v="20.163000000000004"/>
  </r>
  <r>
    <n v="4628"/>
    <s v="CA-2013-101336"/>
    <x v="0"/>
    <x v="373"/>
    <d v="2013-11-19T00:00:00"/>
    <x v="1"/>
    <s v="CK-12760"/>
    <x v="316"/>
    <x v="1"/>
    <s v="United States"/>
    <s v="New York City"/>
    <x v="15"/>
    <n v="10011"/>
    <x v="3"/>
    <s v="OFF-ST-10000876"/>
    <x v="1"/>
    <x v="4"/>
    <x v="251"/>
    <x v="3482"/>
    <n v="2"/>
    <n v="0"/>
    <n v="6.9664000000000001"/>
  </r>
  <r>
    <n v="4629"/>
    <s v="CA-2013-101336"/>
    <x v="0"/>
    <x v="373"/>
    <d v="2013-11-19T00:00:00"/>
    <x v="1"/>
    <s v="CK-12760"/>
    <x v="316"/>
    <x v="1"/>
    <s v="United States"/>
    <s v="New York City"/>
    <x v="15"/>
    <n v="10011"/>
    <x v="3"/>
    <s v="OFF-AR-10003582"/>
    <x v="1"/>
    <x v="6"/>
    <x v="1451"/>
    <x v="3483"/>
    <n v="5"/>
    <n v="0"/>
    <n v="39.410000000000011"/>
  </r>
  <r>
    <n v="4630"/>
    <s v="CA-2013-101336"/>
    <x v="0"/>
    <x v="373"/>
    <d v="2013-11-19T00:00:00"/>
    <x v="1"/>
    <s v="CK-12760"/>
    <x v="316"/>
    <x v="1"/>
    <s v="United States"/>
    <s v="New York City"/>
    <x v="15"/>
    <n v="10011"/>
    <x v="3"/>
    <s v="OFF-ST-10004258"/>
    <x v="1"/>
    <x v="4"/>
    <x v="754"/>
    <x v="905"/>
    <n v="3"/>
    <n v="0"/>
    <n v="9.8901000000000039"/>
  </r>
  <r>
    <n v="4631"/>
    <s v="US-2012-126235"/>
    <x v="1"/>
    <x v="52"/>
    <d v="2012-10-15T00:00:00"/>
    <x v="3"/>
    <s v="GA-14725"/>
    <x v="315"/>
    <x v="0"/>
    <s v="United States"/>
    <s v="Mount Pleasant"/>
    <x v="12"/>
    <n v="48858"/>
    <x v="2"/>
    <s v="FUR-FU-10000719"/>
    <x v="0"/>
    <x v="5"/>
    <x v="1664"/>
    <x v="1819"/>
    <n v="2"/>
    <n v="0"/>
    <n v="6.1704000000000008"/>
  </r>
  <r>
    <n v="4632"/>
    <s v="CA-2014-168396"/>
    <x v="3"/>
    <x v="646"/>
    <d v="2014-08-09T00:00:00"/>
    <x v="0"/>
    <s v="BD-11725"/>
    <x v="232"/>
    <x v="0"/>
    <s v="United States"/>
    <s v="San Francisco"/>
    <x v="1"/>
    <n v="94122"/>
    <x v="1"/>
    <s v="OFF-LA-10001297"/>
    <x v="1"/>
    <x v="2"/>
    <x v="483"/>
    <x v="2678"/>
    <n v="5"/>
    <n v="0"/>
    <n v="24.84"/>
  </r>
  <r>
    <n v="4633"/>
    <s v="CA-2014-168396"/>
    <x v="3"/>
    <x v="646"/>
    <d v="2014-08-09T00:00:00"/>
    <x v="0"/>
    <s v="BD-11725"/>
    <x v="232"/>
    <x v="0"/>
    <s v="United States"/>
    <s v="San Francisco"/>
    <x v="1"/>
    <n v="94122"/>
    <x v="1"/>
    <s v="FUR-FU-10000723"/>
    <x v="0"/>
    <x v="5"/>
    <x v="475"/>
    <x v="3484"/>
    <n v="3"/>
    <n v="0"/>
    <n v="11.156400000000005"/>
  </r>
  <r>
    <n v="4634"/>
    <s v="CA-2012-130456"/>
    <x v="1"/>
    <x v="291"/>
    <d v="2012-08-26T00:00:00"/>
    <x v="1"/>
    <s v="DS-13180"/>
    <x v="103"/>
    <x v="1"/>
    <s v="United States"/>
    <s v="San Francisco"/>
    <x v="1"/>
    <n v="94122"/>
    <x v="1"/>
    <s v="FUR-BO-10003893"/>
    <x v="0"/>
    <x v="0"/>
    <x v="1665"/>
    <x v="3485"/>
    <n v="6"/>
    <n v="0.15"/>
    <n v="34.493999999999971"/>
  </r>
  <r>
    <n v="4635"/>
    <s v="CA-2012-130456"/>
    <x v="1"/>
    <x v="291"/>
    <d v="2012-08-26T00:00:00"/>
    <x v="1"/>
    <s v="DS-13180"/>
    <x v="103"/>
    <x v="1"/>
    <s v="United States"/>
    <s v="San Francisco"/>
    <x v="1"/>
    <n v="94122"/>
    <x v="1"/>
    <s v="OFF-ST-10000736"/>
    <x v="1"/>
    <x v="4"/>
    <x v="455"/>
    <x v="1240"/>
    <n v="1"/>
    <n v="0"/>
    <n v="3.2391999999999967"/>
  </r>
  <r>
    <n v="4636"/>
    <s v="CA-2014-116288"/>
    <x v="3"/>
    <x v="846"/>
    <d v="2014-03-18T00:00:00"/>
    <x v="1"/>
    <s v="BS-11380"/>
    <x v="510"/>
    <x v="1"/>
    <s v="United States"/>
    <s v="San Francisco"/>
    <x v="1"/>
    <n v="94122"/>
    <x v="1"/>
    <s v="OFF-ST-10000736"/>
    <x v="1"/>
    <x v="4"/>
    <x v="455"/>
    <x v="423"/>
    <n v="3"/>
    <n v="0"/>
    <n v="9.7175999999999902"/>
  </r>
  <r>
    <n v="4637"/>
    <s v="CA-2014-168228"/>
    <x v="3"/>
    <x v="842"/>
    <d v="2014-04-30T00:00:00"/>
    <x v="2"/>
    <s v="AP-10915"/>
    <x v="275"/>
    <x v="0"/>
    <s v="United States"/>
    <s v="Los Angeles"/>
    <x v="1"/>
    <n v="90045"/>
    <x v="1"/>
    <s v="OFF-AR-10003373"/>
    <x v="1"/>
    <x v="6"/>
    <x v="287"/>
    <x v="1862"/>
    <n v="4"/>
    <n v="0"/>
    <n v="33.458399999999997"/>
  </r>
  <r>
    <n v="4638"/>
    <s v="CA-2014-168228"/>
    <x v="3"/>
    <x v="842"/>
    <d v="2014-04-30T00:00:00"/>
    <x v="2"/>
    <s v="AP-10915"/>
    <x v="275"/>
    <x v="0"/>
    <s v="United States"/>
    <s v="Los Angeles"/>
    <x v="1"/>
    <n v="90045"/>
    <x v="1"/>
    <s v="OFF-AR-10000390"/>
    <x v="1"/>
    <x v="6"/>
    <x v="105"/>
    <x v="714"/>
    <n v="3"/>
    <n v="0"/>
    <n v="5.6993999999999998"/>
  </r>
  <r>
    <n v="4639"/>
    <s v="CA-2014-168228"/>
    <x v="3"/>
    <x v="842"/>
    <d v="2014-04-30T00:00:00"/>
    <x v="2"/>
    <s v="AP-10915"/>
    <x v="275"/>
    <x v="0"/>
    <s v="United States"/>
    <s v="Los Angeles"/>
    <x v="1"/>
    <n v="90045"/>
    <x v="1"/>
    <s v="OFF-AR-10001725"/>
    <x v="1"/>
    <x v="6"/>
    <x v="1540"/>
    <x v="2885"/>
    <n v="2"/>
    <n v="0"/>
    <n v="12.298000000000002"/>
  </r>
  <r>
    <n v="4640"/>
    <s v="CA-2013-102162"/>
    <x v="0"/>
    <x v="108"/>
    <d v="2013-09-17T00:00:00"/>
    <x v="1"/>
    <s v="JF-15565"/>
    <x v="535"/>
    <x v="0"/>
    <s v="United States"/>
    <s v="Newport News"/>
    <x v="17"/>
    <n v="23602"/>
    <x v="0"/>
    <s v="TEC-CO-10001943"/>
    <x v="2"/>
    <x v="16"/>
    <x v="1666"/>
    <x v="3486"/>
    <n v="8"/>
    <n v="0"/>
    <n v="751.9624"/>
  </r>
  <r>
    <n v="4641"/>
    <s v="CA-2013-102162"/>
    <x v="0"/>
    <x v="108"/>
    <d v="2013-09-17T00:00:00"/>
    <x v="1"/>
    <s v="JF-15565"/>
    <x v="535"/>
    <x v="0"/>
    <s v="United States"/>
    <s v="Newport News"/>
    <x v="17"/>
    <n v="23602"/>
    <x v="0"/>
    <s v="OFF-EN-10002312"/>
    <x v="1"/>
    <x v="12"/>
    <x v="1453"/>
    <x v="3487"/>
    <n v="1"/>
    <n v="0"/>
    <n v="5.4340999999999999"/>
  </r>
  <r>
    <n v="4642"/>
    <s v="CA-2014-130141"/>
    <x v="3"/>
    <x v="760"/>
    <d v="2014-10-25T00:00:00"/>
    <x v="0"/>
    <s v="HA-14905"/>
    <x v="456"/>
    <x v="0"/>
    <s v="United States"/>
    <s v="Fort Collins"/>
    <x v="22"/>
    <n v="80525"/>
    <x v="1"/>
    <s v="OFF-BI-10000831"/>
    <x v="1"/>
    <x v="8"/>
    <x v="441"/>
    <x v="3488"/>
    <n v="4"/>
    <n v="0.7"/>
    <n v="-2.5343999999999998"/>
  </r>
  <r>
    <n v="4643"/>
    <s v="CA-2014-130141"/>
    <x v="3"/>
    <x v="760"/>
    <d v="2014-10-25T00:00:00"/>
    <x v="0"/>
    <s v="HA-14905"/>
    <x v="456"/>
    <x v="0"/>
    <s v="United States"/>
    <s v="Fort Collins"/>
    <x v="22"/>
    <n v="80525"/>
    <x v="1"/>
    <s v="FUR-CH-10000749"/>
    <x v="0"/>
    <x v="1"/>
    <x v="1667"/>
    <x v="1087"/>
    <n v="4"/>
    <n v="0.2"/>
    <n v="-28.95679999999993"/>
  </r>
  <r>
    <n v="4644"/>
    <s v="CA-2012-147501"/>
    <x v="1"/>
    <x v="991"/>
    <d v="2012-08-06T00:00:00"/>
    <x v="1"/>
    <s v="Co-12640"/>
    <x v="476"/>
    <x v="0"/>
    <s v="United States"/>
    <s v="Seattle"/>
    <x v="4"/>
    <n v="98105"/>
    <x v="1"/>
    <s v="OFF-BI-10002003"/>
    <x v="1"/>
    <x v="8"/>
    <x v="1384"/>
    <x v="2925"/>
    <n v="2"/>
    <n v="0.2"/>
    <n v="2.1492"/>
  </r>
  <r>
    <n v="4645"/>
    <s v="CA-2012-147501"/>
    <x v="1"/>
    <x v="991"/>
    <d v="2012-08-06T00:00:00"/>
    <x v="1"/>
    <s v="Co-12640"/>
    <x v="476"/>
    <x v="0"/>
    <s v="United States"/>
    <s v="Seattle"/>
    <x v="4"/>
    <n v="98105"/>
    <x v="1"/>
    <s v="TEC-MA-10001972"/>
    <x v="2"/>
    <x v="15"/>
    <x v="1469"/>
    <x v="2729"/>
    <n v="2"/>
    <n v="0.2"/>
    <n v="41.880000000000024"/>
  </r>
  <r>
    <n v="4646"/>
    <s v="CA-2013-143910"/>
    <x v="0"/>
    <x v="399"/>
    <d v="2013-08-17T00:00:00"/>
    <x v="1"/>
    <s v="BC-11125"/>
    <x v="604"/>
    <x v="2"/>
    <s v="United States"/>
    <s v="New York City"/>
    <x v="15"/>
    <n v="10011"/>
    <x v="3"/>
    <s v="FUR-CH-10000225"/>
    <x v="0"/>
    <x v="1"/>
    <x v="401"/>
    <x v="3489"/>
    <n v="2"/>
    <n v="0.1"/>
    <n v="-8.0980000000000167"/>
  </r>
  <r>
    <n v="4647"/>
    <s v="CA-2011-146885"/>
    <x v="2"/>
    <x v="992"/>
    <d v="2011-06-05T00:00:00"/>
    <x v="1"/>
    <s v="EB-13840"/>
    <x v="225"/>
    <x v="1"/>
    <s v="United States"/>
    <s v="Richmond"/>
    <x v="17"/>
    <n v="23223"/>
    <x v="0"/>
    <s v="OFF-PA-10001622"/>
    <x v="1"/>
    <x v="10"/>
    <x v="695"/>
    <x v="3490"/>
    <n v="3"/>
    <n v="0"/>
    <n v="6.1289999999999996"/>
  </r>
  <r>
    <n v="4648"/>
    <s v="CA-2013-139556"/>
    <x v="0"/>
    <x v="993"/>
    <d v="2013-05-02T00:00:00"/>
    <x v="1"/>
    <s v="DB-13360"/>
    <x v="748"/>
    <x v="2"/>
    <s v="United States"/>
    <s v="New York City"/>
    <x v="15"/>
    <n v="10009"/>
    <x v="3"/>
    <s v="FUR-CH-10004983"/>
    <x v="0"/>
    <x v="1"/>
    <x v="1560"/>
    <x v="3491"/>
    <n v="3"/>
    <n v="0.1"/>
    <n v="62.782199999999975"/>
  </r>
  <r>
    <n v="4649"/>
    <s v="CA-2014-129357"/>
    <x v="3"/>
    <x v="304"/>
    <d v="2014-05-20T00:00:00"/>
    <x v="1"/>
    <s v="KB-16585"/>
    <x v="10"/>
    <x v="1"/>
    <s v="United States"/>
    <s v="Seattle"/>
    <x v="4"/>
    <n v="98103"/>
    <x v="1"/>
    <s v="OFF-PA-10003228"/>
    <x v="1"/>
    <x v="10"/>
    <x v="1668"/>
    <x v="3492"/>
    <n v="9"/>
    <n v="0"/>
    <n v="206.88929999999996"/>
  </r>
  <r>
    <n v="4650"/>
    <s v="CA-2014-129357"/>
    <x v="3"/>
    <x v="304"/>
    <d v="2014-05-20T00:00:00"/>
    <x v="1"/>
    <s v="KB-16585"/>
    <x v="10"/>
    <x v="1"/>
    <s v="United States"/>
    <s v="Seattle"/>
    <x v="4"/>
    <n v="98103"/>
    <x v="1"/>
    <s v="OFF-SU-10004498"/>
    <x v="1"/>
    <x v="14"/>
    <x v="500"/>
    <x v="3493"/>
    <n v="5"/>
    <n v="0"/>
    <n v="1.9320000000000004"/>
  </r>
  <r>
    <n v="4651"/>
    <s v="CA-2014-150987"/>
    <x v="3"/>
    <x v="798"/>
    <d v="2014-04-13T00:00:00"/>
    <x v="1"/>
    <s v="AH-10120"/>
    <x v="571"/>
    <x v="2"/>
    <s v="United States"/>
    <s v="San Francisco"/>
    <x v="1"/>
    <n v="94110"/>
    <x v="1"/>
    <s v="OFF-PA-10001878"/>
    <x v="1"/>
    <x v="10"/>
    <x v="1161"/>
    <x v="1672"/>
    <n v="5"/>
    <n v="0"/>
    <n v="114.93849999999998"/>
  </r>
  <r>
    <n v="4652"/>
    <s v="CA-2014-150987"/>
    <x v="3"/>
    <x v="798"/>
    <d v="2014-04-13T00:00:00"/>
    <x v="1"/>
    <s v="AH-10120"/>
    <x v="571"/>
    <x v="2"/>
    <s v="United States"/>
    <s v="San Francisco"/>
    <x v="1"/>
    <n v="94110"/>
    <x v="1"/>
    <s v="OFF-PA-10002923"/>
    <x v="1"/>
    <x v="10"/>
    <x v="1417"/>
    <x v="3494"/>
    <n v="4"/>
    <n v="0"/>
    <n v="97.88"/>
  </r>
  <r>
    <n v="4653"/>
    <s v="CA-2014-132647"/>
    <x v="3"/>
    <x v="922"/>
    <d v="2014-02-24T00:00:00"/>
    <x v="1"/>
    <s v="GH-14410"/>
    <x v="689"/>
    <x v="2"/>
    <s v="United States"/>
    <s v="Perth Amboy"/>
    <x v="30"/>
    <n v="8861"/>
    <x v="3"/>
    <s v="OFF-PA-10001838"/>
    <x v="1"/>
    <x v="10"/>
    <x v="999"/>
    <x v="2722"/>
    <n v="2"/>
    <n v="0"/>
    <n v="5.7623999999999995"/>
  </r>
  <r>
    <n v="4654"/>
    <s v="CA-2014-132647"/>
    <x v="3"/>
    <x v="922"/>
    <d v="2014-02-24T00:00:00"/>
    <x v="1"/>
    <s v="GH-14410"/>
    <x v="689"/>
    <x v="2"/>
    <s v="United States"/>
    <s v="Perth Amboy"/>
    <x v="30"/>
    <n v="8861"/>
    <x v="3"/>
    <s v="OFF-ST-10003123"/>
    <x v="1"/>
    <x v="4"/>
    <x v="1268"/>
    <x v="3495"/>
    <n v="5"/>
    <n v="0"/>
    <n v="39.947999999999993"/>
  </r>
  <r>
    <n v="4655"/>
    <s v="CA-2014-159107"/>
    <x v="3"/>
    <x v="92"/>
    <d v="2014-06-27T00:00:00"/>
    <x v="0"/>
    <s v="KT-16480"/>
    <x v="409"/>
    <x v="0"/>
    <s v="United States"/>
    <s v="San Francisco"/>
    <x v="1"/>
    <n v="94110"/>
    <x v="1"/>
    <s v="OFF-FA-10001332"/>
    <x v="1"/>
    <x v="13"/>
    <x v="1561"/>
    <x v="709"/>
    <n v="1"/>
    <n v="0"/>
    <n v="1.3535999999999999"/>
  </r>
  <r>
    <n v="4656"/>
    <s v="CA-2011-160738"/>
    <x v="2"/>
    <x v="952"/>
    <d v="2011-05-10T00:00:00"/>
    <x v="1"/>
    <s v="KH-16330"/>
    <x v="542"/>
    <x v="1"/>
    <s v="United States"/>
    <s v="Freeport"/>
    <x v="10"/>
    <n v="61032"/>
    <x v="2"/>
    <s v="OFF-ST-10003442"/>
    <x v="1"/>
    <x v="4"/>
    <x v="86"/>
    <x v="3496"/>
    <n v="2"/>
    <n v="0.2"/>
    <n v="3.9591999999999992"/>
  </r>
  <r>
    <n v="4657"/>
    <s v="CA-2012-112130"/>
    <x v="1"/>
    <x v="910"/>
    <d v="2012-05-07T00:00:00"/>
    <x v="1"/>
    <s v="SV-20785"/>
    <x v="647"/>
    <x v="0"/>
    <s v="United States"/>
    <s v="Philadelphia"/>
    <x v="9"/>
    <n v="19140"/>
    <x v="3"/>
    <s v="OFF-AR-10001468"/>
    <x v="1"/>
    <x v="6"/>
    <x v="718"/>
    <x v="3497"/>
    <n v="2"/>
    <n v="0.2"/>
    <n v="14.227200000000003"/>
  </r>
  <r>
    <n v="4658"/>
    <s v="CA-2012-112130"/>
    <x v="1"/>
    <x v="910"/>
    <d v="2012-05-07T00:00:00"/>
    <x v="1"/>
    <s v="SV-20785"/>
    <x v="647"/>
    <x v="0"/>
    <s v="United States"/>
    <s v="Philadelphia"/>
    <x v="9"/>
    <n v="19140"/>
    <x v="3"/>
    <s v="OFF-AP-10003266"/>
    <x v="1"/>
    <x v="9"/>
    <x v="661"/>
    <x v="775"/>
    <n v="2"/>
    <n v="0.2"/>
    <n v="6.5164"/>
  </r>
  <r>
    <n v="4659"/>
    <s v="CA-2012-112130"/>
    <x v="1"/>
    <x v="910"/>
    <d v="2012-05-07T00:00:00"/>
    <x v="1"/>
    <s v="SV-20785"/>
    <x v="647"/>
    <x v="0"/>
    <s v="United States"/>
    <s v="Philadelphia"/>
    <x v="9"/>
    <n v="19140"/>
    <x v="3"/>
    <s v="OFF-PA-10002230"/>
    <x v="1"/>
    <x v="10"/>
    <x v="384"/>
    <x v="892"/>
    <n v="2"/>
    <n v="0.2"/>
    <n v="2.8884000000000007"/>
  </r>
  <r>
    <n v="4660"/>
    <s v="CA-2012-112130"/>
    <x v="1"/>
    <x v="910"/>
    <d v="2012-05-07T00:00:00"/>
    <x v="1"/>
    <s v="SV-20785"/>
    <x v="647"/>
    <x v="0"/>
    <s v="United States"/>
    <s v="Philadelphia"/>
    <x v="9"/>
    <n v="19140"/>
    <x v="3"/>
    <s v="OFF-AP-10003622"/>
    <x v="1"/>
    <x v="9"/>
    <x v="188"/>
    <x v="3498"/>
    <n v="7"/>
    <n v="0.2"/>
    <n v="2.0474999999999994"/>
  </r>
  <r>
    <n v="4661"/>
    <s v="CA-2012-112130"/>
    <x v="1"/>
    <x v="910"/>
    <d v="2012-05-07T00:00:00"/>
    <x v="1"/>
    <s v="SV-20785"/>
    <x v="647"/>
    <x v="0"/>
    <s v="United States"/>
    <s v="Philadelphia"/>
    <x v="9"/>
    <n v="19140"/>
    <x v="3"/>
    <s v="TEC-AC-10001542"/>
    <x v="2"/>
    <x v="11"/>
    <x v="1669"/>
    <x v="289"/>
    <n v="3"/>
    <n v="0.2"/>
    <n v="-0.3444000000000047"/>
  </r>
  <r>
    <n v="4662"/>
    <s v="CA-2012-112130"/>
    <x v="1"/>
    <x v="910"/>
    <d v="2012-05-07T00:00:00"/>
    <x v="1"/>
    <s v="SV-20785"/>
    <x v="647"/>
    <x v="0"/>
    <s v="United States"/>
    <s v="Philadelphia"/>
    <x v="9"/>
    <n v="19140"/>
    <x v="3"/>
    <s v="FUR-CH-10002965"/>
    <x v="0"/>
    <x v="1"/>
    <x v="226"/>
    <x v="2818"/>
    <n v="6"/>
    <n v="0.3"/>
    <n v="-36.176400000000001"/>
  </r>
  <r>
    <n v="4663"/>
    <s v="CA-2012-112130"/>
    <x v="1"/>
    <x v="910"/>
    <d v="2012-05-07T00:00:00"/>
    <x v="1"/>
    <s v="SV-20785"/>
    <x v="647"/>
    <x v="0"/>
    <s v="United States"/>
    <s v="Philadelphia"/>
    <x v="9"/>
    <n v="19140"/>
    <x v="3"/>
    <s v="OFF-ST-10000563"/>
    <x v="1"/>
    <x v="4"/>
    <x v="894"/>
    <x v="3499"/>
    <n v="3"/>
    <n v="0.2"/>
    <n v="-9.5940000000000012"/>
  </r>
  <r>
    <n v="4664"/>
    <s v="CA-2013-111409"/>
    <x v="0"/>
    <x v="31"/>
    <d v="2013-09-23T00:00:00"/>
    <x v="1"/>
    <s v="PO-18850"/>
    <x v="138"/>
    <x v="0"/>
    <s v="United States"/>
    <s v="Jacksonville"/>
    <x v="2"/>
    <n v="32216"/>
    <x v="0"/>
    <s v="OFF-LA-10002787"/>
    <x v="1"/>
    <x v="2"/>
    <x v="542"/>
    <x v="3500"/>
    <n v="1"/>
    <n v="0.2"/>
    <n v="1.0499999999999998"/>
  </r>
  <r>
    <n v="4665"/>
    <s v="CA-2013-116232"/>
    <x v="0"/>
    <x v="897"/>
    <d v="2013-09-27T00:00:00"/>
    <x v="1"/>
    <s v="AC-10450"/>
    <x v="549"/>
    <x v="0"/>
    <s v="United States"/>
    <s v="Pembroke Pines"/>
    <x v="2"/>
    <n v="33024"/>
    <x v="0"/>
    <s v="OFF-BI-10004022"/>
    <x v="1"/>
    <x v="8"/>
    <x v="748"/>
    <x v="3501"/>
    <n v="9"/>
    <n v="0.7"/>
    <n v="-6.0047999999999977"/>
  </r>
  <r>
    <n v="4666"/>
    <s v="CA-2013-116232"/>
    <x v="0"/>
    <x v="897"/>
    <d v="2013-09-27T00:00:00"/>
    <x v="1"/>
    <s v="AC-10450"/>
    <x v="549"/>
    <x v="0"/>
    <s v="United States"/>
    <s v="Pembroke Pines"/>
    <x v="2"/>
    <n v="33024"/>
    <x v="0"/>
    <s v="OFF-LA-10001158"/>
    <x v="1"/>
    <x v="2"/>
    <x v="319"/>
    <x v="3416"/>
    <n v="2"/>
    <n v="0.2"/>
    <n v="5.7960000000000003"/>
  </r>
  <r>
    <n v="4667"/>
    <s v="CA-2013-116547"/>
    <x v="0"/>
    <x v="994"/>
    <d v="2013-01-17T00:00:00"/>
    <x v="1"/>
    <s v="KB-16585"/>
    <x v="10"/>
    <x v="1"/>
    <s v="United States"/>
    <s v="Seattle"/>
    <x v="4"/>
    <n v="98115"/>
    <x v="1"/>
    <s v="FUR-FU-10000076"/>
    <x v="0"/>
    <x v="5"/>
    <x v="875"/>
    <x v="710"/>
    <n v="4"/>
    <n v="0"/>
    <n v="34.365600000000008"/>
  </r>
  <r>
    <n v="4668"/>
    <s v="CA-2013-116547"/>
    <x v="0"/>
    <x v="994"/>
    <d v="2013-01-17T00:00:00"/>
    <x v="1"/>
    <s v="KB-16585"/>
    <x v="10"/>
    <x v="1"/>
    <s v="United States"/>
    <s v="Seattle"/>
    <x v="4"/>
    <n v="98115"/>
    <x v="1"/>
    <s v="TEC-AC-10002335"/>
    <x v="2"/>
    <x v="11"/>
    <x v="339"/>
    <x v="3502"/>
    <n v="2"/>
    <n v="0"/>
    <n v="13.296199999999999"/>
  </r>
  <r>
    <n v="4669"/>
    <s v="US-2014-133200"/>
    <x v="3"/>
    <x v="636"/>
    <d v="2014-05-12T00:00:00"/>
    <x v="1"/>
    <s v="DB-13555"/>
    <x v="587"/>
    <x v="1"/>
    <s v="United States"/>
    <s v="Fort Worth"/>
    <x v="5"/>
    <n v="76106"/>
    <x v="2"/>
    <s v="OFF-BI-10002827"/>
    <x v="1"/>
    <x v="8"/>
    <x v="549"/>
    <x v="3503"/>
    <n v="10"/>
    <n v="0.8"/>
    <n v="-18.802"/>
  </r>
  <r>
    <n v="4670"/>
    <s v="US-2014-133200"/>
    <x v="3"/>
    <x v="636"/>
    <d v="2014-05-12T00:00:00"/>
    <x v="1"/>
    <s v="DB-13555"/>
    <x v="587"/>
    <x v="1"/>
    <s v="United States"/>
    <s v="Fort Worth"/>
    <x v="5"/>
    <n v="76106"/>
    <x v="2"/>
    <s v="FUR-BO-10001601"/>
    <x v="0"/>
    <x v="0"/>
    <x v="414"/>
    <x v="3504"/>
    <n v="7"/>
    <n v="0.32"/>
    <n v="-119.19180000000006"/>
  </r>
  <r>
    <n v="4671"/>
    <s v="US-2014-133200"/>
    <x v="3"/>
    <x v="636"/>
    <d v="2014-05-12T00:00:00"/>
    <x v="1"/>
    <s v="DB-13555"/>
    <x v="587"/>
    <x v="1"/>
    <s v="United States"/>
    <s v="Fort Worth"/>
    <x v="5"/>
    <n v="76106"/>
    <x v="2"/>
    <s v="OFF-ST-10001932"/>
    <x v="1"/>
    <x v="4"/>
    <x v="1641"/>
    <x v="3505"/>
    <n v="5"/>
    <n v="0.2"/>
    <n v="-57.950999999999993"/>
  </r>
  <r>
    <n v="4672"/>
    <s v="CA-2013-133550"/>
    <x v="0"/>
    <x v="995"/>
    <d v="2013-08-07T00:00:00"/>
    <x v="1"/>
    <s v="KL-16645"/>
    <x v="107"/>
    <x v="0"/>
    <s v="United States"/>
    <s v="Detroit"/>
    <x v="12"/>
    <n v="48205"/>
    <x v="2"/>
    <s v="OFF-AP-10001005"/>
    <x v="1"/>
    <x v="9"/>
    <x v="1131"/>
    <x v="3506"/>
    <n v="4"/>
    <n v="0.1"/>
    <n v="72.357999999999976"/>
  </r>
  <r>
    <n v="4673"/>
    <s v="CA-2013-133550"/>
    <x v="0"/>
    <x v="995"/>
    <d v="2013-08-07T00:00:00"/>
    <x v="1"/>
    <s v="KL-16645"/>
    <x v="107"/>
    <x v="0"/>
    <s v="United States"/>
    <s v="Detroit"/>
    <x v="12"/>
    <n v="48205"/>
    <x v="2"/>
    <s v="TEC-PH-10004042"/>
    <x v="2"/>
    <x v="7"/>
    <x v="553"/>
    <x v="3507"/>
    <n v="4"/>
    <n v="0"/>
    <n v="165.34960000000001"/>
  </r>
  <r>
    <n v="4674"/>
    <s v="CA-2013-133550"/>
    <x v="0"/>
    <x v="995"/>
    <d v="2013-08-07T00:00:00"/>
    <x v="1"/>
    <s v="KL-16645"/>
    <x v="107"/>
    <x v="0"/>
    <s v="United States"/>
    <s v="Detroit"/>
    <x v="12"/>
    <n v="48205"/>
    <x v="2"/>
    <s v="TEC-PH-10001079"/>
    <x v="2"/>
    <x v="7"/>
    <x v="1246"/>
    <x v="3508"/>
    <n v="1"/>
    <n v="0"/>
    <n v="33.3172"/>
  </r>
  <r>
    <n v="4675"/>
    <s v="CA-2013-133550"/>
    <x v="0"/>
    <x v="995"/>
    <d v="2013-08-07T00:00:00"/>
    <x v="1"/>
    <s v="KL-16645"/>
    <x v="107"/>
    <x v="0"/>
    <s v="United States"/>
    <s v="Detroit"/>
    <x v="12"/>
    <n v="48205"/>
    <x v="2"/>
    <s v="FUR-FU-10002918"/>
    <x v="0"/>
    <x v="5"/>
    <x v="266"/>
    <x v="1050"/>
    <n v="3"/>
    <n v="0"/>
    <n v="30.023400000000009"/>
  </r>
  <r>
    <n v="4676"/>
    <s v="CA-2014-139416"/>
    <x v="3"/>
    <x v="996"/>
    <d v="2014-03-30T00:00:00"/>
    <x v="0"/>
    <s v="AG-10270"/>
    <x v="8"/>
    <x v="0"/>
    <s v="United States"/>
    <s v="Philadelphia"/>
    <x v="9"/>
    <n v="19120"/>
    <x v="3"/>
    <s v="FUR-FU-10003832"/>
    <x v="0"/>
    <x v="5"/>
    <x v="1420"/>
    <x v="1660"/>
    <n v="2"/>
    <n v="0.2"/>
    <n v="1.5007999999999999"/>
  </r>
  <r>
    <n v="4677"/>
    <s v="CA-2011-114510"/>
    <x v="2"/>
    <x v="619"/>
    <d v="2011-03-19T00:00:00"/>
    <x v="1"/>
    <s v="JF-15295"/>
    <x v="639"/>
    <x v="0"/>
    <s v="United States"/>
    <s v="Logan"/>
    <x v="7"/>
    <n v="84321"/>
    <x v="1"/>
    <s v="OFF-BI-10001617"/>
    <x v="1"/>
    <x v="8"/>
    <x v="1315"/>
    <x v="3509"/>
    <n v="4"/>
    <n v="0.2"/>
    <n v="11.167199999999999"/>
  </r>
  <r>
    <n v="4678"/>
    <s v="CA-2011-114510"/>
    <x v="2"/>
    <x v="619"/>
    <d v="2011-03-19T00:00:00"/>
    <x v="1"/>
    <s v="JF-15295"/>
    <x v="639"/>
    <x v="0"/>
    <s v="United States"/>
    <s v="Logan"/>
    <x v="7"/>
    <n v="84321"/>
    <x v="1"/>
    <s v="OFF-ST-10000736"/>
    <x v="1"/>
    <x v="4"/>
    <x v="455"/>
    <x v="1240"/>
    <n v="1"/>
    <n v="0"/>
    <n v="3.2391999999999967"/>
  </r>
  <r>
    <n v="4679"/>
    <s v="CA-2011-114510"/>
    <x v="2"/>
    <x v="619"/>
    <d v="2011-03-19T00:00:00"/>
    <x v="1"/>
    <s v="JF-15295"/>
    <x v="639"/>
    <x v="0"/>
    <s v="United States"/>
    <s v="Logan"/>
    <x v="7"/>
    <n v="84321"/>
    <x v="1"/>
    <s v="TEC-AC-10004877"/>
    <x v="2"/>
    <x v="11"/>
    <x v="1670"/>
    <x v="137"/>
    <n v="12"/>
    <n v="0"/>
    <n v="6.6239999999999952"/>
  </r>
  <r>
    <n v="4680"/>
    <s v="CA-2011-114510"/>
    <x v="2"/>
    <x v="619"/>
    <d v="2011-03-19T00:00:00"/>
    <x v="1"/>
    <s v="JF-15295"/>
    <x v="639"/>
    <x v="0"/>
    <s v="United States"/>
    <s v="Logan"/>
    <x v="7"/>
    <n v="84321"/>
    <x v="1"/>
    <s v="OFF-ST-10003221"/>
    <x v="1"/>
    <x v="4"/>
    <x v="33"/>
    <x v="794"/>
    <n v="2"/>
    <n v="0"/>
    <n v="5.7672000000000008"/>
  </r>
  <r>
    <n v="4681"/>
    <s v="CA-2011-114510"/>
    <x v="2"/>
    <x v="619"/>
    <d v="2011-03-19T00:00:00"/>
    <x v="1"/>
    <s v="JF-15295"/>
    <x v="639"/>
    <x v="0"/>
    <s v="United States"/>
    <s v="Logan"/>
    <x v="7"/>
    <n v="84321"/>
    <x v="1"/>
    <s v="OFF-BI-10003007"/>
    <x v="1"/>
    <x v="8"/>
    <x v="1542"/>
    <x v="3510"/>
    <n v="2"/>
    <n v="0.2"/>
    <n v="20.165599999999998"/>
  </r>
  <r>
    <n v="4682"/>
    <s v="CA-2013-169215"/>
    <x v="0"/>
    <x v="216"/>
    <d v="2013-07-19T00:00:00"/>
    <x v="0"/>
    <s v="RE-19450"/>
    <x v="681"/>
    <x v="0"/>
    <s v="United States"/>
    <s v="Auburn"/>
    <x v="15"/>
    <n v="13021"/>
    <x v="3"/>
    <s v="OFF-FA-10000936"/>
    <x v="1"/>
    <x v="13"/>
    <x v="1298"/>
    <x v="3511"/>
    <n v="9"/>
    <n v="0"/>
    <n v="13.324499999999999"/>
  </r>
  <r>
    <n v="4683"/>
    <s v="CA-2013-127698"/>
    <x v="0"/>
    <x v="49"/>
    <d v="2013-12-02T00:00:00"/>
    <x v="3"/>
    <s v="MV-18190"/>
    <x v="160"/>
    <x v="0"/>
    <s v="United States"/>
    <s v="Raleigh"/>
    <x v="3"/>
    <n v="27604"/>
    <x v="0"/>
    <s v="TEC-PH-10003811"/>
    <x v="2"/>
    <x v="7"/>
    <x v="1187"/>
    <x v="3512"/>
    <n v="9"/>
    <n v="0.2"/>
    <n v="86.392799999999994"/>
  </r>
  <r>
    <n v="4684"/>
    <s v="CA-2013-159912"/>
    <x v="0"/>
    <x v="48"/>
    <d v="2013-09-04T00:00:00"/>
    <x v="1"/>
    <s v="GB-14530"/>
    <x v="334"/>
    <x v="1"/>
    <s v="United States"/>
    <s v="Philadelphia"/>
    <x v="9"/>
    <n v="19120"/>
    <x v="3"/>
    <s v="FUR-TA-10004152"/>
    <x v="0"/>
    <x v="3"/>
    <x v="1507"/>
    <x v="3513"/>
    <n v="4"/>
    <n v="0.4"/>
    <n v="-56.448000000000008"/>
  </r>
  <r>
    <n v="4685"/>
    <s v="CA-2013-159912"/>
    <x v="0"/>
    <x v="48"/>
    <d v="2013-09-04T00:00:00"/>
    <x v="1"/>
    <s v="GB-14530"/>
    <x v="334"/>
    <x v="1"/>
    <s v="United States"/>
    <s v="Philadelphia"/>
    <x v="9"/>
    <n v="19120"/>
    <x v="3"/>
    <s v="FUR-BO-10002853"/>
    <x v="0"/>
    <x v="0"/>
    <x v="1613"/>
    <x v="3514"/>
    <n v="4"/>
    <n v="0.5"/>
    <n v="-81.94"/>
  </r>
  <r>
    <n v="4686"/>
    <s v="CA-2013-159912"/>
    <x v="0"/>
    <x v="48"/>
    <d v="2013-09-04T00:00:00"/>
    <x v="1"/>
    <s v="GB-14530"/>
    <x v="334"/>
    <x v="1"/>
    <s v="United States"/>
    <s v="Philadelphia"/>
    <x v="9"/>
    <n v="19120"/>
    <x v="3"/>
    <s v="OFF-BI-10002071"/>
    <x v="1"/>
    <x v="8"/>
    <x v="692"/>
    <x v="3515"/>
    <n v="2"/>
    <n v="0.7"/>
    <n v="-2.7887999999999993"/>
  </r>
  <r>
    <n v="4687"/>
    <s v="CA-2013-159912"/>
    <x v="0"/>
    <x v="48"/>
    <d v="2013-09-04T00:00:00"/>
    <x v="1"/>
    <s v="GB-14530"/>
    <x v="334"/>
    <x v="1"/>
    <s v="United States"/>
    <s v="Philadelphia"/>
    <x v="9"/>
    <n v="19120"/>
    <x v="3"/>
    <s v="OFF-FA-10000053"/>
    <x v="1"/>
    <x v="13"/>
    <x v="953"/>
    <x v="1814"/>
    <n v="7"/>
    <n v="0.2"/>
    <n v="-2.3813999999999993"/>
  </r>
  <r>
    <n v="4688"/>
    <s v="CA-2013-101987"/>
    <x v="0"/>
    <x v="890"/>
    <d v="2013-07-01T00:00:00"/>
    <x v="1"/>
    <s v="HL-15040"/>
    <x v="332"/>
    <x v="0"/>
    <s v="United States"/>
    <s v="Richmond"/>
    <x v="14"/>
    <n v="47374"/>
    <x v="2"/>
    <s v="TEC-PH-10001305"/>
    <x v="2"/>
    <x v="7"/>
    <x v="1671"/>
    <x v="3516"/>
    <n v="9"/>
    <n v="0"/>
    <n v="123.45480000000005"/>
  </r>
  <r>
    <n v="4689"/>
    <s v="US-2014-154851"/>
    <x v="3"/>
    <x v="983"/>
    <d v="2014-04-04T00:00:00"/>
    <x v="1"/>
    <s v="BP-11155"/>
    <x v="669"/>
    <x v="0"/>
    <s v="United States"/>
    <s v="Lancaster"/>
    <x v="9"/>
    <n v="17602"/>
    <x v="3"/>
    <s v="OFF-BI-10001525"/>
    <x v="1"/>
    <x v="8"/>
    <x v="31"/>
    <x v="3517"/>
    <n v="5"/>
    <n v="0.7"/>
    <n v="-4.7625000000000011"/>
  </r>
  <r>
    <n v="4690"/>
    <s v="CA-2011-138681"/>
    <x v="2"/>
    <x v="414"/>
    <d v="2011-12-22T00:00:00"/>
    <x v="2"/>
    <s v="CT-11995"/>
    <x v="564"/>
    <x v="0"/>
    <s v="United States"/>
    <s v="Tucson"/>
    <x v="16"/>
    <n v="85705"/>
    <x v="1"/>
    <s v="FUR-FU-10001876"/>
    <x v="0"/>
    <x v="5"/>
    <x v="1394"/>
    <x v="3518"/>
    <n v="2"/>
    <n v="0.2"/>
    <n v="10.393599999999998"/>
  </r>
  <r>
    <n v="4691"/>
    <s v="CA-2011-138681"/>
    <x v="2"/>
    <x v="414"/>
    <d v="2011-12-22T00:00:00"/>
    <x v="2"/>
    <s v="CT-11995"/>
    <x v="564"/>
    <x v="0"/>
    <s v="United States"/>
    <s v="Tucson"/>
    <x v="16"/>
    <n v="85705"/>
    <x v="1"/>
    <s v="TEC-AC-10003628"/>
    <x v="2"/>
    <x v="11"/>
    <x v="244"/>
    <x v="981"/>
    <n v="3"/>
    <n v="0.2"/>
    <n v="21.592800000000011"/>
  </r>
  <r>
    <n v="4692"/>
    <s v="CA-2011-138681"/>
    <x v="2"/>
    <x v="414"/>
    <d v="2011-12-22T00:00:00"/>
    <x v="2"/>
    <s v="CT-11995"/>
    <x v="564"/>
    <x v="0"/>
    <s v="United States"/>
    <s v="Tucson"/>
    <x v="16"/>
    <n v="85705"/>
    <x v="1"/>
    <s v="FUR-CH-10004860"/>
    <x v="0"/>
    <x v="1"/>
    <x v="210"/>
    <x v="2516"/>
    <n v="3"/>
    <n v="0.2"/>
    <n v="-42.411600000000035"/>
  </r>
  <r>
    <n v="4693"/>
    <s v="CA-2011-138681"/>
    <x v="2"/>
    <x v="414"/>
    <d v="2011-12-22T00:00:00"/>
    <x v="2"/>
    <s v="CT-11995"/>
    <x v="564"/>
    <x v="0"/>
    <s v="United States"/>
    <s v="Tucson"/>
    <x v="16"/>
    <n v="85705"/>
    <x v="1"/>
    <s v="OFF-PA-10000357"/>
    <x v="1"/>
    <x v="10"/>
    <x v="1219"/>
    <x v="3519"/>
    <n v="5"/>
    <n v="0.2"/>
    <n v="77.671999999999983"/>
  </r>
  <r>
    <n v="4694"/>
    <s v="CA-2011-138681"/>
    <x v="2"/>
    <x v="414"/>
    <d v="2011-12-22T00:00:00"/>
    <x v="2"/>
    <s v="CT-11995"/>
    <x v="564"/>
    <x v="0"/>
    <s v="United States"/>
    <s v="Tucson"/>
    <x v="16"/>
    <n v="85705"/>
    <x v="1"/>
    <s v="OFF-PA-10003270"/>
    <x v="1"/>
    <x v="10"/>
    <x v="1415"/>
    <x v="582"/>
    <n v="2"/>
    <n v="0.2"/>
    <n v="2.6399999999999997"/>
  </r>
  <r>
    <n v="4695"/>
    <s v="US-2012-138121"/>
    <x v="1"/>
    <x v="997"/>
    <d v="2012-12-17T00:00:00"/>
    <x v="3"/>
    <s v="JL-15835"/>
    <x v="252"/>
    <x v="0"/>
    <s v="United States"/>
    <s v="Detroit"/>
    <x v="12"/>
    <n v="48205"/>
    <x v="2"/>
    <s v="OFF-BI-10000320"/>
    <x v="1"/>
    <x v="8"/>
    <x v="768"/>
    <x v="3520"/>
    <n v="4"/>
    <n v="0"/>
    <n v="14.4648"/>
  </r>
  <r>
    <n v="4696"/>
    <s v="US-2012-138121"/>
    <x v="1"/>
    <x v="997"/>
    <d v="2012-12-17T00:00:00"/>
    <x v="3"/>
    <s v="JL-15835"/>
    <x v="252"/>
    <x v="0"/>
    <s v="United States"/>
    <s v="Detroit"/>
    <x v="12"/>
    <n v="48205"/>
    <x v="2"/>
    <s v="FUR-CH-10003846"/>
    <x v="0"/>
    <x v="1"/>
    <x v="915"/>
    <x v="3367"/>
    <n v="3"/>
    <n v="0"/>
    <n v="48.470400000000012"/>
  </r>
  <r>
    <n v="4697"/>
    <s v="US-2012-138121"/>
    <x v="1"/>
    <x v="997"/>
    <d v="2012-12-17T00:00:00"/>
    <x v="3"/>
    <s v="JL-15835"/>
    <x v="252"/>
    <x v="0"/>
    <s v="United States"/>
    <s v="Detroit"/>
    <x v="12"/>
    <n v="48205"/>
    <x v="2"/>
    <s v="FUR-CH-10004875"/>
    <x v="0"/>
    <x v="1"/>
    <x v="1436"/>
    <x v="3521"/>
    <n v="2"/>
    <n v="0"/>
    <n v="38.437200000000004"/>
  </r>
  <r>
    <n v="4698"/>
    <s v="US-2012-138121"/>
    <x v="1"/>
    <x v="997"/>
    <d v="2012-12-17T00:00:00"/>
    <x v="3"/>
    <s v="JL-15835"/>
    <x v="252"/>
    <x v="0"/>
    <s v="United States"/>
    <s v="Detroit"/>
    <x v="12"/>
    <n v="48205"/>
    <x v="2"/>
    <s v="FUR-CH-10003817"/>
    <x v="0"/>
    <x v="1"/>
    <x v="162"/>
    <x v="3522"/>
    <n v="9"/>
    <n v="0"/>
    <n v="136.66500000000002"/>
  </r>
  <r>
    <n v="4699"/>
    <s v="US-2012-138121"/>
    <x v="1"/>
    <x v="997"/>
    <d v="2012-12-17T00:00:00"/>
    <x v="3"/>
    <s v="JL-15835"/>
    <x v="252"/>
    <x v="0"/>
    <s v="United States"/>
    <s v="Detroit"/>
    <x v="12"/>
    <n v="48205"/>
    <x v="2"/>
    <s v="FUR-FU-10002116"/>
    <x v="0"/>
    <x v="5"/>
    <x v="1431"/>
    <x v="3523"/>
    <n v="3"/>
    <n v="0"/>
    <n v="14.849099999999979"/>
  </r>
  <r>
    <n v="4700"/>
    <s v="CA-2014-140298"/>
    <x v="3"/>
    <x v="943"/>
    <d v="2014-05-18T00:00:00"/>
    <x v="1"/>
    <s v="JK-16120"/>
    <x v="451"/>
    <x v="2"/>
    <s v="United States"/>
    <s v="Austin"/>
    <x v="5"/>
    <n v="78745"/>
    <x v="2"/>
    <s v="OFF-AR-10003481"/>
    <x v="1"/>
    <x v="6"/>
    <x v="1591"/>
    <x v="797"/>
    <n v="2"/>
    <n v="0.2"/>
    <n v="0.59039999999999915"/>
  </r>
  <r>
    <n v="4701"/>
    <s v="CA-2014-140298"/>
    <x v="3"/>
    <x v="943"/>
    <d v="2014-05-18T00:00:00"/>
    <x v="1"/>
    <s v="JK-16120"/>
    <x v="451"/>
    <x v="2"/>
    <s v="United States"/>
    <s v="Austin"/>
    <x v="5"/>
    <n v="78745"/>
    <x v="2"/>
    <s v="OFF-ST-10004180"/>
    <x v="1"/>
    <x v="4"/>
    <x v="241"/>
    <x v="3524"/>
    <n v="2"/>
    <n v="0.2"/>
    <n v="-14.883200000000002"/>
  </r>
  <r>
    <n v="4702"/>
    <s v="CA-2014-140298"/>
    <x v="3"/>
    <x v="943"/>
    <d v="2014-05-18T00:00:00"/>
    <x v="1"/>
    <s v="JK-16120"/>
    <x v="451"/>
    <x v="2"/>
    <s v="United States"/>
    <s v="Austin"/>
    <x v="5"/>
    <n v="78745"/>
    <x v="2"/>
    <s v="OFF-PA-10003657"/>
    <x v="1"/>
    <x v="10"/>
    <x v="624"/>
    <x v="1312"/>
    <n v="2"/>
    <n v="0.2"/>
    <n v="2.1399999999999992"/>
  </r>
  <r>
    <n v="4703"/>
    <s v="CA-2014-140298"/>
    <x v="3"/>
    <x v="943"/>
    <d v="2014-05-18T00:00:00"/>
    <x v="1"/>
    <s v="JK-16120"/>
    <x v="451"/>
    <x v="2"/>
    <s v="United States"/>
    <s v="Austin"/>
    <x v="5"/>
    <n v="78745"/>
    <x v="2"/>
    <s v="FUR-FU-10001967"/>
    <x v="0"/>
    <x v="5"/>
    <x v="293"/>
    <x v="3525"/>
    <n v="1"/>
    <n v="0.6"/>
    <n v="-6.9964999999999993"/>
  </r>
  <r>
    <n v="4704"/>
    <s v="CA-2013-166240"/>
    <x v="0"/>
    <x v="890"/>
    <d v="2013-06-29T00:00:00"/>
    <x v="1"/>
    <s v="DH-13075"/>
    <x v="704"/>
    <x v="1"/>
    <s v="United States"/>
    <s v="Houston"/>
    <x v="5"/>
    <n v="77095"/>
    <x v="2"/>
    <s v="OFF-AP-10002082"/>
    <x v="1"/>
    <x v="9"/>
    <x v="1092"/>
    <x v="3526"/>
    <n v="2"/>
    <n v="0.8"/>
    <n v="-19.602000000000007"/>
  </r>
  <r>
    <n v="4705"/>
    <s v="CA-2013-158435"/>
    <x v="0"/>
    <x v="624"/>
    <d v="2013-05-19T00:00:00"/>
    <x v="2"/>
    <s v="AG-10900"/>
    <x v="151"/>
    <x v="0"/>
    <s v="United States"/>
    <s v="Waterbury"/>
    <x v="29"/>
    <n v="6708"/>
    <x v="3"/>
    <s v="OFF-SU-10000381"/>
    <x v="1"/>
    <x v="14"/>
    <x v="654"/>
    <x v="3527"/>
    <n v="7"/>
    <n v="0"/>
    <n v="18.899299999999997"/>
  </r>
  <r>
    <n v="4706"/>
    <s v="CA-2013-158435"/>
    <x v="0"/>
    <x v="624"/>
    <d v="2013-05-19T00:00:00"/>
    <x v="2"/>
    <s v="AG-10900"/>
    <x v="151"/>
    <x v="0"/>
    <s v="United States"/>
    <s v="Waterbury"/>
    <x v="29"/>
    <n v="6708"/>
    <x v="3"/>
    <s v="OFF-LA-10002475"/>
    <x v="1"/>
    <x v="2"/>
    <x v="148"/>
    <x v="2"/>
    <n v="2"/>
    <n v="0"/>
    <n v="6.8713999999999995"/>
  </r>
  <r>
    <n v="4707"/>
    <s v="CA-2013-158435"/>
    <x v="0"/>
    <x v="624"/>
    <d v="2013-05-19T00:00:00"/>
    <x v="2"/>
    <s v="AG-10900"/>
    <x v="151"/>
    <x v="0"/>
    <s v="United States"/>
    <s v="Waterbury"/>
    <x v="29"/>
    <n v="6708"/>
    <x v="3"/>
    <s v="FUR-FU-10003975"/>
    <x v="0"/>
    <x v="5"/>
    <x v="775"/>
    <x v="3528"/>
    <n v="4"/>
    <n v="0"/>
    <n v="17.323999999999984"/>
  </r>
  <r>
    <n v="4708"/>
    <s v="CA-2014-138149"/>
    <x v="3"/>
    <x v="222"/>
    <d v="2014-07-01T00:00:00"/>
    <x v="2"/>
    <s v="WB-21850"/>
    <x v="576"/>
    <x v="0"/>
    <s v="United States"/>
    <s v="Los Angeles"/>
    <x v="1"/>
    <n v="90049"/>
    <x v="1"/>
    <s v="OFF-BI-10003091"/>
    <x v="1"/>
    <x v="8"/>
    <x v="1165"/>
    <x v="1658"/>
    <n v="5"/>
    <n v="0.2"/>
    <n v="302.37299999999993"/>
  </r>
  <r>
    <n v="4709"/>
    <s v="CA-2014-138149"/>
    <x v="3"/>
    <x v="222"/>
    <d v="2014-07-01T00:00:00"/>
    <x v="2"/>
    <s v="WB-21850"/>
    <x v="576"/>
    <x v="0"/>
    <s v="United States"/>
    <s v="Los Angeles"/>
    <x v="1"/>
    <n v="90049"/>
    <x v="1"/>
    <s v="OFF-ST-10002974"/>
    <x v="1"/>
    <x v="4"/>
    <x v="123"/>
    <x v="3529"/>
    <n v="3"/>
    <n v="0"/>
    <n v="39.212999999999994"/>
  </r>
  <r>
    <n v="4710"/>
    <s v="CA-2014-138149"/>
    <x v="3"/>
    <x v="222"/>
    <d v="2014-07-01T00:00:00"/>
    <x v="2"/>
    <s v="WB-21850"/>
    <x v="576"/>
    <x v="0"/>
    <s v="United States"/>
    <s v="Los Angeles"/>
    <x v="1"/>
    <n v="90049"/>
    <x v="1"/>
    <s v="OFF-AR-10000255"/>
    <x v="1"/>
    <x v="6"/>
    <x v="799"/>
    <x v="2643"/>
    <n v="2"/>
    <n v="0"/>
    <n v="3.0367999999999995"/>
  </r>
  <r>
    <n v="4711"/>
    <s v="CA-2014-138149"/>
    <x v="3"/>
    <x v="222"/>
    <d v="2014-07-01T00:00:00"/>
    <x v="2"/>
    <s v="WB-21850"/>
    <x v="576"/>
    <x v="0"/>
    <s v="United States"/>
    <s v="Los Angeles"/>
    <x v="1"/>
    <n v="90049"/>
    <x v="1"/>
    <s v="TEC-AC-10001284"/>
    <x v="2"/>
    <x v="11"/>
    <x v="1172"/>
    <x v="1038"/>
    <n v="3"/>
    <n v="0"/>
    <n v="22.4316"/>
  </r>
  <r>
    <n v="4712"/>
    <s v="CA-2011-112403"/>
    <x v="2"/>
    <x v="691"/>
    <d v="2011-03-31T00:00:00"/>
    <x v="3"/>
    <s v="JO-15280"/>
    <x v="123"/>
    <x v="0"/>
    <s v="United States"/>
    <s v="Philadelphia"/>
    <x v="9"/>
    <n v="19120"/>
    <x v="3"/>
    <s v="OFF-BI-10003529"/>
    <x v="1"/>
    <x v="8"/>
    <x v="788"/>
    <x v="3530"/>
    <n v="1"/>
    <n v="0.7"/>
    <n v="-0.59639999999999982"/>
  </r>
  <r>
    <n v="4713"/>
    <s v="CA-2011-108273"/>
    <x v="2"/>
    <x v="757"/>
    <d v="2011-12-21T00:00:00"/>
    <x v="1"/>
    <s v="EJ-13720"/>
    <x v="719"/>
    <x v="0"/>
    <s v="United States"/>
    <s v="Huntsville"/>
    <x v="5"/>
    <n v="77340"/>
    <x v="2"/>
    <s v="OFF-PA-10000029"/>
    <x v="1"/>
    <x v="10"/>
    <x v="803"/>
    <x v="1590"/>
    <n v="7"/>
    <n v="0.2"/>
    <n v="12.700800000000001"/>
  </r>
  <r>
    <n v="4714"/>
    <s v="CA-2011-108273"/>
    <x v="2"/>
    <x v="757"/>
    <d v="2011-12-21T00:00:00"/>
    <x v="1"/>
    <s v="EJ-13720"/>
    <x v="719"/>
    <x v="0"/>
    <s v="United States"/>
    <s v="Huntsville"/>
    <x v="5"/>
    <n v="77340"/>
    <x v="2"/>
    <s v="FUR-FU-10002116"/>
    <x v="0"/>
    <x v="5"/>
    <x v="1431"/>
    <x v="3531"/>
    <n v="2"/>
    <n v="0.6"/>
    <n v="-74.952600000000004"/>
  </r>
  <r>
    <n v="4715"/>
    <s v="CA-2014-121643"/>
    <x v="3"/>
    <x v="796"/>
    <d v="2014-05-21T00:00:00"/>
    <x v="2"/>
    <s v="AB-10105"/>
    <x v="455"/>
    <x v="0"/>
    <s v="United States"/>
    <s v="Portland"/>
    <x v="21"/>
    <n v="97206"/>
    <x v="1"/>
    <s v="TEC-PH-10002200"/>
    <x v="2"/>
    <x v="7"/>
    <x v="1471"/>
    <x v="3532"/>
    <n v="2"/>
    <n v="0.2"/>
    <n v="38.779199999999989"/>
  </r>
  <r>
    <n v="4716"/>
    <s v="US-2012-122910"/>
    <x v="1"/>
    <x v="793"/>
    <d v="2012-05-16T00:00:00"/>
    <x v="1"/>
    <s v="LT-16765"/>
    <x v="398"/>
    <x v="0"/>
    <s v="United States"/>
    <s v="Louisville"/>
    <x v="22"/>
    <n v="80027"/>
    <x v="1"/>
    <s v="TEC-PH-10000441"/>
    <x v="2"/>
    <x v="7"/>
    <x v="1046"/>
    <x v="1227"/>
    <n v="2"/>
    <n v="0.2"/>
    <n v="20.158400000000015"/>
  </r>
  <r>
    <n v="4717"/>
    <s v="CA-2014-143126"/>
    <x v="3"/>
    <x v="734"/>
    <d v="2014-12-08T00:00:00"/>
    <x v="0"/>
    <s v="CM-12655"/>
    <x v="475"/>
    <x v="2"/>
    <s v="United States"/>
    <s v="Seattle"/>
    <x v="4"/>
    <n v="98115"/>
    <x v="1"/>
    <s v="FUR-TA-10002958"/>
    <x v="0"/>
    <x v="3"/>
    <x v="956"/>
    <x v="3533"/>
    <n v="2"/>
    <n v="0"/>
    <n v="88.733199999999954"/>
  </r>
  <r>
    <n v="4718"/>
    <s v="CA-2012-129042"/>
    <x v="1"/>
    <x v="295"/>
    <d v="2012-12-17T00:00:00"/>
    <x v="1"/>
    <s v="EM-13960"/>
    <x v="75"/>
    <x v="0"/>
    <s v="United States"/>
    <s v="Baltimore"/>
    <x v="39"/>
    <n v="21215"/>
    <x v="3"/>
    <s v="OFF-AR-10001662"/>
    <x v="1"/>
    <x v="6"/>
    <x v="443"/>
    <x v="3534"/>
    <n v="3"/>
    <n v="0"/>
    <n v="2.2194000000000007"/>
  </r>
  <r>
    <n v="4719"/>
    <s v="CA-2012-109736"/>
    <x v="1"/>
    <x v="998"/>
    <d v="2012-10-11T00:00:00"/>
    <x v="2"/>
    <s v="DJ-13420"/>
    <x v="249"/>
    <x v="1"/>
    <s v="United States"/>
    <s v="San Francisco"/>
    <x v="1"/>
    <n v="94109"/>
    <x v="1"/>
    <s v="OFF-PA-10004101"/>
    <x v="1"/>
    <x v="10"/>
    <x v="506"/>
    <x v="1568"/>
    <n v="7"/>
    <n v="0"/>
    <n v="21.772800000000004"/>
  </r>
  <r>
    <n v="4720"/>
    <s v="CA-2012-142601"/>
    <x v="1"/>
    <x v="24"/>
    <d v="2012-04-20T00:00:00"/>
    <x v="0"/>
    <s v="DE-13255"/>
    <x v="368"/>
    <x v="2"/>
    <s v="United States"/>
    <s v="Los Angeles"/>
    <x v="1"/>
    <n v="90004"/>
    <x v="1"/>
    <s v="OFF-ST-10002756"/>
    <x v="1"/>
    <x v="4"/>
    <x v="270"/>
    <x v="3535"/>
    <n v="7"/>
    <n v="0"/>
    <n v="9.4717000000000837"/>
  </r>
  <r>
    <n v="4721"/>
    <s v="CA-2012-142601"/>
    <x v="1"/>
    <x v="24"/>
    <d v="2012-04-20T00:00:00"/>
    <x v="0"/>
    <s v="DE-13255"/>
    <x v="368"/>
    <x v="2"/>
    <s v="United States"/>
    <s v="Los Angeles"/>
    <x v="1"/>
    <n v="90004"/>
    <x v="1"/>
    <s v="OFF-PA-10000483"/>
    <x v="1"/>
    <x v="10"/>
    <x v="1672"/>
    <x v="1168"/>
    <n v="2"/>
    <n v="0"/>
    <n v="27.881999999999998"/>
  </r>
  <r>
    <n v="4722"/>
    <s v="CA-2011-106229"/>
    <x v="2"/>
    <x v="159"/>
    <d v="2011-06-11T00:00:00"/>
    <x v="0"/>
    <s v="NR-18550"/>
    <x v="749"/>
    <x v="0"/>
    <s v="United States"/>
    <s v="Aurora"/>
    <x v="10"/>
    <n v="60505"/>
    <x v="2"/>
    <s v="FUR-TA-10002041"/>
    <x v="0"/>
    <x v="3"/>
    <x v="358"/>
    <x v="3536"/>
    <n v="3"/>
    <n v="0.5"/>
    <n v="-209.76929999999999"/>
  </r>
  <r>
    <n v="4723"/>
    <s v="US-2014-135230"/>
    <x v="3"/>
    <x v="853"/>
    <d v="2014-09-08T00:00:00"/>
    <x v="1"/>
    <s v="CK-12325"/>
    <x v="278"/>
    <x v="2"/>
    <s v="United States"/>
    <s v="Seattle"/>
    <x v="4"/>
    <n v="98103"/>
    <x v="1"/>
    <s v="OFF-AR-10001166"/>
    <x v="1"/>
    <x v="6"/>
    <x v="33"/>
    <x v="3537"/>
    <n v="1"/>
    <n v="0"/>
    <n v="2.9561999999999999"/>
  </r>
  <r>
    <n v="4724"/>
    <s v="CA-2013-159653"/>
    <x v="0"/>
    <x v="730"/>
    <d v="2013-05-23T00:00:00"/>
    <x v="3"/>
    <s v="JF-15490"/>
    <x v="223"/>
    <x v="0"/>
    <s v="United States"/>
    <s v="Athens"/>
    <x v="32"/>
    <n v="30605"/>
    <x v="0"/>
    <s v="OFF-LA-10004345"/>
    <x v="1"/>
    <x v="2"/>
    <x v="517"/>
    <x v="1674"/>
    <n v="3"/>
    <n v="0"/>
    <n v="7.2176999999999998"/>
  </r>
  <r>
    <n v="4725"/>
    <s v="CA-2013-131968"/>
    <x v="0"/>
    <x v="583"/>
    <d v="2013-11-16T00:00:00"/>
    <x v="1"/>
    <s v="LB-16795"/>
    <x v="697"/>
    <x v="2"/>
    <s v="United States"/>
    <s v="Apopka"/>
    <x v="2"/>
    <n v="32712"/>
    <x v="0"/>
    <s v="OFF-BI-10002852"/>
    <x v="1"/>
    <x v="8"/>
    <x v="91"/>
    <x v="3538"/>
    <n v="2"/>
    <n v="0.7"/>
    <n v="-6.921599999999998"/>
  </r>
  <r>
    <n v="4726"/>
    <s v="CA-2013-131968"/>
    <x v="0"/>
    <x v="583"/>
    <d v="2013-11-16T00:00:00"/>
    <x v="1"/>
    <s v="LB-16795"/>
    <x v="697"/>
    <x v="2"/>
    <s v="United States"/>
    <s v="Apopka"/>
    <x v="2"/>
    <n v="32712"/>
    <x v="0"/>
    <s v="OFF-AP-10001058"/>
    <x v="1"/>
    <x v="9"/>
    <x v="137"/>
    <x v="3539"/>
    <n v="3"/>
    <n v="0.2"/>
    <n v="50.36579999999995"/>
  </r>
  <r>
    <n v="4727"/>
    <s v="CA-2011-119151"/>
    <x v="2"/>
    <x v="641"/>
    <d v="2011-11-29T00:00:00"/>
    <x v="0"/>
    <s v="MP-18175"/>
    <x v="486"/>
    <x v="2"/>
    <s v="United States"/>
    <s v="New York City"/>
    <x v="15"/>
    <n v="10009"/>
    <x v="3"/>
    <s v="OFF-ST-10003470"/>
    <x v="1"/>
    <x v="4"/>
    <x v="1339"/>
    <x v="2105"/>
    <n v="4"/>
    <n v="0"/>
    <n v="55.895999999999958"/>
  </r>
  <r>
    <n v="4728"/>
    <s v="CA-2011-119151"/>
    <x v="2"/>
    <x v="641"/>
    <d v="2011-11-29T00:00:00"/>
    <x v="0"/>
    <s v="MP-18175"/>
    <x v="486"/>
    <x v="2"/>
    <s v="United States"/>
    <s v="New York City"/>
    <x v="15"/>
    <n v="10009"/>
    <x v="3"/>
    <s v="FUR-BO-10003159"/>
    <x v="0"/>
    <x v="0"/>
    <x v="1100"/>
    <x v="3540"/>
    <n v="3"/>
    <n v="0.2"/>
    <n v="-37.943400000000025"/>
  </r>
  <r>
    <n v="4729"/>
    <s v="CA-2011-123323"/>
    <x v="2"/>
    <x v="845"/>
    <d v="2011-11-12T00:00:00"/>
    <x v="1"/>
    <s v="LH-16900"/>
    <x v="23"/>
    <x v="0"/>
    <s v="United States"/>
    <s v="San Francisco"/>
    <x v="1"/>
    <n v="94110"/>
    <x v="1"/>
    <s v="OFF-BI-10003684"/>
    <x v="1"/>
    <x v="8"/>
    <x v="707"/>
    <x v="3541"/>
    <n v="7"/>
    <n v="0.2"/>
    <n v="46.178999999999988"/>
  </r>
  <r>
    <n v="4730"/>
    <s v="CA-2013-124681"/>
    <x v="0"/>
    <x v="427"/>
    <d v="2013-07-24T00:00:00"/>
    <x v="0"/>
    <s v="SV-20935"/>
    <x v="603"/>
    <x v="0"/>
    <s v="United States"/>
    <s v="Dallas"/>
    <x v="5"/>
    <n v="75217"/>
    <x v="2"/>
    <s v="TEC-AC-10000487"/>
    <x v="2"/>
    <x v="11"/>
    <x v="1673"/>
    <x v="3542"/>
    <n v="3"/>
    <n v="0.2"/>
    <n v="3.3098999999999998"/>
  </r>
  <r>
    <n v="4731"/>
    <s v="US-2012-103996"/>
    <x v="1"/>
    <x v="368"/>
    <d v="2012-03-31T00:00:00"/>
    <x v="0"/>
    <s v="RB-19435"/>
    <x v="579"/>
    <x v="0"/>
    <s v="United States"/>
    <s v="San Diego"/>
    <x v="1"/>
    <n v="92105"/>
    <x v="1"/>
    <s v="OFF-PA-10001736"/>
    <x v="1"/>
    <x v="10"/>
    <x v="129"/>
    <x v="3543"/>
    <n v="6"/>
    <n v="0"/>
    <n v="99.940799999999982"/>
  </r>
  <r>
    <n v="4732"/>
    <s v="US-2012-103996"/>
    <x v="1"/>
    <x v="368"/>
    <d v="2012-03-31T00:00:00"/>
    <x v="0"/>
    <s v="RB-19435"/>
    <x v="579"/>
    <x v="0"/>
    <s v="United States"/>
    <s v="San Diego"/>
    <x v="1"/>
    <n v="92105"/>
    <x v="1"/>
    <s v="OFF-PA-10001609"/>
    <x v="1"/>
    <x v="10"/>
    <x v="1107"/>
    <x v="3544"/>
    <n v="3"/>
    <n v="0"/>
    <n v="4.5401999999999996"/>
  </r>
  <r>
    <n v="4733"/>
    <s v="US-2012-103996"/>
    <x v="1"/>
    <x v="368"/>
    <d v="2012-03-31T00:00:00"/>
    <x v="0"/>
    <s v="RB-19435"/>
    <x v="579"/>
    <x v="0"/>
    <s v="United States"/>
    <s v="San Diego"/>
    <x v="1"/>
    <n v="92105"/>
    <x v="1"/>
    <s v="TEC-AC-10003116"/>
    <x v="2"/>
    <x v="11"/>
    <x v="920"/>
    <x v="3545"/>
    <n v="3"/>
    <n v="0"/>
    <n v="20.767499999999998"/>
  </r>
  <r>
    <n v="4734"/>
    <s v="US-2012-103996"/>
    <x v="1"/>
    <x v="368"/>
    <d v="2012-03-31T00:00:00"/>
    <x v="0"/>
    <s v="RB-19435"/>
    <x v="579"/>
    <x v="0"/>
    <s v="United States"/>
    <s v="San Diego"/>
    <x v="1"/>
    <n v="92105"/>
    <x v="1"/>
    <s v="FUR-FU-10004586"/>
    <x v="0"/>
    <x v="5"/>
    <x v="1473"/>
    <x v="3546"/>
    <n v="3"/>
    <n v="0"/>
    <n v="9.5615999999999985"/>
  </r>
  <r>
    <n v="4735"/>
    <s v="CA-2013-120530"/>
    <x v="0"/>
    <x v="281"/>
    <d v="2013-04-13T00:00:00"/>
    <x v="1"/>
    <s v="Dl-13600"/>
    <x v="114"/>
    <x v="1"/>
    <s v="United States"/>
    <s v="New York City"/>
    <x v="15"/>
    <n v="10035"/>
    <x v="3"/>
    <s v="FUR-CH-10000454"/>
    <x v="0"/>
    <x v="1"/>
    <x v="1"/>
    <x v="3547"/>
    <n v="3"/>
    <n v="0.1"/>
    <n v="146.38799999999998"/>
  </r>
  <r>
    <n v="4736"/>
    <s v="CA-2012-155054"/>
    <x v="1"/>
    <x v="385"/>
    <d v="2012-06-19T00:00:00"/>
    <x v="1"/>
    <s v="PS-19045"/>
    <x v="390"/>
    <x v="2"/>
    <s v="United States"/>
    <s v="Lewiston"/>
    <x v="43"/>
    <n v="4240"/>
    <x v="3"/>
    <s v="OFF-BI-10004970"/>
    <x v="1"/>
    <x v="8"/>
    <x v="908"/>
    <x v="341"/>
    <n v="2"/>
    <n v="0"/>
    <n v="3.8822000000000001"/>
  </r>
  <r>
    <n v="4737"/>
    <s v="CA-2012-155054"/>
    <x v="1"/>
    <x v="385"/>
    <d v="2012-06-19T00:00:00"/>
    <x v="1"/>
    <s v="PS-19045"/>
    <x v="390"/>
    <x v="2"/>
    <s v="United States"/>
    <s v="Lewiston"/>
    <x v="43"/>
    <n v="4240"/>
    <x v="3"/>
    <s v="OFF-BI-10002824"/>
    <x v="1"/>
    <x v="8"/>
    <x v="523"/>
    <x v="3548"/>
    <n v="2"/>
    <n v="0"/>
    <n v="13.427999999999997"/>
  </r>
  <r>
    <n v="4738"/>
    <s v="CA-2012-155054"/>
    <x v="1"/>
    <x v="385"/>
    <d v="2012-06-19T00:00:00"/>
    <x v="1"/>
    <s v="PS-19045"/>
    <x v="390"/>
    <x v="2"/>
    <s v="United States"/>
    <s v="Lewiston"/>
    <x v="43"/>
    <n v="4240"/>
    <x v="3"/>
    <s v="TEC-AC-10003657"/>
    <x v="2"/>
    <x v="11"/>
    <x v="151"/>
    <x v="3549"/>
    <n v="2"/>
    <n v="0"/>
    <n v="14.955599999999997"/>
  </r>
  <r>
    <n v="4739"/>
    <s v="CA-2012-105725"/>
    <x v="1"/>
    <x v="954"/>
    <d v="2012-02-24T00:00:00"/>
    <x v="1"/>
    <s v="GT-14755"/>
    <x v="150"/>
    <x v="0"/>
    <s v="United States"/>
    <s v="Long Beach"/>
    <x v="1"/>
    <n v="90805"/>
    <x v="1"/>
    <s v="OFF-LA-10003510"/>
    <x v="1"/>
    <x v="2"/>
    <x v="575"/>
    <x v="3550"/>
    <n v="2"/>
    <n v="0"/>
    <n v="28.087600000000002"/>
  </r>
  <r>
    <n v="4740"/>
    <s v="CA-2012-105725"/>
    <x v="1"/>
    <x v="954"/>
    <d v="2012-02-24T00:00:00"/>
    <x v="1"/>
    <s v="GT-14755"/>
    <x v="150"/>
    <x v="0"/>
    <s v="United States"/>
    <s v="Long Beach"/>
    <x v="1"/>
    <n v="90805"/>
    <x v="1"/>
    <s v="FUR-TA-10001676"/>
    <x v="0"/>
    <x v="3"/>
    <x v="957"/>
    <x v="3551"/>
    <n v="1"/>
    <n v="0.2"/>
    <n v="-0.88860000000000205"/>
  </r>
  <r>
    <n v="4741"/>
    <s v="CA-2014-164364"/>
    <x v="3"/>
    <x v="105"/>
    <d v="2014-11-17T00:00:00"/>
    <x v="1"/>
    <s v="CS-12355"/>
    <x v="394"/>
    <x v="0"/>
    <s v="United States"/>
    <s v="Seattle"/>
    <x v="4"/>
    <n v="98115"/>
    <x v="1"/>
    <s v="OFF-LA-10004853"/>
    <x v="1"/>
    <x v="2"/>
    <x v="683"/>
    <x v="745"/>
    <n v="2"/>
    <n v="0"/>
    <n v="4.5815999999999999"/>
  </r>
  <r>
    <n v="4742"/>
    <s v="CA-2014-164364"/>
    <x v="3"/>
    <x v="105"/>
    <d v="2014-11-17T00:00:00"/>
    <x v="1"/>
    <s v="CS-12355"/>
    <x v="394"/>
    <x v="0"/>
    <s v="United States"/>
    <s v="Seattle"/>
    <x v="4"/>
    <n v="98115"/>
    <x v="1"/>
    <s v="OFF-AR-10000315"/>
    <x v="1"/>
    <x v="6"/>
    <x v="1297"/>
    <x v="3307"/>
    <n v="3"/>
    <n v="0"/>
    <n v="2.3025000000000002"/>
  </r>
  <r>
    <n v="4743"/>
    <s v="CA-2014-164364"/>
    <x v="3"/>
    <x v="105"/>
    <d v="2014-11-17T00:00:00"/>
    <x v="1"/>
    <s v="CS-12355"/>
    <x v="394"/>
    <x v="0"/>
    <s v="United States"/>
    <s v="Seattle"/>
    <x v="4"/>
    <n v="98115"/>
    <x v="1"/>
    <s v="OFF-SU-10000381"/>
    <x v="1"/>
    <x v="14"/>
    <x v="654"/>
    <x v="1056"/>
    <n v="3"/>
    <n v="0"/>
    <n v="8.0996999999999986"/>
  </r>
  <r>
    <n v="4744"/>
    <s v="CA-2014-168123"/>
    <x v="3"/>
    <x v="916"/>
    <d v="2014-03-06T00:00:00"/>
    <x v="3"/>
    <s v="JD-16060"/>
    <x v="148"/>
    <x v="0"/>
    <s v="United States"/>
    <s v="Rochester"/>
    <x v="11"/>
    <n v="55901"/>
    <x v="2"/>
    <s v="OFF-FA-10002763"/>
    <x v="1"/>
    <x v="13"/>
    <x v="1411"/>
    <x v="2307"/>
    <n v="2"/>
    <n v="0"/>
    <n v="2.5279999999999996"/>
  </r>
  <r>
    <n v="4745"/>
    <s v="CA-2014-168123"/>
    <x v="3"/>
    <x v="916"/>
    <d v="2014-03-06T00:00:00"/>
    <x v="3"/>
    <s v="JD-16060"/>
    <x v="148"/>
    <x v="0"/>
    <s v="United States"/>
    <s v="Rochester"/>
    <x v="11"/>
    <n v="55901"/>
    <x v="2"/>
    <s v="OFF-ST-10000877"/>
    <x v="1"/>
    <x v="4"/>
    <x v="1104"/>
    <x v="3552"/>
    <n v="4"/>
    <n v="0"/>
    <n v="57.501599999999996"/>
  </r>
  <r>
    <n v="4746"/>
    <s v="CA-2014-168123"/>
    <x v="3"/>
    <x v="916"/>
    <d v="2014-03-06T00:00:00"/>
    <x v="3"/>
    <s v="JD-16060"/>
    <x v="148"/>
    <x v="0"/>
    <s v="United States"/>
    <s v="Rochester"/>
    <x v="11"/>
    <n v="55901"/>
    <x v="2"/>
    <s v="OFF-BI-10001071"/>
    <x v="1"/>
    <x v="8"/>
    <x v="663"/>
    <x v="3445"/>
    <n v="2"/>
    <n v="0"/>
    <n v="62.700400000000002"/>
  </r>
  <r>
    <n v="4747"/>
    <s v="CA-2014-168123"/>
    <x v="3"/>
    <x v="916"/>
    <d v="2014-03-06T00:00:00"/>
    <x v="3"/>
    <s v="JD-16060"/>
    <x v="148"/>
    <x v="0"/>
    <s v="United States"/>
    <s v="Rochester"/>
    <x v="11"/>
    <n v="55901"/>
    <x v="2"/>
    <s v="OFF-BI-10001097"/>
    <x v="1"/>
    <x v="8"/>
    <x v="789"/>
    <x v="3553"/>
    <n v="3"/>
    <n v="0"/>
    <n v="9.158100000000001"/>
  </r>
  <r>
    <n v="4748"/>
    <s v="CA-2013-120005"/>
    <x v="0"/>
    <x v="840"/>
    <d v="2013-03-04T00:00:00"/>
    <x v="3"/>
    <s v="TS-21160"/>
    <x v="378"/>
    <x v="1"/>
    <s v="United States"/>
    <s v="San Francisco"/>
    <x v="1"/>
    <n v="94110"/>
    <x v="1"/>
    <s v="OFF-SU-10004782"/>
    <x v="1"/>
    <x v="14"/>
    <x v="1548"/>
    <x v="3554"/>
    <n v="3"/>
    <n v="0"/>
    <n v="7.6049999999999978"/>
  </r>
  <r>
    <n v="4749"/>
    <s v="CA-2013-120005"/>
    <x v="0"/>
    <x v="840"/>
    <d v="2013-03-04T00:00:00"/>
    <x v="3"/>
    <s v="TS-21160"/>
    <x v="378"/>
    <x v="1"/>
    <s v="United States"/>
    <s v="San Francisco"/>
    <x v="1"/>
    <n v="94110"/>
    <x v="1"/>
    <s v="FUR-FU-10000672"/>
    <x v="0"/>
    <x v="5"/>
    <x v="1508"/>
    <x v="2691"/>
    <n v="3"/>
    <n v="0"/>
    <n v="11.995199999999997"/>
  </r>
  <r>
    <n v="4750"/>
    <s v="CA-2013-123526"/>
    <x v="0"/>
    <x v="435"/>
    <d v="2013-12-26T00:00:00"/>
    <x v="2"/>
    <s v="BV-11245"/>
    <x v="296"/>
    <x v="1"/>
    <s v="United States"/>
    <s v="Seattle"/>
    <x v="4"/>
    <n v="98103"/>
    <x v="1"/>
    <s v="OFF-PA-10002986"/>
    <x v="1"/>
    <x v="10"/>
    <x v="477"/>
    <x v="657"/>
    <n v="5"/>
    <n v="0"/>
    <n v="16.032"/>
  </r>
  <r>
    <n v="4751"/>
    <s v="CA-2013-127649"/>
    <x v="0"/>
    <x v="877"/>
    <d v="2013-10-10T00:00:00"/>
    <x v="2"/>
    <s v="DL-13495"/>
    <x v="393"/>
    <x v="1"/>
    <s v="United States"/>
    <s v="Spokane"/>
    <x v="4"/>
    <n v="99207"/>
    <x v="1"/>
    <s v="TEC-MA-10001972"/>
    <x v="2"/>
    <x v="15"/>
    <x v="1469"/>
    <x v="2524"/>
    <n v="3"/>
    <n v="0.2"/>
    <n v="62.82000000000005"/>
  </r>
  <r>
    <n v="4752"/>
    <s v="CA-2013-159989"/>
    <x v="0"/>
    <x v="10"/>
    <d v="2013-12-14T00:00:00"/>
    <x v="1"/>
    <s v="EB-13870"/>
    <x v="12"/>
    <x v="0"/>
    <s v="United States"/>
    <s v="Franklin"/>
    <x v="18"/>
    <n v="37064"/>
    <x v="0"/>
    <s v="TEC-PH-10000169"/>
    <x v="2"/>
    <x v="7"/>
    <x v="1029"/>
    <x v="1390"/>
    <n v="3"/>
    <n v="0.2"/>
    <n v="-9.153000000000004"/>
  </r>
  <r>
    <n v="4753"/>
    <s v="CA-2014-103499"/>
    <x v="3"/>
    <x v="225"/>
    <d v="2014-11-25T00:00:00"/>
    <x v="1"/>
    <s v="ES-14020"/>
    <x v="301"/>
    <x v="0"/>
    <s v="United States"/>
    <s v="Jackson"/>
    <x v="18"/>
    <n v="38301"/>
    <x v="0"/>
    <s v="FUR-CH-10001482"/>
    <x v="0"/>
    <x v="1"/>
    <x v="536"/>
    <x v="3555"/>
    <n v="2"/>
    <n v="0.2"/>
    <n v="-23.576400000000007"/>
  </r>
  <r>
    <n v="4754"/>
    <s v="US-2012-167220"/>
    <x v="1"/>
    <x v="295"/>
    <d v="2012-12-16T00:00:00"/>
    <x v="1"/>
    <s v="JB-15925"/>
    <x v="102"/>
    <x v="0"/>
    <s v="United States"/>
    <s v="Austin"/>
    <x v="5"/>
    <n v="78745"/>
    <x v="2"/>
    <s v="TEC-AC-10002018"/>
    <x v="2"/>
    <x v="11"/>
    <x v="1674"/>
    <x v="4"/>
    <n v="4"/>
    <n v="0.2"/>
    <n v="6.4308000000000014"/>
  </r>
  <r>
    <n v="4755"/>
    <s v="CA-2014-126354"/>
    <x v="3"/>
    <x v="447"/>
    <d v="2014-02-09T00:00:00"/>
    <x v="1"/>
    <s v="SC-20380"/>
    <x v="618"/>
    <x v="0"/>
    <s v="United States"/>
    <s v="Pembroke Pines"/>
    <x v="2"/>
    <n v="33024"/>
    <x v="0"/>
    <s v="OFF-BI-10000301"/>
    <x v="1"/>
    <x v="8"/>
    <x v="619"/>
    <x v="3556"/>
    <n v="2"/>
    <n v="0.7"/>
    <n v="-2.5880000000000001"/>
  </r>
  <r>
    <n v="4756"/>
    <s v="CA-2014-126354"/>
    <x v="3"/>
    <x v="447"/>
    <d v="2014-02-09T00:00:00"/>
    <x v="1"/>
    <s v="SC-20380"/>
    <x v="618"/>
    <x v="0"/>
    <s v="United States"/>
    <s v="Pembroke Pines"/>
    <x v="2"/>
    <n v="33024"/>
    <x v="0"/>
    <s v="OFF-PA-10004381"/>
    <x v="1"/>
    <x v="10"/>
    <x v="1675"/>
    <x v="912"/>
    <n v="3"/>
    <n v="0.2"/>
    <n v="40.353599999999986"/>
  </r>
  <r>
    <n v="4757"/>
    <s v="CA-2014-169817"/>
    <x v="3"/>
    <x v="296"/>
    <d v="2014-09-26T00:00:00"/>
    <x v="1"/>
    <s v="EB-13870"/>
    <x v="12"/>
    <x v="0"/>
    <s v="United States"/>
    <s v="Philadelphia"/>
    <x v="9"/>
    <n v="19143"/>
    <x v="3"/>
    <s v="OFF-BI-10004141"/>
    <x v="1"/>
    <x v="8"/>
    <x v="1287"/>
    <x v="3557"/>
    <n v="2"/>
    <n v="0.7"/>
    <n v="-1.5264000000000002"/>
  </r>
  <r>
    <n v="4758"/>
    <s v="US-2014-144582"/>
    <x v="3"/>
    <x v="504"/>
    <d v="2014-05-06T00:00:00"/>
    <x v="1"/>
    <s v="TC-21475"/>
    <x v="679"/>
    <x v="2"/>
    <s v="United States"/>
    <s v="Danville"/>
    <x v="10"/>
    <n v="61832"/>
    <x v="2"/>
    <s v="OFF-BI-10001575"/>
    <x v="1"/>
    <x v="8"/>
    <x v="577"/>
    <x v="3558"/>
    <n v="7"/>
    <n v="0.8"/>
    <n v="-69.395200000000031"/>
  </r>
  <r>
    <n v="4759"/>
    <s v="CA-2011-121573"/>
    <x v="2"/>
    <x v="935"/>
    <d v="2011-11-07T00:00:00"/>
    <x v="1"/>
    <s v="SG-20605"/>
    <x v="611"/>
    <x v="0"/>
    <s v="United States"/>
    <s v="New York City"/>
    <x v="15"/>
    <n v="10009"/>
    <x v="3"/>
    <s v="TEC-PH-10000984"/>
    <x v="2"/>
    <x v="7"/>
    <x v="465"/>
    <x v="3559"/>
    <n v="4"/>
    <n v="0"/>
    <n v="219.50880000000006"/>
  </r>
  <r>
    <n v="4760"/>
    <s v="CA-2011-121573"/>
    <x v="2"/>
    <x v="935"/>
    <d v="2011-11-07T00:00:00"/>
    <x v="1"/>
    <s v="SG-20605"/>
    <x v="611"/>
    <x v="0"/>
    <s v="United States"/>
    <s v="New York City"/>
    <x v="15"/>
    <n v="10009"/>
    <x v="3"/>
    <s v="OFF-BI-10000666"/>
    <x v="1"/>
    <x v="8"/>
    <x v="980"/>
    <x v="786"/>
    <n v="2"/>
    <n v="0.2"/>
    <n v="18.335999999999999"/>
  </r>
  <r>
    <n v="4761"/>
    <s v="CA-2011-121573"/>
    <x v="2"/>
    <x v="935"/>
    <d v="2011-11-07T00:00:00"/>
    <x v="1"/>
    <s v="SG-20605"/>
    <x v="611"/>
    <x v="0"/>
    <s v="United States"/>
    <s v="New York City"/>
    <x v="15"/>
    <n v="10009"/>
    <x v="3"/>
    <s v="OFF-BI-10003712"/>
    <x v="1"/>
    <x v="8"/>
    <x v="689"/>
    <x v="3560"/>
    <n v="2"/>
    <n v="0.2"/>
    <n v="2.8477999999999994"/>
  </r>
  <r>
    <n v="4762"/>
    <s v="CA-2013-117660"/>
    <x v="0"/>
    <x v="945"/>
    <d v="2014-01-05T00:00:00"/>
    <x v="1"/>
    <s v="BM-11785"/>
    <x v="298"/>
    <x v="0"/>
    <s v="United States"/>
    <s v="Columbus"/>
    <x v="24"/>
    <n v="43229"/>
    <x v="3"/>
    <s v="OFF-LA-10003720"/>
    <x v="1"/>
    <x v="2"/>
    <x v="1627"/>
    <x v="2184"/>
    <n v="2"/>
    <n v="0.2"/>
    <n v="1.9925999999999999"/>
  </r>
  <r>
    <n v="4763"/>
    <s v="CA-2013-117660"/>
    <x v="0"/>
    <x v="945"/>
    <d v="2014-01-05T00:00:00"/>
    <x v="1"/>
    <s v="BM-11785"/>
    <x v="298"/>
    <x v="0"/>
    <s v="United States"/>
    <s v="Columbus"/>
    <x v="24"/>
    <n v="43229"/>
    <x v="3"/>
    <s v="OFF-SU-10001664"/>
    <x v="1"/>
    <x v="14"/>
    <x v="1232"/>
    <x v="3561"/>
    <n v="2"/>
    <n v="0.2"/>
    <n v="1.0284"/>
  </r>
  <r>
    <n v="4764"/>
    <s v="CA-2011-112851"/>
    <x v="2"/>
    <x v="328"/>
    <d v="2011-09-21T00:00:00"/>
    <x v="1"/>
    <s v="NR-18550"/>
    <x v="749"/>
    <x v="0"/>
    <s v="United States"/>
    <s v="Chula Vista"/>
    <x v="1"/>
    <n v="91911"/>
    <x v="1"/>
    <s v="OFF-EN-10001453"/>
    <x v="1"/>
    <x v="12"/>
    <x v="1676"/>
    <x v="1101"/>
    <n v="3"/>
    <n v="0"/>
    <n v="85.981799999999993"/>
  </r>
  <r>
    <n v="4765"/>
    <s v="CA-2014-123701"/>
    <x v="3"/>
    <x v="221"/>
    <d v="2014-11-28T00:00:00"/>
    <x v="2"/>
    <s v="PG-18820"/>
    <x v="310"/>
    <x v="0"/>
    <s v="United States"/>
    <s v="San Francisco"/>
    <x v="1"/>
    <n v="94110"/>
    <x v="1"/>
    <s v="OFF-AR-10001860"/>
    <x v="1"/>
    <x v="6"/>
    <x v="907"/>
    <x v="3562"/>
    <n v="4"/>
    <n v="0"/>
    <n v="9.9936000000000007"/>
  </r>
  <r>
    <n v="4766"/>
    <s v="CA-2012-118227"/>
    <x v="1"/>
    <x v="999"/>
    <d v="2012-04-28T00:00:00"/>
    <x v="1"/>
    <s v="DB-13270"/>
    <x v="489"/>
    <x v="2"/>
    <s v="United States"/>
    <s v="New York City"/>
    <x v="15"/>
    <n v="10009"/>
    <x v="3"/>
    <s v="OFF-AR-10001044"/>
    <x v="1"/>
    <x v="6"/>
    <x v="1042"/>
    <x v="2467"/>
    <n v="1"/>
    <n v="0"/>
    <n v="7.5370999999999988"/>
  </r>
  <r>
    <n v="4767"/>
    <s v="CA-2012-123155"/>
    <x v="1"/>
    <x v="1000"/>
    <d v="2012-03-12T00:00:00"/>
    <x v="2"/>
    <s v="NS-18640"/>
    <x v="374"/>
    <x v="1"/>
    <s v="United States"/>
    <s v="San Antonio"/>
    <x v="5"/>
    <n v="78207"/>
    <x v="2"/>
    <s v="TEC-AC-10002473"/>
    <x v="2"/>
    <x v="11"/>
    <x v="713"/>
    <x v="3563"/>
    <n v="5"/>
    <n v="0.2"/>
    <n v="29.798999999999999"/>
  </r>
  <r>
    <n v="4768"/>
    <s v="CA-2012-123155"/>
    <x v="1"/>
    <x v="1000"/>
    <d v="2012-03-12T00:00:00"/>
    <x v="2"/>
    <s v="NS-18640"/>
    <x v="374"/>
    <x v="1"/>
    <s v="United States"/>
    <s v="San Antonio"/>
    <x v="5"/>
    <n v="78207"/>
    <x v="2"/>
    <s v="TEC-PH-10001809"/>
    <x v="2"/>
    <x v="7"/>
    <x v="1164"/>
    <x v="3564"/>
    <n v="3"/>
    <n v="0.2"/>
    <n v="22.492499999999993"/>
  </r>
  <r>
    <n v="4769"/>
    <s v="CA-2014-158883"/>
    <x v="3"/>
    <x v="455"/>
    <d v="2014-06-04T00:00:00"/>
    <x v="3"/>
    <s v="CS-11860"/>
    <x v="750"/>
    <x v="0"/>
    <s v="United States"/>
    <s v="Jacksonville"/>
    <x v="3"/>
    <n v="28540"/>
    <x v="0"/>
    <s v="OFF-PA-10004733"/>
    <x v="1"/>
    <x v="10"/>
    <x v="1571"/>
    <x v="869"/>
    <n v="4"/>
    <n v="0.2"/>
    <n v="9.1871999999999989"/>
  </r>
  <r>
    <n v="4770"/>
    <s v="US-2013-114888"/>
    <x v="0"/>
    <x v="251"/>
    <d v="2013-09-25T00:00:00"/>
    <x v="0"/>
    <s v="CC-12430"/>
    <x v="254"/>
    <x v="2"/>
    <s v="United States"/>
    <s v="San Francisco"/>
    <x v="1"/>
    <n v="94109"/>
    <x v="1"/>
    <s v="OFF-BI-10003355"/>
    <x v="1"/>
    <x v="8"/>
    <x v="586"/>
    <x v="1655"/>
    <n v="3"/>
    <n v="0.2"/>
    <n v="4.1832000000000003"/>
  </r>
  <r>
    <n v="4771"/>
    <s v="US-2013-114888"/>
    <x v="0"/>
    <x v="251"/>
    <d v="2013-09-25T00:00:00"/>
    <x v="0"/>
    <s v="CC-12430"/>
    <x v="254"/>
    <x v="2"/>
    <s v="United States"/>
    <s v="San Francisco"/>
    <x v="1"/>
    <n v="94109"/>
    <x v="1"/>
    <s v="OFF-SU-10001212"/>
    <x v="1"/>
    <x v="14"/>
    <x v="1677"/>
    <x v="875"/>
    <n v="3"/>
    <n v="0"/>
    <n v="1.8719999999999997"/>
  </r>
  <r>
    <n v="4772"/>
    <s v="US-2011-167262"/>
    <x v="2"/>
    <x v="656"/>
    <d v="2011-11-03T00:00:00"/>
    <x v="0"/>
    <s v="AC-10450"/>
    <x v="549"/>
    <x v="0"/>
    <s v="United States"/>
    <s v="Avondale"/>
    <x v="16"/>
    <n v="85323"/>
    <x v="1"/>
    <s v="TEC-PH-10000486"/>
    <x v="2"/>
    <x v="7"/>
    <x v="39"/>
    <x v="3565"/>
    <n v="8"/>
    <n v="0.2"/>
    <n v="83.512799999999913"/>
  </r>
  <r>
    <n v="4773"/>
    <s v="CA-2014-119746"/>
    <x v="3"/>
    <x v="51"/>
    <d v="2014-11-28T00:00:00"/>
    <x v="1"/>
    <s v="CM-12385"/>
    <x v="200"/>
    <x v="0"/>
    <s v="United States"/>
    <s v="Chicago"/>
    <x v="10"/>
    <n v="60610"/>
    <x v="2"/>
    <s v="FUR-FU-10004909"/>
    <x v="0"/>
    <x v="5"/>
    <x v="1348"/>
    <x v="3566"/>
    <n v="1"/>
    <n v="0.6"/>
    <n v="-4.0400000000000009"/>
  </r>
  <r>
    <n v="4774"/>
    <s v="CA-2014-119746"/>
    <x v="3"/>
    <x v="51"/>
    <d v="2014-11-28T00:00:00"/>
    <x v="1"/>
    <s v="CM-12385"/>
    <x v="200"/>
    <x v="0"/>
    <s v="United States"/>
    <s v="Chicago"/>
    <x v="10"/>
    <n v="60610"/>
    <x v="2"/>
    <s v="OFF-LA-10001613"/>
    <x v="1"/>
    <x v="2"/>
    <x v="736"/>
    <x v="132"/>
    <n v="5"/>
    <n v="0.2"/>
    <n v="4.1760000000000002"/>
  </r>
  <r>
    <n v="4775"/>
    <s v="CA-2014-119746"/>
    <x v="3"/>
    <x v="51"/>
    <d v="2014-11-28T00:00:00"/>
    <x v="1"/>
    <s v="CM-12385"/>
    <x v="200"/>
    <x v="0"/>
    <s v="United States"/>
    <s v="Chicago"/>
    <x v="10"/>
    <n v="60610"/>
    <x v="2"/>
    <s v="TEC-PH-10004447"/>
    <x v="2"/>
    <x v="7"/>
    <x v="857"/>
    <x v="2705"/>
    <n v="2"/>
    <n v="0.2"/>
    <n v="16.678799999999995"/>
  </r>
  <r>
    <n v="4776"/>
    <s v="CA-2014-108091"/>
    <x v="3"/>
    <x v="673"/>
    <d v="2014-11-22T00:00:00"/>
    <x v="1"/>
    <s v="EK-13795"/>
    <x v="735"/>
    <x v="2"/>
    <s v="United States"/>
    <s v="Escondido"/>
    <x v="1"/>
    <n v="92025"/>
    <x v="1"/>
    <s v="OFF-AR-10000255"/>
    <x v="1"/>
    <x v="6"/>
    <x v="799"/>
    <x v="371"/>
    <n v="4"/>
    <n v="0"/>
    <n v="6.073599999999999"/>
  </r>
  <r>
    <n v="4777"/>
    <s v="CA-2013-101630"/>
    <x v="0"/>
    <x v="317"/>
    <d v="2013-02-23T00:00:00"/>
    <x v="0"/>
    <s v="CK-12760"/>
    <x v="316"/>
    <x v="1"/>
    <s v="United States"/>
    <s v="Long Beach"/>
    <x v="15"/>
    <n v="11561"/>
    <x v="3"/>
    <s v="OFF-LA-10004425"/>
    <x v="1"/>
    <x v="2"/>
    <x v="33"/>
    <x v="1313"/>
    <n v="3"/>
    <n v="0"/>
    <n v="4.0749000000000004"/>
  </r>
  <r>
    <n v="4778"/>
    <s v="CA-2013-101630"/>
    <x v="0"/>
    <x v="317"/>
    <d v="2013-02-23T00:00:00"/>
    <x v="0"/>
    <s v="CK-12760"/>
    <x v="316"/>
    <x v="1"/>
    <s v="United States"/>
    <s v="Long Beach"/>
    <x v="15"/>
    <n v="11561"/>
    <x v="3"/>
    <s v="OFF-SU-10001664"/>
    <x v="1"/>
    <x v="14"/>
    <x v="1232"/>
    <x v="3567"/>
    <n v="3"/>
    <n v="0"/>
    <n v="6.6846000000000005"/>
  </r>
  <r>
    <n v="4779"/>
    <s v="CA-2014-132346"/>
    <x v="3"/>
    <x v="659"/>
    <d v="2014-11-12T00:00:00"/>
    <x v="1"/>
    <s v="PK-19075"/>
    <x v="7"/>
    <x v="0"/>
    <s v="United States"/>
    <s v="Newark"/>
    <x v="13"/>
    <n v="19711"/>
    <x v="3"/>
    <s v="OFF-AP-10000696"/>
    <x v="1"/>
    <x v="9"/>
    <x v="332"/>
    <x v="3568"/>
    <n v="7"/>
    <n v="0"/>
    <n v="33.310199999999995"/>
  </r>
  <r>
    <n v="4780"/>
    <s v="CA-2011-150301"/>
    <x v="2"/>
    <x v="1001"/>
    <d v="2011-07-10T00:00:00"/>
    <x v="2"/>
    <s v="MH-18025"/>
    <x v="659"/>
    <x v="0"/>
    <s v="United States"/>
    <s v="Buffalo"/>
    <x v="15"/>
    <n v="14215"/>
    <x v="3"/>
    <s v="FUR-CH-10002647"/>
    <x v="0"/>
    <x v="1"/>
    <x v="470"/>
    <x v="3569"/>
    <n v="1"/>
    <n v="0.1"/>
    <n v="10.647000000000004"/>
  </r>
  <r>
    <n v="4781"/>
    <s v="CA-2011-159310"/>
    <x v="2"/>
    <x v="845"/>
    <d v="2011-11-12T00:00:00"/>
    <x v="1"/>
    <s v="SC-20725"/>
    <x v="56"/>
    <x v="0"/>
    <s v="United States"/>
    <s v="Houston"/>
    <x v="5"/>
    <n v="77070"/>
    <x v="2"/>
    <s v="FUR-CH-10002758"/>
    <x v="0"/>
    <x v="1"/>
    <x v="1402"/>
    <x v="3570"/>
    <n v="4"/>
    <n v="0.3"/>
    <n v="0"/>
  </r>
  <r>
    <n v="4782"/>
    <s v="CA-2011-159310"/>
    <x v="2"/>
    <x v="845"/>
    <d v="2011-11-12T00:00:00"/>
    <x v="1"/>
    <s v="SC-20725"/>
    <x v="56"/>
    <x v="0"/>
    <s v="United States"/>
    <s v="Houston"/>
    <x v="5"/>
    <n v="77070"/>
    <x v="2"/>
    <s v="OFF-BI-10000201"/>
    <x v="1"/>
    <x v="8"/>
    <x v="1678"/>
    <x v="3571"/>
    <n v="3"/>
    <n v="0.8"/>
    <n v="-2.214"/>
  </r>
  <r>
    <n v="4783"/>
    <s v="CA-2011-159310"/>
    <x v="2"/>
    <x v="845"/>
    <d v="2011-11-12T00:00:00"/>
    <x v="1"/>
    <s v="SC-20725"/>
    <x v="56"/>
    <x v="0"/>
    <s v="United States"/>
    <s v="Houston"/>
    <x v="5"/>
    <n v="77070"/>
    <x v="2"/>
    <s v="OFF-SU-10004115"/>
    <x v="1"/>
    <x v="14"/>
    <x v="510"/>
    <x v="3572"/>
    <n v="7"/>
    <n v="0.2"/>
    <n v="3.5623000000000022"/>
  </r>
  <r>
    <n v="4784"/>
    <s v="US-2014-147984"/>
    <x v="3"/>
    <x v="480"/>
    <d v="2014-02-02T00:00:00"/>
    <x v="1"/>
    <s v="GB-14575"/>
    <x v="673"/>
    <x v="0"/>
    <s v="United States"/>
    <s v="Wichita"/>
    <x v="41"/>
    <n v="67212"/>
    <x v="2"/>
    <s v="OFF-PA-10000806"/>
    <x v="1"/>
    <x v="10"/>
    <x v="948"/>
    <x v="1007"/>
    <n v="5"/>
    <n v="0"/>
    <n v="137.15100000000001"/>
  </r>
  <r>
    <n v="4785"/>
    <s v="CA-2012-104346"/>
    <x v="1"/>
    <x v="555"/>
    <d v="2012-12-16T00:00:00"/>
    <x v="1"/>
    <s v="IM-15070"/>
    <x v="5"/>
    <x v="0"/>
    <s v="United States"/>
    <s v="Colorado Springs"/>
    <x v="22"/>
    <n v="80906"/>
    <x v="1"/>
    <s v="OFF-AR-10001473"/>
    <x v="1"/>
    <x v="6"/>
    <x v="1332"/>
    <x v="1332"/>
    <n v="5"/>
    <n v="0.2"/>
    <n v="1.1480000000000006"/>
  </r>
  <r>
    <n v="4786"/>
    <s v="CA-2012-104346"/>
    <x v="1"/>
    <x v="555"/>
    <d v="2012-12-16T00:00:00"/>
    <x v="1"/>
    <s v="IM-15070"/>
    <x v="5"/>
    <x v="0"/>
    <s v="United States"/>
    <s v="Colorado Springs"/>
    <x v="22"/>
    <n v="80906"/>
    <x v="1"/>
    <s v="FUR-BO-10003450"/>
    <x v="0"/>
    <x v="0"/>
    <x v="1344"/>
    <x v="3573"/>
    <n v="4"/>
    <n v="0.7"/>
    <n v="-143.79040000000001"/>
  </r>
  <r>
    <n v="4787"/>
    <s v="CA-2012-104346"/>
    <x v="1"/>
    <x v="555"/>
    <d v="2012-12-16T00:00:00"/>
    <x v="1"/>
    <s v="IM-15070"/>
    <x v="5"/>
    <x v="0"/>
    <s v="United States"/>
    <s v="Colorado Springs"/>
    <x v="22"/>
    <n v="80906"/>
    <x v="1"/>
    <s v="OFF-AR-10001545"/>
    <x v="1"/>
    <x v="6"/>
    <x v="812"/>
    <x v="1728"/>
    <n v="3"/>
    <n v="0.2"/>
    <n v="0.47519999999999984"/>
  </r>
  <r>
    <n v="4788"/>
    <s v="CA-2012-104346"/>
    <x v="1"/>
    <x v="555"/>
    <d v="2012-12-16T00:00:00"/>
    <x v="1"/>
    <s v="IM-15070"/>
    <x v="5"/>
    <x v="0"/>
    <s v="United States"/>
    <s v="Colorado Springs"/>
    <x v="22"/>
    <n v="80906"/>
    <x v="1"/>
    <s v="TEC-AC-10004396"/>
    <x v="2"/>
    <x v="11"/>
    <x v="1679"/>
    <x v="3574"/>
    <n v="4"/>
    <n v="0.2"/>
    <n v="-6.5339999999999954"/>
  </r>
  <r>
    <n v="4789"/>
    <s v="CA-2012-104346"/>
    <x v="1"/>
    <x v="555"/>
    <d v="2012-12-16T00:00:00"/>
    <x v="1"/>
    <s v="IM-15070"/>
    <x v="5"/>
    <x v="0"/>
    <s v="United States"/>
    <s v="Colorado Springs"/>
    <x v="22"/>
    <n v="80906"/>
    <x v="1"/>
    <s v="FUR-FU-10002456"/>
    <x v="0"/>
    <x v="5"/>
    <x v="1009"/>
    <x v="3575"/>
    <n v="9"/>
    <n v="0.2"/>
    <n v="15.069600000000007"/>
  </r>
  <r>
    <n v="4790"/>
    <s v="CA-2012-104346"/>
    <x v="1"/>
    <x v="555"/>
    <d v="2012-12-16T00:00:00"/>
    <x v="1"/>
    <s v="IM-15070"/>
    <x v="5"/>
    <x v="0"/>
    <s v="United States"/>
    <s v="Colorado Springs"/>
    <x v="22"/>
    <n v="80906"/>
    <x v="1"/>
    <s v="FUR-FU-10001473"/>
    <x v="0"/>
    <x v="5"/>
    <x v="984"/>
    <x v="3576"/>
    <n v="5"/>
    <n v="0.2"/>
    <n v="10.983999999999996"/>
  </r>
  <r>
    <n v="4791"/>
    <s v="CA-2012-104346"/>
    <x v="1"/>
    <x v="555"/>
    <d v="2012-12-16T00:00:00"/>
    <x v="1"/>
    <s v="IM-15070"/>
    <x v="5"/>
    <x v="0"/>
    <s v="United States"/>
    <s v="Colorado Springs"/>
    <x v="22"/>
    <n v="80906"/>
    <x v="1"/>
    <s v="FUR-TA-10000849"/>
    <x v="0"/>
    <x v="3"/>
    <x v="1318"/>
    <x v="3577"/>
    <n v="5"/>
    <n v="0.5"/>
    <n v="-248.16599999999994"/>
  </r>
  <r>
    <n v="4792"/>
    <s v="CA-2012-104346"/>
    <x v="1"/>
    <x v="555"/>
    <d v="2012-12-16T00:00:00"/>
    <x v="1"/>
    <s v="IM-15070"/>
    <x v="5"/>
    <x v="0"/>
    <s v="United States"/>
    <s v="Colorado Springs"/>
    <x v="22"/>
    <n v="80906"/>
    <x v="1"/>
    <s v="OFF-PA-10001166"/>
    <x v="1"/>
    <x v="10"/>
    <x v="1680"/>
    <x v="633"/>
    <n v="3"/>
    <n v="0.2"/>
    <n v="28.706399999999991"/>
  </r>
  <r>
    <n v="4793"/>
    <s v="CA-2012-104346"/>
    <x v="1"/>
    <x v="555"/>
    <d v="2012-12-16T00:00:00"/>
    <x v="1"/>
    <s v="IM-15070"/>
    <x v="5"/>
    <x v="0"/>
    <s v="United States"/>
    <s v="Colorado Springs"/>
    <x v="22"/>
    <n v="80906"/>
    <x v="1"/>
    <s v="OFF-PA-10003256"/>
    <x v="1"/>
    <x v="10"/>
    <x v="96"/>
    <x v="3578"/>
    <n v="3"/>
    <n v="0.2"/>
    <n v="9.6935999999999964"/>
  </r>
  <r>
    <n v="4794"/>
    <s v="US-2012-141684"/>
    <x v="1"/>
    <x v="685"/>
    <d v="2012-07-04T00:00:00"/>
    <x v="1"/>
    <s v="MM-18055"/>
    <x v="514"/>
    <x v="0"/>
    <s v="United States"/>
    <s v="New York City"/>
    <x v="15"/>
    <n v="10011"/>
    <x v="3"/>
    <s v="OFF-PA-10002870"/>
    <x v="1"/>
    <x v="10"/>
    <x v="893"/>
    <x v="1614"/>
    <n v="4"/>
    <n v="0"/>
    <n v="11.231999999999999"/>
  </r>
  <r>
    <n v="4795"/>
    <s v="CA-2012-144722"/>
    <x v="1"/>
    <x v="199"/>
    <d v="2012-03-23T00:00:00"/>
    <x v="1"/>
    <s v="MF-18250"/>
    <x v="751"/>
    <x v="1"/>
    <s v="United States"/>
    <s v="Los Angeles"/>
    <x v="1"/>
    <n v="90036"/>
    <x v="1"/>
    <s v="FUR-FU-10001215"/>
    <x v="0"/>
    <x v="5"/>
    <x v="1600"/>
    <x v="3579"/>
    <n v="1"/>
    <n v="0"/>
    <n v="18.114600000000003"/>
  </r>
  <r>
    <n v="4796"/>
    <s v="CA-2012-120516"/>
    <x v="1"/>
    <x v="863"/>
    <d v="2012-08-17T00:00:00"/>
    <x v="1"/>
    <s v="CK-12595"/>
    <x v="242"/>
    <x v="0"/>
    <s v="United States"/>
    <s v="Marietta"/>
    <x v="32"/>
    <n v="30062"/>
    <x v="0"/>
    <s v="OFF-BI-10004187"/>
    <x v="1"/>
    <x v="8"/>
    <x v="33"/>
    <x v="719"/>
    <n v="3"/>
    <n v="0"/>
    <n v="2.7071999999999994"/>
  </r>
  <r>
    <n v="4797"/>
    <s v="US-2013-148901"/>
    <x v="0"/>
    <x v="675"/>
    <d v="2013-05-20T00:00:00"/>
    <x v="1"/>
    <s v="MK-17905"/>
    <x v="149"/>
    <x v="1"/>
    <s v="United States"/>
    <s v="Jacksonville"/>
    <x v="2"/>
    <n v="32216"/>
    <x v="0"/>
    <s v="OFF-BI-10001718"/>
    <x v="1"/>
    <x v="8"/>
    <x v="1216"/>
    <x v="3580"/>
    <n v="3"/>
    <n v="0.7"/>
    <n v="-44.146199999999979"/>
  </r>
  <r>
    <n v="4798"/>
    <s v="US-2013-148901"/>
    <x v="0"/>
    <x v="675"/>
    <d v="2013-05-20T00:00:00"/>
    <x v="1"/>
    <s v="MK-17905"/>
    <x v="149"/>
    <x v="1"/>
    <s v="United States"/>
    <s v="Jacksonville"/>
    <x v="2"/>
    <n v="32216"/>
    <x v="0"/>
    <s v="OFF-PA-10004983"/>
    <x v="1"/>
    <x v="10"/>
    <x v="1323"/>
    <x v="277"/>
    <n v="6"/>
    <n v="0.2"/>
    <n v="10.8864"/>
  </r>
  <r>
    <n v="4799"/>
    <s v="US-2013-148901"/>
    <x v="0"/>
    <x v="675"/>
    <d v="2013-05-20T00:00:00"/>
    <x v="1"/>
    <s v="MK-17905"/>
    <x v="149"/>
    <x v="1"/>
    <s v="United States"/>
    <s v="Jacksonville"/>
    <x v="2"/>
    <n v="32216"/>
    <x v="0"/>
    <s v="FUR-FU-10002396"/>
    <x v="0"/>
    <x v="5"/>
    <x v="1581"/>
    <x v="3581"/>
    <n v="3"/>
    <n v="0.2"/>
    <n v="8.3028000000000031"/>
  </r>
  <r>
    <n v="4800"/>
    <s v="US-2013-148901"/>
    <x v="0"/>
    <x v="675"/>
    <d v="2013-05-20T00:00:00"/>
    <x v="1"/>
    <s v="MK-17905"/>
    <x v="149"/>
    <x v="1"/>
    <s v="United States"/>
    <s v="Jacksonville"/>
    <x v="2"/>
    <n v="32216"/>
    <x v="0"/>
    <s v="TEC-PH-10003988"/>
    <x v="2"/>
    <x v="7"/>
    <x v="47"/>
    <x v="3582"/>
    <n v="5"/>
    <n v="0.2"/>
    <n v="4.3600000000000012"/>
  </r>
  <r>
    <n v="4801"/>
    <s v="US-2013-148901"/>
    <x v="0"/>
    <x v="675"/>
    <d v="2013-05-20T00:00:00"/>
    <x v="1"/>
    <s v="MK-17905"/>
    <x v="149"/>
    <x v="1"/>
    <s v="United States"/>
    <s v="Jacksonville"/>
    <x v="2"/>
    <n v="32216"/>
    <x v="0"/>
    <s v="OFF-AR-10002467"/>
    <x v="1"/>
    <x v="6"/>
    <x v="1681"/>
    <x v="411"/>
    <n v="2"/>
    <n v="0.2"/>
    <n v="0.41720000000000046"/>
  </r>
  <r>
    <n v="4802"/>
    <s v="US-2013-148901"/>
    <x v="0"/>
    <x v="675"/>
    <d v="2013-05-20T00:00:00"/>
    <x v="1"/>
    <s v="MK-17905"/>
    <x v="149"/>
    <x v="1"/>
    <s v="United States"/>
    <s v="Jacksonville"/>
    <x v="2"/>
    <n v="32216"/>
    <x v="0"/>
    <s v="OFF-BI-10004002"/>
    <x v="1"/>
    <x v="8"/>
    <x v="152"/>
    <x v="3583"/>
    <n v="2"/>
    <n v="0.7"/>
    <n v="-7.6119999999999983"/>
  </r>
  <r>
    <n v="4803"/>
    <s v="US-2013-148901"/>
    <x v="0"/>
    <x v="675"/>
    <d v="2013-05-20T00:00:00"/>
    <x v="1"/>
    <s v="MK-17905"/>
    <x v="149"/>
    <x v="1"/>
    <s v="United States"/>
    <s v="Jacksonville"/>
    <x v="2"/>
    <n v="32216"/>
    <x v="0"/>
    <s v="OFF-BI-10002309"/>
    <x v="1"/>
    <x v="8"/>
    <x v="78"/>
    <x v="3584"/>
    <n v="8"/>
    <n v="0.7"/>
    <n v="-9.8207999999999984"/>
  </r>
  <r>
    <n v="4804"/>
    <s v="CA-2014-136364"/>
    <x v="3"/>
    <x v="1002"/>
    <d v="2014-07-18T00:00:00"/>
    <x v="0"/>
    <s v="MH-17455"/>
    <x v="708"/>
    <x v="0"/>
    <s v="United States"/>
    <s v="Philadelphia"/>
    <x v="9"/>
    <n v="19140"/>
    <x v="3"/>
    <s v="TEC-PH-10003885"/>
    <x v="2"/>
    <x v="7"/>
    <x v="772"/>
    <x v="3585"/>
    <n v="1"/>
    <n v="0.4"/>
    <n v="-7.2589000000000041"/>
  </r>
  <r>
    <n v="4805"/>
    <s v="CA-2014-136364"/>
    <x v="3"/>
    <x v="1002"/>
    <d v="2014-07-18T00:00:00"/>
    <x v="0"/>
    <s v="MH-17455"/>
    <x v="708"/>
    <x v="0"/>
    <s v="United States"/>
    <s v="Philadelphia"/>
    <x v="9"/>
    <n v="19140"/>
    <x v="3"/>
    <s v="FUR-FU-10002501"/>
    <x v="0"/>
    <x v="5"/>
    <x v="1284"/>
    <x v="3586"/>
    <n v="9"/>
    <n v="0.2"/>
    <n v="19.339199999999998"/>
  </r>
  <r>
    <n v="4806"/>
    <s v="CA-2012-137708"/>
    <x v="1"/>
    <x v="6"/>
    <d v="2012-11-25T00:00:00"/>
    <x v="0"/>
    <s v="NG-18430"/>
    <x v="159"/>
    <x v="0"/>
    <s v="United States"/>
    <s v="Los Angeles"/>
    <x v="1"/>
    <n v="90008"/>
    <x v="1"/>
    <s v="OFF-PA-10000176"/>
    <x v="1"/>
    <x v="10"/>
    <x v="634"/>
    <x v="2479"/>
    <n v="2"/>
    <n v="0"/>
    <n v="18.211199999999998"/>
  </r>
  <r>
    <n v="4807"/>
    <s v="CA-2012-137708"/>
    <x v="1"/>
    <x v="6"/>
    <d v="2012-11-25T00:00:00"/>
    <x v="0"/>
    <s v="NG-18430"/>
    <x v="159"/>
    <x v="0"/>
    <s v="United States"/>
    <s v="Los Angeles"/>
    <x v="1"/>
    <n v="90008"/>
    <x v="1"/>
    <s v="OFF-PA-10000327"/>
    <x v="1"/>
    <x v="10"/>
    <x v="1428"/>
    <x v="3587"/>
    <n v="10"/>
    <n v="0"/>
    <n v="19.259999999999998"/>
  </r>
  <r>
    <n v="4808"/>
    <s v="CA-2012-137708"/>
    <x v="1"/>
    <x v="6"/>
    <d v="2012-11-25T00:00:00"/>
    <x v="0"/>
    <s v="NG-18430"/>
    <x v="159"/>
    <x v="0"/>
    <s v="United States"/>
    <s v="Los Angeles"/>
    <x v="1"/>
    <n v="90008"/>
    <x v="1"/>
    <s v="OFF-ST-10004634"/>
    <x v="1"/>
    <x v="4"/>
    <x v="597"/>
    <x v="687"/>
    <n v="3"/>
    <n v="0"/>
    <n v="10.088999999999999"/>
  </r>
  <r>
    <n v="4809"/>
    <s v="CA-2011-149055"/>
    <x v="2"/>
    <x v="533"/>
    <d v="2011-11-28T00:00:00"/>
    <x v="1"/>
    <s v="PB-19210"/>
    <x v="536"/>
    <x v="1"/>
    <s v="United States"/>
    <s v="Philadelphia"/>
    <x v="9"/>
    <n v="19134"/>
    <x v="3"/>
    <s v="OFF-EN-10003040"/>
    <x v="1"/>
    <x v="12"/>
    <x v="1224"/>
    <x v="3588"/>
    <n v="3"/>
    <n v="0.2"/>
    <n v="21.197700000000001"/>
  </r>
  <r>
    <n v="4810"/>
    <s v="CA-2012-151589"/>
    <x v="1"/>
    <x v="17"/>
    <d v="2012-12-30T00:00:00"/>
    <x v="2"/>
    <s v="RE-19450"/>
    <x v="681"/>
    <x v="0"/>
    <s v="United States"/>
    <s v="Eau Claire"/>
    <x v="6"/>
    <n v="54703"/>
    <x v="2"/>
    <s v="OFF-PA-10003228"/>
    <x v="1"/>
    <x v="10"/>
    <x v="1668"/>
    <x v="3589"/>
    <n v="4"/>
    <n v="0"/>
    <n v="91.950799999999987"/>
  </r>
  <r>
    <n v="4811"/>
    <s v="CA-2012-151589"/>
    <x v="1"/>
    <x v="17"/>
    <d v="2012-12-30T00:00:00"/>
    <x v="2"/>
    <s v="RE-19450"/>
    <x v="681"/>
    <x v="0"/>
    <s v="United States"/>
    <s v="Eau Claire"/>
    <x v="6"/>
    <n v="54703"/>
    <x v="2"/>
    <s v="TEC-PH-10004345"/>
    <x v="2"/>
    <x v="7"/>
    <x v="1167"/>
    <x v="3590"/>
    <n v="2"/>
    <n v="0"/>
    <n v="71.97"/>
  </r>
  <r>
    <n v="4812"/>
    <s v="CA-2013-121370"/>
    <x v="0"/>
    <x v="696"/>
    <d v="2013-11-20T00:00:00"/>
    <x v="0"/>
    <s v="EB-14110"/>
    <x v="686"/>
    <x v="0"/>
    <s v="United States"/>
    <s v="Philadelphia"/>
    <x v="9"/>
    <n v="19134"/>
    <x v="3"/>
    <s v="FUR-CH-10000785"/>
    <x v="0"/>
    <x v="1"/>
    <x v="320"/>
    <x v="3591"/>
    <n v="3"/>
    <n v="0.3"/>
    <n v="-21.717600000000004"/>
  </r>
  <r>
    <n v="4813"/>
    <s v="CA-2013-121370"/>
    <x v="0"/>
    <x v="696"/>
    <d v="2013-11-20T00:00:00"/>
    <x v="0"/>
    <s v="EB-14110"/>
    <x v="686"/>
    <x v="0"/>
    <s v="United States"/>
    <s v="Philadelphia"/>
    <x v="9"/>
    <n v="19134"/>
    <x v="3"/>
    <s v="TEC-CO-10004115"/>
    <x v="2"/>
    <x v="16"/>
    <x v="356"/>
    <x v="3592"/>
    <n v="4"/>
    <n v="0.4"/>
    <n v="179.99639999999999"/>
  </r>
  <r>
    <n v="4814"/>
    <s v="CA-2013-121370"/>
    <x v="0"/>
    <x v="696"/>
    <d v="2013-11-20T00:00:00"/>
    <x v="0"/>
    <s v="EB-14110"/>
    <x v="686"/>
    <x v="0"/>
    <s v="United States"/>
    <s v="Philadelphia"/>
    <x v="9"/>
    <n v="19134"/>
    <x v="3"/>
    <s v="FUR-FU-10002813"/>
    <x v="0"/>
    <x v="5"/>
    <x v="1682"/>
    <x v="3593"/>
    <n v="3"/>
    <n v="0.2"/>
    <n v="9.7151999999999941"/>
  </r>
  <r>
    <n v="4815"/>
    <s v="CA-2013-111696"/>
    <x v="0"/>
    <x v="541"/>
    <d v="2013-05-11T00:00:00"/>
    <x v="2"/>
    <s v="TB-21625"/>
    <x v="577"/>
    <x v="0"/>
    <s v="United States"/>
    <s v="Los Angeles"/>
    <x v="1"/>
    <n v="90004"/>
    <x v="1"/>
    <s v="OFF-PA-10002751"/>
    <x v="1"/>
    <x v="10"/>
    <x v="150"/>
    <x v="1465"/>
    <n v="3"/>
    <n v="0"/>
    <n v="8.0730000000000004"/>
  </r>
  <r>
    <n v="4816"/>
    <s v="CA-2011-139598"/>
    <x v="2"/>
    <x v="58"/>
    <d v="2011-12-31T00:00:00"/>
    <x v="1"/>
    <s v="MG-17695"/>
    <x v="726"/>
    <x v="0"/>
    <s v="United States"/>
    <s v="Philadelphia"/>
    <x v="9"/>
    <n v="19134"/>
    <x v="3"/>
    <s v="OFF-PA-10004569"/>
    <x v="1"/>
    <x v="10"/>
    <x v="227"/>
    <x v="3594"/>
    <n v="3"/>
    <n v="0.2"/>
    <n v="6.1640999999999995"/>
  </r>
  <r>
    <n v="4817"/>
    <s v="CA-2011-139598"/>
    <x v="2"/>
    <x v="58"/>
    <d v="2011-12-31T00:00:00"/>
    <x v="1"/>
    <s v="MG-17695"/>
    <x v="726"/>
    <x v="0"/>
    <s v="United States"/>
    <s v="Philadelphia"/>
    <x v="9"/>
    <n v="19134"/>
    <x v="3"/>
    <s v="OFF-AP-10002998"/>
    <x v="1"/>
    <x v="9"/>
    <x v="1635"/>
    <x v="3595"/>
    <n v="2"/>
    <n v="0.2"/>
    <n v="5.6315999999999971"/>
  </r>
  <r>
    <n v="4818"/>
    <s v="CA-2011-139598"/>
    <x v="2"/>
    <x v="58"/>
    <d v="2011-12-31T00:00:00"/>
    <x v="1"/>
    <s v="MG-17695"/>
    <x v="726"/>
    <x v="0"/>
    <s v="United States"/>
    <s v="Philadelphia"/>
    <x v="9"/>
    <n v="19134"/>
    <x v="3"/>
    <s v="OFF-AP-10003287"/>
    <x v="1"/>
    <x v="9"/>
    <x v="538"/>
    <x v="3596"/>
    <n v="2"/>
    <n v="0.2"/>
    <n v="8.1551999999999971"/>
  </r>
  <r>
    <n v="4819"/>
    <s v="CA-2011-139598"/>
    <x v="2"/>
    <x v="58"/>
    <d v="2011-12-31T00:00:00"/>
    <x v="1"/>
    <s v="MG-17695"/>
    <x v="726"/>
    <x v="0"/>
    <s v="United States"/>
    <s v="Philadelphia"/>
    <x v="9"/>
    <n v="19134"/>
    <x v="3"/>
    <s v="OFF-ST-10001370"/>
    <x v="1"/>
    <x v="4"/>
    <x v="1023"/>
    <x v="3597"/>
    <n v="4"/>
    <n v="0.2"/>
    <n v="-42.588000000000036"/>
  </r>
  <r>
    <n v="4820"/>
    <s v="CA-2014-117436"/>
    <x v="3"/>
    <x v="110"/>
    <d v="2014-06-15T00:00:00"/>
    <x v="1"/>
    <s v="LW-17125"/>
    <x v="752"/>
    <x v="0"/>
    <s v="United States"/>
    <s v="Norwich"/>
    <x v="29"/>
    <n v="6360"/>
    <x v="3"/>
    <s v="OFF-BI-10004040"/>
    <x v="1"/>
    <x v="8"/>
    <x v="1478"/>
    <x v="3598"/>
    <n v="2"/>
    <n v="0"/>
    <n v="5.0763999999999996"/>
  </r>
  <r>
    <n v="4821"/>
    <s v="CA-2012-140025"/>
    <x v="1"/>
    <x v="1003"/>
    <d v="2012-04-11T00:00:00"/>
    <x v="1"/>
    <s v="PF-19120"/>
    <x v="724"/>
    <x v="0"/>
    <s v="United States"/>
    <s v="San Antonio"/>
    <x v="5"/>
    <n v="78207"/>
    <x v="2"/>
    <s v="OFF-AP-10002651"/>
    <x v="1"/>
    <x v="9"/>
    <x v="1341"/>
    <x v="3599"/>
    <n v="8"/>
    <n v="0.8"/>
    <n v="-1181.2824000000003"/>
  </r>
  <r>
    <n v="4822"/>
    <s v="CA-2012-140025"/>
    <x v="1"/>
    <x v="1003"/>
    <d v="2012-04-11T00:00:00"/>
    <x v="1"/>
    <s v="PF-19120"/>
    <x v="724"/>
    <x v="0"/>
    <s v="United States"/>
    <s v="San Antonio"/>
    <x v="5"/>
    <n v="78207"/>
    <x v="2"/>
    <s v="TEC-AC-10002402"/>
    <x v="2"/>
    <x v="11"/>
    <x v="651"/>
    <x v="3130"/>
    <n v="6"/>
    <n v="0.2"/>
    <n v="47.993999999999971"/>
  </r>
  <r>
    <n v="4823"/>
    <s v="CA-2013-134222"/>
    <x v="0"/>
    <x v="212"/>
    <d v="2013-07-12T00:00:00"/>
    <x v="3"/>
    <s v="NZ-18565"/>
    <x v="125"/>
    <x v="2"/>
    <s v="United States"/>
    <s v="Yuma"/>
    <x v="16"/>
    <n v="85364"/>
    <x v="1"/>
    <s v="OFF-BI-10001658"/>
    <x v="1"/>
    <x v="8"/>
    <x v="439"/>
    <x v="3600"/>
    <n v="6"/>
    <n v="0.7"/>
    <n v="-35.884799999999984"/>
  </r>
  <r>
    <n v="4824"/>
    <s v="CA-2013-140018"/>
    <x v="0"/>
    <x v="831"/>
    <d v="2013-11-27T00:00:00"/>
    <x v="1"/>
    <s v="CK-12205"/>
    <x v="237"/>
    <x v="0"/>
    <s v="United States"/>
    <s v="Columbus"/>
    <x v="24"/>
    <n v="43229"/>
    <x v="3"/>
    <s v="TEC-MA-10000752"/>
    <x v="2"/>
    <x v="15"/>
    <x v="1683"/>
    <x v="3601"/>
    <n v="7"/>
    <n v="0.7"/>
    <n v="-24.275999999999996"/>
  </r>
  <r>
    <n v="4825"/>
    <s v="CA-2013-140018"/>
    <x v="0"/>
    <x v="831"/>
    <d v="2013-11-27T00:00:00"/>
    <x v="1"/>
    <s v="CK-12205"/>
    <x v="237"/>
    <x v="0"/>
    <s v="United States"/>
    <s v="Columbus"/>
    <x v="24"/>
    <n v="43229"/>
    <x v="3"/>
    <s v="FUR-CH-10003817"/>
    <x v="0"/>
    <x v="1"/>
    <x v="162"/>
    <x v="3602"/>
    <n v="3"/>
    <n v="0.3"/>
    <n v="-9.1109999999999971"/>
  </r>
  <r>
    <n v="4826"/>
    <s v="CA-2013-140018"/>
    <x v="0"/>
    <x v="831"/>
    <d v="2013-11-27T00:00:00"/>
    <x v="1"/>
    <s v="CK-12205"/>
    <x v="237"/>
    <x v="0"/>
    <s v="United States"/>
    <s v="Columbus"/>
    <x v="24"/>
    <n v="43229"/>
    <x v="3"/>
    <s v="FUR-FU-10001876"/>
    <x v="0"/>
    <x v="5"/>
    <x v="1394"/>
    <x v="2540"/>
    <n v="3"/>
    <n v="0.2"/>
    <n v="15.590399999999995"/>
  </r>
  <r>
    <n v="4827"/>
    <s v="US-2014-136707"/>
    <x v="3"/>
    <x v="105"/>
    <d v="2014-11-16T00:00:00"/>
    <x v="2"/>
    <s v="JE-15610"/>
    <x v="531"/>
    <x v="1"/>
    <s v="United States"/>
    <s v="Los Angeles"/>
    <x v="1"/>
    <n v="90036"/>
    <x v="1"/>
    <s v="OFF-BI-10003460"/>
    <x v="1"/>
    <x v="8"/>
    <x v="234"/>
    <x v="3603"/>
    <n v="4"/>
    <n v="0.2"/>
    <n v="4.9055999999999997"/>
  </r>
  <r>
    <n v="4828"/>
    <s v="CA-2011-152562"/>
    <x v="2"/>
    <x v="301"/>
    <d v="2011-11-08T00:00:00"/>
    <x v="1"/>
    <s v="JO-15145"/>
    <x v="705"/>
    <x v="1"/>
    <s v="United States"/>
    <s v="Richmond"/>
    <x v="0"/>
    <n v="40475"/>
    <x v="0"/>
    <s v="OFF-ST-10000464"/>
    <x v="1"/>
    <x v="4"/>
    <x v="1135"/>
    <x v="2876"/>
    <n v="2"/>
    <n v="0"/>
    <n v="19.465600000000002"/>
  </r>
  <r>
    <n v="4829"/>
    <s v="CA-2011-152562"/>
    <x v="2"/>
    <x v="301"/>
    <d v="2011-11-08T00:00:00"/>
    <x v="1"/>
    <s v="JO-15145"/>
    <x v="705"/>
    <x v="1"/>
    <s v="United States"/>
    <s v="Richmond"/>
    <x v="0"/>
    <n v="40475"/>
    <x v="0"/>
    <s v="OFF-AR-10001919"/>
    <x v="1"/>
    <x v="6"/>
    <x v="853"/>
    <x v="719"/>
    <n v="3"/>
    <n v="0"/>
    <n v="1.6355999999999997"/>
  </r>
  <r>
    <n v="4830"/>
    <s v="CA-2013-152408"/>
    <x v="0"/>
    <x v="666"/>
    <d v="2013-05-22T00:00:00"/>
    <x v="1"/>
    <s v="TT-21220"/>
    <x v="627"/>
    <x v="0"/>
    <s v="United States"/>
    <s v="New York City"/>
    <x v="15"/>
    <n v="10035"/>
    <x v="3"/>
    <s v="OFF-BI-10002393"/>
    <x v="1"/>
    <x v="8"/>
    <x v="1188"/>
    <x v="3604"/>
    <n v="3"/>
    <n v="0.2"/>
    <n v="4.4771999999999998"/>
  </r>
  <r>
    <n v="4831"/>
    <s v="CA-2011-120278"/>
    <x v="2"/>
    <x v="845"/>
    <d v="2011-11-12T00:00:00"/>
    <x v="1"/>
    <s v="MS-17365"/>
    <x v="333"/>
    <x v="0"/>
    <s v="United States"/>
    <s v="Wausau"/>
    <x v="6"/>
    <n v="54401"/>
    <x v="2"/>
    <s v="OFF-AP-10001293"/>
    <x v="1"/>
    <x v="9"/>
    <x v="1337"/>
    <x v="3605"/>
    <n v="6"/>
    <n v="0"/>
    <n v="68.846399999999988"/>
  </r>
  <r>
    <n v="4832"/>
    <s v="CA-2011-120278"/>
    <x v="2"/>
    <x v="845"/>
    <d v="2011-11-12T00:00:00"/>
    <x v="1"/>
    <s v="MS-17365"/>
    <x v="333"/>
    <x v="0"/>
    <s v="United States"/>
    <s v="Wausau"/>
    <x v="6"/>
    <n v="54401"/>
    <x v="2"/>
    <s v="OFF-ST-10004258"/>
    <x v="1"/>
    <x v="4"/>
    <x v="754"/>
    <x v="905"/>
    <n v="3"/>
    <n v="0"/>
    <n v="9.8901000000000039"/>
  </r>
  <r>
    <n v="4833"/>
    <s v="CA-2011-120278"/>
    <x v="2"/>
    <x v="845"/>
    <d v="2011-11-12T00:00:00"/>
    <x v="1"/>
    <s v="MS-17365"/>
    <x v="333"/>
    <x v="0"/>
    <s v="United States"/>
    <s v="Wausau"/>
    <x v="6"/>
    <n v="54401"/>
    <x v="2"/>
    <s v="OFF-ST-10002214"/>
    <x v="1"/>
    <x v="4"/>
    <x v="994"/>
    <x v="2433"/>
    <n v="2"/>
    <n v="0"/>
    <n v="5.8707999999999991"/>
  </r>
  <r>
    <n v="4834"/>
    <s v="CA-2011-120278"/>
    <x v="2"/>
    <x v="845"/>
    <d v="2011-11-12T00:00:00"/>
    <x v="1"/>
    <s v="MS-17365"/>
    <x v="333"/>
    <x v="0"/>
    <s v="United States"/>
    <s v="Wausau"/>
    <x v="6"/>
    <n v="54401"/>
    <x v="2"/>
    <s v="OFF-BI-10004970"/>
    <x v="1"/>
    <x v="8"/>
    <x v="908"/>
    <x v="714"/>
    <n v="3"/>
    <n v="0"/>
    <n v="5.8232999999999997"/>
  </r>
  <r>
    <n v="4835"/>
    <s v="CA-2014-167661"/>
    <x v="3"/>
    <x v="361"/>
    <d v="2014-10-11T00:00:00"/>
    <x v="1"/>
    <s v="MP-18175"/>
    <x v="486"/>
    <x v="2"/>
    <s v="United States"/>
    <s v="San Francisco"/>
    <x v="1"/>
    <n v="94110"/>
    <x v="1"/>
    <s v="OFF-BI-10002571"/>
    <x v="1"/>
    <x v="8"/>
    <x v="1204"/>
    <x v="3089"/>
    <n v="5"/>
    <n v="0.2"/>
    <n v="13.472999999999999"/>
  </r>
  <r>
    <n v="4836"/>
    <s v="CA-2014-167661"/>
    <x v="3"/>
    <x v="361"/>
    <d v="2014-10-11T00:00:00"/>
    <x v="1"/>
    <s v="MP-18175"/>
    <x v="486"/>
    <x v="2"/>
    <s v="United States"/>
    <s v="San Francisco"/>
    <x v="1"/>
    <n v="94110"/>
    <x v="1"/>
    <s v="OFF-PA-10002581"/>
    <x v="1"/>
    <x v="10"/>
    <x v="1300"/>
    <x v="1168"/>
    <n v="2"/>
    <n v="0"/>
    <n v="27.881999999999998"/>
  </r>
  <r>
    <n v="4837"/>
    <s v="CA-2014-167661"/>
    <x v="3"/>
    <x v="361"/>
    <d v="2014-10-11T00:00:00"/>
    <x v="1"/>
    <s v="MP-18175"/>
    <x v="486"/>
    <x v="2"/>
    <s v="United States"/>
    <s v="San Francisco"/>
    <x v="1"/>
    <n v="94110"/>
    <x v="1"/>
    <s v="OFF-BI-10001097"/>
    <x v="1"/>
    <x v="8"/>
    <x v="789"/>
    <x v="958"/>
    <n v="4"/>
    <n v="0.2"/>
    <n v="7.2267999999999999"/>
  </r>
  <r>
    <n v="4838"/>
    <s v="CA-2014-106831"/>
    <x v="3"/>
    <x v="702"/>
    <d v="2014-06-04T00:00:00"/>
    <x v="2"/>
    <s v="FH-14350"/>
    <x v="651"/>
    <x v="0"/>
    <s v="United States"/>
    <s v="Dublin"/>
    <x v="24"/>
    <n v="43017"/>
    <x v="3"/>
    <s v="OFF-BI-10003429"/>
    <x v="1"/>
    <x v="8"/>
    <x v="844"/>
    <x v="3606"/>
    <n v="2"/>
    <n v="0.7"/>
    <n v="-2.6585999999999999"/>
  </r>
  <r>
    <n v="4839"/>
    <s v="CA-2014-106831"/>
    <x v="3"/>
    <x v="702"/>
    <d v="2014-06-04T00:00:00"/>
    <x v="2"/>
    <s v="FH-14350"/>
    <x v="651"/>
    <x v="0"/>
    <s v="United States"/>
    <s v="Dublin"/>
    <x v="24"/>
    <n v="43017"/>
    <x v="3"/>
    <s v="OFF-PA-10000682"/>
    <x v="1"/>
    <x v="10"/>
    <x v="859"/>
    <x v="3607"/>
    <n v="6"/>
    <n v="0.2"/>
    <n v="10.057200000000002"/>
  </r>
  <r>
    <n v="4840"/>
    <s v="CA-2014-106831"/>
    <x v="3"/>
    <x v="702"/>
    <d v="2014-06-04T00:00:00"/>
    <x v="2"/>
    <s v="FH-14350"/>
    <x v="651"/>
    <x v="0"/>
    <s v="United States"/>
    <s v="Dublin"/>
    <x v="24"/>
    <n v="43017"/>
    <x v="3"/>
    <s v="TEC-PH-10001700"/>
    <x v="2"/>
    <x v="7"/>
    <x v="193"/>
    <x v="3608"/>
    <n v="4"/>
    <n v="0.4"/>
    <n v="-34.314799999999991"/>
  </r>
  <r>
    <n v="4841"/>
    <s v="CA-2014-154123"/>
    <x v="3"/>
    <x v="225"/>
    <d v="2014-11-26T00:00:00"/>
    <x v="1"/>
    <s v="SC-20050"/>
    <x v="337"/>
    <x v="2"/>
    <s v="United States"/>
    <s v="Henderson"/>
    <x v="0"/>
    <n v="42420"/>
    <x v="0"/>
    <s v="FUR-FU-10000629"/>
    <x v="0"/>
    <x v="5"/>
    <x v="93"/>
    <x v="3609"/>
    <n v="2"/>
    <n v="0"/>
    <n v="11.583600000000001"/>
  </r>
  <r>
    <n v="4842"/>
    <s v="CA-2013-136049"/>
    <x v="0"/>
    <x v="443"/>
    <d v="2013-12-29T00:00:00"/>
    <x v="1"/>
    <s v="NM-18520"/>
    <x v="392"/>
    <x v="0"/>
    <s v="United States"/>
    <s v="Bowling Green"/>
    <x v="24"/>
    <n v="43402"/>
    <x v="3"/>
    <s v="OFF-BI-10001267"/>
    <x v="1"/>
    <x v="8"/>
    <x v="1466"/>
    <x v="3610"/>
    <n v="3"/>
    <n v="0.7"/>
    <n v="-4.0722000000000023"/>
  </r>
  <r>
    <n v="4843"/>
    <s v="CA-2014-118402"/>
    <x v="3"/>
    <x v="365"/>
    <d v="2014-10-05T00:00:00"/>
    <x v="1"/>
    <s v="JO-15280"/>
    <x v="123"/>
    <x v="0"/>
    <s v="United States"/>
    <s v="Memphis"/>
    <x v="18"/>
    <n v="38109"/>
    <x v="0"/>
    <s v="OFF-ST-10001418"/>
    <x v="1"/>
    <x v="4"/>
    <x v="870"/>
    <x v="3611"/>
    <n v="5"/>
    <n v="0.2"/>
    <n v="-54.881999999999998"/>
  </r>
  <r>
    <n v="4844"/>
    <s v="US-2013-139388"/>
    <x v="0"/>
    <x v="77"/>
    <d v="2013-11-10T00:00:00"/>
    <x v="2"/>
    <s v="CC-12475"/>
    <x v="693"/>
    <x v="0"/>
    <s v="United States"/>
    <s v="Lakewood"/>
    <x v="30"/>
    <n v="8701"/>
    <x v="3"/>
    <s v="OFF-FA-10004968"/>
    <x v="1"/>
    <x v="13"/>
    <x v="1010"/>
    <x v="3612"/>
    <n v="4"/>
    <n v="0"/>
    <n v="0.2992000000000008"/>
  </r>
  <r>
    <n v="4845"/>
    <s v="US-2011-128685"/>
    <x v="2"/>
    <x v="527"/>
    <d v="2011-04-05T00:00:00"/>
    <x v="2"/>
    <s v="MZ-17515"/>
    <x v="89"/>
    <x v="1"/>
    <s v="United States"/>
    <s v="Los Angeles"/>
    <x v="1"/>
    <n v="90008"/>
    <x v="1"/>
    <s v="OFF-BI-10004140"/>
    <x v="1"/>
    <x v="8"/>
    <x v="304"/>
    <x v="1600"/>
    <n v="2"/>
    <n v="0.2"/>
    <n v="2.2449999999999992"/>
  </r>
  <r>
    <n v="4846"/>
    <s v="CA-2012-124044"/>
    <x v="1"/>
    <x v="862"/>
    <d v="2012-07-26T00:00:00"/>
    <x v="0"/>
    <s v="MS-17830"/>
    <x v="234"/>
    <x v="0"/>
    <s v="United States"/>
    <s v="Rochester"/>
    <x v="15"/>
    <n v="14609"/>
    <x v="3"/>
    <s v="OFF-BI-10003460"/>
    <x v="1"/>
    <x v="8"/>
    <x v="234"/>
    <x v="3613"/>
    <n v="3"/>
    <n v="0.2"/>
    <n v="3.6791999999999998"/>
  </r>
  <r>
    <n v="4847"/>
    <s v="CA-2011-164469"/>
    <x v="2"/>
    <x v="402"/>
    <d v="2011-06-27T00:00:00"/>
    <x v="0"/>
    <s v="GK-14620"/>
    <x v="136"/>
    <x v="1"/>
    <s v="United States"/>
    <s v="Salem"/>
    <x v="21"/>
    <n v="97301"/>
    <x v="1"/>
    <s v="TEC-PH-10002115"/>
    <x v="2"/>
    <x v="7"/>
    <x v="793"/>
    <x v="1274"/>
    <n v="5"/>
    <n v="0.2"/>
    <n v="19.796999999999997"/>
  </r>
  <r>
    <n v="4848"/>
    <s v="CA-2011-164469"/>
    <x v="2"/>
    <x v="402"/>
    <d v="2011-06-27T00:00:00"/>
    <x v="0"/>
    <s v="GK-14620"/>
    <x v="136"/>
    <x v="1"/>
    <s v="United States"/>
    <s v="Salem"/>
    <x v="21"/>
    <n v="97301"/>
    <x v="1"/>
    <s v="OFF-AR-10003478"/>
    <x v="1"/>
    <x v="6"/>
    <x v="355"/>
    <x v="3614"/>
    <n v="11"/>
    <n v="0.2"/>
    <n v="17.908000000000001"/>
  </r>
  <r>
    <n v="4849"/>
    <s v="CA-2011-164469"/>
    <x v="2"/>
    <x v="402"/>
    <d v="2011-06-27T00:00:00"/>
    <x v="0"/>
    <s v="GK-14620"/>
    <x v="136"/>
    <x v="1"/>
    <s v="United States"/>
    <s v="Salem"/>
    <x v="21"/>
    <n v="97301"/>
    <x v="1"/>
    <s v="OFF-AR-10000475"/>
    <x v="1"/>
    <x v="6"/>
    <x v="1111"/>
    <x v="1747"/>
    <n v="1"/>
    <n v="0.2"/>
    <n v="0.8162000000000007"/>
  </r>
  <r>
    <n v="4850"/>
    <s v="CA-2011-107818"/>
    <x v="2"/>
    <x v="78"/>
    <d v="2011-09-14T00:00:00"/>
    <x v="1"/>
    <s v="MC-17275"/>
    <x v="507"/>
    <x v="0"/>
    <s v="United States"/>
    <s v="Pasco"/>
    <x v="4"/>
    <n v="99301"/>
    <x v="1"/>
    <s v="OFF-AR-10003045"/>
    <x v="1"/>
    <x v="6"/>
    <x v="420"/>
    <x v="490"/>
    <n v="2"/>
    <n v="0"/>
    <n v="2.6459999999999999"/>
  </r>
  <r>
    <n v="4851"/>
    <s v="CA-2011-107818"/>
    <x v="2"/>
    <x v="78"/>
    <d v="2011-09-14T00:00:00"/>
    <x v="1"/>
    <s v="MC-17275"/>
    <x v="507"/>
    <x v="0"/>
    <s v="United States"/>
    <s v="Pasco"/>
    <x v="4"/>
    <n v="99301"/>
    <x v="1"/>
    <s v="FUR-CH-10000454"/>
    <x v="0"/>
    <x v="1"/>
    <x v="1"/>
    <x v="3615"/>
    <n v="5"/>
    <n v="0.2"/>
    <n v="121.98999999999992"/>
  </r>
  <r>
    <n v="4852"/>
    <s v="CA-2011-107818"/>
    <x v="2"/>
    <x v="78"/>
    <d v="2011-09-14T00:00:00"/>
    <x v="1"/>
    <s v="MC-17275"/>
    <x v="507"/>
    <x v="0"/>
    <s v="United States"/>
    <s v="Pasco"/>
    <x v="4"/>
    <n v="99301"/>
    <x v="1"/>
    <s v="OFF-AR-10000380"/>
    <x v="1"/>
    <x v="6"/>
    <x v="108"/>
    <x v="3616"/>
    <n v="8"/>
    <n v="0"/>
    <n v="91.151999999999958"/>
  </r>
  <r>
    <n v="4853"/>
    <s v="CA-2011-107818"/>
    <x v="2"/>
    <x v="78"/>
    <d v="2011-09-14T00:00:00"/>
    <x v="1"/>
    <s v="MC-17275"/>
    <x v="507"/>
    <x v="0"/>
    <s v="United States"/>
    <s v="Pasco"/>
    <x v="4"/>
    <n v="99301"/>
    <x v="1"/>
    <s v="OFF-ST-10000736"/>
    <x v="1"/>
    <x v="4"/>
    <x v="455"/>
    <x v="1065"/>
    <n v="6"/>
    <n v="0"/>
    <n v="19.43519999999998"/>
  </r>
  <r>
    <n v="4854"/>
    <s v="CA-2011-113320"/>
    <x v="2"/>
    <x v="432"/>
    <d v="2011-12-15T00:00:00"/>
    <x v="0"/>
    <s v="LH-17155"/>
    <x v="109"/>
    <x v="0"/>
    <s v="United States"/>
    <s v="Oakland"/>
    <x v="1"/>
    <n v="94601"/>
    <x v="1"/>
    <s v="FUR-FU-10004270"/>
    <x v="0"/>
    <x v="5"/>
    <x v="989"/>
    <x v="3617"/>
    <n v="3"/>
    <n v="0"/>
    <n v="4.5144000000000002"/>
  </r>
  <r>
    <n v="4855"/>
    <s v="CA-2011-113320"/>
    <x v="2"/>
    <x v="432"/>
    <d v="2011-12-15T00:00:00"/>
    <x v="0"/>
    <s v="LH-17155"/>
    <x v="109"/>
    <x v="0"/>
    <s v="United States"/>
    <s v="Oakland"/>
    <x v="1"/>
    <n v="94601"/>
    <x v="1"/>
    <s v="OFF-ST-10000617"/>
    <x v="1"/>
    <x v="4"/>
    <x v="379"/>
    <x v="3090"/>
    <n v="3"/>
    <n v="0"/>
    <n v="0.62579999999999902"/>
  </r>
  <r>
    <n v="4856"/>
    <s v="CA-2011-113320"/>
    <x v="2"/>
    <x v="432"/>
    <d v="2011-12-15T00:00:00"/>
    <x v="0"/>
    <s v="LH-17155"/>
    <x v="109"/>
    <x v="0"/>
    <s v="United States"/>
    <s v="Oakland"/>
    <x v="1"/>
    <n v="94601"/>
    <x v="1"/>
    <s v="FUR-FU-10001706"/>
    <x v="0"/>
    <x v="5"/>
    <x v="50"/>
    <x v="357"/>
    <n v="3"/>
    <n v="0"/>
    <n v="4.4352"/>
  </r>
  <r>
    <n v="4857"/>
    <s v="CA-2012-137526"/>
    <x v="1"/>
    <x v="1004"/>
    <d v="2012-01-17T00:00:00"/>
    <x v="1"/>
    <s v="PB-19150"/>
    <x v="171"/>
    <x v="0"/>
    <s v="United States"/>
    <s v="Los Angeles"/>
    <x v="1"/>
    <n v="90004"/>
    <x v="1"/>
    <s v="OFF-BI-10003364"/>
    <x v="1"/>
    <x v="8"/>
    <x v="698"/>
    <x v="823"/>
    <n v="3"/>
    <n v="0.2"/>
    <n v="24.502800000000001"/>
  </r>
  <r>
    <n v="4858"/>
    <s v="CA-2012-137526"/>
    <x v="1"/>
    <x v="1004"/>
    <d v="2012-01-17T00:00:00"/>
    <x v="1"/>
    <s v="PB-19150"/>
    <x v="171"/>
    <x v="0"/>
    <s v="United States"/>
    <s v="Los Angeles"/>
    <x v="1"/>
    <n v="90004"/>
    <x v="1"/>
    <s v="FUR-FU-10001861"/>
    <x v="0"/>
    <x v="5"/>
    <x v="272"/>
    <x v="292"/>
    <n v="4"/>
    <n v="0"/>
    <n v="38.023999999999994"/>
  </r>
  <r>
    <n v="4859"/>
    <s v="CA-2012-137526"/>
    <x v="1"/>
    <x v="1004"/>
    <d v="2012-01-17T00:00:00"/>
    <x v="1"/>
    <s v="PB-19150"/>
    <x v="171"/>
    <x v="0"/>
    <s v="United States"/>
    <s v="Los Angeles"/>
    <x v="1"/>
    <n v="90004"/>
    <x v="1"/>
    <s v="FUR-FU-10004845"/>
    <x v="0"/>
    <x v="5"/>
    <x v="1684"/>
    <x v="3618"/>
    <n v="9"/>
    <n v="0"/>
    <n v="92.969999999999985"/>
  </r>
  <r>
    <n v="4860"/>
    <s v="CA-2014-136063"/>
    <x v="3"/>
    <x v="934"/>
    <d v="2014-12-20T00:00:00"/>
    <x v="1"/>
    <s v="SS-20140"/>
    <x v="164"/>
    <x v="1"/>
    <s v="United States"/>
    <s v="Oak Park"/>
    <x v="10"/>
    <n v="60302"/>
    <x v="2"/>
    <s v="OFF-AR-10000823"/>
    <x v="1"/>
    <x v="6"/>
    <x v="1043"/>
    <x v="1330"/>
    <n v="7"/>
    <n v="0.2"/>
    <n v="1.0192000000000001"/>
  </r>
  <r>
    <n v="4861"/>
    <s v="CA-2013-101546"/>
    <x v="0"/>
    <x v="122"/>
    <d v="2013-12-25T00:00:00"/>
    <x v="1"/>
    <s v="GK-14620"/>
    <x v="136"/>
    <x v="1"/>
    <s v="United States"/>
    <s v="Morristown"/>
    <x v="30"/>
    <n v="7960"/>
    <x v="3"/>
    <s v="OFF-BI-10001359"/>
    <x v="1"/>
    <x v="8"/>
    <x v="1153"/>
    <x v="1639"/>
    <n v="2"/>
    <n v="0"/>
    <n v="843.17059999999992"/>
  </r>
  <r>
    <n v="4862"/>
    <s v="CA-2011-138940"/>
    <x v="2"/>
    <x v="909"/>
    <d v="2011-04-16T00:00:00"/>
    <x v="0"/>
    <s v="GM-14455"/>
    <x v="39"/>
    <x v="2"/>
    <s v="United States"/>
    <s v="Austin"/>
    <x v="5"/>
    <n v="78745"/>
    <x v="2"/>
    <s v="TEC-PH-10001835"/>
    <x v="2"/>
    <x v="7"/>
    <x v="1333"/>
    <x v="3619"/>
    <n v="6"/>
    <n v="0.2"/>
    <n v="265.42320000000001"/>
  </r>
  <r>
    <n v="4863"/>
    <s v="CA-2013-125164"/>
    <x v="0"/>
    <x v="338"/>
    <d v="2013-11-15T00:00:00"/>
    <x v="1"/>
    <s v="SH-19975"/>
    <x v="64"/>
    <x v="1"/>
    <s v="United States"/>
    <s v="New York City"/>
    <x v="15"/>
    <n v="10011"/>
    <x v="3"/>
    <s v="OFF-BI-10001191"/>
    <x v="1"/>
    <x v="8"/>
    <x v="970"/>
    <x v="3620"/>
    <n v="1"/>
    <n v="0.2"/>
    <n v="7.3834"/>
  </r>
  <r>
    <n v="4864"/>
    <s v="CA-2013-125164"/>
    <x v="0"/>
    <x v="338"/>
    <d v="2013-11-15T00:00:00"/>
    <x v="1"/>
    <s v="SH-19975"/>
    <x v="64"/>
    <x v="1"/>
    <s v="United States"/>
    <s v="New York City"/>
    <x v="15"/>
    <n v="10011"/>
    <x v="3"/>
    <s v="OFF-BI-10003982"/>
    <x v="1"/>
    <x v="8"/>
    <x v="346"/>
    <x v="3621"/>
    <n v="3"/>
    <n v="0.2"/>
    <n v="16.823699999999999"/>
  </r>
  <r>
    <n v="4865"/>
    <s v="CA-2014-163531"/>
    <x v="3"/>
    <x v="335"/>
    <d v="2014-07-01T00:00:00"/>
    <x v="1"/>
    <s v="SC-20725"/>
    <x v="56"/>
    <x v="0"/>
    <s v="United States"/>
    <s v="New York City"/>
    <x v="15"/>
    <n v="10024"/>
    <x v="3"/>
    <s v="TEC-PH-10001425"/>
    <x v="2"/>
    <x v="7"/>
    <x v="511"/>
    <x v="764"/>
    <n v="3"/>
    <n v="0"/>
    <n v="67.191599999999994"/>
  </r>
  <r>
    <n v="4866"/>
    <s v="CA-2014-122490"/>
    <x v="3"/>
    <x v="38"/>
    <d v="2014-11-19T00:00:00"/>
    <x v="1"/>
    <s v="TT-21070"/>
    <x v="74"/>
    <x v="0"/>
    <s v="United States"/>
    <s v="Seattle"/>
    <x v="4"/>
    <n v="98103"/>
    <x v="1"/>
    <s v="FUR-CH-10001215"/>
    <x v="0"/>
    <x v="1"/>
    <x v="440"/>
    <x v="3622"/>
    <n v="6"/>
    <n v="0.2"/>
    <n v="150.29399999999998"/>
  </r>
  <r>
    <n v="4867"/>
    <s v="CA-2014-122490"/>
    <x v="3"/>
    <x v="38"/>
    <d v="2014-11-19T00:00:00"/>
    <x v="1"/>
    <s v="TT-21070"/>
    <x v="74"/>
    <x v="0"/>
    <s v="United States"/>
    <s v="Seattle"/>
    <x v="4"/>
    <n v="98103"/>
    <x v="1"/>
    <s v="OFF-BI-10001718"/>
    <x v="1"/>
    <x v="8"/>
    <x v="1216"/>
    <x v="3623"/>
    <n v="11"/>
    <n v="0.2"/>
    <n v="190.02059999999997"/>
  </r>
  <r>
    <n v="4868"/>
    <s v="CA-2014-122490"/>
    <x v="3"/>
    <x v="38"/>
    <d v="2014-11-19T00:00:00"/>
    <x v="1"/>
    <s v="TT-21070"/>
    <x v="74"/>
    <x v="0"/>
    <s v="United States"/>
    <s v="Seattle"/>
    <x v="4"/>
    <n v="98103"/>
    <x v="1"/>
    <s v="OFF-ST-10000991"/>
    <x v="1"/>
    <x v="4"/>
    <x v="155"/>
    <x v="3216"/>
    <n v="3"/>
    <n v="0"/>
    <n v="10.347300000000004"/>
  </r>
  <r>
    <n v="4869"/>
    <s v="CA-2014-122490"/>
    <x v="3"/>
    <x v="38"/>
    <d v="2014-11-19T00:00:00"/>
    <x v="1"/>
    <s v="TT-21070"/>
    <x v="74"/>
    <x v="0"/>
    <s v="United States"/>
    <s v="Seattle"/>
    <x v="4"/>
    <n v="98103"/>
    <x v="1"/>
    <s v="OFF-LA-10001613"/>
    <x v="1"/>
    <x v="2"/>
    <x v="736"/>
    <x v="880"/>
    <n v="3"/>
    <n v="0"/>
    <n v="4.2336"/>
  </r>
  <r>
    <n v="4870"/>
    <s v="CA-2014-131366"/>
    <x v="3"/>
    <x v="221"/>
    <d v="2014-11-30T00:00:00"/>
    <x v="1"/>
    <s v="SC-20440"/>
    <x v="464"/>
    <x v="1"/>
    <s v="United States"/>
    <s v="Lancaster"/>
    <x v="9"/>
    <n v="17602"/>
    <x v="3"/>
    <s v="TEC-PH-10003437"/>
    <x v="2"/>
    <x v="7"/>
    <x v="913"/>
    <x v="3624"/>
    <n v="2"/>
    <n v="0.4"/>
    <n v="-14.998000000000012"/>
  </r>
  <r>
    <n v="4871"/>
    <s v="CA-2014-131366"/>
    <x v="3"/>
    <x v="221"/>
    <d v="2014-11-30T00:00:00"/>
    <x v="1"/>
    <s v="SC-20440"/>
    <x v="464"/>
    <x v="1"/>
    <s v="United States"/>
    <s v="Lancaster"/>
    <x v="9"/>
    <n v="17602"/>
    <x v="3"/>
    <s v="OFF-PA-10000675"/>
    <x v="1"/>
    <x v="10"/>
    <x v="1106"/>
    <x v="2343"/>
    <n v="7"/>
    <n v="0.2"/>
    <n v="83.209699999999998"/>
  </r>
  <r>
    <n v="4872"/>
    <s v="CA-2014-164042"/>
    <x v="3"/>
    <x v="979"/>
    <d v="2014-05-28T00:00:00"/>
    <x v="1"/>
    <s v="KL-16645"/>
    <x v="107"/>
    <x v="0"/>
    <s v="United States"/>
    <s v="Houston"/>
    <x v="5"/>
    <n v="77095"/>
    <x v="2"/>
    <s v="OFF-FA-10000840"/>
    <x v="1"/>
    <x v="13"/>
    <x v="1685"/>
    <x v="3625"/>
    <n v="2"/>
    <n v="0.2"/>
    <n v="0.61559999999999993"/>
  </r>
  <r>
    <n v="4873"/>
    <s v="CA-2014-164042"/>
    <x v="3"/>
    <x v="979"/>
    <d v="2014-05-28T00:00:00"/>
    <x v="1"/>
    <s v="KL-16645"/>
    <x v="107"/>
    <x v="0"/>
    <s v="United States"/>
    <s v="Houston"/>
    <x v="5"/>
    <n v="77095"/>
    <x v="2"/>
    <s v="OFF-AP-10001947"/>
    <x v="1"/>
    <x v="9"/>
    <x v="1528"/>
    <x v="3626"/>
    <n v="5"/>
    <n v="0.8"/>
    <n v="-46.716000000000008"/>
  </r>
  <r>
    <n v="4874"/>
    <s v="CA-2014-164042"/>
    <x v="3"/>
    <x v="979"/>
    <d v="2014-05-28T00:00:00"/>
    <x v="1"/>
    <s v="KL-16645"/>
    <x v="107"/>
    <x v="0"/>
    <s v="United States"/>
    <s v="Houston"/>
    <x v="5"/>
    <n v="77095"/>
    <x v="2"/>
    <s v="OFF-ST-10002301"/>
    <x v="1"/>
    <x v="4"/>
    <x v="1490"/>
    <x v="3627"/>
    <n v="3"/>
    <n v="0.2"/>
    <n v="-11.593800000000005"/>
  </r>
  <r>
    <n v="4875"/>
    <s v="CA-2014-164042"/>
    <x v="3"/>
    <x v="979"/>
    <d v="2014-05-28T00:00:00"/>
    <x v="1"/>
    <s v="KL-16645"/>
    <x v="107"/>
    <x v="0"/>
    <s v="United States"/>
    <s v="Houston"/>
    <x v="5"/>
    <n v="77095"/>
    <x v="2"/>
    <s v="OFF-BI-10001922"/>
    <x v="1"/>
    <x v="8"/>
    <x v="302"/>
    <x v="3628"/>
    <n v="1"/>
    <n v="0.8"/>
    <n v="-1.9602000000000008"/>
  </r>
  <r>
    <n v="4876"/>
    <s v="CA-2011-132864"/>
    <x v="2"/>
    <x v="266"/>
    <d v="2011-12-07T00:00:00"/>
    <x v="1"/>
    <s v="KN-16390"/>
    <x v="471"/>
    <x v="1"/>
    <s v="United States"/>
    <s v="Columbus"/>
    <x v="24"/>
    <n v="43229"/>
    <x v="3"/>
    <s v="TEC-AC-10001267"/>
    <x v="2"/>
    <x v="11"/>
    <x v="533"/>
    <x v="600"/>
    <n v="5"/>
    <n v="0.2"/>
    <n v="29.950000000000003"/>
  </r>
  <r>
    <n v="4877"/>
    <s v="US-2011-155817"/>
    <x v="2"/>
    <x v="462"/>
    <d v="2011-10-09T00:00:00"/>
    <x v="1"/>
    <s v="SL-20155"/>
    <x v="359"/>
    <x v="2"/>
    <s v="United States"/>
    <s v="Durham"/>
    <x v="3"/>
    <n v="27707"/>
    <x v="0"/>
    <s v="OFF-ST-10000532"/>
    <x v="1"/>
    <x v="4"/>
    <x v="1403"/>
    <x v="3629"/>
    <n v="2"/>
    <n v="0.2"/>
    <n v="4.6175999999999995"/>
  </r>
  <r>
    <n v="4878"/>
    <s v="US-2011-155817"/>
    <x v="2"/>
    <x v="462"/>
    <d v="2011-10-09T00:00:00"/>
    <x v="1"/>
    <s v="SL-20155"/>
    <x v="359"/>
    <x v="2"/>
    <s v="United States"/>
    <s v="Durham"/>
    <x v="3"/>
    <n v="27707"/>
    <x v="0"/>
    <s v="OFF-AR-10002335"/>
    <x v="1"/>
    <x v="6"/>
    <x v="673"/>
    <x v="3630"/>
    <n v="3"/>
    <n v="0.2"/>
    <n v="0.46440000000000037"/>
  </r>
  <r>
    <n v="4879"/>
    <s v="US-2013-131891"/>
    <x v="0"/>
    <x v="875"/>
    <d v="2013-08-01T00:00:00"/>
    <x v="2"/>
    <s v="PW-19240"/>
    <x v="617"/>
    <x v="0"/>
    <s v="United States"/>
    <s v="Pensacola"/>
    <x v="2"/>
    <n v="32503"/>
    <x v="0"/>
    <s v="OFF-BI-10000201"/>
    <x v="1"/>
    <x v="8"/>
    <x v="1678"/>
    <x v="3631"/>
    <n v="3"/>
    <n v="0.7"/>
    <n v="-1.4760000000000004"/>
  </r>
  <r>
    <n v="4880"/>
    <s v="CA-2014-143567"/>
    <x v="3"/>
    <x v="808"/>
    <d v="2014-11-06T00:00:00"/>
    <x v="0"/>
    <s v="TB-21175"/>
    <x v="533"/>
    <x v="1"/>
    <s v="United States"/>
    <s v="Henderson"/>
    <x v="0"/>
    <n v="42420"/>
    <x v="0"/>
    <s v="OFF-EN-10004846"/>
    <x v="1"/>
    <x v="12"/>
    <x v="1488"/>
    <x v="3632"/>
    <n v="2"/>
    <n v="0"/>
    <n v="2.6068000000000002"/>
  </r>
  <r>
    <n v="4881"/>
    <s v="CA-2014-143567"/>
    <x v="3"/>
    <x v="808"/>
    <d v="2014-11-06T00:00:00"/>
    <x v="0"/>
    <s v="TB-21175"/>
    <x v="533"/>
    <x v="1"/>
    <s v="United States"/>
    <s v="Henderson"/>
    <x v="0"/>
    <n v="42420"/>
    <x v="0"/>
    <s v="FUR-CH-10000454"/>
    <x v="0"/>
    <x v="1"/>
    <x v="1"/>
    <x v="3615"/>
    <n v="4"/>
    <n v="0"/>
    <n v="292.77599999999995"/>
  </r>
  <r>
    <n v="4882"/>
    <s v="CA-2014-143567"/>
    <x v="3"/>
    <x v="808"/>
    <d v="2014-11-06T00:00:00"/>
    <x v="0"/>
    <s v="TB-21175"/>
    <x v="533"/>
    <x v="1"/>
    <s v="United States"/>
    <s v="Henderson"/>
    <x v="0"/>
    <n v="42420"/>
    <x v="0"/>
    <s v="TEC-AC-10004145"/>
    <x v="2"/>
    <x v="11"/>
    <x v="1264"/>
    <x v="3633"/>
    <n v="9"/>
    <n v="0"/>
    <n v="517.47930000000008"/>
  </r>
  <r>
    <n v="4883"/>
    <s v="CA-2014-143567"/>
    <x v="3"/>
    <x v="808"/>
    <d v="2014-11-06T00:00:00"/>
    <x v="0"/>
    <s v="TB-21175"/>
    <x v="533"/>
    <x v="1"/>
    <s v="United States"/>
    <s v="Henderson"/>
    <x v="0"/>
    <n v="42420"/>
    <x v="0"/>
    <s v="OFF-ST-10001580"/>
    <x v="1"/>
    <x v="4"/>
    <x v="351"/>
    <x v="3634"/>
    <n v="4"/>
    <n v="0"/>
    <n v="16.7776"/>
  </r>
  <r>
    <n v="4884"/>
    <s v="CA-2014-104080"/>
    <x v="3"/>
    <x v="144"/>
    <d v="2014-03-16T00:00:00"/>
    <x v="1"/>
    <s v="AH-10210"/>
    <x v="117"/>
    <x v="0"/>
    <s v="United States"/>
    <s v="Anaheim"/>
    <x v="1"/>
    <n v="92804"/>
    <x v="1"/>
    <s v="OFF-BI-10003876"/>
    <x v="1"/>
    <x v="8"/>
    <x v="1617"/>
    <x v="3635"/>
    <n v="5"/>
    <n v="0.2"/>
    <n v="64.199999999999989"/>
  </r>
  <r>
    <n v="4885"/>
    <s v="CA-2014-104080"/>
    <x v="3"/>
    <x v="144"/>
    <d v="2014-03-16T00:00:00"/>
    <x v="1"/>
    <s v="AH-10210"/>
    <x v="117"/>
    <x v="0"/>
    <s v="United States"/>
    <s v="Anaheim"/>
    <x v="1"/>
    <n v="92804"/>
    <x v="1"/>
    <s v="OFF-AR-10001972"/>
    <x v="1"/>
    <x v="6"/>
    <x v="1623"/>
    <x v="3636"/>
    <n v="2"/>
    <n v="0"/>
    <n v="0.87360000000000015"/>
  </r>
  <r>
    <n v="4886"/>
    <s v="CA-2011-151379"/>
    <x v="2"/>
    <x v="757"/>
    <d v="2011-12-20T00:00:00"/>
    <x v="1"/>
    <s v="SC-20695"/>
    <x v="281"/>
    <x v="1"/>
    <s v="United States"/>
    <s v="Detroit"/>
    <x v="12"/>
    <n v="48227"/>
    <x v="2"/>
    <s v="OFF-PA-10000595"/>
    <x v="1"/>
    <x v="10"/>
    <x v="1117"/>
    <x v="1159"/>
    <n v="5"/>
    <n v="0"/>
    <n v="52.531999999999996"/>
  </r>
  <r>
    <n v="4887"/>
    <s v="CA-2013-163167"/>
    <x v="0"/>
    <x v="85"/>
    <d v="2013-12-02T00:00:00"/>
    <x v="0"/>
    <s v="RF-19345"/>
    <x v="575"/>
    <x v="1"/>
    <s v="United States"/>
    <s v="Marietta"/>
    <x v="32"/>
    <n v="30062"/>
    <x v="0"/>
    <s v="FUR-CH-10004477"/>
    <x v="0"/>
    <x v="1"/>
    <x v="211"/>
    <x v="3637"/>
    <n v="3"/>
    <n v="0"/>
    <n v="52.974299999999992"/>
  </r>
  <r>
    <n v="4888"/>
    <s v="CA-2013-163167"/>
    <x v="0"/>
    <x v="85"/>
    <d v="2013-12-02T00:00:00"/>
    <x v="0"/>
    <s v="RF-19345"/>
    <x v="575"/>
    <x v="1"/>
    <s v="United States"/>
    <s v="Marietta"/>
    <x v="32"/>
    <n v="30062"/>
    <x v="0"/>
    <s v="TEC-AC-10003441"/>
    <x v="2"/>
    <x v="11"/>
    <x v="652"/>
    <x v="3638"/>
    <n v="6"/>
    <n v="0"/>
    <n v="6.1019999999999968"/>
  </r>
  <r>
    <n v="4889"/>
    <s v="CA-2013-163167"/>
    <x v="0"/>
    <x v="85"/>
    <d v="2013-12-02T00:00:00"/>
    <x v="0"/>
    <s v="RF-19345"/>
    <x v="575"/>
    <x v="1"/>
    <s v="United States"/>
    <s v="Marietta"/>
    <x v="32"/>
    <n v="30062"/>
    <x v="0"/>
    <s v="OFF-ST-10004459"/>
    <x v="1"/>
    <x v="4"/>
    <x v="454"/>
    <x v="494"/>
    <n v="3"/>
    <n v="0"/>
    <n v="56.300999999999988"/>
  </r>
  <r>
    <n v="4890"/>
    <s v="CA-2013-163167"/>
    <x v="0"/>
    <x v="85"/>
    <d v="2013-12-02T00:00:00"/>
    <x v="0"/>
    <s v="RF-19345"/>
    <x v="575"/>
    <x v="1"/>
    <s v="United States"/>
    <s v="Marietta"/>
    <x v="32"/>
    <n v="30062"/>
    <x v="0"/>
    <s v="OFF-ST-10003805"/>
    <x v="1"/>
    <x v="4"/>
    <x v="1651"/>
    <x v="3639"/>
    <n v="6"/>
    <n v="0"/>
    <n v="315.82499999999993"/>
  </r>
  <r>
    <n v="4891"/>
    <s v="CA-2013-135776"/>
    <x v="0"/>
    <x v="443"/>
    <d v="2013-12-31T00:00:00"/>
    <x v="1"/>
    <s v="EH-13765"/>
    <x v="553"/>
    <x v="1"/>
    <s v="United States"/>
    <s v="Seattle"/>
    <x v="4"/>
    <n v="98103"/>
    <x v="1"/>
    <s v="OFF-AR-10001246"/>
    <x v="1"/>
    <x v="6"/>
    <x v="450"/>
    <x v="138"/>
    <n v="3"/>
    <n v="0"/>
    <n v="2.5577999999999994"/>
  </r>
  <r>
    <n v="4892"/>
    <s v="CA-2013-135776"/>
    <x v="0"/>
    <x v="443"/>
    <d v="2013-12-31T00:00:00"/>
    <x v="1"/>
    <s v="EH-13765"/>
    <x v="553"/>
    <x v="1"/>
    <s v="United States"/>
    <s v="Seattle"/>
    <x v="4"/>
    <n v="98103"/>
    <x v="1"/>
    <s v="OFF-PA-10001295"/>
    <x v="1"/>
    <x v="10"/>
    <x v="1211"/>
    <x v="2479"/>
    <n v="2"/>
    <n v="0"/>
    <n v="18.211199999999998"/>
  </r>
  <r>
    <n v="4893"/>
    <s v="CA-2013-135776"/>
    <x v="0"/>
    <x v="443"/>
    <d v="2013-12-31T00:00:00"/>
    <x v="1"/>
    <s v="EH-13765"/>
    <x v="553"/>
    <x v="1"/>
    <s v="United States"/>
    <s v="Seattle"/>
    <x v="4"/>
    <n v="98103"/>
    <x v="1"/>
    <s v="OFF-AR-10001231"/>
    <x v="1"/>
    <x v="6"/>
    <x v="1686"/>
    <x v="3640"/>
    <n v="2"/>
    <n v="0"/>
    <n v="1.1760000000000002"/>
  </r>
  <r>
    <n v="4894"/>
    <s v="CA-2013-135776"/>
    <x v="0"/>
    <x v="443"/>
    <d v="2013-12-31T00:00:00"/>
    <x v="1"/>
    <s v="EH-13765"/>
    <x v="553"/>
    <x v="1"/>
    <s v="United States"/>
    <s v="Seattle"/>
    <x v="4"/>
    <n v="98103"/>
    <x v="1"/>
    <s v="OFF-ST-10002743"/>
    <x v="1"/>
    <x v="4"/>
    <x v="413"/>
    <x v="3641"/>
    <n v="2"/>
    <n v="0"/>
    <n v="2.2727999999999895"/>
  </r>
  <r>
    <n v="4895"/>
    <s v="CA-2013-135776"/>
    <x v="0"/>
    <x v="443"/>
    <d v="2013-12-31T00:00:00"/>
    <x v="1"/>
    <s v="EH-13765"/>
    <x v="553"/>
    <x v="1"/>
    <s v="United States"/>
    <s v="Seattle"/>
    <x v="4"/>
    <n v="98103"/>
    <x v="1"/>
    <s v="OFF-PA-10004327"/>
    <x v="1"/>
    <x v="10"/>
    <x v="136"/>
    <x v="3642"/>
    <n v="1"/>
    <n v="0"/>
    <n v="22.991999999999997"/>
  </r>
  <r>
    <n v="4896"/>
    <s v="CA-2013-135776"/>
    <x v="0"/>
    <x v="443"/>
    <d v="2013-12-31T00:00:00"/>
    <x v="1"/>
    <s v="EH-13765"/>
    <x v="553"/>
    <x v="1"/>
    <s v="United States"/>
    <s v="Seattle"/>
    <x v="4"/>
    <n v="98103"/>
    <x v="1"/>
    <s v="OFF-EN-10004773"/>
    <x v="1"/>
    <x v="12"/>
    <x v="33"/>
    <x v="1168"/>
    <n v="2"/>
    <n v="0"/>
    <n v="30.360399999999998"/>
  </r>
  <r>
    <n v="4897"/>
    <s v="CA-2013-135776"/>
    <x v="0"/>
    <x v="443"/>
    <d v="2013-12-31T00:00:00"/>
    <x v="1"/>
    <s v="EH-13765"/>
    <x v="553"/>
    <x v="1"/>
    <s v="United States"/>
    <s v="Seattle"/>
    <x v="4"/>
    <n v="98103"/>
    <x v="1"/>
    <s v="OFF-ST-10003470"/>
    <x v="1"/>
    <x v="4"/>
    <x v="1339"/>
    <x v="2105"/>
    <n v="4"/>
    <n v="0"/>
    <n v="55.895999999999958"/>
  </r>
  <r>
    <n v="4898"/>
    <s v="US-2011-122021"/>
    <x v="2"/>
    <x v="771"/>
    <d v="2011-10-17T00:00:00"/>
    <x v="2"/>
    <s v="AC-10660"/>
    <x v="663"/>
    <x v="0"/>
    <s v="United States"/>
    <s v="Parma"/>
    <x v="24"/>
    <n v="44134"/>
    <x v="3"/>
    <s v="FUR-CH-10003761"/>
    <x v="0"/>
    <x v="1"/>
    <x v="1379"/>
    <x v="1727"/>
    <n v="2"/>
    <n v="0.3"/>
    <n v="-7.8588000000000022"/>
  </r>
  <r>
    <n v="4899"/>
    <s v="US-2011-122021"/>
    <x v="2"/>
    <x v="771"/>
    <d v="2011-10-17T00:00:00"/>
    <x v="2"/>
    <s v="AC-10660"/>
    <x v="663"/>
    <x v="0"/>
    <s v="United States"/>
    <s v="Parma"/>
    <x v="24"/>
    <n v="44134"/>
    <x v="3"/>
    <s v="OFF-PA-10002230"/>
    <x v="1"/>
    <x v="10"/>
    <x v="384"/>
    <x v="892"/>
    <n v="2"/>
    <n v="0.2"/>
    <n v="2.8884000000000007"/>
  </r>
  <r>
    <n v="4900"/>
    <s v="CA-2013-130484"/>
    <x v="0"/>
    <x v="250"/>
    <d v="2013-08-28T00:00:00"/>
    <x v="1"/>
    <s v="SG-20470"/>
    <x v="495"/>
    <x v="0"/>
    <s v="United States"/>
    <s v="Gresham"/>
    <x v="21"/>
    <n v="97030"/>
    <x v="1"/>
    <s v="OFF-BI-10000088"/>
    <x v="1"/>
    <x v="8"/>
    <x v="1025"/>
    <x v="3643"/>
    <n v="8"/>
    <n v="0.7"/>
    <n v="-18.446399999999997"/>
  </r>
  <r>
    <n v="4901"/>
    <s v="CA-2014-120936"/>
    <x v="3"/>
    <x v="94"/>
    <d v="2014-12-22T00:00:00"/>
    <x v="1"/>
    <s v="CA-12310"/>
    <x v="119"/>
    <x v="1"/>
    <s v="United States"/>
    <s v="Anaheim"/>
    <x v="1"/>
    <n v="92804"/>
    <x v="1"/>
    <s v="OFF-ST-10001526"/>
    <x v="1"/>
    <x v="4"/>
    <x v="764"/>
    <x v="2289"/>
    <n v="4"/>
    <n v="0"/>
    <n v="125.14319999999998"/>
  </r>
  <r>
    <n v="4902"/>
    <s v="CA-2014-120936"/>
    <x v="3"/>
    <x v="94"/>
    <d v="2014-12-22T00:00:00"/>
    <x v="1"/>
    <s v="CA-12310"/>
    <x v="119"/>
    <x v="1"/>
    <s v="United States"/>
    <s v="Anaheim"/>
    <x v="1"/>
    <n v="92804"/>
    <x v="1"/>
    <s v="OFF-SU-10002557"/>
    <x v="1"/>
    <x v="14"/>
    <x v="1329"/>
    <x v="62"/>
    <n v="1"/>
    <n v="0"/>
    <n v="3.6348000000000003"/>
  </r>
  <r>
    <n v="4903"/>
    <s v="CA-2014-110884"/>
    <x v="3"/>
    <x v="469"/>
    <d v="2014-03-13T00:00:00"/>
    <x v="1"/>
    <s v="SH-20395"/>
    <x v="129"/>
    <x v="0"/>
    <s v="United States"/>
    <s v="New York City"/>
    <x v="15"/>
    <n v="10035"/>
    <x v="3"/>
    <s v="OFF-BI-10003669"/>
    <x v="1"/>
    <x v="8"/>
    <x v="796"/>
    <x v="243"/>
    <n v="6"/>
    <n v="0.2"/>
    <n v="9.0719999999999992"/>
  </r>
  <r>
    <n v="4904"/>
    <s v="CA-2014-110884"/>
    <x v="3"/>
    <x v="469"/>
    <d v="2014-03-13T00:00:00"/>
    <x v="1"/>
    <s v="SH-20395"/>
    <x v="129"/>
    <x v="0"/>
    <s v="United States"/>
    <s v="New York City"/>
    <x v="15"/>
    <n v="10035"/>
    <x v="3"/>
    <s v="OFF-LA-10003510"/>
    <x v="1"/>
    <x v="2"/>
    <x v="575"/>
    <x v="3644"/>
    <n v="3"/>
    <n v="0"/>
    <n v="42.131399999999999"/>
  </r>
  <r>
    <n v="4905"/>
    <s v="US-2011-161613"/>
    <x v="2"/>
    <x v="588"/>
    <d v="2011-12-03T00:00:00"/>
    <x v="0"/>
    <s v="MC-17605"/>
    <x v="204"/>
    <x v="1"/>
    <s v="United States"/>
    <s v="Houston"/>
    <x v="5"/>
    <n v="77070"/>
    <x v="2"/>
    <s v="FUR-CH-10003746"/>
    <x v="0"/>
    <x v="1"/>
    <x v="617"/>
    <x v="3645"/>
    <n v="3"/>
    <n v="0.3"/>
    <n v="-19.258800000000008"/>
  </r>
  <r>
    <n v="4906"/>
    <s v="US-2011-146353"/>
    <x v="2"/>
    <x v="1005"/>
    <d v="2011-10-16T00:00:00"/>
    <x v="0"/>
    <s v="JE-15610"/>
    <x v="531"/>
    <x v="1"/>
    <s v="United States"/>
    <s v="Concord"/>
    <x v="38"/>
    <n v="3301"/>
    <x v="3"/>
    <s v="OFF-BI-10003476"/>
    <x v="1"/>
    <x v="8"/>
    <x v="1526"/>
    <x v="3310"/>
    <n v="4"/>
    <n v="0"/>
    <n v="11.0016"/>
  </r>
  <r>
    <n v="4907"/>
    <s v="US-2011-146353"/>
    <x v="2"/>
    <x v="1005"/>
    <d v="2011-10-16T00:00:00"/>
    <x v="0"/>
    <s v="JE-15610"/>
    <x v="531"/>
    <x v="1"/>
    <s v="United States"/>
    <s v="Concord"/>
    <x v="38"/>
    <n v="3301"/>
    <x v="3"/>
    <s v="OFF-ST-10001469"/>
    <x v="1"/>
    <x v="4"/>
    <x v="394"/>
    <x v="3646"/>
    <n v="5"/>
    <n v="0"/>
    <n v="16.193999999999988"/>
  </r>
  <r>
    <n v="4908"/>
    <s v="CA-2011-133809"/>
    <x v="2"/>
    <x v="728"/>
    <d v="2011-11-23T00:00:00"/>
    <x v="0"/>
    <s v="MS-17530"/>
    <x v="652"/>
    <x v="0"/>
    <s v="United States"/>
    <s v="Fairfield"/>
    <x v="24"/>
    <n v="45014"/>
    <x v="3"/>
    <s v="OFF-BI-10001757"/>
    <x v="1"/>
    <x v="8"/>
    <x v="1158"/>
    <x v="3647"/>
    <n v="8"/>
    <n v="0.7"/>
    <n v="-8.659200000000002"/>
  </r>
  <r>
    <n v="4909"/>
    <s v="CA-2011-133809"/>
    <x v="2"/>
    <x v="728"/>
    <d v="2011-11-23T00:00:00"/>
    <x v="0"/>
    <s v="MS-17530"/>
    <x v="652"/>
    <x v="0"/>
    <s v="United States"/>
    <s v="Fairfield"/>
    <x v="24"/>
    <n v="45014"/>
    <x v="3"/>
    <s v="TEC-PH-10004875"/>
    <x v="2"/>
    <x v="7"/>
    <x v="1687"/>
    <x v="3648"/>
    <n v="2"/>
    <n v="0.4"/>
    <n v="-2.0773999999999999"/>
  </r>
  <r>
    <n v="4910"/>
    <s v="CA-2014-127306"/>
    <x v="3"/>
    <x v="424"/>
    <d v="2014-01-19T00:00:00"/>
    <x v="1"/>
    <s v="BH-11710"/>
    <x v="3"/>
    <x v="0"/>
    <s v="United States"/>
    <s v="Johnson City"/>
    <x v="18"/>
    <n v="37604"/>
    <x v="0"/>
    <s v="OFF-EN-10001219"/>
    <x v="1"/>
    <x v="12"/>
    <x v="583"/>
    <x v="829"/>
    <n v="3"/>
    <n v="0.2"/>
    <n v="6.6467999999999989"/>
  </r>
  <r>
    <n v="4911"/>
    <s v="CA-2014-127306"/>
    <x v="3"/>
    <x v="424"/>
    <d v="2014-01-19T00:00:00"/>
    <x v="1"/>
    <s v="BH-11710"/>
    <x v="3"/>
    <x v="0"/>
    <s v="United States"/>
    <s v="Johnson City"/>
    <x v="18"/>
    <n v="37604"/>
    <x v="0"/>
    <s v="OFF-PA-10000019"/>
    <x v="1"/>
    <x v="10"/>
    <x v="704"/>
    <x v="1590"/>
    <n v="7"/>
    <n v="0.2"/>
    <n v="12.700800000000001"/>
  </r>
  <r>
    <n v="4912"/>
    <s v="CA-2014-127306"/>
    <x v="3"/>
    <x v="424"/>
    <d v="2014-01-19T00:00:00"/>
    <x v="1"/>
    <s v="BH-11710"/>
    <x v="3"/>
    <x v="0"/>
    <s v="United States"/>
    <s v="Johnson City"/>
    <x v="18"/>
    <n v="37604"/>
    <x v="0"/>
    <s v="TEC-PH-10001924"/>
    <x v="2"/>
    <x v="7"/>
    <x v="426"/>
    <x v="1781"/>
    <n v="2"/>
    <n v="0.2"/>
    <n v="6.9990000000000059"/>
  </r>
  <r>
    <n v="4913"/>
    <s v="CA-2014-127306"/>
    <x v="3"/>
    <x v="424"/>
    <d v="2014-01-19T00:00:00"/>
    <x v="1"/>
    <s v="BH-11710"/>
    <x v="3"/>
    <x v="0"/>
    <s v="United States"/>
    <s v="Johnson City"/>
    <x v="18"/>
    <n v="37604"/>
    <x v="0"/>
    <s v="OFF-BI-10002003"/>
    <x v="1"/>
    <x v="8"/>
    <x v="1384"/>
    <x v="3649"/>
    <n v="5"/>
    <n v="0.7"/>
    <n v="-4.577"/>
  </r>
  <r>
    <n v="4914"/>
    <s v="CA-2014-127306"/>
    <x v="3"/>
    <x v="424"/>
    <d v="2014-01-19T00:00:00"/>
    <x v="1"/>
    <s v="BH-11710"/>
    <x v="3"/>
    <x v="0"/>
    <s v="United States"/>
    <s v="Johnson City"/>
    <x v="18"/>
    <n v="37604"/>
    <x v="0"/>
    <s v="OFF-BI-10003727"/>
    <x v="1"/>
    <x v="8"/>
    <x v="797"/>
    <x v="3650"/>
    <n v="2"/>
    <n v="0.7"/>
    <n v="-1.8391999999999999"/>
  </r>
  <r>
    <n v="4915"/>
    <s v="CA-2012-161830"/>
    <x v="1"/>
    <x v="496"/>
    <d v="2012-09-26T00:00:00"/>
    <x v="0"/>
    <s v="ME-17725"/>
    <x v="250"/>
    <x v="0"/>
    <s v="United States"/>
    <s v="Seattle"/>
    <x v="4"/>
    <n v="98105"/>
    <x v="1"/>
    <s v="OFF-AR-10004042"/>
    <x v="1"/>
    <x v="6"/>
    <x v="30"/>
    <x v="3651"/>
    <n v="2"/>
    <n v="0"/>
    <n v="10.428399999999996"/>
  </r>
  <r>
    <n v="4916"/>
    <s v="CA-2012-161830"/>
    <x v="1"/>
    <x v="496"/>
    <d v="2012-09-26T00:00:00"/>
    <x v="0"/>
    <s v="ME-17725"/>
    <x v="250"/>
    <x v="0"/>
    <s v="United States"/>
    <s v="Seattle"/>
    <x v="4"/>
    <n v="98105"/>
    <x v="1"/>
    <s v="OFF-BI-10001097"/>
    <x v="1"/>
    <x v="8"/>
    <x v="789"/>
    <x v="3652"/>
    <n v="3"/>
    <n v="0.2"/>
    <n v="5.4201000000000006"/>
  </r>
  <r>
    <n v="4917"/>
    <s v="CA-2014-163125"/>
    <x v="3"/>
    <x v="449"/>
    <d v="2014-10-12T00:00:00"/>
    <x v="0"/>
    <s v="MB-17305"/>
    <x v="93"/>
    <x v="0"/>
    <s v="United States"/>
    <s v="League City"/>
    <x v="5"/>
    <n v="77573"/>
    <x v="2"/>
    <s v="OFF-AR-10004344"/>
    <x v="1"/>
    <x v="6"/>
    <x v="365"/>
    <x v="3653"/>
    <n v="7"/>
    <n v="0.2"/>
    <n v="5.8750999999999962"/>
  </r>
  <r>
    <n v="4918"/>
    <s v="CA-2014-163125"/>
    <x v="3"/>
    <x v="449"/>
    <d v="2014-10-12T00:00:00"/>
    <x v="0"/>
    <s v="MB-17305"/>
    <x v="93"/>
    <x v="0"/>
    <s v="United States"/>
    <s v="League City"/>
    <x v="5"/>
    <n v="77573"/>
    <x v="2"/>
    <s v="FUR-CH-10001802"/>
    <x v="0"/>
    <x v="1"/>
    <x v="1688"/>
    <x v="3654"/>
    <n v="3"/>
    <n v="0.3"/>
    <n v="-32.664599999999993"/>
  </r>
  <r>
    <n v="4919"/>
    <s v="CA-2013-160304"/>
    <x v="0"/>
    <x v="1006"/>
    <d v="2013-01-07T00:00:00"/>
    <x v="1"/>
    <s v="BM-11575"/>
    <x v="606"/>
    <x v="1"/>
    <s v="United States"/>
    <s v="Gaithersburg"/>
    <x v="39"/>
    <n v="20877"/>
    <x v="3"/>
    <s v="FUR-BO-10004709"/>
    <x v="0"/>
    <x v="0"/>
    <x v="263"/>
    <x v="2131"/>
    <n v="3"/>
    <n v="0"/>
    <n v="38.266800000000003"/>
  </r>
  <r>
    <n v="4920"/>
    <s v="CA-2013-160304"/>
    <x v="0"/>
    <x v="1006"/>
    <d v="2013-01-07T00:00:00"/>
    <x v="1"/>
    <s v="BM-11575"/>
    <x v="606"/>
    <x v="1"/>
    <s v="United States"/>
    <s v="Gaithersburg"/>
    <x v="39"/>
    <n v="20877"/>
    <x v="3"/>
    <s v="TEC-PH-10000455"/>
    <x v="2"/>
    <x v="7"/>
    <x v="1112"/>
    <x v="3655"/>
    <n v="2"/>
    <n v="0"/>
    <n v="67.274199999999979"/>
  </r>
  <r>
    <n v="4921"/>
    <s v="CA-2014-101728"/>
    <x v="3"/>
    <x v="971"/>
    <d v="2014-08-24T00:00:00"/>
    <x v="1"/>
    <s v="SC-20575"/>
    <x v="623"/>
    <x v="0"/>
    <s v="United States"/>
    <s v="Chicago"/>
    <x v="10"/>
    <n v="60653"/>
    <x v="2"/>
    <s v="OFF-BI-10002393"/>
    <x v="1"/>
    <x v="8"/>
    <x v="1188"/>
    <x v="3424"/>
    <n v="2"/>
    <n v="0.8"/>
    <n v="-3.9032000000000009"/>
  </r>
  <r>
    <n v="4922"/>
    <s v="CA-2014-114055"/>
    <x v="3"/>
    <x v="53"/>
    <d v="2014-12-30T00:00:00"/>
    <x v="0"/>
    <s v="MH-18115"/>
    <x v="414"/>
    <x v="2"/>
    <s v="United States"/>
    <s v="Huntsville"/>
    <x v="19"/>
    <n v="35810"/>
    <x v="0"/>
    <s v="OFF-PA-10004381"/>
    <x v="1"/>
    <x v="10"/>
    <x v="1675"/>
    <x v="3656"/>
    <n v="2"/>
    <n v="0"/>
    <n v="46.118399999999994"/>
  </r>
  <r>
    <n v="4923"/>
    <s v="CA-2014-114055"/>
    <x v="3"/>
    <x v="53"/>
    <d v="2014-12-30T00:00:00"/>
    <x v="0"/>
    <s v="MH-18115"/>
    <x v="414"/>
    <x v="2"/>
    <s v="United States"/>
    <s v="Huntsville"/>
    <x v="19"/>
    <n v="35810"/>
    <x v="0"/>
    <s v="OFF-FA-10003059"/>
    <x v="1"/>
    <x v="13"/>
    <x v="794"/>
    <x v="3657"/>
    <n v="2"/>
    <n v="0"/>
    <n v="1.1945999999999999"/>
  </r>
  <r>
    <n v="4924"/>
    <s v="CA-2014-114055"/>
    <x v="3"/>
    <x v="53"/>
    <d v="2014-12-30T00:00:00"/>
    <x v="0"/>
    <s v="MH-18115"/>
    <x v="414"/>
    <x v="2"/>
    <s v="United States"/>
    <s v="Huntsville"/>
    <x v="19"/>
    <n v="35810"/>
    <x v="0"/>
    <s v="OFF-PA-10000994"/>
    <x v="1"/>
    <x v="10"/>
    <x v="904"/>
    <x v="2713"/>
    <n v="6"/>
    <n v="0"/>
    <n v="301.96799999999996"/>
  </r>
  <r>
    <n v="4925"/>
    <s v="CA-2014-114055"/>
    <x v="3"/>
    <x v="53"/>
    <d v="2014-12-30T00:00:00"/>
    <x v="0"/>
    <s v="MH-18115"/>
    <x v="414"/>
    <x v="2"/>
    <s v="United States"/>
    <s v="Huntsville"/>
    <x v="19"/>
    <n v="35810"/>
    <x v="0"/>
    <s v="TEC-PH-10002890"/>
    <x v="2"/>
    <x v="7"/>
    <x v="1387"/>
    <x v="3658"/>
    <n v="2"/>
    <n v="0"/>
    <n v="23.524799999999999"/>
  </r>
  <r>
    <n v="4926"/>
    <s v="CA-2014-126438"/>
    <x v="3"/>
    <x v="18"/>
    <d v="2014-09-14T00:00:00"/>
    <x v="2"/>
    <s v="AR-10345"/>
    <x v="753"/>
    <x v="1"/>
    <s v="United States"/>
    <s v="Lawrence"/>
    <x v="31"/>
    <n v="1841"/>
    <x v="3"/>
    <s v="OFF-AR-10003338"/>
    <x v="1"/>
    <x v="6"/>
    <x v="1430"/>
    <x v="3659"/>
    <n v="2"/>
    <n v="0"/>
    <n v="3.7200000000000006"/>
  </r>
  <r>
    <n v="4927"/>
    <s v="CA-2014-117653"/>
    <x v="3"/>
    <x v="15"/>
    <d v="2014-10-24T00:00:00"/>
    <x v="1"/>
    <s v="MO-17500"/>
    <x v="373"/>
    <x v="0"/>
    <s v="United States"/>
    <s v="Chicago"/>
    <x v="10"/>
    <n v="60623"/>
    <x v="2"/>
    <s v="FUR-TA-10003008"/>
    <x v="0"/>
    <x v="3"/>
    <x v="946"/>
    <x v="3660"/>
    <n v="1"/>
    <n v="0.5"/>
    <n v="-67.543499999999995"/>
  </r>
  <r>
    <n v="4928"/>
    <s v="CA-2014-143245"/>
    <x v="3"/>
    <x v="96"/>
    <d v="2014-12-07T00:00:00"/>
    <x v="1"/>
    <s v="AD-10180"/>
    <x v="57"/>
    <x v="2"/>
    <s v="United States"/>
    <s v="Fairfield"/>
    <x v="29"/>
    <n v="6824"/>
    <x v="3"/>
    <s v="OFF-PA-10001972"/>
    <x v="1"/>
    <x v="10"/>
    <x v="1169"/>
    <x v="541"/>
    <n v="3"/>
    <n v="0"/>
    <n v="9.3312000000000008"/>
  </r>
  <r>
    <n v="4929"/>
    <s v="CA-2014-143245"/>
    <x v="3"/>
    <x v="96"/>
    <d v="2014-12-07T00:00:00"/>
    <x v="1"/>
    <s v="AD-10180"/>
    <x v="57"/>
    <x v="2"/>
    <s v="United States"/>
    <s v="Fairfield"/>
    <x v="29"/>
    <n v="6824"/>
    <x v="3"/>
    <s v="FUR-CH-10000155"/>
    <x v="0"/>
    <x v="1"/>
    <x v="1157"/>
    <x v="3661"/>
    <n v="3"/>
    <n v="0"/>
    <n v="251.20200000000003"/>
  </r>
  <r>
    <n v="4930"/>
    <s v="US-2011-138828"/>
    <x v="2"/>
    <x v="814"/>
    <d v="2011-09-03T00:00:00"/>
    <x v="2"/>
    <s v="KD-16345"/>
    <x v="44"/>
    <x v="0"/>
    <s v="United States"/>
    <s v="New York City"/>
    <x v="15"/>
    <n v="10009"/>
    <x v="3"/>
    <s v="OFF-AR-10000658"/>
    <x v="1"/>
    <x v="6"/>
    <x v="328"/>
    <x v="2495"/>
    <n v="5"/>
    <n v="0"/>
    <n v="16.170000000000002"/>
  </r>
  <r>
    <n v="4931"/>
    <s v="US-2011-138828"/>
    <x v="2"/>
    <x v="814"/>
    <d v="2011-09-03T00:00:00"/>
    <x v="2"/>
    <s v="KD-16345"/>
    <x v="44"/>
    <x v="0"/>
    <s v="United States"/>
    <s v="New York City"/>
    <x v="15"/>
    <n v="10009"/>
    <x v="3"/>
    <s v="OFF-PA-10000349"/>
    <x v="1"/>
    <x v="10"/>
    <x v="33"/>
    <x v="1830"/>
    <n v="3"/>
    <n v="0"/>
    <n v="7.0218000000000007"/>
  </r>
  <r>
    <n v="4932"/>
    <s v="CA-2014-143651"/>
    <x v="3"/>
    <x v="613"/>
    <d v="2014-03-31T00:00:00"/>
    <x v="1"/>
    <s v="FM-14215"/>
    <x v="524"/>
    <x v="1"/>
    <s v="United States"/>
    <s v="Seattle"/>
    <x v="4"/>
    <n v="98103"/>
    <x v="1"/>
    <s v="OFF-AR-10001446"/>
    <x v="1"/>
    <x v="6"/>
    <x v="1152"/>
    <x v="795"/>
    <n v="2"/>
    <n v="0"/>
    <n v="6.93"/>
  </r>
  <r>
    <n v="4933"/>
    <s v="CA-2012-106978"/>
    <x v="1"/>
    <x v="694"/>
    <d v="2012-10-04T00:00:00"/>
    <x v="1"/>
    <s v="ZC-21910"/>
    <x v="233"/>
    <x v="0"/>
    <s v="United States"/>
    <s v="Aurora"/>
    <x v="22"/>
    <n v="80013"/>
    <x v="1"/>
    <s v="OFF-EN-10004483"/>
    <x v="1"/>
    <x v="12"/>
    <x v="1335"/>
    <x v="3662"/>
    <n v="1"/>
    <n v="0.2"/>
    <n v="4.2308999999999983"/>
  </r>
  <r>
    <n v="4934"/>
    <s v="CA-2012-106978"/>
    <x v="1"/>
    <x v="694"/>
    <d v="2012-10-04T00:00:00"/>
    <x v="1"/>
    <s v="ZC-21910"/>
    <x v="233"/>
    <x v="0"/>
    <s v="United States"/>
    <s v="Aurora"/>
    <x v="22"/>
    <n v="80013"/>
    <x v="1"/>
    <s v="OFF-BI-10002012"/>
    <x v="1"/>
    <x v="8"/>
    <x v="742"/>
    <x v="886"/>
    <n v="2"/>
    <n v="0.7"/>
    <n v="-0.79200000000000004"/>
  </r>
  <r>
    <n v="4935"/>
    <s v="CA-2012-106978"/>
    <x v="1"/>
    <x v="694"/>
    <d v="2012-10-04T00:00:00"/>
    <x v="1"/>
    <s v="ZC-21910"/>
    <x v="233"/>
    <x v="0"/>
    <s v="United States"/>
    <s v="Aurora"/>
    <x v="22"/>
    <n v="80013"/>
    <x v="1"/>
    <s v="OFF-FA-10003021"/>
    <x v="1"/>
    <x v="13"/>
    <x v="33"/>
    <x v="3663"/>
    <n v="3"/>
    <n v="0.2"/>
    <n v="0.84599999999999964"/>
  </r>
  <r>
    <n v="4936"/>
    <s v="CA-2012-155124"/>
    <x v="1"/>
    <x v="1007"/>
    <d v="2012-03-21T00:00:00"/>
    <x v="1"/>
    <s v="KS-16300"/>
    <x v="754"/>
    <x v="1"/>
    <s v="United States"/>
    <s v="Lehi"/>
    <x v="7"/>
    <n v="84043"/>
    <x v="1"/>
    <s v="TEC-PH-10003356"/>
    <x v="2"/>
    <x v="7"/>
    <x v="1689"/>
    <x v="3664"/>
    <n v="3"/>
    <n v="0.2"/>
    <n v="1.6776"/>
  </r>
  <r>
    <n v="4937"/>
    <s v="CA-2014-150931"/>
    <x v="3"/>
    <x v="1008"/>
    <d v="2014-01-14T00:00:00"/>
    <x v="1"/>
    <s v="DP-13390"/>
    <x v="503"/>
    <x v="2"/>
    <s v="United States"/>
    <s v="Tuscaloosa"/>
    <x v="19"/>
    <n v="35401"/>
    <x v="0"/>
    <s v="OFF-BI-10004728"/>
    <x v="1"/>
    <x v="8"/>
    <x v="539"/>
    <x v="3665"/>
    <n v="7"/>
    <n v="0"/>
    <n v="15.5204"/>
  </r>
  <r>
    <n v="4938"/>
    <s v="CA-2011-157147"/>
    <x v="2"/>
    <x v="286"/>
    <d v="2011-01-19T00:00:00"/>
    <x v="1"/>
    <s v="BD-11605"/>
    <x v="205"/>
    <x v="0"/>
    <s v="United States"/>
    <s v="San Francisco"/>
    <x v="1"/>
    <n v="94109"/>
    <x v="1"/>
    <s v="OFF-ST-10000078"/>
    <x v="1"/>
    <x v="4"/>
    <x v="1218"/>
    <x v="2225"/>
    <n v="5"/>
    <n v="0"/>
    <n v="238.65299999999991"/>
  </r>
  <r>
    <n v="4939"/>
    <s v="CA-2011-157147"/>
    <x v="2"/>
    <x v="286"/>
    <d v="2011-01-19T00:00:00"/>
    <x v="1"/>
    <s v="BD-11605"/>
    <x v="205"/>
    <x v="0"/>
    <s v="United States"/>
    <s v="San Francisco"/>
    <x v="1"/>
    <n v="94109"/>
    <x v="1"/>
    <s v="FUR-BO-10003034"/>
    <x v="0"/>
    <x v="0"/>
    <x v="1194"/>
    <x v="3666"/>
    <n v="3"/>
    <n v="0.15"/>
    <n v="3.9294000000000082"/>
  </r>
  <r>
    <n v="4940"/>
    <s v="CA-2011-157147"/>
    <x v="2"/>
    <x v="286"/>
    <d v="2011-01-19T00:00:00"/>
    <x v="1"/>
    <s v="BD-11605"/>
    <x v="205"/>
    <x v="0"/>
    <s v="United States"/>
    <s v="San Francisco"/>
    <x v="1"/>
    <n v="94109"/>
    <x v="1"/>
    <s v="OFF-AR-10003514"/>
    <x v="1"/>
    <x v="6"/>
    <x v="180"/>
    <x v="189"/>
    <n v="5"/>
    <n v="0"/>
    <n v="6.5669999999999984"/>
  </r>
  <r>
    <n v="4941"/>
    <s v="CA-2012-156482"/>
    <x v="1"/>
    <x v="525"/>
    <d v="2012-02-13T00:00:00"/>
    <x v="1"/>
    <s v="IL-15100"/>
    <x v="582"/>
    <x v="0"/>
    <s v="United States"/>
    <s v="Wilmington"/>
    <x v="13"/>
    <n v="19805"/>
    <x v="3"/>
    <s v="FUR-CH-10001708"/>
    <x v="0"/>
    <x v="1"/>
    <x v="884"/>
    <x v="3667"/>
    <n v="9"/>
    <n v="0"/>
    <n v="266.45219999999989"/>
  </r>
  <r>
    <n v="4942"/>
    <s v="CA-2012-156482"/>
    <x v="1"/>
    <x v="525"/>
    <d v="2012-02-13T00:00:00"/>
    <x v="1"/>
    <s v="IL-15100"/>
    <x v="582"/>
    <x v="0"/>
    <s v="United States"/>
    <s v="Wilmington"/>
    <x v="13"/>
    <n v="19805"/>
    <x v="3"/>
    <s v="FUR-BO-10002598"/>
    <x v="0"/>
    <x v="0"/>
    <x v="1509"/>
    <x v="514"/>
    <n v="4"/>
    <n v="0"/>
    <n v="82.336799999999982"/>
  </r>
  <r>
    <n v="4943"/>
    <s v="CA-2012-156482"/>
    <x v="1"/>
    <x v="525"/>
    <d v="2012-02-13T00:00:00"/>
    <x v="1"/>
    <s v="IL-15100"/>
    <x v="582"/>
    <x v="0"/>
    <s v="United States"/>
    <s v="Wilmington"/>
    <x v="13"/>
    <n v="19805"/>
    <x v="3"/>
    <s v="OFF-AR-10001022"/>
    <x v="1"/>
    <x v="6"/>
    <x v="872"/>
    <x v="1103"/>
    <n v="2"/>
    <n v="0"/>
    <n v="1.7607999999999997"/>
  </r>
  <r>
    <n v="4944"/>
    <s v="CA-2014-106782"/>
    <x v="3"/>
    <x v="202"/>
    <d v="2014-12-28T00:00:00"/>
    <x v="1"/>
    <s v="LP-17095"/>
    <x v="431"/>
    <x v="0"/>
    <s v="United States"/>
    <s v="Lafayette"/>
    <x v="14"/>
    <n v="47905"/>
    <x v="2"/>
    <s v="OFF-ST-10004459"/>
    <x v="1"/>
    <x v="4"/>
    <x v="454"/>
    <x v="2602"/>
    <n v="1"/>
    <n v="0"/>
    <n v="18.766999999999996"/>
  </r>
  <r>
    <n v="4945"/>
    <s v="CA-2013-151372"/>
    <x v="0"/>
    <x v="64"/>
    <d v="2013-09-07T00:00:00"/>
    <x v="2"/>
    <s v="JH-15985"/>
    <x v="98"/>
    <x v="0"/>
    <s v="United States"/>
    <s v="Redondo Beach"/>
    <x v="1"/>
    <n v="90278"/>
    <x v="1"/>
    <s v="OFF-PA-10004381"/>
    <x v="1"/>
    <x v="10"/>
    <x v="1675"/>
    <x v="3656"/>
    <n v="2"/>
    <n v="0"/>
    <n v="46.118399999999994"/>
  </r>
  <r>
    <n v="4946"/>
    <s v="CA-2013-151372"/>
    <x v="0"/>
    <x v="64"/>
    <d v="2013-09-07T00:00:00"/>
    <x v="2"/>
    <s v="JH-15985"/>
    <x v="98"/>
    <x v="0"/>
    <s v="United States"/>
    <s v="Redondo Beach"/>
    <x v="1"/>
    <n v="90278"/>
    <x v="1"/>
    <s v="OFF-BI-10000050"/>
    <x v="1"/>
    <x v="8"/>
    <x v="343"/>
    <x v="2643"/>
    <n v="2"/>
    <n v="0.2"/>
    <n v="3.9419999999999993"/>
  </r>
  <r>
    <n v="4947"/>
    <s v="CA-2013-151372"/>
    <x v="0"/>
    <x v="64"/>
    <d v="2013-09-07T00:00:00"/>
    <x v="2"/>
    <s v="JH-15985"/>
    <x v="98"/>
    <x v="0"/>
    <s v="United States"/>
    <s v="Redondo Beach"/>
    <x v="1"/>
    <n v="90278"/>
    <x v="1"/>
    <s v="OFF-FA-10000304"/>
    <x v="1"/>
    <x v="13"/>
    <x v="52"/>
    <x v="1009"/>
    <n v="2"/>
    <n v="0"/>
    <n v="1.7876000000000003"/>
  </r>
  <r>
    <n v="4948"/>
    <s v="CA-2011-102085"/>
    <x v="2"/>
    <x v="777"/>
    <d v="2011-10-09T00:00:00"/>
    <x v="1"/>
    <s v="JD-16015"/>
    <x v="557"/>
    <x v="0"/>
    <s v="United States"/>
    <s v="Seattle"/>
    <x v="4"/>
    <n v="98115"/>
    <x v="1"/>
    <s v="OFF-LA-10002475"/>
    <x v="1"/>
    <x v="2"/>
    <x v="148"/>
    <x v="3204"/>
    <n v="4"/>
    <n v="0"/>
    <n v="13.742799999999999"/>
  </r>
  <r>
    <n v="4949"/>
    <s v="CA-2014-107125"/>
    <x v="3"/>
    <x v="344"/>
    <d v="2014-12-03T00:00:00"/>
    <x v="1"/>
    <s v="BD-11320"/>
    <x v="217"/>
    <x v="0"/>
    <s v="United States"/>
    <s v="Los Angeles"/>
    <x v="1"/>
    <n v="90045"/>
    <x v="1"/>
    <s v="OFF-BI-10001989"/>
    <x v="1"/>
    <x v="8"/>
    <x v="537"/>
    <x v="3668"/>
    <n v="7"/>
    <n v="0.2"/>
    <n v="41.120799999999988"/>
  </r>
  <r>
    <n v="4950"/>
    <s v="CA-2014-107125"/>
    <x v="3"/>
    <x v="344"/>
    <d v="2014-12-03T00:00:00"/>
    <x v="1"/>
    <s v="BD-11320"/>
    <x v="217"/>
    <x v="0"/>
    <s v="United States"/>
    <s v="Los Angeles"/>
    <x v="1"/>
    <n v="90045"/>
    <x v="1"/>
    <s v="FUR-FU-10000732"/>
    <x v="0"/>
    <x v="5"/>
    <x v="540"/>
    <x v="609"/>
    <n v="3"/>
    <n v="0"/>
    <n v="6.0287999999999995"/>
  </r>
  <r>
    <n v="4951"/>
    <s v="CA-2013-125815"/>
    <x v="0"/>
    <x v="99"/>
    <d v="2013-11-02T00:00:00"/>
    <x v="0"/>
    <s v="DL-13330"/>
    <x v="658"/>
    <x v="0"/>
    <s v="United States"/>
    <s v="New York City"/>
    <x v="15"/>
    <n v="10009"/>
    <x v="3"/>
    <s v="OFF-AR-10004441"/>
    <x v="1"/>
    <x v="6"/>
    <x v="153"/>
    <x v="2162"/>
    <n v="3"/>
    <n v="0"/>
    <n v="5.2164000000000001"/>
  </r>
  <r>
    <n v="4952"/>
    <s v="CA-2012-144190"/>
    <x v="1"/>
    <x v="988"/>
    <d v="2012-06-13T00:00:00"/>
    <x v="1"/>
    <s v="NC-18415"/>
    <x v="720"/>
    <x v="0"/>
    <s v="United States"/>
    <s v="Royal Oak"/>
    <x v="12"/>
    <n v="48073"/>
    <x v="2"/>
    <s v="OFF-PA-10000304"/>
    <x v="1"/>
    <x v="10"/>
    <x v="88"/>
    <x v="91"/>
    <n v="2"/>
    <n v="0"/>
    <n v="6.2208000000000006"/>
  </r>
  <r>
    <n v="4953"/>
    <s v="CA-2014-117926"/>
    <x v="3"/>
    <x v="166"/>
    <d v="2014-12-13T00:00:00"/>
    <x v="0"/>
    <s v="AS-10225"/>
    <x v="127"/>
    <x v="1"/>
    <s v="United States"/>
    <s v="San Francisco"/>
    <x v="1"/>
    <n v="94109"/>
    <x v="1"/>
    <s v="OFF-AP-10002670"/>
    <x v="1"/>
    <x v="9"/>
    <x v="1690"/>
    <x v="3669"/>
    <n v="1"/>
    <n v="0"/>
    <n v="20.843999999999994"/>
  </r>
  <r>
    <n v="4954"/>
    <s v="CA-2012-153906"/>
    <x v="1"/>
    <x v="199"/>
    <d v="2012-03-20T00:00:00"/>
    <x v="1"/>
    <s v="MS-17980"/>
    <x v="99"/>
    <x v="1"/>
    <s v="United States"/>
    <s v="New York City"/>
    <x v="15"/>
    <n v="10009"/>
    <x v="3"/>
    <s v="TEC-PH-10001527"/>
    <x v="2"/>
    <x v="7"/>
    <x v="1276"/>
    <x v="3670"/>
    <n v="2"/>
    <n v="0"/>
    <n v="2.5769999999999982"/>
  </r>
  <r>
    <n v="4955"/>
    <s v="CA-2011-160262"/>
    <x v="2"/>
    <x v="3"/>
    <d v="2011-06-13T00:00:00"/>
    <x v="0"/>
    <s v="TS-21205"/>
    <x v="131"/>
    <x v="1"/>
    <s v="United States"/>
    <s v="North Las Vegas"/>
    <x v="33"/>
    <n v="89031"/>
    <x v="1"/>
    <s v="OFF-AR-10002335"/>
    <x v="1"/>
    <x v="6"/>
    <x v="673"/>
    <x v="3671"/>
    <n v="7"/>
    <n v="0"/>
    <n v="4.6956000000000007"/>
  </r>
  <r>
    <n v="4956"/>
    <s v="CA-2011-160262"/>
    <x v="2"/>
    <x v="3"/>
    <d v="2011-06-13T00:00:00"/>
    <x v="0"/>
    <s v="TS-21205"/>
    <x v="131"/>
    <x v="1"/>
    <s v="United States"/>
    <s v="North Las Vegas"/>
    <x v="33"/>
    <n v="89031"/>
    <x v="1"/>
    <s v="OFF-PA-10003641"/>
    <x v="1"/>
    <x v="10"/>
    <x v="938"/>
    <x v="1219"/>
    <n v="3"/>
    <n v="0"/>
    <n v="36.404399999999995"/>
  </r>
  <r>
    <n v="4957"/>
    <s v="CA-2011-160262"/>
    <x v="2"/>
    <x v="3"/>
    <d v="2011-06-13T00:00:00"/>
    <x v="0"/>
    <s v="TS-21205"/>
    <x v="131"/>
    <x v="1"/>
    <s v="United States"/>
    <s v="North Las Vegas"/>
    <x v="33"/>
    <n v="89031"/>
    <x v="1"/>
    <s v="FUR-FU-10002685"/>
    <x v="0"/>
    <x v="5"/>
    <x v="1433"/>
    <x v="3672"/>
    <n v="2"/>
    <n v="0"/>
    <n v="14.212"/>
  </r>
  <r>
    <n v="4958"/>
    <s v="CA-2012-127607"/>
    <x v="1"/>
    <x v="305"/>
    <d v="2012-03-26T00:00:00"/>
    <x v="1"/>
    <s v="JK-15730"/>
    <x v="300"/>
    <x v="0"/>
    <s v="United States"/>
    <s v="Carrollton"/>
    <x v="5"/>
    <n v="75007"/>
    <x v="2"/>
    <s v="OFF-BI-10001308"/>
    <x v="1"/>
    <x v="8"/>
    <x v="1351"/>
    <x v="3673"/>
    <n v="2"/>
    <n v="0.8"/>
    <n v="-4.3960000000000026"/>
  </r>
  <r>
    <n v="4959"/>
    <s v="CA-2012-127607"/>
    <x v="1"/>
    <x v="305"/>
    <d v="2012-03-26T00:00:00"/>
    <x v="1"/>
    <s v="JK-15730"/>
    <x v="300"/>
    <x v="0"/>
    <s v="United States"/>
    <s v="Carrollton"/>
    <x v="5"/>
    <n v="75007"/>
    <x v="2"/>
    <s v="OFF-FA-10003485"/>
    <x v="1"/>
    <x v="13"/>
    <x v="33"/>
    <x v="3674"/>
    <n v="9"/>
    <n v="0.2"/>
    <n v="6.1307999999999998"/>
  </r>
  <r>
    <n v="4960"/>
    <s v="CA-2013-166226"/>
    <x v="0"/>
    <x v="741"/>
    <d v="2013-11-23T00:00:00"/>
    <x v="1"/>
    <s v="TC-21535"/>
    <x v="426"/>
    <x v="2"/>
    <s v="United States"/>
    <s v="Los Angeles"/>
    <x v="1"/>
    <n v="90008"/>
    <x v="1"/>
    <s v="TEC-PH-10003357"/>
    <x v="2"/>
    <x v="7"/>
    <x v="1062"/>
    <x v="3675"/>
    <n v="1"/>
    <n v="0.2"/>
    <n v="6.1192000000000011"/>
  </r>
  <r>
    <n v="4961"/>
    <s v="CA-2013-166226"/>
    <x v="0"/>
    <x v="741"/>
    <d v="2013-11-23T00:00:00"/>
    <x v="1"/>
    <s v="TC-21535"/>
    <x v="426"/>
    <x v="2"/>
    <s v="United States"/>
    <s v="Los Angeles"/>
    <x v="1"/>
    <n v="90008"/>
    <x v="1"/>
    <s v="OFF-AP-10002867"/>
    <x v="1"/>
    <x v="9"/>
    <x v="1505"/>
    <x v="3676"/>
    <n v="1"/>
    <n v="0"/>
    <n v="18.316800000000001"/>
  </r>
  <r>
    <n v="4962"/>
    <s v="CA-2011-156587"/>
    <x v="2"/>
    <x v="1009"/>
    <d v="2011-03-08T00:00:00"/>
    <x v="2"/>
    <s v="AB-10015"/>
    <x v="755"/>
    <x v="0"/>
    <s v="United States"/>
    <s v="Seattle"/>
    <x v="4"/>
    <n v="98103"/>
    <x v="1"/>
    <s v="FUR-CH-10004477"/>
    <x v="0"/>
    <x v="1"/>
    <x v="211"/>
    <x v="3677"/>
    <n v="1"/>
    <n v="0.2"/>
    <n v="5.4800999999999966"/>
  </r>
  <r>
    <n v="4963"/>
    <s v="CA-2011-156587"/>
    <x v="2"/>
    <x v="1009"/>
    <d v="2011-03-08T00:00:00"/>
    <x v="2"/>
    <s v="AB-10015"/>
    <x v="755"/>
    <x v="0"/>
    <s v="United States"/>
    <s v="Seattle"/>
    <x v="4"/>
    <n v="98103"/>
    <x v="1"/>
    <s v="OFF-AR-10001427"/>
    <x v="1"/>
    <x v="6"/>
    <x v="248"/>
    <x v="1465"/>
    <n v="3"/>
    <n v="0"/>
    <n v="4.6644000000000005"/>
  </r>
  <r>
    <n v="4964"/>
    <s v="CA-2011-156587"/>
    <x v="2"/>
    <x v="1009"/>
    <d v="2011-03-08T00:00:00"/>
    <x v="2"/>
    <s v="AB-10015"/>
    <x v="755"/>
    <x v="0"/>
    <s v="United States"/>
    <s v="Seattle"/>
    <x v="4"/>
    <n v="98103"/>
    <x v="1"/>
    <s v="OFF-ST-10002344"/>
    <x v="1"/>
    <x v="4"/>
    <x v="856"/>
    <x v="423"/>
    <n v="3"/>
    <n v="0"/>
    <n v="4.8588000000000164"/>
  </r>
  <r>
    <n v="4965"/>
    <s v="CA-2013-141180"/>
    <x v="0"/>
    <x v="666"/>
    <d v="2013-05-20T00:00:00"/>
    <x v="0"/>
    <s v="DP-13000"/>
    <x v="24"/>
    <x v="0"/>
    <s v="United States"/>
    <s v="Fort Lauderdale"/>
    <x v="2"/>
    <n v="33311"/>
    <x v="0"/>
    <s v="OFF-BI-10000301"/>
    <x v="1"/>
    <x v="8"/>
    <x v="619"/>
    <x v="3678"/>
    <n v="4"/>
    <n v="0.7"/>
    <n v="-5.1760000000000002"/>
  </r>
  <r>
    <n v="4966"/>
    <s v="CA-2012-109708"/>
    <x v="1"/>
    <x v="442"/>
    <d v="2012-05-28T00:00:00"/>
    <x v="0"/>
    <s v="CY-12745"/>
    <x v="388"/>
    <x v="1"/>
    <s v="United States"/>
    <s v="Columbia"/>
    <x v="18"/>
    <n v="38401"/>
    <x v="0"/>
    <s v="TEC-PH-10001944"/>
    <x v="2"/>
    <x v="7"/>
    <x v="1262"/>
    <x v="3679"/>
    <n v="4"/>
    <n v="0.2"/>
    <n v="58.379999999999939"/>
  </r>
  <r>
    <n v="4967"/>
    <s v="CA-2012-122406"/>
    <x v="1"/>
    <x v="991"/>
    <d v="2012-08-05T00:00:00"/>
    <x v="0"/>
    <s v="BE-11455"/>
    <x v="534"/>
    <x v="2"/>
    <s v="United States"/>
    <s v="Providence"/>
    <x v="34"/>
    <n v="2908"/>
    <x v="3"/>
    <s v="TEC-PH-10001527"/>
    <x v="2"/>
    <x v="7"/>
    <x v="1276"/>
    <x v="3680"/>
    <n v="3"/>
    <n v="0"/>
    <n v="3.8654999999999973"/>
  </r>
  <r>
    <n v="4968"/>
    <s v="CA-2012-122406"/>
    <x v="1"/>
    <x v="991"/>
    <d v="2012-08-05T00:00:00"/>
    <x v="0"/>
    <s v="BE-11455"/>
    <x v="534"/>
    <x v="2"/>
    <s v="United States"/>
    <s v="Providence"/>
    <x v="34"/>
    <n v="2908"/>
    <x v="3"/>
    <s v="OFF-PA-10001307"/>
    <x v="1"/>
    <x v="10"/>
    <x v="784"/>
    <x v="3681"/>
    <n v="2"/>
    <n v="0"/>
    <n v="4.1159999999999997"/>
  </r>
  <r>
    <n v="4969"/>
    <s v="CA-2012-122406"/>
    <x v="1"/>
    <x v="991"/>
    <d v="2012-08-05T00:00:00"/>
    <x v="0"/>
    <s v="BE-11455"/>
    <x v="534"/>
    <x v="2"/>
    <s v="United States"/>
    <s v="Providence"/>
    <x v="34"/>
    <n v="2908"/>
    <x v="3"/>
    <s v="TEC-AC-10004571"/>
    <x v="2"/>
    <x v="11"/>
    <x v="404"/>
    <x v="1664"/>
    <n v="2"/>
    <n v="0"/>
    <n v="83.991600000000005"/>
  </r>
  <r>
    <n v="4970"/>
    <s v="CA-2012-122406"/>
    <x v="1"/>
    <x v="991"/>
    <d v="2012-08-05T00:00:00"/>
    <x v="0"/>
    <s v="BE-11455"/>
    <x v="534"/>
    <x v="2"/>
    <s v="United States"/>
    <s v="Providence"/>
    <x v="34"/>
    <n v="2908"/>
    <x v="3"/>
    <s v="FUR-CH-10001973"/>
    <x v="0"/>
    <x v="1"/>
    <x v="896"/>
    <x v="3682"/>
    <n v="1"/>
    <n v="0"/>
    <n v="15.537199999999999"/>
  </r>
  <r>
    <n v="4971"/>
    <s v="US-2013-153815"/>
    <x v="0"/>
    <x v="61"/>
    <d v="2013-11-10T00:00:00"/>
    <x v="2"/>
    <s v="KL-16555"/>
    <x v="126"/>
    <x v="1"/>
    <s v="United States"/>
    <s v="Jacksonville"/>
    <x v="2"/>
    <n v="32216"/>
    <x v="0"/>
    <s v="FUR-CH-10000513"/>
    <x v="0"/>
    <x v="1"/>
    <x v="70"/>
    <x v="3683"/>
    <n v="2"/>
    <n v="0.2"/>
    <n v="-28.597800000000007"/>
  </r>
  <r>
    <n v="4972"/>
    <s v="US-2013-153815"/>
    <x v="0"/>
    <x v="61"/>
    <d v="2013-11-10T00:00:00"/>
    <x v="2"/>
    <s v="KL-16555"/>
    <x v="126"/>
    <x v="1"/>
    <s v="United States"/>
    <s v="Jacksonville"/>
    <x v="2"/>
    <n v="32216"/>
    <x v="0"/>
    <s v="OFF-PA-10002421"/>
    <x v="1"/>
    <x v="10"/>
    <x v="1416"/>
    <x v="3684"/>
    <n v="2"/>
    <n v="0.2"/>
    <n v="12.639200000000001"/>
  </r>
  <r>
    <n v="4973"/>
    <s v="US-2013-153815"/>
    <x v="0"/>
    <x v="61"/>
    <d v="2013-11-10T00:00:00"/>
    <x v="2"/>
    <s v="KL-16555"/>
    <x v="126"/>
    <x v="1"/>
    <s v="United States"/>
    <s v="Jacksonville"/>
    <x v="2"/>
    <n v="32216"/>
    <x v="0"/>
    <s v="FUR-FU-10004090"/>
    <x v="0"/>
    <x v="5"/>
    <x v="636"/>
    <x v="3685"/>
    <n v="2"/>
    <n v="0.2"/>
    <n v="5.7797999999999963"/>
  </r>
  <r>
    <n v="4974"/>
    <s v="US-2013-153815"/>
    <x v="0"/>
    <x v="61"/>
    <d v="2013-11-10T00:00:00"/>
    <x v="2"/>
    <s v="KL-16555"/>
    <x v="126"/>
    <x v="1"/>
    <s v="United States"/>
    <s v="Jacksonville"/>
    <x v="2"/>
    <n v="32216"/>
    <x v="0"/>
    <s v="OFF-PA-10004071"/>
    <x v="1"/>
    <x v="10"/>
    <x v="412"/>
    <x v="1666"/>
    <n v="2"/>
    <n v="0.2"/>
    <n v="31.068799999999996"/>
  </r>
  <r>
    <n v="4975"/>
    <s v="CA-2013-164896"/>
    <x v="0"/>
    <x v="77"/>
    <d v="2013-11-13T00:00:00"/>
    <x v="1"/>
    <s v="PS-19045"/>
    <x v="390"/>
    <x v="2"/>
    <s v="United States"/>
    <s v="Oceanside"/>
    <x v="1"/>
    <n v="92054"/>
    <x v="1"/>
    <s v="OFF-PA-10002246"/>
    <x v="1"/>
    <x v="10"/>
    <x v="1386"/>
    <x v="3686"/>
    <n v="2"/>
    <n v="0"/>
    <n v="6.3209999999999997"/>
  </r>
  <r>
    <n v="4976"/>
    <s v="CA-2012-142202"/>
    <x v="1"/>
    <x v="227"/>
    <d v="2012-09-23T00:00:00"/>
    <x v="0"/>
    <s v="JR-16210"/>
    <x v="335"/>
    <x v="1"/>
    <s v="United States"/>
    <s v="Jacksonville"/>
    <x v="2"/>
    <n v="32216"/>
    <x v="0"/>
    <s v="TEC-AC-10003198"/>
    <x v="2"/>
    <x v="11"/>
    <x v="761"/>
    <x v="3687"/>
    <n v="9"/>
    <n v="0.2"/>
    <n v="152.38799999999992"/>
  </r>
  <r>
    <n v="4977"/>
    <s v="CA-2012-165050"/>
    <x v="1"/>
    <x v="214"/>
    <d v="2012-12-09T00:00:00"/>
    <x v="2"/>
    <s v="AH-10210"/>
    <x v="117"/>
    <x v="0"/>
    <s v="United States"/>
    <s v="New York City"/>
    <x v="15"/>
    <n v="10024"/>
    <x v="3"/>
    <s v="OFF-BI-10001031"/>
    <x v="1"/>
    <x v="8"/>
    <x v="865"/>
    <x v="794"/>
    <n v="5"/>
    <n v="0.2"/>
    <n v="7.2089999999999996"/>
  </r>
  <r>
    <n v="4978"/>
    <s v="CA-2012-165050"/>
    <x v="1"/>
    <x v="214"/>
    <d v="2012-12-09T00:00:00"/>
    <x v="2"/>
    <s v="AH-10210"/>
    <x v="117"/>
    <x v="0"/>
    <s v="United States"/>
    <s v="New York City"/>
    <x v="15"/>
    <n v="10024"/>
    <x v="3"/>
    <s v="OFF-BI-10003727"/>
    <x v="1"/>
    <x v="8"/>
    <x v="797"/>
    <x v="1314"/>
    <n v="2"/>
    <n v="0.2"/>
    <n v="2.3407999999999998"/>
  </r>
  <r>
    <n v="4979"/>
    <s v="CA-2012-165050"/>
    <x v="1"/>
    <x v="214"/>
    <d v="2012-12-09T00:00:00"/>
    <x v="2"/>
    <s v="AH-10210"/>
    <x v="117"/>
    <x v="0"/>
    <s v="United States"/>
    <s v="New York City"/>
    <x v="15"/>
    <n v="10024"/>
    <x v="3"/>
    <s v="TEC-PH-10001336"/>
    <x v="2"/>
    <x v="7"/>
    <x v="941"/>
    <x v="3688"/>
    <n v="6"/>
    <n v="0"/>
    <n v="224.4426"/>
  </r>
  <r>
    <n v="4980"/>
    <s v="US-2013-131114"/>
    <x v="0"/>
    <x v="10"/>
    <d v="2013-12-14T00:00:00"/>
    <x v="0"/>
    <s v="RW-19630"/>
    <x v="338"/>
    <x v="1"/>
    <s v="United States"/>
    <s v="Chicago"/>
    <x v="10"/>
    <n v="60610"/>
    <x v="2"/>
    <s v="OFF-SU-10001664"/>
    <x v="1"/>
    <x v="14"/>
    <x v="1232"/>
    <x v="3689"/>
    <n v="3"/>
    <n v="0.2"/>
    <n v="1.5426000000000002"/>
  </r>
  <r>
    <n v="4981"/>
    <s v="US-2013-131114"/>
    <x v="0"/>
    <x v="10"/>
    <d v="2013-12-14T00:00:00"/>
    <x v="0"/>
    <s v="RW-19630"/>
    <x v="338"/>
    <x v="1"/>
    <s v="United States"/>
    <s v="Chicago"/>
    <x v="10"/>
    <n v="60610"/>
    <x v="2"/>
    <s v="OFF-AP-10003971"/>
    <x v="1"/>
    <x v="9"/>
    <x v="914"/>
    <x v="3690"/>
    <n v="2"/>
    <n v="0.8"/>
    <n v="-11.761200000000002"/>
  </r>
  <r>
    <n v="4982"/>
    <s v="US-2013-131114"/>
    <x v="0"/>
    <x v="10"/>
    <d v="2013-12-14T00:00:00"/>
    <x v="0"/>
    <s v="RW-19630"/>
    <x v="338"/>
    <x v="1"/>
    <s v="United States"/>
    <s v="Chicago"/>
    <x v="10"/>
    <n v="60610"/>
    <x v="2"/>
    <s v="TEC-AC-10000199"/>
    <x v="2"/>
    <x v="11"/>
    <x v="1609"/>
    <x v="3184"/>
    <n v="4"/>
    <n v="0.2"/>
    <n v="-1.4279999999999999"/>
  </r>
  <r>
    <n v="4983"/>
    <s v="CA-2011-160066"/>
    <x v="2"/>
    <x v="912"/>
    <d v="2011-11-22T00:00:00"/>
    <x v="1"/>
    <s v="AH-10075"/>
    <x v="340"/>
    <x v="1"/>
    <s v="United States"/>
    <s v="Huntington Beach"/>
    <x v="1"/>
    <n v="92646"/>
    <x v="1"/>
    <s v="OFF-LA-10001045"/>
    <x v="1"/>
    <x v="2"/>
    <x v="701"/>
    <x v="3691"/>
    <n v="2"/>
    <n v="0"/>
    <n v="2.4011999999999998"/>
  </r>
  <r>
    <n v="4984"/>
    <s v="CA-2013-109925"/>
    <x v="0"/>
    <x v="61"/>
    <d v="2013-11-11T00:00:00"/>
    <x v="0"/>
    <s v="IM-15070"/>
    <x v="5"/>
    <x v="0"/>
    <s v="United States"/>
    <s v="San Diego"/>
    <x v="1"/>
    <n v="92105"/>
    <x v="1"/>
    <s v="OFF-ST-10003442"/>
    <x v="1"/>
    <x v="4"/>
    <x v="86"/>
    <x v="3692"/>
    <n v="3"/>
    <n v="0"/>
    <n v="22.9068"/>
  </r>
  <r>
    <n v="4985"/>
    <s v="CA-2012-160696"/>
    <x v="1"/>
    <x v="684"/>
    <d v="2012-09-10T00:00:00"/>
    <x v="1"/>
    <s v="CK-12760"/>
    <x v="316"/>
    <x v="1"/>
    <s v="United States"/>
    <s v="Nashville"/>
    <x v="18"/>
    <n v="37211"/>
    <x v="0"/>
    <s v="OFF-FA-10003059"/>
    <x v="1"/>
    <x v="13"/>
    <x v="794"/>
    <x v="3693"/>
    <n v="5"/>
    <n v="0.2"/>
    <n v="1.1764999999999992"/>
  </r>
  <r>
    <n v="4986"/>
    <s v="CA-2011-125171"/>
    <x v="2"/>
    <x v="1010"/>
    <d v="2011-09-03T00:00:00"/>
    <x v="3"/>
    <s v="AG-10390"/>
    <x v="369"/>
    <x v="0"/>
    <s v="United States"/>
    <s v="New York City"/>
    <x v="15"/>
    <n v="10009"/>
    <x v="3"/>
    <s v="OFF-LA-10001175"/>
    <x v="1"/>
    <x v="2"/>
    <x v="773"/>
    <x v="936"/>
    <n v="5"/>
    <n v="0"/>
    <n v="7.056"/>
  </r>
  <r>
    <n v="4987"/>
    <s v="CA-2013-149279"/>
    <x v="0"/>
    <x v="423"/>
    <d v="2013-04-29T00:00:00"/>
    <x v="1"/>
    <s v="CL-12700"/>
    <x v="642"/>
    <x v="2"/>
    <s v="United States"/>
    <s v="Colorado Springs"/>
    <x v="22"/>
    <n v="80906"/>
    <x v="1"/>
    <s v="OFF-PA-10003441"/>
    <x v="1"/>
    <x v="10"/>
    <x v="485"/>
    <x v="12"/>
    <n v="3"/>
    <n v="0.2"/>
    <n v="5.4432"/>
  </r>
  <r>
    <n v="4988"/>
    <s v="CA-2013-149279"/>
    <x v="0"/>
    <x v="423"/>
    <d v="2013-04-29T00:00:00"/>
    <x v="1"/>
    <s v="CL-12700"/>
    <x v="642"/>
    <x v="2"/>
    <s v="United States"/>
    <s v="Colorado Springs"/>
    <x v="22"/>
    <n v="80906"/>
    <x v="1"/>
    <s v="FUR-CH-10004287"/>
    <x v="0"/>
    <x v="1"/>
    <x v="156"/>
    <x v="3694"/>
    <n v="6"/>
    <n v="0.2"/>
    <n v="149.14799999999991"/>
  </r>
  <r>
    <n v="4989"/>
    <s v="CA-2013-149279"/>
    <x v="0"/>
    <x v="423"/>
    <d v="2013-04-29T00:00:00"/>
    <x v="1"/>
    <s v="CL-12700"/>
    <x v="642"/>
    <x v="2"/>
    <s v="United States"/>
    <s v="Colorado Springs"/>
    <x v="22"/>
    <n v="80906"/>
    <x v="1"/>
    <s v="OFF-BI-10004040"/>
    <x v="1"/>
    <x v="8"/>
    <x v="1478"/>
    <x v="3695"/>
    <n v="2"/>
    <n v="0.7"/>
    <n v="-2.1755999999999993"/>
  </r>
  <r>
    <n v="4990"/>
    <s v="CA-2014-107321"/>
    <x v="3"/>
    <x v="515"/>
    <d v="2014-09-05T00:00:00"/>
    <x v="1"/>
    <s v="AW-10930"/>
    <x v="585"/>
    <x v="2"/>
    <s v="United States"/>
    <s v="San Francisco"/>
    <x v="1"/>
    <n v="94110"/>
    <x v="1"/>
    <s v="OFF-BI-10004022"/>
    <x v="1"/>
    <x v="8"/>
    <x v="748"/>
    <x v="408"/>
    <n v="3"/>
    <n v="0.2"/>
    <n v="2.1683999999999997"/>
  </r>
  <r>
    <n v="4991"/>
    <s v="CA-2014-107321"/>
    <x v="3"/>
    <x v="515"/>
    <d v="2014-09-05T00:00:00"/>
    <x v="1"/>
    <s v="AW-10930"/>
    <x v="585"/>
    <x v="2"/>
    <s v="United States"/>
    <s v="San Francisco"/>
    <x v="1"/>
    <n v="94110"/>
    <x v="1"/>
    <s v="TEC-PH-10002200"/>
    <x v="2"/>
    <x v="7"/>
    <x v="1471"/>
    <x v="3696"/>
    <n v="4"/>
    <n v="0.2"/>
    <n v="77.558399999999978"/>
  </r>
  <r>
    <n v="4992"/>
    <s v="US-2014-122714"/>
    <x v="3"/>
    <x v="226"/>
    <d v="2014-12-14T00:00:00"/>
    <x v="1"/>
    <s v="HG-14965"/>
    <x v="428"/>
    <x v="1"/>
    <s v="United States"/>
    <s v="Chicago"/>
    <x v="10"/>
    <n v="60653"/>
    <x v="2"/>
    <s v="OFF-BI-10001120"/>
    <x v="1"/>
    <x v="8"/>
    <x v="1606"/>
    <x v="3697"/>
    <n v="5"/>
    <n v="0.8"/>
    <n v="-2929.4845000000005"/>
  </r>
  <r>
    <n v="4993"/>
    <s v="CA-2012-153038"/>
    <x v="1"/>
    <x v="217"/>
    <d v="2012-12-25T00:00:00"/>
    <x v="1"/>
    <s v="RB-19645"/>
    <x v="516"/>
    <x v="1"/>
    <s v="United States"/>
    <s v="Memphis"/>
    <x v="18"/>
    <n v="38109"/>
    <x v="0"/>
    <s v="OFF-EN-10000461"/>
    <x v="1"/>
    <x v="12"/>
    <x v="746"/>
    <x v="3698"/>
    <n v="8"/>
    <n v="0.2"/>
    <n v="18.878399999999999"/>
  </r>
  <r>
    <n v="4994"/>
    <s v="CA-2012-153038"/>
    <x v="1"/>
    <x v="217"/>
    <d v="2012-12-25T00:00:00"/>
    <x v="1"/>
    <s v="RB-19645"/>
    <x v="516"/>
    <x v="1"/>
    <s v="United States"/>
    <s v="Memphis"/>
    <x v="18"/>
    <n v="38109"/>
    <x v="0"/>
    <s v="OFF-LA-10004008"/>
    <x v="1"/>
    <x v="2"/>
    <x v="1214"/>
    <x v="3699"/>
    <n v="8"/>
    <n v="0.2"/>
    <n v="5.9903999999999984"/>
  </r>
  <r>
    <n v="4995"/>
    <s v="CA-2012-153038"/>
    <x v="1"/>
    <x v="217"/>
    <d v="2012-12-25T00:00:00"/>
    <x v="1"/>
    <s v="RB-19645"/>
    <x v="516"/>
    <x v="1"/>
    <s v="United States"/>
    <s v="Memphis"/>
    <x v="18"/>
    <n v="38109"/>
    <x v="0"/>
    <s v="FUR-FU-10000221"/>
    <x v="0"/>
    <x v="5"/>
    <x v="529"/>
    <x v="2352"/>
    <n v="5"/>
    <n v="0.2"/>
    <n v="3.5559999999999992"/>
  </r>
  <r>
    <n v="4996"/>
    <s v="CA-2011-132227"/>
    <x v="2"/>
    <x v="130"/>
    <d v="2011-11-10T00:00:00"/>
    <x v="1"/>
    <s v="SZ-20035"/>
    <x v="449"/>
    <x v="2"/>
    <s v="United States"/>
    <s v="New York City"/>
    <x v="15"/>
    <n v="10011"/>
    <x v="3"/>
    <s v="OFF-BI-10000962"/>
    <x v="1"/>
    <x v="8"/>
    <x v="1504"/>
    <x v="3700"/>
    <n v="4"/>
    <n v="0.2"/>
    <n v="18.873199999999997"/>
  </r>
  <r>
    <n v="4997"/>
    <s v="CA-2014-155824"/>
    <x v="3"/>
    <x v="434"/>
    <d v="2014-03-16T00:00:00"/>
    <x v="1"/>
    <s v="KS-16300"/>
    <x v="754"/>
    <x v="1"/>
    <s v="United States"/>
    <s v="Raleigh"/>
    <x v="3"/>
    <n v="27604"/>
    <x v="0"/>
    <s v="OFF-AP-10000390"/>
    <x v="1"/>
    <x v="9"/>
    <x v="1691"/>
    <x v="3701"/>
    <n v="1"/>
    <n v="0.2"/>
    <n v="3.6587999999999976"/>
  </r>
  <r>
    <n v="4998"/>
    <s v="CA-2014-155824"/>
    <x v="3"/>
    <x v="434"/>
    <d v="2014-03-16T00:00:00"/>
    <x v="1"/>
    <s v="KS-16300"/>
    <x v="754"/>
    <x v="1"/>
    <s v="United States"/>
    <s v="Raleigh"/>
    <x v="3"/>
    <n v="27604"/>
    <x v="0"/>
    <s v="OFF-BI-10000014"/>
    <x v="1"/>
    <x v="8"/>
    <x v="628"/>
    <x v="3702"/>
    <n v="4"/>
    <n v="0.7"/>
    <n v="-10.037199999999999"/>
  </r>
  <r>
    <n v="4999"/>
    <s v="CA-2013-129238"/>
    <x v="0"/>
    <x v="1011"/>
    <d v="2013-02-04T00:00:00"/>
    <x v="1"/>
    <s v="SC-20050"/>
    <x v="337"/>
    <x v="2"/>
    <s v="United States"/>
    <s v="Los Angeles"/>
    <x v="1"/>
    <n v="90045"/>
    <x v="1"/>
    <s v="TEC-PH-10004120"/>
    <x v="2"/>
    <x v="7"/>
    <x v="1525"/>
    <x v="3703"/>
    <n v="1"/>
    <n v="0.2"/>
    <n v="8.2194000000000003"/>
  </r>
  <r>
    <n v="5000"/>
    <s v="CA-2013-129238"/>
    <x v="0"/>
    <x v="1011"/>
    <d v="2013-02-04T00:00:00"/>
    <x v="1"/>
    <s v="SC-20050"/>
    <x v="337"/>
    <x v="2"/>
    <s v="United States"/>
    <s v="Los Angeles"/>
    <x v="1"/>
    <n v="90045"/>
    <x v="1"/>
    <s v="OFF-PA-10002764"/>
    <x v="1"/>
    <x v="10"/>
    <x v="33"/>
    <x v="3704"/>
    <n v="5"/>
    <n v="0"/>
    <n v="27.782999999999998"/>
  </r>
  <r>
    <n v="5001"/>
    <s v="CA-2014-159688"/>
    <x v="3"/>
    <x v="917"/>
    <d v="2014-05-13T00:00:00"/>
    <x v="1"/>
    <s v="AB-10060"/>
    <x v="144"/>
    <x v="2"/>
    <s v="United States"/>
    <s v="Los Angeles"/>
    <x v="1"/>
    <n v="90004"/>
    <x v="1"/>
    <s v="TEC-AC-10000736"/>
    <x v="2"/>
    <x v="11"/>
    <x v="1085"/>
    <x v="3705"/>
    <n v="1"/>
    <n v="0"/>
    <n v="28.796399999999998"/>
  </r>
  <r>
    <n v="5002"/>
    <s v="CA-2013-136126"/>
    <x v="0"/>
    <x v="1012"/>
    <d v="2013-05-25T00:00:00"/>
    <x v="3"/>
    <s v="EH-14125"/>
    <x v="258"/>
    <x v="2"/>
    <s v="United States"/>
    <s v="Newport News"/>
    <x v="17"/>
    <n v="23602"/>
    <x v="0"/>
    <s v="OFF-SU-10000898"/>
    <x v="1"/>
    <x v="14"/>
    <x v="1181"/>
    <x v="1695"/>
    <n v="5"/>
    <n v="0"/>
    <n v="20.154999999999994"/>
  </r>
  <r>
    <n v="5003"/>
    <s v="CA-2013-136126"/>
    <x v="0"/>
    <x v="1012"/>
    <d v="2013-05-25T00:00:00"/>
    <x v="3"/>
    <s v="EH-14125"/>
    <x v="258"/>
    <x v="2"/>
    <s v="United States"/>
    <s v="Newport News"/>
    <x v="17"/>
    <n v="23602"/>
    <x v="0"/>
    <s v="OFF-PA-10004327"/>
    <x v="1"/>
    <x v="10"/>
    <x v="136"/>
    <x v="879"/>
    <n v="4"/>
    <n v="0"/>
    <n v="91.967999999999989"/>
  </r>
  <r>
    <n v="5004"/>
    <s v="CA-2013-155033"/>
    <x v="0"/>
    <x v="877"/>
    <d v="2013-10-13T00:00:00"/>
    <x v="1"/>
    <s v="CC-12475"/>
    <x v="693"/>
    <x v="0"/>
    <s v="United States"/>
    <s v="Los Angeles"/>
    <x v="1"/>
    <n v="90032"/>
    <x v="1"/>
    <s v="OFF-PA-10000143"/>
    <x v="1"/>
    <x v="10"/>
    <x v="1692"/>
    <x v="232"/>
    <n v="2"/>
    <n v="0"/>
    <n v="5.0688000000000004"/>
  </r>
  <r>
    <n v="5005"/>
    <s v="CA-2011-156006"/>
    <x v="2"/>
    <x v="1013"/>
    <d v="2011-05-02T00:00:00"/>
    <x v="0"/>
    <s v="TM-21010"/>
    <x v="612"/>
    <x v="0"/>
    <s v="United States"/>
    <s v="Jackson"/>
    <x v="35"/>
    <n v="39212"/>
    <x v="0"/>
    <s v="TEC-AC-10002550"/>
    <x v="2"/>
    <x v="11"/>
    <x v="1342"/>
    <x v="3706"/>
    <n v="3"/>
    <n v="0"/>
    <n v="16.2486"/>
  </r>
  <r>
    <n v="5006"/>
    <s v="CA-2012-158659"/>
    <x v="1"/>
    <x v="113"/>
    <d v="2012-11-14T00:00:00"/>
    <x v="0"/>
    <s v="SC-20695"/>
    <x v="281"/>
    <x v="1"/>
    <s v="United States"/>
    <s v="Richmond"/>
    <x v="14"/>
    <n v="47374"/>
    <x v="2"/>
    <s v="OFF-ST-10003306"/>
    <x v="1"/>
    <x v="4"/>
    <x v="380"/>
    <x v="412"/>
    <n v="5"/>
    <n v="0"/>
    <n v="207.14699999999993"/>
  </r>
  <r>
    <n v="5007"/>
    <s v="CA-2012-169796"/>
    <x v="1"/>
    <x v="529"/>
    <d v="2012-11-14T00:00:00"/>
    <x v="1"/>
    <s v="Dp-13240"/>
    <x v="656"/>
    <x v="2"/>
    <s v="United States"/>
    <s v="New York City"/>
    <x v="15"/>
    <n v="10035"/>
    <x v="3"/>
    <s v="TEC-MA-10000045"/>
    <x v="2"/>
    <x v="15"/>
    <x v="1693"/>
    <x v="3707"/>
    <n v="2"/>
    <n v="0"/>
    <n v="1114.5119999999999"/>
  </r>
  <r>
    <n v="5008"/>
    <s v="CA-2012-169796"/>
    <x v="1"/>
    <x v="529"/>
    <d v="2012-11-14T00:00:00"/>
    <x v="1"/>
    <s v="Dp-13240"/>
    <x v="656"/>
    <x v="2"/>
    <s v="United States"/>
    <s v="New York City"/>
    <x v="15"/>
    <n v="10035"/>
    <x v="3"/>
    <s v="OFF-ST-10001505"/>
    <x v="1"/>
    <x v="4"/>
    <x v="1174"/>
    <x v="1465"/>
    <n v="3"/>
    <n v="0"/>
    <n v="3.0497999999999985"/>
  </r>
  <r>
    <n v="5009"/>
    <s v="CA-2012-102876"/>
    <x v="1"/>
    <x v="67"/>
    <d v="2012-09-14T00:00:00"/>
    <x v="1"/>
    <s v="LR-17035"/>
    <x v="756"/>
    <x v="1"/>
    <s v="United States"/>
    <s v="Philadelphia"/>
    <x v="9"/>
    <n v="19134"/>
    <x v="3"/>
    <s v="OFF-BI-10004781"/>
    <x v="1"/>
    <x v="8"/>
    <x v="132"/>
    <x v="3708"/>
    <n v="1"/>
    <n v="0.7"/>
    <n v="-6.9827999999999975"/>
  </r>
  <r>
    <n v="5010"/>
    <s v="CA-2012-102876"/>
    <x v="1"/>
    <x v="67"/>
    <d v="2012-09-14T00:00:00"/>
    <x v="1"/>
    <s v="LR-17035"/>
    <x v="756"/>
    <x v="1"/>
    <s v="United States"/>
    <s v="Philadelphia"/>
    <x v="9"/>
    <n v="19134"/>
    <x v="3"/>
    <s v="TEC-PH-10002680"/>
    <x v="2"/>
    <x v="7"/>
    <x v="415"/>
    <x v="3709"/>
    <n v="6"/>
    <n v="0.4"/>
    <n v="-131.9940000000002"/>
  </r>
  <r>
    <n v="5011"/>
    <s v="CA-2012-102876"/>
    <x v="1"/>
    <x v="67"/>
    <d v="2012-09-14T00:00:00"/>
    <x v="1"/>
    <s v="LR-17035"/>
    <x v="756"/>
    <x v="1"/>
    <s v="United States"/>
    <s v="Philadelphia"/>
    <x v="9"/>
    <n v="19134"/>
    <x v="3"/>
    <s v="OFF-BI-10000848"/>
    <x v="1"/>
    <x v="8"/>
    <x v="515"/>
    <x v="3710"/>
    <n v="3"/>
    <n v="0.7"/>
    <n v="-3.9383999999999997"/>
  </r>
  <r>
    <n v="5012"/>
    <s v="US-2014-139647"/>
    <x v="3"/>
    <x v="943"/>
    <d v="2014-05-14T00:00:00"/>
    <x v="2"/>
    <s v="TS-21370"/>
    <x v="477"/>
    <x v="1"/>
    <s v="United States"/>
    <s v="Phoenix"/>
    <x v="16"/>
    <n v="85023"/>
    <x v="1"/>
    <s v="FUR-BO-10004467"/>
    <x v="0"/>
    <x v="0"/>
    <x v="883"/>
    <x v="3711"/>
    <n v="7"/>
    <n v="0.7"/>
    <n v="-356.96429999999998"/>
  </r>
  <r>
    <n v="5013"/>
    <s v="US-2014-160465"/>
    <x v="3"/>
    <x v="246"/>
    <d v="2014-07-27T00:00:00"/>
    <x v="1"/>
    <s v="SW-20350"/>
    <x v="680"/>
    <x v="2"/>
    <s v="United States"/>
    <s v="Cleveland"/>
    <x v="24"/>
    <n v="44105"/>
    <x v="3"/>
    <s v="OFF-BI-10001670"/>
    <x v="1"/>
    <x v="8"/>
    <x v="438"/>
    <x v="3712"/>
    <n v="3"/>
    <n v="0.7"/>
    <n v="-22.619999999999997"/>
  </r>
  <r>
    <n v="5014"/>
    <s v="US-2014-160465"/>
    <x v="3"/>
    <x v="246"/>
    <d v="2014-07-27T00:00:00"/>
    <x v="1"/>
    <s v="SW-20350"/>
    <x v="680"/>
    <x v="2"/>
    <s v="United States"/>
    <s v="Cleveland"/>
    <x v="24"/>
    <n v="44105"/>
    <x v="3"/>
    <s v="OFF-ST-10000136"/>
    <x v="1"/>
    <x v="4"/>
    <x v="1694"/>
    <x v="3713"/>
    <n v="7"/>
    <n v="0.2"/>
    <n v="25.010999999999967"/>
  </r>
  <r>
    <n v="5015"/>
    <s v="US-2014-160465"/>
    <x v="3"/>
    <x v="246"/>
    <d v="2014-07-27T00:00:00"/>
    <x v="1"/>
    <s v="SW-20350"/>
    <x v="680"/>
    <x v="2"/>
    <s v="United States"/>
    <s v="Cleveland"/>
    <x v="24"/>
    <n v="44105"/>
    <x v="3"/>
    <s v="TEC-PH-10004522"/>
    <x v="2"/>
    <x v="7"/>
    <x v="1695"/>
    <x v="3714"/>
    <n v="6"/>
    <n v="0.4"/>
    <n v="-52.640999999999991"/>
  </r>
  <r>
    <n v="5016"/>
    <s v="CA-2011-153850"/>
    <x v="2"/>
    <x v="156"/>
    <d v="2011-11-29T00:00:00"/>
    <x v="1"/>
    <s v="TH-21100"/>
    <x v="513"/>
    <x v="0"/>
    <s v="United States"/>
    <s v="Toledo"/>
    <x v="24"/>
    <n v="43615"/>
    <x v="3"/>
    <s v="FUR-FU-10002960"/>
    <x v="0"/>
    <x v="5"/>
    <x v="190"/>
    <x v="200"/>
    <n v="7"/>
    <n v="0.2"/>
    <n v="9.6712000000000025"/>
  </r>
  <r>
    <n v="5017"/>
    <s v="CA-2011-153850"/>
    <x v="2"/>
    <x v="156"/>
    <d v="2011-11-29T00:00:00"/>
    <x v="1"/>
    <s v="TH-21100"/>
    <x v="513"/>
    <x v="0"/>
    <s v="United States"/>
    <s v="Toledo"/>
    <x v="24"/>
    <n v="43615"/>
    <x v="3"/>
    <s v="TEC-PH-10002584"/>
    <x v="2"/>
    <x v="7"/>
    <x v="1696"/>
    <x v="3715"/>
    <n v="4"/>
    <n v="0.4"/>
    <n v="-250.39600000000019"/>
  </r>
  <r>
    <n v="5018"/>
    <s v="CA-2011-127558"/>
    <x v="2"/>
    <x v="647"/>
    <d v="2011-11-18T00:00:00"/>
    <x v="2"/>
    <s v="SS-20410"/>
    <x v="757"/>
    <x v="0"/>
    <s v="United States"/>
    <s v="Los Angeles"/>
    <x v="1"/>
    <n v="90008"/>
    <x v="1"/>
    <s v="FUR-FU-10002505"/>
    <x v="0"/>
    <x v="5"/>
    <x v="222"/>
    <x v="3716"/>
    <n v="3"/>
    <n v="0"/>
    <n v="3.2351999999999994"/>
  </r>
  <r>
    <n v="5019"/>
    <s v="CA-2011-127558"/>
    <x v="2"/>
    <x v="647"/>
    <d v="2011-11-18T00:00:00"/>
    <x v="2"/>
    <s v="SS-20410"/>
    <x v="757"/>
    <x v="0"/>
    <s v="United States"/>
    <s v="Los Angeles"/>
    <x v="1"/>
    <n v="90008"/>
    <x v="1"/>
    <s v="TEC-AC-10003832"/>
    <x v="2"/>
    <x v="11"/>
    <x v="216"/>
    <x v="3717"/>
    <n v="3"/>
    <n v="0"/>
    <n v="146.76929999999993"/>
  </r>
  <r>
    <n v="5020"/>
    <s v="CA-2011-127558"/>
    <x v="2"/>
    <x v="647"/>
    <d v="2011-11-18T00:00:00"/>
    <x v="2"/>
    <s v="SS-20410"/>
    <x v="757"/>
    <x v="0"/>
    <s v="United States"/>
    <s v="Los Angeles"/>
    <x v="1"/>
    <n v="90008"/>
    <x v="1"/>
    <s v="OFF-SU-10002537"/>
    <x v="1"/>
    <x v="14"/>
    <x v="676"/>
    <x v="3718"/>
    <n v="2"/>
    <n v="0"/>
    <n v="5.3196000000000012"/>
  </r>
  <r>
    <n v="5021"/>
    <s v="CA-2014-136511"/>
    <x v="3"/>
    <x v="721"/>
    <d v="2014-03-26T00:00:00"/>
    <x v="0"/>
    <s v="MZ-17515"/>
    <x v="89"/>
    <x v="1"/>
    <s v="United States"/>
    <s v="New York City"/>
    <x v="15"/>
    <n v="10011"/>
    <x v="3"/>
    <s v="OFF-SU-10003505"/>
    <x v="1"/>
    <x v="14"/>
    <x v="408"/>
    <x v="3719"/>
    <n v="3"/>
    <n v="0"/>
    <n v="17.378999999999976"/>
  </r>
  <r>
    <n v="5022"/>
    <s v="CA-2013-133795"/>
    <x v="0"/>
    <x v="122"/>
    <d v="2013-12-25T00:00:00"/>
    <x v="1"/>
    <s v="JE-15475"/>
    <x v="188"/>
    <x v="0"/>
    <s v="United States"/>
    <s v="San Diego"/>
    <x v="1"/>
    <n v="92037"/>
    <x v="1"/>
    <s v="TEC-AC-10001465"/>
    <x v="2"/>
    <x v="11"/>
    <x v="473"/>
    <x v="3720"/>
    <n v="2"/>
    <n v="0"/>
    <n v="21.791999999999994"/>
  </r>
  <r>
    <n v="5023"/>
    <s v="CA-2013-133795"/>
    <x v="0"/>
    <x v="122"/>
    <d v="2013-12-25T00:00:00"/>
    <x v="1"/>
    <s v="JE-15475"/>
    <x v="188"/>
    <x v="0"/>
    <s v="United States"/>
    <s v="San Diego"/>
    <x v="1"/>
    <n v="92037"/>
    <x v="1"/>
    <s v="TEC-AC-10003832"/>
    <x v="2"/>
    <x v="11"/>
    <x v="216"/>
    <x v="3717"/>
    <n v="3"/>
    <n v="0"/>
    <n v="146.76929999999993"/>
  </r>
  <r>
    <n v="5024"/>
    <s v="CA-2013-133795"/>
    <x v="0"/>
    <x v="122"/>
    <d v="2013-12-25T00:00:00"/>
    <x v="1"/>
    <s v="JE-15475"/>
    <x v="188"/>
    <x v="0"/>
    <s v="United States"/>
    <s v="San Diego"/>
    <x v="1"/>
    <n v="92037"/>
    <x v="1"/>
    <s v="FUR-FU-10003731"/>
    <x v="0"/>
    <x v="5"/>
    <x v="1593"/>
    <x v="3089"/>
    <n v="4"/>
    <n v="0"/>
    <n v="11.177600000000002"/>
  </r>
  <r>
    <n v="5025"/>
    <s v="US-2014-130953"/>
    <x v="3"/>
    <x v="570"/>
    <d v="2014-08-04T00:00:00"/>
    <x v="1"/>
    <s v="RF-19735"/>
    <x v="288"/>
    <x v="0"/>
    <s v="United States"/>
    <s v="Oklahoma City"/>
    <x v="26"/>
    <n v="73120"/>
    <x v="2"/>
    <s v="OFF-BI-10004828"/>
    <x v="1"/>
    <x v="8"/>
    <x v="1578"/>
    <x v="3446"/>
    <n v="2"/>
    <n v="0"/>
    <n v="16.405199999999997"/>
  </r>
  <r>
    <n v="5026"/>
    <s v="US-2014-130953"/>
    <x v="3"/>
    <x v="570"/>
    <d v="2014-08-04T00:00:00"/>
    <x v="1"/>
    <s v="RF-19735"/>
    <x v="288"/>
    <x v="0"/>
    <s v="United States"/>
    <s v="Oklahoma City"/>
    <x v="26"/>
    <n v="73120"/>
    <x v="2"/>
    <s v="TEC-PH-10003012"/>
    <x v="2"/>
    <x v="7"/>
    <x v="344"/>
    <x v="3721"/>
    <n v="3"/>
    <n v="0"/>
    <n v="133.97129999999996"/>
  </r>
  <r>
    <n v="5027"/>
    <s v="US-2014-130953"/>
    <x v="3"/>
    <x v="570"/>
    <d v="2014-08-04T00:00:00"/>
    <x v="1"/>
    <s v="RF-19735"/>
    <x v="288"/>
    <x v="0"/>
    <s v="United States"/>
    <s v="Oklahoma City"/>
    <x v="26"/>
    <n v="73120"/>
    <x v="2"/>
    <s v="OFF-AP-10002311"/>
    <x v="1"/>
    <x v="9"/>
    <x v="14"/>
    <x v="1609"/>
    <n v="2"/>
    <n v="0"/>
    <n v="60.552800000000005"/>
  </r>
  <r>
    <n v="5028"/>
    <s v="US-2014-130953"/>
    <x v="3"/>
    <x v="570"/>
    <d v="2014-08-04T00:00:00"/>
    <x v="1"/>
    <s v="RF-19735"/>
    <x v="288"/>
    <x v="0"/>
    <s v="United States"/>
    <s v="Oklahoma City"/>
    <x v="26"/>
    <n v="73120"/>
    <x v="2"/>
    <s v="FUR-CH-10004626"/>
    <x v="0"/>
    <x v="1"/>
    <x v="1697"/>
    <x v="3722"/>
    <n v="3"/>
    <n v="0"/>
    <n v="72.640799999999999"/>
  </r>
  <r>
    <n v="5029"/>
    <s v="CA-2011-151792"/>
    <x v="2"/>
    <x v="814"/>
    <d v="2011-09-07T00:00:00"/>
    <x v="0"/>
    <s v="CV-12295"/>
    <x v="610"/>
    <x v="0"/>
    <s v="United States"/>
    <s v="Chicago"/>
    <x v="10"/>
    <n v="60653"/>
    <x v="2"/>
    <s v="TEC-AC-10001606"/>
    <x v="2"/>
    <x v="11"/>
    <x v="585"/>
    <x v="1977"/>
    <n v="3"/>
    <n v="0.2"/>
    <n v="53.994600000000005"/>
  </r>
  <r>
    <n v="5030"/>
    <s v="CA-2014-139304"/>
    <x v="3"/>
    <x v="926"/>
    <d v="2014-02-03T00:00:00"/>
    <x v="1"/>
    <s v="VG-21790"/>
    <x v="364"/>
    <x v="0"/>
    <s v="United States"/>
    <s v="San Francisco"/>
    <x v="1"/>
    <n v="94109"/>
    <x v="1"/>
    <s v="OFF-AR-10001216"/>
    <x v="1"/>
    <x v="6"/>
    <x v="1455"/>
    <x v="484"/>
    <n v="3"/>
    <n v="0"/>
    <n v="2.1683999999999997"/>
  </r>
  <r>
    <n v="5031"/>
    <s v="CA-2014-139304"/>
    <x v="3"/>
    <x v="926"/>
    <d v="2014-02-03T00:00:00"/>
    <x v="1"/>
    <s v="VG-21790"/>
    <x v="364"/>
    <x v="0"/>
    <s v="United States"/>
    <s v="San Francisco"/>
    <x v="1"/>
    <n v="94109"/>
    <x v="1"/>
    <s v="OFF-SU-10001664"/>
    <x v="1"/>
    <x v="14"/>
    <x v="1232"/>
    <x v="3723"/>
    <n v="1"/>
    <n v="0"/>
    <n v="2.2282000000000002"/>
  </r>
  <r>
    <n v="5032"/>
    <s v="CA-2014-139304"/>
    <x v="3"/>
    <x v="926"/>
    <d v="2014-02-03T00:00:00"/>
    <x v="1"/>
    <s v="VG-21790"/>
    <x v="364"/>
    <x v="0"/>
    <s v="United States"/>
    <s v="San Francisco"/>
    <x v="1"/>
    <n v="94109"/>
    <x v="1"/>
    <s v="OFF-BI-10002498"/>
    <x v="1"/>
    <x v="8"/>
    <x v="435"/>
    <x v="473"/>
    <n v="8"/>
    <n v="0.2"/>
    <n v="40.370399999999997"/>
  </r>
  <r>
    <n v="5033"/>
    <s v="CA-2013-155166"/>
    <x v="0"/>
    <x v="482"/>
    <d v="2014-01-03T00:00:00"/>
    <x v="1"/>
    <s v="BB-11545"/>
    <x v="179"/>
    <x v="1"/>
    <s v="United States"/>
    <s v="Vineland"/>
    <x v="30"/>
    <n v="8360"/>
    <x v="3"/>
    <s v="FUR-CH-10003968"/>
    <x v="0"/>
    <x v="1"/>
    <x v="56"/>
    <x v="3724"/>
    <n v="3"/>
    <n v="0"/>
    <n v="25.552800000000005"/>
  </r>
  <r>
    <n v="5034"/>
    <s v="CA-2013-155166"/>
    <x v="0"/>
    <x v="482"/>
    <d v="2014-01-03T00:00:00"/>
    <x v="1"/>
    <s v="BB-11545"/>
    <x v="179"/>
    <x v="1"/>
    <s v="United States"/>
    <s v="Vineland"/>
    <x v="30"/>
    <n v="8360"/>
    <x v="3"/>
    <s v="OFF-AP-10002765"/>
    <x v="1"/>
    <x v="9"/>
    <x v="1252"/>
    <x v="3725"/>
    <n v="1"/>
    <n v="0"/>
    <n v="7.4172000000000011"/>
  </r>
  <r>
    <n v="5035"/>
    <s v="CA-2012-103954"/>
    <x v="1"/>
    <x v="101"/>
    <d v="2012-08-13T00:00:00"/>
    <x v="0"/>
    <s v="HR-14770"/>
    <x v="367"/>
    <x v="2"/>
    <s v="United States"/>
    <s v="Milwaukee"/>
    <x v="6"/>
    <n v="53209"/>
    <x v="2"/>
    <s v="FUR-BO-10004690"/>
    <x v="0"/>
    <x v="0"/>
    <x v="1636"/>
    <x v="3726"/>
    <n v="5"/>
    <n v="0"/>
    <n v="48.117999999999981"/>
  </r>
  <r>
    <n v="5036"/>
    <s v="CA-2011-169803"/>
    <x v="2"/>
    <x v="322"/>
    <d v="2011-04-12T00:00:00"/>
    <x v="1"/>
    <s v="SC-20260"/>
    <x v="609"/>
    <x v="1"/>
    <s v="United States"/>
    <s v="Seattle"/>
    <x v="4"/>
    <n v="98115"/>
    <x v="1"/>
    <s v="FUR-TA-10000688"/>
    <x v="0"/>
    <x v="3"/>
    <x v="556"/>
    <x v="2327"/>
    <n v="3"/>
    <n v="0"/>
    <n v="111.10349999999994"/>
  </r>
  <r>
    <n v="5037"/>
    <s v="CA-2011-169803"/>
    <x v="2"/>
    <x v="322"/>
    <d v="2011-04-12T00:00:00"/>
    <x v="1"/>
    <s v="SC-20260"/>
    <x v="609"/>
    <x v="1"/>
    <s v="United States"/>
    <s v="Seattle"/>
    <x v="4"/>
    <n v="98115"/>
    <x v="1"/>
    <s v="TEC-AC-10003441"/>
    <x v="2"/>
    <x v="11"/>
    <x v="652"/>
    <x v="1284"/>
    <n v="2"/>
    <n v="0"/>
    <n v="2.0339999999999989"/>
  </r>
  <r>
    <n v="5038"/>
    <s v="CA-2014-141719"/>
    <x v="3"/>
    <x v="701"/>
    <d v="2014-11-22T00:00:00"/>
    <x v="0"/>
    <s v="EG-13900"/>
    <x v="283"/>
    <x v="0"/>
    <s v="United States"/>
    <s v="Naperville"/>
    <x v="10"/>
    <n v="60540"/>
    <x v="2"/>
    <s v="TEC-AC-10003610"/>
    <x v="2"/>
    <x v="11"/>
    <x v="598"/>
    <x v="3727"/>
    <n v="5"/>
    <n v="0.2"/>
    <n v="83.98599999999999"/>
  </r>
  <r>
    <n v="5039"/>
    <s v="CA-2012-136469"/>
    <x v="1"/>
    <x v="655"/>
    <d v="2012-07-12T00:00:00"/>
    <x v="2"/>
    <s v="TS-21370"/>
    <x v="477"/>
    <x v="1"/>
    <s v="United States"/>
    <s v="Wilmington"/>
    <x v="13"/>
    <n v="19805"/>
    <x v="3"/>
    <s v="FUR-TA-10001520"/>
    <x v="0"/>
    <x v="3"/>
    <x v="711"/>
    <x v="3728"/>
    <n v="4"/>
    <n v="0.3"/>
    <n v="-37.112400000000036"/>
  </r>
  <r>
    <n v="5040"/>
    <s v="CA-2012-136469"/>
    <x v="1"/>
    <x v="655"/>
    <d v="2012-07-12T00:00:00"/>
    <x v="2"/>
    <s v="TS-21370"/>
    <x v="477"/>
    <x v="1"/>
    <s v="United States"/>
    <s v="Wilmington"/>
    <x v="13"/>
    <n v="19805"/>
    <x v="3"/>
    <s v="TEC-PH-10001817"/>
    <x v="2"/>
    <x v="7"/>
    <x v="1097"/>
    <x v="3729"/>
    <n v="2"/>
    <n v="0"/>
    <n v="193.32000000000005"/>
  </r>
  <r>
    <n v="5041"/>
    <s v="CA-2012-136469"/>
    <x v="1"/>
    <x v="655"/>
    <d v="2012-07-12T00:00:00"/>
    <x v="2"/>
    <s v="TS-21370"/>
    <x v="477"/>
    <x v="1"/>
    <s v="United States"/>
    <s v="Wilmington"/>
    <x v="13"/>
    <n v="19805"/>
    <x v="3"/>
    <s v="OFF-BI-10004492"/>
    <x v="1"/>
    <x v="8"/>
    <x v="347"/>
    <x v="3730"/>
    <n v="7"/>
    <n v="0"/>
    <n v="103.89819999999997"/>
  </r>
  <r>
    <n v="5042"/>
    <s v="CA-2013-158694"/>
    <x v="0"/>
    <x v="338"/>
    <d v="2013-11-14T00:00:00"/>
    <x v="0"/>
    <s v="AI-10855"/>
    <x v="482"/>
    <x v="0"/>
    <s v="United States"/>
    <s v="Los Angeles"/>
    <x v="1"/>
    <n v="90036"/>
    <x v="1"/>
    <s v="OFF-PA-10002421"/>
    <x v="1"/>
    <x v="10"/>
    <x v="1416"/>
    <x v="3731"/>
    <n v="3"/>
    <n v="0"/>
    <n v="32.500799999999998"/>
  </r>
  <r>
    <n v="5043"/>
    <s v="CA-2013-158694"/>
    <x v="0"/>
    <x v="338"/>
    <d v="2013-11-14T00:00:00"/>
    <x v="0"/>
    <s v="AI-10855"/>
    <x v="482"/>
    <x v="0"/>
    <s v="United States"/>
    <s v="Los Angeles"/>
    <x v="1"/>
    <n v="90036"/>
    <x v="1"/>
    <s v="OFF-AP-10000055"/>
    <x v="1"/>
    <x v="9"/>
    <x v="781"/>
    <x v="681"/>
    <n v="4"/>
    <n v="0"/>
    <n v="38.975999999999985"/>
  </r>
  <r>
    <n v="5044"/>
    <s v="CA-2013-158694"/>
    <x v="0"/>
    <x v="338"/>
    <d v="2013-11-14T00:00:00"/>
    <x v="0"/>
    <s v="AI-10855"/>
    <x v="482"/>
    <x v="0"/>
    <s v="United States"/>
    <s v="Los Angeles"/>
    <x v="1"/>
    <n v="90036"/>
    <x v="1"/>
    <s v="FUR-FU-10000965"/>
    <x v="0"/>
    <x v="5"/>
    <x v="682"/>
    <x v="3732"/>
    <n v="9"/>
    <n v="0"/>
    <n v="191.65860000000001"/>
  </r>
  <r>
    <n v="5045"/>
    <s v="CA-2013-158694"/>
    <x v="0"/>
    <x v="338"/>
    <d v="2013-11-14T00:00:00"/>
    <x v="0"/>
    <s v="AI-10855"/>
    <x v="482"/>
    <x v="0"/>
    <s v="United States"/>
    <s v="Los Angeles"/>
    <x v="1"/>
    <n v="90036"/>
    <x v="1"/>
    <s v="OFF-PA-10001363"/>
    <x v="1"/>
    <x v="10"/>
    <x v="1616"/>
    <x v="3733"/>
    <n v="5"/>
    <n v="0"/>
    <n v="28.857999999999997"/>
  </r>
  <r>
    <n v="5046"/>
    <s v="CA-2013-158694"/>
    <x v="0"/>
    <x v="338"/>
    <d v="2013-11-14T00:00:00"/>
    <x v="0"/>
    <s v="AI-10855"/>
    <x v="482"/>
    <x v="0"/>
    <s v="United States"/>
    <s v="Los Angeles"/>
    <x v="1"/>
    <n v="90036"/>
    <x v="1"/>
    <s v="OFF-ST-10001496"/>
    <x v="1"/>
    <x v="4"/>
    <x v="726"/>
    <x v="3734"/>
    <n v="4"/>
    <n v="0"/>
    <n v="187.39760000000001"/>
  </r>
  <r>
    <n v="5047"/>
    <s v="CA-2013-158694"/>
    <x v="0"/>
    <x v="338"/>
    <d v="2013-11-14T00:00:00"/>
    <x v="0"/>
    <s v="AI-10855"/>
    <x v="482"/>
    <x v="0"/>
    <s v="United States"/>
    <s v="Los Angeles"/>
    <x v="1"/>
    <n v="90036"/>
    <x v="1"/>
    <s v="OFF-BI-10004656"/>
    <x v="1"/>
    <x v="8"/>
    <x v="855"/>
    <x v="1182"/>
    <n v="3"/>
    <n v="0.2"/>
    <n v="1.8143999999999996"/>
  </r>
  <r>
    <n v="5048"/>
    <s v="CA-2013-158694"/>
    <x v="0"/>
    <x v="338"/>
    <d v="2013-11-14T00:00:00"/>
    <x v="0"/>
    <s v="AI-10855"/>
    <x v="482"/>
    <x v="0"/>
    <s v="United States"/>
    <s v="Los Angeles"/>
    <x v="1"/>
    <n v="90036"/>
    <x v="1"/>
    <s v="OFF-AR-10001227"/>
    <x v="1"/>
    <x v="6"/>
    <x v="1611"/>
    <x v="456"/>
    <n v="5"/>
    <n v="0"/>
    <n v="3.9690000000000003"/>
  </r>
  <r>
    <n v="5049"/>
    <s v="US-2011-104759"/>
    <x v="2"/>
    <x v="691"/>
    <d v="2011-04-04T00:00:00"/>
    <x v="1"/>
    <s v="DD-13570"/>
    <x v="732"/>
    <x v="0"/>
    <s v="United States"/>
    <s v="Chicago"/>
    <x v="10"/>
    <n v="60610"/>
    <x v="2"/>
    <s v="OFF-BI-10002071"/>
    <x v="1"/>
    <x v="8"/>
    <x v="692"/>
    <x v="3735"/>
    <n v="7"/>
    <n v="0.8"/>
    <n v="-13.827800000000003"/>
  </r>
  <r>
    <n v="5050"/>
    <s v="US-2011-104759"/>
    <x v="2"/>
    <x v="691"/>
    <d v="2011-04-04T00:00:00"/>
    <x v="1"/>
    <s v="DD-13570"/>
    <x v="732"/>
    <x v="0"/>
    <s v="United States"/>
    <s v="Chicago"/>
    <x v="10"/>
    <n v="60610"/>
    <x v="2"/>
    <s v="TEC-AC-10004901"/>
    <x v="2"/>
    <x v="11"/>
    <x v="642"/>
    <x v="1566"/>
    <n v="2"/>
    <n v="0.2"/>
    <n v="13.997199999999999"/>
  </r>
  <r>
    <n v="5051"/>
    <s v="CA-2012-150511"/>
    <x v="1"/>
    <x v="227"/>
    <d v="2012-09-24T00:00:00"/>
    <x v="1"/>
    <s v="AB-10060"/>
    <x v="144"/>
    <x v="2"/>
    <s v="United States"/>
    <s v="Des Moines"/>
    <x v="4"/>
    <n v="98198"/>
    <x v="1"/>
    <s v="OFF-PA-10001776"/>
    <x v="1"/>
    <x v="10"/>
    <x v="1263"/>
    <x v="1909"/>
    <n v="2"/>
    <n v="0"/>
    <n v="8.7137999999999991"/>
  </r>
  <r>
    <n v="5052"/>
    <s v="CA-2012-134922"/>
    <x v="1"/>
    <x v="209"/>
    <d v="2012-11-11T00:00:00"/>
    <x v="1"/>
    <s v="KB-16240"/>
    <x v="208"/>
    <x v="1"/>
    <s v="United States"/>
    <s v="Philadelphia"/>
    <x v="9"/>
    <n v="19140"/>
    <x v="3"/>
    <s v="OFF-EN-10000483"/>
    <x v="1"/>
    <x v="12"/>
    <x v="369"/>
    <x v="3736"/>
    <n v="2"/>
    <n v="0.2"/>
    <n v="7.9299999999999971"/>
  </r>
  <r>
    <n v="5053"/>
    <s v="US-2014-120607"/>
    <x v="3"/>
    <x v="240"/>
    <d v="2014-05-20T00:00:00"/>
    <x v="3"/>
    <s v="JC-15775"/>
    <x v="547"/>
    <x v="0"/>
    <s v="United States"/>
    <s v="Atlanta"/>
    <x v="32"/>
    <n v="30318"/>
    <x v="0"/>
    <s v="OFF-PA-10003129"/>
    <x v="1"/>
    <x v="10"/>
    <x v="1137"/>
    <x v="3589"/>
    <n v="4"/>
    <n v="0"/>
    <n v="91.950799999999987"/>
  </r>
  <r>
    <n v="5054"/>
    <s v="CA-2012-141243"/>
    <x v="1"/>
    <x v="928"/>
    <d v="2012-01-08T00:00:00"/>
    <x v="0"/>
    <s v="AH-10465"/>
    <x v="733"/>
    <x v="0"/>
    <s v="United States"/>
    <s v="Dallas"/>
    <x v="5"/>
    <n v="75217"/>
    <x v="2"/>
    <s v="TEC-AC-10003198"/>
    <x v="2"/>
    <x v="11"/>
    <x v="761"/>
    <x v="3737"/>
    <n v="5"/>
    <n v="0.2"/>
    <n v="84.659999999999982"/>
  </r>
  <r>
    <n v="5055"/>
    <s v="CA-2012-141243"/>
    <x v="1"/>
    <x v="928"/>
    <d v="2012-01-08T00:00:00"/>
    <x v="0"/>
    <s v="AH-10465"/>
    <x v="733"/>
    <x v="0"/>
    <s v="United States"/>
    <s v="Dallas"/>
    <x v="5"/>
    <n v="75217"/>
    <x v="2"/>
    <s v="OFF-AR-10001246"/>
    <x v="1"/>
    <x v="6"/>
    <x v="450"/>
    <x v="2617"/>
    <n v="3"/>
    <n v="0.2"/>
    <n v="0.79379999999999962"/>
  </r>
  <r>
    <n v="5056"/>
    <s v="CA-2012-141243"/>
    <x v="1"/>
    <x v="928"/>
    <d v="2012-01-08T00:00:00"/>
    <x v="0"/>
    <s v="AH-10465"/>
    <x v="733"/>
    <x v="0"/>
    <s v="United States"/>
    <s v="Dallas"/>
    <x v="5"/>
    <n v="75217"/>
    <x v="2"/>
    <s v="FUR-BO-10003272"/>
    <x v="0"/>
    <x v="0"/>
    <x v="582"/>
    <x v="3738"/>
    <n v="9"/>
    <n v="0.32"/>
    <n v="-437.5404000000002"/>
  </r>
  <r>
    <n v="5057"/>
    <s v="CA-2012-162166"/>
    <x v="1"/>
    <x v="1014"/>
    <d v="2012-09-11T00:00:00"/>
    <x v="2"/>
    <s v="NM-18520"/>
    <x v="392"/>
    <x v="0"/>
    <s v="United States"/>
    <s v="Moreno Valley"/>
    <x v="1"/>
    <n v="92553"/>
    <x v="1"/>
    <s v="OFF-PA-10002606"/>
    <x v="1"/>
    <x v="10"/>
    <x v="1592"/>
    <x v="1603"/>
    <n v="5"/>
    <n v="0"/>
    <n v="11.879999999999999"/>
  </r>
  <r>
    <n v="5058"/>
    <s v="CA-2012-162166"/>
    <x v="1"/>
    <x v="1014"/>
    <d v="2012-09-11T00:00:00"/>
    <x v="2"/>
    <s v="NM-18520"/>
    <x v="392"/>
    <x v="0"/>
    <s v="United States"/>
    <s v="Moreno Valley"/>
    <x v="1"/>
    <n v="92553"/>
    <x v="1"/>
    <s v="OFF-ST-10002486"/>
    <x v="1"/>
    <x v="4"/>
    <x v="693"/>
    <x v="3739"/>
    <n v="6"/>
    <n v="0"/>
    <n v="0.83759999999999835"/>
  </r>
  <r>
    <n v="5059"/>
    <s v="CA-2013-120796"/>
    <x v="0"/>
    <x v="1015"/>
    <d v="2013-04-08T00:00:00"/>
    <x v="1"/>
    <s v="CS-11950"/>
    <x v="229"/>
    <x v="0"/>
    <s v="United States"/>
    <s v="Philadelphia"/>
    <x v="9"/>
    <n v="19140"/>
    <x v="3"/>
    <s v="OFF-BI-10004330"/>
    <x v="1"/>
    <x v="8"/>
    <x v="795"/>
    <x v="3740"/>
    <n v="9"/>
    <n v="0.7"/>
    <n v="-83.204999999999984"/>
  </r>
  <r>
    <n v="5060"/>
    <s v="CA-2013-109722"/>
    <x v="0"/>
    <x v="5"/>
    <d v="2013-12-08T00:00:00"/>
    <x v="0"/>
    <s v="TP-21130"/>
    <x v="236"/>
    <x v="0"/>
    <s v="United States"/>
    <s v="Georgetown"/>
    <x v="0"/>
    <n v="40324"/>
    <x v="0"/>
    <s v="TEC-PH-10000560"/>
    <x v="2"/>
    <x v="7"/>
    <x v="745"/>
    <x v="1551"/>
    <n v="2"/>
    <n v="0"/>
    <n v="195.99440000000004"/>
  </r>
  <r>
    <n v="5061"/>
    <s v="CA-2013-109722"/>
    <x v="0"/>
    <x v="5"/>
    <d v="2013-12-08T00:00:00"/>
    <x v="0"/>
    <s v="TP-21130"/>
    <x v="236"/>
    <x v="0"/>
    <s v="United States"/>
    <s v="Georgetown"/>
    <x v="0"/>
    <n v="40324"/>
    <x v="0"/>
    <s v="OFF-ST-10000060"/>
    <x v="1"/>
    <x v="4"/>
    <x v="387"/>
    <x v="3741"/>
    <n v="9"/>
    <n v="0"/>
    <n v="70.178400000000025"/>
  </r>
  <r>
    <n v="5062"/>
    <s v="CA-2012-136798"/>
    <x v="1"/>
    <x v="412"/>
    <d v="2012-05-12T00:00:00"/>
    <x v="1"/>
    <s v="DL-12925"/>
    <x v="351"/>
    <x v="0"/>
    <s v="United States"/>
    <s v="Minneapolis"/>
    <x v="11"/>
    <n v="55407"/>
    <x v="2"/>
    <s v="OFF-BI-10003684"/>
    <x v="1"/>
    <x v="8"/>
    <x v="707"/>
    <x v="3742"/>
    <n v="2"/>
    <n v="0"/>
    <n v="21.99"/>
  </r>
  <r>
    <n v="5063"/>
    <s v="CA-2012-136798"/>
    <x v="1"/>
    <x v="412"/>
    <d v="2012-05-12T00:00:00"/>
    <x v="1"/>
    <s v="DL-12925"/>
    <x v="351"/>
    <x v="0"/>
    <s v="United States"/>
    <s v="Minneapolis"/>
    <x v="11"/>
    <n v="55407"/>
    <x v="2"/>
    <s v="TEC-PH-10000441"/>
    <x v="2"/>
    <x v="7"/>
    <x v="1046"/>
    <x v="2258"/>
    <n v="3"/>
    <n v="0"/>
    <n v="105.83160000000002"/>
  </r>
  <r>
    <n v="5064"/>
    <s v="CA-2012-136798"/>
    <x v="1"/>
    <x v="412"/>
    <d v="2012-05-12T00:00:00"/>
    <x v="1"/>
    <s v="DL-12925"/>
    <x v="351"/>
    <x v="0"/>
    <s v="United States"/>
    <s v="Minneapolis"/>
    <x v="11"/>
    <n v="55407"/>
    <x v="2"/>
    <s v="FUR-FU-10000723"/>
    <x v="0"/>
    <x v="5"/>
    <x v="475"/>
    <x v="3484"/>
    <n v="3"/>
    <n v="0"/>
    <n v="11.156400000000005"/>
  </r>
  <r>
    <n v="5065"/>
    <s v="CA-2014-122196"/>
    <x v="3"/>
    <x v="585"/>
    <d v="2014-09-25T00:00:00"/>
    <x v="2"/>
    <s v="CA-12265"/>
    <x v="244"/>
    <x v="0"/>
    <s v="United States"/>
    <s v="Wilmington"/>
    <x v="13"/>
    <n v="19805"/>
    <x v="3"/>
    <s v="TEC-PH-10004977"/>
    <x v="2"/>
    <x v="7"/>
    <x v="34"/>
    <x v="3743"/>
    <n v="2"/>
    <n v="0"/>
    <n v="113.67419999999998"/>
  </r>
  <r>
    <n v="5066"/>
    <s v="CA-2014-142090"/>
    <x v="3"/>
    <x v="329"/>
    <d v="2014-12-08T00:00:00"/>
    <x v="1"/>
    <s v="SC-20380"/>
    <x v="618"/>
    <x v="0"/>
    <s v="United States"/>
    <s v="Burlington"/>
    <x v="3"/>
    <n v="27217"/>
    <x v="0"/>
    <s v="TEC-AC-10002001"/>
    <x v="2"/>
    <x v="11"/>
    <x v="262"/>
    <x v="2961"/>
    <n v="3"/>
    <n v="0.2"/>
    <n v="81.59490000000001"/>
  </r>
  <r>
    <n v="5067"/>
    <s v="CA-2014-142090"/>
    <x v="3"/>
    <x v="329"/>
    <d v="2014-12-08T00:00:00"/>
    <x v="1"/>
    <s v="SC-20380"/>
    <x v="618"/>
    <x v="0"/>
    <s v="United States"/>
    <s v="Burlington"/>
    <x v="3"/>
    <n v="27217"/>
    <x v="0"/>
    <s v="FUR-TA-10001889"/>
    <x v="0"/>
    <x v="3"/>
    <x v="406"/>
    <x v="3744"/>
    <n v="7"/>
    <n v="0.4"/>
    <n v="-653.28340000000003"/>
  </r>
  <r>
    <n v="5068"/>
    <s v="CA-2014-160934"/>
    <x v="3"/>
    <x v="787"/>
    <d v="2014-01-20T00:00:00"/>
    <x v="1"/>
    <s v="TT-21460"/>
    <x v="499"/>
    <x v="2"/>
    <s v="United States"/>
    <s v="Los Angeles"/>
    <x v="1"/>
    <n v="90008"/>
    <x v="1"/>
    <s v="OFF-AR-10003504"/>
    <x v="1"/>
    <x v="6"/>
    <x v="1026"/>
    <x v="1591"/>
    <n v="5"/>
    <n v="0"/>
    <n v="6.2059999999999977"/>
  </r>
  <r>
    <n v="5069"/>
    <s v="CA-2011-124478"/>
    <x v="2"/>
    <x v="233"/>
    <d v="2011-08-12T00:00:00"/>
    <x v="1"/>
    <s v="MA-17560"/>
    <x v="15"/>
    <x v="2"/>
    <s v="United States"/>
    <s v="Trenton"/>
    <x v="12"/>
    <n v="48183"/>
    <x v="2"/>
    <s v="TEC-CO-10001571"/>
    <x v="2"/>
    <x v="16"/>
    <x v="1554"/>
    <x v="3745"/>
    <n v="1"/>
    <n v="0"/>
    <n v="274.995"/>
  </r>
  <r>
    <n v="5070"/>
    <s v="CA-2011-124478"/>
    <x v="2"/>
    <x v="233"/>
    <d v="2011-08-12T00:00:00"/>
    <x v="1"/>
    <s v="MA-17560"/>
    <x v="15"/>
    <x v="2"/>
    <s v="United States"/>
    <s v="Trenton"/>
    <x v="12"/>
    <n v="48183"/>
    <x v="2"/>
    <s v="OFF-AP-10002495"/>
    <x v="1"/>
    <x v="9"/>
    <x v="1075"/>
    <x v="3746"/>
    <n v="3"/>
    <n v="0.1"/>
    <n v="37.229999999999983"/>
  </r>
  <r>
    <n v="5071"/>
    <s v="CA-2011-124478"/>
    <x v="2"/>
    <x v="233"/>
    <d v="2011-08-12T00:00:00"/>
    <x v="1"/>
    <s v="MA-17560"/>
    <x v="15"/>
    <x v="2"/>
    <s v="United States"/>
    <s v="Trenton"/>
    <x v="12"/>
    <n v="48183"/>
    <x v="2"/>
    <s v="OFF-EN-10002500"/>
    <x v="1"/>
    <x v="12"/>
    <x v="118"/>
    <x v="3747"/>
    <n v="3"/>
    <n v="0"/>
    <n v="17.253"/>
  </r>
  <r>
    <n v="5072"/>
    <s v="CA-2011-124478"/>
    <x v="2"/>
    <x v="233"/>
    <d v="2011-08-12T00:00:00"/>
    <x v="1"/>
    <s v="MA-17560"/>
    <x v="15"/>
    <x v="2"/>
    <s v="United States"/>
    <s v="Trenton"/>
    <x v="12"/>
    <n v="48183"/>
    <x v="2"/>
    <s v="FUR-FU-10002088"/>
    <x v="0"/>
    <x v="5"/>
    <x v="1084"/>
    <x v="3748"/>
    <n v="6"/>
    <n v="0"/>
    <n v="22.629600000000003"/>
  </r>
  <r>
    <n v="5073"/>
    <s v="CA-2011-124478"/>
    <x v="2"/>
    <x v="233"/>
    <d v="2011-08-12T00:00:00"/>
    <x v="1"/>
    <s v="MA-17560"/>
    <x v="15"/>
    <x v="2"/>
    <s v="United States"/>
    <s v="Trenton"/>
    <x v="12"/>
    <n v="48183"/>
    <x v="2"/>
    <s v="TEC-PH-10001128"/>
    <x v="2"/>
    <x v="7"/>
    <x v="1499"/>
    <x v="3749"/>
    <n v="2"/>
    <n v="0"/>
    <n v="83.994400000000013"/>
  </r>
  <r>
    <n v="5074"/>
    <s v="CA-2012-145485"/>
    <x v="1"/>
    <x v="599"/>
    <d v="2012-11-05T00:00:00"/>
    <x v="3"/>
    <s v="JM-16195"/>
    <x v="594"/>
    <x v="0"/>
    <s v="United States"/>
    <s v="San Francisco"/>
    <x v="1"/>
    <n v="94109"/>
    <x v="1"/>
    <s v="OFF-ST-10000649"/>
    <x v="1"/>
    <x v="4"/>
    <x v="937"/>
    <x v="3750"/>
    <n v="4"/>
    <n v="0"/>
    <n v="15.700000000000003"/>
  </r>
  <r>
    <n v="5075"/>
    <s v="CA-2014-151071"/>
    <x v="3"/>
    <x v="1016"/>
    <d v="2014-04-30T00:00:00"/>
    <x v="0"/>
    <s v="MB-18085"/>
    <x v="469"/>
    <x v="0"/>
    <s v="United States"/>
    <s v="Los Angeles"/>
    <x v="1"/>
    <n v="90049"/>
    <x v="1"/>
    <s v="OFF-BI-10002103"/>
    <x v="1"/>
    <x v="8"/>
    <x v="525"/>
    <x v="1162"/>
    <n v="2"/>
    <n v="0.2"/>
    <n v="4.5187999999999997"/>
  </r>
  <r>
    <n v="5076"/>
    <s v="CA-2011-134572"/>
    <x v="2"/>
    <x v="1017"/>
    <d v="2011-04-22T00:00:00"/>
    <x v="0"/>
    <s v="SV-20365"/>
    <x v="277"/>
    <x v="0"/>
    <s v="United States"/>
    <s v="Houston"/>
    <x v="5"/>
    <n v="77070"/>
    <x v="2"/>
    <s v="FUR-TA-10001705"/>
    <x v="0"/>
    <x v="3"/>
    <x v="213"/>
    <x v="3751"/>
    <n v="5"/>
    <n v="0.3"/>
    <n v="-95.670000000000044"/>
  </r>
  <r>
    <n v="5077"/>
    <s v="CA-2011-134572"/>
    <x v="2"/>
    <x v="1017"/>
    <d v="2011-04-22T00:00:00"/>
    <x v="0"/>
    <s v="SV-20365"/>
    <x v="277"/>
    <x v="0"/>
    <s v="United States"/>
    <s v="Houston"/>
    <x v="5"/>
    <n v="77070"/>
    <x v="2"/>
    <s v="OFF-ST-10004634"/>
    <x v="1"/>
    <x v="4"/>
    <x v="597"/>
    <x v="3752"/>
    <n v="5"/>
    <n v="0.2"/>
    <n v="5.6049999999999951"/>
  </r>
  <r>
    <n v="5078"/>
    <s v="CA-2011-134572"/>
    <x v="2"/>
    <x v="1017"/>
    <d v="2011-04-22T00:00:00"/>
    <x v="0"/>
    <s v="SV-20365"/>
    <x v="277"/>
    <x v="0"/>
    <s v="United States"/>
    <s v="Houston"/>
    <x v="5"/>
    <n v="77070"/>
    <x v="2"/>
    <s v="FUR-TA-10004442"/>
    <x v="0"/>
    <x v="3"/>
    <x v="1645"/>
    <x v="3753"/>
    <n v="2"/>
    <n v="0.3"/>
    <n v="-131.95100000000002"/>
  </r>
  <r>
    <n v="5079"/>
    <s v="CA-2014-143217"/>
    <x v="3"/>
    <x v="343"/>
    <d v="2014-11-18T00:00:00"/>
    <x v="1"/>
    <s v="CG-12040"/>
    <x v="344"/>
    <x v="2"/>
    <s v="United States"/>
    <s v="Milwaukee"/>
    <x v="6"/>
    <n v="53209"/>
    <x v="2"/>
    <s v="OFF-BI-10002949"/>
    <x v="1"/>
    <x v="8"/>
    <x v="520"/>
    <x v="2614"/>
    <n v="3"/>
    <n v="0"/>
    <n v="8.5727999999999991"/>
  </r>
  <r>
    <n v="5080"/>
    <s v="US-2014-133312"/>
    <x v="3"/>
    <x v="920"/>
    <d v="2014-11-30T00:00:00"/>
    <x v="1"/>
    <s v="BD-11500"/>
    <x v="214"/>
    <x v="0"/>
    <s v="United States"/>
    <s v="San Francisco"/>
    <x v="1"/>
    <n v="94122"/>
    <x v="1"/>
    <s v="FUR-BO-10002213"/>
    <x v="0"/>
    <x v="0"/>
    <x v="1325"/>
    <x v="3754"/>
    <n v="3"/>
    <n v="0.15"/>
    <n v="-29.605799999999981"/>
  </r>
  <r>
    <n v="5081"/>
    <s v="US-2014-133312"/>
    <x v="3"/>
    <x v="920"/>
    <d v="2014-11-30T00:00:00"/>
    <x v="1"/>
    <s v="BD-11500"/>
    <x v="214"/>
    <x v="0"/>
    <s v="United States"/>
    <s v="San Francisco"/>
    <x v="1"/>
    <n v="94122"/>
    <x v="1"/>
    <s v="OFF-ST-10001325"/>
    <x v="1"/>
    <x v="4"/>
    <x v="466"/>
    <x v="3755"/>
    <n v="1"/>
    <n v="0"/>
    <n v="2.8296000000000001"/>
  </r>
  <r>
    <n v="5082"/>
    <s v="US-2012-137533"/>
    <x v="1"/>
    <x v="217"/>
    <d v="2012-12-18T00:00:00"/>
    <x v="3"/>
    <s v="JK-15640"/>
    <x v="82"/>
    <x v="2"/>
    <s v="United States"/>
    <s v="Cleveland"/>
    <x v="24"/>
    <n v="44105"/>
    <x v="3"/>
    <s v="OFF-PA-10003441"/>
    <x v="1"/>
    <x v="10"/>
    <x v="485"/>
    <x v="561"/>
    <n v="4"/>
    <n v="0.2"/>
    <n v="7.2576000000000001"/>
  </r>
  <r>
    <n v="5083"/>
    <s v="CA-2013-155138"/>
    <x v="0"/>
    <x v="162"/>
    <d v="2013-09-13T00:00:00"/>
    <x v="1"/>
    <s v="JM-15580"/>
    <x v="758"/>
    <x v="0"/>
    <s v="United States"/>
    <s v="Monroe"/>
    <x v="3"/>
    <n v="28110"/>
    <x v="0"/>
    <s v="TEC-AC-10004209"/>
    <x v="2"/>
    <x v="11"/>
    <x v="899"/>
    <x v="2083"/>
    <n v="4"/>
    <n v="0.2"/>
    <n v="8.3524000000000012"/>
  </r>
  <r>
    <n v="5084"/>
    <s v="CA-2013-155138"/>
    <x v="0"/>
    <x v="162"/>
    <d v="2013-09-13T00:00:00"/>
    <x v="1"/>
    <s v="JM-15580"/>
    <x v="758"/>
    <x v="0"/>
    <s v="United States"/>
    <s v="Monroe"/>
    <x v="3"/>
    <n v="28110"/>
    <x v="0"/>
    <s v="OFF-PA-10000501"/>
    <x v="1"/>
    <x v="10"/>
    <x v="966"/>
    <x v="2851"/>
    <n v="3"/>
    <n v="0.2"/>
    <n v="23.455199999999998"/>
  </r>
  <r>
    <n v="5085"/>
    <s v="CA-2013-108350"/>
    <x v="0"/>
    <x v="112"/>
    <d v="2013-06-10T00:00:00"/>
    <x v="0"/>
    <s v="SC-20230"/>
    <x v="554"/>
    <x v="1"/>
    <s v="United States"/>
    <s v="Lowell"/>
    <x v="31"/>
    <n v="1852"/>
    <x v="3"/>
    <s v="OFF-PA-10003656"/>
    <x v="1"/>
    <x v="10"/>
    <x v="770"/>
    <x v="151"/>
    <n v="4"/>
    <n v="0"/>
    <n v="48.539199999999994"/>
  </r>
  <r>
    <n v="5086"/>
    <s v="CA-2012-144302"/>
    <x v="1"/>
    <x v="974"/>
    <d v="2012-06-23T00:00:00"/>
    <x v="1"/>
    <s v="ME-17320"/>
    <x v="467"/>
    <x v="2"/>
    <s v="United States"/>
    <s v="Dallas"/>
    <x v="5"/>
    <n v="75081"/>
    <x v="2"/>
    <s v="OFF-BI-10001107"/>
    <x v="1"/>
    <x v="8"/>
    <x v="492"/>
    <x v="3756"/>
    <n v="2"/>
    <n v="0.8"/>
    <n v="-9.5568000000000026"/>
  </r>
  <r>
    <n v="5087"/>
    <s v="CA-2012-109001"/>
    <x v="1"/>
    <x v="616"/>
    <d v="2012-03-09T00:00:00"/>
    <x v="1"/>
    <s v="KN-16390"/>
    <x v="471"/>
    <x v="1"/>
    <s v="United States"/>
    <s v="Philadelphia"/>
    <x v="9"/>
    <n v="19120"/>
    <x v="3"/>
    <s v="TEC-PH-10000562"/>
    <x v="2"/>
    <x v="7"/>
    <x v="1698"/>
    <x v="3757"/>
    <n v="7"/>
    <n v="0.4"/>
    <n v="-93.231599999999958"/>
  </r>
  <r>
    <n v="5088"/>
    <s v="CA-2012-109001"/>
    <x v="1"/>
    <x v="616"/>
    <d v="2012-03-09T00:00:00"/>
    <x v="1"/>
    <s v="KN-16390"/>
    <x v="471"/>
    <x v="1"/>
    <s v="United States"/>
    <s v="Philadelphia"/>
    <x v="9"/>
    <n v="19120"/>
    <x v="3"/>
    <s v="TEC-AC-10001101"/>
    <x v="2"/>
    <x v="11"/>
    <x v="547"/>
    <x v="3758"/>
    <n v="1"/>
    <n v="0.2"/>
    <n v="-1.2890000000000006"/>
  </r>
  <r>
    <n v="5089"/>
    <s v="CA-2012-109001"/>
    <x v="1"/>
    <x v="616"/>
    <d v="2012-03-09T00:00:00"/>
    <x v="1"/>
    <s v="KN-16390"/>
    <x v="471"/>
    <x v="1"/>
    <s v="United States"/>
    <s v="Philadelphia"/>
    <x v="9"/>
    <n v="19120"/>
    <x v="3"/>
    <s v="OFF-BI-10003529"/>
    <x v="1"/>
    <x v="8"/>
    <x v="788"/>
    <x v="3759"/>
    <n v="3"/>
    <n v="0.7"/>
    <n v="-1.7892000000000001"/>
  </r>
  <r>
    <n v="5090"/>
    <s v="CA-2014-132738"/>
    <x v="3"/>
    <x v="1018"/>
    <d v="2014-08-08T00:00:00"/>
    <x v="2"/>
    <s v="HM-14860"/>
    <x v="447"/>
    <x v="1"/>
    <s v="United States"/>
    <s v="Loveland"/>
    <x v="22"/>
    <n v="80538"/>
    <x v="1"/>
    <s v="OFF-PA-10001752"/>
    <x v="1"/>
    <x v="10"/>
    <x v="1360"/>
    <x v="892"/>
    <n v="2"/>
    <n v="0.2"/>
    <n v="2.8884000000000007"/>
  </r>
  <r>
    <n v="5091"/>
    <s v="CA-2014-132738"/>
    <x v="3"/>
    <x v="1018"/>
    <d v="2014-08-08T00:00:00"/>
    <x v="2"/>
    <s v="HM-14860"/>
    <x v="447"/>
    <x v="1"/>
    <s v="United States"/>
    <s v="Loveland"/>
    <x v="22"/>
    <n v="80538"/>
    <x v="1"/>
    <s v="OFF-EN-10001141"/>
    <x v="1"/>
    <x v="12"/>
    <x v="593"/>
    <x v="3760"/>
    <n v="1"/>
    <n v="0.2"/>
    <n v="3.1842000000000001"/>
  </r>
  <r>
    <n v="5092"/>
    <s v="CA-2014-156720"/>
    <x v="3"/>
    <x v="247"/>
    <d v="2015-01-04T00:00:00"/>
    <x v="1"/>
    <s v="JM-15580"/>
    <x v="758"/>
    <x v="0"/>
    <s v="United States"/>
    <s v="Loveland"/>
    <x v="22"/>
    <n v="80538"/>
    <x v="1"/>
    <s v="OFF-FA-10003472"/>
    <x v="1"/>
    <x v="13"/>
    <x v="240"/>
    <x v="3761"/>
    <n v="3"/>
    <n v="0.2"/>
    <n v="-0.6048"/>
  </r>
  <r>
    <n v="5093"/>
    <s v="CA-2012-119102"/>
    <x v="1"/>
    <x v="293"/>
    <d v="2012-05-27T00:00:00"/>
    <x v="1"/>
    <s v="KH-16690"/>
    <x v="120"/>
    <x v="1"/>
    <s v="United States"/>
    <s v="Woonsocket"/>
    <x v="34"/>
    <n v="2895"/>
    <x v="3"/>
    <s v="OFF-ST-10004507"/>
    <x v="1"/>
    <x v="4"/>
    <x v="452"/>
    <x v="492"/>
    <n v="3"/>
    <n v="0"/>
    <n v="13.891499999999999"/>
  </r>
  <r>
    <n v="5094"/>
    <s v="US-2011-140452"/>
    <x v="2"/>
    <x v="776"/>
    <d v="2011-12-10T00:00:00"/>
    <x v="1"/>
    <s v="BK-11260"/>
    <x v="318"/>
    <x v="0"/>
    <s v="United States"/>
    <s v="Chicago"/>
    <x v="10"/>
    <n v="60610"/>
    <x v="2"/>
    <s v="OFF-AP-10004036"/>
    <x v="1"/>
    <x v="9"/>
    <x v="1273"/>
    <x v="3762"/>
    <n v="4"/>
    <n v="0.8"/>
    <n v="-31.536000000000001"/>
  </r>
  <r>
    <n v="5095"/>
    <s v="US-2011-140452"/>
    <x v="2"/>
    <x v="776"/>
    <d v="2011-12-10T00:00:00"/>
    <x v="1"/>
    <s v="BK-11260"/>
    <x v="318"/>
    <x v="0"/>
    <s v="United States"/>
    <s v="Chicago"/>
    <x v="10"/>
    <n v="60610"/>
    <x v="2"/>
    <s v="FUR-TA-10004086"/>
    <x v="0"/>
    <x v="3"/>
    <x v="824"/>
    <x v="2490"/>
    <n v="5"/>
    <n v="0.5"/>
    <n v="-120.37200000000003"/>
  </r>
  <r>
    <n v="5096"/>
    <s v="US-2011-140452"/>
    <x v="2"/>
    <x v="776"/>
    <d v="2011-12-10T00:00:00"/>
    <x v="1"/>
    <s v="BK-11260"/>
    <x v="318"/>
    <x v="0"/>
    <s v="United States"/>
    <s v="Chicago"/>
    <x v="10"/>
    <n v="60610"/>
    <x v="2"/>
    <s v="TEC-PH-10000307"/>
    <x v="2"/>
    <x v="7"/>
    <x v="835"/>
    <x v="1927"/>
    <n v="4"/>
    <n v="0.2"/>
    <n v="-7.0080000000000044"/>
  </r>
  <r>
    <n v="5097"/>
    <s v="US-2011-140452"/>
    <x v="2"/>
    <x v="776"/>
    <d v="2011-12-10T00:00:00"/>
    <x v="1"/>
    <s v="BK-11260"/>
    <x v="318"/>
    <x v="0"/>
    <s v="United States"/>
    <s v="Chicago"/>
    <x v="10"/>
    <n v="60610"/>
    <x v="2"/>
    <s v="FUR-FU-10002088"/>
    <x v="0"/>
    <x v="5"/>
    <x v="1084"/>
    <x v="2209"/>
    <n v="3"/>
    <n v="0.6"/>
    <n v="-4.8491999999999997"/>
  </r>
  <r>
    <n v="5098"/>
    <s v="US-2011-140452"/>
    <x v="2"/>
    <x v="776"/>
    <d v="2011-12-10T00:00:00"/>
    <x v="1"/>
    <s v="BK-11260"/>
    <x v="318"/>
    <x v="0"/>
    <s v="United States"/>
    <s v="Chicago"/>
    <x v="10"/>
    <n v="60610"/>
    <x v="2"/>
    <s v="OFF-BI-10004965"/>
    <x v="1"/>
    <x v="8"/>
    <x v="1005"/>
    <x v="3763"/>
    <n v="2"/>
    <n v="0.8"/>
    <n v="-8.0500000000000025"/>
  </r>
  <r>
    <n v="5099"/>
    <s v="US-2011-140452"/>
    <x v="2"/>
    <x v="776"/>
    <d v="2011-12-10T00:00:00"/>
    <x v="1"/>
    <s v="BK-11260"/>
    <x v="318"/>
    <x v="0"/>
    <s v="United States"/>
    <s v="Chicago"/>
    <x v="10"/>
    <n v="60610"/>
    <x v="2"/>
    <s v="OFF-ST-10002485"/>
    <x v="1"/>
    <x v="4"/>
    <x v="209"/>
    <x v="2083"/>
    <n v="2"/>
    <n v="0.2"/>
    <n v="-8.3524000000000012"/>
  </r>
  <r>
    <n v="5100"/>
    <s v="CA-2012-141936"/>
    <x v="1"/>
    <x v="976"/>
    <d v="2012-08-12T00:00:00"/>
    <x v="1"/>
    <s v="PN-18775"/>
    <x v="43"/>
    <x v="2"/>
    <s v="United States"/>
    <s v="Bakersfield"/>
    <x v="1"/>
    <n v="93309"/>
    <x v="1"/>
    <s v="OFF-BI-10002194"/>
    <x v="1"/>
    <x v="8"/>
    <x v="411"/>
    <x v="3764"/>
    <n v="3"/>
    <n v="0.2"/>
    <n v="6.4638000000000009"/>
  </r>
  <r>
    <n v="5101"/>
    <s v="CA-2011-158442"/>
    <x v="2"/>
    <x v="461"/>
    <d v="2011-03-17T00:00:00"/>
    <x v="3"/>
    <s v="AZ-10750"/>
    <x v="616"/>
    <x v="0"/>
    <s v="United States"/>
    <s v="Dallas"/>
    <x v="5"/>
    <n v="75217"/>
    <x v="2"/>
    <s v="OFF-AR-10003732"/>
    <x v="1"/>
    <x v="6"/>
    <x v="321"/>
    <x v="3079"/>
    <n v="2"/>
    <n v="0.2"/>
    <n v="0.3335999999999999"/>
  </r>
  <r>
    <n v="5102"/>
    <s v="CA-2011-158442"/>
    <x v="2"/>
    <x v="461"/>
    <d v="2011-03-17T00:00:00"/>
    <x v="3"/>
    <s v="AZ-10750"/>
    <x v="616"/>
    <x v="0"/>
    <s v="United States"/>
    <s v="Dallas"/>
    <x v="5"/>
    <n v="75217"/>
    <x v="2"/>
    <s v="OFF-PA-10002195"/>
    <x v="1"/>
    <x v="10"/>
    <x v="1543"/>
    <x v="1182"/>
    <n v="1"/>
    <n v="0.2"/>
    <n v="1.8792"/>
  </r>
  <r>
    <n v="5103"/>
    <s v="CA-2011-158442"/>
    <x v="2"/>
    <x v="461"/>
    <d v="2011-03-17T00:00:00"/>
    <x v="3"/>
    <s v="AZ-10750"/>
    <x v="616"/>
    <x v="0"/>
    <s v="United States"/>
    <s v="Dallas"/>
    <x v="5"/>
    <n v="75217"/>
    <x v="2"/>
    <s v="OFF-PA-10002365"/>
    <x v="1"/>
    <x v="10"/>
    <x v="12"/>
    <x v="12"/>
    <n v="3"/>
    <n v="0.2"/>
    <n v="5.4432"/>
  </r>
  <r>
    <n v="5104"/>
    <s v="CA-2012-167374"/>
    <x v="1"/>
    <x v="514"/>
    <d v="2012-03-30T00:00:00"/>
    <x v="0"/>
    <s v="GM-14500"/>
    <x v="421"/>
    <x v="0"/>
    <s v="United States"/>
    <s v="Philadelphia"/>
    <x v="9"/>
    <n v="19140"/>
    <x v="3"/>
    <s v="OFF-PA-10001950"/>
    <x v="1"/>
    <x v="10"/>
    <x v="144"/>
    <x v="2710"/>
    <n v="6"/>
    <n v="0.2"/>
    <n v="12.509999999999993"/>
  </r>
  <r>
    <n v="5105"/>
    <s v="CA-2012-167374"/>
    <x v="1"/>
    <x v="514"/>
    <d v="2012-03-30T00:00:00"/>
    <x v="0"/>
    <s v="GM-14500"/>
    <x v="421"/>
    <x v="0"/>
    <s v="United States"/>
    <s v="Philadelphia"/>
    <x v="9"/>
    <n v="19140"/>
    <x v="3"/>
    <s v="TEC-AC-10004633"/>
    <x v="2"/>
    <x v="11"/>
    <x v="60"/>
    <x v="3664"/>
    <n v="3"/>
    <n v="0.2"/>
    <n v="5.0327999999999999"/>
  </r>
  <r>
    <n v="5106"/>
    <s v="CA-2011-116568"/>
    <x v="2"/>
    <x v="637"/>
    <d v="2011-12-20T00:00:00"/>
    <x v="1"/>
    <s v="BM-11785"/>
    <x v="298"/>
    <x v="0"/>
    <s v="United States"/>
    <s v="Deltona"/>
    <x v="2"/>
    <n v="32725"/>
    <x v="0"/>
    <s v="FUR-CH-10002439"/>
    <x v="0"/>
    <x v="1"/>
    <x v="1316"/>
    <x v="3765"/>
    <n v="4"/>
    <n v="0.2"/>
    <n v="13.972799999999999"/>
  </r>
  <r>
    <n v="5107"/>
    <s v="CA-2012-147102"/>
    <x v="1"/>
    <x v="444"/>
    <d v="2012-09-26T00:00:00"/>
    <x v="1"/>
    <s v="NH-18610"/>
    <x v="468"/>
    <x v="1"/>
    <s v="United States"/>
    <s v="Columbus"/>
    <x v="32"/>
    <n v="31907"/>
    <x v="0"/>
    <s v="TEC-AC-10000682"/>
    <x v="2"/>
    <x v="11"/>
    <x v="1327"/>
    <x v="3766"/>
    <n v="4"/>
    <n v="0"/>
    <n v="23.225999999999999"/>
  </r>
  <r>
    <n v="5108"/>
    <s v="CA-2014-132213"/>
    <x v="3"/>
    <x v="1016"/>
    <d v="2014-04-27T00:00:00"/>
    <x v="2"/>
    <s v="PN-18775"/>
    <x v="43"/>
    <x v="2"/>
    <s v="United States"/>
    <s v="Nashville"/>
    <x v="18"/>
    <n v="37211"/>
    <x v="0"/>
    <s v="OFF-AR-10004078"/>
    <x v="1"/>
    <x v="6"/>
    <x v="507"/>
    <x v="2115"/>
    <n v="9"/>
    <n v="0.2"/>
    <n v="5.2559999999999985"/>
  </r>
  <r>
    <n v="5109"/>
    <s v="CA-2014-132213"/>
    <x v="3"/>
    <x v="1016"/>
    <d v="2014-04-27T00:00:00"/>
    <x v="2"/>
    <s v="PN-18775"/>
    <x v="43"/>
    <x v="2"/>
    <s v="United States"/>
    <s v="Nashville"/>
    <x v="18"/>
    <n v="37211"/>
    <x v="0"/>
    <s v="OFF-AR-10001958"/>
    <x v="1"/>
    <x v="6"/>
    <x v="206"/>
    <x v="3767"/>
    <n v="5"/>
    <n v="0.2"/>
    <n v="6.7920000000000016"/>
  </r>
  <r>
    <n v="5110"/>
    <s v="CA-2011-138450"/>
    <x v="2"/>
    <x v="638"/>
    <d v="2011-10-22T00:00:00"/>
    <x v="1"/>
    <s v="EH-13765"/>
    <x v="553"/>
    <x v="1"/>
    <s v="United States"/>
    <s v="Philadelphia"/>
    <x v="9"/>
    <n v="19134"/>
    <x v="3"/>
    <s v="OFF-EN-10001335"/>
    <x v="1"/>
    <x v="12"/>
    <x v="462"/>
    <x v="505"/>
    <n v="6"/>
    <n v="0.2"/>
    <n v="19.692"/>
  </r>
  <r>
    <n v="5111"/>
    <s v="CA-2011-138450"/>
    <x v="2"/>
    <x v="638"/>
    <d v="2011-10-22T00:00:00"/>
    <x v="1"/>
    <s v="EH-13765"/>
    <x v="553"/>
    <x v="1"/>
    <s v="United States"/>
    <s v="Philadelphia"/>
    <x v="9"/>
    <n v="19134"/>
    <x v="3"/>
    <s v="OFF-ST-10003479"/>
    <x v="1"/>
    <x v="4"/>
    <x v="41"/>
    <x v="3768"/>
    <n v="6"/>
    <n v="0.2"/>
    <n v="-35.046000000000028"/>
  </r>
  <r>
    <n v="5112"/>
    <s v="CA-2011-138450"/>
    <x v="2"/>
    <x v="638"/>
    <d v="2011-10-22T00:00:00"/>
    <x v="1"/>
    <s v="EH-13765"/>
    <x v="553"/>
    <x v="1"/>
    <s v="United States"/>
    <s v="Philadelphia"/>
    <x v="9"/>
    <n v="19134"/>
    <x v="3"/>
    <s v="OFF-PA-10003016"/>
    <x v="1"/>
    <x v="10"/>
    <x v="1385"/>
    <x v="3769"/>
    <n v="4"/>
    <n v="0.2"/>
    <n v="3.1399999999999988"/>
  </r>
  <r>
    <n v="5113"/>
    <s v="CA-2012-153073"/>
    <x v="1"/>
    <x v="50"/>
    <d v="2012-11-13T00:00:00"/>
    <x v="3"/>
    <s v="HA-14905"/>
    <x v="456"/>
    <x v="0"/>
    <s v="United States"/>
    <s v="Chicago"/>
    <x v="10"/>
    <n v="60610"/>
    <x v="2"/>
    <s v="FUR-FU-10001025"/>
    <x v="0"/>
    <x v="5"/>
    <x v="1699"/>
    <x v="3770"/>
    <n v="9"/>
    <n v="0.6"/>
    <n v="-7.4357999999999969"/>
  </r>
  <r>
    <n v="5114"/>
    <s v="CA-2013-147970"/>
    <x v="0"/>
    <x v="1011"/>
    <d v="2013-02-02T00:00:00"/>
    <x v="0"/>
    <s v="AB-10150"/>
    <x v="492"/>
    <x v="0"/>
    <s v="United States"/>
    <s v="Dallas"/>
    <x v="5"/>
    <n v="75220"/>
    <x v="2"/>
    <s v="OFF-PA-10003936"/>
    <x v="1"/>
    <x v="10"/>
    <x v="1283"/>
    <x v="12"/>
    <n v="3"/>
    <n v="0.2"/>
    <n v="5.4432"/>
  </r>
  <r>
    <n v="5115"/>
    <s v="CA-2013-150658"/>
    <x v="0"/>
    <x v="1019"/>
    <d v="2013-11-23T00:00:00"/>
    <x v="1"/>
    <s v="MS-17365"/>
    <x v="333"/>
    <x v="0"/>
    <s v="United States"/>
    <s v="Carlsbad"/>
    <x v="27"/>
    <n v="88220"/>
    <x v="1"/>
    <s v="OFF-BI-10004140"/>
    <x v="1"/>
    <x v="8"/>
    <x v="304"/>
    <x v="2209"/>
    <n v="3"/>
    <n v="0.2"/>
    <n v="3.3674999999999984"/>
  </r>
  <r>
    <n v="5116"/>
    <s v="CA-2014-125640"/>
    <x v="3"/>
    <x v="800"/>
    <d v="2014-07-30T00:00:00"/>
    <x v="1"/>
    <s v="DD-13570"/>
    <x v="732"/>
    <x v="0"/>
    <s v="United States"/>
    <s v="Philadelphia"/>
    <x v="9"/>
    <n v="19134"/>
    <x v="3"/>
    <s v="OFF-LA-10004178"/>
    <x v="1"/>
    <x v="2"/>
    <x v="1700"/>
    <x v="106"/>
    <n v="1"/>
    <n v="0.2"/>
    <n v="1.0737999999999999"/>
  </r>
  <r>
    <n v="5117"/>
    <s v="CA-2014-154137"/>
    <x v="3"/>
    <x v="343"/>
    <d v="2014-11-18T00:00:00"/>
    <x v="1"/>
    <s v="MT-17815"/>
    <x v="363"/>
    <x v="0"/>
    <s v="United States"/>
    <s v="New York City"/>
    <x v="15"/>
    <n v="10009"/>
    <x v="3"/>
    <s v="OFF-ST-10003324"/>
    <x v="1"/>
    <x v="4"/>
    <x v="1014"/>
    <x v="3771"/>
    <n v="1"/>
    <n v="0"/>
    <n v="0"/>
  </r>
  <r>
    <n v="5118"/>
    <s v="CA-2012-127173"/>
    <x v="1"/>
    <x v="120"/>
    <d v="2012-10-03T00:00:00"/>
    <x v="1"/>
    <s v="GM-14500"/>
    <x v="421"/>
    <x v="0"/>
    <s v="United States"/>
    <s v="Oceanside"/>
    <x v="15"/>
    <n v="11572"/>
    <x v="3"/>
    <s v="OFF-FA-10004854"/>
    <x v="1"/>
    <x v="13"/>
    <x v="268"/>
    <x v="805"/>
    <n v="3"/>
    <n v="0"/>
    <n v="16.186799999999998"/>
  </r>
  <r>
    <n v="5119"/>
    <s v="CA-2012-127173"/>
    <x v="1"/>
    <x v="120"/>
    <d v="2012-10-03T00:00:00"/>
    <x v="1"/>
    <s v="GM-14500"/>
    <x v="421"/>
    <x v="0"/>
    <s v="United States"/>
    <s v="Oceanside"/>
    <x v="15"/>
    <n v="11572"/>
    <x v="3"/>
    <s v="TEC-MA-10002859"/>
    <x v="2"/>
    <x v="15"/>
    <x v="1527"/>
    <x v="3772"/>
    <n v="7"/>
    <n v="0"/>
    <n v="296.06709999999998"/>
  </r>
  <r>
    <n v="5120"/>
    <s v="CA-2012-127173"/>
    <x v="1"/>
    <x v="120"/>
    <d v="2012-10-03T00:00:00"/>
    <x v="1"/>
    <s v="GM-14500"/>
    <x v="421"/>
    <x v="0"/>
    <s v="United States"/>
    <s v="Oceanside"/>
    <x v="15"/>
    <n v="11572"/>
    <x v="3"/>
    <s v="OFF-BI-10000088"/>
    <x v="1"/>
    <x v="8"/>
    <x v="1025"/>
    <x v="3773"/>
    <n v="9"/>
    <n v="0.2"/>
    <n v="28.657800000000002"/>
  </r>
  <r>
    <n v="5121"/>
    <s v="CA-2011-149538"/>
    <x v="2"/>
    <x v="527"/>
    <d v="2011-04-08T00:00:00"/>
    <x v="1"/>
    <s v="KB-16585"/>
    <x v="10"/>
    <x v="1"/>
    <s v="United States"/>
    <s v="Lafayette"/>
    <x v="28"/>
    <n v="70506"/>
    <x v="0"/>
    <s v="OFF-ST-10004180"/>
    <x v="1"/>
    <x v="4"/>
    <x v="241"/>
    <x v="3774"/>
    <n v="5"/>
    <n v="0"/>
    <n v="9.3019999999999925"/>
  </r>
  <r>
    <n v="5122"/>
    <s v="CA-2011-149538"/>
    <x v="2"/>
    <x v="527"/>
    <d v="2011-04-08T00:00:00"/>
    <x v="1"/>
    <s v="KB-16585"/>
    <x v="10"/>
    <x v="1"/>
    <s v="United States"/>
    <s v="Lafayette"/>
    <x v="28"/>
    <n v="70506"/>
    <x v="0"/>
    <s v="TEC-AC-10002926"/>
    <x v="2"/>
    <x v="11"/>
    <x v="1114"/>
    <x v="2622"/>
    <n v="2"/>
    <n v="0"/>
    <n v="42.991400000000006"/>
  </r>
  <r>
    <n v="5123"/>
    <s v="CA-2011-149538"/>
    <x v="2"/>
    <x v="527"/>
    <d v="2011-04-08T00:00:00"/>
    <x v="1"/>
    <s v="KB-16585"/>
    <x v="10"/>
    <x v="1"/>
    <s v="United States"/>
    <s v="Lafayette"/>
    <x v="28"/>
    <n v="70506"/>
    <x v="0"/>
    <s v="OFF-PA-10003797"/>
    <x v="1"/>
    <x v="10"/>
    <x v="1701"/>
    <x v="541"/>
    <n v="3"/>
    <n v="0"/>
    <n v="9.3312000000000008"/>
  </r>
  <r>
    <n v="5124"/>
    <s v="CA-2011-149538"/>
    <x v="2"/>
    <x v="527"/>
    <d v="2011-04-08T00:00:00"/>
    <x v="1"/>
    <s v="KB-16585"/>
    <x v="10"/>
    <x v="1"/>
    <s v="United States"/>
    <s v="Lafayette"/>
    <x v="28"/>
    <n v="70506"/>
    <x v="0"/>
    <s v="OFF-PA-10002195"/>
    <x v="1"/>
    <x v="10"/>
    <x v="1543"/>
    <x v="91"/>
    <n v="2"/>
    <n v="0"/>
    <n v="6.3504000000000005"/>
  </r>
  <r>
    <n v="5125"/>
    <s v="CA-2011-160766"/>
    <x v="2"/>
    <x v="80"/>
    <d v="2011-09-14T00:00:00"/>
    <x v="3"/>
    <s v="DM-13015"/>
    <x v="661"/>
    <x v="0"/>
    <s v="United States"/>
    <s v="New York City"/>
    <x v="15"/>
    <n v="10009"/>
    <x v="3"/>
    <s v="FUR-TA-10001039"/>
    <x v="0"/>
    <x v="3"/>
    <x v="824"/>
    <x v="3775"/>
    <n v="9"/>
    <n v="0.4"/>
    <n v="-108.33479999999997"/>
  </r>
  <r>
    <n v="5126"/>
    <s v="CA-2011-160766"/>
    <x v="2"/>
    <x v="80"/>
    <d v="2011-09-14T00:00:00"/>
    <x v="3"/>
    <s v="DM-13015"/>
    <x v="661"/>
    <x v="0"/>
    <s v="United States"/>
    <s v="New York City"/>
    <x v="15"/>
    <n v="10009"/>
    <x v="3"/>
    <s v="OFF-EN-10001099"/>
    <x v="1"/>
    <x v="12"/>
    <x v="33"/>
    <x v="3776"/>
    <n v="7"/>
    <n v="0"/>
    <n v="31.491599999999995"/>
  </r>
  <r>
    <n v="5127"/>
    <s v="CA-2011-160766"/>
    <x v="2"/>
    <x v="80"/>
    <d v="2011-09-14T00:00:00"/>
    <x v="3"/>
    <s v="DM-13015"/>
    <x v="661"/>
    <x v="0"/>
    <s v="United States"/>
    <s v="New York City"/>
    <x v="15"/>
    <n v="10009"/>
    <x v="3"/>
    <s v="TEC-MA-10003979"/>
    <x v="2"/>
    <x v="15"/>
    <x v="802"/>
    <x v="3777"/>
    <n v="4"/>
    <n v="0"/>
    <n v="1371.9803999999999"/>
  </r>
  <r>
    <n v="5128"/>
    <s v="CA-2011-160766"/>
    <x v="2"/>
    <x v="80"/>
    <d v="2011-09-14T00:00:00"/>
    <x v="3"/>
    <s v="DM-13015"/>
    <x v="661"/>
    <x v="0"/>
    <s v="United States"/>
    <s v="New York City"/>
    <x v="15"/>
    <n v="10009"/>
    <x v="3"/>
    <s v="OFF-AP-10002945"/>
    <x v="1"/>
    <x v="9"/>
    <x v="225"/>
    <x v="3778"/>
    <n v="2"/>
    <n v="0"/>
    <n v="198.42899999999997"/>
  </r>
  <r>
    <n v="5129"/>
    <s v="CA-2011-160766"/>
    <x v="2"/>
    <x v="80"/>
    <d v="2011-09-14T00:00:00"/>
    <x v="3"/>
    <s v="DM-13015"/>
    <x v="661"/>
    <x v="0"/>
    <s v="United States"/>
    <s v="New York City"/>
    <x v="15"/>
    <n v="10009"/>
    <x v="3"/>
    <s v="TEC-PH-10001536"/>
    <x v="2"/>
    <x v="7"/>
    <x v="1234"/>
    <x v="2181"/>
    <n v="1"/>
    <n v="0"/>
    <n v="4.4173999999999989"/>
  </r>
  <r>
    <n v="5130"/>
    <s v="CA-2011-160766"/>
    <x v="2"/>
    <x v="80"/>
    <d v="2011-09-14T00:00:00"/>
    <x v="3"/>
    <s v="DM-13015"/>
    <x v="661"/>
    <x v="0"/>
    <s v="United States"/>
    <s v="New York City"/>
    <x v="15"/>
    <n v="10009"/>
    <x v="3"/>
    <s v="TEC-PH-10000526"/>
    <x v="2"/>
    <x v="7"/>
    <x v="1463"/>
    <x v="1170"/>
    <n v="3"/>
    <n v="0"/>
    <n v="80.631600000000006"/>
  </r>
  <r>
    <n v="5131"/>
    <s v="CA-2011-160766"/>
    <x v="2"/>
    <x v="80"/>
    <d v="2011-09-14T00:00:00"/>
    <x v="3"/>
    <s v="DM-13015"/>
    <x v="661"/>
    <x v="0"/>
    <s v="United States"/>
    <s v="New York City"/>
    <x v="15"/>
    <n v="10009"/>
    <x v="3"/>
    <s v="OFF-PA-10000213"/>
    <x v="1"/>
    <x v="10"/>
    <x v="1440"/>
    <x v="3779"/>
    <n v="9"/>
    <n v="0"/>
    <n v="21.065400000000004"/>
  </r>
  <r>
    <n v="5132"/>
    <s v="CA-2014-146626"/>
    <x v="3"/>
    <x v="614"/>
    <d v="2015-01-06T00:00:00"/>
    <x v="1"/>
    <s v="BP-11185"/>
    <x v="130"/>
    <x v="1"/>
    <s v="United States"/>
    <s v="Anaheim"/>
    <x v="1"/>
    <n v="92804"/>
    <x v="1"/>
    <s v="FUR-FU-10002501"/>
    <x v="0"/>
    <x v="5"/>
    <x v="1284"/>
    <x v="3780"/>
    <n v="8"/>
    <n v="0"/>
    <n v="37.414400000000001"/>
  </r>
  <r>
    <n v="5133"/>
    <s v="CA-2012-123330"/>
    <x v="1"/>
    <x v="1020"/>
    <d v="2012-06-27T00:00:00"/>
    <x v="1"/>
    <s v="EP-13915"/>
    <x v="212"/>
    <x v="0"/>
    <s v="United States"/>
    <s v="Deltona"/>
    <x v="2"/>
    <n v="32725"/>
    <x v="0"/>
    <s v="TEC-PH-10001819"/>
    <x v="2"/>
    <x v="7"/>
    <x v="805"/>
    <x v="3781"/>
    <n v="3"/>
    <n v="0.2"/>
    <n v="37.791599999999988"/>
  </r>
  <r>
    <n v="5134"/>
    <s v="CA-2014-155607"/>
    <x v="3"/>
    <x v="200"/>
    <d v="2014-12-01T00:00:00"/>
    <x v="1"/>
    <s v="FG-14260"/>
    <x v="435"/>
    <x v="2"/>
    <s v="United States"/>
    <s v="New York City"/>
    <x v="15"/>
    <n v="10009"/>
    <x v="3"/>
    <s v="OFF-AP-10001962"/>
    <x v="1"/>
    <x v="9"/>
    <x v="1594"/>
    <x v="3782"/>
    <n v="7"/>
    <n v="0"/>
    <n v="14.682500000000001"/>
  </r>
  <r>
    <n v="5135"/>
    <s v="CA-2014-155607"/>
    <x v="3"/>
    <x v="200"/>
    <d v="2014-12-01T00:00:00"/>
    <x v="1"/>
    <s v="FG-14260"/>
    <x v="435"/>
    <x v="2"/>
    <s v="United States"/>
    <s v="New York City"/>
    <x v="15"/>
    <n v="10009"/>
    <x v="3"/>
    <s v="OFF-BI-10003364"/>
    <x v="1"/>
    <x v="8"/>
    <x v="698"/>
    <x v="3783"/>
    <n v="4"/>
    <n v="0.2"/>
    <n v="32.670400000000001"/>
  </r>
  <r>
    <n v="5136"/>
    <s v="CA-2013-151323"/>
    <x v="0"/>
    <x v="248"/>
    <d v="2013-10-29T00:00:00"/>
    <x v="1"/>
    <s v="AB-10255"/>
    <x v="437"/>
    <x v="2"/>
    <s v="United States"/>
    <s v="Seattle"/>
    <x v="4"/>
    <n v="98103"/>
    <x v="1"/>
    <s v="OFF-FA-10002983"/>
    <x v="1"/>
    <x v="13"/>
    <x v="260"/>
    <x v="3784"/>
    <n v="5"/>
    <n v="0"/>
    <n v="8.1840000000000011"/>
  </r>
  <r>
    <n v="5137"/>
    <s v="CA-2012-146696"/>
    <x v="1"/>
    <x v="639"/>
    <d v="2012-12-19T00:00:00"/>
    <x v="1"/>
    <s v="RD-19480"/>
    <x v="502"/>
    <x v="0"/>
    <s v="United States"/>
    <s v="San Diego"/>
    <x v="1"/>
    <n v="92105"/>
    <x v="1"/>
    <s v="OFF-BI-10002432"/>
    <x v="1"/>
    <x v="8"/>
    <x v="866"/>
    <x v="3785"/>
    <n v="2"/>
    <n v="0.2"/>
    <n v="2.7323999999999993"/>
  </r>
  <r>
    <n v="5138"/>
    <s v="CA-2013-128972"/>
    <x v="0"/>
    <x v="373"/>
    <d v="2013-11-18T00:00:00"/>
    <x v="1"/>
    <s v="TS-21430"/>
    <x v="747"/>
    <x v="1"/>
    <s v="United States"/>
    <s v="Oklahoma City"/>
    <x v="26"/>
    <n v="73120"/>
    <x v="2"/>
    <s v="FUR-FU-10003096"/>
    <x v="0"/>
    <x v="5"/>
    <x v="554"/>
    <x v="635"/>
    <n v="4"/>
    <n v="0"/>
    <n v="13.0548"/>
  </r>
  <r>
    <n v="5139"/>
    <s v="CA-2014-128335"/>
    <x v="3"/>
    <x v="365"/>
    <d v="2014-10-06T00:00:00"/>
    <x v="1"/>
    <s v="JA-15970"/>
    <x v="350"/>
    <x v="0"/>
    <s v="United States"/>
    <s v="Mount Vernon"/>
    <x v="15"/>
    <n v="10550"/>
    <x v="3"/>
    <s v="OFF-EN-10001539"/>
    <x v="1"/>
    <x v="12"/>
    <x v="33"/>
    <x v="1013"/>
    <n v="3"/>
    <n v="0"/>
    <n v="10.969799999999999"/>
  </r>
  <r>
    <n v="5140"/>
    <s v="CA-2014-128335"/>
    <x v="3"/>
    <x v="365"/>
    <d v="2014-10-06T00:00:00"/>
    <x v="1"/>
    <s v="JA-15970"/>
    <x v="350"/>
    <x v="0"/>
    <s v="United States"/>
    <s v="Mount Vernon"/>
    <x v="15"/>
    <n v="10550"/>
    <x v="3"/>
    <s v="OFF-PA-10004996"/>
    <x v="1"/>
    <x v="10"/>
    <x v="1519"/>
    <x v="3786"/>
    <n v="5"/>
    <n v="0"/>
    <n v="24.2285"/>
  </r>
  <r>
    <n v="5141"/>
    <s v="CA-2012-154886"/>
    <x v="1"/>
    <x v="627"/>
    <d v="2012-11-12T00:00:00"/>
    <x v="1"/>
    <s v="SW-20455"/>
    <x v="517"/>
    <x v="0"/>
    <s v="United States"/>
    <s v="San Francisco"/>
    <x v="1"/>
    <n v="94109"/>
    <x v="1"/>
    <s v="TEC-AC-10001956"/>
    <x v="2"/>
    <x v="11"/>
    <x v="256"/>
    <x v="3787"/>
    <n v="2"/>
    <n v="0"/>
    <n v="43.164000000000001"/>
  </r>
  <r>
    <n v="5142"/>
    <s v="CA-2013-111213"/>
    <x v="0"/>
    <x v="178"/>
    <d v="2013-04-06T00:00:00"/>
    <x v="1"/>
    <s v="FP-14320"/>
    <x v="224"/>
    <x v="0"/>
    <s v="United States"/>
    <s v="New York City"/>
    <x v="15"/>
    <n v="10009"/>
    <x v="3"/>
    <s v="FUR-CH-10000454"/>
    <x v="0"/>
    <x v="1"/>
    <x v="1"/>
    <x v="3788"/>
    <n v="6"/>
    <n v="0.1"/>
    <n v="292.77599999999995"/>
  </r>
  <r>
    <n v="5143"/>
    <s v="CA-2013-111213"/>
    <x v="0"/>
    <x v="178"/>
    <d v="2013-04-06T00:00:00"/>
    <x v="1"/>
    <s v="FP-14320"/>
    <x v="224"/>
    <x v="0"/>
    <s v="United States"/>
    <s v="New York City"/>
    <x v="15"/>
    <n v="10009"/>
    <x v="3"/>
    <s v="OFF-SU-10000946"/>
    <x v="1"/>
    <x v="14"/>
    <x v="33"/>
    <x v="1558"/>
    <n v="8"/>
    <n v="0"/>
    <n v="18.513599999999997"/>
  </r>
  <r>
    <n v="5144"/>
    <s v="CA-2013-111213"/>
    <x v="0"/>
    <x v="178"/>
    <d v="2013-04-06T00:00:00"/>
    <x v="1"/>
    <s v="FP-14320"/>
    <x v="224"/>
    <x v="0"/>
    <s v="United States"/>
    <s v="New York City"/>
    <x v="15"/>
    <n v="10009"/>
    <x v="3"/>
    <s v="OFF-BI-10004140"/>
    <x v="1"/>
    <x v="8"/>
    <x v="304"/>
    <x v="3273"/>
    <n v="1"/>
    <n v="0.2"/>
    <n v="1.1224999999999996"/>
  </r>
  <r>
    <n v="5145"/>
    <s v="CA-2014-161333"/>
    <x v="3"/>
    <x v="62"/>
    <d v="2014-02-08T00:00:00"/>
    <x v="1"/>
    <s v="JL-15835"/>
    <x v="252"/>
    <x v="0"/>
    <s v="United States"/>
    <s v="Los Angeles"/>
    <x v="1"/>
    <n v="90045"/>
    <x v="1"/>
    <s v="FUR-FU-10003039"/>
    <x v="0"/>
    <x v="5"/>
    <x v="479"/>
    <x v="3789"/>
    <n v="2"/>
    <n v="0"/>
    <n v="29.328400000000002"/>
  </r>
  <r>
    <n v="5146"/>
    <s v="CA-2014-161333"/>
    <x v="3"/>
    <x v="62"/>
    <d v="2014-02-08T00:00:00"/>
    <x v="1"/>
    <s v="JL-15835"/>
    <x v="252"/>
    <x v="0"/>
    <s v="United States"/>
    <s v="Los Angeles"/>
    <x v="1"/>
    <n v="90045"/>
    <x v="1"/>
    <s v="OFF-ST-10000464"/>
    <x v="1"/>
    <x v="4"/>
    <x v="1135"/>
    <x v="3790"/>
    <n v="4"/>
    <n v="0"/>
    <n v="38.931200000000004"/>
  </r>
  <r>
    <n v="5147"/>
    <s v="CA-2014-161333"/>
    <x v="3"/>
    <x v="62"/>
    <d v="2014-02-08T00:00:00"/>
    <x v="1"/>
    <s v="JL-15835"/>
    <x v="252"/>
    <x v="0"/>
    <s v="United States"/>
    <s v="Los Angeles"/>
    <x v="1"/>
    <n v="90045"/>
    <x v="1"/>
    <s v="OFF-AP-10000252"/>
    <x v="1"/>
    <x v="9"/>
    <x v="1242"/>
    <x v="1047"/>
    <n v="4"/>
    <n v="0"/>
    <n v="16.38"/>
  </r>
  <r>
    <n v="5148"/>
    <s v="CA-2014-128734"/>
    <x v="3"/>
    <x v="165"/>
    <d v="2015-01-01T00:00:00"/>
    <x v="1"/>
    <s v="JL-15175"/>
    <x v="311"/>
    <x v="2"/>
    <s v="United States"/>
    <s v="Chandler"/>
    <x v="16"/>
    <n v="85224"/>
    <x v="1"/>
    <s v="FUR-FU-10001731"/>
    <x v="0"/>
    <x v="5"/>
    <x v="1547"/>
    <x v="1086"/>
    <n v="4"/>
    <n v="0.2"/>
    <n v="1.9223999999999997"/>
  </r>
  <r>
    <n v="5149"/>
    <s v="CA-2014-128734"/>
    <x v="3"/>
    <x v="165"/>
    <d v="2015-01-01T00:00:00"/>
    <x v="1"/>
    <s v="JL-15175"/>
    <x v="311"/>
    <x v="2"/>
    <s v="United States"/>
    <s v="Chandler"/>
    <x v="16"/>
    <n v="85224"/>
    <x v="1"/>
    <s v="FUR-CH-10001394"/>
    <x v="0"/>
    <x v="1"/>
    <x v="648"/>
    <x v="3791"/>
    <n v="3"/>
    <n v="0.2"/>
    <n v="105.29699999999988"/>
  </r>
  <r>
    <n v="5150"/>
    <s v="CA-2011-141796"/>
    <x v="2"/>
    <x v="261"/>
    <d v="2011-06-21T00:00:00"/>
    <x v="3"/>
    <s v="JG-15160"/>
    <x v="506"/>
    <x v="0"/>
    <s v="United States"/>
    <s v="Long Beach"/>
    <x v="15"/>
    <n v="11561"/>
    <x v="3"/>
    <s v="TEC-PH-10001578"/>
    <x v="2"/>
    <x v="7"/>
    <x v="1221"/>
    <x v="3792"/>
    <n v="3"/>
    <n v="0"/>
    <n v="352.30649999999997"/>
  </r>
  <r>
    <n v="5151"/>
    <s v="CA-2014-125101"/>
    <x v="3"/>
    <x v="904"/>
    <d v="2014-03-11T00:00:00"/>
    <x v="0"/>
    <s v="SH-19975"/>
    <x v="64"/>
    <x v="1"/>
    <s v="United States"/>
    <s v="San Francisco"/>
    <x v="1"/>
    <n v="94109"/>
    <x v="1"/>
    <s v="OFF-ST-10000675"/>
    <x v="1"/>
    <x v="4"/>
    <x v="295"/>
    <x v="3793"/>
    <n v="2"/>
    <n v="0"/>
    <n v="16.945"/>
  </r>
  <r>
    <n v="5152"/>
    <s v="CA-2014-169929"/>
    <x v="3"/>
    <x v="145"/>
    <d v="2014-09-29T00:00:00"/>
    <x v="2"/>
    <s v="LS-17200"/>
    <x v="624"/>
    <x v="1"/>
    <s v="United States"/>
    <s v="Helena"/>
    <x v="37"/>
    <n v="59601"/>
    <x v="1"/>
    <s v="OFF-ST-10002352"/>
    <x v="1"/>
    <x v="4"/>
    <x v="847"/>
    <x v="1778"/>
    <n v="5"/>
    <n v="0"/>
    <n v="10.373999999999999"/>
  </r>
  <r>
    <n v="5153"/>
    <s v="US-2011-121566"/>
    <x v="2"/>
    <x v="479"/>
    <d v="2011-07-06T00:00:00"/>
    <x v="1"/>
    <s v="CS-11860"/>
    <x v="750"/>
    <x v="0"/>
    <s v="United States"/>
    <s v="New York City"/>
    <x v="15"/>
    <n v="10011"/>
    <x v="3"/>
    <s v="OFF-BI-10004528"/>
    <x v="1"/>
    <x v="8"/>
    <x v="468"/>
    <x v="3794"/>
    <n v="1"/>
    <n v="0.2"/>
    <n v="0.83999999999999975"/>
  </r>
  <r>
    <n v="5154"/>
    <s v="US-2011-121566"/>
    <x v="2"/>
    <x v="479"/>
    <d v="2011-07-06T00:00:00"/>
    <x v="1"/>
    <s v="CS-11860"/>
    <x v="750"/>
    <x v="0"/>
    <s v="United States"/>
    <s v="New York City"/>
    <x v="15"/>
    <n v="10011"/>
    <x v="3"/>
    <s v="OFF-AR-10001026"/>
    <x v="1"/>
    <x v="6"/>
    <x v="207"/>
    <x v="3795"/>
    <n v="3"/>
    <n v="0"/>
    <n v="2.9040000000000008"/>
  </r>
  <r>
    <n v="5155"/>
    <s v="US-2012-124219"/>
    <x v="1"/>
    <x v="976"/>
    <d v="2012-08-08T00:00:00"/>
    <x v="2"/>
    <s v="KW-16570"/>
    <x v="608"/>
    <x v="0"/>
    <s v="United States"/>
    <s v="Kirkwood"/>
    <x v="25"/>
    <n v="63122"/>
    <x v="2"/>
    <s v="OFF-BI-10002215"/>
    <x v="1"/>
    <x v="8"/>
    <x v="20"/>
    <x v="158"/>
    <n v="4"/>
    <n v="0"/>
    <n v="13.063999999999998"/>
  </r>
  <r>
    <n v="5156"/>
    <s v="US-2012-124219"/>
    <x v="1"/>
    <x v="976"/>
    <d v="2012-08-08T00:00:00"/>
    <x v="2"/>
    <s v="KW-16570"/>
    <x v="608"/>
    <x v="0"/>
    <s v="United States"/>
    <s v="Kirkwood"/>
    <x v="25"/>
    <n v="63122"/>
    <x v="2"/>
    <s v="FUR-FU-10000305"/>
    <x v="0"/>
    <x v="5"/>
    <x v="1437"/>
    <x v="3724"/>
    <n v="3"/>
    <n v="0"/>
    <n v="34.070399999999999"/>
  </r>
  <r>
    <n v="5157"/>
    <s v="CA-2014-163006"/>
    <x v="3"/>
    <x v="160"/>
    <d v="2014-07-05T00:00:00"/>
    <x v="0"/>
    <s v="GH-14410"/>
    <x v="689"/>
    <x v="2"/>
    <s v="United States"/>
    <s v="Chicago"/>
    <x v="10"/>
    <n v="60653"/>
    <x v="2"/>
    <s v="TEC-PH-10002584"/>
    <x v="2"/>
    <x v="7"/>
    <x v="1696"/>
    <x v="3796"/>
    <n v="2"/>
    <n v="0.2"/>
    <n v="125.19799999999992"/>
  </r>
  <r>
    <n v="5158"/>
    <s v="CA-2014-163006"/>
    <x v="3"/>
    <x v="160"/>
    <d v="2014-07-05T00:00:00"/>
    <x v="0"/>
    <s v="GH-14410"/>
    <x v="689"/>
    <x v="2"/>
    <s v="United States"/>
    <s v="Chicago"/>
    <x v="10"/>
    <n v="60653"/>
    <x v="2"/>
    <s v="FUR-CH-10000229"/>
    <x v="0"/>
    <x v="1"/>
    <x v="1612"/>
    <x v="3797"/>
    <n v="3"/>
    <n v="0.3"/>
    <n v="-178.84680000000006"/>
  </r>
  <r>
    <n v="5159"/>
    <s v="CA-2014-163006"/>
    <x v="3"/>
    <x v="160"/>
    <d v="2014-07-05T00:00:00"/>
    <x v="0"/>
    <s v="GH-14410"/>
    <x v="689"/>
    <x v="2"/>
    <s v="United States"/>
    <s v="Chicago"/>
    <x v="10"/>
    <n v="60653"/>
    <x v="2"/>
    <s v="FUR-FU-10003799"/>
    <x v="0"/>
    <x v="5"/>
    <x v="90"/>
    <x v="3798"/>
    <n v="2"/>
    <n v="0.6"/>
    <n v="-10.312400000000004"/>
  </r>
  <r>
    <n v="5160"/>
    <s v="CA-2012-156146"/>
    <x v="1"/>
    <x v="662"/>
    <d v="2012-10-30T00:00:00"/>
    <x v="0"/>
    <s v="AG-10495"/>
    <x v="122"/>
    <x v="1"/>
    <s v="United States"/>
    <s v="Peoria"/>
    <x v="16"/>
    <n v="85345"/>
    <x v="1"/>
    <s v="TEC-PH-10001700"/>
    <x v="2"/>
    <x v="7"/>
    <x v="193"/>
    <x v="554"/>
    <n v="2"/>
    <n v="0.2"/>
    <n v="9.2386000000000053"/>
  </r>
  <r>
    <n v="5161"/>
    <s v="CA-2012-156146"/>
    <x v="1"/>
    <x v="662"/>
    <d v="2012-10-30T00:00:00"/>
    <x v="0"/>
    <s v="AG-10495"/>
    <x v="122"/>
    <x v="1"/>
    <s v="United States"/>
    <s v="Peoria"/>
    <x v="16"/>
    <n v="85345"/>
    <x v="1"/>
    <s v="TEC-PH-10001527"/>
    <x v="2"/>
    <x v="7"/>
    <x v="1276"/>
    <x v="3799"/>
    <n v="2"/>
    <n v="0.2"/>
    <n v="-14.603000000000005"/>
  </r>
  <r>
    <n v="5162"/>
    <s v="CA-2011-111192"/>
    <x v="2"/>
    <x v="1021"/>
    <d v="2011-08-05T00:00:00"/>
    <x v="1"/>
    <s v="TS-21430"/>
    <x v="747"/>
    <x v="1"/>
    <s v="United States"/>
    <s v="Seattle"/>
    <x v="4"/>
    <n v="98103"/>
    <x v="1"/>
    <s v="FUR-BO-10002916"/>
    <x v="0"/>
    <x v="0"/>
    <x v="1506"/>
    <x v="3800"/>
    <n v="8"/>
    <n v="0"/>
    <n v="259.88959999999997"/>
  </r>
  <r>
    <n v="5163"/>
    <s v="CA-2013-115378"/>
    <x v="0"/>
    <x v="741"/>
    <d v="2013-11-24T00:00:00"/>
    <x v="0"/>
    <s v="AJ-10945"/>
    <x v="219"/>
    <x v="0"/>
    <s v="United States"/>
    <s v="Taylor"/>
    <x v="12"/>
    <n v="48180"/>
    <x v="2"/>
    <s v="FUR-CH-10000863"/>
    <x v="0"/>
    <x v="1"/>
    <x v="83"/>
    <x v="85"/>
    <n v="2"/>
    <n v="0"/>
    <n v="33.215599999999995"/>
  </r>
  <r>
    <n v="5164"/>
    <s v="CA-2012-161627"/>
    <x v="1"/>
    <x v="380"/>
    <d v="2012-07-11T00:00:00"/>
    <x v="1"/>
    <s v="SJ-20215"/>
    <x v="695"/>
    <x v="0"/>
    <s v="United States"/>
    <s v="Pasadena"/>
    <x v="1"/>
    <n v="91104"/>
    <x v="1"/>
    <s v="FUR-CH-10003968"/>
    <x v="0"/>
    <x v="1"/>
    <x v="56"/>
    <x v="3011"/>
    <n v="3"/>
    <n v="0.2"/>
    <n v="-17.035200000000003"/>
  </r>
  <r>
    <n v="5165"/>
    <s v="CA-2011-121006"/>
    <x v="2"/>
    <x v="849"/>
    <d v="2011-11-16T00:00:00"/>
    <x v="1"/>
    <s v="SC-20020"/>
    <x v="710"/>
    <x v="0"/>
    <s v="United States"/>
    <s v="Midland"/>
    <x v="12"/>
    <n v="48640"/>
    <x v="2"/>
    <s v="OFF-AR-10001149"/>
    <x v="1"/>
    <x v="6"/>
    <x v="1535"/>
    <x v="2841"/>
    <n v="2"/>
    <n v="0"/>
    <n v="1.5209999999999999"/>
  </r>
  <r>
    <n v="5166"/>
    <s v="CA-2011-121006"/>
    <x v="2"/>
    <x v="849"/>
    <d v="2011-11-16T00:00:00"/>
    <x v="1"/>
    <s v="SC-20020"/>
    <x v="710"/>
    <x v="0"/>
    <s v="United States"/>
    <s v="Midland"/>
    <x v="12"/>
    <n v="48640"/>
    <x v="2"/>
    <s v="OFF-PA-10000130"/>
    <x v="1"/>
    <x v="10"/>
    <x v="995"/>
    <x v="1387"/>
    <n v="3"/>
    <n v="0"/>
    <n v="5.7779999999999987"/>
  </r>
  <r>
    <n v="5167"/>
    <s v="CA-2011-121006"/>
    <x v="2"/>
    <x v="849"/>
    <d v="2011-11-16T00:00:00"/>
    <x v="1"/>
    <s v="SC-20020"/>
    <x v="710"/>
    <x v="0"/>
    <s v="United States"/>
    <s v="Midland"/>
    <x v="12"/>
    <n v="48640"/>
    <x v="2"/>
    <s v="OFF-PA-10002479"/>
    <x v="1"/>
    <x v="10"/>
    <x v="217"/>
    <x v="3426"/>
    <n v="3"/>
    <n v="0"/>
    <n v="7.1280000000000001"/>
  </r>
  <r>
    <n v="5168"/>
    <s v="CA-2011-121006"/>
    <x v="2"/>
    <x v="849"/>
    <d v="2011-11-16T00:00:00"/>
    <x v="1"/>
    <s v="SC-20020"/>
    <x v="710"/>
    <x v="0"/>
    <s v="United States"/>
    <s v="Midland"/>
    <x v="12"/>
    <n v="48640"/>
    <x v="2"/>
    <s v="FUR-CH-10004997"/>
    <x v="0"/>
    <x v="1"/>
    <x v="494"/>
    <x v="3801"/>
    <n v="3"/>
    <n v="0"/>
    <n v="112.78800000000001"/>
  </r>
  <r>
    <n v="5169"/>
    <s v="CA-2011-121006"/>
    <x v="2"/>
    <x v="849"/>
    <d v="2011-11-16T00:00:00"/>
    <x v="1"/>
    <s v="SC-20020"/>
    <x v="710"/>
    <x v="0"/>
    <s v="United States"/>
    <s v="Midland"/>
    <x v="12"/>
    <n v="48640"/>
    <x v="2"/>
    <s v="OFF-ST-10004950"/>
    <x v="1"/>
    <x v="4"/>
    <x v="1000"/>
    <x v="2780"/>
    <n v="3"/>
    <n v="0"/>
    <n v="11.958600000000001"/>
  </r>
  <r>
    <n v="5170"/>
    <s v="CA-2011-121006"/>
    <x v="2"/>
    <x v="849"/>
    <d v="2011-11-16T00:00:00"/>
    <x v="1"/>
    <s v="SC-20020"/>
    <x v="710"/>
    <x v="0"/>
    <s v="United States"/>
    <s v="Midland"/>
    <x v="12"/>
    <n v="48640"/>
    <x v="2"/>
    <s v="OFF-ST-10001490"/>
    <x v="1"/>
    <x v="4"/>
    <x v="513"/>
    <x v="3469"/>
    <n v="3"/>
    <n v="0"/>
    <n v="160.62299999999993"/>
  </r>
  <r>
    <n v="5171"/>
    <s v="CA-2013-122903"/>
    <x v="0"/>
    <x v="1022"/>
    <d v="2013-05-30T00:00:00"/>
    <x v="0"/>
    <s v="LA-16780"/>
    <x v="156"/>
    <x v="1"/>
    <s v="United States"/>
    <s v="Detroit"/>
    <x v="12"/>
    <n v="48205"/>
    <x v="2"/>
    <s v="FUR-CH-10002024"/>
    <x v="0"/>
    <x v="1"/>
    <x v="478"/>
    <x v="3802"/>
    <n v="5"/>
    <n v="0"/>
    <n v="700.98000000000013"/>
  </r>
  <r>
    <n v="5172"/>
    <s v="CA-2013-122903"/>
    <x v="0"/>
    <x v="1022"/>
    <d v="2013-05-30T00:00:00"/>
    <x v="0"/>
    <s v="LA-16780"/>
    <x v="156"/>
    <x v="1"/>
    <s v="United States"/>
    <s v="Detroit"/>
    <x v="12"/>
    <n v="48205"/>
    <x v="2"/>
    <s v="OFF-PA-10001790"/>
    <x v="1"/>
    <x v="10"/>
    <x v="687"/>
    <x v="3803"/>
    <n v="3"/>
    <n v="0"/>
    <n v="69.177599999999984"/>
  </r>
  <r>
    <n v="5173"/>
    <s v="CA-2013-122903"/>
    <x v="0"/>
    <x v="1022"/>
    <d v="2013-05-30T00:00:00"/>
    <x v="0"/>
    <s v="LA-16780"/>
    <x v="156"/>
    <x v="1"/>
    <s v="United States"/>
    <s v="Detroit"/>
    <x v="12"/>
    <n v="48205"/>
    <x v="2"/>
    <s v="OFF-PA-10000994"/>
    <x v="1"/>
    <x v="10"/>
    <x v="904"/>
    <x v="1836"/>
    <n v="3"/>
    <n v="0"/>
    <n v="150.98399999999998"/>
  </r>
  <r>
    <n v="5174"/>
    <s v="CA-2012-107741"/>
    <x v="1"/>
    <x v="936"/>
    <d v="2012-03-10T00:00:00"/>
    <x v="2"/>
    <s v="FC-14335"/>
    <x v="712"/>
    <x v="1"/>
    <s v="United States"/>
    <s v="Pueblo"/>
    <x v="22"/>
    <n v="81001"/>
    <x v="1"/>
    <s v="OFF-AR-10002399"/>
    <x v="1"/>
    <x v="6"/>
    <x v="316"/>
    <x v="3804"/>
    <n v="1"/>
    <n v="0.2"/>
    <n v="0.89459999999999995"/>
  </r>
  <r>
    <n v="5175"/>
    <s v="CA-2014-106432"/>
    <x v="3"/>
    <x v="15"/>
    <d v="2014-10-25T00:00:00"/>
    <x v="1"/>
    <s v="CA-12265"/>
    <x v="244"/>
    <x v="0"/>
    <s v="United States"/>
    <s v="Waco"/>
    <x v="5"/>
    <n v="76706"/>
    <x v="2"/>
    <s v="OFF-BI-10002799"/>
    <x v="1"/>
    <x v="8"/>
    <x v="1450"/>
    <x v="3805"/>
    <n v="2"/>
    <n v="0.8"/>
    <n v="-3.5224000000000011"/>
  </r>
  <r>
    <n v="5176"/>
    <s v="CA-2014-106432"/>
    <x v="3"/>
    <x v="15"/>
    <d v="2014-10-25T00:00:00"/>
    <x v="1"/>
    <s v="CA-12265"/>
    <x v="244"/>
    <x v="0"/>
    <s v="United States"/>
    <s v="Waco"/>
    <x v="5"/>
    <n v="76706"/>
    <x v="2"/>
    <s v="FUR-BO-10004360"/>
    <x v="0"/>
    <x v="0"/>
    <x v="1608"/>
    <x v="3806"/>
    <n v="3"/>
    <n v="0.32"/>
    <n v="-91.758599999999973"/>
  </r>
  <r>
    <n v="5177"/>
    <s v="CA-2013-148908"/>
    <x v="0"/>
    <x v="732"/>
    <d v="2013-11-09T00:00:00"/>
    <x v="2"/>
    <s v="JH-15985"/>
    <x v="98"/>
    <x v="0"/>
    <s v="United States"/>
    <s v="San Francisco"/>
    <x v="1"/>
    <n v="94109"/>
    <x v="1"/>
    <s v="OFF-BI-10002082"/>
    <x v="1"/>
    <x v="8"/>
    <x v="1173"/>
    <x v="3807"/>
    <n v="2"/>
    <n v="0.2"/>
    <n v="19.968"/>
  </r>
  <r>
    <n v="5178"/>
    <s v="CA-2013-123015"/>
    <x v="0"/>
    <x v="482"/>
    <d v="2013-12-31T00:00:00"/>
    <x v="1"/>
    <s v="AJ-10795"/>
    <x v="295"/>
    <x v="1"/>
    <s v="United States"/>
    <s v="New York City"/>
    <x v="15"/>
    <n v="10024"/>
    <x v="3"/>
    <s v="OFF-BI-10004967"/>
    <x v="1"/>
    <x v="8"/>
    <x v="253"/>
    <x v="3808"/>
    <n v="3"/>
    <n v="0.2"/>
    <n v="1.6848000000000001"/>
  </r>
  <r>
    <n v="5179"/>
    <s v="US-2012-120502"/>
    <x v="1"/>
    <x v="657"/>
    <d v="2012-04-19T00:00:00"/>
    <x v="1"/>
    <s v="BT-11395"/>
    <x v="387"/>
    <x v="1"/>
    <s v="United States"/>
    <s v="Los Angeles"/>
    <x v="1"/>
    <n v="90036"/>
    <x v="1"/>
    <s v="FUR-FU-10004973"/>
    <x v="0"/>
    <x v="5"/>
    <x v="1134"/>
    <x v="1023"/>
    <n v="2"/>
    <n v="0"/>
    <n v="15.825600000000001"/>
  </r>
  <r>
    <n v="5180"/>
    <s v="US-2012-120502"/>
    <x v="1"/>
    <x v="657"/>
    <d v="2012-04-19T00:00:00"/>
    <x v="1"/>
    <s v="BT-11395"/>
    <x v="387"/>
    <x v="1"/>
    <s v="United States"/>
    <s v="Los Angeles"/>
    <x v="1"/>
    <n v="90036"/>
    <x v="1"/>
    <s v="TEC-PH-10003645"/>
    <x v="2"/>
    <x v="7"/>
    <x v="294"/>
    <x v="3809"/>
    <n v="2"/>
    <n v="0.2"/>
    <n v="19.393200000000007"/>
  </r>
  <r>
    <n v="5181"/>
    <s v="US-2012-120502"/>
    <x v="1"/>
    <x v="657"/>
    <d v="2012-04-19T00:00:00"/>
    <x v="1"/>
    <s v="BT-11395"/>
    <x v="387"/>
    <x v="1"/>
    <s v="United States"/>
    <s v="Los Angeles"/>
    <x v="1"/>
    <n v="90036"/>
    <x v="1"/>
    <s v="OFF-AP-10004980"/>
    <x v="1"/>
    <x v="9"/>
    <x v="967"/>
    <x v="3810"/>
    <n v="2"/>
    <n v="0"/>
    <n v="29.577600000000004"/>
  </r>
  <r>
    <n v="5182"/>
    <s v="CA-2014-108749"/>
    <x v="3"/>
    <x v="510"/>
    <d v="2014-09-16T00:00:00"/>
    <x v="2"/>
    <s v="DJ-13510"/>
    <x v="137"/>
    <x v="1"/>
    <s v="United States"/>
    <s v="Woonsocket"/>
    <x v="34"/>
    <n v="2895"/>
    <x v="3"/>
    <s v="OFF-PA-10003797"/>
    <x v="1"/>
    <x v="10"/>
    <x v="1701"/>
    <x v="1568"/>
    <n v="7"/>
    <n v="0"/>
    <n v="21.772800000000004"/>
  </r>
  <r>
    <n v="5183"/>
    <s v="CA-2014-108749"/>
    <x v="3"/>
    <x v="510"/>
    <d v="2014-09-16T00:00:00"/>
    <x v="2"/>
    <s v="DJ-13510"/>
    <x v="137"/>
    <x v="1"/>
    <s v="United States"/>
    <s v="Woonsocket"/>
    <x v="34"/>
    <n v="2895"/>
    <x v="3"/>
    <s v="OFF-BI-10003707"/>
    <x v="1"/>
    <x v="8"/>
    <x v="776"/>
    <x v="3811"/>
    <n v="3"/>
    <n v="0"/>
    <n v="22.89"/>
  </r>
  <r>
    <n v="5184"/>
    <s v="CA-2014-163335"/>
    <x v="3"/>
    <x v="241"/>
    <d v="2014-09-28T00:00:00"/>
    <x v="2"/>
    <s v="AG-10675"/>
    <x v="165"/>
    <x v="0"/>
    <s v="United States"/>
    <s v="Columbus"/>
    <x v="32"/>
    <n v="31907"/>
    <x v="0"/>
    <s v="OFF-ST-10000885"/>
    <x v="1"/>
    <x v="4"/>
    <x v="1657"/>
    <x v="2353"/>
    <n v="3"/>
    <n v="0"/>
    <n v="10.0725"/>
  </r>
  <r>
    <n v="5185"/>
    <s v="CA-2014-163335"/>
    <x v="3"/>
    <x v="241"/>
    <d v="2014-09-28T00:00:00"/>
    <x v="2"/>
    <s v="AG-10675"/>
    <x v="165"/>
    <x v="0"/>
    <s v="United States"/>
    <s v="Columbus"/>
    <x v="32"/>
    <n v="31907"/>
    <x v="0"/>
    <s v="OFF-BI-10002827"/>
    <x v="1"/>
    <x v="8"/>
    <x v="549"/>
    <x v="3812"/>
    <n v="7"/>
    <n v="0"/>
    <n v="17.8066"/>
  </r>
  <r>
    <n v="5186"/>
    <s v="CA-2012-134719"/>
    <x v="1"/>
    <x v="998"/>
    <d v="2012-10-15T00:00:00"/>
    <x v="1"/>
    <s v="JD-15790"/>
    <x v="479"/>
    <x v="0"/>
    <s v="United States"/>
    <s v="Jacksonville"/>
    <x v="2"/>
    <n v="32216"/>
    <x v="0"/>
    <s v="OFF-ST-10004459"/>
    <x v="1"/>
    <x v="4"/>
    <x v="454"/>
    <x v="2122"/>
    <n v="6"/>
    <n v="0.2"/>
    <n v="-337.80600000000004"/>
  </r>
  <r>
    <n v="5187"/>
    <s v="US-2012-154389"/>
    <x v="1"/>
    <x v="154"/>
    <d v="2012-12-03T00:00:00"/>
    <x v="1"/>
    <s v="EH-14125"/>
    <x v="258"/>
    <x v="2"/>
    <s v="United States"/>
    <s v="Philadelphia"/>
    <x v="9"/>
    <n v="19140"/>
    <x v="3"/>
    <s v="TEC-PH-10002789"/>
    <x v="2"/>
    <x v="7"/>
    <x v="1577"/>
    <x v="3813"/>
    <n v="8"/>
    <n v="0.4"/>
    <n v="-162.22960000000006"/>
  </r>
  <r>
    <n v="5188"/>
    <s v="CA-2012-115567"/>
    <x v="1"/>
    <x v="1023"/>
    <d v="2012-09-18T00:00:00"/>
    <x v="1"/>
    <s v="ZC-21910"/>
    <x v="233"/>
    <x v="0"/>
    <s v="United States"/>
    <s v="Columbus"/>
    <x v="14"/>
    <n v="47201"/>
    <x v="2"/>
    <s v="TEC-AC-10001314"/>
    <x v="2"/>
    <x v="11"/>
    <x v="943"/>
    <x v="1772"/>
    <n v="4"/>
    <n v="0"/>
    <n v="15.996799999999979"/>
  </r>
  <r>
    <n v="5189"/>
    <s v="CA-2012-115567"/>
    <x v="1"/>
    <x v="1023"/>
    <d v="2012-09-18T00:00:00"/>
    <x v="1"/>
    <s v="ZC-21910"/>
    <x v="233"/>
    <x v="0"/>
    <s v="United States"/>
    <s v="Columbus"/>
    <x v="14"/>
    <n v="47201"/>
    <x v="2"/>
    <s v="FUR-CH-10000015"/>
    <x v="0"/>
    <x v="1"/>
    <x v="373"/>
    <x v="3814"/>
    <n v="7"/>
    <n v="0"/>
    <n v="394.21199999999999"/>
  </r>
  <r>
    <n v="5190"/>
    <s v="US-2014-136679"/>
    <x v="3"/>
    <x v="237"/>
    <d v="2014-11-19T00:00:00"/>
    <x v="1"/>
    <s v="XP-21865"/>
    <x v="190"/>
    <x v="0"/>
    <s v="United States"/>
    <s v="Pasadena"/>
    <x v="5"/>
    <n v="77506"/>
    <x v="2"/>
    <s v="TEC-AC-10004855"/>
    <x v="2"/>
    <x v="11"/>
    <x v="1047"/>
    <x v="3815"/>
    <n v="6"/>
    <n v="0.2"/>
    <n v="-27.292200000000001"/>
  </r>
  <r>
    <n v="5191"/>
    <s v="US-2014-136679"/>
    <x v="3"/>
    <x v="237"/>
    <d v="2014-11-19T00:00:00"/>
    <x v="1"/>
    <s v="XP-21865"/>
    <x v="190"/>
    <x v="0"/>
    <s v="United States"/>
    <s v="Pasadena"/>
    <x v="5"/>
    <n v="77506"/>
    <x v="2"/>
    <s v="OFF-AR-10003582"/>
    <x v="1"/>
    <x v="6"/>
    <x v="1451"/>
    <x v="3816"/>
    <n v="2"/>
    <n v="0.2"/>
    <n v="4.5040000000000031"/>
  </r>
  <r>
    <n v="5192"/>
    <s v="US-2014-141943"/>
    <x v="3"/>
    <x v="1024"/>
    <d v="2014-05-10T00:00:00"/>
    <x v="1"/>
    <s v="DK-12985"/>
    <x v="213"/>
    <x v="0"/>
    <s v="United States"/>
    <s v="San Francisco"/>
    <x v="1"/>
    <n v="94122"/>
    <x v="1"/>
    <s v="OFF-EN-10003448"/>
    <x v="1"/>
    <x v="12"/>
    <x v="1702"/>
    <x v="3817"/>
    <n v="2"/>
    <n v="0"/>
    <n v="11.58"/>
  </r>
  <r>
    <n v="5193"/>
    <s v="CA-2011-101560"/>
    <x v="2"/>
    <x v="683"/>
    <d v="2011-12-01T00:00:00"/>
    <x v="0"/>
    <s v="CS-12250"/>
    <x v="294"/>
    <x v="1"/>
    <s v="United States"/>
    <s v="Columbia"/>
    <x v="20"/>
    <n v="29203"/>
    <x v="0"/>
    <s v="FUR-FU-10003773"/>
    <x v="0"/>
    <x v="5"/>
    <x v="125"/>
    <x v="3818"/>
    <n v="5"/>
    <n v="0"/>
    <n v="43.735999999999962"/>
  </r>
  <r>
    <n v="5194"/>
    <s v="CA-2011-101560"/>
    <x v="2"/>
    <x v="683"/>
    <d v="2011-12-01T00:00:00"/>
    <x v="0"/>
    <s v="CS-12250"/>
    <x v="294"/>
    <x v="1"/>
    <s v="United States"/>
    <s v="Columbia"/>
    <x v="20"/>
    <n v="29203"/>
    <x v="0"/>
    <s v="OFF-PA-10001363"/>
    <x v="1"/>
    <x v="10"/>
    <x v="1616"/>
    <x v="3016"/>
    <n v="7"/>
    <n v="0"/>
    <n v="40.401199999999996"/>
  </r>
  <r>
    <n v="5195"/>
    <s v="CA-2011-101560"/>
    <x v="2"/>
    <x v="683"/>
    <d v="2011-12-01T00:00:00"/>
    <x v="0"/>
    <s v="CS-12250"/>
    <x v="294"/>
    <x v="1"/>
    <s v="United States"/>
    <s v="Columbia"/>
    <x v="20"/>
    <n v="29203"/>
    <x v="0"/>
    <s v="OFF-AR-10004757"/>
    <x v="1"/>
    <x v="6"/>
    <x v="342"/>
    <x v="2805"/>
    <n v="4"/>
    <n v="0"/>
    <n v="4.3295999999999992"/>
  </r>
  <r>
    <n v="5196"/>
    <s v="CA-2011-101560"/>
    <x v="2"/>
    <x v="683"/>
    <d v="2011-12-01T00:00:00"/>
    <x v="0"/>
    <s v="CS-12250"/>
    <x v="294"/>
    <x v="1"/>
    <s v="United States"/>
    <s v="Columbia"/>
    <x v="20"/>
    <n v="29203"/>
    <x v="0"/>
    <s v="OFF-BI-10000309"/>
    <x v="1"/>
    <x v="8"/>
    <x v="334"/>
    <x v="3819"/>
    <n v="3"/>
    <n v="0"/>
    <n v="22.3734"/>
  </r>
  <r>
    <n v="5197"/>
    <s v="CA-2011-159709"/>
    <x v="2"/>
    <x v="1025"/>
    <d v="2011-05-15T00:00:00"/>
    <x v="1"/>
    <s v="AI-10855"/>
    <x v="482"/>
    <x v="0"/>
    <s v="United States"/>
    <s v="Kent"/>
    <x v="4"/>
    <n v="98031"/>
    <x v="1"/>
    <s v="OFF-EN-10001434"/>
    <x v="1"/>
    <x v="12"/>
    <x v="434"/>
    <x v="3820"/>
    <n v="3"/>
    <n v="0"/>
    <n v="77.483699999999999"/>
  </r>
  <r>
    <n v="5198"/>
    <s v="CA-2011-159709"/>
    <x v="2"/>
    <x v="1025"/>
    <d v="2011-05-15T00:00:00"/>
    <x v="1"/>
    <s v="AI-10855"/>
    <x v="482"/>
    <x v="0"/>
    <s v="United States"/>
    <s v="Kent"/>
    <x v="4"/>
    <n v="98031"/>
    <x v="1"/>
    <s v="TEC-PH-10003988"/>
    <x v="2"/>
    <x v="7"/>
    <x v="47"/>
    <x v="3582"/>
    <n v="5"/>
    <n v="0.2"/>
    <n v="4.3600000000000012"/>
  </r>
  <r>
    <n v="5199"/>
    <s v="CA-2013-103982"/>
    <x v="0"/>
    <x v="840"/>
    <d v="2013-03-09T00:00:00"/>
    <x v="1"/>
    <s v="AA-10315"/>
    <x v="397"/>
    <x v="0"/>
    <s v="United States"/>
    <s v="Round Rock"/>
    <x v="5"/>
    <n v="78664"/>
    <x v="2"/>
    <s v="OFF-SU-10000151"/>
    <x v="1"/>
    <x v="14"/>
    <x v="1336"/>
    <x v="3821"/>
    <n v="3"/>
    <n v="0.2"/>
    <n v="-786.01440000000025"/>
  </r>
  <r>
    <n v="5200"/>
    <s v="CA-2013-103982"/>
    <x v="0"/>
    <x v="840"/>
    <d v="2013-03-09T00:00:00"/>
    <x v="1"/>
    <s v="AA-10315"/>
    <x v="397"/>
    <x v="0"/>
    <s v="United States"/>
    <s v="Round Rock"/>
    <x v="5"/>
    <n v="78664"/>
    <x v="2"/>
    <s v="OFF-FA-10001332"/>
    <x v="1"/>
    <x v="13"/>
    <x v="1561"/>
    <x v="2134"/>
    <n v="1"/>
    <n v="0.2"/>
    <n v="0.77759999999999996"/>
  </r>
  <r>
    <n v="5201"/>
    <s v="CA-2013-103982"/>
    <x v="0"/>
    <x v="840"/>
    <d v="2013-03-09T00:00:00"/>
    <x v="1"/>
    <s v="AA-10315"/>
    <x v="397"/>
    <x v="0"/>
    <s v="United States"/>
    <s v="Round Rock"/>
    <x v="5"/>
    <n v="78664"/>
    <x v="2"/>
    <s v="TEC-PH-10000895"/>
    <x v="2"/>
    <x v="7"/>
    <x v="1128"/>
    <x v="2404"/>
    <n v="3"/>
    <n v="0.2"/>
    <n v="32.398200000000017"/>
  </r>
  <r>
    <n v="5202"/>
    <s v="CA-2013-103982"/>
    <x v="0"/>
    <x v="840"/>
    <d v="2013-03-09T00:00:00"/>
    <x v="1"/>
    <s v="AA-10315"/>
    <x v="397"/>
    <x v="0"/>
    <s v="United States"/>
    <s v="Round Rock"/>
    <x v="5"/>
    <n v="78664"/>
    <x v="2"/>
    <s v="TEC-AC-10002857"/>
    <x v="2"/>
    <x v="11"/>
    <x v="535"/>
    <x v="3822"/>
    <n v="7"/>
    <n v="0.2"/>
    <n v="5.7364999999999977"/>
  </r>
  <r>
    <n v="5203"/>
    <s v="CA-2012-142454"/>
    <x v="1"/>
    <x v="762"/>
    <d v="2012-08-19T00:00:00"/>
    <x v="1"/>
    <s v="RE-19450"/>
    <x v="681"/>
    <x v="0"/>
    <s v="United States"/>
    <s v="Oakland"/>
    <x v="1"/>
    <n v="94601"/>
    <x v="1"/>
    <s v="FUR-FU-10004018"/>
    <x v="0"/>
    <x v="5"/>
    <x v="927"/>
    <x v="3823"/>
    <n v="7"/>
    <n v="0"/>
    <n v="28.142100000000006"/>
  </r>
  <r>
    <n v="5204"/>
    <s v="CA-2012-142454"/>
    <x v="1"/>
    <x v="762"/>
    <d v="2012-08-19T00:00:00"/>
    <x v="1"/>
    <s v="RE-19450"/>
    <x v="681"/>
    <x v="0"/>
    <s v="United States"/>
    <s v="Oakland"/>
    <x v="1"/>
    <n v="94601"/>
    <x v="1"/>
    <s v="OFF-ST-10003638"/>
    <x v="1"/>
    <x v="4"/>
    <x v="1222"/>
    <x v="3824"/>
    <n v="3"/>
    <n v="0"/>
    <n v="18.970199999999998"/>
  </r>
  <r>
    <n v="5205"/>
    <s v="CA-2012-102015"/>
    <x v="1"/>
    <x v="811"/>
    <d v="2012-09-18T00:00:00"/>
    <x v="1"/>
    <s v="TM-21010"/>
    <x v="612"/>
    <x v="0"/>
    <s v="United States"/>
    <s v="Auburn"/>
    <x v="15"/>
    <n v="13021"/>
    <x v="3"/>
    <s v="OFF-AR-10004685"/>
    <x v="1"/>
    <x v="6"/>
    <x v="181"/>
    <x v="1577"/>
    <n v="2"/>
    <n v="0"/>
    <n v="3.0557999999999996"/>
  </r>
  <r>
    <n v="5206"/>
    <s v="CA-2012-102015"/>
    <x v="1"/>
    <x v="811"/>
    <d v="2012-09-18T00:00:00"/>
    <x v="1"/>
    <s v="TM-21010"/>
    <x v="612"/>
    <x v="0"/>
    <s v="United States"/>
    <s v="Auburn"/>
    <x v="15"/>
    <n v="13021"/>
    <x v="3"/>
    <s v="OFF-ST-10001713"/>
    <x v="1"/>
    <x v="4"/>
    <x v="45"/>
    <x v="2815"/>
    <n v="2"/>
    <n v="0"/>
    <n v="4.2391999999999967"/>
  </r>
  <r>
    <n v="5207"/>
    <s v="CA-2012-102015"/>
    <x v="1"/>
    <x v="811"/>
    <d v="2012-09-18T00:00:00"/>
    <x v="1"/>
    <s v="TM-21010"/>
    <x v="612"/>
    <x v="0"/>
    <s v="United States"/>
    <s v="Auburn"/>
    <x v="15"/>
    <n v="13021"/>
    <x v="3"/>
    <s v="OFF-FA-10000490"/>
    <x v="1"/>
    <x v="13"/>
    <x v="307"/>
    <x v="3825"/>
    <n v="1"/>
    <n v="0"/>
    <n v="0.58279999999999998"/>
  </r>
  <r>
    <n v="5208"/>
    <s v="CA-2012-102015"/>
    <x v="1"/>
    <x v="811"/>
    <d v="2012-09-18T00:00:00"/>
    <x v="1"/>
    <s v="TM-21010"/>
    <x v="612"/>
    <x v="0"/>
    <s v="United States"/>
    <s v="Auburn"/>
    <x v="15"/>
    <n v="13021"/>
    <x v="3"/>
    <s v="OFF-LA-10002043"/>
    <x v="1"/>
    <x v="2"/>
    <x v="252"/>
    <x v="346"/>
    <n v="2"/>
    <n v="0"/>
    <n v="9.9359999999999999"/>
  </r>
  <r>
    <n v="5209"/>
    <s v="CA-2012-102015"/>
    <x v="1"/>
    <x v="811"/>
    <d v="2012-09-18T00:00:00"/>
    <x v="1"/>
    <s v="TM-21010"/>
    <x v="612"/>
    <x v="0"/>
    <s v="United States"/>
    <s v="Auburn"/>
    <x v="15"/>
    <n v="13021"/>
    <x v="3"/>
    <s v="OFF-PA-10002464"/>
    <x v="1"/>
    <x v="10"/>
    <x v="993"/>
    <x v="986"/>
    <n v="5"/>
    <n v="0"/>
    <n v="14.161000000000001"/>
  </r>
  <r>
    <n v="5210"/>
    <s v="CA-2012-102015"/>
    <x v="1"/>
    <x v="811"/>
    <d v="2012-09-18T00:00:00"/>
    <x v="1"/>
    <s v="TM-21010"/>
    <x v="612"/>
    <x v="0"/>
    <s v="United States"/>
    <s v="Auburn"/>
    <x v="15"/>
    <n v="13021"/>
    <x v="3"/>
    <s v="OFF-EN-10002504"/>
    <x v="1"/>
    <x v="12"/>
    <x v="113"/>
    <x v="3370"/>
    <n v="1"/>
    <n v="0"/>
    <n v="12.7746"/>
  </r>
  <r>
    <n v="5211"/>
    <s v="CA-2012-156755"/>
    <x v="1"/>
    <x v="1026"/>
    <d v="2012-01-18T00:00:00"/>
    <x v="1"/>
    <s v="YS-21880"/>
    <x v="453"/>
    <x v="1"/>
    <s v="United States"/>
    <s v="Newark"/>
    <x v="13"/>
    <n v="19711"/>
    <x v="3"/>
    <s v="OFF-ST-10002615"/>
    <x v="1"/>
    <x v="4"/>
    <x v="1427"/>
    <x v="2848"/>
    <n v="3"/>
    <n v="0"/>
    <n v="120.94680000000001"/>
  </r>
  <r>
    <n v="5212"/>
    <s v="CA-2012-130876"/>
    <x v="1"/>
    <x v="793"/>
    <d v="2012-05-16T00:00:00"/>
    <x v="0"/>
    <s v="AZ-10750"/>
    <x v="616"/>
    <x v="0"/>
    <s v="United States"/>
    <s v="New York City"/>
    <x v="15"/>
    <n v="10024"/>
    <x v="3"/>
    <s v="OFF-ST-10004258"/>
    <x v="1"/>
    <x v="4"/>
    <x v="754"/>
    <x v="905"/>
    <n v="3"/>
    <n v="0"/>
    <n v="9.8901000000000039"/>
  </r>
  <r>
    <n v="5213"/>
    <s v="CA-2013-145898"/>
    <x v="0"/>
    <x v="182"/>
    <d v="2013-09-27T00:00:00"/>
    <x v="3"/>
    <s v="CM-12445"/>
    <x v="320"/>
    <x v="0"/>
    <s v="United States"/>
    <s v="Redlands"/>
    <x v="1"/>
    <n v="92374"/>
    <x v="1"/>
    <s v="OFF-ST-10004507"/>
    <x v="1"/>
    <x v="4"/>
    <x v="452"/>
    <x v="492"/>
    <n v="3"/>
    <n v="0"/>
    <n v="13.891499999999999"/>
  </r>
  <r>
    <n v="5214"/>
    <s v="CA-2013-145898"/>
    <x v="0"/>
    <x v="182"/>
    <d v="2013-09-27T00:00:00"/>
    <x v="3"/>
    <s v="CM-12445"/>
    <x v="320"/>
    <x v="0"/>
    <s v="United States"/>
    <s v="Redlands"/>
    <x v="1"/>
    <n v="92374"/>
    <x v="1"/>
    <s v="OFF-LA-10000262"/>
    <x v="1"/>
    <x v="2"/>
    <x v="932"/>
    <x v="1507"/>
    <n v="3"/>
    <n v="0"/>
    <n v="3.6017999999999999"/>
  </r>
  <r>
    <n v="5215"/>
    <s v="CA-2013-145898"/>
    <x v="0"/>
    <x v="182"/>
    <d v="2013-09-27T00:00:00"/>
    <x v="3"/>
    <s v="CM-12445"/>
    <x v="320"/>
    <x v="0"/>
    <s v="United States"/>
    <s v="Redlands"/>
    <x v="1"/>
    <n v="92374"/>
    <x v="1"/>
    <s v="OFF-AR-10002445"/>
    <x v="1"/>
    <x v="6"/>
    <x v="1637"/>
    <x v="3826"/>
    <n v="5"/>
    <n v="0"/>
    <n v="13.452000000000002"/>
  </r>
  <r>
    <n v="5216"/>
    <s v="CA-2013-145898"/>
    <x v="0"/>
    <x v="182"/>
    <d v="2013-09-27T00:00:00"/>
    <x v="3"/>
    <s v="CM-12445"/>
    <x v="320"/>
    <x v="0"/>
    <s v="United States"/>
    <s v="Redlands"/>
    <x v="1"/>
    <n v="92374"/>
    <x v="1"/>
    <s v="OFF-PA-10001667"/>
    <x v="1"/>
    <x v="10"/>
    <x v="453"/>
    <x v="2744"/>
    <n v="5"/>
    <n v="0"/>
    <n v="13.454999999999998"/>
  </r>
  <r>
    <n v="5217"/>
    <s v="US-2014-159562"/>
    <x v="3"/>
    <x v="428"/>
    <d v="2014-09-16T00:00:00"/>
    <x v="1"/>
    <s v="JB-16000"/>
    <x v="677"/>
    <x v="0"/>
    <s v="United States"/>
    <s v="Roseville"/>
    <x v="12"/>
    <n v="48066"/>
    <x v="2"/>
    <s v="OFF-EN-10000461"/>
    <x v="1"/>
    <x v="12"/>
    <x v="746"/>
    <x v="2053"/>
    <n v="2"/>
    <n v="0"/>
    <n v="8.2156000000000002"/>
  </r>
  <r>
    <n v="5218"/>
    <s v="CA-2014-134635"/>
    <x v="3"/>
    <x v="4"/>
    <d v="2014-04-18T00:00:00"/>
    <x v="0"/>
    <s v="NS-18640"/>
    <x v="374"/>
    <x v="1"/>
    <s v="United States"/>
    <s v="Los Angeles"/>
    <x v="1"/>
    <n v="90049"/>
    <x v="1"/>
    <s v="OFF-PA-10002254"/>
    <x v="1"/>
    <x v="10"/>
    <x v="145"/>
    <x v="1219"/>
    <n v="3"/>
    <n v="0"/>
    <n v="36.404399999999995"/>
  </r>
  <r>
    <n v="5219"/>
    <s v="CA-2014-167080"/>
    <x v="3"/>
    <x v="193"/>
    <d v="2014-06-15T00:00:00"/>
    <x v="1"/>
    <s v="LC-16930"/>
    <x v="18"/>
    <x v="1"/>
    <s v="United States"/>
    <s v="New York City"/>
    <x v="15"/>
    <n v="10011"/>
    <x v="3"/>
    <s v="OFF-AR-10001868"/>
    <x v="1"/>
    <x v="6"/>
    <x v="59"/>
    <x v="3681"/>
    <n v="5"/>
    <n v="0"/>
    <n v="4.2"/>
  </r>
  <r>
    <n v="5220"/>
    <s v="CA-2014-145653"/>
    <x v="3"/>
    <x v="853"/>
    <d v="2014-09-02T00:00:00"/>
    <x v="3"/>
    <s v="CA-12775"/>
    <x v="222"/>
    <x v="0"/>
    <s v="United States"/>
    <s v="Detroit"/>
    <x v="12"/>
    <n v="48205"/>
    <x v="2"/>
    <s v="FUR-CH-10004875"/>
    <x v="0"/>
    <x v="1"/>
    <x v="1436"/>
    <x v="3827"/>
    <n v="7"/>
    <n v="0"/>
    <n v="134.53020000000001"/>
  </r>
  <r>
    <n v="5221"/>
    <s v="CA-2011-140487"/>
    <x v="2"/>
    <x v="1027"/>
    <d v="2011-06-20T00:00:00"/>
    <x v="1"/>
    <s v="SR-20425"/>
    <x v="676"/>
    <x v="2"/>
    <s v="United States"/>
    <s v="Detroit"/>
    <x v="12"/>
    <n v="48234"/>
    <x v="2"/>
    <s v="FUR-BO-10000711"/>
    <x v="0"/>
    <x v="0"/>
    <x v="1605"/>
    <x v="3724"/>
    <n v="3"/>
    <n v="0"/>
    <n v="57.4938"/>
  </r>
  <r>
    <n v="5222"/>
    <s v="CA-2014-117401"/>
    <x v="3"/>
    <x v="796"/>
    <d v="2014-05-23T00:00:00"/>
    <x v="0"/>
    <s v="PP-18955"/>
    <x v="452"/>
    <x v="2"/>
    <s v="United States"/>
    <s v="Springfield"/>
    <x v="25"/>
    <n v="65807"/>
    <x v="2"/>
    <s v="OFF-AP-10000938"/>
    <x v="1"/>
    <x v="9"/>
    <x v="1703"/>
    <x v="3828"/>
    <n v="7"/>
    <n v="0"/>
    <n v="197.92079999999999"/>
  </r>
  <r>
    <n v="5223"/>
    <s v="CA-2014-117401"/>
    <x v="3"/>
    <x v="796"/>
    <d v="2014-05-23T00:00:00"/>
    <x v="0"/>
    <s v="PP-18955"/>
    <x v="452"/>
    <x v="2"/>
    <s v="United States"/>
    <s v="Springfield"/>
    <x v="25"/>
    <n v="65807"/>
    <x v="2"/>
    <s v="TEC-PH-10003555"/>
    <x v="2"/>
    <x v="7"/>
    <x v="457"/>
    <x v="1164"/>
    <n v="5"/>
    <n v="0"/>
    <n v="2.2990000000000066"/>
  </r>
  <r>
    <n v="5224"/>
    <s v="CA-2014-117401"/>
    <x v="3"/>
    <x v="796"/>
    <d v="2014-05-23T00:00:00"/>
    <x v="0"/>
    <s v="PP-18955"/>
    <x v="452"/>
    <x v="2"/>
    <s v="United States"/>
    <s v="Springfield"/>
    <x v="25"/>
    <n v="65807"/>
    <x v="2"/>
    <s v="OFF-BI-10001267"/>
    <x v="1"/>
    <x v="8"/>
    <x v="1466"/>
    <x v="3829"/>
    <n v="7"/>
    <n v="0"/>
    <n v="20.731199999999998"/>
  </r>
  <r>
    <n v="5225"/>
    <s v="US-2014-109582"/>
    <x v="3"/>
    <x v="510"/>
    <d v="2014-09-18T00:00:00"/>
    <x v="0"/>
    <s v="JM-15865"/>
    <x v="622"/>
    <x v="0"/>
    <s v="United States"/>
    <s v="Los Angeles"/>
    <x v="1"/>
    <n v="90036"/>
    <x v="1"/>
    <s v="OFF-PA-10004071"/>
    <x v="1"/>
    <x v="10"/>
    <x v="412"/>
    <x v="1696"/>
    <n v="3"/>
    <n v="0"/>
    <n v="79.891199999999998"/>
  </r>
  <r>
    <n v="5226"/>
    <s v="CA-2013-119865"/>
    <x v="0"/>
    <x v="1028"/>
    <d v="2013-06-27T00:00:00"/>
    <x v="1"/>
    <s v="AS-10090"/>
    <x v="548"/>
    <x v="0"/>
    <s v="United States"/>
    <s v="New York City"/>
    <x v="15"/>
    <n v="10011"/>
    <x v="3"/>
    <s v="OFF-BI-10001553"/>
    <x v="1"/>
    <x v="8"/>
    <x v="1293"/>
    <x v="3830"/>
    <n v="5"/>
    <n v="0.2"/>
    <n v="12.795999999999999"/>
  </r>
  <r>
    <n v="5227"/>
    <s v="CA-2013-119865"/>
    <x v="0"/>
    <x v="1028"/>
    <d v="2013-06-27T00:00:00"/>
    <x v="1"/>
    <s v="AS-10090"/>
    <x v="548"/>
    <x v="0"/>
    <s v="United States"/>
    <s v="New York City"/>
    <x v="15"/>
    <n v="10011"/>
    <x v="3"/>
    <s v="OFF-BI-10003007"/>
    <x v="1"/>
    <x v="8"/>
    <x v="1542"/>
    <x v="3831"/>
    <n v="6"/>
    <n v="0.2"/>
    <n v="60.496799999999993"/>
  </r>
  <r>
    <n v="5228"/>
    <s v="CA-2013-119865"/>
    <x v="0"/>
    <x v="1028"/>
    <d v="2013-06-27T00:00:00"/>
    <x v="1"/>
    <s v="AS-10090"/>
    <x v="548"/>
    <x v="0"/>
    <s v="United States"/>
    <s v="New York City"/>
    <x v="15"/>
    <n v="10011"/>
    <x v="3"/>
    <s v="FUR-BO-10003272"/>
    <x v="0"/>
    <x v="0"/>
    <x v="582"/>
    <x v="3832"/>
    <n v="2"/>
    <n v="0.2"/>
    <n v="-44.196000000000026"/>
  </r>
  <r>
    <n v="5229"/>
    <s v="US-2011-147648"/>
    <x v="2"/>
    <x v="35"/>
    <d v="2011-12-01T00:00:00"/>
    <x v="1"/>
    <s v="LS-16975"/>
    <x v="60"/>
    <x v="2"/>
    <s v="United States"/>
    <s v="San Francisco"/>
    <x v="1"/>
    <n v="94109"/>
    <x v="1"/>
    <s v="OFF-PA-10001033"/>
    <x v="1"/>
    <x v="10"/>
    <x v="1500"/>
    <x v="2658"/>
    <n v="2"/>
    <n v="0"/>
    <n v="40.170200000000001"/>
  </r>
  <r>
    <n v="5230"/>
    <s v="CA-2014-124436"/>
    <x v="3"/>
    <x v="498"/>
    <d v="2014-03-23T00:00:00"/>
    <x v="0"/>
    <s v="SA-20830"/>
    <x v="193"/>
    <x v="0"/>
    <s v="United States"/>
    <s v="Fresno"/>
    <x v="1"/>
    <n v="93727"/>
    <x v="1"/>
    <s v="OFF-BI-10001553"/>
    <x v="1"/>
    <x v="8"/>
    <x v="1293"/>
    <x v="899"/>
    <n v="2"/>
    <n v="0.2"/>
    <n v="5.1183999999999994"/>
  </r>
  <r>
    <n v="5231"/>
    <s v="CA-2014-124436"/>
    <x v="3"/>
    <x v="498"/>
    <d v="2014-03-23T00:00:00"/>
    <x v="0"/>
    <s v="SA-20830"/>
    <x v="193"/>
    <x v="0"/>
    <s v="United States"/>
    <s v="Fresno"/>
    <x v="1"/>
    <n v="93727"/>
    <x v="1"/>
    <s v="FUR-TA-10001095"/>
    <x v="0"/>
    <x v="3"/>
    <x v="611"/>
    <x v="944"/>
    <n v="5"/>
    <n v="0.2"/>
    <n v="8.7144999999999868"/>
  </r>
  <r>
    <n v="5232"/>
    <s v="CA-2014-124436"/>
    <x v="3"/>
    <x v="498"/>
    <d v="2014-03-23T00:00:00"/>
    <x v="0"/>
    <s v="SA-20830"/>
    <x v="193"/>
    <x v="0"/>
    <s v="United States"/>
    <s v="Fresno"/>
    <x v="1"/>
    <n v="93727"/>
    <x v="1"/>
    <s v="FUR-FU-10001185"/>
    <x v="0"/>
    <x v="5"/>
    <x v="1414"/>
    <x v="3833"/>
    <n v="1"/>
    <n v="0"/>
    <n v="12.6813"/>
  </r>
  <r>
    <n v="5233"/>
    <s v="CA-2014-124436"/>
    <x v="3"/>
    <x v="498"/>
    <d v="2014-03-23T00:00:00"/>
    <x v="0"/>
    <s v="SA-20830"/>
    <x v="193"/>
    <x v="0"/>
    <s v="United States"/>
    <s v="Fresno"/>
    <x v="1"/>
    <n v="93727"/>
    <x v="1"/>
    <s v="OFF-BI-10000343"/>
    <x v="1"/>
    <x v="8"/>
    <x v="184"/>
    <x v="3834"/>
    <n v="7"/>
    <n v="0.2"/>
    <n v="9.2798999999999996"/>
  </r>
  <r>
    <n v="5234"/>
    <s v="CA-2011-115084"/>
    <x v="2"/>
    <x v="638"/>
    <d v="2011-10-22T00:00:00"/>
    <x v="1"/>
    <s v="LS-17200"/>
    <x v="624"/>
    <x v="1"/>
    <s v="United States"/>
    <s v="Texarkana"/>
    <x v="36"/>
    <n v="71854"/>
    <x v="0"/>
    <s v="FUR-CH-10004626"/>
    <x v="0"/>
    <x v="1"/>
    <x v="1697"/>
    <x v="3835"/>
    <n v="6"/>
    <n v="0"/>
    <n v="145.2816"/>
  </r>
  <r>
    <n v="5235"/>
    <s v="CA-2014-131037"/>
    <x v="3"/>
    <x v="1029"/>
    <d v="2014-08-24T00:00:00"/>
    <x v="2"/>
    <s v="TM-21490"/>
    <x v="746"/>
    <x v="0"/>
    <s v="United States"/>
    <s v="San Francisco"/>
    <x v="1"/>
    <n v="94110"/>
    <x v="1"/>
    <s v="FUR-TA-10001768"/>
    <x v="0"/>
    <x v="3"/>
    <x v="114"/>
    <x v="3836"/>
    <n v="1"/>
    <n v="0.2"/>
    <n v="2.625099999999982"/>
  </r>
  <r>
    <n v="5236"/>
    <s v="CA-2013-111143"/>
    <x v="0"/>
    <x v="258"/>
    <d v="2013-11-23T00:00:00"/>
    <x v="2"/>
    <s v="TT-21265"/>
    <x v="640"/>
    <x v="1"/>
    <s v="United States"/>
    <s v="Indianapolis"/>
    <x v="14"/>
    <n v="46203"/>
    <x v="2"/>
    <s v="OFF-AP-10001947"/>
    <x v="1"/>
    <x v="9"/>
    <x v="1528"/>
    <x v="3837"/>
    <n v="3"/>
    <n v="0"/>
    <n v="15.938399999999998"/>
  </r>
  <r>
    <n v="5237"/>
    <s v="CA-2011-166744"/>
    <x v="2"/>
    <x v="59"/>
    <d v="2011-09-24T00:00:00"/>
    <x v="1"/>
    <s v="DN-13690"/>
    <x v="35"/>
    <x v="0"/>
    <s v="United States"/>
    <s v="Columbia"/>
    <x v="39"/>
    <n v="21044"/>
    <x v="3"/>
    <s v="FUR-FU-10004952"/>
    <x v="0"/>
    <x v="5"/>
    <x v="845"/>
    <x v="3838"/>
    <n v="3"/>
    <n v="0"/>
    <n v="50.908200000000001"/>
  </r>
  <r>
    <n v="5238"/>
    <s v="CA-2011-166744"/>
    <x v="2"/>
    <x v="59"/>
    <d v="2011-09-24T00:00:00"/>
    <x v="1"/>
    <s v="DN-13690"/>
    <x v="35"/>
    <x v="0"/>
    <s v="United States"/>
    <s v="Columbia"/>
    <x v="39"/>
    <n v="21044"/>
    <x v="3"/>
    <s v="FUR-BO-10001337"/>
    <x v="0"/>
    <x v="0"/>
    <x v="425"/>
    <x v="1041"/>
    <n v="3"/>
    <n v="0"/>
    <n v="36.293999999999997"/>
  </r>
  <r>
    <n v="5239"/>
    <s v="CA-2011-166744"/>
    <x v="2"/>
    <x v="59"/>
    <d v="2011-09-24T00:00:00"/>
    <x v="1"/>
    <s v="DN-13690"/>
    <x v="35"/>
    <x v="0"/>
    <s v="United States"/>
    <s v="Columbia"/>
    <x v="39"/>
    <n v="21044"/>
    <x v="3"/>
    <s v="TEC-AC-10003628"/>
    <x v="2"/>
    <x v="11"/>
    <x v="244"/>
    <x v="2830"/>
    <n v="2"/>
    <n v="0"/>
    <n v="26.391200000000005"/>
  </r>
  <r>
    <n v="5240"/>
    <s v="CA-2013-116561"/>
    <x v="0"/>
    <x v="108"/>
    <d v="2013-09-18T00:00:00"/>
    <x v="1"/>
    <s v="EB-14110"/>
    <x v="686"/>
    <x v="0"/>
    <s v="United States"/>
    <s v="San Jose"/>
    <x v="1"/>
    <n v="95123"/>
    <x v="1"/>
    <s v="OFF-ST-10004186"/>
    <x v="1"/>
    <x v="4"/>
    <x v="16"/>
    <x v="743"/>
    <n v="3"/>
    <n v="0"/>
    <n v="6.6587999999999994"/>
  </r>
  <r>
    <n v="5241"/>
    <s v="CA-2013-116561"/>
    <x v="0"/>
    <x v="108"/>
    <d v="2013-09-18T00:00:00"/>
    <x v="1"/>
    <s v="EB-14110"/>
    <x v="686"/>
    <x v="0"/>
    <s v="United States"/>
    <s v="San Jose"/>
    <x v="1"/>
    <n v="95123"/>
    <x v="1"/>
    <s v="OFF-BI-10001658"/>
    <x v="1"/>
    <x v="8"/>
    <x v="439"/>
    <x v="3839"/>
    <n v="2"/>
    <n v="0.2"/>
    <n v="12.958399999999999"/>
  </r>
  <r>
    <n v="5242"/>
    <s v="CA-2013-110730"/>
    <x v="0"/>
    <x v="713"/>
    <d v="2013-09-27T00:00:00"/>
    <x v="0"/>
    <s v="CM-11815"/>
    <x v="698"/>
    <x v="1"/>
    <s v="United States"/>
    <s v="Seattle"/>
    <x v="4"/>
    <n v="98115"/>
    <x v="1"/>
    <s v="OFF-SU-10004737"/>
    <x v="1"/>
    <x v="14"/>
    <x v="1704"/>
    <x v="3840"/>
    <n v="2"/>
    <n v="0"/>
    <n v="3.6936"/>
  </r>
  <r>
    <n v="5243"/>
    <s v="CA-2014-146367"/>
    <x v="3"/>
    <x v="1018"/>
    <d v="2014-08-09T00:00:00"/>
    <x v="1"/>
    <s v="HM-14860"/>
    <x v="447"/>
    <x v="1"/>
    <s v="United States"/>
    <s v="Carrollton"/>
    <x v="5"/>
    <n v="75007"/>
    <x v="2"/>
    <s v="OFF-BI-10002827"/>
    <x v="1"/>
    <x v="8"/>
    <x v="549"/>
    <x v="3841"/>
    <n v="3"/>
    <n v="0.8"/>
    <n v="-5.6406000000000018"/>
  </r>
  <r>
    <n v="5244"/>
    <s v="CA-2013-149454"/>
    <x v="0"/>
    <x v="197"/>
    <d v="2013-07-27T00:00:00"/>
    <x v="2"/>
    <s v="KM-16375"/>
    <x v="454"/>
    <x v="2"/>
    <s v="United States"/>
    <s v="Arlington"/>
    <x v="17"/>
    <n v="22204"/>
    <x v="0"/>
    <s v="OFF-BI-10003694"/>
    <x v="1"/>
    <x v="8"/>
    <x v="850"/>
    <x v="3842"/>
    <n v="1"/>
    <n v="0"/>
    <n v="4.8023999999999996"/>
  </r>
  <r>
    <n v="5245"/>
    <s v="CA-2013-156265"/>
    <x v="0"/>
    <x v="1030"/>
    <d v="2013-08-05T00:00:00"/>
    <x v="0"/>
    <s v="BF-11020"/>
    <x v="292"/>
    <x v="1"/>
    <s v="United States"/>
    <s v="Los Angeles"/>
    <x v="1"/>
    <n v="90032"/>
    <x v="1"/>
    <s v="FUR-TA-10001691"/>
    <x v="0"/>
    <x v="3"/>
    <x v="1705"/>
    <x v="3843"/>
    <n v="2"/>
    <n v="0.2"/>
    <n v="15.352199999999989"/>
  </r>
  <r>
    <n v="5246"/>
    <s v="CA-2013-156265"/>
    <x v="0"/>
    <x v="1030"/>
    <d v="2013-08-05T00:00:00"/>
    <x v="0"/>
    <s v="BF-11020"/>
    <x v="292"/>
    <x v="1"/>
    <s v="United States"/>
    <s v="Los Angeles"/>
    <x v="1"/>
    <n v="90032"/>
    <x v="1"/>
    <s v="TEC-PH-10001918"/>
    <x v="2"/>
    <x v="7"/>
    <x v="191"/>
    <x v="3844"/>
    <n v="3"/>
    <n v="0.2"/>
    <n v="33.357600000000019"/>
  </r>
  <r>
    <n v="5247"/>
    <s v="CA-2013-156265"/>
    <x v="0"/>
    <x v="1030"/>
    <d v="2013-08-05T00:00:00"/>
    <x v="0"/>
    <s v="BF-11020"/>
    <x v="292"/>
    <x v="1"/>
    <s v="United States"/>
    <s v="Los Angeles"/>
    <x v="1"/>
    <n v="90032"/>
    <x v="1"/>
    <s v="OFF-BI-10000285"/>
    <x v="1"/>
    <x v="8"/>
    <x v="456"/>
    <x v="3845"/>
    <n v="2"/>
    <n v="0.2"/>
    <n v="4.7039999999999997"/>
  </r>
  <r>
    <n v="5248"/>
    <s v="US-2012-168914"/>
    <x v="1"/>
    <x v="1031"/>
    <d v="2012-05-27T00:00:00"/>
    <x v="1"/>
    <s v="JE-15745"/>
    <x v="32"/>
    <x v="0"/>
    <s v="United States"/>
    <s v="Frankfort"/>
    <x v="10"/>
    <n v="60423"/>
    <x v="2"/>
    <s v="OFF-AP-10000358"/>
    <x v="1"/>
    <x v="9"/>
    <x v="95"/>
    <x v="3846"/>
    <n v="8"/>
    <n v="0.8"/>
    <n v="-52.958400000000012"/>
  </r>
  <r>
    <n v="5249"/>
    <s v="US-2014-110989"/>
    <x v="3"/>
    <x v="132"/>
    <d v="2014-11-06T00:00:00"/>
    <x v="0"/>
    <s v="EJ-14155"/>
    <x v="412"/>
    <x v="0"/>
    <s v="United States"/>
    <s v="Seattle"/>
    <x v="4"/>
    <n v="98105"/>
    <x v="1"/>
    <s v="TEC-AC-10002345"/>
    <x v="2"/>
    <x v="11"/>
    <x v="173"/>
    <x v="3847"/>
    <n v="3"/>
    <n v="0"/>
    <n v="10.875"/>
  </r>
  <r>
    <n v="5250"/>
    <s v="CA-2012-106215"/>
    <x v="1"/>
    <x v="392"/>
    <d v="2012-04-21T00:00:00"/>
    <x v="1"/>
    <s v="BN-11470"/>
    <x v="272"/>
    <x v="1"/>
    <s v="United States"/>
    <s v="Philadelphia"/>
    <x v="9"/>
    <n v="19143"/>
    <x v="3"/>
    <s v="OFF-FA-10001229"/>
    <x v="1"/>
    <x v="13"/>
    <x v="33"/>
    <x v="3848"/>
    <n v="4"/>
    <n v="0.2"/>
    <n v="4.0871999999999993"/>
  </r>
  <r>
    <n v="5251"/>
    <s v="US-2013-169369"/>
    <x v="0"/>
    <x v="939"/>
    <d v="2013-12-19T00:00:00"/>
    <x v="1"/>
    <s v="EC-14050"/>
    <x v="685"/>
    <x v="0"/>
    <s v="United States"/>
    <s v="Columbus"/>
    <x v="32"/>
    <n v="31907"/>
    <x v="0"/>
    <s v="TEC-AC-10001314"/>
    <x v="2"/>
    <x v="11"/>
    <x v="943"/>
    <x v="2932"/>
    <n v="5"/>
    <n v="0"/>
    <n v="19.995999999999974"/>
  </r>
  <r>
    <n v="5252"/>
    <s v="US-2013-169369"/>
    <x v="0"/>
    <x v="939"/>
    <d v="2013-12-19T00:00:00"/>
    <x v="1"/>
    <s v="EC-14050"/>
    <x v="685"/>
    <x v="0"/>
    <s v="United States"/>
    <s v="Columbus"/>
    <x v="32"/>
    <n v="31907"/>
    <x v="0"/>
    <s v="OFF-PA-10004438"/>
    <x v="1"/>
    <x v="10"/>
    <x v="1472"/>
    <x v="338"/>
    <n v="4"/>
    <n v="0"/>
    <n v="23.086399999999998"/>
  </r>
  <r>
    <n v="5253"/>
    <s v="CA-2012-132318"/>
    <x v="1"/>
    <x v="628"/>
    <d v="2012-11-02T00:00:00"/>
    <x v="2"/>
    <s v="TT-21220"/>
    <x v="627"/>
    <x v="0"/>
    <s v="United States"/>
    <s v="Virginia Beach"/>
    <x v="17"/>
    <n v="23464"/>
    <x v="0"/>
    <s v="OFF-AP-10000026"/>
    <x v="1"/>
    <x v="9"/>
    <x v="1282"/>
    <x v="3849"/>
    <n v="3"/>
    <n v="0"/>
    <n v="53.043899999999979"/>
  </r>
  <r>
    <n v="5254"/>
    <s v="US-2011-131982"/>
    <x v="2"/>
    <x v="1009"/>
    <d v="2011-03-11T00:00:00"/>
    <x v="0"/>
    <s v="NP-18685"/>
    <x v="472"/>
    <x v="2"/>
    <s v="United States"/>
    <s v="Des Moines"/>
    <x v="4"/>
    <n v="98198"/>
    <x v="1"/>
    <s v="OFF-BI-10004224"/>
    <x v="1"/>
    <x v="8"/>
    <x v="1061"/>
    <x v="3850"/>
    <n v="2"/>
    <n v="0.2"/>
    <n v="33.639999999999986"/>
  </r>
  <r>
    <n v="5255"/>
    <s v="CA-2012-125185"/>
    <x v="1"/>
    <x v="616"/>
    <d v="2012-03-07T00:00:00"/>
    <x v="0"/>
    <s v="AH-10195"/>
    <x v="124"/>
    <x v="1"/>
    <s v="United States"/>
    <s v="Bethlehem"/>
    <x v="9"/>
    <n v="18018"/>
    <x v="3"/>
    <s v="FUR-CH-10002647"/>
    <x v="0"/>
    <x v="1"/>
    <x v="470"/>
    <x v="2811"/>
    <n v="2"/>
    <n v="0.3"/>
    <n v="-7.0979999999999919"/>
  </r>
  <r>
    <n v="5256"/>
    <s v="CA-2012-125185"/>
    <x v="1"/>
    <x v="616"/>
    <d v="2012-03-07T00:00:00"/>
    <x v="0"/>
    <s v="AH-10195"/>
    <x v="124"/>
    <x v="1"/>
    <s v="United States"/>
    <s v="Bethlehem"/>
    <x v="9"/>
    <n v="18018"/>
    <x v="3"/>
    <s v="FUR-FU-10003247"/>
    <x v="0"/>
    <x v="5"/>
    <x v="1456"/>
    <x v="3295"/>
    <n v="2"/>
    <n v="0.2"/>
    <n v="-5.4548000000000041"/>
  </r>
  <r>
    <n v="5257"/>
    <s v="CA-2013-130078"/>
    <x v="0"/>
    <x v="590"/>
    <d v="2013-08-15T00:00:00"/>
    <x v="1"/>
    <s v="CC-12145"/>
    <x v="230"/>
    <x v="0"/>
    <s v="United States"/>
    <s v="Oklahoma City"/>
    <x v="26"/>
    <n v="73120"/>
    <x v="2"/>
    <s v="OFF-PA-10003270"/>
    <x v="1"/>
    <x v="10"/>
    <x v="1415"/>
    <x v="232"/>
    <n v="2"/>
    <n v="0"/>
    <n v="4.7519999999999998"/>
  </r>
  <r>
    <n v="5258"/>
    <s v="US-2014-114034"/>
    <x v="3"/>
    <x v="1032"/>
    <d v="2014-01-09T00:00:00"/>
    <x v="1"/>
    <s v="DL-13315"/>
    <x v="111"/>
    <x v="0"/>
    <s v="United States"/>
    <s v="Rancho Cucamonga"/>
    <x v="1"/>
    <n v="91730"/>
    <x v="1"/>
    <s v="OFF-PA-10004735"/>
    <x v="1"/>
    <x v="10"/>
    <x v="819"/>
    <x v="789"/>
    <n v="6"/>
    <n v="0"/>
    <n v="18.662400000000002"/>
  </r>
  <r>
    <n v="5259"/>
    <s v="US-2014-115595"/>
    <x v="3"/>
    <x v="449"/>
    <d v="2014-10-12T00:00:00"/>
    <x v="2"/>
    <s v="XP-21865"/>
    <x v="190"/>
    <x v="0"/>
    <s v="United States"/>
    <s v="Los Angeles"/>
    <x v="1"/>
    <n v="90032"/>
    <x v="1"/>
    <s v="OFF-PA-10001745"/>
    <x v="1"/>
    <x v="10"/>
    <x v="720"/>
    <x v="3851"/>
    <n v="5"/>
    <n v="0"/>
    <n v="16.543999999999997"/>
  </r>
  <r>
    <n v="5260"/>
    <s v="CA-2014-158722"/>
    <x v="3"/>
    <x v="179"/>
    <d v="2014-10-27T00:00:00"/>
    <x v="1"/>
    <s v="MA-17560"/>
    <x v="15"/>
    <x v="2"/>
    <s v="United States"/>
    <s v="Philadelphia"/>
    <x v="9"/>
    <n v="19120"/>
    <x v="3"/>
    <s v="OFF-PA-10000176"/>
    <x v="1"/>
    <x v="10"/>
    <x v="634"/>
    <x v="2817"/>
    <n v="3"/>
    <n v="0.2"/>
    <n v="15.934799999999997"/>
  </r>
  <r>
    <n v="5261"/>
    <s v="CA-2011-105165"/>
    <x v="2"/>
    <x v="557"/>
    <d v="2011-09-10T00:00:00"/>
    <x v="2"/>
    <s v="SZ-20035"/>
    <x v="449"/>
    <x v="2"/>
    <s v="United States"/>
    <s v="Houston"/>
    <x v="5"/>
    <n v="77036"/>
    <x v="2"/>
    <s v="TEC-PH-10000675"/>
    <x v="2"/>
    <x v="7"/>
    <x v="1338"/>
    <x v="2103"/>
    <n v="3"/>
    <n v="0.2"/>
    <n v="14.758199999999995"/>
  </r>
  <r>
    <n v="5262"/>
    <s v="CA-2011-105165"/>
    <x v="2"/>
    <x v="557"/>
    <d v="2011-09-10T00:00:00"/>
    <x v="2"/>
    <s v="SZ-20035"/>
    <x v="449"/>
    <x v="2"/>
    <s v="United States"/>
    <s v="Houston"/>
    <x v="5"/>
    <n v="77036"/>
    <x v="2"/>
    <s v="OFF-BI-10000050"/>
    <x v="1"/>
    <x v="8"/>
    <x v="343"/>
    <x v="3852"/>
    <n v="2"/>
    <n v="0.8"/>
    <n v="-4.8180000000000005"/>
  </r>
  <r>
    <n v="5263"/>
    <s v="CA-2011-105165"/>
    <x v="2"/>
    <x v="557"/>
    <d v="2011-09-10T00:00:00"/>
    <x v="2"/>
    <s v="SZ-20035"/>
    <x v="449"/>
    <x v="2"/>
    <s v="United States"/>
    <s v="Houston"/>
    <x v="5"/>
    <n v="77036"/>
    <x v="2"/>
    <s v="FUR-TA-10004154"/>
    <x v="0"/>
    <x v="3"/>
    <x v="730"/>
    <x v="3853"/>
    <n v="1"/>
    <n v="0.3"/>
    <n v="-22.948000000000008"/>
  </r>
  <r>
    <n v="5264"/>
    <s v="CA-2011-105165"/>
    <x v="2"/>
    <x v="557"/>
    <d v="2011-09-10T00:00:00"/>
    <x v="2"/>
    <s v="SZ-20035"/>
    <x v="449"/>
    <x v="2"/>
    <s v="United States"/>
    <s v="Houston"/>
    <x v="5"/>
    <n v="77036"/>
    <x v="2"/>
    <s v="TEC-AC-10002718"/>
    <x v="2"/>
    <x v="11"/>
    <x v="1183"/>
    <x v="3854"/>
    <n v="4"/>
    <n v="0.2"/>
    <n v="-2.9180000000000028"/>
  </r>
  <r>
    <n v="5265"/>
    <s v="CA-2011-105165"/>
    <x v="2"/>
    <x v="557"/>
    <d v="2011-09-10T00:00:00"/>
    <x v="2"/>
    <s v="SZ-20035"/>
    <x v="449"/>
    <x v="2"/>
    <s v="United States"/>
    <s v="Houston"/>
    <x v="5"/>
    <n v="77036"/>
    <x v="2"/>
    <s v="OFF-AR-10003179"/>
    <x v="1"/>
    <x v="6"/>
    <x v="1565"/>
    <x v="3855"/>
    <n v="3"/>
    <n v="0.2"/>
    <n v="3.5528999999999984"/>
  </r>
  <r>
    <n v="5266"/>
    <s v="CA-2014-147452"/>
    <x v="3"/>
    <x v="1033"/>
    <d v="2014-10-04T00:00:00"/>
    <x v="2"/>
    <s v="CS-11845"/>
    <x v="688"/>
    <x v="1"/>
    <s v="United States"/>
    <s v="Seattle"/>
    <x v="4"/>
    <n v="98103"/>
    <x v="1"/>
    <s v="OFF-PA-10001838"/>
    <x v="1"/>
    <x v="10"/>
    <x v="999"/>
    <x v="2722"/>
    <n v="2"/>
    <n v="0"/>
    <n v="5.7623999999999995"/>
  </r>
  <r>
    <n v="5267"/>
    <s v="CA-2014-147452"/>
    <x v="3"/>
    <x v="1033"/>
    <d v="2014-10-04T00:00:00"/>
    <x v="2"/>
    <s v="CS-11845"/>
    <x v="688"/>
    <x v="1"/>
    <s v="United States"/>
    <s v="Seattle"/>
    <x v="4"/>
    <n v="98103"/>
    <x v="1"/>
    <s v="OFF-PA-10004039"/>
    <x v="1"/>
    <x v="10"/>
    <x v="1538"/>
    <x v="3856"/>
    <n v="3"/>
    <n v="0"/>
    <n v="82.290599999999998"/>
  </r>
  <r>
    <n v="5268"/>
    <s v="CA-2014-147452"/>
    <x v="3"/>
    <x v="1033"/>
    <d v="2014-10-04T00:00:00"/>
    <x v="2"/>
    <s v="CS-11845"/>
    <x v="688"/>
    <x v="1"/>
    <s v="United States"/>
    <s v="Seattle"/>
    <x v="4"/>
    <n v="98103"/>
    <x v="1"/>
    <s v="OFF-AP-10001626"/>
    <x v="1"/>
    <x v="9"/>
    <x v="1016"/>
    <x v="3857"/>
    <n v="1"/>
    <n v="0"/>
    <n v="1.0114000000000001"/>
  </r>
  <r>
    <n v="5269"/>
    <s v="US-2014-114657"/>
    <x v="3"/>
    <x v="673"/>
    <d v="2014-11-22T00:00:00"/>
    <x v="1"/>
    <s v="MH-18115"/>
    <x v="414"/>
    <x v="2"/>
    <s v="United States"/>
    <s v="Yonkers"/>
    <x v="15"/>
    <n v="10701"/>
    <x v="3"/>
    <s v="TEC-MA-10003173"/>
    <x v="2"/>
    <x v="15"/>
    <x v="1706"/>
    <x v="3858"/>
    <n v="4"/>
    <n v="0"/>
    <n v="24.122399999999995"/>
  </r>
  <r>
    <n v="5270"/>
    <s v="CA-2014-144484"/>
    <x v="3"/>
    <x v="220"/>
    <d v="2014-09-12T00:00:00"/>
    <x v="3"/>
    <s v="CB-12025"/>
    <x v="90"/>
    <x v="0"/>
    <s v="United States"/>
    <s v="San Francisco"/>
    <x v="1"/>
    <n v="94110"/>
    <x v="1"/>
    <s v="FUR-FU-10000260"/>
    <x v="0"/>
    <x v="5"/>
    <x v="74"/>
    <x v="3859"/>
    <n v="4"/>
    <n v="0"/>
    <n v="11.6496"/>
  </r>
  <r>
    <n v="5271"/>
    <s v="CA-2014-144484"/>
    <x v="3"/>
    <x v="220"/>
    <d v="2014-09-12T00:00:00"/>
    <x v="3"/>
    <s v="CB-12025"/>
    <x v="90"/>
    <x v="0"/>
    <s v="United States"/>
    <s v="San Francisco"/>
    <x v="1"/>
    <n v="94110"/>
    <x v="1"/>
    <s v="OFF-AP-10004487"/>
    <x v="1"/>
    <x v="9"/>
    <x v="715"/>
    <x v="846"/>
    <n v="5"/>
    <n v="0"/>
    <n v="113.84799999999998"/>
  </r>
  <r>
    <n v="5272"/>
    <s v="CA-2014-125913"/>
    <x v="3"/>
    <x v="1034"/>
    <d v="2014-01-17T00:00:00"/>
    <x v="3"/>
    <s v="JO-15145"/>
    <x v="705"/>
    <x v="1"/>
    <s v="United States"/>
    <s v="Los Angeles"/>
    <x v="1"/>
    <n v="90008"/>
    <x v="1"/>
    <s v="FUR-FU-10001487"/>
    <x v="0"/>
    <x v="5"/>
    <x v="5"/>
    <x v="3386"/>
    <n v="4"/>
    <n v="0"/>
    <n v="8.0967999999999982"/>
  </r>
  <r>
    <n v="5273"/>
    <s v="CA-2014-125913"/>
    <x v="3"/>
    <x v="1034"/>
    <d v="2014-01-17T00:00:00"/>
    <x v="3"/>
    <s v="JO-15145"/>
    <x v="705"/>
    <x v="1"/>
    <s v="United States"/>
    <s v="Los Angeles"/>
    <x v="1"/>
    <n v="90008"/>
    <x v="1"/>
    <s v="FUR-TA-10001520"/>
    <x v="0"/>
    <x v="3"/>
    <x v="711"/>
    <x v="3860"/>
    <n v="7"/>
    <n v="0.2"/>
    <n v="-14.987700000000061"/>
  </r>
  <r>
    <n v="5274"/>
    <s v="US-2013-158309"/>
    <x v="0"/>
    <x v="491"/>
    <d v="2013-11-30T00:00:00"/>
    <x v="2"/>
    <s v="PA-19060"/>
    <x v="50"/>
    <x v="2"/>
    <s v="United States"/>
    <s v="Miami"/>
    <x v="2"/>
    <n v="33142"/>
    <x v="0"/>
    <s v="OFF-BI-10000145"/>
    <x v="1"/>
    <x v="8"/>
    <x v="735"/>
    <x v="3861"/>
    <n v="4"/>
    <n v="0.7"/>
    <n v="-2.6207999999999991"/>
  </r>
  <r>
    <n v="5275"/>
    <s v="CA-2012-162887"/>
    <x v="1"/>
    <x v="209"/>
    <d v="2012-11-09T00:00:00"/>
    <x v="0"/>
    <s v="SV-20785"/>
    <x v="647"/>
    <x v="0"/>
    <s v="United States"/>
    <s v="Burlington"/>
    <x v="42"/>
    <s v="05408"/>
    <x v="3"/>
    <s v="FUR-CH-10000595"/>
    <x v="0"/>
    <x v="1"/>
    <x v="463"/>
    <x v="3862"/>
    <n v="3"/>
    <n v="0"/>
    <n v="178.79999999999998"/>
  </r>
  <r>
    <n v="5276"/>
    <s v="CA-2014-147333"/>
    <x v="3"/>
    <x v="817"/>
    <d v="2014-12-21T00:00:00"/>
    <x v="1"/>
    <s v="KL-16555"/>
    <x v="126"/>
    <x v="1"/>
    <s v="United States"/>
    <s v="Fayetteville"/>
    <x v="36"/>
    <n v="72701"/>
    <x v="0"/>
    <s v="TEC-AC-10004469"/>
    <x v="2"/>
    <x v="11"/>
    <x v="238"/>
    <x v="3863"/>
    <n v="4"/>
    <n v="0"/>
    <n v="70.312000000000012"/>
  </r>
  <r>
    <n v="5277"/>
    <s v="CA-2014-147333"/>
    <x v="3"/>
    <x v="817"/>
    <d v="2014-12-21T00:00:00"/>
    <x v="1"/>
    <s v="KL-16555"/>
    <x v="126"/>
    <x v="1"/>
    <s v="United States"/>
    <s v="Fayetteville"/>
    <x v="36"/>
    <n v="72701"/>
    <x v="0"/>
    <s v="TEC-AC-10003038"/>
    <x v="2"/>
    <x v="11"/>
    <x v="1024"/>
    <x v="915"/>
    <n v="5"/>
    <n v="0"/>
    <n v="8.5024999999999942"/>
  </r>
  <r>
    <n v="5278"/>
    <s v="CA-2011-113859"/>
    <x v="2"/>
    <x v="103"/>
    <d v="2011-09-17T00:00:00"/>
    <x v="1"/>
    <s v="BC-11125"/>
    <x v="604"/>
    <x v="2"/>
    <s v="United States"/>
    <s v="Odessa"/>
    <x v="5"/>
    <n v="79762"/>
    <x v="2"/>
    <s v="FUR-CH-10004698"/>
    <x v="0"/>
    <x v="1"/>
    <x v="166"/>
    <x v="3864"/>
    <n v="6"/>
    <n v="0.3"/>
    <n v="-9.717599999999976"/>
  </r>
  <r>
    <n v="5279"/>
    <s v="CA-2011-159681"/>
    <x v="2"/>
    <x v="1035"/>
    <d v="2011-12-13T00:00:00"/>
    <x v="1"/>
    <s v="PO-18850"/>
    <x v="138"/>
    <x v="0"/>
    <s v="United States"/>
    <s v="Virginia Beach"/>
    <x v="17"/>
    <n v="23464"/>
    <x v="0"/>
    <s v="OFF-PA-10003641"/>
    <x v="1"/>
    <x v="10"/>
    <x v="938"/>
    <x v="151"/>
    <n v="4"/>
    <n v="0"/>
    <n v="48.539199999999994"/>
  </r>
  <r>
    <n v="5280"/>
    <s v="US-2014-104094"/>
    <x v="3"/>
    <x v="210"/>
    <d v="2014-09-12T00:00:00"/>
    <x v="1"/>
    <s v="AG-10675"/>
    <x v="165"/>
    <x v="0"/>
    <s v="United States"/>
    <s v="Milwaukee"/>
    <x v="6"/>
    <n v="53209"/>
    <x v="2"/>
    <s v="TEC-AC-10002134"/>
    <x v="2"/>
    <x v="11"/>
    <x v="1536"/>
    <x v="814"/>
    <n v="1"/>
    <n v="0"/>
    <n v="1.8872"/>
  </r>
  <r>
    <n v="5281"/>
    <s v="CA-2014-152709"/>
    <x v="3"/>
    <x v="566"/>
    <d v="2014-10-13T00:00:00"/>
    <x v="1"/>
    <s v="DB-13210"/>
    <x v="203"/>
    <x v="0"/>
    <s v="United States"/>
    <s v="Detroit"/>
    <x v="12"/>
    <n v="48234"/>
    <x v="2"/>
    <s v="OFF-ST-10001837"/>
    <x v="1"/>
    <x v="4"/>
    <x v="1331"/>
    <x v="2086"/>
    <n v="2"/>
    <n v="0"/>
    <n v="22.235199999999999"/>
  </r>
  <r>
    <n v="5282"/>
    <s v="CA-2012-105158"/>
    <x v="1"/>
    <x v="577"/>
    <d v="2012-09-10T00:00:00"/>
    <x v="1"/>
    <s v="SP-20860"/>
    <x v="133"/>
    <x v="1"/>
    <s v="United States"/>
    <s v="Rochester"/>
    <x v="11"/>
    <n v="55901"/>
    <x v="2"/>
    <s v="FUR-FU-10001706"/>
    <x v="0"/>
    <x v="5"/>
    <x v="50"/>
    <x v="51"/>
    <n v="2"/>
    <n v="0"/>
    <n v="2.9567999999999999"/>
  </r>
  <r>
    <n v="5283"/>
    <s v="CA-2012-105158"/>
    <x v="1"/>
    <x v="577"/>
    <d v="2012-09-10T00:00:00"/>
    <x v="1"/>
    <s v="SP-20860"/>
    <x v="133"/>
    <x v="1"/>
    <s v="United States"/>
    <s v="Rochester"/>
    <x v="11"/>
    <n v="55901"/>
    <x v="2"/>
    <s v="OFF-PA-10001970"/>
    <x v="1"/>
    <x v="10"/>
    <x v="311"/>
    <x v="655"/>
    <n v="3"/>
    <n v="0"/>
    <n v="17.314799999999998"/>
  </r>
  <r>
    <n v="5284"/>
    <s v="CA-2011-133424"/>
    <x v="2"/>
    <x v="809"/>
    <d v="2011-04-04T00:00:00"/>
    <x v="1"/>
    <s v="Dl-13600"/>
    <x v="114"/>
    <x v="1"/>
    <s v="United States"/>
    <s v="Seattle"/>
    <x v="4"/>
    <n v="98105"/>
    <x v="1"/>
    <s v="OFF-ST-10002957"/>
    <x v="1"/>
    <x v="4"/>
    <x v="1483"/>
    <x v="3426"/>
    <n v="3"/>
    <n v="0"/>
    <n v="0"/>
  </r>
  <r>
    <n v="5285"/>
    <s v="CA-2011-133424"/>
    <x v="2"/>
    <x v="809"/>
    <d v="2011-04-04T00:00:00"/>
    <x v="1"/>
    <s v="Dl-13600"/>
    <x v="114"/>
    <x v="1"/>
    <s v="United States"/>
    <s v="Seattle"/>
    <x v="4"/>
    <n v="98105"/>
    <x v="1"/>
    <s v="OFF-LA-10002312"/>
    <x v="1"/>
    <x v="2"/>
    <x v="574"/>
    <x v="1851"/>
    <n v="3"/>
    <n v="0"/>
    <n v="22.200000000000003"/>
  </r>
  <r>
    <n v="5286"/>
    <s v="CA-2014-105991"/>
    <x v="3"/>
    <x v="1024"/>
    <d v="2014-05-07T00:00:00"/>
    <x v="2"/>
    <s v="LH-17020"/>
    <x v="293"/>
    <x v="0"/>
    <s v="United States"/>
    <s v="Louisville"/>
    <x v="22"/>
    <n v="80027"/>
    <x v="1"/>
    <s v="OFF-EN-10002600"/>
    <x v="1"/>
    <x v="12"/>
    <x v="111"/>
    <x v="3355"/>
    <n v="9"/>
    <n v="0.2"/>
    <n v="7.4339999999999993"/>
  </r>
  <r>
    <n v="5287"/>
    <s v="CA-2014-105991"/>
    <x v="3"/>
    <x v="1024"/>
    <d v="2014-05-07T00:00:00"/>
    <x v="2"/>
    <s v="LH-17020"/>
    <x v="293"/>
    <x v="0"/>
    <s v="United States"/>
    <s v="Louisville"/>
    <x v="22"/>
    <n v="80027"/>
    <x v="1"/>
    <s v="OFF-BI-10003274"/>
    <x v="1"/>
    <x v="8"/>
    <x v="122"/>
    <x v="3865"/>
    <n v="8"/>
    <n v="0.7"/>
    <n v="-7.3231999999999999"/>
  </r>
  <r>
    <n v="5288"/>
    <s v="CA-2014-105991"/>
    <x v="3"/>
    <x v="1024"/>
    <d v="2014-05-07T00:00:00"/>
    <x v="2"/>
    <s v="LH-17020"/>
    <x v="293"/>
    <x v="0"/>
    <s v="United States"/>
    <s v="Louisville"/>
    <x v="22"/>
    <n v="80027"/>
    <x v="1"/>
    <s v="FUR-BO-10004467"/>
    <x v="0"/>
    <x v="0"/>
    <x v="883"/>
    <x v="3866"/>
    <n v="3"/>
    <n v="0.7"/>
    <n v="-152.9847"/>
  </r>
  <r>
    <n v="5289"/>
    <s v="US-2014-136784"/>
    <x v="3"/>
    <x v="504"/>
    <d v="2014-05-06T00:00:00"/>
    <x v="1"/>
    <s v="AD-10180"/>
    <x v="57"/>
    <x v="2"/>
    <s v="United States"/>
    <s v="San Francisco"/>
    <x v="1"/>
    <n v="94122"/>
    <x v="1"/>
    <s v="OFF-PA-10000675"/>
    <x v="1"/>
    <x v="10"/>
    <x v="1106"/>
    <x v="2919"/>
    <n v="4"/>
    <n v="0"/>
    <n v="80.340400000000002"/>
  </r>
  <r>
    <n v="5290"/>
    <s v="CA-2011-146283"/>
    <x v="2"/>
    <x v="78"/>
    <d v="2011-09-15T00:00:00"/>
    <x v="1"/>
    <s v="KT-16465"/>
    <x v="446"/>
    <x v="0"/>
    <s v="United States"/>
    <s v="Houston"/>
    <x v="5"/>
    <n v="77036"/>
    <x v="2"/>
    <s v="OFF-PA-10002259"/>
    <x v="1"/>
    <x v="10"/>
    <x v="848"/>
    <x v="3867"/>
    <n v="2"/>
    <n v="0.2"/>
    <n v="6.2664"/>
  </r>
  <r>
    <n v="5291"/>
    <s v="CA-2011-146283"/>
    <x v="2"/>
    <x v="78"/>
    <d v="2011-09-15T00:00:00"/>
    <x v="1"/>
    <s v="KT-16465"/>
    <x v="446"/>
    <x v="0"/>
    <s v="United States"/>
    <s v="Houston"/>
    <x v="5"/>
    <n v="77036"/>
    <x v="2"/>
    <s v="FUR-CH-10004287"/>
    <x v="0"/>
    <x v="1"/>
    <x v="156"/>
    <x v="3868"/>
    <n v="5"/>
    <n v="0.3"/>
    <n v="-13.810000000000116"/>
  </r>
  <r>
    <n v="5292"/>
    <s v="CA-2011-146283"/>
    <x v="2"/>
    <x v="78"/>
    <d v="2011-09-15T00:00:00"/>
    <x v="1"/>
    <s v="KT-16465"/>
    <x v="446"/>
    <x v="0"/>
    <s v="United States"/>
    <s v="Houston"/>
    <x v="5"/>
    <n v="77036"/>
    <x v="2"/>
    <s v="OFF-PA-10000482"/>
    <x v="1"/>
    <x v="10"/>
    <x v="67"/>
    <x v="3869"/>
    <n v="6"/>
    <n v="0.2"/>
    <n v="61.46279999999998"/>
  </r>
  <r>
    <n v="5293"/>
    <s v="CA-2014-151218"/>
    <x v="3"/>
    <x v="308"/>
    <d v="2014-06-24T00:00:00"/>
    <x v="2"/>
    <s v="PJ-19015"/>
    <x v="307"/>
    <x v="0"/>
    <s v="United States"/>
    <s v="Miami"/>
    <x v="2"/>
    <n v="33180"/>
    <x v="0"/>
    <s v="OFF-ST-10004835"/>
    <x v="1"/>
    <x v="4"/>
    <x v="1406"/>
    <x v="3870"/>
    <n v="1"/>
    <n v="0.2"/>
    <n v="0.33479999999999999"/>
  </r>
  <r>
    <n v="5294"/>
    <s v="CA-2012-111073"/>
    <x v="1"/>
    <x v="207"/>
    <d v="2012-12-30T00:00:00"/>
    <x v="1"/>
    <s v="MC-18100"/>
    <x v="498"/>
    <x v="0"/>
    <s v="United States"/>
    <s v="Medina"/>
    <x v="24"/>
    <n v="44256"/>
    <x v="3"/>
    <s v="FUR-TA-10004086"/>
    <x v="0"/>
    <x v="3"/>
    <x v="824"/>
    <x v="3871"/>
    <n v="1"/>
    <n v="0.4"/>
    <n v="-15.476400000000005"/>
  </r>
  <r>
    <n v="5295"/>
    <s v="CA-2014-144883"/>
    <x v="3"/>
    <x v="733"/>
    <d v="2014-08-20T00:00:00"/>
    <x v="1"/>
    <s v="BO-11350"/>
    <x v="635"/>
    <x v="1"/>
    <s v="United States"/>
    <s v="Roseville"/>
    <x v="11"/>
    <n v="55113"/>
    <x v="2"/>
    <s v="OFF-LA-10000305"/>
    <x v="1"/>
    <x v="2"/>
    <x v="1707"/>
    <x v="3872"/>
    <n v="8"/>
    <n v="0"/>
    <n v="23.183999999999997"/>
  </r>
  <r>
    <n v="5296"/>
    <s v="CA-2014-142174"/>
    <x v="3"/>
    <x v="168"/>
    <d v="2014-03-10T00:00:00"/>
    <x v="1"/>
    <s v="DP-13000"/>
    <x v="24"/>
    <x v="0"/>
    <s v="United States"/>
    <s v="Houston"/>
    <x v="5"/>
    <n v="77041"/>
    <x v="2"/>
    <s v="OFF-PA-10000806"/>
    <x v="1"/>
    <x v="10"/>
    <x v="948"/>
    <x v="2879"/>
    <n v="2"/>
    <n v="0.2"/>
    <n v="32.468400000000003"/>
  </r>
  <r>
    <n v="5297"/>
    <s v="CA-2014-108791"/>
    <x v="3"/>
    <x v="944"/>
    <d v="2014-08-01T00:00:00"/>
    <x v="1"/>
    <s v="TM-21490"/>
    <x v="746"/>
    <x v="0"/>
    <s v="United States"/>
    <s v="Yonkers"/>
    <x v="15"/>
    <n v="10701"/>
    <x v="3"/>
    <s v="FUR-FU-10004018"/>
    <x v="0"/>
    <x v="5"/>
    <x v="927"/>
    <x v="3873"/>
    <n v="1"/>
    <n v="0"/>
    <n v="4.0203000000000007"/>
  </r>
  <r>
    <n v="5298"/>
    <s v="CA-2014-108791"/>
    <x v="3"/>
    <x v="944"/>
    <d v="2014-08-01T00:00:00"/>
    <x v="1"/>
    <s v="TM-21490"/>
    <x v="746"/>
    <x v="0"/>
    <s v="United States"/>
    <s v="Yonkers"/>
    <x v="15"/>
    <n v="10701"/>
    <x v="3"/>
    <s v="TEC-PH-10002660"/>
    <x v="2"/>
    <x v="7"/>
    <x v="697"/>
    <x v="821"/>
    <n v="8"/>
    <n v="0"/>
    <n v="135.98000000000002"/>
  </r>
  <r>
    <n v="5299"/>
    <s v="CA-2013-106656"/>
    <x v="0"/>
    <x v="713"/>
    <d v="2013-09-27T00:00:00"/>
    <x v="2"/>
    <s v="DV-13045"/>
    <x v="1"/>
    <x v="1"/>
    <s v="United States"/>
    <s v="San Diego"/>
    <x v="1"/>
    <n v="92037"/>
    <x v="1"/>
    <s v="OFF-EN-10001509"/>
    <x v="1"/>
    <x v="12"/>
    <x v="29"/>
    <x v="3874"/>
    <n v="2"/>
    <n v="0"/>
    <n v="1.9175999999999997"/>
  </r>
  <r>
    <n v="5300"/>
    <s v="CA-2013-106656"/>
    <x v="0"/>
    <x v="713"/>
    <d v="2013-09-27T00:00:00"/>
    <x v="2"/>
    <s v="DV-13045"/>
    <x v="1"/>
    <x v="1"/>
    <s v="United States"/>
    <s v="San Diego"/>
    <x v="1"/>
    <n v="92037"/>
    <x v="1"/>
    <s v="OFF-LA-10003148"/>
    <x v="1"/>
    <x v="2"/>
    <x v="164"/>
    <x v="1381"/>
    <n v="3"/>
    <n v="0"/>
    <n v="8.6939999999999991"/>
  </r>
  <r>
    <n v="5301"/>
    <s v="CA-2013-113831"/>
    <x v="0"/>
    <x v="198"/>
    <d v="2013-06-04T00:00:00"/>
    <x v="1"/>
    <s v="AH-10690"/>
    <x v="706"/>
    <x v="1"/>
    <s v="United States"/>
    <s v="Springfield"/>
    <x v="17"/>
    <n v="22153"/>
    <x v="0"/>
    <s v="FUR-TA-10002645"/>
    <x v="0"/>
    <x v="3"/>
    <x v="1313"/>
    <x v="3875"/>
    <n v="10"/>
    <n v="0"/>
    <n v="386.83499999999981"/>
  </r>
  <r>
    <n v="5302"/>
    <s v="CA-2013-113831"/>
    <x v="0"/>
    <x v="198"/>
    <d v="2013-06-04T00:00:00"/>
    <x v="1"/>
    <s v="AH-10690"/>
    <x v="706"/>
    <x v="1"/>
    <s v="United States"/>
    <s v="Springfield"/>
    <x v="17"/>
    <n v="22153"/>
    <x v="0"/>
    <s v="TEC-AC-10003033"/>
    <x v="2"/>
    <x v="11"/>
    <x v="756"/>
    <x v="3876"/>
    <n v="6"/>
    <n v="0"/>
    <n v="653.30099999999982"/>
  </r>
  <r>
    <n v="5303"/>
    <s v="CA-2013-113831"/>
    <x v="0"/>
    <x v="198"/>
    <d v="2013-06-04T00:00:00"/>
    <x v="1"/>
    <s v="AH-10690"/>
    <x v="706"/>
    <x v="1"/>
    <s v="United States"/>
    <s v="Springfield"/>
    <x v="17"/>
    <n v="22153"/>
    <x v="0"/>
    <s v="OFF-LA-10001297"/>
    <x v="1"/>
    <x v="2"/>
    <x v="483"/>
    <x v="3877"/>
    <n v="6"/>
    <n v="0"/>
    <n v="29.808"/>
  </r>
  <r>
    <n v="5304"/>
    <s v="US-2011-139500"/>
    <x v="2"/>
    <x v="912"/>
    <d v="2011-11-20T00:00:00"/>
    <x v="1"/>
    <s v="AB-10165"/>
    <x v="269"/>
    <x v="0"/>
    <s v="United States"/>
    <s v="Decatur"/>
    <x v="10"/>
    <n v="62521"/>
    <x v="2"/>
    <s v="FUR-CH-10002017"/>
    <x v="0"/>
    <x v="1"/>
    <x v="1368"/>
    <x v="3878"/>
    <n v="2"/>
    <n v="0.3"/>
    <n v="-1.0656000000000017"/>
  </r>
  <r>
    <n v="5305"/>
    <s v="US-2011-166310"/>
    <x v="2"/>
    <x v="158"/>
    <d v="2011-09-23T00:00:00"/>
    <x v="2"/>
    <s v="JS-15940"/>
    <x v="185"/>
    <x v="2"/>
    <s v="United States"/>
    <s v="Garland"/>
    <x v="5"/>
    <n v="75043"/>
    <x v="2"/>
    <s v="FUR-FU-10001546"/>
    <x v="0"/>
    <x v="5"/>
    <x v="1423"/>
    <x v="1086"/>
    <n v="2"/>
    <n v="0.6"/>
    <n v="-7.4759999999999991"/>
  </r>
  <r>
    <n v="5306"/>
    <s v="US-2013-168410"/>
    <x v="0"/>
    <x v="823"/>
    <d v="2013-02-26T00:00:00"/>
    <x v="1"/>
    <s v="BV-11245"/>
    <x v="296"/>
    <x v="1"/>
    <s v="United States"/>
    <s v="Oceanside"/>
    <x v="15"/>
    <n v="11572"/>
    <x v="3"/>
    <s v="FUR-FU-10000629"/>
    <x v="0"/>
    <x v="5"/>
    <x v="93"/>
    <x v="3879"/>
    <n v="5"/>
    <n v="0"/>
    <n v="28.959000000000003"/>
  </r>
  <r>
    <n v="5307"/>
    <s v="US-2013-168410"/>
    <x v="0"/>
    <x v="823"/>
    <d v="2013-02-26T00:00:00"/>
    <x v="1"/>
    <s v="BV-11245"/>
    <x v="296"/>
    <x v="1"/>
    <s v="United States"/>
    <s v="Oceanside"/>
    <x v="15"/>
    <n v="11572"/>
    <x v="3"/>
    <s v="OFF-ST-10000036"/>
    <x v="1"/>
    <x v="4"/>
    <x v="590"/>
    <x v="680"/>
    <n v="3"/>
    <n v="0"/>
    <n v="80.019899999999993"/>
  </r>
  <r>
    <n v="5308"/>
    <s v="US-2013-168410"/>
    <x v="0"/>
    <x v="823"/>
    <d v="2013-02-26T00:00:00"/>
    <x v="1"/>
    <s v="BV-11245"/>
    <x v="296"/>
    <x v="1"/>
    <s v="United States"/>
    <s v="Oceanside"/>
    <x v="15"/>
    <n v="11572"/>
    <x v="3"/>
    <s v="TEC-PH-10002583"/>
    <x v="2"/>
    <x v="7"/>
    <x v="1708"/>
    <x v="372"/>
    <n v="2"/>
    <n v="0"/>
    <n v="1.9989999999999952"/>
  </r>
  <r>
    <n v="5309"/>
    <s v="CA-2014-131254"/>
    <x v="3"/>
    <x v="123"/>
    <d v="2014-11-22T00:00:00"/>
    <x v="2"/>
    <s v="NC-18415"/>
    <x v="720"/>
    <x v="0"/>
    <s v="United States"/>
    <s v="Houston"/>
    <x v="5"/>
    <n v="77095"/>
    <x v="2"/>
    <s v="FUR-CH-10003774"/>
    <x v="0"/>
    <x v="1"/>
    <x v="1185"/>
    <x v="3880"/>
    <n v="3"/>
    <n v="0.3"/>
    <n v="-46.399800000000013"/>
  </r>
  <r>
    <n v="5310"/>
    <s v="CA-2014-131254"/>
    <x v="3"/>
    <x v="123"/>
    <d v="2014-11-22T00:00:00"/>
    <x v="2"/>
    <s v="NC-18415"/>
    <x v="720"/>
    <x v="0"/>
    <s v="United States"/>
    <s v="Houston"/>
    <x v="5"/>
    <n v="77095"/>
    <x v="2"/>
    <s v="OFF-AR-10003876"/>
    <x v="1"/>
    <x v="6"/>
    <x v="1709"/>
    <x v="3881"/>
    <n v="5"/>
    <n v="0.2"/>
    <n v="3.9120000000000004"/>
  </r>
  <r>
    <n v="5311"/>
    <s v="CA-2014-131254"/>
    <x v="3"/>
    <x v="123"/>
    <d v="2014-11-22T00:00:00"/>
    <x v="2"/>
    <s v="NC-18415"/>
    <x v="720"/>
    <x v="0"/>
    <s v="United States"/>
    <s v="Houston"/>
    <x v="5"/>
    <n v="77095"/>
    <x v="2"/>
    <s v="OFF-BI-10003527"/>
    <x v="1"/>
    <x v="8"/>
    <x v="446"/>
    <x v="3882"/>
    <n v="6"/>
    <n v="0.8"/>
    <n v="-2287.7820000000002"/>
  </r>
  <r>
    <n v="5312"/>
    <s v="CA-2013-123414"/>
    <x v="0"/>
    <x v="1036"/>
    <d v="2013-08-28T00:00:00"/>
    <x v="1"/>
    <s v="SU-20665"/>
    <x v="711"/>
    <x v="2"/>
    <s v="United States"/>
    <s v="Greenville"/>
    <x v="3"/>
    <n v="27834"/>
    <x v="0"/>
    <s v="OFF-LA-10004559"/>
    <x v="1"/>
    <x v="2"/>
    <x v="1340"/>
    <x v="2145"/>
    <n v="4"/>
    <n v="0.2"/>
    <n v="3.3408000000000002"/>
  </r>
  <r>
    <n v="5313"/>
    <s v="CA-2013-123414"/>
    <x v="0"/>
    <x v="1036"/>
    <d v="2013-08-28T00:00:00"/>
    <x v="1"/>
    <s v="SU-20665"/>
    <x v="711"/>
    <x v="2"/>
    <s v="United States"/>
    <s v="Greenville"/>
    <x v="3"/>
    <n v="27834"/>
    <x v="0"/>
    <s v="OFF-SU-10002573"/>
    <x v="1"/>
    <x v="14"/>
    <x v="350"/>
    <x v="3883"/>
    <n v="2"/>
    <n v="0.2"/>
    <n v="3.5059999999999967"/>
  </r>
  <r>
    <n v="5314"/>
    <s v="CA-2014-137876"/>
    <x v="3"/>
    <x v="504"/>
    <d v="2014-05-06T00:00:00"/>
    <x v="1"/>
    <s v="DJ-13510"/>
    <x v="137"/>
    <x v="1"/>
    <s v="United States"/>
    <s v="San Francisco"/>
    <x v="1"/>
    <n v="94110"/>
    <x v="1"/>
    <s v="FUR-FU-10000222"/>
    <x v="0"/>
    <x v="5"/>
    <x v="591"/>
    <x v="647"/>
    <n v="2"/>
    <n v="0"/>
    <n v="21.436799999999998"/>
  </r>
  <r>
    <n v="5315"/>
    <s v="CA-2014-137876"/>
    <x v="3"/>
    <x v="504"/>
    <d v="2014-05-06T00:00:00"/>
    <x v="1"/>
    <s v="DJ-13510"/>
    <x v="137"/>
    <x v="1"/>
    <s v="United States"/>
    <s v="San Francisco"/>
    <x v="1"/>
    <n v="94110"/>
    <x v="1"/>
    <s v="OFF-EN-10001219"/>
    <x v="1"/>
    <x v="12"/>
    <x v="583"/>
    <x v="2484"/>
    <n v="4"/>
    <n v="0"/>
    <n v="14.974399999999999"/>
  </r>
  <r>
    <n v="5316"/>
    <s v="CA-2013-154060"/>
    <x v="0"/>
    <x v="440"/>
    <d v="2013-05-09T00:00:00"/>
    <x v="1"/>
    <s v="DL-12865"/>
    <x v="297"/>
    <x v="0"/>
    <s v="United States"/>
    <s v="Greensboro"/>
    <x v="3"/>
    <n v="27405"/>
    <x v="0"/>
    <s v="FUR-CH-10002304"/>
    <x v="0"/>
    <x v="1"/>
    <x v="782"/>
    <x v="3884"/>
    <n v="9"/>
    <n v="0.2"/>
    <n v="11.69100000000001"/>
  </r>
  <r>
    <n v="5317"/>
    <s v="US-2014-162558"/>
    <x v="3"/>
    <x v="280"/>
    <d v="2014-10-06T00:00:00"/>
    <x v="2"/>
    <s v="Dp-13240"/>
    <x v="656"/>
    <x v="2"/>
    <s v="United States"/>
    <s v="Knoxville"/>
    <x v="18"/>
    <n v="37918"/>
    <x v="0"/>
    <s v="FUR-FU-10002364"/>
    <x v="0"/>
    <x v="5"/>
    <x v="1231"/>
    <x v="929"/>
    <n v="2"/>
    <n v="0.2"/>
    <n v="1.3283999999999985"/>
  </r>
  <r>
    <n v="5318"/>
    <s v="US-2014-162558"/>
    <x v="3"/>
    <x v="280"/>
    <d v="2014-10-06T00:00:00"/>
    <x v="2"/>
    <s v="Dp-13240"/>
    <x v="656"/>
    <x v="2"/>
    <s v="United States"/>
    <s v="Knoxville"/>
    <x v="18"/>
    <n v="37918"/>
    <x v="0"/>
    <s v="FUR-FU-10004864"/>
    <x v="0"/>
    <x v="5"/>
    <x v="1710"/>
    <x v="3885"/>
    <n v="1"/>
    <n v="0.2"/>
    <n v="1.5691000000000002"/>
  </r>
  <r>
    <n v="5319"/>
    <s v="US-2014-162558"/>
    <x v="3"/>
    <x v="280"/>
    <d v="2014-10-06T00:00:00"/>
    <x v="2"/>
    <s v="Dp-13240"/>
    <x v="656"/>
    <x v="2"/>
    <s v="United States"/>
    <s v="Knoxville"/>
    <x v="18"/>
    <n v="37918"/>
    <x v="0"/>
    <s v="OFF-PA-10003172"/>
    <x v="1"/>
    <x v="10"/>
    <x v="846"/>
    <x v="561"/>
    <n v="4"/>
    <n v="0.2"/>
    <n v="7.2576000000000001"/>
  </r>
  <r>
    <n v="5320"/>
    <s v="US-2014-162558"/>
    <x v="3"/>
    <x v="280"/>
    <d v="2014-10-06T00:00:00"/>
    <x v="2"/>
    <s v="Dp-13240"/>
    <x v="656"/>
    <x v="2"/>
    <s v="United States"/>
    <s v="Knoxville"/>
    <x v="18"/>
    <n v="37918"/>
    <x v="0"/>
    <s v="OFF-BI-10000977"/>
    <x v="1"/>
    <x v="8"/>
    <x v="982"/>
    <x v="3347"/>
    <n v="3"/>
    <n v="0.7"/>
    <n v="-21.887999999999991"/>
  </r>
  <r>
    <n v="5321"/>
    <s v="US-2014-162558"/>
    <x v="3"/>
    <x v="280"/>
    <d v="2014-10-06T00:00:00"/>
    <x v="2"/>
    <s v="Dp-13240"/>
    <x v="656"/>
    <x v="2"/>
    <s v="United States"/>
    <s v="Knoxville"/>
    <x v="18"/>
    <n v="37918"/>
    <x v="0"/>
    <s v="FUR-TA-10000198"/>
    <x v="0"/>
    <x v="3"/>
    <x v="589"/>
    <x v="3886"/>
    <n v="7"/>
    <n v="0.4"/>
    <n v="-1002.7836000000001"/>
  </r>
  <r>
    <n v="5322"/>
    <s v="US-2014-162558"/>
    <x v="3"/>
    <x v="280"/>
    <d v="2014-10-06T00:00:00"/>
    <x v="2"/>
    <s v="Dp-13240"/>
    <x v="656"/>
    <x v="2"/>
    <s v="United States"/>
    <s v="Knoxville"/>
    <x v="18"/>
    <n v="37918"/>
    <x v="0"/>
    <s v="OFF-BI-10003984"/>
    <x v="1"/>
    <x v="8"/>
    <x v="690"/>
    <x v="3887"/>
    <n v="4"/>
    <n v="0.7"/>
    <n v="-26.247599999999998"/>
  </r>
  <r>
    <n v="5323"/>
    <s v="US-2014-162558"/>
    <x v="3"/>
    <x v="280"/>
    <d v="2014-10-06T00:00:00"/>
    <x v="2"/>
    <s v="Dp-13240"/>
    <x v="656"/>
    <x v="2"/>
    <s v="United States"/>
    <s v="Knoxville"/>
    <x v="18"/>
    <n v="37918"/>
    <x v="0"/>
    <s v="FUR-FU-10003691"/>
    <x v="0"/>
    <x v="5"/>
    <x v="877"/>
    <x v="2401"/>
    <n v="2"/>
    <n v="0.2"/>
    <n v="5.9279999999999999"/>
  </r>
  <r>
    <n v="5324"/>
    <s v="CA-2014-134439"/>
    <x v="3"/>
    <x v="65"/>
    <d v="2014-09-24T00:00:00"/>
    <x v="0"/>
    <s v="TM-21010"/>
    <x v="612"/>
    <x v="0"/>
    <s v="United States"/>
    <s v="Grand Island"/>
    <x v="8"/>
    <n v="68801"/>
    <x v="2"/>
    <s v="OFF-PA-10004082"/>
    <x v="1"/>
    <x v="10"/>
    <x v="224"/>
    <x v="3888"/>
    <n v="2"/>
    <n v="0"/>
    <n v="7.98"/>
  </r>
  <r>
    <n v="5325"/>
    <s v="CA-2012-119508"/>
    <x v="1"/>
    <x v="784"/>
    <d v="2012-12-09T00:00:00"/>
    <x v="1"/>
    <s v="TZ-21580"/>
    <x v="356"/>
    <x v="0"/>
    <s v="United States"/>
    <s v="Lakewood"/>
    <x v="1"/>
    <n v="90712"/>
    <x v="1"/>
    <s v="OFF-AR-10003723"/>
    <x v="1"/>
    <x v="6"/>
    <x v="1150"/>
    <x v="2952"/>
    <n v="5"/>
    <n v="0"/>
    <n v="6.2530000000000001"/>
  </r>
  <r>
    <n v="5326"/>
    <s v="CA-2012-119508"/>
    <x v="1"/>
    <x v="784"/>
    <d v="2012-12-09T00:00:00"/>
    <x v="1"/>
    <s v="TZ-21580"/>
    <x v="356"/>
    <x v="0"/>
    <s v="United States"/>
    <s v="Lakewood"/>
    <x v="1"/>
    <n v="90712"/>
    <x v="1"/>
    <s v="FUR-FU-10004270"/>
    <x v="0"/>
    <x v="5"/>
    <x v="989"/>
    <x v="3889"/>
    <n v="6"/>
    <n v="0"/>
    <n v="9.0288000000000004"/>
  </r>
  <r>
    <n v="5327"/>
    <s v="CA-2012-152681"/>
    <x v="1"/>
    <x v="184"/>
    <d v="2012-01-22T00:00:00"/>
    <x v="1"/>
    <s v="SC-20260"/>
    <x v="609"/>
    <x v="1"/>
    <s v="United States"/>
    <s v="Lawrence"/>
    <x v="31"/>
    <n v="1841"/>
    <x v="3"/>
    <s v="OFF-AR-10003183"/>
    <x v="1"/>
    <x v="6"/>
    <x v="1390"/>
    <x v="3890"/>
    <n v="2"/>
    <n v="0"/>
    <n v="2.0039999999999996"/>
  </r>
  <r>
    <n v="5328"/>
    <s v="CA-2011-130813"/>
    <x v="2"/>
    <x v="1037"/>
    <d v="2011-01-09T00:00:00"/>
    <x v="0"/>
    <s v="LS-17230"/>
    <x v="721"/>
    <x v="0"/>
    <s v="United States"/>
    <s v="Los Angeles"/>
    <x v="1"/>
    <n v="90049"/>
    <x v="1"/>
    <s v="OFF-PA-10002005"/>
    <x v="1"/>
    <x v="10"/>
    <x v="505"/>
    <x v="541"/>
    <n v="3"/>
    <n v="0"/>
    <n v="9.3312000000000008"/>
  </r>
  <r>
    <n v="5329"/>
    <s v="CA-2012-120320"/>
    <x v="1"/>
    <x v="616"/>
    <d v="2012-03-09T00:00:00"/>
    <x v="1"/>
    <s v="MV-18190"/>
    <x v="160"/>
    <x v="0"/>
    <s v="United States"/>
    <s v="Houston"/>
    <x v="5"/>
    <n v="77036"/>
    <x v="2"/>
    <s v="TEC-PH-10000149"/>
    <x v="2"/>
    <x v="7"/>
    <x v="419"/>
    <x v="1051"/>
    <n v="2"/>
    <n v="0.2"/>
    <n v="2.3939999999999984"/>
  </r>
  <r>
    <n v="5330"/>
    <s v="CA-2013-111941"/>
    <x v="0"/>
    <x v="591"/>
    <d v="2013-12-29T00:00:00"/>
    <x v="0"/>
    <s v="BD-11620"/>
    <x v="379"/>
    <x v="0"/>
    <s v="United States"/>
    <s v="New York City"/>
    <x v="15"/>
    <n v="10035"/>
    <x v="3"/>
    <s v="OFF-BI-10001524"/>
    <x v="1"/>
    <x v="8"/>
    <x v="298"/>
    <x v="3295"/>
    <n v="2"/>
    <n v="0.2"/>
    <n v="11.748799999999997"/>
  </r>
  <r>
    <n v="5331"/>
    <s v="CA-2013-123120"/>
    <x v="0"/>
    <x v="913"/>
    <d v="2013-09-09T00:00:00"/>
    <x v="1"/>
    <s v="CV-12295"/>
    <x v="610"/>
    <x v="0"/>
    <s v="United States"/>
    <s v="New York City"/>
    <x v="15"/>
    <n v="10011"/>
    <x v="3"/>
    <s v="FUR-FU-10004748"/>
    <x v="0"/>
    <x v="5"/>
    <x v="1243"/>
    <x v="3891"/>
    <n v="1"/>
    <n v="0"/>
    <n v="24.936599999999999"/>
  </r>
  <r>
    <n v="5332"/>
    <s v="CA-2013-123120"/>
    <x v="0"/>
    <x v="913"/>
    <d v="2013-09-09T00:00:00"/>
    <x v="1"/>
    <s v="CV-12295"/>
    <x v="610"/>
    <x v="0"/>
    <s v="United States"/>
    <s v="New York City"/>
    <x v="15"/>
    <n v="10011"/>
    <x v="3"/>
    <s v="OFF-BI-10001460"/>
    <x v="1"/>
    <x v="8"/>
    <x v="58"/>
    <x v="3892"/>
    <n v="5"/>
    <n v="0.2"/>
    <n v="20.452499999999997"/>
  </r>
  <r>
    <n v="5333"/>
    <s v="CA-2013-123120"/>
    <x v="0"/>
    <x v="913"/>
    <d v="2013-09-09T00:00:00"/>
    <x v="1"/>
    <s v="CV-12295"/>
    <x v="610"/>
    <x v="0"/>
    <s v="United States"/>
    <s v="New York City"/>
    <x v="15"/>
    <n v="10011"/>
    <x v="3"/>
    <s v="OFF-SU-10002503"/>
    <x v="1"/>
    <x v="14"/>
    <x v="669"/>
    <x v="20"/>
    <n v="4"/>
    <n v="0"/>
    <n v="6.5887999999999991"/>
  </r>
  <r>
    <n v="5334"/>
    <s v="CA-2011-103331"/>
    <x v="2"/>
    <x v="86"/>
    <d v="2011-09-01T00:00:00"/>
    <x v="1"/>
    <s v="KB-16315"/>
    <x v="41"/>
    <x v="0"/>
    <s v="United States"/>
    <s v="Newark"/>
    <x v="13"/>
    <n v="19711"/>
    <x v="3"/>
    <s v="FUR-FU-10001731"/>
    <x v="0"/>
    <x v="5"/>
    <x v="1547"/>
    <x v="3893"/>
    <n v="4"/>
    <n v="0"/>
    <n v="4.0583999999999998"/>
  </r>
  <r>
    <n v="5335"/>
    <s v="CA-2011-103331"/>
    <x v="2"/>
    <x v="86"/>
    <d v="2011-09-01T00:00:00"/>
    <x v="1"/>
    <s v="KB-16315"/>
    <x v="41"/>
    <x v="0"/>
    <s v="United States"/>
    <s v="Newark"/>
    <x v="13"/>
    <n v="19711"/>
    <x v="3"/>
    <s v="OFF-PA-10002160"/>
    <x v="1"/>
    <x v="10"/>
    <x v="1190"/>
    <x v="1714"/>
    <n v="3"/>
    <n v="0"/>
    <n v="8.4966000000000008"/>
  </r>
  <r>
    <n v="5336"/>
    <s v="CA-2011-103331"/>
    <x v="2"/>
    <x v="86"/>
    <d v="2011-09-01T00:00:00"/>
    <x v="1"/>
    <s v="KB-16315"/>
    <x v="41"/>
    <x v="0"/>
    <s v="United States"/>
    <s v="Newark"/>
    <x v="13"/>
    <n v="19711"/>
    <x v="3"/>
    <s v="OFF-PA-10002659"/>
    <x v="1"/>
    <x v="10"/>
    <x v="922"/>
    <x v="1634"/>
    <n v="1"/>
    <n v="0"/>
    <n v="1.5547999999999997"/>
  </r>
  <r>
    <n v="5337"/>
    <s v="CA-2012-169278"/>
    <x v="1"/>
    <x v="1031"/>
    <d v="2012-05-25T00:00:00"/>
    <x v="1"/>
    <s v="ME-18010"/>
    <x v="545"/>
    <x v="1"/>
    <s v="United States"/>
    <s v="Seattle"/>
    <x v="4"/>
    <n v="98105"/>
    <x v="1"/>
    <s v="OFF-BI-10001636"/>
    <x v="1"/>
    <x v="8"/>
    <x v="668"/>
    <x v="783"/>
    <n v="4"/>
    <n v="0.2"/>
    <n v="8.767199999999999"/>
  </r>
  <r>
    <n v="5338"/>
    <s v="CA-2014-111577"/>
    <x v="3"/>
    <x v="524"/>
    <d v="2014-10-22T00:00:00"/>
    <x v="1"/>
    <s v="AJ-10780"/>
    <x v="321"/>
    <x v="1"/>
    <s v="United States"/>
    <s v="Scottsdale"/>
    <x v="16"/>
    <n v="85254"/>
    <x v="1"/>
    <s v="OFF-PA-10000062"/>
    <x v="1"/>
    <x v="10"/>
    <x v="1375"/>
    <x v="3894"/>
    <n v="7"/>
    <n v="0.2"/>
    <n v="111.5688"/>
  </r>
  <r>
    <n v="5339"/>
    <s v="CA-2012-146486"/>
    <x v="1"/>
    <x v="529"/>
    <d v="2012-11-14T00:00:00"/>
    <x v="0"/>
    <s v="DV-13465"/>
    <x v="231"/>
    <x v="0"/>
    <s v="United States"/>
    <s v="Oceanside"/>
    <x v="15"/>
    <n v="11572"/>
    <x v="3"/>
    <s v="OFF-ST-10002554"/>
    <x v="1"/>
    <x v="4"/>
    <x v="1144"/>
    <x v="1672"/>
    <n v="5"/>
    <n v="0"/>
    <n v="4.8910000000000053"/>
  </r>
  <r>
    <n v="5340"/>
    <s v="CA-2012-146486"/>
    <x v="1"/>
    <x v="529"/>
    <d v="2012-11-14T00:00:00"/>
    <x v="0"/>
    <s v="DV-13465"/>
    <x v="231"/>
    <x v="0"/>
    <s v="United States"/>
    <s v="Oceanside"/>
    <x v="15"/>
    <n v="11572"/>
    <x v="3"/>
    <s v="OFF-EN-10001509"/>
    <x v="1"/>
    <x v="12"/>
    <x v="29"/>
    <x v="3895"/>
    <n v="6"/>
    <n v="0"/>
    <n v="5.7527999999999988"/>
  </r>
  <r>
    <n v="5341"/>
    <s v="CA-2012-146486"/>
    <x v="1"/>
    <x v="529"/>
    <d v="2012-11-14T00:00:00"/>
    <x v="0"/>
    <s v="DV-13465"/>
    <x v="231"/>
    <x v="0"/>
    <s v="United States"/>
    <s v="Oceanside"/>
    <x v="15"/>
    <n v="11572"/>
    <x v="3"/>
    <s v="TEC-AC-10002018"/>
    <x v="2"/>
    <x v="11"/>
    <x v="1674"/>
    <x v="62"/>
    <n v="2"/>
    <n v="0"/>
    <n v="6.011400000000001"/>
  </r>
  <r>
    <n v="5342"/>
    <s v="CA-2012-146486"/>
    <x v="1"/>
    <x v="529"/>
    <d v="2012-11-14T00:00:00"/>
    <x v="0"/>
    <s v="DV-13465"/>
    <x v="231"/>
    <x v="0"/>
    <s v="United States"/>
    <s v="Oceanside"/>
    <x v="15"/>
    <n v="11572"/>
    <x v="3"/>
    <s v="TEC-AC-10002637"/>
    <x v="2"/>
    <x v="11"/>
    <x v="1308"/>
    <x v="3896"/>
    <n v="5"/>
    <n v="0"/>
    <n v="53.996999999999957"/>
  </r>
  <r>
    <n v="5343"/>
    <s v="US-2011-168501"/>
    <x v="2"/>
    <x v="871"/>
    <d v="2011-11-27T00:00:00"/>
    <x v="1"/>
    <s v="JK-15325"/>
    <x v="759"/>
    <x v="1"/>
    <s v="United States"/>
    <s v="Dallas"/>
    <x v="5"/>
    <n v="75220"/>
    <x v="2"/>
    <s v="OFF-EN-10001509"/>
    <x v="1"/>
    <x v="12"/>
    <x v="29"/>
    <x v="3897"/>
    <n v="1"/>
    <n v="0.2"/>
    <n v="0.55079999999999985"/>
  </r>
  <r>
    <n v="5344"/>
    <s v="US-2011-168501"/>
    <x v="2"/>
    <x v="871"/>
    <d v="2011-11-27T00:00:00"/>
    <x v="1"/>
    <s v="JK-15325"/>
    <x v="759"/>
    <x v="1"/>
    <s v="United States"/>
    <s v="Dallas"/>
    <x v="5"/>
    <n v="75220"/>
    <x v="2"/>
    <s v="TEC-PH-10004922"/>
    <x v="2"/>
    <x v="7"/>
    <x v="1067"/>
    <x v="3898"/>
    <n v="5"/>
    <n v="0.2"/>
    <n v="16.747500000000016"/>
  </r>
  <r>
    <n v="5345"/>
    <s v="CA-2012-112053"/>
    <x v="1"/>
    <x v="2"/>
    <d v="2012-10-13T00:00:00"/>
    <x v="0"/>
    <s v="SH-20395"/>
    <x v="129"/>
    <x v="0"/>
    <s v="United States"/>
    <s v="Rochester"/>
    <x v="15"/>
    <n v="14609"/>
    <x v="3"/>
    <s v="TEC-AC-10002550"/>
    <x v="2"/>
    <x v="11"/>
    <x v="1539"/>
    <x v="3899"/>
    <n v="1"/>
    <n v="0"/>
    <n v="2.2364999999999995"/>
  </r>
  <r>
    <n v="5346"/>
    <s v="CA-2014-108539"/>
    <x v="3"/>
    <x v="708"/>
    <d v="2014-03-24T00:00:00"/>
    <x v="0"/>
    <s v="SC-20725"/>
    <x v="56"/>
    <x v="0"/>
    <s v="United States"/>
    <s v="Los Angeles"/>
    <x v="1"/>
    <n v="90045"/>
    <x v="1"/>
    <s v="OFF-ST-10003208"/>
    <x v="1"/>
    <x v="4"/>
    <x v="243"/>
    <x v="265"/>
    <n v="4"/>
    <n v="0"/>
    <n v="210.4935999999999"/>
  </r>
  <r>
    <n v="5347"/>
    <s v="CA-2014-108539"/>
    <x v="3"/>
    <x v="708"/>
    <d v="2014-03-24T00:00:00"/>
    <x v="0"/>
    <s v="SC-20725"/>
    <x v="56"/>
    <x v="0"/>
    <s v="United States"/>
    <s v="Los Angeles"/>
    <x v="1"/>
    <n v="90045"/>
    <x v="1"/>
    <s v="OFF-BI-10003981"/>
    <x v="1"/>
    <x v="8"/>
    <x v="109"/>
    <x v="3023"/>
    <n v="3"/>
    <n v="0.2"/>
    <n v="3.9497999999999998"/>
  </r>
  <r>
    <n v="5348"/>
    <s v="CA-2014-108539"/>
    <x v="3"/>
    <x v="708"/>
    <d v="2014-03-24T00:00:00"/>
    <x v="0"/>
    <s v="SC-20725"/>
    <x v="56"/>
    <x v="0"/>
    <s v="United States"/>
    <s v="Los Angeles"/>
    <x v="1"/>
    <n v="90045"/>
    <x v="1"/>
    <s v="OFF-BI-10001031"/>
    <x v="1"/>
    <x v="8"/>
    <x v="865"/>
    <x v="1086"/>
    <n v="2"/>
    <n v="0.2"/>
    <n v="2.8835999999999995"/>
  </r>
  <r>
    <n v="5349"/>
    <s v="CA-2012-149811"/>
    <x v="1"/>
    <x v="1038"/>
    <d v="2012-01-10T00:00:00"/>
    <x v="1"/>
    <s v="CS-12250"/>
    <x v="294"/>
    <x v="1"/>
    <s v="United States"/>
    <s v="Woodbury"/>
    <x v="11"/>
    <n v="55125"/>
    <x v="2"/>
    <s v="OFF-BI-10003676"/>
    <x v="1"/>
    <x v="8"/>
    <x v="816"/>
    <x v="3900"/>
    <n v="3"/>
    <n v="0"/>
    <n v="15.523199999999999"/>
  </r>
  <r>
    <n v="5350"/>
    <s v="CA-2012-149811"/>
    <x v="1"/>
    <x v="1038"/>
    <d v="2012-01-10T00:00:00"/>
    <x v="1"/>
    <s v="CS-12250"/>
    <x v="294"/>
    <x v="1"/>
    <s v="United States"/>
    <s v="Woodbury"/>
    <x v="11"/>
    <n v="55125"/>
    <x v="2"/>
    <s v="OFF-PA-10004082"/>
    <x v="1"/>
    <x v="10"/>
    <x v="224"/>
    <x v="1778"/>
    <n v="5"/>
    <n v="0"/>
    <n v="19.950000000000003"/>
  </r>
  <r>
    <n v="5351"/>
    <s v="US-2014-103814"/>
    <x v="3"/>
    <x v="34"/>
    <d v="2014-12-17T00:00:00"/>
    <x v="1"/>
    <s v="LH-16900"/>
    <x v="23"/>
    <x v="0"/>
    <s v="United States"/>
    <s v="Park Ridge"/>
    <x v="10"/>
    <n v="60068"/>
    <x v="2"/>
    <s v="OFF-PA-10001019"/>
    <x v="1"/>
    <x v="10"/>
    <x v="675"/>
    <x v="3901"/>
    <n v="9"/>
    <n v="0.2"/>
    <n v="48.551399999999994"/>
  </r>
  <r>
    <n v="5352"/>
    <s v="CA-2013-123932"/>
    <x v="0"/>
    <x v="47"/>
    <d v="2013-09-13T00:00:00"/>
    <x v="1"/>
    <s v="YC-21895"/>
    <x v="289"/>
    <x v="1"/>
    <s v="United States"/>
    <s v="Dallas"/>
    <x v="5"/>
    <n v="75217"/>
    <x v="2"/>
    <s v="OFF-PA-10004665"/>
    <x v="1"/>
    <x v="10"/>
    <x v="1380"/>
    <x v="1454"/>
    <n v="4"/>
    <n v="0.2"/>
    <n v="15.195999999999998"/>
  </r>
  <r>
    <n v="5353"/>
    <s v="CA-2013-123932"/>
    <x v="0"/>
    <x v="47"/>
    <d v="2013-09-13T00:00:00"/>
    <x v="1"/>
    <s v="YC-21895"/>
    <x v="289"/>
    <x v="1"/>
    <s v="United States"/>
    <s v="Dallas"/>
    <x v="5"/>
    <n v="75217"/>
    <x v="2"/>
    <s v="TEC-PH-10002447"/>
    <x v="2"/>
    <x v="7"/>
    <x v="53"/>
    <x v="3902"/>
    <n v="2"/>
    <n v="0.2"/>
    <n v="37.078199999999981"/>
  </r>
  <r>
    <n v="5354"/>
    <s v="US-2013-101616"/>
    <x v="0"/>
    <x v="323"/>
    <d v="2013-09-07T00:00:00"/>
    <x v="2"/>
    <s v="CY-12745"/>
    <x v="388"/>
    <x v="1"/>
    <s v="United States"/>
    <s v="Monroe"/>
    <x v="28"/>
    <n v="71203"/>
    <x v="0"/>
    <s v="OFF-BI-10000014"/>
    <x v="1"/>
    <x v="8"/>
    <x v="628"/>
    <x v="3903"/>
    <n v="8"/>
    <n v="0"/>
    <n v="41.021599999999999"/>
  </r>
  <r>
    <n v="5355"/>
    <s v="CA-2011-113768"/>
    <x v="2"/>
    <x v="8"/>
    <d v="2011-05-19T00:00:00"/>
    <x v="1"/>
    <s v="AH-10030"/>
    <x v="692"/>
    <x v="1"/>
    <s v="United States"/>
    <s v="Los Angeles"/>
    <x v="1"/>
    <n v="90004"/>
    <x v="1"/>
    <s v="FUR-CH-10002439"/>
    <x v="0"/>
    <x v="1"/>
    <x v="1316"/>
    <x v="3904"/>
    <n v="6"/>
    <n v="0.2"/>
    <n v="20.959199999999996"/>
  </r>
  <r>
    <n v="5356"/>
    <s v="CA-2011-113768"/>
    <x v="2"/>
    <x v="8"/>
    <d v="2011-05-19T00:00:00"/>
    <x v="1"/>
    <s v="AH-10030"/>
    <x v="692"/>
    <x v="1"/>
    <s v="United States"/>
    <s v="Los Angeles"/>
    <x v="1"/>
    <n v="90004"/>
    <x v="1"/>
    <s v="OFF-PA-10003063"/>
    <x v="1"/>
    <x v="10"/>
    <x v="1711"/>
    <x v="3905"/>
    <n v="2"/>
    <n v="0"/>
    <n v="3.84"/>
  </r>
  <r>
    <n v="5357"/>
    <s v="CA-2013-138037"/>
    <x v="0"/>
    <x v="321"/>
    <d v="2013-10-04T00:00:00"/>
    <x v="1"/>
    <s v="AR-10540"/>
    <x v="481"/>
    <x v="0"/>
    <s v="United States"/>
    <s v="San Francisco"/>
    <x v="1"/>
    <n v="94109"/>
    <x v="1"/>
    <s v="OFF-BI-10002982"/>
    <x v="1"/>
    <x v="8"/>
    <x v="1258"/>
    <x v="77"/>
    <n v="5"/>
    <n v="0.2"/>
    <n v="9.5339999999999971"/>
  </r>
  <r>
    <n v="5358"/>
    <s v="CA-2011-150490"/>
    <x v="2"/>
    <x v="79"/>
    <d v="2011-08-11T00:00:00"/>
    <x v="1"/>
    <s v="SS-20590"/>
    <x v="196"/>
    <x v="0"/>
    <s v="United States"/>
    <s v="San Francisco"/>
    <x v="1"/>
    <n v="94122"/>
    <x v="1"/>
    <s v="TEC-AC-10004510"/>
    <x v="2"/>
    <x v="11"/>
    <x v="944"/>
    <x v="3906"/>
    <n v="1"/>
    <n v="0"/>
    <n v="1.6359999999999992"/>
  </r>
  <r>
    <n v="5359"/>
    <s v="CA-2011-150490"/>
    <x v="2"/>
    <x v="79"/>
    <d v="2011-08-11T00:00:00"/>
    <x v="1"/>
    <s v="SS-20590"/>
    <x v="196"/>
    <x v="0"/>
    <s v="United States"/>
    <s v="San Francisco"/>
    <x v="1"/>
    <n v="94122"/>
    <x v="1"/>
    <s v="OFF-ST-10000321"/>
    <x v="1"/>
    <x v="4"/>
    <x v="1534"/>
    <x v="3907"/>
    <n v="2"/>
    <n v="0"/>
    <n v="0.63119999999999798"/>
  </r>
  <r>
    <n v="5360"/>
    <s v="CA-2011-150490"/>
    <x v="2"/>
    <x v="79"/>
    <d v="2011-08-11T00:00:00"/>
    <x v="1"/>
    <s v="SS-20590"/>
    <x v="196"/>
    <x v="0"/>
    <s v="United States"/>
    <s v="San Francisco"/>
    <x v="1"/>
    <n v="94122"/>
    <x v="1"/>
    <s v="OFF-AR-10004602"/>
    <x v="1"/>
    <x v="6"/>
    <x v="1217"/>
    <x v="44"/>
    <n v="2"/>
    <n v="0"/>
    <n v="12.874400000000001"/>
  </r>
  <r>
    <n v="5361"/>
    <s v="US-2014-126060"/>
    <x v="3"/>
    <x v="349"/>
    <d v="2014-04-19T00:00:00"/>
    <x v="1"/>
    <s v="DW-13585"/>
    <x v="61"/>
    <x v="1"/>
    <s v="United States"/>
    <s v="Fayetteville"/>
    <x v="3"/>
    <n v="28314"/>
    <x v="0"/>
    <s v="FUR-BO-10003433"/>
    <x v="0"/>
    <x v="0"/>
    <x v="911"/>
    <x v="658"/>
    <n v="8"/>
    <n v="0.2"/>
    <n v="-32.219200000000022"/>
  </r>
  <r>
    <n v="5362"/>
    <s v="CA-2014-100951"/>
    <x v="3"/>
    <x v="255"/>
    <d v="2014-06-11T00:00:00"/>
    <x v="2"/>
    <s v="NC-18625"/>
    <x v="544"/>
    <x v="1"/>
    <s v="United States"/>
    <s v="Dallas"/>
    <x v="5"/>
    <n v="75217"/>
    <x v="2"/>
    <s v="OFF-ST-10001496"/>
    <x v="1"/>
    <x v="4"/>
    <x v="726"/>
    <x v="3908"/>
    <n v="5"/>
    <n v="0.2"/>
    <n v="54.056999999999988"/>
  </r>
  <r>
    <n v="5363"/>
    <s v="CA-2013-122014"/>
    <x v="0"/>
    <x v="723"/>
    <d v="2014-01-03T00:00:00"/>
    <x v="1"/>
    <s v="CD-11920"/>
    <x v="303"/>
    <x v="0"/>
    <s v="United States"/>
    <s v="Wichita"/>
    <x v="41"/>
    <n v="67212"/>
    <x v="2"/>
    <s v="FUR-FU-10000672"/>
    <x v="0"/>
    <x v="5"/>
    <x v="1508"/>
    <x v="3134"/>
    <n v="6"/>
    <n v="0"/>
    <n v="23.990399999999994"/>
  </r>
  <r>
    <n v="5364"/>
    <s v="CA-2013-122014"/>
    <x v="0"/>
    <x v="723"/>
    <d v="2014-01-03T00:00:00"/>
    <x v="1"/>
    <s v="CD-11920"/>
    <x v="303"/>
    <x v="0"/>
    <s v="United States"/>
    <s v="Wichita"/>
    <x v="41"/>
    <n v="67212"/>
    <x v="2"/>
    <s v="OFF-AP-10001293"/>
    <x v="1"/>
    <x v="9"/>
    <x v="1337"/>
    <x v="3411"/>
    <n v="2"/>
    <n v="0"/>
    <n v="22.948799999999999"/>
  </r>
  <r>
    <n v="5365"/>
    <s v="CA-2011-123477"/>
    <x v="2"/>
    <x v="1039"/>
    <d v="2011-01-22T00:00:00"/>
    <x v="0"/>
    <s v="DW-13195"/>
    <x v="694"/>
    <x v="1"/>
    <s v="United States"/>
    <s v="Springfield"/>
    <x v="21"/>
    <n v="97477"/>
    <x v="1"/>
    <s v="OFF-AP-10000692"/>
    <x v="1"/>
    <x v="9"/>
    <x v="1241"/>
    <x v="2074"/>
    <n v="4"/>
    <n v="0.2"/>
    <n v="6.4864000000000033"/>
  </r>
  <r>
    <n v="5366"/>
    <s v="CA-2013-107790"/>
    <x v="0"/>
    <x v="73"/>
    <d v="2013-11-25T00:00:00"/>
    <x v="1"/>
    <s v="EH-13990"/>
    <x v="552"/>
    <x v="0"/>
    <s v="United States"/>
    <s v="Houston"/>
    <x v="5"/>
    <n v="77041"/>
    <x v="2"/>
    <s v="TEC-PH-10004539"/>
    <x v="2"/>
    <x v="7"/>
    <x v="852"/>
    <x v="3909"/>
    <n v="1"/>
    <n v="0.2"/>
    <n v="13.229299999999995"/>
  </r>
  <r>
    <n v="5367"/>
    <s v="CA-2014-158071"/>
    <x v="3"/>
    <x v="193"/>
    <d v="2014-06-16T00:00:00"/>
    <x v="1"/>
    <s v="BD-11320"/>
    <x v="217"/>
    <x v="0"/>
    <s v="United States"/>
    <s v="Seattle"/>
    <x v="4"/>
    <n v="98103"/>
    <x v="1"/>
    <s v="TEC-PH-10002923"/>
    <x v="2"/>
    <x v="7"/>
    <x v="680"/>
    <x v="2550"/>
    <n v="3"/>
    <n v="0.2"/>
    <n v="7.7679000000000009"/>
  </r>
  <r>
    <n v="5368"/>
    <s v="CA-2014-158071"/>
    <x v="3"/>
    <x v="193"/>
    <d v="2014-06-16T00:00:00"/>
    <x v="1"/>
    <s v="BD-11320"/>
    <x v="217"/>
    <x v="0"/>
    <s v="United States"/>
    <s v="Seattle"/>
    <x v="4"/>
    <n v="98103"/>
    <x v="1"/>
    <s v="OFF-LA-10004689"/>
    <x v="1"/>
    <x v="2"/>
    <x v="261"/>
    <x v="1057"/>
    <n v="4"/>
    <n v="0"/>
    <n v="5.4332000000000003"/>
  </r>
  <r>
    <n v="5369"/>
    <s v="CA-2014-158071"/>
    <x v="3"/>
    <x v="193"/>
    <d v="2014-06-16T00:00:00"/>
    <x v="1"/>
    <s v="BD-11320"/>
    <x v="217"/>
    <x v="0"/>
    <s v="United States"/>
    <s v="Seattle"/>
    <x v="4"/>
    <n v="98103"/>
    <x v="1"/>
    <s v="OFF-ST-10001228"/>
    <x v="1"/>
    <x v="4"/>
    <x v="445"/>
    <x v="3910"/>
    <n v="1"/>
    <n v="0"/>
    <n v="3.8949999999999996"/>
  </r>
  <r>
    <n v="5370"/>
    <s v="CA-2014-147403"/>
    <x v="3"/>
    <x v="18"/>
    <d v="2014-09-14T00:00:00"/>
    <x v="2"/>
    <s v="KH-16630"/>
    <x v="175"/>
    <x v="1"/>
    <s v="United States"/>
    <s v="Akron"/>
    <x v="24"/>
    <n v="44312"/>
    <x v="3"/>
    <s v="OFF-PA-10003302"/>
    <x v="1"/>
    <x v="10"/>
    <x v="1712"/>
    <x v="633"/>
    <n v="3"/>
    <n v="0.2"/>
    <n v="28.706399999999991"/>
  </r>
  <r>
    <n v="5371"/>
    <s v="US-2014-136721"/>
    <x v="3"/>
    <x v="798"/>
    <d v="2014-04-13T00:00:00"/>
    <x v="1"/>
    <s v="NH-18610"/>
    <x v="468"/>
    <x v="1"/>
    <s v="United States"/>
    <s v="Oak Park"/>
    <x v="12"/>
    <n v="48237"/>
    <x v="2"/>
    <s v="FUR-FU-10004665"/>
    <x v="0"/>
    <x v="5"/>
    <x v="1345"/>
    <x v="2963"/>
    <n v="2"/>
    <n v="0"/>
    <n v="71.229600000000005"/>
  </r>
  <r>
    <n v="5372"/>
    <s v="US-2014-136721"/>
    <x v="3"/>
    <x v="798"/>
    <d v="2014-04-13T00:00:00"/>
    <x v="1"/>
    <s v="NH-18610"/>
    <x v="468"/>
    <x v="1"/>
    <s v="United States"/>
    <s v="Oak Park"/>
    <x v="12"/>
    <n v="48237"/>
    <x v="2"/>
    <s v="FUR-FU-10004188"/>
    <x v="0"/>
    <x v="5"/>
    <x v="734"/>
    <x v="3911"/>
    <n v="3"/>
    <n v="0"/>
    <n v="79.793999999999997"/>
  </r>
  <r>
    <n v="5373"/>
    <s v="CA-2012-118738"/>
    <x v="1"/>
    <x v="1040"/>
    <d v="2012-10-30T00:00:00"/>
    <x v="1"/>
    <s v="AG-10495"/>
    <x v="122"/>
    <x v="1"/>
    <s v="United States"/>
    <s v="Houston"/>
    <x v="5"/>
    <n v="77041"/>
    <x v="2"/>
    <s v="OFF-PA-10003177"/>
    <x v="1"/>
    <x v="10"/>
    <x v="89"/>
    <x v="12"/>
    <n v="3"/>
    <n v="0.2"/>
    <n v="5.4432"/>
  </r>
  <r>
    <n v="5374"/>
    <s v="CA-2012-118738"/>
    <x v="1"/>
    <x v="1040"/>
    <d v="2012-10-30T00:00:00"/>
    <x v="1"/>
    <s v="AG-10495"/>
    <x v="122"/>
    <x v="1"/>
    <s v="United States"/>
    <s v="Houston"/>
    <x v="5"/>
    <n v="77041"/>
    <x v="2"/>
    <s v="FUR-TA-10002607"/>
    <x v="0"/>
    <x v="3"/>
    <x v="221"/>
    <x v="3912"/>
    <n v="7"/>
    <n v="0.3"/>
    <n v="-69.472199999999958"/>
  </r>
  <r>
    <n v="5375"/>
    <s v="CA-2012-118738"/>
    <x v="1"/>
    <x v="1040"/>
    <d v="2012-10-30T00:00:00"/>
    <x v="1"/>
    <s v="AG-10495"/>
    <x v="122"/>
    <x v="1"/>
    <s v="United States"/>
    <s v="Houston"/>
    <x v="5"/>
    <n v="77041"/>
    <x v="2"/>
    <s v="OFF-PA-10001166"/>
    <x v="1"/>
    <x v="10"/>
    <x v="769"/>
    <x v="563"/>
    <n v="2"/>
    <n v="0.2"/>
    <n v="3.6288"/>
  </r>
  <r>
    <n v="5376"/>
    <s v="CA-2014-134152"/>
    <x v="3"/>
    <x v="837"/>
    <d v="2014-06-01T00:00:00"/>
    <x v="1"/>
    <s v="RP-19855"/>
    <x v="532"/>
    <x v="1"/>
    <s v="United States"/>
    <s v="Seattle"/>
    <x v="4"/>
    <n v="98103"/>
    <x v="1"/>
    <s v="TEC-AC-10004510"/>
    <x v="2"/>
    <x v="11"/>
    <x v="944"/>
    <x v="1548"/>
    <n v="6"/>
    <n v="0"/>
    <n v="9.8159999999999954"/>
  </r>
  <r>
    <n v="5377"/>
    <s v="CA-2014-134152"/>
    <x v="3"/>
    <x v="837"/>
    <d v="2014-06-01T00:00:00"/>
    <x v="1"/>
    <s v="RP-19855"/>
    <x v="532"/>
    <x v="1"/>
    <s v="United States"/>
    <s v="Seattle"/>
    <x v="4"/>
    <n v="98103"/>
    <x v="1"/>
    <s v="OFF-AR-10004062"/>
    <x v="1"/>
    <x v="6"/>
    <x v="33"/>
    <x v="974"/>
    <n v="3"/>
    <n v="0"/>
    <n v="7.86"/>
  </r>
  <r>
    <n v="5378"/>
    <s v="CA-2011-125542"/>
    <x v="2"/>
    <x v="29"/>
    <d v="2011-12-07T00:00:00"/>
    <x v="2"/>
    <s v="NB-18655"/>
    <x v="240"/>
    <x v="1"/>
    <s v="United States"/>
    <s v="Philadelphia"/>
    <x v="9"/>
    <n v="19134"/>
    <x v="3"/>
    <s v="OFF-EN-10000056"/>
    <x v="1"/>
    <x v="12"/>
    <x v="627"/>
    <x v="3913"/>
    <n v="7"/>
    <n v="0.2"/>
    <n v="117.61469999999996"/>
  </r>
  <r>
    <n v="5379"/>
    <s v="CA-2011-125542"/>
    <x v="2"/>
    <x v="29"/>
    <d v="2011-12-07T00:00:00"/>
    <x v="2"/>
    <s v="NB-18655"/>
    <x v="240"/>
    <x v="1"/>
    <s v="United States"/>
    <s v="Philadelphia"/>
    <x v="9"/>
    <n v="19134"/>
    <x v="3"/>
    <s v="OFF-ST-10001469"/>
    <x v="1"/>
    <x v="4"/>
    <x v="394"/>
    <x v="3914"/>
    <n v="4"/>
    <n v="0.2"/>
    <n v="-30.228800000000007"/>
  </r>
  <r>
    <n v="5380"/>
    <s v="CA-2013-136021"/>
    <x v="0"/>
    <x v="1041"/>
    <d v="2013-08-19T00:00:00"/>
    <x v="1"/>
    <s v="JM-15580"/>
    <x v="758"/>
    <x v="0"/>
    <s v="United States"/>
    <s v="Los Angeles"/>
    <x v="1"/>
    <n v="90045"/>
    <x v="1"/>
    <s v="OFF-PA-10000551"/>
    <x v="1"/>
    <x v="10"/>
    <x v="1237"/>
    <x v="3915"/>
    <n v="3"/>
    <n v="0"/>
    <n v="7.6145999999999994"/>
  </r>
  <r>
    <n v="5381"/>
    <s v="CA-2013-136021"/>
    <x v="0"/>
    <x v="1041"/>
    <d v="2013-08-19T00:00:00"/>
    <x v="1"/>
    <s v="JM-15580"/>
    <x v="758"/>
    <x v="0"/>
    <s v="United States"/>
    <s v="Los Angeles"/>
    <x v="1"/>
    <n v="90045"/>
    <x v="1"/>
    <s v="TEC-MA-10000423"/>
    <x v="2"/>
    <x v="15"/>
    <x v="1713"/>
    <x v="3916"/>
    <n v="6"/>
    <n v="0.2"/>
    <n v="35.623799999999996"/>
  </r>
  <r>
    <n v="5382"/>
    <s v="CA-2013-149195"/>
    <x v="0"/>
    <x v="64"/>
    <d v="2013-09-08T00:00:00"/>
    <x v="0"/>
    <s v="DM-13525"/>
    <x v="760"/>
    <x v="1"/>
    <s v="United States"/>
    <s v="Houston"/>
    <x v="5"/>
    <n v="77070"/>
    <x v="2"/>
    <s v="OFF-PA-10001870"/>
    <x v="1"/>
    <x v="10"/>
    <x v="674"/>
    <x v="233"/>
    <n v="5"/>
    <n v="0.2"/>
    <n v="9.0719999999999992"/>
  </r>
  <r>
    <n v="5383"/>
    <s v="CA-2013-149195"/>
    <x v="0"/>
    <x v="64"/>
    <d v="2013-09-08T00:00:00"/>
    <x v="0"/>
    <s v="DM-13525"/>
    <x v="760"/>
    <x v="1"/>
    <s v="United States"/>
    <s v="Houston"/>
    <x v="5"/>
    <n v="77070"/>
    <x v="2"/>
    <s v="OFF-FA-10001843"/>
    <x v="1"/>
    <x v="13"/>
    <x v="33"/>
    <x v="3917"/>
    <n v="8"/>
    <n v="0.2"/>
    <n v="5.3352000000000004"/>
  </r>
  <r>
    <n v="5384"/>
    <s v="CA-2013-149195"/>
    <x v="0"/>
    <x v="64"/>
    <d v="2013-09-08T00:00:00"/>
    <x v="0"/>
    <s v="DM-13525"/>
    <x v="760"/>
    <x v="1"/>
    <s v="United States"/>
    <s v="Houston"/>
    <x v="5"/>
    <n v="77070"/>
    <x v="2"/>
    <s v="OFF-PA-10002036"/>
    <x v="1"/>
    <x v="10"/>
    <x v="325"/>
    <x v="563"/>
    <n v="2"/>
    <n v="0.2"/>
    <n v="3.7584"/>
  </r>
  <r>
    <n v="5385"/>
    <s v="CA-2014-161410"/>
    <x v="3"/>
    <x v="335"/>
    <d v="2014-07-04T00:00:00"/>
    <x v="1"/>
    <s v="CC-12220"/>
    <x v="417"/>
    <x v="0"/>
    <s v="United States"/>
    <s v="Philadelphia"/>
    <x v="9"/>
    <n v="19143"/>
    <x v="3"/>
    <s v="TEC-PH-10001760"/>
    <x v="2"/>
    <x v="7"/>
    <x v="254"/>
    <x v="3918"/>
    <n v="3"/>
    <n v="0.4"/>
    <n v="41.79000000000002"/>
  </r>
  <r>
    <n v="5386"/>
    <s v="CA-2014-161410"/>
    <x v="3"/>
    <x v="335"/>
    <d v="2014-07-04T00:00:00"/>
    <x v="1"/>
    <s v="CC-12220"/>
    <x v="417"/>
    <x v="0"/>
    <s v="United States"/>
    <s v="Philadelphia"/>
    <x v="9"/>
    <n v="19143"/>
    <x v="3"/>
    <s v="TEC-PH-10000673"/>
    <x v="2"/>
    <x v="7"/>
    <x v="1396"/>
    <x v="3919"/>
    <n v="14"/>
    <n v="0.4"/>
    <n v="72.788800000000037"/>
  </r>
  <r>
    <n v="5387"/>
    <s v="CA-2014-152786"/>
    <x v="3"/>
    <x v="846"/>
    <d v="2014-03-18T00:00:00"/>
    <x v="1"/>
    <s v="GA-14725"/>
    <x v="315"/>
    <x v="0"/>
    <s v="United States"/>
    <s v="Rogers"/>
    <x v="36"/>
    <n v="72756"/>
    <x v="0"/>
    <s v="OFF-BI-10000829"/>
    <x v="1"/>
    <x v="8"/>
    <x v="304"/>
    <x v="3920"/>
    <n v="9"/>
    <n v="0"/>
    <n v="18.5886"/>
  </r>
  <r>
    <n v="5388"/>
    <s v="CA-2014-164707"/>
    <x v="3"/>
    <x v="1042"/>
    <d v="2014-02-22T00:00:00"/>
    <x v="0"/>
    <s v="CV-12805"/>
    <x v="51"/>
    <x v="1"/>
    <s v="United States"/>
    <s v="Los Angeles"/>
    <x v="1"/>
    <n v="90045"/>
    <x v="1"/>
    <s v="TEC-PH-10001924"/>
    <x v="2"/>
    <x v="7"/>
    <x v="426"/>
    <x v="3921"/>
    <n v="3"/>
    <n v="0.2"/>
    <n v="10.498500000000007"/>
  </r>
  <r>
    <n v="5389"/>
    <s v="CA-2014-164707"/>
    <x v="3"/>
    <x v="1042"/>
    <d v="2014-02-22T00:00:00"/>
    <x v="0"/>
    <s v="CV-12805"/>
    <x v="51"/>
    <x v="1"/>
    <s v="United States"/>
    <s v="Los Angeles"/>
    <x v="1"/>
    <n v="90045"/>
    <x v="1"/>
    <s v="TEC-AC-10004864"/>
    <x v="2"/>
    <x v="11"/>
    <x v="1289"/>
    <x v="3922"/>
    <n v="3"/>
    <n v="0"/>
    <n v="47.097900000000003"/>
  </r>
  <r>
    <n v="5390"/>
    <s v="CA-2014-164707"/>
    <x v="3"/>
    <x v="1042"/>
    <d v="2014-02-22T00:00:00"/>
    <x v="0"/>
    <s v="CV-12805"/>
    <x v="51"/>
    <x v="1"/>
    <s v="United States"/>
    <s v="Los Angeles"/>
    <x v="1"/>
    <n v="90045"/>
    <x v="1"/>
    <s v="OFF-LA-10004345"/>
    <x v="1"/>
    <x v="2"/>
    <x v="517"/>
    <x v="765"/>
    <n v="2"/>
    <n v="0"/>
    <n v="4.8117999999999999"/>
  </r>
  <r>
    <n v="5391"/>
    <s v="CA-2014-163874"/>
    <x v="3"/>
    <x v="468"/>
    <d v="2014-11-13T00:00:00"/>
    <x v="0"/>
    <s v="NC-18535"/>
    <x v="714"/>
    <x v="1"/>
    <s v="United States"/>
    <s v="Seattle"/>
    <x v="4"/>
    <n v="98105"/>
    <x v="1"/>
    <s v="OFF-BI-10000088"/>
    <x v="1"/>
    <x v="8"/>
    <x v="1025"/>
    <x v="3643"/>
    <n v="3"/>
    <n v="0.2"/>
    <n v="9.5525999999999982"/>
  </r>
  <r>
    <n v="5392"/>
    <s v="US-2011-123183"/>
    <x v="2"/>
    <x v="84"/>
    <d v="2011-11-25T00:00:00"/>
    <x v="1"/>
    <s v="GR-14560"/>
    <x v="744"/>
    <x v="1"/>
    <s v="United States"/>
    <s v="Wilmington"/>
    <x v="13"/>
    <n v="19805"/>
    <x v="3"/>
    <s v="OFF-LA-10002787"/>
    <x v="1"/>
    <x v="2"/>
    <x v="542"/>
    <x v="3923"/>
    <n v="6"/>
    <n v="0"/>
    <n v="10.799999999999999"/>
  </r>
  <r>
    <n v="5393"/>
    <s v="US-2011-123183"/>
    <x v="2"/>
    <x v="84"/>
    <d v="2011-11-25T00:00:00"/>
    <x v="1"/>
    <s v="GR-14560"/>
    <x v="744"/>
    <x v="1"/>
    <s v="United States"/>
    <s v="Wilmington"/>
    <x v="13"/>
    <n v="19805"/>
    <x v="3"/>
    <s v="OFF-LA-10001569"/>
    <x v="1"/>
    <x v="2"/>
    <x v="633"/>
    <x v="745"/>
    <n v="2"/>
    <n v="0"/>
    <n v="4.5815999999999999"/>
  </r>
  <r>
    <n v="5394"/>
    <s v="US-2011-123183"/>
    <x v="2"/>
    <x v="84"/>
    <d v="2011-11-25T00:00:00"/>
    <x v="1"/>
    <s v="GR-14560"/>
    <x v="744"/>
    <x v="1"/>
    <s v="United States"/>
    <s v="Wilmington"/>
    <x v="13"/>
    <n v="19805"/>
    <x v="3"/>
    <s v="OFF-BI-10002429"/>
    <x v="1"/>
    <x v="8"/>
    <x v="467"/>
    <x v="3924"/>
    <n v="7"/>
    <n v="0"/>
    <n v="102.2784"/>
  </r>
  <r>
    <n v="5395"/>
    <s v="US-2011-123183"/>
    <x v="2"/>
    <x v="84"/>
    <d v="2011-11-25T00:00:00"/>
    <x v="1"/>
    <s v="GR-14560"/>
    <x v="744"/>
    <x v="1"/>
    <s v="United States"/>
    <s v="Wilmington"/>
    <x v="13"/>
    <n v="19805"/>
    <x v="3"/>
    <s v="FUR-BO-10000362"/>
    <x v="0"/>
    <x v="0"/>
    <x v="1037"/>
    <x v="3925"/>
    <n v="6"/>
    <n v="0"/>
    <n v="235.95240000000001"/>
  </r>
  <r>
    <n v="5396"/>
    <s v="CA-2011-104829"/>
    <x v="2"/>
    <x v="728"/>
    <d v="2011-11-21T00:00:00"/>
    <x v="0"/>
    <s v="JG-15805"/>
    <x v="189"/>
    <x v="1"/>
    <s v="United States"/>
    <s v="Provo"/>
    <x v="7"/>
    <n v="84604"/>
    <x v="1"/>
    <s v="OFF-PA-10003016"/>
    <x v="1"/>
    <x v="10"/>
    <x v="1385"/>
    <x v="223"/>
    <n v="7"/>
    <n v="0"/>
    <n v="9.8909999999999982"/>
  </r>
  <r>
    <n v="5397"/>
    <s v="US-2013-147340"/>
    <x v="0"/>
    <x v="446"/>
    <d v="2013-09-25T00:00:00"/>
    <x v="3"/>
    <s v="EB-13750"/>
    <x v="494"/>
    <x v="1"/>
    <s v="United States"/>
    <s v="San Francisco"/>
    <x v="1"/>
    <n v="94110"/>
    <x v="1"/>
    <s v="FUR-FU-10002501"/>
    <x v="0"/>
    <x v="5"/>
    <x v="1284"/>
    <x v="1964"/>
    <n v="5"/>
    <n v="0"/>
    <n v="23.384"/>
  </r>
  <r>
    <n v="5398"/>
    <s v="CA-2013-145492"/>
    <x v="0"/>
    <x v="73"/>
    <d v="2013-11-28T00:00:00"/>
    <x v="1"/>
    <s v="MC-17605"/>
    <x v="204"/>
    <x v="1"/>
    <s v="United States"/>
    <s v="Los Angeles"/>
    <x v="1"/>
    <n v="90004"/>
    <x v="1"/>
    <s v="OFF-AP-10003622"/>
    <x v="1"/>
    <x v="9"/>
    <x v="188"/>
    <x v="3926"/>
    <n v="12"/>
    <n v="0"/>
    <n v="11.309999999999999"/>
  </r>
  <r>
    <n v="5399"/>
    <s v="CA-2013-163202"/>
    <x v="0"/>
    <x v="720"/>
    <d v="2013-10-03T00:00:00"/>
    <x v="1"/>
    <s v="BM-11650"/>
    <x v="312"/>
    <x v="1"/>
    <s v="United States"/>
    <s v="Lancaster"/>
    <x v="24"/>
    <n v="43130"/>
    <x v="3"/>
    <s v="OFF-BI-10002764"/>
    <x v="1"/>
    <x v="8"/>
    <x v="502"/>
    <x v="3927"/>
    <n v="3"/>
    <n v="0.7"/>
    <n v="-2.0348999999999995"/>
  </r>
  <r>
    <n v="5400"/>
    <s v="CA-2013-117681"/>
    <x v="0"/>
    <x v="526"/>
    <d v="2013-04-15T00:00:00"/>
    <x v="1"/>
    <s v="HF-14995"/>
    <x v="520"/>
    <x v="0"/>
    <s v="United States"/>
    <s v="Los Angeles"/>
    <x v="1"/>
    <n v="90004"/>
    <x v="1"/>
    <s v="FUR-BO-10001798"/>
    <x v="0"/>
    <x v="0"/>
    <x v="0"/>
    <x v="3123"/>
    <n v="5"/>
    <n v="0.15"/>
    <n v="6.5490000000000208"/>
  </r>
  <r>
    <n v="5401"/>
    <s v="CA-2014-132262"/>
    <x v="3"/>
    <x v="296"/>
    <d v="2014-09-24T00:00:00"/>
    <x v="2"/>
    <s v="ML-18265"/>
    <x v="761"/>
    <x v="0"/>
    <s v="United States"/>
    <s v="Seattle"/>
    <x v="4"/>
    <n v="98103"/>
    <x v="1"/>
    <s v="TEC-AC-10000158"/>
    <x v="2"/>
    <x v="11"/>
    <x v="353"/>
    <x v="2257"/>
    <n v="2"/>
    <n v="0"/>
    <n v="15.1158"/>
  </r>
  <r>
    <n v="5402"/>
    <s v="CA-2014-132262"/>
    <x v="3"/>
    <x v="296"/>
    <d v="2014-09-24T00:00:00"/>
    <x v="2"/>
    <s v="ML-18265"/>
    <x v="761"/>
    <x v="0"/>
    <s v="United States"/>
    <s v="Seattle"/>
    <x v="4"/>
    <n v="98103"/>
    <x v="1"/>
    <s v="TEC-AC-10000303"/>
    <x v="2"/>
    <x v="11"/>
    <x v="429"/>
    <x v="3928"/>
    <n v="2"/>
    <n v="0"/>
    <n v="26.3934"/>
  </r>
  <r>
    <n v="5403"/>
    <s v="CA-2014-123043"/>
    <x v="3"/>
    <x v="1043"/>
    <d v="2014-08-30T00:00:00"/>
    <x v="1"/>
    <s v="AH-10195"/>
    <x v="124"/>
    <x v="1"/>
    <s v="United States"/>
    <s v="New York City"/>
    <x v="15"/>
    <n v="10024"/>
    <x v="3"/>
    <s v="OFF-BI-10003910"/>
    <x v="1"/>
    <x v="8"/>
    <x v="8"/>
    <x v="1072"/>
    <n v="4"/>
    <n v="0.2"/>
    <n v="7.71"/>
  </r>
  <r>
    <n v="5404"/>
    <s v="CA-2014-123043"/>
    <x v="3"/>
    <x v="1043"/>
    <d v="2014-08-30T00:00:00"/>
    <x v="1"/>
    <s v="AH-10195"/>
    <x v="124"/>
    <x v="1"/>
    <s v="United States"/>
    <s v="New York City"/>
    <x v="15"/>
    <n v="10024"/>
    <x v="3"/>
    <s v="OFF-BI-10000138"/>
    <x v="1"/>
    <x v="8"/>
    <x v="600"/>
    <x v="3929"/>
    <n v="1"/>
    <n v="0.2"/>
    <n v="1.3104"/>
  </r>
  <r>
    <n v="5405"/>
    <s v="US-2013-143280"/>
    <x v="0"/>
    <x v="712"/>
    <d v="2013-02-26T00:00:00"/>
    <x v="1"/>
    <s v="TZ-21580"/>
    <x v="356"/>
    <x v="0"/>
    <s v="United States"/>
    <s v="Los Angeles"/>
    <x v="1"/>
    <n v="90045"/>
    <x v="1"/>
    <s v="TEC-PH-10002398"/>
    <x v="2"/>
    <x v="7"/>
    <x v="285"/>
    <x v="567"/>
    <n v="5"/>
    <n v="0.2"/>
    <n v="55.744999999999948"/>
  </r>
  <r>
    <n v="5406"/>
    <s v="US-2013-143280"/>
    <x v="0"/>
    <x v="712"/>
    <d v="2013-02-26T00:00:00"/>
    <x v="1"/>
    <s v="TZ-21580"/>
    <x v="356"/>
    <x v="0"/>
    <s v="United States"/>
    <s v="Los Angeles"/>
    <x v="1"/>
    <n v="90045"/>
    <x v="1"/>
    <s v="TEC-AC-10003399"/>
    <x v="2"/>
    <x v="11"/>
    <x v="1497"/>
    <x v="2642"/>
    <n v="1"/>
    <n v="0"/>
    <n v="15.220800000000001"/>
  </r>
  <r>
    <n v="5407"/>
    <s v="US-2013-143280"/>
    <x v="0"/>
    <x v="712"/>
    <d v="2013-02-26T00:00:00"/>
    <x v="1"/>
    <s v="TZ-21580"/>
    <x v="356"/>
    <x v="0"/>
    <s v="United States"/>
    <s v="Los Angeles"/>
    <x v="1"/>
    <n v="90045"/>
    <x v="1"/>
    <s v="OFF-FA-10000992"/>
    <x v="1"/>
    <x v="13"/>
    <x v="1033"/>
    <x v="1397"/>
    <n v="3"/>
    <n v="0"/>
    <n v="5.0054999999999996"/>
  </r>
  <r>
    <n v="5408"/>
    <s v="CA-2014-108854"/>
    <x v="3"/>
    <x v="166"/>
    <d v="2014-12-15T00:00:00"/>
    <x v="1"/>
    <s v="DM-13345"/>
    <x v="664"/>
    <x v="1"/>
    <s v="United States"/>
    <s v="San Francisco"/>
    <x v="1"/>
    <n v="94109"/>
    <x v="1"/>
    <s v="OFF-PA-10003022"/>
    <x v="1"/>
    <x v="10"/>
    <x v="1714"/>
    <x v="1190"/>
    <n v="4"/>
    <n v="0"/>
    <n v="40.443199999999997"/>
  </r>
  <r>
    <n v="5409"/>
    <s v="CA-2014-108854"/>
    <x v="3"/>
    <x v="166"/>
    <d v="2014-12-15T00:00:00"/>
    <x v="1"/>
    <s v="DM-13345"/>
    <x v="664"/>
    <x v="1"/>
    <s v="United States"/>
    <s v="San Francisco"/>
    <x v="1"/>
    <n v="94109"/>
    <x v="1"/>
    <s v="OFF-BI-10002854"/>
    <x v="1"/>
    <x v="8"/>
    <x v="895"/>
    <x v="3930"/>
    <n v="1"/>
    <n v="0.2"/>
    <n v="8.4089999999999989"/>
  </r>
  <r>
    <n v="5410"/>
    <s v="CA-2014-108854"/>
    <x v="3"/>
    <x v="166"/>
    <d v="2014-12-15T00:00:00"/>
    <x v="1"/>
    <s v="DM-13345"/>
    <x v="664"/>
    <x v="1"/>
    <s v="United States"/>
    <s v="San Francisco"/>
    <x v="1"/>
    <n v="94109"/>
    <x v="1"/>
    <s v="OFF-BI-10001670"/>
    <x v="1"/>
    <x v="8"/>
    <x v="438"/>
    <x v="3476"/>
    <n v="3"/>
    <n v="0.2"/>
    <n v="33.93"/>
  </r>
  <r>
    <n v="5411"/>
    <s v="CA-2014-108854"/>
    <x v="3"/>
    <x v="166"/>
    <d v="2014-12-15T00:00:00"/>
    <x v="1"/>
    <s v="DM-13345"/>
    <x v="664"/>
    <x v="1"/>
    <s v="United States"/>
    <s v="San Francisco"/>
    <x v="1"/>
    <n v="94109"/>
    <x v="1"/>
    <s v="OFF-ST-10001837"/>
    <x v="1"/>
    <x v="4"/>
    <x v="1331"/>
    <x v="3931"/>
    <n v="1"/>
    <n v="0"/>
    <n v="11.117599999999999"/>
  </r>
  <r>
    <n v="5412"/>
    <s v="CA-2014-166856"/>
    <x v="3"/>
    <x v="65"/>
    <d v="2014-09-23T00:00:00"/>
    <x v="1"/>
    <s v="TS-21505"/>
    <x v="700"/>
    <x v="0"/>
    <s v="United States"/>
    <s v="Clovis"/>
    <x v="27"/>
    <n v="88101"/>
    <x v="1"/>
    <s v="OFF-BI-10002012"/>
    <x v="1"/>
    <x v="8"/>
    <x v="742"/>
    <x v="3932"/>
    <n v="7"/>
    <n v="0.2"/>
    <n v="3.5279999999999996"/>
  </r>
  <r>
    <n v="5413"/>
    <s v="CA-2014-166856"/>
    <x v="3"/>
    <x v="65"/>
    <d v="2014-09-23T00:00:00"/>
    <x v="1"/>
    <s v="TS-21505"/>
    <x v="700"/>
    <x v="0"/>
    <s v="United States"/>
    <s v="Clovis"/>
    <x v="27"/>
    <n v="88101"/>
    <x v="1"/>
    <s v="TEC-AC-10004992"/>
    <x v="2"/>
    <x v="11"/>
    <x v="1715"/>
    <x v="3933"/>
    <n v="3"/>
    <n v="0"/>
    <n v="8.1071999999999917"/>
  </r>
  <r>
    <n v="5414"/>
    <s v="CA-2013-153157"/>
    <x v="0"/>
    <x v="108"/>
    <d v="2013-09-15T00:00:00"/>
    <x v="2"/>
    <s v="TB-21625"/>
    <x v="577"/>
    <x v="0"/>
    <s v="United States"/>
    <s v="Wichita"/>
    <x v="41"/>
    <n v="67212"/>
    <x v="2"/>
    <s v="TEC-PH-10003171"/>
    <x v="2"/>
    <x v="7"/>
    <x v="1495"/>
    <x v="3934"/>
    <n v="5"/>
    <n v="0"/>
    <n v="62.929999999999993"/>
  </r>
  <r>
    <n v="5415"/>
    <s v="US-2014-125647"/>
    <x v="3"/>
    <x v="397"/>
    <d v="2014-09-29T00:00:00"/>
    <x v="1"/>
    <s v="LC-16870"/>
    <x v="48"/>
    <x v="0"/>
    <s v="United States"/>
    <s v="Chicago"/>
    <x v="10"/>
    <n v="60653"/>
    <x v="2"/>
    <s v="OFF-AP-10000390"/>
    <x v="1"/>
    <x v="9"/>
    <x v="1691"/>
    <x v="3935"/>
    <n v="6"/>
    <n v="0.8"/>
    <n v="-197.57520000000002"/>
  </r>
  <r>
    <n v="5416"/>
    <s v="US-2014-125647"/>
    <x v="3"/>
    <x v="397"/>
    <d v="2014-09-29T00:00:00"/>
    <x v="1"/>
    <s v="LC-16870"/>
    <x v="48"/>
    <x v="0"/>
    <s v="United States"/>
    <s v="Chicago"/>
    <x v="10"/>
    <n v="60653"/>
    <x v="2"/>
    <s v="OFF-PA-10004888"/>
    <x v="1"/>
    <x v="10"/>
    <x v="959"/>
    <x v="561"/>
    <n v="4"/>
    <n v="0.2"/>
    <n v="7.2576000000000001"/>
  </r>
  <r>
    <n v="5417"/>
    <s v="US-2014-125647"/>
    <x v="3"/>
    <x v="397"/>
    <d v="2014-09-29T00:00:00"/>
    <x v="1"/>
    <s v="LC-16870"/>
    <x v="48"/>
    <x v="0"/>
    <s v="United States"/>
    <s v="Chicago"/>
    <x v="10"/>
    <n v="60653"/>
    <x v="2"/>
    <s v="TEC-PH-10004188"/>
    <x v="2"/>
    <x v="7"/>
    <x v="763"/>
    <x v="3936"/>
    <n v="2"/>
    <n v="0.2"/>
    <n v="-8.9963999999999995"/>
  </r>
  <r>
    <n v="5418"/>
    <s v="CA-2011-132542"/>
    <x v="2"/>
    <x v="191"/>
    <d v="2011-10-08T00:00:00"/>
    <x v="0"/>
    <s v="AM-10360"/>
    <x v="87"/>
    <x v="1"/>
    <s v="United States"/>
    <s v="Omaha"/>
    <x v="8"/>
    <n v="68104"/>
    <x v="2"/>
    <s v="OFF-BI-10004099"/>
    <x v="1"/>
    <x v="8"/>
    <x v="1716"/>
    <x v="2601"/>
    <n v="2"/>
    <n v="0"/>
    <n v="7.68"/>
  </r>
  <r>
    <n v="5419"/>
    <s v="CA-2012-110877"/>
    <x v="1"/>
    <x v="924"/>
    <d v="2012-10-26T00:00:00"/>
    <x v="2"/>
    <s v="JE-15715"/>
    <x v="555"/>
    <x v="0"/>
    <s v="United States"/>
    <s v="Houston"/>
    <x v="5"/>
    <n v="77041"/>
    <x v="2"/>
    <s v="OFF-PA-10004621"/>
    <x v="1"/>
    <x v="10"/>
    <x v="738"/>
    <x v="1590"/>
    <n v="7"/>
    <n v="0.2"/>
    <n v="12.700800000000001"/>
  </r>
  <r>
    <n v="5420"/>
    <s v="CA-2012-110877"/>
    <x v="1"/>
    <x v="924"/>
    <d v="2012-10-26T00:00:00"/>
    <x v="2"/>
    <s v="JE-15715"/>
    <x v="555"/>
    <x v="0"/>
    <s v="United States"/>
    <s v="Houston"/>
    <x v="5"/>
    <n v="77041"/>
    <x v="2"/>
    <s v="TEC-PH-10002103"/>
    <x v="2"/>
    <x v="7"/>
    <x v="534"/>
    <x v="3937"/>
    <n v="2"/>
    <n v="0.2"/>
    <n v="15.038400000000003"/>
  </r>
  <r>
    <n v="5421"/>
    <s v="US-2013-151827"/>
    <x v="0"/>
    <x v="1044"/>
    <d v="2013-04-03T00:00:00"/>
    <x v="0"/>
    <s v="CS-11950"/>
    <x v="229"/>
    <x v="0"/>
    <s v="United States"/>
    <s v="Philadelphia"/>
    <x v="9"/>
    <n v="19134"/>
    <x v="3"/>
    <s v="TEC-PH-10002789"/>
    <x v="2"/>
    <x v="7"/>
    <x v="1577"/>
    <x v="804"/>
    <n v="3"/>
    <n v="0.4"/>
    <n v="-60.836100000000016"/>
  </r>
  <r>
    <n v="5422"/>
    <s v="US-2013-151827"/>
    <x v="0"/>
    <x v="1044"/>
    <d v="2013-04-03T00:00:00"/>
    <x v="0"/>
    <s v="CS-11950"/>
    <x v="229"/>
    <x v="0"/>
    <s v="United States"/>
    <s v="Philadelphia"/>
    <x v="9"/>
    <n v="19134"/>
    <x v="3"/>
    <s v="TEC-AC-10003289"/>
    <x v="2"/>
    <x v="11"/>
    <x v="1209"/>
    <x v="236"/>
    <n v="2"/>
    <n v="0.2"/>
    <n v="1.1993999999999998"/>
  </r>
  <r>
    <n v="5423"/>
    <s v="US-2013-163258"/>
    <x v="0"/>
    <x v="723"/>
    <d v="2014-01-03T00:00:00"/>
    <x v="1"/>
    <s v="PF-19225"/>
    <x v="418"/>
    <x v="0"/>
    <s v="United States"/>
    <s v="Los Angeles"/>
    <x v="1"/>
    <n v="90045"/>
    <x v="1"/>
    <s v="OFF-BI-10000138"/>
    <x v="1"/>
    <x v="8"/>
    <x v="600"/>
    <x v="3938"/>
    <n v="3"/>
    <n v="0.2"/>
    <n v="3.9312000000000005"/>
  </r>
  <r>
    <n v="5424"/>
    <s v="CA-2014-103009"/>
    <x v="3"/>
    <x v="132"/>
    <d v="2014-11-06T00:00:00"/>
    <x v="0"/>
    <s v="PJ-18835"/>
    <x v="601"/>
    <x v="1"/>
    <s v="United States"/>
    <s v="Richmond"/>
    <x v="0"/>
    <n v="40475"/>
    <x v="0"/>
    <s v="OFF-PA-10001215"/>
    <x v="1"/>
    <x v="10"/>
    <x v="1717"/>
    <x v="1603"/>
    <n v="5"/>
    <n v="0"/>
    <n v="11.879999999999999"/>
  </r>
  <r>
    <n v="5425"/>
    <s v="US-2014-120649"/>
    <x v="3"/>
    <x v="176"/>
    <d v="2014-01-27T00:00:00"/>
    <x v="1"/>
    <s v="JF-15490"/>
    <x v="223"/>
    <x v="0"/>
    <s v="United States"/>
    <s v="Waterbury"/>
    <x v="29"/>
    <n v="6708"/>
    <x v="3"/>
    <s v="OFF-AR-10001545"/>
    <x v="1"/>
    <x v="6"/>
    <x v="812"/>
    <x v="2872"/>
    <n v="2"/>
    <n v="0"/>
    <n v="1.0207999999999999"/>
  </r>
  <r>
    <n v="5426"/>
    <s v="CA-2013-153598"/>
    <x v="0"/>
    <x v="275"/>
    <d v="2013-12-07T00:00:00"/>
    <x v="2"/>
    <s v="NM-18520"/>
    <x v="392"/>
    <x v="0"/>
    <s v="United States"/>
    <s v="Los Angeles"/>
    <x v="1"/>
    <n v="90045"/>
    <x v="1"/>
    <s v="TEC-AC-10003870"/>
    <x v="2"/>
    <x v="11"/>
    <x v="1718"/>
    <x v="3939"/>
    <n v="5"/>
    <n v="0"/>
    <n v="659.98"/>
  </r>
  <r>
    <n v="5427"/>
    <s v="CA-2013-153598"/>
    <x v="0"/>
    <x v="275"/>
    <d v="2013-12-07T00:00:00"/>
    <x v="2"/>
    <s v="NM-18520"/>
    <x v="392"/>
    <x v="0"/>
    <s v="United States"/>
    <s v="Los Angeles"/>
    <x v="1"/>
    <n v="90045"/>
    <x v="1"/>
    <s v="FUR-FU-10001085"/>
    <x v="0"/>
    <x v="5"/>
    <x v="1590"/>
    <x v="3940"/>
    <n v="6"/>
    <n v="0"/>
    <n v="51.47399999999999"/>
  </r>
  <r>
    <n v="5428"/>
    <s v="US-2013-108497"/>
    <x v="0"/>
    <x v="403"/>
    <d v="2013-06-15T00:00:00"/>
    <x v="3"/>
    <s v="MH-17290"/>
    <x v="762"/>
    <x v="2"/>
    <s v="United States"/>
    <s v="Los Angeles"/>
    <x v="1"/>
    <n v="90036"/>
    <x v="1"/>
    <s v="FUR-BO-10004218"/>
    <x v="0"/>
    <x v="0"/>
    <x v="1584"/>
    <x v="3941"/>
    <n v="5"/>
    <n v="0.15"/>
    <n v="35.245000000000005"/>
  </r>
  <r>
    <n v="5429"/>
    <s v="CA-2013-113096"/>
    <x v="0"/>
    <x v="476"/>
    <d v="2013-09-05T00:00:00"/>
    <x v="2"/>
    <s v="SZ-20035"/>
    <x v="449"/>
    <x v="2"/>
    <s v="United States"/>
    <s v="San Francisco"/>
    <x v="1"/>
    <n v="94122"/>
    <x v="1"/>
    <s v="OFF-ST-10003455"/>
    <x v="1"/>
    <x v="4"/>
    <x v="169"/>
    <x v="2063"/>
    <n v="3"/>
    <n v="0"/>
    <n v="12.097800000000001"/>
  </r>
  <r>
    <n v="5430"/>
    <s v="CA-2011-136861"/>
    <x v="2"/>
    <x v="742"/>
    <d v="2011-09-07T00:00:00"/>
    <x v="2"/>
    <s v="PR-18880"/>
    <x v="701"/>
    <x v="0"/>
    <s v="United States"/>
    <s v="Saint Petersburg"/>
    <x v="2"/>
    <n v="33710"/>
    <x v="0"/>
    <s v="FUR-FU-10001967"/>
    <x v="0"/>
    <x v="5"/>
    <x v="293"/>
    <x v="236"/>
    <n v="2"/>
    <n v="0.2"/>
    <n v="1.9989999999999979"/>
  </r>
  <r>
    <n v="5431"/>
    <s v="CA-2014-117422"/>
    <x v="3"/>
    <x v="208"/>
    <d v="2014-10-26T00:00:00"/>
    <x v="1"/>
    <s v="FC-14245"/>
    <x v="763"/>
    <x v="2"/>
    <s v="United States"/>
    <s v="Lakewood"/>
    <x v="24"/>
    <n v="44107"/>
    <x v="3"/>
    <s v="OFF-AP-10000938"/>
    <x v="1"/>
    <x v="9"/>
    <x v="1703"/>
    <x v="224"/>
    <n v="2"/>
    <n v="0.2"/>
    <n v="16.156799999999997"/>
  </r>
  <r>
    <n v="5432"/>
    <s v="CA-2014-117422"/>
    <x v="3"/>
    <x v="208"/>
    <d v="2014-10-26T00:00:00"/>
    <x v="1"/>
    <s v="FC-14245"/>
    <x v="763"/>
    <x v="2"/>
    <s v="United States"/>
    <s v="Lakewood"/>
    <x v="24"/>
    <n v="44107"/>
    <x v="3"/>
    <s v="OFF-PA-10002195"/>
    <x v="1"/>
    <x v="10"/>
    <x v="719"/>
    <x v="3942"/>
    <n v="1"/>
    <n v="0.2"/>
    <n v="1.3715999999999999"/>
  </r>
  <r>
    <n v="5433"/>
    <s v="CA-2014-117422"/>
    <x v="3"/>
    <x v="208"/>
    <d v="2014-10-26T00:00:00"/>
    <x v="1"/>
    <s v="FC-14245"/>
    <x v="763"/>
    <x v="2"/>
    <s v="United States"/>
    <s v="Lakewood"/>
    <x v="24"/>
    <n v="44107"/>
    <x v="3"/>
    <s v="OFF-BI-10002799"/>
    <x v="1"/>
    <x v="8"/>
    <x v="1450"/>
    <x v="3943"/>
    <n v="4"/>
    <n v="0.7"/>
    <n v="-4.9727999999999994"/>
  </r>
  <r>
    <n v="5434"/>
    <s v="CA-2014-129707"/>
    <x v="3"/>
    <x v="1016"/>
    <d v="2014-04-30T00:00:00"/>
    <x v="1"/>
    <s v="LH-16750"/>
    <x v="405"/>
    <x v="0"/>
    <s v="United States"/>
    <s v="Chandler"/>
    <x v="16"/>
    <n v="85224"/>
    <x v="1"/>
    <s v="OFF-AR-10000246"/>
    <x v="1"/>
    <x v="6"/>
    <x v="21"/>
    <x v="3944"/>
    <n v="4"/>
    <n v="0.2"/>
    <n v="0.66719999999999979"/>
  </r>
  <r>
    <n v="5435"/>
    <s v="CA-2012-160171"/>
    <x v="1"/>
    <x v="324"/>
    <d v="2012-10-24T00:00:00"/>
    <x v="1"/>
    <s v="RM-19675"/>
    <x v="84"/>
    <x v="2"/>
    <s v="United States"/>
    <s v="Los Angeles"/>
    <x v="1"/>
    <n v="90008"/>
    <x v="1"/>
    <s v="OFF-AP-10000275"/>
    <x v="1"/>
    <x v="9"/>
    <x v="1719"/>
    <x v="3945"/>
    <n v="5"/>
    <n v="0"/>
    <n v="459.39599999999996"/>
  </r>
  <r>
    <n v="5436"/>
    <s v="CA-2012-160171"/>
    <x v="1"/>
    <x v="324"/>
    <d v="2012-10-24T00:00:00"/>
    <x v="1"/>
    <s v="RM-19675"/>
    <x v="84"/>
    <x v="2"/>
    <s v="United States"/>
    <s v="Los Angeles"/>
    <x v="1"/>
    <n v="90008"/>
    <x v="1"/>
    <s v="TEC-AC-10000892"/>
    <x v="2"/>
    <x v="11"/>
    <x v="290"/>
    <x v="3946"/>
    <n v="3"/>
    <n v="0"/>
    <n v="97.199999999999989"/>
  </r>
  <r>
    <n v="5437"/>
    <s v="CA-2011-103317"/>
    <x v="2"/>
    <x v="260"/>
    <d v="2011-07-08T00:00:00"/>
    <x v="2"/>
    <s v="DM-13525"/>
    <x v="760"/>
    <x v="1"/>
    <s v="United States"/>
    <s v="Palm Coast"/>
    <x v="2"/>
    <n v="32137"/>
    <x v="0"/>
    <s v="FUR-FU-10001591"/>
    <x v="0"/>
    <x v="5"/>
    <x v="1101"/>
    <x v="3947"/>
    <n v="2"/>
    <n v="0.2"/>
    <n v="5.3680000000000012"/>
  </r>
  <r>
    <n v="5438"/>
    <s v="CA-2011-103317"/>
    <x v="2"/>
    <x v="260"/>
    <d v="2011-07-08T00:00:00"/>
    <x v="2"/>
    <s v="DM-13525"/>
    <x v="760"/>
    <x v="1"/>
    <s v="United States"/>
    <s v="Palm Coast"/>
    <x v="2"/>
    <n v="32137"/>
    <x v="0"/>
    <s v="OFF-BI-10001787"/>
    <x v="1"/>
    <x v="8"/>
    <x v="1482"/>
    <x v="3948"/>
    <n v="5"/>
    <n v="0.7"/>
    <n v="-6.8669999999999973"/>
  </r>
  <r>
    <n v="5439"/>
    <s v="CA-2011-103317"/>
    <x v="2"/>
    <x v="260"/>
    <d v="2011-07-08T00:00:00"/>
    <x v="2"/>
    <s v="DM-13525"/>
    <x v="760"/>
    <x v="1"/>
    <s v="United States"/>
    <s v="Palm Coast"/>
    <x v="2"/>
    <n v="32137"/>
    <x v="0"/>
    <s v="FUR-FU-10003192"/>
    <x v="0"/>
    <x v="5"/>
    <x v="1720"/>
    <x v="3949"/>
    <n v="3"/>
    <n v="0.2"/>
    <n v="15.991199999999992"/>
  </r>
  <r>
    <n v="5440"/>
    <s v="CA-2013-167115"/>
    <x v="0"/>
    <x v="958"/>
    <d v="2013-04-10T00:00:00"/>
    <x v="1"/>
    <s v="EH-14185"/>
    <x v="699"/>
    <x v="0"/>
    <s v="United States"/>
    <s v="New York City"/>
    <x v="15"/>
    <n v="10035"/>
    <x v="3"/>
    <s v="OFF-BI-10004600"/>
    <x v="1"/>
    <x v="8"/>
    <x v="1477"/>
    <x v="3950"/>
    <n v="2"/>
    <n v="0.2"/>
    <n v="183.99499999999998"/>
  </r>
  <r>
    <n v="5441"/>
    <s v="US-2014-153633"/>
    <x v="3"/>
    <x v="38"/>
    <d v="2014-11-19T00:00:00"/>
    <x v="0"/>
    <s v="TC-21295"/>
    <x v="646"/>
    <x v="0"/>
    <s v="United States"/>
    <s v="Jupiter"/>
    <x v="2"/>
    <n v="33458"/>
    <x v="0"/>
    <s v="OFF-AR-10002335"/>
    <x v="1"/>
    <x v="6"/>
    <x v="673"/>
    <x v="3951"/>
    <n v="1"/>
    <n v="0.2"/>
    <n v="0.15480000000000005"/>
  </r>
  <r>
    <n v="5442"/>
    <s v="CA-2014-155929"/>
    <x v="3"/>
    <x v="428"/>
    <d v="2014-09-14T00:00:00"/>
    <x v="1"/>
    <s v="AI-10855"/>
    <x v="482"/>
    <x v="0"/>
    <s v="United States"/>
    <s v="Glendale"/>
    <x v="16"/>
    <n v="85301"/>
    <x v="1"/>
    <s v="OFF-PA-10000859"/>
    <x v="1"/>
    <x v="10"/>
    <x v="1721"/>
    <x v="2925"/>
    <n v="2"/>
    <n v="0.2"/>
    <n v="2.3879999999999999"/>
  </r>
  <r>
    <n v="5443"/>
    <s v="CA-2012-148712"/>
    <x v="1"/>
    <x v="786"/>
    <d v="2012-04-23T00:00:00"/>
    <x v="1"/>
    <s v="JM-15535"/>
    <x v="341"/>
    <x v="0"/>
    <s v="United States"/>
    <s v="New York City"/>
    <x v="15"/>
    <n v="10035"/>
    <x v="3"/>
    <s v="TEC-AC-10003198"/>
    <x v="2"/>
    <x v="11"/>
    <x v="761"/>
    <x v="921"/>
    <n v="1"/>
    <n v="0"/>
    <n v="36.851999999999997"/>
  </r>
  <r>
    <n v="5444"/>
    <s v="CA-2012-148712"/>
    <x v="1"/>
    <x v="786"/>
    <d v="2012-04-23T00:00:00"/>
    <x v="1"/>
    <s v="JM-15535"/>
    <x v="341"/>
    <x v="0"/>
    <s v="United States"/>
    <s v="New York City"/>
    <x v="15"/>
    <n v="10035"/>
    <x v="3"/>
    <s v="OFF-BI-10001900"/>
    <x v="1"/>
    <x v="8"/>
    <x v="1099"/>
    <x v="3952"/>
    <n v="13"/>
    <n v="0.2"/>
    <n v="21.024899999999999"/>
  </r>
  <r>
    <n v="5445"/>
    <s v="CA-2012-148712"/>
    <x v="1"/>
    <x v="786"/>
    <d v="2012-04-23T00:00:00"/>
    <x v="1"/>
    <s v="JM-15535"/>
    <x v="341"/>
    <x v="0"/>
    <s v="United States"/>
    <s v="New York City"/>
    <x v="15"/>
    <n v="10035"/>
    <x v="3"/>
    <s v="OFF-AR-10000614"/>
    <x v="1"/>
    <x v="6"/>
    <x v="1722"/>
    <x v="3953"/>
    <n v="3"/>
    <n v="0"/>
    <n v="2.7845999999999997"/>
  </r>
  <r>
    <n v="5446"/>
    <s v="CA-2013-128307"/>
    <x v="0"/>
    <x v="197"/>
    <d v="2013-07-30T00:00:00"/>
    <x v="1"/>
    <s v="BE-11335"/>
    <x v="336"/>
    <x v="2"/>
    <s v="United States"/>
    <s v="Houston"/>
    <x v="5"/>
    <n v="77041"/>
    <x v="2"/>
    <s v="OFF-EN-10003040"/>
    <x v="1"/>
    <x v="12"/>
    <x v="1224"/>
    <x v="3954"/>
    <n v="1"/>
    <n v="0.2"/>
    <n v="7.0659000000000001"/>
  </r>
  <r>
    <n v="5447"/>
    <s v="US-2013-127425"/>
    <x v="0"/>
    <x v="370"/>
    <d v="2013-09-01T00:00:00"/>
    <x v="1"/>
    <s v="DR-12880"/>
    <x v="112"/>
    <x v="1"/>
    <s v="United States"/>
    <s v="New York City"/>
    <x v="15"/>
    <n v="10035"/>
    <x v="3"/>
    <s v="TEC-PH-10003442"/>
    <x v="2"/>
    <x v="7"/>
    <x v="879"/>
    <x v="3955"/>
    <n v="6"/>
    <n v="0"/>
    <n v="8.25"/>
  </r>
  <r>
    <n v="5448"/>
    <s v="US-2013-127425"/>
    <x v="0"/>
    <x v="370"/>
    <d v="2013-09-01T00:00:00"/>
    <x v="1"/>
    <s v="DR-12880"/>
    <x v="112"/>
    <x v="1"/>
    <s v="United States"/>
    <s v="New York City"/>
    <x v="15"/>
    <n v="10035"/>
    <x v="3"/>
    <s v="TEC-AC-10002800"/>
    <x v="2"/>
    <x v="11"/>
    <x v="1207"/>
    <x v="2932"/>
    <n v="5"/>
    <n v="0"/>
    <n v="87.482499999999987"/>
  </r>
  <r>
    <n v="5449"/>
    <s v="US-2011-119081"/>
    <x v="2"/>
    <x v="171"/>
    <d v="2011-09-19T00:00:00"/>
    <x v="1"/>
    <s v="TA-21385"/>
    <x v="638"/>
    <x v="2"/>
    <s v="United States"/>
    <s v="Olathe"/>
    <x v="41"/>
    <n v="66062"/>
    <x v="2"/>
    <s v="OFF-SU-10000157"/>
    <x v="1"/>
    <x v="14"/>
    <x v="1399"/>
    <x v="3956"/>
    <n v="3"/>
    <n v="0"/>
    <n v="7.158600000000007"/>
  </r>
  <r>
    <n v="5450"/>
    <s v="US-2011-119081"/>
    <x v="2"/>
    <x v="171"/>
    <d v="2011-09-19T00:00:00"/>
    <x v="1"/>
    <s v="TA-21385"/>
    <x v="638"/>
    <x v="2"/>
    <s v="United States"/>
    <s v="Olathe"/>
    <x v="41"/>
    <n v="66062"/>
    <x v="2"/>
    <s v="TEC-AC-10001542"/>
    <x v="2"/>
    <x v="11"/>
    <x v="1669"/>
    <x v="3957"/>
    <n v="5"/>
    <n v="0"/>
    <n v="10.905999999999993"/>
  </r>
  <r>
    <n v="5451"/>
    <s v="US-2011-119081"/>
    <x v="2"/>
    <x v="171"/>
    <d v="2011-09-19T00:00:00"/>
    <x v="1"/>
    <s v="TA-21385"/>
    <x v="638"/>
    <x v="2"/>
    <s v="United States"/>
    <s v="Olathe"/>
    <x v="41"/>
    <n v="66062"/>
    <x v="2"/>
    <s v="OFF-BI-10004519"/>
    <x v="1"/>
    <x v="8"/>
    <x v="880"/>
    <x v="3958"/>
    <n v="2"/>
    <n v="0"/>
    <n v="149.38199999999998"/>
  </r>
  <r>
    <n v="5452"/>
    <s v="US-2011-119081"/>
    <x v="2"/>
    <x v="171"/>
    <d v="2011-09-19T00:00:00"/>
    <x v="1"/>
    <s v="TA-21385"/>
    <x v="638"/>
    <x v="2"/>
    <s v="United States"/>
    <s v="Olathe"/>
    <x v="41"/>
    <n v="66062"/>
    <x v="2"/>
    <s v="FUR-FU-10003464"/>
    <x v="0"/>
    <x v="5"/>
    <x v="1470"/>
    <x v="1100"/>
    <n v="2"/>
    <n v="0"/>
    <n v="12.979199999999999"/>
  </r>
  <r>
    <n v="5453"/>
    <s v="CA-2013-140613"/>
    <x v="0"/>
    <x v="405"/>
    <d v="2013-07-30T00:00:00"/>
    <x v="1"/>
    <s v="KN-16705"/>
    <x v="607"/>
    <x v="2"/>
    <s v="United States"/>
    <s v="Sparks"/>
    <x v="33"/>
    <n v="89431"/>
    <x v="1"/>
    <s v="OFF-SU-10004261"/>
    <x v="1"/>
    <x v="14"/>
    <x v="605"/>
    <x v="3959"/>
    <n v="5"/>
    <n v="0"/>
    <n v="24.997999999999987"/>
  </r>
  <r>
    <n v="5454"/>
    <s v="US-2014-108700"/>
    <x v="3"/>
    <x v="240"/>
    <d v="2014-05-24T00:00:00"/>
    <x v="1"/>
    <s v="PJ-18835"/>
    <x v="601"/>
    <x v="1"/>
    <s v="United States"/>
    <s v="Rockford"/>
    <x v="10"/>
    <n v="61107"/>
    <x v="2"/>
    <s v="OFF-PA-10004733"/>
    <x v="1"/>
    <x v="10"/>
    <x v="1571"/>
    <x v="3960"/>
    <n v="6"/>
    <n v="0.2"/>
    <n v="13.780799999999996"/>
  </r>
  <r>
    <n v="5455"/>
    <s v="CA-2014-160962"/>
    <x v="3"/>
    <x v="1045"/>
    <d v="2014-05-03T00:00:00"/>
    <x v="1"/>
    <s v="MC-17605"/>
    <x v="204"/>
    <x v="1"/>
    <s v="United States"/>
    <s v="Philadelphia"/>
    <x v="9"/>
    <n v="19143"/>
    <x v="3"/>
    <s v="OFF-ST-10001325"/>
    <x v="1"/>
    <x v="4"/>
    <x v="466"/>
    <x v="3961"/>
    <n v="1"/>
    <n v="0.2"/>
    <n v="0.73360000000000003"/>
  </r>
  <r>
    <n v="5456"/>
    <s v="CA-2014-160962"/>
    <x v="3"/>
    <x v="1045"/>
    <d v="2014-05-03T00:00:00"/>
    <x v="1"/>
    <s v="MC-17605"/>
    <x v="204"/>
    <x v="1"/>
    <s v="United States"/>
    <s v="Philadelphia"/>
    <x v="9"/>
    <n v="19143"/>
    <x v="3"/>
    <s v="OFF-AR-10003056"/>
    <x v="1"/>
    <x v="6"/>
    <x v="18"/>
    <x v="1312"/>
    <n v="2"/>
    <n v="0.2"/>
    <n v="0.77039999999999909"/>
  </r>
  <r>
    <n v="5457"/>
    <s v="CA-2014-130631"/>
    <x v="3"/>
    <x v="614"/>
    <d v="2015-01-03T00:00:00"/>
    <x v="1"/>
    <s v="BS-11755"/>
    <x v="94"/>
    <x v="0"/>
    <s v="United States"/>
    <s v="Edmonds"/>
    <x v="4"/>
    <n v="98026"/>
    <x v="1"/>
    <s v="OFF-FA-10000089"/>
    <x v="1"/>
    <x v="13"/>
    <x v="1723"/>
    <x v="3962"/>
    <n v="5"/>
    <n v="0"/>
    <n v="9.6039999999999992"/>
  </r>
  <r>
    <n v="5458"/>
    <s v="CA-2014-130631"/>
    <x v="3"/>
    <x v="614"/>
    <d v="2015-01-03T00:00:00"/>
    <x v="1"/>
    <s v="BS-11755"/>
    <x v="94"/>
    <x v="0"/>
    <s v="United States"/>
    <s v="Edmonds"/>
    <x v="4"/>
    <n v="98026"/>
    <x v="1"/>
    <s v="FUR-FU-10004093"/>
    <x v="0"/>
    <x v="5"/>
    <x v="1159"/>
    <x v="3776"/>
    <n v="2"/>
    <n v="0"/>
    <n v="20.537999999999997"/>
  </r>
  <r>
    <n v="5459"/>
    <s v="CA-2014-116680"/>
    <x v="3"/>
    <x v="507"/>
    <d v="2014-09-07T00:00:00"/>
    <x v="0"/>
    <s v="PK-19075"/>
    <x v="7"/>
    <x v="0"/>
    <s v="United States"/>
    <s v="San Francisco"/>
    <x v="1"/>
    <n v="94122"/>
    <x v="1"/>
    <s v="OFF-BI-10004022"/>
    <x v="1"/>
    <x v="8"/>
    <x v="748"/>
    <x v="3963"/>
    <n v="6"/>
    <n v="0.2"/>
    <n v="4.3367999999999993"/>
  </r>
  <r>
    <n v="5460"/>
    <s v="CA-2014-116680"/>
    <x v="3"/>
    <x v="507"/>
    <d v="2014-09-07T00:00:00"/>
    <x v="0"/>
    <s v="PK-19075"/>
    <x v="7"/>
    <x v="0"/>
    <s v="United States"/>
    <s v="San Francisco"/>
    <x v="1"/>
    <n v="94122"/>
    <x v="1"/>
    <s v="FUR-TA-10001771"/>
    <x v="0"/>
    <x v="3"/>
    <x v="1724"/>
    <x v="3964"/>
    <n v="8"/>
    <n v="0.2"/>
    <n v="92.392000000000053"/>
  </r>
  <r>
    <n v="5461"/>
    <s v="US-2011-107405"/>
    <x v="2"/>
    <x v="90"/>
    <d v="2011-03-25T00:00:00"/>
    <x v="1"/>
    <s v="TS-21205"/>
    <x v="131"/>
    <x v="1"/>
    <s v="United States"/>
    <s v="Asheville"/>
    <x v="3"/>
    <n v="28806"/>
    <x v="0"/>
    <s v="OFF-ST-10002301"/>
    <x v="1"/>
    <x v="4"/>
    <x v="1490"/>
    <x v="3965"/>
    <n v="1"/>
    <n v="0.2"/>
    <n v="-3.864600000000002"/>
  </r>
  <r>
    <n v="5462"/>
    <s v="CA-2014-101574"/>
    <x v="3"/>
    <x v="394"/>
    <d v="2014-10-05T00:00:00"/>
    <x v="1"/>
    <s v="BD-11725"/>
    <x v="232"/>
    <x v="0"/>
    <s v="United States"/>
    <s v="Los Angeles"/>
    <x v="1"/>
    <n v="90032"/>
    <x v="1"/>
    <s v="FUR-FU-10001706"/>
    <x v="0"/>
    <x v="5"/>
    <x v="50"/>
    <x v="357"/>
    <n v="3"/>
    <n v="0"/>
    <n v="4.4352"/>
  </r>
  <r>
    <n v="5463"/>
    <s v="CA-2011-146591"/>
    <x v="2"/>
    <x v="1046"/>
    <d v="2011-01-21T00:00:00"/>
    <x v="2"/>
    <s v="TS-21340"/>
    <x v="358"/>
    <x v="0"/>
    <s v="United States"/>
    <s v="Scottsdale"/>
    <x v="16"/>
    <n v="85254"/>
    <x v="1"/>
    <s v="OFF-BI-10003676"/>
    <x v="1"/>
    <x v="8"/>
    <x v="816"/>
    <x v="3966"/>
    <n v="10"/>
    <n v="0.7"/>
    <n v="-23.716000000000001"/>
  </r>
  <r>
    <n v="5464"/>
    <s v="CA-2011-146591"/>
    <x v="2"/>
    <x v="1046"/>
    <d v="2011-01-21T00:00:00"/>
    <x v="2"/>
    <s v="TS-21340"/>
    <x v="358"/>
    <x v="0"/>
    <s v="United States"/>
    <s v="Scottsdale"/>
    <x v="16"/>
    <n v="85254"/>
    <x v="1"/>
    <s v="OFF-PA-10000659"/>
    <x v="1"/>
    <x v="10"/>
    <x v="1286"/>
    <x v="3967"/>
    <n v="4"/>
    <n v="0.2"/>
    <n v="19.622399999999999"/>
  </r>
  <r>
    <n v="5465"/>
    <s v="CA-2011-146591"/>
    <x v="2"/>
    <x v="1046"/>
    <d v="2011-01-21T00:00:00"/>
    <x v="2"/>
    <s v="TS-21340"/>
    <x v="358"/>
    <x v="0"/>
    <s v="United States"/>
    <s v="Scottsdale"/>
    <x v="16"/>
    <n v="85254"/>
    <x v="1"/>
    <s v="OFF-EN-10002504"/>
    <x v="1"/>
    <x v="12"/>
    <x v="113"/>
    <x v="3968"/>
    <n v="5"/>
    <n v="0.2"/>
    <n v="36.692999999999998"/>
  </r>
  <r>
    <n v="5466"/>
    <s v="CA-2011-146591"/>
    <x v="2"/>
    <x v="1046"/>
    <d v="2011-01-21T00:00:00"/>
    <x v="2"/>
    <s v="TS-21340"/>
    <x v="358"/>
    <x v="0"/>
    <s v="United States"/>
    <s v="Scottsdale"/>
    <x v="16"/>
    <n v="85254"/>
    <x v="1"/>
    <s v="FUR-BO-10001972"/>
    <x v="0"/>
    <x v="0"/>
    <x v="362"/>
    <x v="3969"/>
    <n v="5"/>
    <n v="0.7"/>
    <n v="-320.59699999999998"/>
  </r>
  <r>
    <n v="5467"/>
    <s v="CA-2011-107706"/>
    <x v="2"/>
    <x v="1047"/>
    <d v="2011-02-20T00:00:00"/>
    <x v="0"/>
    <s v="ST-20530"/>
    <x v="461"/>
    <x v="0"/>
    <s v="United States"/>
    <s v="Houston"/>
    <x v="5"/>
    <n v="77095"/>
    <x v="2"/>
    <s v="OFF-PA-10000466"/>
    <x v="1"/>
    <x v="10"/>
    <x v="933"/>
    <x v="3970"/>
    <n v="3"/>
    <n v="0.2"/>
    <n v="6.0659999999999989"/>
  </r>
  <r>
    <n v="5468"/>
    <s v="CA-2013-122448"/>
    <x v="0"/>
    <x v="632"/>
    <d v="2013-06-15T00:00:00"/>
    <x v="1"/>
    <s v="DB-13210"/>
    <x v="203"/>
    <x v="0"/>
    <s v="United States"/>
    <s v="San Francisco"/>
    <x v="1"/>
    <n v="94109"/>
    <x v="1"/>
    <s v="FUR-CH-10002774"/>
    <x v="0"/>
    <x v="1"/>
    <x v="23"/>
    <x v="1919"/>
    <n v="3"/>
    <n v="0.2"/>
    <n v="13.764599999999994"/>
  </r>
  <r>
    <n v="5469"/>
    <s v="CA-2011-132451"/>
    <x v="2"/>
    <x v="467"/>
    <d v="2011-09-27T00:00:00"/>
    <x v="2"/>
    <s v="KF-16285"/>
    <x v="580"/>
    <x v="2"/>
    <s v="United States"/>
    <s v="San Diego"/>
    <x v="1"/>
    <n v="92105"/>
    <x v="1"/>
    <s v="FUR-CH-10000454"/>
    <x v="0"/>
    <x v="1"/>
    <x v="1"/>
    <x v="2282"/>
    <n v="3"/>
    <n v="0.2"/>
    <n v="73.19399999999996"/>
  </r>
  <r>
    <n v="5470"/>
    <s v="CA-2011-132451"/>
    <x v="2"/>
    <x v="467"/>
    <d v="2011-09-27T00:00:00"/>
    <x v="2"/>
    <s v="KF-16285"/>
    <x v="580"/>
    <x v="2"/>
    <s v="United States"/>
    <s v="San Diego"/>
    <x v="1"/>
    <n v="92105"/>
    <x v="1"/>
    <s v="OFF-PA-10004888"/>
    <x v="1"/>
    <x v="10"/>
    <x v="959"/>
    <x v="541"/>
    <n v="3"/>
    <n v="0"/>
    <n v="9.3312000000000008"/>
  </r>
  <r>
    <n v="5471"/>
    <s v="CA-2013-158547"/>
    <x v="0"/>
    <x v="198"/>
    <d v="2013-06-05T00:00:00"/>
    <x v="1"/>
    <s v="JM-16195"/>
    <x v="594"/>
    <x v="0"/>
    <s v="United States"/>
    <s v="Hamilton"/>
    <x v="24"/>
    <n v="45011"/>
    <x v="3"/>
    <s v="OFF-AP-10003842"/>
    <x v="1"/>
    <x v="9"/>
    <x v="1247"/>
    <x v="3971"/>
    <n v="5"/>
    <n v="0.2"/>
    <n v="9.2939999999999969"/>
  </r>
  <r>
    <n v="5472"/>
    <s v="CA-2014-116946"/>
    <x v="3"/>
    <x v="484"/>
    <d v="2014-12-24T00:00:00"/>
    <x v="1"/>
    <s v="TS-21505"/>
    <x v="700"/>
    <x v="0"/>
    <s v="United States"/>
    <s v="Parker"/>
    <x v="22"/>
    <n v="80134"/>
    <x v="1"/>
    <s v="FUR-FU-10000320"/>
    <x v="0"/>
    <x v="5"/>
    <x v="1512"/>
    <x v="3972"/>
    <n v="5"/>
    <n v="0.2"/>
    <n v="4.0080000000000009"/>
  </r>
  <r>
    <n v="5473"/>
    <s v="CA-2014-116946"/>
    <x v="3"/>
    <x v="484"/>
    <d v="2014-12-24T00:00:00"/>
    <x v="1"/>
    <s v="TS-21505"/>
    <x v="700"/>
    <x v="0"/>
    <s v="United States"/>
    <s v="Parker"/>
    <x v="22"/>
    <n v="80134"/>
    <x v="1"/>
    <s v="OFF-ST-10002554"/>
    <x v="1"/>
    <x v="4"/>
    <x v="1144"/>
    <x v="1617"/>
    <n v="2"/>
    <n v="0.2"/>
    <n v="-17.607599999999998"/>
  </r>
  <r>
    <n v="5474"/>
    <s v="CA-2014-116946"/>
    <x v="3"/>
    <x v="484"/>
    <d v="2014-12-24T00:00:00"/>
    <x v="1"/>
    <s v="TS-21505"/>
    <x v="700"/>
    <x v="0"/>
    <s v="United States"/>
    <s v="Parker"/>
    <x v="22"/>
    <n v="80134"/>
    <x v="1"/>
    <s v="FUR-BO-10000468"/>
    <x v="0"/>
    <x v="0"/>
    <x v="1171"/>
    <x v="3973"/>
    <n v="7"/>
    <n v="0.7"/>
    <n v="-183.6323999999999"/>
  </r>
  <r>
    <n v="5475"/>
    <s v="CA-2014-121741"/>
    <x v="3"/>
    <x v="377"/>
    <d v="2014-12-27T00:00:00"/>
    <x v="3"/>
    <s v="YC-21895"/>
    <x v="289"/>
    <x v="1"/>
    <s v="United States"/>
    <s v="Fremont"/>
    <x v="8"/>
    <n v="68025"/>
    <x v="2"/>
    <s v="OFF-ST-10004459"/>
    <x v="1"/>
    <x v="4"/>
    <x v="454"/>
    <x v="3974"/>
    <n v="2"/>
    <n v="0"/>
    <n v="37.533999999999992"/>
  </r>
  <r>
    <n v="5476"/>
    <s v="CA-2014-169691"/>
    <x v="3"/>
    <x v="140"/>
    <d v="2014-06-19T00:00:00"/>
    <x v="2"/>
    <s v="Dp-13240"/>
    <x v="656"/>
    <x v="2"/>
    <s v="United States"/>
    <s v="Maple Grove"/>
    <x v="11"/>
    <n v="55369"/>
    <x v="2"/>
    <s v="OFF-LA-10002312"/>
    <x v="1"/>
    <x v="2"/>
    <x v="574"/>
    <x v="1851"/>
    <n v="3"/>
    <n v="0"/>
    <n v="22.200000000000003"/>
  </r>
  <r>
    <n v="5477"/>
    <s v="CA-2014-169691"/>
    <x v="3"/>
    <x v="140"/>
    <d v="2014-06-19T00:00:00"/>
    <x v="2"/>
    <s v="Dp-13240"/>
    <x v="656"/>
    <x v="2"/>
    <s v="United States"/>
    <s v="Maple Grove"/>
    <x v="11"/>
    <n v="55369"/>
    <x v="2"/>
    <s v="OFF-ST-10001291"/>
    <x v="1"/>
    <x v="4"/>
    <x v="1017"/>
    <x v="3975"/>
    <n v="5"/>
    <n v="0"/>
    <n v="22.828499999999998"/>
  </r>
  <r>
    <n v="5478"/>
    <s v="CA-2014-169691"/>
    <x v="3"/>
    <x v="140"/>
    <d v="2014-06-19T00:00:00"/>
    <x v="2"/>
    <s v="Dp-13240"/>
    <x v="656"/>
    <x v="2"/>
    <s v="United States"/>
    <s v="Maple Grove"/>
    <x v="11"/>
    <n v="55369"/>
    <x v="2"/>
    <s v="OFF-PA-10003022"/>
    <x v="1"/>
    <x v="10"/>
    <x v="1644"/>
    <x v="1465"/>
    <n v="3"/>
    <n v="0"/>
    <n v="8.7906000000000013"/>
  </r>
  <r>
    <n v="5479"/>
    <s v="CA-2013-121356"/>
    <x v="0"/>
    <x v="73"/>
    <d v="2013-11-25T00:00:00"/>
    <x v="1"/>
    <s v="SJ-20500"/>
    <x v="81"/>
    <x v="0"/>
    <s v="United States"/>
    <s v="Newark"/>
    <x v="13"/>
    <n v="19711"/>
    <x v="3"/>
    <s v="OFF-BI-10002133"/>
    <x v="1"/>
    <x v="8"/>
    <x v="1138"/>
    <x v="3233"/>
    <n v="3"/>
    <n v="0"/>
    <n v="62.915999999999997"/>
  </r>
  <r>
    <n v="5480"/>
    <s v="CA-2011-101770"/>
    <x v="2"/>
    <x v="691"/>
    <d v="2011-04-04T00:00:00"/>
    <x v="1"/>
    <s v="KB-16240"/>
    <x v="208"/>
    <x v="1"/>
    <s v="United States"/>
    <s v="Miami"/>
    <x v="2"/>
    <n v="33180"/>
    <x v="0"/>
    <s v="OFF-BI-10001097"/>
    <x v="1"/>
    <x v="8"/>
    <x v="789"/>
    <x v="3976"/>
    <n v="1"/>
    <n v="0.7"/>
    <n v="-1.3082999999999996"/>
  </r>
  <r>
    <n v="5481"/>
    <s v="CA-2014-105487"/>
    <x v="3"/>
    <x v="1048"/>
    <d v="2014-10-15T00:00:00"/>
    <x v="1"/>
    <s v="CS-12250"/>
    <x v="294"/>
    <x v="1"/>
    <s v="United States"/>
    <s v="San Diego"/>
    <x v="1"/>
    <n v="92105"/>
    <x v="1"/>
    <s v="TEC-PH-10001336"/>
    <x v="2"/>
    <x v="7"/>
    <x v="941"/>
    <x v="3977"/>
    <n v="1"/>
    <n v="0.2"/>
    <n v="11.609099999999998"/>
  </r>
  <r>
    <n v="5482"/>
    <s v="CA-2014-105487"/>
    <x v="3"/>
    <x v="1048"/>
    <d v="2014-10-15T00:00:00"/>
    <x v="1"/>
    <s v="CS-12250"/>
    <x v="294"/>
    <x v="1"/>
    <s v="United States"/>
    <s v="San Diego"/>
    <x v="1"/>
    <n v="92105"/>
    <x v="1"/>
    <s v="TEC-AC-10002305"/>
    <x v="2"/>
    <x v="11"/>
    <x v="1521"/>
    <x v="3978"/>
    <n v="2"/>
    <n v="0"/>
    <n v="6.4799999999999969"/>
  </r>
  <r>
    <n v="5483"/>
    <s v="CA-2014-105487"/>
    <x v="3"/>
    <x v="1048"/>
    <d v="2014-10-15T00:00:00"/>
    <x v="1"/>
    <s v="CS-12250"/>
    <x v="294"/>
    <x v="1"/>
    <s v="United States"/>
    <s v="San Diego"/>
    <x v="1"/>
    <n v="92105"/>
    <x v="1"/>
    <s v="TEC-AC-10003610"/>
    <x v="2"/>
    <x v="11"/>
    <x v="598"/>
    <x v="3979"/>
    <n v="4"/>
    <n v="0"/>
    <n v="115.1808"/>
  </r>
  <r>
    <n v="5484"/>
    <s v="CA-2014-105487"/>
    <x v="3"/>
    <x v="1048"/>
    <d v="2014-10-15T00:00:00"/>
    <x v="1"/>
    <s v="CS-12250"/>
    <x v="294"/>
    <x v="1"/>
    <s v="United States"/>
    <s v="San Diego"/>
    <x v="1"/>
    <n v="92105"/>
    <x v="1"/>
    <s v="OFF-ST-10002301"/>
    <x v="1"/>
    <x v="4"/>
    <x v="1490"/>
    <x v="1390"/>
    <n v="2"/>
    <n v="0"/>
    <n v="0.40679999999999694"/>
  </r>
  <r>
    <n v="5485"/>
    <s v="CA-2014-148999"/>
    <x v="3"/>
    <x v="289"/>
    <d v="2014-02-05T00:00:00"/>
    <x v="1"/>
    <s v="EB-13870"/>
    <x v="12"/>
    <x v="0"/>
    <s v="United States"/>
    <s v="Miami"/>
    <x v="2"/>
    <n v="33142"/>
    <x v="0"/>
    <s v="FUR-CH-10002044"/>
    <x v="0"/>
    <x v="1"/>
    <x v="1725"/>
    <x v="3442"/>
    <n v="4"/>
    <n v="0.2"/>
    <n v="-68.1096"/>
  </r>
  <r>
    <n v="5486"/>
    <s v="CA-2011-107573"/>
    <x v="2"/>
    <x v="432"/>
    <d v="2011-12-17T00:00:00"/>
    <x v="1"/>
    <s v="PB-19150"/>
    <x v="171"/>
    <x v="0"/>
    <s v="United States"/>
    <s v="Miami"/>
    <x v="2"/>
    <n v="33178"/>
    <x v="0"/>
    <s v="OFF-EN-10001099"/>
    <x v="1"/>
    <x v="12"/>
    <x v="33"/>
    <x v="3032"/>
    <n v="3"/>
    <n v="0.2"/>
    <n v="7.6283999999999974"/>
  </r>
  <r>
    <n v="5487"/>
    <s v="CA-2012-156608"/>
    <x v="1"/>
    <x v="1040"/>
    <d v="2012-10-29T00:00:00"/>
    <x v="1"/>
    <s v="MT-18070"/>
    <x v="192"/>
    <x v="2"/>
    <s v="United States"/>
    <s v="San Antonio"/>
    <x v="5"/>
    <n v="78207"/>
    <x v="2"/>
    <s v="OFF-BI-10004140"/>
    <x v="1"/>
    <x v="8"/>
    <x v="304"/>
    <x v="3980"/>
    <n v="4"/>
    <n v="0.8"/>
    <n v="-6.2860000000000031"/>
  </r>
  <r>
    <n v="5488"/>
    <s v="CA-2014-134495"/>
    <x v="3"/>
    <x v="719"/>
    <d v="2014-04-05T00:00:00"/>
    <x v="0"/>
    <s v="BF-11020"/>
    <x v="292"/>
    <x v="1"/>
    <s v="United States"/>
    <s v="Jacksonville"/>
    <x v="2"/>
    <n v="32216"/>
    <x v="0"/>
    <s v="TEC-PH-10004897"/>
    <x v="2"/>
    <x v="7"/>
    <x v="1115"/>
    <x v="112"/>
    <n v="3"/>
    <n v="0.2"/>
    <n v="-5.694300000000001"/>
  </r>
  <r>
    <n v="5489"/>
    <s v="CA-2014-134495"/>
    <x v="3"/>
    <x v="719"/>
    <d v="2014-04-05T00:00:00"/>
    <x v="0"/>
    <s v="BF-11020"/>
    <x v="292"/>
    <x v="1"/>
    <s v="United States"/>
    <s v="Jacksonville"/>
    <x v="2"/>
    <n v="32216"/>
    <x v="0"/>
    <s v="OFF-LA-10000262"/>
    <x v="1"/>
    <x v="2"/>
    <x v="932"/>
    <x v="303"/>
    <n v="3"/>
    <n v="0.2"/>
    <n v="2.0358000000000001"/>
  </r>
  <r>
    <n v="5490"/>
    <s v="CA-2014-134495"/>
    <x v="3"/>
    <x v="719"/>
    <d v="2014-04-05T00:00:00"/>
    <x v="0"/>
    <s v="BF-11020"/>
    <x v="292"/>
    <x v="1"/>
    <s v="United States"/>
    <s v="Jacksonville"/>
    <x v="2"/>
    <n v="32216"/>
    <x v="0"/>
    <s v="OFF-AP-10002222"/>
    <x v="1"/>
    <x v="9"/>
    <x v="33"/>
    <x v="3981"/>
    <n v="3"/>
    <n v="0.2"/>
    <n v="1.8207000000000013"/>
  </r>
  <r>
    <n v="5491"/>
    <s v="CA-2014-134495"/>
    <x v="3"/>
    <x v="719"/>
    <d v="2014-04-05T00:00:00"/>
    <x v="0"/>
    <s v="BF-11020"/>
    <x v="292"/>
    <x v="1"/>
    <s v="United States"/>
    <s v="Jacksonville"/>
    <x v="2"/>
    <n v="32216"/>
    <x v="0"/>
    <s v="FUR-CH-10003774"/>
    <x v="0"/>
    <x v="1"/>
    <x v="1185"/>
    <x v="287"/>
    <n v="3"/>
    <n v="0.2"/>
    <n v="-19.105800000000016"/>
  </r>
  <r>
    <n v="5492"/>
    <s v="CA-2014-164098"/>
    <x v="3"/>
    <x v="795"/>
    <d v="2014-01-28T00:00:00"/>
    <x v="2"/>
    <s v="CG-12520"/>
    <x v="0"/>
    <x v="0"/>
    <s v="United States"/>
    <s v="Houston"/>
    <x v="5"/>
    <n v="77070"/>
    <x v="2"/>
    <s v="OFF-ST-10000615"/>
    <x v="1"/>
    <x v="4"/>
    <x v="75"/>
    <x v="1333"/>
    <n v="2"/>
    <n v="0.2"/>
    <n v="1.8160000000000016"/>
  </r>
  <r>
    <n v="5493"/>
    <s v="CA-2011-105249"/>
    <x v="2"/>
    <x v="683"/>
    <d v="2011-11-28T00:00:00"/>
    <x v="3"/>
    <s v="DH-13675"/>
    <x v="723"/>
    <x v="2"/>
    <s v="United States"/>
    <s v="San Francisco"/>
    <x v="1"/>
    <n v="94122"/>
    <x v="1"/>
    <s v="OFF-SU-10001225"/>
    <x v="1"/>
    <x v="14"/>
    <x v="33"/>
    <x v="351"/>
    <n v="2"/>
    <n v="0"/>
    <n v="0.14719999999999978"/>
  </r>
  <r>
    <n v="5494"/>
    <s v="CA-2011-105249"/>
    <x v="2"/>
    <x v="683"/>
    <d v="2011-11-28T00:00:00"/>
    <x v="3"/>
    <s v="DH-13675"/>
    <x v="723"/>
    <x v="2"/>
    <s v="United States"/>
    <s v="San Francisco"/>
    <x v="1"/>
    <n v="94122"/>
    <x v="1"/>
    <s v="OFF-LA-10002043"/>
    <x v="1"/>
    <x v="2"/>
    <x v="252"/>
    <x v="1417"/>
    <n v="4"/>
    <n v="0"/>
    <n v="19.872"/>
  </r>
  <r>
    <n v="5495"/>
    <s v="CA-2011-105249"/>
    <x v="2"/>
    <x v="683"/>
    <d v="2011-11-28T00:00:00"/>
    <x v="3"/>
    <s v="DH-13675"/>
    <x v="723"/>
    <x v="2"/>
    <s v="United States"/>
    <s v="San Francisco"/>
    <x v="1"/>
    <n v="94122"/>
    <x v="1"/>
    <s v="FUR-BO-10000330"/>
    <x v="0"/>
    <x v="0"/>
    <x v="1098"/>
    <x v="1527"/>
    <n v="4"/>
    <n v="0.15"/>
    <n v="-4.8391999999999769"/>
  </r>
  <r>
    <n v="5496"/>
    <s v="CA-2012-113523"/>
    <x v="1"/>
    <x v="406"/>
    <d v="2012-09-08T00:00:00"/>
    <x v="1"/>
    <s v="SC-20440"/>
    <x v="464"/>
    <x v="1"/>
    <s v="United States"/>
    <s v="Philadelphia"/>
    <x v="9"/>
    <n v="19140"/>
    <x v="3"/>
    <s v="OFF-BI-10001249"/>
    <x v="1"/>
    <x v="8"/>
    <x v="1182"/>
    <x v="3056"/>
    <n v="4"/>
    <n v="0.7"/>
    <n v="-6.1247999999999987"/>
  </r>
  <r>
    <n v="5497"/>
    <s v="CA-2014-117821"/>
    <x v="3"/>
    <x v="492"/>
    <d v="2014-06-17T00:00:00"/>
    <x v="1"/>
    <s v="HG-15025"/>
    <x v="643"/>
    <x v="0"/>
    <s v="United States"/>
    <s v="Marion"/>
    <x v="24"/>
    <n v="43302"/>
    <x v="3"/>
    <s v="TEC-AC-10004469"/>
    <x v="2"/>
    <x v="11"/>
    <x v="238"/>
    <x v="3982"/>
    <n v="2"/>
    <n v="0.2"/>
    <n v="19.176000000000002"/>
  </r>
  <r>
    <n v="5498"/>
    <s v="CA-2014-164378"/>
    <x v="3"/>
    <x v="663"/>
    <d v="2014-07-19T00:00:00"/>
    <x v="0"/>
    <s v="MM-18055"/>
    <x v="514"/>
    <x v="0"/>
    <s v="United States"/>
    <s v="New York City"/>
    <x v="15"/>
    <n v="10024"/>
    <x v="3"/>
    <s v="OFF-AR-10001177"/>
    <x v="1"/>
    <x v="6"/>
    <x v="1215"/>
    <x v="2637"/>
    <n v="2"/>
    <n v="0"/>
    <n v="1.9023999999999992"/>
  </r>
  <r>
    <n v="5499"/>
    <s v="CA-2014-164378"/>
    <x v="3"/>
    <x v="663"/>
    <d v="2014-07-19T00:00:00"/>
    <x v="0"/>
    <s v="MM-18055"/>
    <x v="514"/>
    <x v="0"/>
    <s v="United States"/>
    <s v="New York City"/>
    <x v="15"/>
    <n v="10024"/>
    <x v="3"/>
    <s v="OFF-LA-10000634"/>
    <x v="1"/>
    <x v="2"/>
    <x v="283"/>
    <x v="1507"/>
    <n v="3"/>
    <n v="0"/>
    <n v="3.6017999999999999"/>
  </r>
  <r>
    <n v="5500"/>
    <s v="CA-2014-164378"/>
    <x v="3"/>
    <x v="663"/>
    <d v="2014-07-19T00:00:00"/>
    <x v="0"/>
    <s v="MM-18055"/>
    <x v="514"/>
    <x v="0"/>
    <s v="United States"/>
    <s v="New York City"/>
    <x v="15"/>
    <n v="10024"/>
    <x v="3"/>
    <s v="TEC-AC-10004708"/>
    <x v="2"/>
    <x v="11"/>
    <x v="337"/>
    <x v="365"/>
    <n v="2"/>
    <n v="0"/>
    <n v="8.7989999999999995"/>
  </r>
  <r>
    <n v="5501"/>
    <s v="CA-2014-164378"/>
    <x v="3"/>
    <x v="663"/>
    <d v="2014-07-19T00:00:00"/>
    <x v="0"/>
    <s v="MM-18055"/>
    <x v="514"/>
    <x v="0"/>
    <s v="United States"/>
    <s v="New York City"/>
    <x v="15"/>
    <n v="10024"/>
    <x v="3"/>
    <s v="FUR-CH-10002084"/>
    <x v="0"/>
    <x v="1"/>
    <x v="1240"/>
    <x v="3983"/>
    <n v="6"/>
    <n v="0.1"/>
    <n v="88.552800000000005"/>
  </r>
  <r>
    <n v="5502"/>
    <s v="CA-2014-164378"/>
    <x v="3"/>
    <x v="663"/>
    <d v="2014-07-19T00:00:00"/>
    <x v="0"/>
    <s v="MM-18055"/>
    <x v="514"/>
    <x v="0"/>
    <s v="United States"/>
    <s v="New York City"/>
    <x v="15"/>
    <n v="10024"/>
    <x v="3"/>
    <s v="OFF-PA-10004519"/>
    <x v="1"/>
    <x v="10"/>
    <x v="1036"/>
    <x v="2482"/>
    <n v="2"/>
    <n v="0"/>
    <n v="4.3904000000000005"/>
  </r>
  <r>
    <n v="5503"/>
    <s v="CA-2014-127782"/>
    <x v="3"/>
    <x v="808"/>
    <d v="2014-11-07T00:00:00"/>
    <x v="1"/>
    <s v="TH-21115"/>
    <x v="764"/>
    <x v="1"/>
    <s v="United States"/>
    <s v="Philadelphia"/>
    <x v="9"/>
    <n v="19140"/>
    <x v="3"/>
    <s v="FUR-FU-10001847"/>
    <x v="0"/>
    <x v="5"/>
    <x v="1355"/>
    <x v="3984"/>
    <n v="1"/>
    <n v="0.2"/>
    <n v="0.66239999999999977"/>
  </r>
  <r>
    <n v="5504"/>
    <s v="CA-2014-127782"/>
    <x v="3"/>
    <x v="808"/>
    <d v="2014-11-07T00:00:00"/>
    <x v="1"/>
    <s v="TH-21115"/>
    <x v="764"/>
    <x v="1"/>
    <s v="United States"/>
    <s v="Philadelphia"/>
    <x v="9"/>
    <n v="19140"/>
    <x v="3"/>
    <s v="OFF-AP-10001962"/>
    <x v="1"/>
    <x v="9"/>
    <x v="1594"/>
    <x v="3985"/>
    <n v="3"/>
    <n v="0.2"/>
    <n v="1.2584999999999997"/>
  </r>
  <r>
    <n v="5505"/>
    <s v="CA-2014-127782"/>
    <x v="3"/>
    <x v="808"/>
    <d v="2014-11-07T00:00:00"/>
    <x v="1"/>
    <s v="TH-21115"/>
    <x v="764"/>
    <x v="1"/>
    <s v="United States"/>
    <s v="Philadelphia"/>
    <x v="9"/>
    <n v="19140"/>
    <x v="3"/>
    <s v="OFF-EN-10003845"/>
    <x v="1"/>
    <x v="12"/>
    <x v="431"/>
    <x v="3179"/>
    <n v="3"/>
    <n v="0.2"/>
    <n v="2.8781999999999992"/>
  </r>
  <r>
    <n v="5506"/>
    <s v="CA-2014-127782"/>
    <x v="3"/>
    <x v="808"/>
    <d v="2014-11-07T00:00:00"/>
    <x v="1"/>
    <s v="TH-21115"/>
    <x v="764"/>
    <x v="1"/>
    <s v="United States"/>
    <s v="Philadelphia"/>
    <x v="9"/>
    <n v="19140"/>
    <x v="3"/>
    <s v="TEC-PH-10001817"/>
    <x v="2"/>
    <x v="7"/>
    <x v="1097"/>
    <x v="3986"/>
    <n v="4"/>
    <n v="0.4"/>
    <n v="-186.15999999999997"/>
  </r>
  <r>
    <n v="5507"/>
    <s v="US-2013-162026"/>
    <x v="0"/>
    <x v="750"/>
    <d v="2013-10-09T00:00:00"/>
    <x v="3"/>
    <s v="JE-15745"/>
    <x v="32"/>
    <x v="0"/>
    <s v="United States"/>
    <s v="Los Angeles"/>
    <x v="1"/>
    <n v="90036"/>
    <x v="1"/>
    <s v="OFF-PA-10000167"/>
    <x v="1"/>
    <x v="10"/>
    <x v="1071"/>
    <x v="1168"/>
    <n v="2"/>
    <n v="0"/>
    <n v="27.881999999999998"/>
  </r>
  <r>
    <n v="5508"/>
    <s v="CA-2013-150000"/>
    <x v="0"/>
    <x v="143"/>
    <d v="2013-04-15T00:00:00"/>
    <x v="1"/>
    <s v="PG-18820"/>
    <x v="310"/>
    <x v="0"/>
    <s v="United States"/>
    <s v="Smyrna"/>
    <x v="32"/>
    <n v="30080"/>
    <x v="0"/>
    <s v="OFF-EN-10002973"/>
    <x v="1"/>
    <x v="12"/>
    <x v="1319"/>
    <x v="1429"/>
    <n v="4"/>
    <n v="0"/>
    <n v="8.6016000000000012"/>
  </r>
  <r>
    <n v="5509"/>
    <s v="CA-2012-168529"/>
    <x v="1"/>
    <x v="1049"/>
    <d v="2012-10-12T00:00:00"/>
    <x v="1"/>
    <s v="MB-17305"/>
    <x v="93"/>
    <x v="0"/>
    <s v="United States"/>
    <s v="San Francisco"/>
    <x v="1"/>
    <n v="94122"/>
    <x v="1"/>
    <s v="FUR-FU-10001588"/>
    <x v="0"/>
    <x v="5"/>
    <x v="284"/>
    <x v="1228"/>
    <n v="5"/>
    <n v="0"/>
    <n v="62.736999999999995"/>
  </r>
  <r>
    <n v="5510"/>
    <s v="US-2014-152569"/>
    <x v="3"/>
    <x v="356"/>
    <d v="2014-05-21T00:00:00"/>
    <x v="1"/>
    <s v="JD-16015"/>
    <x v="557"/>
    <x v="0"/>
    <s v="United States"/>
    <s v="Chicago"/>
    <x v="10"/>
    <n v="60653"/>
    <x v="2"/>
    <s v="OFF-PA-10001736"/>
    <x v="1"/>
    <x v="10"/>
    <x v="129"/>
    <x v="3987"/>
    <n v="2"/>
    <n v="0.2"/>
    <n v="19.137599999999992"/>
  </r>
  <r>
    <n v="5511"/>
    <s v="US-2014-152569"/>
    <x v="3"/>
    <x v="356"/>
    <d v="2014-05-21T00:00:00"/>
    <x v="1"/>
    <s v="JD-16015"/>
    <x v="557"/>
    <x v="0"/>
    <s v="United States"/>
    <s v="Chicago"/>
    <x v="10"/>
    <n v="60653"/>
    <x v="2"/>
    <s v="TEC-PH-10002185"/>
    <x v="2"/>
    <x v="7"/>
    <x v="1072"/>
    <x v="3988"/>
    <n v="2"/>
    <n v="0.2"/>
    <n v="3.4749999999999996"/>
  </r>
  <r>
    <n v="5512"/>
    <s v="US-2011-137680"/>
    <x v="2"/>
    <x v="1050"/>
    <d v="2011-03-02T00:00:00"/>
    <x v="1"/>
    <s v="JH-15430"/>
    <x v="371"/>
    <x v="0"/>
    <s v="United States"/>
    <s v="Medford"/>
    <x v="21"/>
    <n v="97504"/>
    <x v="1"/>
    <s v="OFF-PA-10000174"/>
    <x v="1"/>
    <x v="10"/>
    <x v="1515"/>
    <x v="2731"/>
    <n v="4"/>
    <n v="0.2"/>
    <n v="11.102399999999996"/>
  </r>
  <r>
    <n v="5513"/>
    <s v="US-2011-137680"/>
    <x v="2"/>
    <x v="1050"/>
    <d v="2011-03-02T00:00:00"/>
    <x v="1"/>
    <s v="JH-15430"/>
    <x v="371"/>
    <x v="0"/>
    <s v="United States"/>
    <s v="Medford"/>
    <x v="21"/>
    <n v="97504"/>
    <x v="1"/>
    <s v="OFF-PA-10000069"/>
    <x v="1"/>
    <x v="10"/>
    <x v="1569"/>
    <x v="3989"/>
    <n v="3"/>
    <n v="0.2"/>
    <n v="7.6868999999999996"/>
  </r>
  <r>
    <n v="5514"/>
    <s v="CA-2012-103177"/>
    <x v="1"/>
    <x v="1051"/>
    <d v="2012-06-01T00:00:00"/>
    <x v="2"/>
    <s v="EN-13780"/>
    <x v="633"/>
    <x v="0"/>
    <s v="United States"/>
    <s v="New York City"/>
    <x v="15"/>
    <n v="10009"/>
    <x v="3"/>
    <s v="TEC-PH-10001795"/>
    <x v="2"/>
    <x v="7"/>
    <x v="1726"/>
    <x v="764"/>
    <n v="3"/>
    <n v="0"/>
    <n v="2.3996999999999815"/>
  </r>
  <r>
    <n v="5515"/>
    <s v="CA-2012-103177"/>
    <x v="1"/>
    <x v="1051"/>
    <d v="2012-06-01T00:00:00"/>
    <x v="2"/>
    <s v="EN-13780"/>
    <x v="633"/>
    <x v="0"/>
    <s v="United States"/>
    <s v="New York City"/>
    <x v="15"/>
    <n v="10009"/>
    <x v="3"/>
    <s v="OFF-AP-10004540"/>
    <x v="1"/>
    <x v="9"/>
    <x v="1294"/>
    <x v="1985"/>
    <n v="2"/>
    <n v="0"/>
    <n v="44.889600000000002"/>
  </r>
  <r>
    <n v="5516"/>
    <s v="CA-2012-103177"/>
    <x v="1"/>
    <x v="1051"/>
    <d v="2012-06-01T00:00:00"/>
    <x v="2"/>
    <s v="EN-13780"/>
    <x v="633"/>
    <x v="0"/>
    <s v="United States"/>
    <s v="New York City"/>
    <x v="15"/>
    <n v="10009"/>
    <x v="3"/>
    <s v="TEC-PH-10001527"/>
    <x v="2"/>
    <x v="7"/>
    <x v="1276"/>
    <x v="3680"/>
    <n v="3"/>
    <n v="0"/>
    <n v="3.8654999999999973"/>
  </r>
  <r>
    <n v="5517"/>
    <s v="US-2013-138408"/>
    <x v="0"/>
    <x v="741"/>
    <d v="2013-11-22T00:00:00"/>
    <x v="0"/>
    <s v="KC-16255"/>
    <x v="346"/>
    <x v="1"/>
    <s v="United States"/>
    <s v="Huntsville"/>
    <x v="19"/>
    <n v="35810"/>
    <x v="0"/>
    <s v="TEC-AC-10003870"/>
    <x v="2"/>
    <x v="11"/>
    <x v="1718"/>
    <x v="3990"/>
    <n v="4"/>
    <n v="0"/>
    <n v="527.98400000000004"/>
  </r>
  <r>
    <n v="5518"/>
    <s v="CA-2014-117667"/>
    <x v="3"/>
    <x v="769"/>
    <d v="2014-12-10T00:00:00"/>
    <x v="1"/>
    <s v="MS-17980"/>
    <x v="99"/>
    <x v="1"/>
    <s v="United States"/>
    <s v="Philadelphia"/>
    <x v="9"/>
    <n v="19134"/>
    <x v="3"/>
    <s v="FUR-CH-10004540"/>
    <x v="0"/>
    <x v="1"/>
    <x v="862"/>
    <x v="3991"/>
    <n v="10"/>
    <n v="0.3"/>
    <n v="-10.283999999999992"/>
  </r>
  <r>
    <n v="5519"/>
    <s v="CA-2014-117667"/>
    <x v="3"/>
    <x v="769"/>
    <d v="2014-12-10T00:00:00"/>
    <x v="1"/>
    <s v="MS-17980"/>
    <x v="99"/>
    <x v="1"/>
    <s v="United States"/>
    <s v="Philadelphia"/>
    <x v="9"/>
    <n v="19134"/>
    <x v="3"/>
    <s v="FUR-FU-10004093"/>
    <x v="0"/>
    <x v="5"/>
    <x v="1159"/>
    <x v="3992"/>
    <n v="2"/>
    <n v="0.2"/>
    <n v="6.8459999999999965"/>
  </r>
  <r>
    <n v="5520"/>
    <s v="CA-2014-117667"/>
    <x v="3"/>
    <x v="769"/>
    <d v="2014-12-10T00:00:00"/>
    <x v="1"/>
    <s v="MS-17980"/>
    <x v="99"/>
    <x v="1"/>
    <s v="United States"/>
    <s v="Philadelphia"/>
    <x v="9"/>
    <n v="19134"/>
    <x v="3"/>
    <s v="OFF-AR-10000716"/>
    <x v="1"/>
    <x v="6"/>
    <x v="786"/>
    <x v="2569"/>
    <n v="3"/>
    <n v="0.2"/>
    <n v="3.1806000000000005"/>
  </r>
  <r>
    <n v="5521"/>
    <s v="CA-2014-117667"/>
    <x v="3"/>
    <x v="769"/>
    <d v="2014-12-10T00:00:00"/>
    <x v="1"/>
    <s v="MS-17980"/>
    <x v="99"/>
    <x v="1"/>
    <s v="United States"/>
    <s v="Philadelphia"/>
    <x v="9"/>
    <n v="19134"/>
    <x v="3"/>
    <s v="OFF-PA-10002709"/>
    <x v="1"/>
    <x v="10"/>
    <x v="1658"/>
    <x v="100"/>
    <n v="5"/>
    <n v="0.2"/>
    <n v="8.6709999999999994"/>
  </r>
  <r>
    <n v="5522"/>
    <s v="CA-2014-117667"/>
    <x v="3"/>
    <x v="769"/>
    <d v="2014-12-10T00:00:00"/>
    <x v="1"/>
    <s v="MS-17980"/>
    <x v="99"/>
    <x v="1"/>
    <s v="United States"/>
    <s v="Philadelphia"/>
    <x v="9"/>
    <n v="19134"/>
    <x v="3"/>
    <s v="TEC-AC-10000580"/>
    <x v="2"/>
    <x v="11"/>
    <x v="897"/>
    <x v="1309"/>
    <n v="4"/>
    <n v="0.2"/>
    <n v="-28.796399999999984"/>
  </r>
  <r>
    <n v="5523"/>
    <s v="CA-2013-110982"/>
    <x v="0"/>
    <x v="410"/>
    <d v="2013-06-08T00:00:00"/>
    <x v="2"/>
    <s v="CK-12205"/>
    <x v="237"/>
    <x v="0"/>
    <s v="United States"/>
    <s v="Santa Clara"/>
    <x v="1"/>
    <n v="95051"/>
    <x v="1"/>
    <s v="OFF-BI-10000829"/>
    <x v="1"/>
    <x v="8"/>
    <x v="304"/>
    <x v="3993"/>
    <n v="6"/>
    <n v="0.2"/>
    <n v="7.0043999999999977"/>
  </r>
  <r>
    <n v="5524"/>
    <s v="CA-2013-110982"/>
    <x v="0"/>
    <x v="410"/>
    <d v="2013-06-08T00:00:00"/>
    <x v="2"/>
    <s v="CK-12205"/>
    <x v="237"/>
    <x v="0"/>
    <s v="United States"/>
    <s v="Santa Clara"/>
    <x v="1"/>
    <n v="95051"/>
    <x v="1"/>
    <s v="OFF-AP-10004859"/>
    <x v="1"/>
    <x v="9"/>
    <x v="921"/>
    <x v="3994"/>
    <n v="4"/>
    <n v="0"/>
    <n v="15.724800000000002"/>
  </r>
  <r>
    <n v="5525"/>
    <s v="CA-2013-147123"/>
    <x v="0"/>
    <x v="107"/>
    <d v="2013-12-13T00:00:00"/>
    <x v="2"/>
    <s v="SJ-20125"/>
    <x v="319"/>
    <x v="2"/>
    <s v="United States"/>
    <s v="Long Beach"/>
    <x v="1"/>
    <n v="90805"/>
    <x v="1"/>
    <s v="OFF-PA-10000575"/>
    <x v="1"/>
    <x v="10"/>
    <x v="1050"/>
    <x v="3995"/>
    <n v="12"/>
    <n v="0"/>
    <n v="36.928799999999995"/>
  </r>
  <r>
    <n v="5526"/>
    <s v="CA-2014-154501"/>
    <x v="3"/>
    <x v="504"/>
    <d v="2014-05-06T00:00:00"/>
    <x v="1"/>
    <s v="EA-14035"/>
    <x v="105"/>
    <x v="1"/>
    <s v="United States"/>
    <s v="Los Angeles"/>
    <x v="1"/>
    <n v="90008"/>
    <x v="1"/>
    <s v="OFF-AR-10002804"/>
    <x v="1"/>
    <x v="6"/>
    <x v="279"/>
    <x v="3996"/>
    <n v="2"/>
    <n v="0"/>
    <n v="4.0098000000000003"/>
  </r>
  <r>
    <n v="5527"/>
    <s v="CA-2014-166933"/>
    <x v="3"/>
    <x v="558"/>
    <d v="2014-04-29T00:00:00"/>
    <x v="1"/>
    <s v="MG-17890"/>
    <x v="450"/>
    <x v="2"/>
    <s v="United States"/>
    <s v="Santa Barbara"/>
    <x v="1"/>
    <n v="93101"/>
    <x v="1"/>
    <s v="OFF-FA-10002676"/>
    <x v="1"/>
    <x v="13"/>
    <x v="1069"/>
    <x v="2725"/>
    <n v="1"/>
    <n v="0"/>
    <n v="0.65159999999999996"/>
  </r>
  <r>
    <n v="5528"/>
    <s v="CA-2012-142055"/>
    <x v="1"/>
    <x v="412"/>
    <d v="2012-05-10T00:00:00"/>
    <x v="2"/>
    <s v="AB-10255"/>
    <x v="437"/>
    <x v="2"/>
    <s v="United States"/>
    <s v="New York City"/>
    <x v="15"/>
    <n v="10009"/>
    <x v="3"/>
    <s v="OFF-PA-10003465"/>
    <x v="1"/>
    <x v="10"/>
    <x v="418"/>
    <x v="2479"/>
    <n v="2"/>
    <n v="0"/>
    <n v="18.211199999999998"/>
  </r>
  <r>
    <n v="5529"/>
    <s v="CA-2012-137106"/>
    <x v="1"/>
    <x v="1052"/>
    <d v="2012-04-04T00:00:00"/>
    <x v="1"/>
    <s v="SC-20260"/>
    <x v="609"/>
    <x v="1"/>
    <s v="United States"/>
    <s v="Jacksonville"/>
    <x v="2"/>
    <n v="32216"/>
    <x v="0"/>
    <s v="TEC-PH-10000011"/>
    <x v="2"/>
    <x v="7"/>
    <x v="220"/>
    <x v="1105"/>
    <n v="5"/>
    <n v="0.2"/>
    <n v="27.985999999999994"/>
  </r>
  <r>
    <n v="5530"/>
    <s v="CA-2014-136609"/>
    <x v="3"/>
    <x v="634"/>
    <d v="2014-08-12T00:00:00"/>
    <x v="1"/>
    <s v="TB-21355"/>
    <x v="422"/>
    <x v="1"/>
    <s v="United States"/>
    <s v="Cedar Hill"/>
    <x v="5"/>
    <n v="75104"/>
    <x v="2"/>
    <s v="OFF-PA-10004381"/>
    <x v="1"/>
    <x v="10"/>
    <x v="1675"/>
    <x v="912"/>
    <n v="3"/>
    <n v="0.2"/>
    <n v="40.353599999999986"/>
  </r>
  <r>
    <n v="5531"/>
    <s v="CA-2014-160885"/>
    <x v="3"/>
    <x v="574"/>
    <d v="2014-12-07T00:00:00"/>
    <x v="1"/>
    <s v="JK-16090"/>
    <x v="765"/>
    <x v="0"/>
    <s v="United States"/>
    <s v="Omaha"/>
    <x v="8"/>
    <n v="68104"/>
    <x v="2"/>
    <s v="TEC-PH-10001795"/>
    <x v="2"/>
    <x v="7"/>
    <x v="641"/>
    <x v="3997"/>
    <n v="4"/>
    <n v="0"/>
    <n v="743.98799999999983"/>
  </r>
  <r>
    <n v="5532"/>
    <s v="US-2013-167472"/>
    <x v="0"/>
    <x v="112"/>
    <d v="2013-06-08T00:00:00"/>
    <x v="2"/>
    <s v="CK-12595"/>
    <x v="242"/>
    <x v="0"/>
    <s v="United States"/>
    <s v="Little Rock"/>
    <x v="36"/>
    <n v="72209"/>
    <x v="0"/>
    <s v="TEC-AC-10001109"/>
    <x v="2"/>
    <x v="11"/>
    <x v="998"/>
    <x v="3998"/>
    <n v="6"/>
    <n v="0"/>
    <n v="75.57480000000001"/>
  </r>
  <r>
    <n v="5533"/>
    <s v="US-2013-167472"/>
    <x v="0"/>
    <x v="112"/>
    <d v="2013-06-08T00:00:00"/>
    <x v="2"/>
    <s v="CK-12595"/>
    <x v="242"/>
    <x v="0"/>
    <s v="United States"/>
    <s v="Little Rock"/>
    <x v="36"/>
    <n v="72209"/>
    <x v="0"/>
    <s v="TEC-AC-10003038"/>
    <x v="2"/>
    <x v="11"/>
    <x v="1024"/>
    <x v="3999"/>
    <n v="3"/>
    <n v="0"/>
    <n v="5.101499999999997"/>
  </r>
  <r>
    <n v="5534"/>
    <s v="US-2013-167472"/>
    <x v="0"/>
    <x v="112"/>
    <d v="2013-06-08T00:00:00"/>
    <x v="2"/>
    <s v="CK-12595"/>
    <x v="242"/>
    <x v="0"/>
    <s v="United States"/>
    <s v="Little Rock"/>
    <x v="36"/>
    <n v="72209"/>
    <x v="0"/>
    <s v="TEC-AC-10003174"/>
    <x v="2"/>
    <x v="11"/>
    <x v="614"/>
    <x v="2285"/>
    <n v="3"/>
    <n v="0"/>
    <n v="129.34800000000001"/>
  </r>
  <r>
    <n v="5535"/>
    <s v="US-2013-167472"/>
    <x v="0"/>
    <x v="112"/>
    <d v="2013-06-08T00:00:00"/>
    <x v="2"/>
    <s v="CK-12595"/>
    <x v="242"/>
    <x v="0"/>
    <s v="United States"/>
    <s v="Little Rock"/>
    <x v="36"/>
    <n v="72209"/>
    <x v="0"/>
    <s v="OFF-PA-10000157"/>
    <x v="1"/>
    <x v="10"/>
    <x v="364"/>
    <x v="731"/>
    <n v="3"/>
    <n v="0"/>
    <n v="28.171799999999998"/>
  </r>
  <r>
    <n v="5536"/>
    <s v="US-2013-167472"/>
    <x v="0"/>
    <x v="112"/>
    <d v="2013-06-08T00:00:00"/>
    <x v="2"/>
    <s v="CK-12595"/>
    <x v="242"/>
    <x v="0"/>
    <s v="United States"/>
    <s v="Little Rock"/>
    <x v="36"/>
    <n v="72209"/>
    <x v="0"/>
    <s v="OFF-BI-10001721"/>
    <x v="1"/>
    <x v="8"/>
    <x v="94"/>
    <x v="2202"/>
    <n v="3"/>
    <n v="0"/>
    <n v="30.787199999999999"/>
  </r>
  <r>
    <n v="5537"/>
    <s v="US-2013-167472"/>
    <x v="0"/>
    <x v="112"/>
    <d v="2013-06-08T00:00:00"/>
    <x v="2"/>
    <s v="CK-12595"/>
    <x v="242"/>
    <x v="0"/>
    <s v="United States"/>
    <s v="Little Rock"/>
    <x v="36"/>
    <n v="72209"/>
    <x v="0"/>
    <s v="OFF-BI-10000591"/>
    <x v="1"/>
    <x v="8"/>
    <x v="1045"/>
    <x v="1361"/>
    <n v="3"/>
    <n v="0"/>
    <n v="5.6015999999999995"/>
  </r>
  <r>
    <n v="5538"/>
    <s v="US-2013-167472"/>
    <x v="0"/>
    <x v="112"/>
    <d v="2013-06-08T00:00:00"/>
    <x v="2"/>
    <s v="CK-12595"/>
    <x v="242"/>
    <x v="0"/>
    <s v="United States"/>
    <s v="Little Rock"/>
    <x v="36"/>
    <n v="72209"/>
    <x v="0"/>
    <s v="OFF-PA-10001534"/>
    <x v="1"/>
    <x v="10"/>
    <x v="1461"/>
    <x v="91"/>
    <n v="2"/>
    <n v="0"/>
    <n v="6.2208000000000006"/>
  </r>
  <r>
    <n v="5539"/>
    <s v="CA-2012-120551"/>
    <x v="1"/>
    <x v="657"/>
    <d v="2012-04-20T00:00:00"/>
    <x v="1"/>
    <s v="SS-20590"/>
    <x v="196"/>
    <x v="0"/>
    <s v="United States"/>
    <s v="Norfolk"/>
    <x v="8"/>
    <n v="68701"/>
    <x v="2"/>
    <s v="OFF-BI-10002071"/>
    <x v="1"/>
    <x v="8"/>
    <x v="692"/>
    <x v="4000"/>
    <n v="3"/>
    <n v="0"/>
    <n v="8.0177999999999994"/>
  </r>
  <r>
    <n v="5540"/>
    <s v="US-2014-150595"/>
    <x v="3"/>
    <x v="1053"/>
    <d v="2014-05-27T00:00:00"/>
    <x v="1"/>
    <s v="LE-16810"/>
    <x v="97"/>
    <x v="0"/>
    <s v="United States"/>
    <s v="Chicago"/>
    <x v="10"/>
    <n v="60653"/>
    <x v="2"/>
    <s v="FUR-CH-10000513"/>
    <x v="0"/>
    <x v="1"/>
    <x v="70"/>
    <x v="2124"/>
    <n v="2"/>
    <n v="0.3"/>
    <n v="-54.595799999999997"/>
  </r>
  <r>
    <n v="5541"/>
    <s v="US-2014-150595"/>
    <x v="3"/>
    <x v="1053"/>
    <d v="2014-05-27T00:00:00"/>
    <x v="1"/>
    <s v="LE-16810"/>
    <x v="97"/>
    <x v="0"/>
    <s v="United States"/>
    <s v="Chicago"/>
    <x v="10"/>
    <n v="60653"/>
    <x v="2"/>
    <s v="OFF-BI-10003274"/>
    <x v="1"/>
    <x v="8"/>
    <x v="122"/>
    <x v="4001"/>
    <n v="2"/>
    <n v="0.8"/>
    <n v="-2.6268000000000002"/>
  </r>
  <r>
    <n v="5542"/>
    <s v="US-2014-150595"/>
    <x v="3"/>
    <x v="1053"/>
    <d v="2014-05-27T00:00:00"/>
    <x v="1"/>
    <s v="LE-16810"/>
    <x v="97"/>
    <x v="0"/>
    <s v="United States"/>
    <s v="Chicago"/>
    <x v="10"/>
    <n v="60653"/>
    <x v="2"/>
    <s v="OFF-SU-10000381"/>
    <x v="1"/>
    <x v="14"/>
    <x v="654"/>
    <x v="4002"/>
    <n v="3"/>
    <n v="0.2"/>
    <n v="2.5136999999999983"/>
  </r>
  <r>
    <n v="5543"/>
    <s v="CA-2013-134936"/>
    <x v="0"/>
    <x v="1054"/>
    <d v="2013-12-26T00:00:00"/>
    <x v="1"/>
    <s v="ES-14080"/>
    <x v="20"/>
    <x v="1"/>
    <s v="United States"/>
    <s v="Tucson"/>
    <x v="16"/>
    <n v="85705"/>
    <x v="1"/>
    <s v="FUR-TA-10001086"/>
    <x v="0"/>
    <x v="3"/>
    <x v="1727"/>
    <x v="4003"/>
    <n v="6"/>
    <n v="0.5"/>
    <n v="-218.86559999999997"/>
  </r>
  <r>
    <n v="5544"/>
    <s v="CA-2013-134936"/>
    <x v="0"/>
    <x v="1054"/>
    <d v="2013-12-26T00:00:00"/>
    <x v="1"/>
    <s v="ES-14080"/>
    <x v="20"/>
    <x v="1"/>
    <s v="United States"/>
    <s v="Tucson"/>
    <x v="16"/>
    <n v="85705"/>
    <x v="1"/>
    <s v="OFF-BI-10000174"/>
    <x v="1"/>
    <x v="8"/>
    <x v="1435"/>
    <x v="828"/>
    <n v="6"/>
    <n v="0.7"/>
    <n v="-7.6559999999999988"/>
  </r>
  <r>
    <n v="5545"/>
    <s v="CA-2013-134936"/>
    <x v="0"/>
    <x v="1054"/>
    <d v="2013-12-26T00:00:00"/>
    <x v="1"/>
    <s v="ES-14080"/>
    <x v="20"/>
    <x v="1"/>
    <s v="United States"/>
    <s v="Tucson"/>
    <x v="16"/>
    <n v="85705"/>
    <x v="1"/>
    <s v="OFF-BI-10002103"/>
    <x v="1"/>
    <x v="8"/>
    <x v="525"/>
    <x v="4004"/>
    <n v="2"/>
    <n v="0.7"/>
    <n v="-4.1711999999999989"/>
  </r>
  <r>
    <n v="5546"/>
    <s v="CA-2014-102967"/>
    <x v="3"/>
    <x v="585"/>
    <d v="2014-09-27T00:00:00"/>
    <x v="1"/>
    <s v="MG-17890"/>
    <x v="450"/>
    <x v="2"/>
    <s v="United States"/>
    <s v="Concord"/>
    <x v="38"/>
    <n v="3301"/>
    <x v="3"/>
    <s v="OFF-ST-10001590"/>
    <x v="1"/>
    <x v="4"/>
    <x v="146"/>
    <x v="4005"/>
    <n v="5"/>
    <n v="0"/>
    <n v="17.523999999999997"/>
  </r>
  <r>
    <n v="5547"/>
    <s v="CA-2014-151008"/>
    <x v="3"/>
    <x v="210"/>
    <d v="2014-09-09T00:00:00"/>
    <x v="2"/>
    <s v="JM-16195"/>
    <x v="594"/>
    <x v="0"/>
    <s v="United States"/>
    <s v="Draper"/>
    <x v="7"/>
    <n v="84020"/>
    <x v="1"/>
    <s v="FUR-FU-10002396"/>
    <x v="0"/>
    <x v="5"/>
    <x v="1581"/>
    <x v="2855"/>
    <n v="2"/>
    <n v="0"/>
    <n v="10.567200000000001"/>
  </r>
  <r>
    <n v="5548"/>
    <s v="CA-2014-151008"/>
    <x v="3"/>
    <x v="210"/>
    <d v="2014-09-09T00:00:00"/>
    <x v="2"/>
    <s v="JM-16195"/>
    <x v="594"/>
    <x v="0"/>
    <s v="United States"/>
    <s v="Draper"/>
    <x v="7"/>
    <n v="84020"/>
    <x v="1"/>
    <s v="TEC-PH-10002807"/>
    <x v="2"/>
    <x v="7"/>
    <x v="1230"/>
    <x v="4006"/>
    <n v="4"/>
    <n v="0.2"/>
    <n v="47.459999999999994"/>
  </r>
  <r>
    <n v="5549"/>
    <s v="CA-2011-159800"/>
    <x v="2"/>
    <x v="683"/>
    <d v="2011-12-01T00:00:00"/>
    <x v="2"/>
    <s v="SG-20470"/>
    <x v="495"/>
    <x v="0"/>
    <s v="United States"/>
    <s v="San Francisco"/>
    <x v="1"/>
    <n v="94109"/>
    <x v="1"/>
    <s v="OFF-AP-10004859"/>
    <x v="1"/>
    <x v="9"/>
    <x v="921"/>
    <x v="2908"/>
    <n v="3"/>
    <n v="0"/>
    <n v="11.793600000000001"/>
  </r>
  <r>
    <n v="5550"/>
    <s v="CA-2011-159800"/>
    <x v="2"/>
    <x v="683"/>
    <d v="2011-12-01T00:00:00"/>
    <x v="2"/>
    <s v="SG-20470"/>
    <x v="495"/>
    <x v="0"/>
    <s v="United States"/>
    <s v="San Francisco"/>
    <x v="1"/>
    <n v="94109"/>
    <x v="1"/>
    <s v="TEC-AC-10003447"/>
    <x v="2"/>
    <x v="11"/>
    <x v="798"/>
    <x v="4007"/>
    <n v="7"/>
    <n v="0"/>
    <n v="34.982499999999987"/>
  </r>
  <r>
    <n v="5551"/>
    <s v="US-2011-159618"/>
    <x v="2"/>
    <x v="607"/>
    <d v="2011-11-16T00:00:00"/>
    <x v="1"/>
    <s v="DB-12970"/>
    <x v="715"/>
    <x v="1"/>
    <s v="United States"/>
    <s v="Houston"/>
    <x v="5"/>
    <n v="77036"/>
    <x v="2"/>
    <s v="OFF-AR-10003183"/>
    <x v="1"/>
    <x v="6"/>
    <x v="1390"/>
    <x v="2812"/>
    <n v="1"/>
    <n v="0.2"/>
    <n v="0.33399999999999974"/>
  </r>
  <r>
    <n v="5552"/>
    <s v="US-2011-159618"/>
    <x v="2"/>
    <x v="607"/>
    <d v="2011-11-16T00:00:00"/>
    <x v="1"/>
    <s v="DB-12970"/>
    <x v="715"/>
    <x v="1"/>
    <s v="United States"/>
    <s v="Houston"/>
    <x v="5"/>
    <n v="77036"/>
    <x v="2"/>
    <s v="OFF-SU-10000432"/>
    <x v="1"/>
    <x v="14"/>
    <x v="1549"/>
    <x v="4008"/>
    <n v="6"/>
    <n v="0.2"/>
    <n v="-3.123000000000002"/>
  </r>
  <r>
    <n v="5553"/>
    <s v="US-2011-159618"/>
    <x v="2"/>
    <x v="607"/>
    <d v="2011-11-16T00:00:00"/>
    <x v="1"/>
    <s v="DB-12970"/>
    <x v="715"/>
    <x v="1"/>
    <s v="United States"/>
    <s v="Houston"/>
    <x v="5"/>
    <n v="77036"/>
    <x v="2"/>
    <s v="TEC-AC-10003832"/>
    <x v="2"/>
    <x v="11"/>
    <x v="458"/>
    <x v="2220"/>
    <n v="3"/>
    <n v="0.2"/>
    <n v="20.8719"/>
  </r>
  <r>
    <n v="5554"/>
    <s v="US-2011-159618"/>
    <x v="2"/>
    <x v="607"/>
    <d v="2011-11-16T00:00:00"/>
    <x v="1"/>
    <s v="DB-12970"/>
    <x v="715"/>
    <x v="1"/>
    <s v="United States"/>
    <s v="Houston"/>
    <x v="5"/>
    <n v="77036"/>
    <x v="2"/>
    <s v="OFF-PA-10004100"/>
    <x v="1"/>
    <x v="10"/>
    <x v="257"/>
    <x v="1590"/>
    <n v="7"/>
    <n v="0.2"/>
    <n v="12.700800000000001"/>
  </r>
  <r>
    <n v="5555"/>
    <s v="US-2011-159618"/>
    <x v="2"/>
    <x v="607"/>
    <d v="2011-11-16T00:00:00"/>
    <x v="1"/>
    <s v="DB-12970"/>
    <x v="715"/>
    <x v="1"/>
    <s v="United States"/>
    <s v="Houston"/>
    <x v="5"/>
    <n v="77036"/>
    <x v="2"/>
    <s v="FUR-BO-10004467"/>
    <x v="0"/>
    <x v="0"/>
    <x v="883"/>
    <x v="4009"/>
    <n v="1"/>
    <n v="0.32"/>
    <n v="-12.998700000000007"/>
  </r>
  <r>
    <n v="5556"/>
    <s v="CA-2014-116113"/>
    <x v="3"/>
    <x v="280"/>
    <d v="2014-10-07T00:00:00"/>
    <x v="0"/>
    <s v="JW-15220"/>
    <x v="478"/>
    <x v="1"/>
    <s v="United States"/>
    <s v="Montgomery"/>
    <x v="19"/>
    <n v="36116"/>
    <x v="0"/>
    <s v="FUR-FU-10002963"/>
    <x v="0"/>
    <x v="5"/>
    <x v="1502"/>
    <x v="1015"/>
    <n v="2"/>
    <n v="0"/>
    <n v="3.4543999999999997"/>
  </r>
  <r>
    <n v="5557"/>
    <s v="CA-2012-125066"/>
    <x v="1"/>
    <x v="639"/>
    <d v="2012-12-18T00:00:00"/>
    <x v="1"/>
    <s v="KD-16495"/>
    <x v="470"/>
    <x v="1"/>
    <s v="United States"/>
    <s v="Jackson"/>
    <x v="35"/>
    <n v="39212"/>
    <x v="0"/>
    <s v="FUR-FU-10003829"/>
    <x v="0"/>
    <x v="5"/>
    <x v="1369"/>
    <x v="51"/>
    <n v="2"/>
    <n v="0"/>
    <n v="1.9711999999999996"/>
  </r>
  <r>
    <n v="5558"/>
    <s v="CA-2012-125066"/>
    <x v="1"/>
    <x v="639"/>
    <d v="2012-12-18T00:00:00"/>
    <x v="1"/>
    <s v="KD-16495"/>
    <x v="470"/>
    <x v="1"/>
    <s v="United States"/>
    <s v="Jackson"/>
    <x v="35"/>
    <n v="39212"/>
    <x v="0"/>
    <s v="OFF-AR-10003582"/>
    <x v="1"/>
    <x v="6"/>
    <x v="1451"/>
    <x v="2471"/>
    <n v="2"/>
    <n v="0"/>
    <n v="15.764000000000003"/>
  </r>
  <r>
    <n v="5559"/>
    <s v="US-2012-114741"/>
    <x v="1"/>
    <x v="401"/>
    <d v="2012-12-10T00:00:00"/>
    <x v="1"/>
    <s v="IL-15100"/>
    <x v="582"/>
    <x v="0"/>
    <s v="United States"/>
    <s v="North Las Vegas"/>
    <x v="33"/>
    <n v="89031"/>
    <x v="1"/>
    <s v="OFF-PA-10000048"/>
    <x v="1"/>
    <x v="10"/>
    <x v="1728"/>
    <x v="90"/>
    <n v="1"/>
    <n v="0"/>
    <n v="3.1104000000000003"/>
  </r>
  <r>
    <n v="5560"/>
    <s v="US-2012-114741"/>
    <x v="1"/>
    <x v="401"/>
    <d v="2012-12-10T00:00:00"/>
    <x v="1"/>
    <s v="IL-15100"/>
    <x v="582"/>
    <x v="0"/>
    <s v="United States"/>
    <s v="North Las Vegas"/>
    <x v="33"/>
    <n v="89031"/>
    <x v="1"/>
    <s v="OFF-ST-10000078"/>
    <x v="1"/>
    <x v="4"/>
    <x v="1218"/>
    <x v="2225"/>
    <n v="5"/>
    <n v="0"/>
    <n v="238.65299999999991"/>
  </r>
  <r>
    <n v="5561"/>
    <s v="US-2012-114741"/>
    <x v="1"/>
    <x v="401"/>
    <d v="2012-12-10T00:00:00"/>
    <x v="1"/>
    <s v="IL-15100"/>
    <x v="582"/>
    <x v="0"/>
    <s v="United States"/>
    <s v="North Las Vegas"/>
    <x v="33"/>
    <n v="89031"/>
    <x v="1"/>
    <s v="OFF-LA-10004853"/>
    <x v="1"/>
    <x v="2"/>
    <x v="683"/>
    <x v="1830"/>
    <n v="3"/>
    <n v="0"/>
    <n v="6.8723999999999998"/>
  </r>
  <r>
    <n v="5562"/>
    <s v="CA-2014-133263"/>
    <x v="3"/>
    <x v="185"/>
    <d v="2014-04-03T00:00:00"/>
    <x v="0"/>
    <s v="JE-15610"/>
    <x v="531"/>
    <x v="1"/>
    <s v="United States"/>
    <s v="Atlanta"/>
    <x v="32"/>
    <n v="30318"/>
    <x v="0"/>
    <s v="OFF-BI-10001153"/>
    <x v="1"/>
    <x v="8"/>
    <x v="300"/>
    <x v="4010"/>
    <n v="1"/>
    <n v="0"/>
    <n v="17.27"/>
  </r>
  <r>
    <n v="5563"/>
    <s v="CA-2014-133263"/>
    <x v="3"/>
    <x v="185"/>
    <d v="2014-04-03T00:00:00"/>
    <x v="0"/>
    <s v="JE-15610"/>
    <x v="531"/>
    <x v="1"/>
    <s v="United States"/>
    <s v="Atlanta"/>
    <x v="32"/>
    <n v="30318"/>
    <x v="0"/>
    <s v="TEC-CO-10001449"/>
    <x v="2"/>
    <x v="16"/>
    <x v="303"/>
    <x v="491"/>
    <n v="5"/>
    <n v="0"/>
    <n v="1439.9760000000001"/>
  </r>
  <r>
    <n v="5564"/>
    <s v="CA-2014-133263"/>
    <x v="3"/>
    <x v="185"/>
    <d v="2014-04-03T00:00:00"/>
    <x v="0"/>
    <s v="JE-15610"/>
    <x v="531"/>
    <x v="1"/>
    <s v="United States"/>
    <s v="Atlanta"/>
    <x v="32"/>
    <n v="30318"/>
    <x v="0"/>
    <s v="OFF-BI-10000474"/>
    <x v="1"/>
    <x v="8"/>
    <x v="27"/>
    <x v="4011"/>
    <n v="4"/>
    <n v="0"/>
    <n v="30.7776"/>
  </r>
  <r>
    <n v="5565"/>
    <s v="CA-2014-157966"/>
    <x v="3"/>
    <x v="677"/>
    <d v="2014-03-14T00:00:00"/>
    <x v="3"/>
    <s v="SU-20665"/>
    <x v="711"/>
    <x v="2"/>
    <s v="United States"/>
    <s v="Chicago"/>
    <x v="10"/>
    <n v="60610"/>
    <x v="2"/>
    <s v="OFF-AR-10000799"/>
    <x v="1"/>
    <x v="6"/>
    <x v="1493"/>
    <x v="530"/>
    <n v="4"/>
    <n v="0.2"/>
    <n v="2.188799999999997"/>
  </r>
  <r>
    <n v="5566"/>
    <s v="CA-2014-157966"/>
    <x v="3"/>
    <x v="677"/>
    <d v="2014-03-14T00:00:00"/>
    <x v="3"/>
    <s v="SU-20665"/>
    <x v="711"/>
    <x v="2"/>
    <s v="United States"/>
    <s v="Chicago"/>
    <x v="10"/>
    <n v="60610"/>
    <x v="2"/>
    <s v="TEC-MA-10002109"/>
    <x v="2"/>
    <x v="15"/>
    <x v="1729"/>
    <x v="4012"/>
    <n v="2"/>
    <n v="0.3"/>
    <n v="8.9993999999999801"/>
  </r>
  <r>
    <n v="5567"/>
    <s v="CA-2014-157966"/>
    <x v="3"/>
    <x v="677"/>
    <d v="2014-03-14T00:00:00"/>
    <x v="3"/>
    <s v="SU-20665"/>
    <x v="711"/>
    <x v="2"/>
    <s v="United States"/>
    <s v="Chicago"/>
    <x v="10"/>
    <n v="60610"/>
    <x v="2"/>
    <s v="OFF-AR-10003338"/>
    <x v="1"/>
    <x v="6"/>
    <x v="1430"/>
    <x v="4013"/>
    <n v="5"/>
    <n v="0.2"/>
    <n v="1.8599999999999994"/>
  </r>
  <r>
    <n v="5568"/>
    <s v="CA-2014-157966"/>
    <x v="3"/>
    <x v="677"/>
    <d v="2014-03-14T00:00:00"/>
    <x v="3"/>
    <s v="SU-20665"/>
    <x v="711"/>
    <x v="2"/>
    <s v="United States"/>
    <s v="Chicago"/>
    <x v="10"/>
    <n v="60610"/>
    <x v="2"/>
    <s v="FUR-CH-10003606"/>
    <x v="0"/>
    <x v="1"/>
    <x v="1566"/>
    <x v="4014"/>
    <n v="1"/>
    <n v="0.3"/>
    <n v="-2.5647999999999982"/>
  </r>
  <r>
    <n v="5569"/>
    <s v="CA-2014-157966"/>
    <x v="3"/>
    <x v="677"/>
    <d v="2014-03-14T00:00:00"/>
    <x v="3"/>
    <s v="SU-20665"/>
    <x v="711"/>
    <x v="2"/>
    <s v="United States"/>
    <s v="Chicago"/>
    <x v="10"/>
    <n v="60610"/>
    <x v="2"/>
    <s v="TEC-CO-10001449"/>
    <x v="2"/>
    <x v="16"/>
    <x v="303"/>
    <x v="324"/>
    <n v="2"/>
    <n v="0.2"/>
    <n v="335.99440000000004"/>
  </r>
  <r>
    <n v="5570"/>
    <s v="CA-2014-157966"/>
    <x v="3"/>
    <x v="677"/>
    <d v="2014-03-14T00:00:00"/>
    <x v="3"/>
    <s v="SU-20665"/>
    <x v="711"/>
    <x v="2"/>
    <s v="United States"/>
    <s v="Chicago"/>
    <x v="10"/>
    <n v="60610"/>
    <x v="2"/>
    <s v="OFF-PA-10001934"/>
    <x v="1"/>
    <x v="10"/>
    <x v="543"/>
    <x v="12"/>
    <n v="3"/>
    <n v="0.2"/>
    <n v="5.6375999999999999"/>
  </r>
  <r>
    <n v="5571"/>
    <s v="CA-2014-157966"/>
    <x v="3"/>
    <x v="677"/>
    <d v="2014-03-14T00:00:00"/>
    <x v="3"/>
    <s v="SU-20665"/>
    <x v="711"/>
    <x v="2"/>
    <s v="United States"/>
    <s v="Chicago"/>
    <x v="10"/>
    <n v="60610"/>
    <x v="2"/>
    <s v="TEC-PH-10001527"/>
    <x v="2"/>
    <x v="7"/>
    <x v="1276"/>
    <x v="4015"/>
    <n v="1"/>
    <n v="0.2"/>
    <n v="-7.3015000000000025"/>
  </r>
  <r>
    <n v="5572"/>
    <s v="CA-2011-151162"/>
    <x v="2"/>
    <x v="29"/>
    <d v="2011-12-09T00:00:00"/>
    <x v="1"/>
    <s v="EA-14035"/>
    <x v="105"/>
    <x v="1"/>
    <s v="United States"/>
    <s v="Columbus"/>
    <x v="24"/>
    <n v="43229"/>
    <x v="3"/>
    <s v="OFF-PA-10001033"/>
    <x v="1"/>
    <x v="10"/>
    <x v="1500"/>
    <x v="4016"/>
    <n v="3"/>
    <n v="0.2"/>
    <n v="35.661300000000004"/>
  </r>
  <r>
    <n v="5573"/>
    <s v="CA-2011-151162"/>
    <x v="2"/>
    <x v="29"/>
    <d v="2011-12-09T00:00:00"/>
    <x v="1"/>
    <s v="EA-14035"/>
    <x v="105"/>
    <x v="1"/>
    <s v="United States"/>
    <s v="Columbus"/>
    <x v="24"/>
    <n v="43229"/>
    <x v="3"/>
    <s v="OFF-BI-10003719"/>
    <x v="1"/>
    <x v="8"/>
    <x v="684"/>
    <x v="4017"/>
    <n v="4"/>
    <n v="0.7"/>
    <n v="-23.952000000000005"/>
  </r>
  <r>
    <n v="5574"/>
    <s v="CA-2011-151162"/>
    <x v="2"/>
    <x v="29"/>
    <d v="2011-12-09T00:00:00"/>
    <x v="1"/>
    <s v="EA-14035"/>
    <x v="105"/>
    <x v="1"/>
    <s v="United States"/>
    <s v="Columbus"/>
    <x v="24"/>
    <n v="43229"/>
    <x v="3"/>
    <s v="OFF-PA-10003036"/>
    <x v="1"/>
    <x v="10"/>
    <x v="1730"/>
    <x v="1133"/>
    <n v="3"/>
    <n v="0.2"/>
    <n v="5.6783999999999981"/>
  </r>
  <r>
    <n v="5575"/>
    <s v="CA-2011-151162"/>
    <x v="2"/>
    <x v="29"/>
    <d v="2011-12-09T00:00:00"/>
    <x v="1"/>
    <s v="EA-14035"/>
    <x v="105"/>
    <x v="1"/>
    <s v="United States"/>
    <s v="Columbus"/>
    <x v="24"/>
    <n v="43229"/>
    <x v="3"/>
    <s v="TEC-PH-10001870"/>
    <x v="2"/>
    <x v="7"/>
    <x v="1731"/>
    <x v="4018"/>
    <n v="1"/>
    <n v="0.4"/>
    <n v="-9.1845000000000034"/>
  </r>
  <r>
    <n v="5576"/>
    <s v="CA-2011-151162"/>
    <x v="2"/>
    <x v="29"/>
    <d v="2011-12-09T00:00:00"/>
    <x v="1"/>
    <s v="EA-14035"/>
    <x v="105"/>
    <x v="1"/>
    <s v="United States"/>
    <s v="Columbus"/>
    <x v="24"/>
    <n v="43229"/>
    <x v="3"/>
    <s v="TEC-PH-10001809"/>
    <x v="2"/>
    <x v="7"/>
    <x v="1164"/>
    <x v="4019"/>
    <n v="2"/>
    <n v="0.4"/>
    <n v="-44.984999999999999"/>
  </r>
  <r>
    <n v="5577"/>
    <s v="CA-2013-136686"/>
    <x v="0"/>
    <x v="939"/>
    <d v="2013-12-17T00:00:00"/>
    <x v="1"/>
    <s v="RF-19840"/>
    <x v="167"/>
    <x v="0"/>
    <s v="United States"/>
    <s v="Pasadena"/>
    <x v="1"/>
    <n v="91104"/>
    <x v="1"/>
    <s v="FUR-FU-10004864"/>
    <x v="0"/>
    <x v="5"/>
    <x v="436"/>
    <x v="4020"/>
    <n v="6"/>
    <n v="0"/>
    <n v="122.76479999999999"/>
  </r>
  <r>
    <n v="5578"/>
    <s v="CA-2013-136686"/>
    <x v="0"/>
    <x v="939"/>
    <d v="2013-12-17T00:00:00"/>
    <x v="1"/>
    <s v="RF-19840"/>
    <x v="167"/>
    <x v="0"/>
    <s v="United States"/>
    <s v="Pasadena"/>
    <x v="1"/>
    <n v="91104"/>
    <x v="1"/>
    <s v="OFF-AP-10002350"/>
    <x v="1"/>
    <x v="9"/>
    <x v="545"/>
    <x v="3092"/>
    <n v="3"/>
    <n v="0"/>
    <n v="15.8256"/>
  </r>
  <r>
    <n v="5579"/>
    <s v="CA-2014-137498"/>
    <x v="3"/>
    <x v="428"/>
    <d v="2014-09-15T00:00:00"/>
    <x v="0"/>
    <s v="LC-17050"/>
    <x v="702"/>
    <x v="0"/>
    <s v="United States"/>
    <s v="Los Angeles"/>
    <x v="1"/>
    <n v="90004"/>
    <x v="1"/>
    <s v="OFF-AR-10003829"/>
    <x v="1"/>
    <x v="6"/>
    <x v="934"/>
    <x v="2637"/>
    <n v="2"/>
    <n v="0"/>
    <n v="1.9023999999999992"/>
  </r>
  <r>
    <n v="5580"/>
    <s v="CA-2014-137498"/>
    <x v="3"/>
    <x v="428"/>
    <d v="2014-09-15T00:00:00"/>
    <x v="0"/>
    <s v="LC-17050"/>
    <x v="702"/>
    <x v="0"/>
    <s v="United States"/>
    <s v="Los Angeles"/>
    <x v="1"/>
    <n v="90004"/>
    <x v="1"/>
    <s v="FUR-CH-10003833"/>
    <x v="0"/>
    <x v="1"/>
    <x v="1200"/>
    <x v="3611"/>
    <n v="5"/>
    <n v="0.2"/>
    <n v="-15.245000000000005"/>
  </r>
  <r>
    <n v="5581"/>
    <s v="CA-2014-137498"/>
    <x v="3"/>
    <x v="428"/>
    <d v="2014-09-15T00:00:00"/>
    <x v="0"/>
    <s v="LC-17050"/>
    <x v="702"/>
    <x v="0"/>
    <s v="United States"/>
    <s v="Los Angeles"/>
    <x v="1"/>
    <n v="90004"/>
    <x v="1"/>
    <s v="OFF-PA-10000143"/>
    <x v="1"/>
    <x v="10"/>
    <x v="1692"/>
    <x v="4021"/>
    <n v="9"/>
    <n v="0"/>
    <n v="22.809600000000003"/>
  </r>
  <r>
    <n v="5582"/>
    <s v="CA-2014-163818"/>
    <x v="3"/>
    <x v="1055"/>
    <d v="2014-10-09T00:00:00"/>
    <x v="1"/>
    <s v="PS-18970"/>
    <x v="28"/>
    <x v="2"/>
    <s v="United States"/>
    <s v="Clinton"/>
    <x v="39"/>
    <n v="20735"/>
    <x v="3"/>
    <s v="FUR-FU-10000076"/>
    <x v="0"/>
    <x v="5"/>
    <x v="875"/>
    <x v="1024"/>
    <n v="1"/>
    <n v="0"/>
    <n v="8.5914000000000019"/>
  </r>
  <r>
    <n v="5583"/>
    <s v="CA-2013-161158"/>
    <x v="0"/>
    <x v="195"/>
    <d v="2013-05-14T00:00:00"/>
    <x v="1"/>
    <s v="PS-18970"/>
    <x v="28"/>
    <x v="2"/>
    <s v="United States"/>
    <s v="New York City"/>
    <x v="15"/>
    <n v="10024"/>
    <x v="3"/>
    <s v="OFF-AR-10000462"/>
    <x v="1"/>
    <x v="6"/>
    <x v="885"/>
    <x v="3905"/>
    <n v="5"/>
    <n v="0"/>
    <n v="3.4400000000000008"/>
  </r>
  <r>
    <n v="5584"/>
    <s v="CA-2011-116673"/>
    <x v="2"/>
    <x v="534"/>
    <d v="2011-12-19T00:00:00"/>
    <x v="0"/>
    <s v="JO-15280"/>
    <x v="123"/>
    <x v="0"/>
    <s v="United States"/>
    <s v="San Diego"/>
    <x v="1"/>
    <n v="92037"/>
    <x v="1"/>
    <s v="FUR-FU-10003829"/>
    <x v="0"/>
    <x v="5"/>
    <x v="1369"/>
    <x v="51"/>
    <n v="2"/>
    <n v="0"/>
    <n v="1.9711999999999996"/>
  </r>
  <r>
    <n v="5585"/>
    <s v="CA-2014-105333"/>
    <x v="3"/>
    <x v="329"/>
    <d v="2014-12-05T00:00:00"/>
    <x v="1"/>
    <s v="VP-21730"/>
    <x v="163"/>
    <x v="2"/>
    <s v="United States"/>
    <s v="New York City"/>
    <x v="15"/>
    <n v="10011"/>
    <x v="3"/>
    <s v="OFF-ST-10002182"/>
    <x v="1"/>
    <x v="4"/>
    <x v="1732"/>
    <x v="4022"/>
    <n v="4"/>
    <n v="0"/>
    <n v="1.6711999999999989"/>
  </r>
  <r>
    <n v="5586"/>
    <s v="CA-2014-105333"/>
    <x v="3"/>
    <x v="329"/>
    <d v="2014-12-05T00:00:00"/>
    <x v="1"/>
    <s v="VP-21730"/>
    <x v="163"/>
    <x v="2"/>
    <s v="United States"/>
    <s v="New York City"/>
    <x v="15"/>
    <n v="10011"/>
    <x v="3"/>
    <s v="TEC-PH-10001468"/>
    <x v="2"/>
    <x v="7"/>
    <x v="1733"/>
    <x v="4023"/>
    <n v="3"/>
    <n v="0"/>
    <n v="163.81799999999998"/>
  </r>
  <r>
    <n v="5587"/>
    <s v="CA-2014-105333"/>
    <x v="3"/>
    <x v="329"/>
    <d v="2014-12-05T00:00:00"/>
    <x v="1"/>
    <s v="VP-21730"/>
    <x v="163"/>
    <x v="2"/>
    <s v="United States"/>
    <s v="New York City"/>
    <x v="15"/>
    <n v="10011"/>
    <x v="3"/>
    <s v="OFF-ST-10001809"/>
    <x v="1"/>
    <x v="4"/>
    <x v="430"/>
    <x v="2055"/>
    <n v="3"/>
    <n v="0"/>
    <n v="5.3897999999999939"/>
  </r>
  <r>
    <n v="5588"/>
    <s v="CA-2012-149993"/>
    <x v="1"/>
    <x v="531"/>
    <d v="2012-03-20T00:00:00"/>
    <x v="2"/>
    <s v="GA-14725"/>
    <x v="315"/>
    <x v="0"/>
    <s v="United States"/>
    <s v="Lancaster"/>
    <x v="1"/>
    <n v="93534"/>
    <x v="1"/>
    <s v="OFF-FA-10001561"/>
    <x v="1"/>
    <x v="13"/>
    <x v="831"/>
    <x v="2943"/>
    <n v="5"/>
    <n v="0"/>
    <n v="3.5970000000000004"/>
  </r>
  <r>
    <n v="5589"/>
    <s v="CA-2011-168158"/>
    <x v="2"/>
    <x v="866"/>
    <d v="2011-07-24T00:00:00"/>
    <x v="1"/>
    <s v="EM-14140"/>
    <x v="670"/>
    <x v="2"/>
    <s v="United States"/>
    <s v="Great Falls"/>
    <x v="37"/>
    <n v="59405"/>
    <x v="1"/>
    <s v="OFF-BI-10001759"/>
    <x v="1"/>
    <x v="8"/>
    <x v="725"/>
    <x v="861"/>
    <n v="2"/>
    <n v="0.2"/>
    <n v="2.2098"/>
  </r>
  <r>
    <n v="5590"/>
    <s v="CA-2013-115224"/>
    <x v="0"/>
    <x v="16"/>
    <d v="2013-12-12T00:00:00"/>
    <x v="0"/>
    <s v="DB-13615"/>
    <x v="140"/>
    <x v="0"/>
    <s v="United States"/>
    <s v="San Francisco"/>
    <x v="1"/>
    <n v="94110"/>
    <x v="1"/>
    <s v="OFF-ST-10000615"/>
    <x v="1"/>
    <x v="4"/>
    <x v="75"/>
    <x v="4024"/>
    <n v="3"/>
    <n v="0"/>
    <n v="9.5340000000000025"/>
  </r>
  <r>
    <n v="5591"/>
    <s v="CA-2013-115224"/>
    <x v="0"/>
    <x v="16"/>
    <d v="2013-12-12T00:00:00"/>
    <x v="0"/>
    <s v="DB-13615"/>
    <x v="140"/>
    <x v="0"/>
    <s v="United States"/>
    <s v="San Francisco"/>
    <x v="1"/>
    <n v="94110"/>
    <x v="1"/>
    <s v="OFF-ST-10003816"/>
    <x v="1"/>
    <x v="4"/>
    <x v="710"/>
    <x v="836"/>
    <n v="2"/>
    <n v="0"/>
    <n v="81.047399999999982"/>
  </r>
  <r>
    <n v="5592"/>
    <s v="CA-2011-164742"/>
    <x v="2"/>
    <x v="303"/>
    <d v="2011-10-18T00:00:00"/>
    <x v="0"/>
    <s v="ML-17395"/>
    <x v="504"/>
    <x v="1"/>
    <s v="United States"/>
    <s v="Lakewood"/>
    <x v="30"/>
    <n v="8701"/>
    <x v="3"/>
    <s v="FUR-CH-10002880"/>
    <x v="0"/>
    <x v="1"/>
    <x v="801"/>
    <x v="4025"/>
    <n v="2"/>
    <n v="0"/>
    <n v="27.057799999999986"/>
  </r>
  <r>
    <n v="5593"/>
    <s v="CA-2011-164742"/>
    <x v="2"/>
    <x v="303"/>
    <d v="2011-10-18T00:00:00"/>
    <x v="0"/>
    <s v="ML-17395"/>
    <x v="504"/>
    <x v="1"/>
    <s v="United States"/>
    <s v="Lakewood"/>
    <x v="30"/>
    <n v="8701"/>
    <x v="3"/>
    <s v="OFF-BI-10004738"/>
    <x v="1"/>
    <x v="8"/>
    <x v="92"/>
    <x v="4026"/>
    <n v="1"/>
    <n v="0"/>
    <n v="9.4700000000000006"/>
  </r>
  <r>
    <n v="5594"/>
    <s v="US-2014-108014"/>
    <x v="3"/>
    <x v="123"/>
    <d v="2014-11-26T00:00:00"/>
    <x v="1"/>
    <s v="JH-15430"/>
    <x v="371"/>
    <x v="0"/>
    <s v="United States"/>
    <s v="Cleveland"/>
    <x v="24"/>
    <n v="44105"/>
    <x v="3"/>
    <s v="OFF-BI-10003984"/>
    <x v="1"/>
    <x v="8"/>
    <x v="690"/>
    <x v="4027"/>
    <n v="7"/>
    <n v="0.7"/>
    <n v="-45.933299999999988"/>
  </r>
  <r>
    <n v="5595"/>
    <s v="CA-2014-160325"/>
    <x v="3"/>
    <x v="241"/>
    <d v="2014-09-25T00:00:00"/>
    <x v="3"/>
    <s v="BP-11095"/>
    <x v="162"/>
    <x v="1"/>
    <s v="United States"/>
    <s v="Lawrence"/>
    <x v="31"/>
    <n v="1841"/>
    <x v="3"/>
    <s v="TEC-PH-10000984"/>
    <x v="2"/>
    <x v="7"/>
    <x v="465"/>
    <x v="3743"/>
    <n v="2"/>
    <n v="0"/>
    <n v="109.75440000000003"/>
  </r>
  <r>
    <n v="5596"/>
    <s v="CA-2014-160325"/>
    <x v="3"/>
    <x v="241"/>
    <d v="2014-09-25T00:00:00"/>
    <x v="3"/>
    <s v="BP-11095"/>
    <x v="162"/>
    <x v="1"/>
    <s v="United States"/>
    <s v="Lawrence"/>
    <x v="31"/>
    <n v="1841"/>
    <x v="3"/>
    <s v="TEC-PH-10001944"/>
    <x v="2"/>
    <x v="7"/>
    <x v="1262"/>
    <x v="1907"/>
    <n v="3"/>
    <n v="0"/>
    <n v="131.35499999999996"/>
  </r>
  <r>
    <n v="5597"/>
    <s v="CA-2012-159779"/>
    <x v="1"/>
    <x v="12"/>
    <d v="2012-09-29T00:00:00"/>
    <x v="1"/>
    <s v="SB-20185"/>
    <x v="766"/>
    <x v="0"/>
    <s v="United States"/>
    <s v="Concord"/>
    <x v="38"/>
    <n v="3301"/>
    <x v="3"/>
    <s v="OFF-BI-10002735"/>
    <x v="1"/>
    <x v="8"/>
    <x v="141"/>
    <x v="4028"/>
    <n v="2"/>
    <n v="0"/>
    <n v="32.251400000000004"/>
  </r>
  <r>
    <n v="5598"/>
    <s v="CA-2014-151176"/>
    <x v="3"/>
    <x v="778"/>
    <d v="2014-02-21T00:00:00"/>
    <x v="1"/>
    <s v="SV-20785"/>
    <x v="647"/>
    <x v="0"/>
    <s v="United States"/>
    <s v="Baltimore"/>
    <x v="39"/>
    <n v="21215"/>
    <x v="3"/>
    <s v="OFF-SU-10001165"/>
    <x v="1"/>
    <x v="14"/>
    <x v="1039"/>
    <x v="3456"/>
    <n v="3"/>
    <n v="0"/>
    <n v="6.5052000000000003"/>
  </r>
  <r>
    <n v="5599"/>
    <s v="CA-2014-151176"/>
    <x v="3"/>
    <x v="778"/>
    <d v="2014-02-21T00:00:00"/>
    <x v="1"/>
    <s v="SV-20785"/>
    <x v="647"/>
    <x v="0"/>
    <s v="United States"/>
    <s v="Baltimore"/>
    <x v="39"/>
    <n v="21215"/>
    <x v="3"/>
    <s v="OFF-AR-10000614"/>
    <x v="1"/>
    <x v="6"/>
    <x v="1722"/>
    <x v="3953"/>
    <n v="3"/>
    <n v="0"/>
    <n v="2.7845999999999997"/>
  </r>
  <r>
    <n v="5600"/>
    <s v="CA-2011-108903"/>
    <x v="2"/>
    <x v="462"/>
    <d v="2011-10-03T00:00:00"/>
    <x v="3"/>
    <s v="DO-13435"/>
    <x v="157"/>
    <x v="0"/>
    <s v="United States"/>
    <s v="Columbus"/>
    <x v="24"/>
    <n v="43229"/>
    <x v="3"/>
    <s v="OFF-AR-10004010"/>
    <x v="1"/>
    <x v="6"/>
    <x v="1734"/>
    <x v="4029"/>
    <n v="2"/>
    <n v="0.2"/>
    <n v="4.1987999999999985"/>
  </r>
  <r>
    <n v="5601"/>
    <s v="CA-2011-108903"/>
    <x v="2"/>
    <x v="462"/>
    <d v="2011-10-03T00:00:00"/>
    <x v="3"/>
    <s v="DO-13435"/>
    <x v="157"/>
    <x v="0"/>
    <s v="United States"/>
    <s v="Columbus"/>
    <x v="24"/>
    <n v="43229"/>
    <x v="3"/>
    <s v="OFF-EN-10004030"/>
    <x v="1"/>
    <x v="12"/>
    <x v="135"/>
    <x v="4030"/>
    <n v="5"/>
    <n v="0.2"/>
    <n v="4.8869999999999987"/>
  </r>
  <r>
    <n v="5602"/>
    <s v="CA-2011-108903"/>
    <x v="2"/>
    <x v="462"/>
    <d v="2011-10-03T00:00:00"/>
    <x v="3"/>
    <s v="DO-13435"/>
    <x v="157"/>
    <x v="0"/>
    <s v="United States"/>
    <s v="Columbus"/>
    <x v="24"/>
    <n v="43229"/>
    <x v="3"/>
    <s v="TEC-AC-10003023"/>
    <x v="2"/>
    <x v="11"/>
    <x v="1070"/>
    <x v="4031"/>
    <n v="3"/>
    <n v="0.2"/>
    <n v="-3.5622000000000043"/>
  </r>
  <r>
    <n v="5603"/>
    <s v="CA-2013-117919"/>
    <x v="0"/>
    <x v="278"/>
    <d v="2013-08-30T00:00:00"/>
    <x v="0"/>
    <s v="TB-21355"/>
    <x v="422"/>
    <x v="1"/>
    <s v="United States"/>
    <s v="Houston"/>
    <x v="5"/>
    <n v="77041"/>
    <x v="2"/>
    <s v="OFF-ST-10003572"/>
    <x v="1"/>
    <x v="4"/>
    <x v="1735"/>
    <x v="1831"/>
    <n v="1"/>
    <n v="0.2"/>
    <n v="1.0620000000000003"/>
  </r>
  <r>
    <n v="5604"/>
    <s v="CA-2013-117919"/>
    <x v="0"/>
    <x v="278"/>
    <d v="2013-08-30T00:00:00"/>
    <x v="0"/>
    <s v="TB-21355"/>
    <x v="422"/>
    <x v="1"/>
    <s v="United States"/>
    <s v="Houston"/>
    <x v="5"/>
    <n v="77041"/>
    <x v="2"/>
    <s v="OFF-PA-10004353"/>
    <x v="1"/>
    <x v="10"/>
    <x v="1652"/>
    <x v="2020"/>
    <n v="5"/>
    <n v="0.2"/>
    <n v="27.972000000000001"/>
  </r>
  <r>
    <n v="5605"/>
    <s v="CA-2012-142475"/>
    <x v="1"/>
    <x v="155"/>
    <d v="2012-12-07T00:00:00"/>
    <x v="1"/>
    <s v="BS-11380"/>
    <x v="510"/>
    <x v="1"/>
    <s v="United States"/>
    <s v="New York City"/>
    <x v="15"/>
    <n v="10011"/>
    <x v="3"/>
    <s v="OFF-BI-10003718"/>
    <x v="1"/>
    <x v="8"/>
    <x v="1660"/>
    <x v="3455"/>
    <n v="6"/>
    <n v="0.2"/>
    <n v="206.62319999999997"/>
  </r>
  <r>
    <n v="5606"/>
    <s v="CA-2013-134516"/>
    <x v="0"/>
    <x v="873"/>
    <d v="2013-09-26T00:00:00"/>
    <x v="1"/>
    <s v="FM-14215"/>
    <x v="524"/>
    <x v="1"/>
    <s v="United States"/>
    <s v="Greensboro"/>
    <x v="3"/>
    <n v="27405"/>
    <x v="0"/>
    <s v="FUR-FU-10001546"/>
    <x v="0"/>
    <x v="5"/>
    <x v="1423"/>
    <x v="1232"/>
    <n v="2"/>
    <n v="0.2"/>
    <n v="1.0679999999999996"/>
  </r>
  <r>
    <n v="5607"/>
    <s v="CA-2013-134516"/>
    <x v="0"/>
    <x v="873"/>
    <d v="2013-09-26T00:00:00"/>
    <x v="1"/>
    <s v="FM-14215"/>
    <x v="524"/>
    <x v="1"/>
    <s v="United States"/>
    <s v="Greensboro"/>
    <x v="3"/>
    <n v="27405"/>
    <x v="0"/>
    <s v="FUR-CH-10002880"/>
    <x v="0"/>
    <x v="1"/>
    <x v="801"/>
    <x v="4032"/>
    <n v="1"/>
    <n v="0.2"/>
    <n v="-11.069100000000006"/>
  </r>
  <r>
    <n v="5608"/>
    <s v="CA-2014-105193"/>
    <x v="3"/>
    <x v="613"/>
    <d v="2014-04-01T00:00:00"/>
    <x v="1"/>
    <s v="JL-15835"/>
    <x v="252"/>
    <x v="0"/>
    <s v="United States"/>
    <s v="New York City"/>
    <x v="15"/>
    <n v="10024"/>
    <x v="3"/>
    <s v="OFF-AR-10001547"/>
    <x v="1"/>
    <x v="6"/>
    <x v="147"/>
    <x v="4033"/>
    <n v="5"/>
    <n v="0"/>
    <n v="2.9835000000000003"/>
  </r>
  <r>
    <n v="5609"/>
    <s v="CA-2012-168634"/>
    <x v="1"/>
    <x v="401"/>
    <d v="2012-12-11T00:00:00"/>
    <x v="1"/>
    <s v="AF-10870"/>
    <x v="578"/>
    <x v="0"/>
    <s v="United States"/>
    <s v="San Francisco"/>
    <x v="1"/>
    <n v="94109"/>
    <x v="1"/>
    <s v="OFF-AP-10001626"/>
    <x v="1"/>
    <x v="9"/>
    <x v="1016"/>
    <x v="4034"/>
    <n v="2"/>
    <n v="0"/>
    <n v="2.0228000000000002"/>
  </r>
  <r>
    <n v="5610"/>
    <s v="CA-2014-117198"/>
    <x v="3"/>
    <x v="515"/>
    <d v="2014-09-06T00:00:00"/>
    <x v="1"/>
    <s v="BG-11035"/>
    <x v="767"/>
    <x v="0"/>
    <s v="United States"/>
    <s v="Monroe"/>
    <x v="28"/>
    <n v="71203"/>
    <x v="0"/>
    <s v="TEC-AC-10003033"/>
    <x v="2"/>
    <x v="11"/>
    <x v="756"/>
    <x v="3042"/>
    <n v="2"/>
    <n v="0"/>
    <n v="217.76699999999994"/>
  </r>
  <r>
    <n v="5611"/>
    <s v="CA-2012-145828"/>
    <x v="1"/>
    <x v="348"/>
    <d v="2012-10-07T00:00:00"/>
    <x v="2"/>
    <s v="MB-17305"/>
    <x v="93"/>
    <x v="0"/>
    <s v="United States"/>
    <s v="Cincinnati"/>
    <x v="24"/>
    <n v="45231"/>
    <x v="3"/>
    <s v="TEC-AC-10002323"/>
    <x v="2"/>
    <x v="11"/>
    <x v="175"/>
    <x v="4035"/>
    <n v="3"/>
    <n v="0.2"/>
    <n v="-4.6409999999999982"/>
  </r>
  <r>
    <n v="5612"/>
    <s v="CA-2014-121027"/>
    <x v="3"/>
    <x v="238"/>
    <d v="2014-08-23T00:00:00"/>
    <x v="1"/>
    <s v="HW-14935"/>
    <x v="304"/>
    <x v="1"/>
    <s v="United States"/>
    <s v="Seattle"/>
    <x v="4"/>
    <n v="98105"/>
    <x v="1"/>
    <s v="TEC-AC-10002049"/>
    <x v="2"/>
    <x v="11"/>
    <x v="1053"/>
    <x v="4036"/>
    <n v="2"/>
    <n v="0"/>
    <n v="371.31600000000003"/>
  </r>
  <r>
    <n v="5613"/>
    <s v="CA-2014-121027"/>
    <x v="3"/>
    <x v="238"/>
    <d v="2014-08-23T00:00:00"/>
    <x v="1"/>
    <s v="HW-14935"/>
    <x v="304"/>
    <x v="1"/>
    <s v="United States"/>
    <s v="Seattle"/>
    <x v="4"/>
    <n v="98105"/>
    <x v="1"/>
    <s v="TEC-AC-10002253"/>
    <x v="2"/>
    <x v="11"/>
    <x v="572"/>
    <x v="4037"/>
    <n v="9"/>
    <n v="0"/>
    <n v="224.42400000000006"/>
  </r>
  <r>
    <n v="5614"/>
    <s v="CA-2013-147431"/>
    <x v="0"/>
    <x v="1056"/>
    <d v="2013-02-07T00:00:00"/>
    <x v="1"/>
    <s v="AB-10105"/>
    <x v="455"/>
    <x v="0"/>
    <s v="United States"/>
    <s v="New York City"/>
    <x v="15"/>
    <n v="10011"/>
    <x v="3"/>
    <s v="OFF-ST-10003994"/>
    <x v="1"/>
    <x v="4"/>
    <x v="1736"/>
    <x v="4038"/>
    <n v="2"/>
    <n v="0"/>
    <n v="5.8979999999999961"/>
  </r>
  <r>
    <n v="5615"/>
    <s v="CA-2013-158001"/>
    <x v="0"/>
    <x v="828"/>
    <d v="2013-08-28T00:00:00"/>
    <x v="1"/>
    <s v="JP-15460"/>
    <x v="687"/>
    <x v="1"/>
    <s v="United States"/>
    <s v="New York City"/>
    <x v="15"/>
    <n v="10035"/>
    <x v="3"/>
    <s v="OFF-AR-10002399"/>
    <x v="1"/>
    <x v="6"/>
    <x v="316"/>
    <x v="4039"/>
    <n v="5"/>
    <n v="0"/>
    <n v="8.7330000000000005"/>
  </r>
  <r>
    <n v="5616"/>
    <s v="CA-2013-158001"/>
    <x v="0"/>
    <x v="828"/>
    <d v="2013-08-28T00:00:00"/>
    <x v="1"/>
    <s v="JP-15460"/>
    <x v="687"/>
    <x v="1"/>
    <s v="United States"/>
    <s v="New York City"/>
    <x v="15"/>
    <n v="10035"/>
    <x v="3"/>
    <s v="OFF-AP-10002118"/>
    <x v="1"/>
    <x v="9"/>
    <x v="77"/>
    <x v="4040"/>
    <n v="5"/>
    <n v="0"/>
    <n v="281.01600000000008"/>
  </r>
  <r>
    <n v="5617"/>
    <s v="CA-2013-158001"/>
    <x v="0"/>
    <x v="828"/>
    <d v="2013-08-28T00:00:00"/>
    <x v="1"/>
    <s v="JP-15460"/>
    <x v="687"/>
    <x v="1"/>
    <s v="United States"/>
    <s v="New York City"/>
    <x v="15"/>
    <n v="10035"/>
    <x v="3"/>
    <s v="OFF-AR-10001954"/>
    <x v="1"/>
    <x v="6"/>
    <x v="558"/>
    <x v="1624"/>
    <n v="6"/>
    <n v="0"/>
    <n v="7.9218000000000002"/>
  </r>
  <r>
    <n v="5618"/>
    <s v="CA-2014-125745"/>
    <x v="3"/>
    <x v="160"/>
    <d v="2014-07-05T00:00:00"/>
    <x v="1"/>
    <s v="DV-13045"/>
    <x v="1"/>
    <x v="1"/>
    <s v="United States"/>
    <s v="Memphis"/>
    <x v="18"/>
    <n v="38109"/>
    <x v="0"/>
    <s v="FUR-FU-10001591"/>
    <x v="0"/>
    <x v="5"/>
    <x v="1101"/>
    <x v="3947"/>
    <n v="2"/>
    <n v="0.2"/>
    <n v="5.3680000000000012"/>
  </r>
  <r>
    <n v="5619"/>
    <s v="CA-2012-101154"/>
    <x v="1"/>
    <x v="227"/>
    <d v="2012-09-21T00:00:00"/>
    <x v="2"/>
    <s v="CM-12190"/>
    <x v="496"/>
    <x v="0"/>
    <s v="United States"/>
    <s v="San Diego"/>
    <x v="1"/>
    <n v="92105"/>
    <x v="1"/>
    <s v="OFF-ST-10004186"/>
    <x v="1"/>
    <x v="4"/>
    <x v="16"/>
    <x v="2337"/>
    <n v="4"/>
    <n v="0"/>
    <n v="8.8783999999999992"/>
  </r>
  <r>
    <n v="5620"/>
    <s v="US-2013-124163"/>
    <x v="0"/>
    <x v="477"/>
    <d v="2013-10-01T00:00:00"/>
    <x v="1"/>
    <s v="SC-20695"/>
    <x v="281"/>
    <x v="1"/>
    <s v="United States"/>
    <s v="La Crosse"/>
    <x v="6"/>
    <n v="54601"/>
    <x v="2"/>
    <s v="TEC-AC-10001908"/>
    <x v="2"/>
    <x v="11"/>
    <x v="292"/>
    <x v="4041"/>
    <n v="5"/>
    <n v="0"/>
    <n v="174.98249999999999"/>
  </r>
  <r>
    <n v="5621"/>
    <s v="US-2013-124163"/>
    <x v="0"/>
    <x v="477"/>
    <d v="2013-10-01T00:00:00"/>
    <x v="1"/>
    <s v="SC-20695"/>
    <x v="281"/>
    <x v="1"/>
    <s v="United States"/>
    <s v="La Crosse"/>
    <x v="6"/>
    <n v="54601"/>
    <x v="2"/>
    <s v="OFF-AR-10000817"/>
    <x v="1"/>
    <x v="6"/>
    <x v="1255"/>
    <x v="4042"/>
    <n v="1"/>
    <n v="0"/>
    <n v="1.0335999999999999"/>
  </r>
  <r>
    <n v="5622"/>
    <s v="US-2013-124163"/>
    <x v="0"/>
    <x v="477"/>
    <d v="2013-10-01T00:00:00"/>
    <x v="1"/>
    <s v="SC-20695"/>
    <x v="281"/>
    <x v="1"/>
    <s v="United States"/>
    <s v="La Crosse"/>
    <x v="6"/>
    <n v="54601"/>
    <x v="2"/>
    <s v="FUR-CH-10004218"/>
    <x v="0"/>
    <x v="1"/>
    <x v="38"/>
    <x v="4043"/>
    <n v="2"/>
    <n v="0"/>
    <n v="50.490000000000009"/>
  </r>
  <r>
    <n v="5623"/>
    <s v="US-2013-124163"/>
    <x v="0"/>
    <x v="477"/>
    <d v="2013-10-01T00:00:00"/>
    <x v="1"/>
    <s v="SC-20695"/>
    <x v="281"/>
    <x v="1"/>
    <s v="United States"/>
    <s v="La Crosse"/>
    <x v="6"/>
    <n v="54601"/>
    <x v="2"/>
    <s v="FUR-FU-10000755"/>
    <x v="0"/>
    <x v="5"/>
    <x v="1443"/>
    <x v="4044"/>
    <n v="11"/>
    <n v="0"/>
    <n v="17.160000000000004"/>
  </r>
  <r>
    <n v="5624"/>
    <s v="CA-2013-121748"/>
    <x v="0"/>
    <x v="1057"/>
    <d v="2013-10-29T00:00:00"/>
    <x v="0"/>
    <s v="VW-21775"/>
    <x v="100"/>
    <x v="1"/>
    <s v="United States"/>
    <s v="Los Angeles"/>
    <x v="1"/>
    <n v="90032"/>
    <x v="1"/>
    <s v="TEC-AC-10003063"/>
    <x v="2"/>
    <x v="11"/>
    <x v="1052"/>
    <x v="1506"/>
    <n v="4"/>
    <n v="0"/>
    <n v="21"/>
  </r>
  <r>
    <n v="5625"/>
    <s v="CA-2013-121748"/>
    <x v="0"/>
    <x v="1057"/>
    <d v="2013-10-29T00:00:00"/>
    <x v="0"/>
    <s v="VW-21775"/>
    <x v="100"/>
    <x v="1"/>
    <s v="United States"/>
    <s v="Los Angeles"/>
    <x v="1"/>
    <n v="90032"/>
    <x v="1"/>
    <s v="TEC-AC-10002637"/>
    <x v="2"/>
    <x v="11"/>
    <x v="1308"/>
    <x v="2684"/>
    <n v="2"/>
    <n v="0"/>
    <n v="21.598799999999983"/>
  </r>
  <r>
    <n v="5626"/>
    <s v="CA-2011-126683"/>
    <x v="2"/>
    <x v="411"/>
    <d v="2011-10-01T00:00:00"/>
    <x v="0"/>
    <s v="PP-18955"/>
    <x v="452"/>
    <x v="2"/>
    <s v="United States"/>
    <s v="Seattle"/>
    <x v="4"/>
    <n v="98115"/>
    <x v="1"/>
    <s v="FUR-FU-10001706"/>
    <x v="0"/>
    <x v="5"/>
    <x v="50"/>
    <x v="51"/>
    <n v="2"/>
    <n v="0"/>
    <n v="2.9567999999999999"/>
  </r>
  <r>
    <n v="5627"/>
    <s v="CA-2011-126683"/>
    <x v="2"/>
    <x v="411"/>
    <d v="2011-10-01T00:00:00"/>
    <x v="0"/>
    <s v="PP-18955"/>
    <x v="452"/>
    <x v="2"/>
    <s v="United States"/>
    <s v="Seattle"/>
    <x v="4"/>
    <n v="98115"/>
    <x v="1"/>
    <s v="FUR-TA-10002958"/>
    <x v="0"/>
    <x v="3"/>
    <x v="956"/>
    <x v="4045"/>
    <n v="9"/>
    <n v="0"/>
    <n v="399.29939999999976"/>
  </r>
  <r>
    <n v="5628"/>
    <s v="CA-2014-148810"/>
    <x v="3"/>
    <x v="335"/>
    <d v="2014-07-02T00:00:00"/>
    <x v="1"/>
    <s v="DR-12880"/>
    <x v="112"/>
    <x v="1"/>
    <s v="United States"/>
    <s v="Miami"/>
    <x v="2"/>
    <n v="33180"/>
    <x v="0"/>
    <s v="OFF-LA-10004689"/>
    <x v="1"/>
    <x v="2"/>
    <x v="261"/>
    <x v="853"/>
    <n v="6"/>
    <n v="0.2"/>
    <n v="4.6818000000000008"/>
  </r>
  <r>
    <n v="5629"/>
    <s v="CA-2014-148810"/>
    <x v="3"/>
    <x v="335"/>
    <d v="2014-07-02T00:00:00"/>
    <x v="1"/>
    <s v="DR-12880"/>
    <x v="112"/>
    <x v="1"/>
    <s v="United States"/>
    <s v="Miami"/>
    <x v="2"/>
    <n v="33180"/>
    <x v="0"/>
    <s v="FUR-CH-10001545"/>
    <x v="0"/>
    <x v="1"/>
    <x v="1737"/>
    <x v="4046"/>
    <n v="3"/>
    <n v="0.2"/>
    <n v="-13.677599999999998"/>
  </r>
  <r>
    <n v="5630"/>
    <s v="US-2013-146066"/>
    <x v="0"/>
    <x v="1036"/>
    <d v="2013-08-24T00:00:00"/>
    <x v="0"/>
    <s v="RB-19465"/>
    <x v="46"/>
    <x v="2"/>
    <s v="United States"/>
    <s v="Philadelphia"/>
    <x v="9"/>
    <n v="19143"/>
    <x v="3"/>
    <s v="FUR-TA-10002530"/>
    <x v="0"/>
    <x v="3"/>
    <x v="983"/>
    <x v="4047"/>
    <n v="9"/>
    <n v="0.4"/>
    <n v="-339.7050000000001"/>
  </r>
  <r>
    <n v="5631"/>
    <s v="CA-2011-127614"/>
    <x v="2"/>
    <x v="1058"/>
    <d v="2011-02-16T00:00:00"/>
    <x v="1"/>
    <s v="NF-18385"/>
    <x v="173"/>
    <x v="0"/>
    <s v="United States"/>
    <s v="Chesapeake"/>
    <x v="17"/>
    <n v="23320"/>
    <x v="0"/>
    <s v="TEC-AC-10001432"/>
    <x v="2"/>
    <x v="11"/>
    <x v="471"/>
    <x v="4048"/>
    <n v="3"/>
    <n v="0"/>
    <n v="103.15800000000003"/>
  </r>
  <r>
    <n v="5632"/>
    <s v="CA-2011-127614"/>
    <x v="2"/>
    <x v="1058"/>
    <d v="2011-02-16T00:00:00"/>
    <x v="1"/>
    <s v="NF-18385"/>
    <x v="173"/>
    <x v="0"/>
    <s v="United States"/>
    <s v="Chesapeake"/>
    <x v="17"/>
    <n v="23320"/>
    <x v="0"/>
    <s v="FUR-TA-10003715"/>
    <x v="0"/>
    <x v="3"/>
    <x v="1003"/>
    <x v="4049"/>
    <n v="6"/>
    <n v="0"/>
    <n v="75.37319999999994"/>
  </r>
  <r>
    <n v="5633"/>
    <s v="CA-2011-127614"/>
    <x v="2"/>
    <x v="1058"/>
    <d v="2011-02-16T00:00:00"/>
    <x v="1"/>
    <s v="NF-18385"/>
    <x v="173"/>
    <x v="0"/>
    <s v="United States"/>
    <s v="Chesapeake"/>
    <x v="17"/>
    <n v="23320"/>
    <x v="0"/>
    <s v="OFF-BI-10003291"/>
    <x v="1"/>
    <x v="8"/>
    <x v="44"/>
    <x v="45"/>
    <n v="2"/>
    <n v="0"/>
    <n v="8.2061999999999991"/>
  </r>
  <r>
    <n v="5634"/>
    <s v="CA-2013-101742"/>
    <x v="0"/>
    <x v="713"/>
    <d v="2013-09-29T00:00:00"/>
    <x v="0"/>
    <s v="CR-12580"/>
    <x v="615"/>
    <x v="2"/>
    <s v="United States"/>
    <s v="New York City"/>
    <x v="15"/>
    <n v="10009"/>
    <x v="3"/>
    <s v="OFF-BI-10004187"/>
    <x v="1"/>
    <x v="8"/>
    <x v="33"/>
    <x v="3330"/>
    <n v="7"/>
    <n v="0.2"/>
    <n v="3.6847999999999987"/>
  </r>
  <r>
    <n v="5635"/>
    <s v="CA-2012-134943"/>
    <x v="1"/>
    <x v="901"/>
    <d v="2012-12-06T00:00:00"/>
    <x v="2"/>
    <s v="SU-20665"/>
    <x v="711"/>
    <x v="2"/>
    <s v="United States"/>
    <s v="Ann Arbor"/>
    <x v="12"/>
    <n v="48104"/>
    <x v="2"/>
    <s v="OFF-BI-10000666"/>
    <x v="1"/>
    <x v="8"/>
    <x v="980"/>
    <x v="4050"/>
    <n v="5"/>
    <n v="0"/>
    <n v="76.399999999999991"/>
  </r>
  <r>
    <n v="5636"/>
    <s v="CA-2014-123022"/>
    <x v="3"/>
    <x v="213"/>
    <d v="2014-09-09T00:00:00"/>
    <x v="1"/>
    <s v="SC-20050"/>
    <x v="337"/>
    <x v="2"/>
    <s v="United States"/>
    <s v="La Mesa"/>
    <x v="1"/>
    <n v="91941"/>
    <x v="1"/>
    <s v="OFF-BI-10002225"/>
    <x v="1"/>
    <x v="8"/>
    <x v="336"/>
    <x v="4051"/>
    <n v="5"/>
    <n v="0.2"/>
    <n v="28.896000000000001"/>
  </r>
  <r>
    <n v="5637"/>
    <s v="CA-2014-123022"/>
    <x v="3"/>
    <x v="213"/>
    <d v="2014-09-09T00:00:00"/>
    <x v="1"/>
    <s v="SC-20050"/>
    <x v="337"/>
    <x v="2"/>
    <s v="United States"/>
    <s v="La Mesa"/>
    <x v="1"/>
    <n v="91941"/>
    <x v="1"/>
    <s v="TEC-AC-10000474"/>
    <x v="2"/>
    <x v="11"/>
    <x v="1501"/>
    <x v="4052"/>
    <n v="3"/>
    <n v="0"/>
    <n v="85.490999999999957"/>
  </r>
  <r>
    <n v="5638"/>
    <s v="CA-2014-113208"/>
    <x v="3"/>
    <x v="606"/>
    <d v="2014-04-03T00:00:00"/>
    <x v="1"/>
    <s v="ML-18040"/>
    <x v="614"/>
    <x v="1"/>
    <s v="United States"/>
    <s v="Dearborn"/>
    <x v="12"/>
    <n v="48126"/>
    <x v="2"/>
    <s v="FUR-FU-10004245"/>
    <x v="0"/>
    <x v="5"/>
    <x v="1738"/>
    <x v="4053"/>
    <n v="3"/>
    <n v="0"/>
    <n v="23.119199999999999"/>
  </r>
  <r>
    <n v="5639"/>
    <s v="CA-2011-154893"/>
    <x v="2"/>
    <x v="1059"/>
    <d v="2011-12-27T00:00:00"/>
    <x v="1"/>
    <s v="GM-14440"/>
    <x v="306"/>
    <x v="0"/>
    <s v="United States"/>
    <s v="San Diego"/>
    <x v="1"/>
    <n v="92024"/>
    <x v="1"/>
    <s v="FUR-CH-10004287"/>
    <x v="0"/>
    <x v="1"/>
    <x v="156"/>
    <x v="3694"/>
    <n v="6"/>
    <n v="0.2"/>
    <n v="149.14799999999991"/>
  </r>
  <r>
    <n v="5640"/>
    <s v="CA-2011-154893"/>
    <x v="2"/>
    <x v="1059"/>
    <d v="2011-12-27T00:00:00"/>
    <x v="1"/>
    <s v="GM-14440"/>
    <x v="306"/>
    <x v="0"/>
    <s v="United States"/>
    <s v="San Diego"/>
    <x v="1"/>
    <n v="92024"/>
    <x v="1"/>
    <s v="FUR-CH-10000595"/>
    <x v="0"/>
    <x v="1"/>
    <x v="463"/>
    <x v="3146"/>
    <n v="3"/>
    <n v="0.2"/>
    <n v="35.759999999999962"/>
  </r>
  <r>
    <n v="5641"/>
    <s v="CA-2011-147900"/>
    <x v="2"/>
    <x v="865"/>
    <d v="2011-09-28T00:00:00"/>
    <x v="1"/>
    <s v="JK-15640"/>
    <x v="82"/>
    <x v="2"/>
    <s v="United States"/>
    <s v="Lakewood"/>
    <x v="24"/>
    <n v="44107"/>
    <x v="3"/>
    <s v="OFF-PA-10003063"/>
    <x v="1"/>
    <x v="10"/>
    <x v="1711"/>
    <x v="4054"/>
    <n v="9"/>
    <n v="0.2"/>
    <n v="10.080000000000002"/>
  </r>
  <r>
    <n v="5642"/>
    <s v="CA-2014-106355"/>
    <x v="3"/>
    <x v="459"/>
    <d v="2014-04-06T00:00:00"/>
    <x v="2"/>
    <s v="AT-10435"/>
    <x v="401"/>
    <x v="2"/>
    <s v="United States"/>
    <s v="Meriden"/>
    <x v="29"/>
    <n v="6450"/>
    <x v="3"/>
    <s v="OFF-AR-10000246"/>
    <x v="1"/>
    <x v="6"/>
    <x v="21"/>
    <x v="1760"/>
    <n v="4"/>
    <n v="0"/>
    <n v="2.8911999999999995"/>
  </r>
  <r>
    <n v="5643"/>
    <s v="CA-2013-127985"/>
    <x v="0"/>
    <x v="178"/>
    <d v="2013-04-06T00:00:00"/>
    <x v="0"/>
    <s v="DB-12910"/>
    <x v="626"/>
    <x v="2"/>
    <s v="United States"/>
    <s v="Columbus"/>
    <x v="32"/>
    <n v="31907"/>
    <x v="0"/>
    <s v="FUR-FU-10003274"/>
    <x v="0"/>
    <x v="5"/>
    <x v="245"/>
    <x v="991"/>
    <n v="4"/>
    <n v="0"/>
    <n v="3.0976000000000004"/>
  </r>
  <r>
    <n v="5644"/>
    <s v="CA-2012-166604"/>
    <x v="1"/>
    <x v="1060"/>
    <d v="2012-05-20T00:00:00"/>
    <x v="0"/>
    <s v="AH-10690"/>
    <x v="706"/>
    <x v="1"/>
    <s v="United States"/>
    <s v="Roswell"/>
    <x v="32"/>
    <n v="30076"/>
    <x v="0"/>
    <s v="OFF-EN-10004147"/>
    <x v="1"/>
    <x v="12"/>
    <x v="1279"/>
    <x v="1465"/>
    <n v="3"/>
    <n v="0"/>
    <n v="8.7906000000000013"/>
  </r>
  <r>
    <n v="5645"/>
    <s v="CA-2014-120719"/>
    <x v="3"/>
    <x v="721"/>
    <d v="2014-03-27T00:00:00"/>
    <x v="2"/>
    <s v="SJ-20125"/>
    <x v="319"/>
    <x v="2"/>
    <s v="United States"/>
    <s v="Seattle"/>
    <x v="4"/>
    <n v="98105"/>
    <x v="1"/>
    <s v="OFF-BI-10002103"/>
    <x v="1"/>
    <x v="8"/>
    <x v="525"/>
    <x v="1601"/>
    <n v="5"/>
    <n v="0.2"/>
    <n v="11.296999999999999"/>
  </r>
  <r>
    <n v="5646"/>
    <s v="CA-2014-127117"/>
    <x v="3"/>
    <x v="349"/>
    <d v="2014-04-20T00:00:00"/>
    <x v="1"/>
    <s v="HM-14860"/>
    <x v="447"/>
    <x v="1"/>
    <s v="United States"/>
    <s v="Morristown"/>
    <x v="30"/>
    <n v="7960"/>
    <x v="3"/>
    <s v="FUR-FU-10004018"/>
    <x v="0"/>
    <x v="5"/>
    <x v="927"/>
    <x v="4055"/>
    <n v="5"/>
    <n v="0"/>
    <n v="20.101500000000001"/>
  </r>
  <r>
    <n v="5647"/>
    <s v="CA-2012-104241"/>
    <x v="1"/>
    <x v="1038"/>
    <d v="2012-01-09T00:00:00"/>
    <x v="1"/>
    <s v="AG-10495"/>
    <x v="122"/>
    <x v="1"/>
    <s v="United States"/>
    <s v="Alexandria"/>
    <x v="17"/>
    <n v="22304"/>
    <x v="0"/>
    <s v="FUR-FU-10001473"/>
    <x v="0"/>
    <x v="5"/>
    <x v="984"/>
    <x v="4056"/>
    <n v="14"/>
    <n v="0"/>
    <n v="69.199200000000005"/>
  </r>
  <r>
    <n v="5648"/>
    <s v="CA-2014-168179"/>
    <x v="3"/>
    <x v="808"/>
    <d v="2014-11-08T00:00:00"/>
    <x v="1"/>
    <s v="JB-16000"/>
    <x v="677"/>
    <x v="0"/>
    <s v="United States"/>
    <s v="Salt Lake City"/>
    <x v="7"/>
    <n v="84106"/>
    <x v="1"/>
    <s v="OFF-PA-10001800"/>
    <x v="1"/>
    <x v="10"/>
    <x v="580"/>
    <x v="541"/>
    <n v="3"/>
    <n v="0"/>
    <n v="9.3312000000000008"/>
  </r>
  <r>
    <n v="5649"/>
    <s v="CA-2014-142342"/>
    <x v="3"/>
    <x v="729"/>
    <d v="2014-07-20T00:00:00"/>
    <x v="0"/>
    <s v="AJ-10795"/>
    <x v="295"/>
    <x v="1"/>
    <s v="United States"/>
    <s v="Apple Valley"/>
    <x v="1"/>
    <n v="92307"/>
    <x v="1"/>
    <s v="OFF-PA-10004609"/>
    <x v="1"/>
    <x v="10"/>
    <x v="1494"/>
    <x v="56"/>
    <n v="5"/>
    <n v="0"/>
    <n v="15.552000000000001"/>
  </r>
  <r>
    <n v="5650"/>
    <s v="CA-2014-142342"/>
    <x v="3"/>
    <x v="729"/>
    <d v="2014-07-20T00:00:00"/>
    <x v="0"/>
    <s v="AJ-10795"/>
    <x v="295"/>
    <x v="1"/>
    <s v="United States"/>
    <s v="Apple Valley"/>
    <x v="1"/>
    <n v="92307"/>
    <x v="1"/>
    <s v="OFF-EN-10002592"/>
    <x v="1"/>
    <x v="12"/>
    <x v="1702"/>
    <x v="4057"/>
    <n v="5"/>
    <n v="0"/>
    <n v="28.95"/>
  </r>
  <r>
    <n v="5651"/>
    <s v="CA-2014-142342"/>
    <x v="3"/>
    <x v="729"/>
    <d v="2014-07-20T00:00:00"/>
    <x v="0"/>
    <s v="AJ-10795"/>
    <x v="295"/>
    <x v="1"/>
    <s v="United States"/>
    <s v="Apple Valley"/>
    <x v="1"/>
    <n v="92307"/>
    <x v="1"/>
    <s v="OFF-ST-10002957"/>
    <x v="1"/>
    <x v="4"/>
    <x v="1483"/>
    <x v="232"/>
    <n v="2"/>
    <n v="0"/>
    <n v="0"/>
  </r>
  <r>
    <n v="5652"/>
    <s v="CA-2014-142342"/>
    <x v="3"/>
    <x v="729"/>
    <d v="2014-07-20T00:00:00"/>
    <x v="0"/>
    <s v="AJ-10795"/>
    <x v="295"/>
    <x v="1"/>
    <s v="United States"/>
    <s v="Apple Valley"/>
    <x v="1"/>
    <n v="92307"/>
    <x v="1"/>
    <s v="FUR-BO-10002613"/>
    <x v="0"/>
    <x v="0"/>
    <x v="177"/>
    <x v="4058"/>
    <n v="5"/>
    <n v="0.15"/>
    <n v="210.73499999999993"/>
  </r>
  <r>
    <n v="5653"/>
    <s v="CA-2014-109099"/>
    <x v="3"/>
    <x v="833"/>
    <d v="2014-10-12T00:00:00"/>
    <x v="1"/>
    <s v="MM-18280"/>
    <x v="152"/>
    <x v="1"/>
    <s v="United States"/>
    <s v="New York City"/>
    <x v="15"/>
    <n v="10009"/>
    <x v="3"/>
    <s v="OFF-PA-10001033"/>
    <x v="1"/>
    <x v="10"/>
    <x v="1500"/>
    <x v="1018"/>
    <n v="1"/>
    <n v="0"/>
    <n v="20.085100000000001"/>
  </r>
  <r>
    <n v="5654"/>
    <s v="US-2011-134187"/>
    <x v="2"/>
    <x v="130"/>
    <d v="2011-11-11T00:00:00"/>
    <x v="1"/>
    <s v="TH-21235"/>
    <x v="260"/>
    <x v="1"/>
    <s v="United States"/>
    <s v="Long Beach"/>
    <x v="1"/>
    <n v="90805"/>
    <x v="1"/>
    <s v="OFF-AR-10000940"/>
    <x v="1"/>
    <x v="6"/>
    <x v="134"/>
    <x v="4059"/>
    <n v="1"/>
    <n v="0"/>
    <n v="0.79380000000000006"/>
  </r>
  <r>
    <n v="5655"/>
    <s v="CA-2013-145261"/>
    <x v="0"/>
    <x v="122"/>
    <d v="2013-12-22T00:00:00"/>
    <x v="2"/>
    <s v="AH-10120"/>
    <x v="571"/>
    <x v="2"/>
    <s v="United States"/>
    <s v="Salem"/>
    <x v="21"/>
    <n v="97301"/>
    <x v="1"/>
    <s v="OFF-BI-10001670"/>
    <x v="1"/>
    <x v="8"/>
    <x v="438"/>
    <x v="4060"/>
    <n v="4"/>
    <n v="0.7"/>
    <n v="-30.159999999999997"/>
  </r>
  <r>
    <n v="5656"/>
    <s v="CA-2013-145261"/>
    <x v="0"/>
    <x v="122"/>
    <d v="2013-12-22T00:00:00"/>
    <x v="2"/>
    <s v="AH-10120"/>
    <x v="571"/>
    <x v="2"/>
    <s v="United States"/>
    <s v="Salem"/>
    <x v="21"/>
    <n v="97301"/>
    <x v="1"/>
    <s v="OFF-AR-10004078"/>
    <x v="1"/>
    <x v="6"/>
    <x v="507"/>
    <x v="4061"/>
    <n v="4"/>
    <n v="0.2"/>
    <n v="2.3359999999999994"/>
  </r>
  <r>
    <n v="5657"/>
    <s v="CA-2013-145261"/>
    <x v="0"/>
    <x v="122"/>
    <d v="2013-12-22T00:00:00"/>
    <x v="2"/>
    <s v="AH-10120"/>
    <x v="571"/>
    <x v="2"/>
    <s v="United States"/>
    <s v="Salem"/>
    <x v="21"/>
    <n v="97301"/>
    <x v="1"/>
    <s v="OFF-PA-10003036"/>
    <x v="1"/>
    <x v="10"/>
    <x v="1730"/>
    <x v="25"/>
    <n v="2"/>
    <n v="0.2"/>
    <n v="3.7855999999999992"/>
  </r>
  <r>
    <n v="5658"/>
    <s v="CA-2013-145261"/>
    <x v="0"/>
    <x v="122"/>
    <d v="2013-12-22T00:00:00"/>
    <x v="2"/>
    <s v="AH-10120"/>
    <x v="571"/>
    <x v="2"/>
    <s v="United States"/>
    <s v="Salem"/>
    <x v="21"/>
    <n v="97301"/>
    <x v="1"/>
    <s v="TEC-AC-10000991"/>
    <x v="2"/>
    <x v="11"/>
    <x v="432"/>
    <x v="4062"/>
    <n v="3"/>
    <n v="0.2"/>
    <n v="-8.4581999999999979"/>
  </r>
  <r>
    <n v="5659"/>
    <s v="CA-2013-145261"/>
    <x v="0"/>
    <x v="122"/>
    <d v="2013-12-22T00:00:00"/>
    <x v="2"/>
    <s v="AH-10120"/>
    <x v="571"/>
    <x v="2"/>
    <s v="United States"/>
    <s v="Salem"/>
    <x v="21"/>
    <n v="97301"/>
    <x v="1"/>
    <s v="FUR-TA-10002530"/>
    <x v="0"/>
    <x v="3"/>
    <x v="983"/>
    <x v="4063"/>
    <n v="5"/>
    <n v="0.5"/>
    <n v="-264.21500000000003"/>
  </r>
  <r>
    <n v="5660"/>
    <s v="CA-2013-145261"/>
    <x v="0"/>
    <x v="122"/>
    <d v="2013-12-22T00:00:00"/>
    <x v="2"/>
    <s v="AH-10120"/>
    <x v="571"/>
    <x v="2"/>
    <s v="United States"/>
    <s v="Salem"/>
    <x v="21"/>
    <n v="97301"/>
    <x v="1"/>
    <s v="OFF-LA-10000407"/>
    <x v="1"/>
    <x v="2"/>
    <x v="1486"/>
    <x v="801"/>
    <n v="4"/>
    <n v="0.2"/>
    <n v="5.1791999999999998"/>
  </r>
  <r>
    <n v="5661"/>
    <s v="CA-2013-145261"/>
    <x v="0"/>
    <x v="122"/>
    <d v="2013-12-22T00:00:00"/>
    <x v="2"/>
    <s v="AH-10120"/>
    <x v="571"/>
    <x v="2"/>
    <s v="United States"/>
    <s v="Salem"/>
    <x v="21"/>
    <n v="97301"/>
    <x v="1"/>
    <s v="TEC-PH-10004833"/>
    <x v="2"/>
    <x v="7"/>
    <x v="1354"/>
    <x v="4064"/>
    <n v="3"/>
    <n v="0.2"/>
    <n v="-7.17"/>
  </r>
  <r>
    <n v="5662"/>
    <s v="CA-2013-108875"/>
    <x v="0"/>
    <x v="446"/>
    <d v="2013-10-02T00:00:00"/>
    <x v="1"/>
    <s v="CL-12700"/>
    <x v="642"/>
    <x v="2"/>
    <s v="United States"/>
    <s v="Aurora"/>
    <x v="22"/>
    <n v="80013"/>
    <x v="1"/>
    <s v="FUR-FU-10002671"/>
    <x v="0"/>
    <x v="5"/>
    <x v="275"/>
    <x v="4065"/>
    <n v="2"/>
    <n v="0.2"/>
    <n v="7.5039999999999987"/>
  </r>
  <r>
    <n v="5663"/>
    <s v="CA-2013-108875"/>
    <x v="0"/>
    <x v="446"/>
    <d v="2013-10-02T00:00:00"/>
    <x v="1"/>
    <s v="CL-12700"/>
    <x v="642"/>
    <x v="2"/>
    <s v="United States"/>
    <s v="Aurora"/>
    <x v="22"/>
    <n v="80013"/>
    <x v="1"/>
    <s v="OFF-ST-10001370"/>
    <x v="1"/>
    <x v="4"/>
    <x v="1023"/>
    <x v="4066"/>
    <n v="9"/>
    <n v="0.2"/>
    <n v="-95.823000000000079"/>
  </r>
  <r>
    <n v="5664"/>
    <s v="CA-2013-141957"/>
    <x v="0"/>
    <x v="658"/>
    <d v="2013-07-22T00:00:00"/>
    <x v="3"/>
    <s v="JG-15310"/>
    <x v="684"/>
    <x v="1"/>
    <s v="United States"/>
    <s v="Newark"/>
    <x v="24"/>
    <n v="43055"/>
    <x v="3"/>
    <s v="OFF-AR-10000914"/>
    <x v="1"/>
    <x v="6"/>
    <x v="1739"/>
    <x v="4067"/>
    <n v="2"/>
    <n v="0.2"/>
    <n v="1.3992000000000013"/>
  </r>
  <r>
    <n v="5665"/>
    <s v="CA-2013-141957"/>
    <x v="0"/>
    <x v="658"/>
    <d v="2013-07-22T00:00:00"/>
    <x v="3"/>
    <s v="JG-15310"/>
    <x v="684"/>
    <x v="1"/>
    <s v="United States"/>
    <s v="Newark"/>
    <x v="24"/>
    <n v="43055"/>
    <x v="3"/>
    <s v="OFF-BI-10001116"/>
    <x v="1"/>
    <x v="8"/>
    <x v="1066"/>
    <x v="2227"/>
    <n v="7"/>
    <n v="0.7"/>
    <n v="-8.1311999999999998"/>
  </r>
  <r>
    <n v="5666"/>
    <s v="CA-2013-141957"/>
    <x v="0"/>
    <x v="658"/>
    <d v="2013-07-22T00:00:00"/>
    <x v="3"/>
    <s v="JG-15310"/>
    <x v="684"/>
    <x v="1"/>
    <s v="United States"/>
    <s v="Newark"/>
    <x v="24"/>
    <n v="43055"/>
    <x v="3"/>
    <s v="OFF-ST-10002276"/>
    <x v="1"/>
    <x v="4"/>
    <x v="223"/>
    <x v="4068"/>
    <n v="1"/>
    <n v="0.2"/>
    <n v="4.1680000000000028"/>
  </r>
  <r>
    <n v="5667"/>
    <s v="CA-2013-141957"/>
    <x v="0"/>
    <x v="658"/>
    <d v="2013-07-22T00:00:00"/>
    <x v="3"/>
    <s v="JG-15310"/>
    <x v="684"/>
    <x v="1"/>
    <s v="United States"/>
    <s v="Newark"/>
    <x v="24"/>
    <n v="43055"/>
    <x v="3"/>
    <s v="OFF-ST-10004340"/>
    <x v="1"/>
    <x v="4"/>
    <x v="809"/>
    <x v="4069"/>
    <n v="2"/>
    <n v="0.2"/>
    <n v="8.7052000000000049"/>
  </r>
  <r>
    <n v="5668"/>
    <s v="CA-2013-142405"/>
    <x v="0"/>
    <x v="725"/>
    <d v="2013-06-16T00:00:00"/>
    <x v="1"/>
    <s v="SE-20110"/>
    <x v="339"/>
    <x v="0"/>
    <s v="United States"/>
    <s v="Seattle"/>
    <x v="4"/>
    <n v="98103"/>
    <x v="1"/>
    <s v="OFF-LA-10004093"/>
    <x v="1"/>
    <x v="2"/>
    <x v="670"/>
    <x v="2"/>
    <n v="2"/>
    <n v="0"/>
    <n v="6.8713999999999995"/>
  </r>
  <r>
    <n v="5669"/>
    <s v="CA-2013-142405"/>
    <x v="0"/>
    <x v="725"/>
    <d v="2013-06-16T00:00:00"/>
    <x v="1"/>
    <s v="SE-20110"/>
    <x v="339"/>
    <x v="0"/>
    <s v="United States"/>
    <s v="Seattle"/>
    <x v="4"/>
    <n v="98103"/>
    <x v="1"/>
    <s v="OFF-BI-10004728"/>
    <x v="1"/>
    <x v="8"/>
    <x v="539"/>
    <x v="4070"/>
    <n v="14"/>
    <n v="0.2"/>
    <n v="17.544800000000002"/>
  </r>
  <r>
    <n v="5670"/>
    <s v="CA-2013-142405"/>
    <x v="0"/>
    <x v="725"/>
    <d v="2013-06-16T00:00:00"/>
    <x v="1"/>
    <s v="SE-20110"/>
    <x v="339"/>
    <x v="0"/>
    <s v="United States"/>
    <s v="Seattle"/>
    <x v="4"/>
    <n v="98103"/>
    <x v="1"/>
    <s v="TEC-AC-10003095"/>
    <x v="2"/>
    <x v="11"/>
    <x v="1277"/>
    <x v="1948"/>
    <n v="3"/>
    <n v="0"/>
    <n v="132.58980000000003"/>
  </r>
  <r>
    <n v="5671"/>
    <s v="CA-2012-141012"/>
    <x v="1"/>
    <x v="988"/>
    <d v="2012-06-11T00:00:00"/>
    <x v="0"/>
    <s v="TG-21640"/>
    <x v="228"/>
    <x v="0"/>
    <s v="United States"/>
    <s v="Pocatello"/>
    <x v="45"/>
    <n v="83201"/>
    <x v="1"/>
    <s v="FUR-FU-10003192"/>
    <x v="0"/>
    <x v="5"/>
    <x v="1720"/>
    <x v="4071"/>
    <n v="4"/>
    <n v="0"/>
    <n v="92.393599999999992"/>
  </r>
  <r>
    <n v="5672"/>
    <s v="CA-2012-141012"/>
    <x v="1"/>
    <x v="988"/>
    <d v="2012-06-11T00:00:00"/>
    <x v="0"/>
    <s v="TG-21640"/>
    <x v="228"/>
    <x v="0"/>
    <s v="United States"/>
    <s v="Pocatello"/>
    <x v="45"/>
    <n v="83201"/>
    <x v="1"/>
    <s v="TEC-PH-10004522"/>
    <x v="2"/>
    <x v="7"/>
    <x v="1695"/>
    <x v="4072"/>
    <n v="3"/>
    <n v="0.2"/>
    <n v="8.7735000000000056"/>
  </r>
  <r>
    <n v="5673"/>
    <s v="CA-2014-127922"/>
    <x v="3"/>
    <x v="855"/>
    <d v="2014-11-04T00:00:00"/>
    <x v="1"/>
    <s v="SH-19975"/>
    <x v="64"/>
    <x v="1"/>
    <s v="United States"/>
    <s v="Dallas"/>
    <x v="5"/>
    <n v="75081"/>
    <x v="2"/>
    <s v="OFF-EN-10003068"/>
    <x v="1"/>
    <x v="12"/>
    <x v="1632"/>
    <x v="4073"/>
    <n v="2"/>
    <n v="0.2"/>
    <n v="5.5439999999999987"/>
  </r>
  <r>
    <n v="5674"/>
    <s v="CA-2014-127922"/>
    <x v="3"/>
    <x v="855"/>
    <d v="2014-11-04T00:00:00"/>
    <x v="1"/>
    <s v="SH-19975"/>
    <x v="64"/>
    <x v="1"/>
    <s v="United States"/>
    <s v="Dallas"/>
    <x v="5"/>
    <n v="75081"/>
    <x v="2"/>
    <s v="OFF-PA-10001204"/>
    <x v="1"/>
    <x v="10"/>
    <x v="518"/>
    <x v="582"/>
    <n v="2"/>
    <n v="0.2"/>
    <n v="2.6399999999999997"/>
  </r>
  <r>
    <n v="5675"/>
    <s v="CA-2013-146318"/>
    <x v="0"/>
    <x v="115"/>
    <d v="2013-01-27T00:00:00"/>
    <x v="1"/>
    <s v="MC-17275"/>
    <x v="507"/>
    <x v="0"/>
    <s v="United States"/>
    <s v="Seattle"/>
    <x v="4"/>
    <n v="98105"/>
    <x v="1"/>
    <s v="OFF-PA-10003953"/>
    <x v="1"/>
    <x v="10"/>
    <x v="638"/>
    <x v="91"/>
    <n v="2"/>
    <n v="0"/>
    <n v="6.2208000000000006"/>
  </r>
  <r>
    <n v="5676"/>
    <s v="CA-2011-135993"/>
    <x v="2"/>
    <x v="1061"/>
    <d v="2011-06-02T00:00:00"/>
    <x v="1"/>
    <s v="PJ-18835"/>
    <x v="601"/>
    <x v="1"/>
    <s v="United States"/>
    <s v="Seattle"/>
    <x v="4"/>
    <n v="98115"/>
    <x v="1"/>
    <s v="TEC-PH-10001552"/>
    <x v="2"/>
    <x v="7"/>
    <x v="178"/>
    <x v="4074"/>
    <n v="6"/>
    <n v="0.2"/>
    <n v="5.7408000000000019"/>
  </r>
  <r>
    <n v="5677"/>
    <s v="CA-2011-135993"/>
    <x v="2"/>
    <x v="1061"/>
    <d v="2011-06-02T00:00:00"/>
    <x v="1"/>
    <s v="PJ-18835"/>
    <x v="601"/>
    <x v="1"/>
    <s v="United States"/>
    <s v="Seattle"/>
    <x v="4"/>
    <n v="98115"/>
    <x v="1"/>
    <s v="TEC-AC-10004877"/>
    <x v="2"/>
    <x v="11"/>
    <x v="1670"/>
    <x v="4075"/>
    <n v="4"/>
    <n v="0"/>
    <n v="2.2079999999999984"/>
  </r>
  <r>
    <n v="5678"/>
    <s v="CA-2011-126802"/>
    <x v="2"/>
    <x v="282"/>
    <d v="2012-01-05T00:00:00"/>
    <x v="1"/>
    <s v="ZC-21910"/>
    <x v="233"/>
    <x v="0"/>
    <s v="United States"/>
    <s v="Chicago"/>
    <x v="10"/>
    <n v="60610"/>
    <x v="2"/>
    <s v="FUR-FU-10000193"/>
    <x v="0"/>
    <x v="5"/>
    <x v="1503"/>
    <x v="2360"/>
    <n v="3"/>
    <n v="0.6"/>
    <n v="-50.66879999999999"/>
  </r>
  <r>
    <n v="5679"/>
    <s v="CA-2013-143924"/>
    <x v="0"/>
    <x v="1062"/>
    <d v="2013-08-04T00:00:00"/>
    <x v="1"/>
    <s v="SC-20680"/>
    <x v="649"/>
    <x v="2"/>
    <s v="United States"/>
    <s v="Holland"/>
    <x v="12"/>
    <n v="49423"/>
    <x v="2"/>
    <s v="OFF-FA-10000735"/>
    <x v="1"/>
    <x v="13"/>
    <x v="33"/>
    <x v="4076"/>
    <n v="7"/>
    <n v="0"/>
    <n v="9.1979999999999986"/>
  </r>
  <r>
    <n v="5680"/>
    <s v="CA-2013-143924"/>
    <x v="0"/>
    <x v="1062"/>
    <d v="2013-08-04T00:00:00"/>
    <x v="1"/>
    <s v="SC-20680"/>
    <x v="649"/>
    <x v="2"/>
    <s v="United States"/>
    <s v="Holland"/>
    <x v="12"/>
    <n v="49423"/>
    <x v="2"/>
    <s v="OFF-PA-10002120"/>
    <x v="1"/>
    <x v="10"/>
    <x v="514"/>
    <x v="1446"/>
    <n v="2"/>
    <n v="0"/>
    <n v="53.860799999999998"/>
  </r>
  <r>
    <n v="5681"/>
    <s v="CA-2013-141551"/>
    <x v="0"/>
    <x v="446"/>
    <d v="2013-10-01T00:00:00"/>
    <x v="1"/>
    <s v="BP-11230"/>
    <x v="546"/>
    <x v="0"/>
    <s v="United States"/>
    <s v="Broken Arrow"/>
    <x v="26"/>
    <n v="74012"/>
    <x v="2"/>
    <s v="OFF-BI-10001249"/>
    <x v="1"/>
    <x v="8"/>
    <x v="1182"/>
    <x v="4077"/>
    <n v="1"/>
    <n v="0"/>
    <n v="2.9347999999999996"/>
  </r>
  <r>
    <n v="5682"/>
    <s v="CA-2013-141551"/>
    <x v="0"/>
    <x v="446"/>
    <d v="2013-10-01T00:00:00"/>
    <x v="1"/>
    <s v="BP-11230"/>
    <x v="546"/>
    <x v="0"/>
    <s v="United States"/>
    <s v="Broken Arrow"/>
    <x v="26"/>
    <n v="74012"/>
    <x v="2"/>
    <s v="OFF-PA-10001569"/>
    <x v="1"/>
    <x v="10"/>
    <x v="55"/>
    <x v="90"/>
    <n v="1"/>
    <n v="0"/>
    <n v="3.1104000000000003"/>
  </r>
  <r>
    <n v="5683"/>
    <s v="CA-2011-164315"/>
    <x v="2"/>
    <x v="1063"/>
    <d v="2011-04-08T00:00:00"/>
    <x v="1"/>
    <s v="RD-19585"/>
    <x v="361"/>
    <x v="0"/>
    <s v="United States"/>
    <s v="Athens"/>
    <x v="32"/>
    <n v="30605"/>
    <x v="0"/>
    <s v="OFF-PA-10004248"/>
    <x v="1"/>
    <x v="10"/>
    <x v="1615"/>
    <x v="3426"/>
    <n v="3"/>
    <n v="0"/>
    <n v="7.1280000000000001"/>
  </r>
  <r>
    <n v="5684"/>
    <s v="CA-2011-164315"/>
    <x v="2"/>
    <x v="1063"/>
    <d v="2011-04-08T00:00:00"/>
    <x v="1"/>
    <s v="RD-19585"/>
    <x v="361"/>
    <x v="0"/>
    <s v="United States"/>
    <s v="Athens"/>
    <x v="32"/>
    <n v="30605"/>
    <x v="0"/>
    <s v="TEC-PH-10001128"/>
    <x v="2"/>
    <x v="7"/>
    <x v="1499"/>
    <x v="4078"/>
    <n v="7"/>
    <n v="0"/>
    <n v="293.98040000000003"/>
  </r>
  <r>
    <n v="5685"/>
    <s v="CA-2011-164315"/>
    <x v="2"/>
    <x v="1063"/>
    <d v="2011-04-08T00:00:00"/>
    <x v="1"/>
    <s v="RD-19585"/>
    <x v="361"/>
    <x v="0"/>
    <s v="United States"/>
    <s v="Athens"/>
    <x v="32"/>
    <n v="30605"/>
    <x v="0"/>
    <s v="OFF-AP-10003842"/>
    <x v="1"/>
    <x v="9"/>
    <x v="1247"/>
    <x v="901"/>
    <n v="5"/>
    <n v="0"/>
    <n v="40.274000000000001"/>
  </r>
  <r>
    <n v="5686"/>
    <s v="CA-2012-131072"/>
    <x v="1"/>
    <x v="599"/>
    <d v="2012-11-05T00:00:00"/>
    <x v="3"/>
    <s v="KL-16645"/>
    <x v="107"/>
    <x v="0"/>
    <s v="United States"/>
    <s v="Seattle"/>
    <x v="4"/>
    <n v="98105"/>
    <x v="1"/>
    <s v="OFF-BI-10002794"/>
    <x v="1"/>
    <x v="8"/>
    <x v="102"/>
    <x v="2066"/>
    <n v="3"/>
    <n v="0.2"/>
    <n v="35.652599999999993"/>
  </r>
  <r>
    <n v="5687"/>
    <s v="CA-2011-131541"/>
    <x v="2"/>
    <x v="1064"/>
    <d v="2011-07-28T00:00:00"/>
    <x v="3"/>
    <s v="CK-12205"/>
    <x v="237"/>
    <x v="0"/>
    <s v="United States"/>
    <s v="Apopka"/>
    <x v="2"/>
    <n v="32712"/>
    <x v="0"/>
    <s v="OFF-FA-10000621"/>
    <x v="1"/>
    <x v="13"/>
    <x v="110"/>
    <x v="4079"/>
    <n v="5"/>
    <n v="0.2"/>
    <n v="5.1910000000000007"/>
  </r>
  <r>
    <n v="5688"/>
    <s v="CA-2011-131541"/>
    <x v="2"/>
    <x v="1064"/>
    <d v="2011-07-28T00:00:00"/>
    <x v="3"/>
    <s v="CK-12205"/>
    <x v="237"/>
    <x v="0"/>
    <s v="United States"/>
    <s v="Apopka"/>
    <x v="2"/>
    <n v="32712"/>
    <x v="0"/>
    <s v="FUR-FU-10003623"/>
    <x v="0"/>
    <x v="5"/>
    <x v="1226"/>
    <x v="4080"/>
    <n v="6"/>
    <n v="0.2"/>
    <n v="12.988799999999991"/>
  </r>
  <r>
    <n v="5689"/>
    <s v="CA-2011-131541"/>
    <x v="2"/>
    <x v="1064"/>
    <d v="2011-07-28T00:00:00"/>
    <x v="3"/>
    <s v="CK-12205"/>
    <x v="237"/>
    <x v="0"/>
    <s v="United States"/>
    <s v="Apopka"/>
    <x v="2"/>
    <n v="32712"/>
    <x v="0"/>
    <s v="OFF-EN-10000781"/>
    <x v="1"/>
    <x v="12"/>
    <x v="746"/>
    <x v="4081"/>
    <n v="7"/>
    <n v="0.2"/>
    <n v="16.518599999999999"/>
  </r>
  <r>
    <n v="5690"/>
    <s v="CA-2012-119550"/>
    <x v="1"/>
    <x v="207"/>
    <d v="2012-12-31T00:00:00"/>
    <x v="1"/>
    <s v="RB-19705"/>
    <x v="42"/>
    <x v="2"/>
    <s v="United States"/>
    <s v="Houston"/>
    <x v="5"/>
    <n v="77070"/>
    <x v="2"/>
    <s v="FUR-CH-10002044"/>
    <x v="0"/>
    <x v="1"/>
    <x v="1725"/>
    <x v="4082"/>
    <n v="3"/>
    <n v="0.3"/>
    <n v="-90.376199999999997"/>
  </r>
  <r>
    <n v="5691"/>
    <s v="US-2012-138093"/>
    <x v="1"/>
    <x v="895"/>
    <d v="2012-12-16T00:00:00"/>
    <x v="1"/>
    <s v="KM-16225"/>
    <x v="366"/>
    <x v="1"/>
    <s v="United States"/>
    <s v="Baltimore"/>
    <x v="39"/>
    <n v="21215"/>
    <x v="3"/>
    <s v="OFF-AR-10000817"/>
    <x v="1"/>
    <x v="6"/>
    <x v="1255"/>
    <x v="4083"/>
    <n v="9"/>
    <n v="0"/>
    <n v="9.3023999999999987"/>
  </r>
  <r>
    <n v="5692"/>
    <s v="US-2012-138093"/>
    <x v="1"/>
    <x v="895"/>
    <d v="2012-12-16T00:00:00"/>
    <x v="1"/>
    <s v="KM-16225"/>
    <x v="366"/>
    <x v="1"/>
    <s v="United States"/>
    <s v="Baltimore"/>
    <x v="39"/>
    <n v="21215"/>
    <x v="3"/>
    <s v="OFF-PA-10001509"/>
    <x v="1"/>
    <x v="10"/>
    <x v="417"/>
    <x v="915"/>
    <n v="5"/>
    <n v="0"/>
    <n v="20.584999999999994"/>
  </r>
  <r>
    <n v="5693"/>
    <s v="US-2012-138093"/>
    <x v="1"/>
    <x v="895"/>
    <d v="2012-12-16T00:00:00"/>
    <x v="1"/>
    <s v="KM-16225"/>
    <x v="366"/>
    <x v="1"/>
    <s v="United States"/>
    <s v="Baltimore"/>
    <x v="39"/>
    <n v="21215"/>
    <x v="3"/>
    <s v="TEC-PH-10004667"/>
    <x v="2"/>
    <x v="7"/>
    <x v="519"/>
    <x v="4084"/>
    <n v="1"/>
    <n v="0"/>
    <n v="36.447299999999998"/>
  </r>
  <r>
    <n v="5694"/>
    <s v="US-2012-138093"/>
    <x v="1"/>
    <x v="895"/>
    <d v="2012-12-16T00:00:00"/>
    <x v="1"/>
    <s v="KM-16225"/>
    <x v="366"/>
    <x v="1"/>
    <s v="United States"/>
    <s v="Baltimore"/>
    <x v="39"/>
    <n v="21215"/>
    <x v="3"/>
    <s v="OFF-PA-10000143"/>
    <x v="1"/>
    <x v="10"/>
    <x v="1692"/>
    <x v="1603"/>
    <n v="5"/>
    <n v="0"/>
    <n v="12.672000000000001"/>
  </r>
  <r>
    <n v="5695"/>
    <s v="US-2012-138093"/>
    <x v="1"/>
    <x v="895"/>
    <d v="2012-12-16T00:00:00"/>
    <x v="1"/>
    <s v="KM-16225"/>
    <x v="366"/>
    <x v="1"/>
    <s v="United States"/>
    <s v="Baltimore"/>
    <x v="39"/>
    <n v="21215"/>
    <x v="3"/>
    <s v="FUR-CH-10000785"/>
    <x v="0"/>
    <x v="1"/>
    <x v="320"/>
    <x v="3116"/>
    <n v="3"/>
    <n v="0"/>
    <n v="141.1644"/>
  </r>
  <r>
    <n v="5696"/>
    <s v="CA-2013-126165"/>
    <x v="0"/>
    <x v="465"/>
    <d v="2013-05-08T00:00:00"/>
    <x v="0"/>
    <s v="AH-10465"/>
    <x v="733"/>
    <x v="0"/>
    <s v="United States"/>
    <s v="San Francisco"/>
    <x v="1"/>
    <n v="94109"/>
    <x v="1"/>
    <s v="FUR-TA-10001676"/>
    <x v="0"/>
    <x v="3"/>
    <x v="957"/>
    <x v="4085"/>
    <n v="2"/>
    <n v="0.2"/>
    <n v="-1.7772000000000041"/>
  </r>
  <r>
    <n v="5697"/>
    <s v="CA-2014-126123"/>
    <x v="3"/>
    <x v="336"/>
    <d v="2014-10-19T00:00:00"/>
    <x v="1"/>
    <s v="AG-10765"/>
    <x v="326"/>
    <x v="2"/>
    <s v="United States"/>
    <s v="Chicago"/>
    <x v="10"/>
    <n v="60623"/>
    <x v="2"/>
    <s v="OFF-BI-10000309"/>
    <x v="1"/>
    <x v="8"/>
    <x v="334"/>
    <x v="4086"/>
    <n v="9"/>
    <n v="0.8"/>
    <n v="-42.46380000000002"/>
  </r>
  <r>
    <n v="5698"/>
    <s v="CA-2014-126123"/>
    <x v="3"/>
    <x v="336"/>
    <d v="2014-10-19T00:00:00"/>
    <x v="1"/>
    <s v="AG-10765"/>
    <x v="326"/>
    <x v="2"/>
    <s v="United States"/>
    <s v="Chicago"/>
    <x v="10"/>
    <n v="60623"/>
    <x v="2"/>
    <s v="OFF-BI-10004224"/>
    <x v="1"/>
    <x v="8"/>
    <x v="1061"/>
    <x v="4087"/>
    <n v="1"/>
    <n v="0.8"/>
    <n v="-23.548000000000009"/>
  </r>
  <r>
    <n v="5699"/>
    <s v="CA-2013-143441"/>
    <x v="0"/>
    <x v="732"/>
    <d v="2013-11-06T00:00:00"/>
    <x v="3"/>
    <s v="EB-14170"/>
    <x v="432"/>
    <x v="0"/>
    <s v="United States"/>
    <s v="Laredo"/>
    <x v="5"/>
    <n v="78041"/>
    <x v="2"/>
    <s v="OFF-LA-10002312"/>
    <x v="1"/>
    <x v="2"/>
    <x v="574"/>
    <x v="1583"/>
    <n v="1"/>
    <n v="0.2"/>
    <n v="4.4399999999999995"/>
  </r>
  <r>
    <n v="5700"/>
    <s v="CA-2014-148320"/>
    <x v="3"/>
    <x v="132"/>
    <d v="2014-11-09T00:00:00"/>
    <x v="1"/>
    <s v="PG-18895"/>
    <x v="38"/>
    <x v="0"/>
    <s v="United States"/>
    <s v="San Francisco"/>
    <x v="1"/>
    <n v="94109"/>
    <x v="1"/>
    <s v="OFF-PA-10003022"/>
    <x v="1"/>
    <x v="10"/>
    <x v="1644"/>
    <x v="1211"/>
    <n v="6"/>
    <n v="0"/>
    <n v="17.581200000000003"/>
  </r>
  <r>
    <n v="5701"/>
    <s v="CA-2013-125661"/>
    <x v="0"/>
    <x v="390"/>
    <d v="2013-11-27T00:00:00"/>
    <x v="2"/>
    <s v="CA-12055"/>
    <x v="402"/>
    <x v="2"/>
    <s v="United States"/>
    <s v="Cleveland"/>
    <x v="24"/>
    <n v="44105"/>
    <x v="3"/>
    <s v="OFF-EN-10001532"/>
    <x v="1"/>
    <x v="12"/>
    <x v="613"/>
    <x v="4088"/>
    <n v="3"/>
    <n v="0.2"/>
    <n v="15.281999999999998"/>
  </r>
  <r>
    <n v="5702"/>
    <s v="CA-2013-125661"/>
    <x v="0"/>
    <x v="390"/>
    <d v="2013-11-27T00:00:00"/>
    <x v="2"/>
    <s v="CA-12055"/>
    <x v="402"/>
    <x v="2"/>
    <s v="United States"/>
    <s v="Cleveland"/>
    <x v="24"/>
    <n v="44105"/>
    <x v="3"/>
    <s v="TEC-AC-10004855"/>
    <x v="2"/>
    <x v="11"/>
    <x v="1047"/>
    <x v="4089"/>
    <n v="5"/>
    <n v="0.2"/>
    <n v="-22.743500000000004"/>
  </r>
  <r>
    <n v="5703"/>
    <s v="US-2011-123519"/>
    <x v="2"/>
    <x v="637"/>
    <d v="2011-12-21T00:00:00"/>
    <x v="1"/>
    <s v="SS-20875"/>
    <x v="286"/>
    <x v="0"/>
    <s v="United States"/>
    <s v="Marion"/>
    <x v="24"/>
    <n v="43302"/>
    <x v="3"/>
    <s v="OFF-AR-10003829"/>
    <x v="1"/>
    <x v="6"/>
    <x v="934"/>
    <x v="370"/>
    <n v="1"/>
    <n v="0.2"/>
    <n v="0.29519999999999957"/>
  </r>
  <r>
    <n v="5704"/>
    <s v="US-2011-123519"/>
    <x v="2"/>
    <x v="637"/>
    <d v="2011-12-21T00:00:00"/>
    <x v="1"/>
    <s v="SS-20875"/>
    <x v="286"/>
    <x v="0"/>
    <s v="United States"/>
    <s v="Marion"/>
    <x v="24"/>
    <n v="43302"/>
    <x v="3"/>
    <s v="FUR-TA-10002645"/>
    <x v="0"/>
    <x v="3"/>
    <x v="1313"/>
    <x v="4090"/>
    <n v="1"/>
    <n v="0.4"/>
    <n v="-52.336500000000029"/>
  </r>
  <r>
    <n v="5705"/>
    <s v="US-2011-123519"/>
    <x v="2"/>
    <x v="637"/>
    <d v="2011-12-21T00:00:00"/>
    <x v="1"/>
    <s v="SS-20875"/>
    <x v="286"/>
    <x v="0"/>
    <s v="United States"/>
    <s v="Marion"/>
    <x v="24"/>
    <n v="43302"/>
    <x v="3"/>
    <s v="TEC-AC-10003033"/>
    <x v="2"/>
    <x v="11"/>
    <x v="756"/>
    <x v="2392"/>
    <n v="1"/>
    <n v="0.2"/>
    <n v="42.893499999999975"/>
  </r>
  <r>
    <n v="5706"/>
    <s v="CA-2011-155593"/>
    <x v="2"/>
    <x v="935"/>
    <d v="2011-11-08T00:00:00"/>
    <x v="1"/>
    <s v="RP-19390"/>
    <x v="261"/>
    <x v="0"/>
    <s v="United States"/>
    <s v="Fairfield"/>
    <x v="29"/>
    <n v="6824"/>
    <x v="3"/>
    <s v="OFF-SU-10002522"/>
    <x v="1"/>
    <x v="14"/>
    <x v="1544"/>
    <x v="4091"/>
    <n v="3"/>
    <n v="0"/>
    <n v="3.3755999999999986"/>
  </r>
  <r>
    <n v="5707"/>
    <s v="CA-2014-136000"/>
    <x v="3"/>
    <x v="585"/>
    <d v="2014-09-26T00:00:00"/>
    <x v="0"/>
    <s v="SC-20440"/>
    <x v="464"/>
    <x v="1"/>
    <s v="United States"/>
    <s v="New York City"/>
    <x v="15"/>
    <n v="10009"/>
    <x v="3"/>
    <s v="OFF-BI-10004828"/>
    <x v="1"/>
    <x v="8"/>
    <x v="1578"/>
    <x v="3022"/>
    <n v="3"/>
    <n v="0.2"/>
    <n v="14.563799999999997"/>
  </r>
  <r>
    <n v="5708"/>
    <s v="US-2012-160857"/>
    <x v="1"/>
    <x v="412"/>
    <d v="2012-05-15T00:00:00"/>
    <x v="1"/>
    <s v="NW-18400"/>
    <x v="508"/>
    <x v="0"/>
    <s v="United States"/>
    <s v="New York City"/>
    <x v="15"/>
    <n v="10024"/>
    <x v="3"/>
    <s v="FUR-FU-10001095"/>
    <x v="0"/>
    <x v="5"/>
    <x v="741"/>
    <x v="4092"/>
    <n v="3"/>
    <n v="0"/>
    <n v="30.187200000000001"/>
  </r>
  <r>
    <n v="5709"/>
    <s v="US-2012-160857"/>
    <x v="1"/>
    <x v="412"/>
    <d v="2012-05-15T00:00:00"/>
    <x v="1"/>
    <s v="NW-18400"/>
    <x v="508"/>
    <x v="0"/>
    <s v="United States"/>
    <s v="New York City"/>
    <x v="15"/>
    <n v="10024"/>
    <x v="3"/>
    <s v="OFF-SU-10000157"/>
    <x v="1"/>
    <x v="14"/>
    <x v="1399"/>
    <x v="3956"/>
    <n v="3"/>
    <n v="0"/>
    <n v="7.158600000000007"/>
  </r>
  <r>
    <n v="5710"/>
    <s v="US-2012-160857"/>
    <x v="1"/>
    <x v="412"/>
    <d v="2012-05-15T00:00:00"/>
    <x v="1"/>
    <s v="NW-18400"/>
    <x v="508"/>
    <x v="0"/>
    <s v="United States"/>
    <s v="New York City"/>
    <x v="15"/>
    <n v="10024"/>
    <x v="3"/>
    <s v="FUR-CH-10002647"/>
    <x v="0"/>
    <x v="1"/>
    <x v="470"/>
    <x v="4093"/>
    <n v="2"/>
    <n v="0.1"/>
    <n v="21.294000000000008"/>
  </r>
  <r>
    <n v="5711"/>
    <s v="US-2012-160857"/>
    <x v="1"/>
    <x v="412"/>
    <d v="2012-05-15T00:00:00"/>
    <x v="1"/>
    <s v="NW-18400"/>
    <x v="508"/>
    <x v="0"/>
    <s v="United States"/>
    <s v="New York City"/>
    <x v="15"/>
    <n v="10024"/>
    <x v="3"/>
    <s v="TEC-CO-10004115"/>
    <x v="2"/>
    <x v="16"/>
    <x v="356"/>
    <x v="4094"/>
    <n v="7"/>
    <n v="0.2"/>
    <n v="1014.9797"/>
  </r>
  <r>
    <n v="5712"/>
    <s v="US-2012-160857"/>
    <x v="1"/>
    <x v="412"/>
    <d v="2012-05-15T00:00:00"/>
    <x v="1"/>
    <s v="NW-18400"/>
    <x v="508"/>
    <x v="0"/>
    <s v="United States"/>
    <s v="New York City"/>
    <x v="15"/>
    <n v="10024"/>
    <x v="3"/>
    <s v="OFF-PA-10003363"/>
    <x v="1"/>
    <x v="10"/>
    <x v="1520"/>
    <x v="541"/>
    <n v="3"/>
    <n v="0"/>
    <n v="9.3312000000000008"/>
  </r>
  <r>
    <n v="5713"/>
    <s v="CA-2014-115805"/>
    <x v="3"/>
    <x v="689"/>
    <d v="2014-08-01T00:00:00"/>
    <x v="3"/>
    <s v="KW-16435"/>
    <x v="147"/>
    <x v="0"/>
    <s v="United States"/>
    <s v="Chicago"/>
    <x v="10"/>
    <n v="60653"/>
    <x v="2"/>
    <s v="TEC-PH-10003092"/>
    <x v="2"/>
    <x v="7"/>
    <x v="516"/>
    <x v="2204"/>
    <n v="1"/>
    <n v="0.2"/>
    <n v="4.1390999999999991"/>
  </r>
  <r>
    <n v="5714"/>
    <s v="US-2011-143707"/>
    <x v="2"/>
    <x v="72"/>
    <d v="2011-03-05T00:00:00"/>
    <x v="1"/>
    <s v="HR-14770"/>
    <x v="367"/>
    <x v="2"/>
    <s v="United States"/>
    <s v="New York City"/>
    <x v="15"/>
    <n v="10035"/>
    <x v="3"/>
    <s v="TEC-PH-10003655"/>
    <x v="2"/>
    <x v="7"/>
    <x v="854"/>
    <x v="4095"/>
    <n v="3"/>
    <n v="0"/>
    <n v="1.6037999999999999"/>
  </r>
  <r>
    <n v="5715"/>
    <s v="CA-2014-116939"/>
    <x v="3"/>
    <x v="145"/>
    <d v="2014-09-30T00:00:00"/>
    <x v="1"/>
    <s v="AG-10900"/>
    <x v="151"/>
    <x v="0"/>
    <s v="United States"/>
    <s v="Richmond"/>
    <x v="17"/>
    <n v="23223"/>
    <x v="0"/>
    <s v="OFF-ST-10001476"/>
    <x v="1"/>
    <x v="4"/>
    <x v="827"/>
    <x v="4096"/>
    <n v="5"/>
    <n v="0"/>
    <n v="47.938500000000005"/>
  </r>
  <r>
    <n v="5716"/>
    <s v="CA-2012-124107"/>
    <x v="1"/>
    <x v="330"/>
    <d v="2012-10-12T00:00:00"/>
    <x v="0"/>
    <s v="BM-11650"/>
    <x v="312"/>
    <x v="1"/>
    <s v="United States"/>
    <s v="Ann Arbor"/>
    <x v="12"/>
    <n v="48104"/>
    <x v="2"/>
    <s v="TEC-AC-10002049"/>
    <x v="2"/>
    <x v="11"/>
    <x v="688"/>
    <x v="1008"/>
    <n v="5"/>
    <n v="0"/>
    <n v="111.59099999999995"/>
  </r>
  <r>
    <n v="5717"/>
    <s v="CA-2012-124107"/>
    <x v="1"/>
    <x v="330"/>
    <d v="2012-10-12T00:00:00"/>
    <x v="0"/>
    <s v="BM-11650"/>
    <x v="312"/>
    <x v="1"/>
    <s v="United States"/>
    <s v="Ann Arbor"/>
    <x v="12"/>
    <n v="48104"/>
    <x v="2"/>
    <s v="TEC-PH-10003875"/>
    <x v="2"/>
    <x v="7"/>
    <x v="119"/>
    <x v="3325"/>
    <n v="3"/>
    <n v="0"/>
    <n v="8.4563999999999986"/>
  </r>
  <r>
    <n v="5718"/>
    <s v="CA-2012-124107"/>
    <x v="1"/>
    <x v="330"/>
    <d v="2012-10-12T00:00:00"/>
    <x v="0"/>
    <s v="BM-11650"/>
    <x v="312"/>
    <x v="1"/>
    <s v="United States"/>
    <s v="Ann Arbor"/>
    <x v="12"/>
    <n v="48104"/>
    <x v="2"/>
    <s v="OFF-EN-10003286"/>
    <x v="1"/>
    <x v="12"/>
    <x v="33"/>
    <x v="4097"/>
    <n v="7"/>
    <n v="0"/>
    <n v="27.241199999999996"/>
  </r>
  <r>
    <n v="5719"/>
    <s v="CA-2012-124107"/>
    <x v="1"/>
    <x v="330"/>
    <d v="2012-10-12T00:00:00"/>
    <x v="0"/>
    <s v="BM-11650"/>
    <x v="312"/>
    <x v="1"/>
    <s v="United States"/>
    <s v="Ann Arbor"/>
    <x v="12"/>
    <n v="48104"/>
    <x v="2"/>
    <s v="OFF-AP-10003971"/>
    <x v="1"/>
    <x v="9"/>
    <x v="914"/>
    <x v="4098"/>
    <n v="3"/>
    <n v="0.1"/>
    <n v="5.2272000000000007"/>
  </r>
  <r>
    <n v="5720"/>
    <s v="CA-2014-126550"/>
    <x v="3"/>
    <x v="1065"/>
    <d v="2014-04-03T00:00:00"/>
    <x v="0"/>
    <s v="RD-19720"/>
    <x v="742"/>
    <x v="0"/>
    <s v="United States"/>
    <s v="Lafayette"/>
    <x v="14"/>
    <n v="47905"/>
    <x v="2"/>
    <s v="OFF-ST-10001031"/>
    <x v="1"/>
    <x v="4"/>
    <x v="1551"/>
    <x v="4099"/>
    <n v="5"/>
    <n v="0"/>
    <n v="21.164000000000005"/>
  </r>
  <r>
    <n v="5721"/>
    <s v="CA-2012-138674"/>
    <x v="1"/>
    <x v="717"/>
    <d v="2012-11-17T00:00:00"/>
    <x v="2"/>
    <s v="KB-16585"/>
    <x v="10"/>
    <x v="1"/>
    <s v="United States"/>
    <s v="Springfield"/>
    <x v="21"/>
    <n v="97477"/>
    <x v="1"/>
    <s v="OFF-FA-10000304"/>
    <x v="1"/>
    <x v="13"/>
    <x v="52"/>
    <x v="525"/>
    <n v="5"/>
    <n v="0.2"/>
    <n v="2.289000000000001"/>
  </r>
  <r>
    <n v="5722"/>
    <s v="CA-2012-138674"/>
    <x v="1"/>
    <x v="717"/>
    <d v="2012-11-17T00:00:00"/>
    <x v="2"/>
    <s v="KB-16585"/>
    <x v="10"/>
    <x v="1"/>
    <s v="United States"/>
    <s v="Springfield"/>
    <x v="21"/>
    <n v="97477"/>
    <x v="1"/>
    <s v="TEC-AC-10000358"/>
    <x v="2"/>
    <x v="11"/>
    <x v="1278"/>
    <x v="4100"/>
    <n v="3"/>
    <n v="0.2"/>
    <n v="4.5587999999999944"/>
  </r>
  <r>
    <n v="5723"/>
    <s v="CA-2012-138674"/>
    <x v="1"/>
    <x v="717"/>
    <d v="2012-11-17T00:00:00"/>
    <x v="2"/>
    <s v="KB-16585"/>
    <x v="10"/>
    <x v="1"/>
    <s v="United States"/>
    <s v="Springfield"/>
    <x v="21"/>
    <n v="97477"/>
    <x v="1"/>
    <s v="TEC-AC-10002800"/>
    <x v="2"/>
    <x v="11"/>
    <x v="1207"/>
    <x v="4101"/>
    <n v="4"/>
    <n v="0.2"/>
    <n v="29.993999999999986"/>
  </r>
  <r>
    <n v="5724"/>
    <s v="CA-2013-165820"/>
    <x v="0"/>
    <x v="182"/>
    <d v="2013-10-01T00:00:00"/>
    <x v="1"/>
    <s v="DW-13585"/>
    <x v="61"/>
    <x v="1"/>
    <s v="United States"/>
    <s v="San Francisco"/>
    <x v="1"/>
    <n v="94109"/>
    <x v="1"/>
    <s v="OFF-PA-10004735"/>
    <x v="1"/>
    <x v="10"/>
    <x v="819"/>
    <x v="91"/>
    <n v="2"/>
    <n v="0"/>
    <n v="6.2208000000000006"/>
  </r>
  <r>
    <n v="5725"/>
    <s v="CA-2011-103191"/>
    <x v="2"/>
    <x v="358"/>
    <d v="2011-09-27T00:00:00"/>
    <x v="1"/>
    <s v="VG-21805"/>
    <x v="500"/>
    <x v="1"/>
    <s v="United States"/>
    <s v="Chicago"/>
    <x v="10"/>
    <n v="60653"/>
    <x v="2"/>
    <s v="OFF-ST-10002574"/>
    <x v="1"/>
    <x v="4"/>
    <x v="926"/>
    <x v="4102"/>
    <n v="3"/>
    <n v="0.2"/>
    <n v="-82.884"/>
  </r>
  <r>
    <n v="5726"/>
    <s v="CA-2012-103933"/>
    <x v="1"/>
    <x v="12"/>
    <d v="2012-09-27T00:00:00"/>
    <x v="2"/>
    <s v="DR-12880"/>
    <x v="112"/>
    <x v="1"/>
    <s v="United States"/>
    <s v="New York City"/>
    <x v="15"/>
    <n v="10011"/>
    <x v="3"/>
    <s v="TEC-AC-10004171"/>
    <x v="2"/>
    <x v="11"/>
    <x v="1312"/>
    <x v="438"/>
    <n v="9"/>
    <n v="0"/>
    <n v="395.96040000000005"/>
  </r>
  <r>
    <n v="5727"/>
    <s v="CA-2012-110548"/>
    <x v="1"/>
    <x v="124"/>
    <d v="2012-05-08T00:00:00"/>
    <x v="1"/>
    <s v="AH-10690"/>
    <x v="706"/>
    <x v="1"/>
    <s v="United States"/>
    <s v="Houston"/>
    <x v="5"/>
    <n v="77095"/>
    <x v="2"/>
    <s v="TEC-PH-10002922"/>
    <x v="2"/>
    <x v="7"/>
    <x v="965"/>
    <x v="1266"/>
    <n v="7"/>
    <n v="0.2"/>
    <n v="118.29299999999989"/>
  </r>
  <r>
    <n v="5728"/>
    <s v="CA-2014-117324"/>
    <x v="3"/>
    <x v="166"/>
    <d v="2014-12-14T00:00:00"/>
    <x v="1"/>
    <s v="JP-15520"/>
    <x v="187"/>
    <x v="0"/>
    <s v="United States"/>
    <s v="Madison"/>
    <x v="6"/>
    <n v="53711"/>
    <x v="2"/>
    <s v="TEC-AC-10003023"/>
    <x v="2"/>
    <x v="11"/>
    <x v="1070"/>
    <x v="4103"/>
    <n v="3"/>
    <n v="0"/>
    <n v="32.059799999999996"/>
  </r>
  <r>
    <n v="5729"/>
    <s v="CA-2014-117324"/>
    <x v="3"/>
    <x v="166"/>
    <d v="2014-12-14T00:00:00"/>
    <x v="1"/>
    <s v="JP-15520"/>
    <x v="187"/>
    <x v="0"/>
    <s v="United States"/>
    <s v="Madison"/>
    <x v="6"/>
    <n v="53711"/>
    <x v="2"/>
    <s v="OFF-AP-10003590"/>
    <x v="1"/>
    <x v="9"/>
    <x v="947"/>
    <x v="1234"/>
    <n v="3"/>
    <n v="0"/>
    <n v="305.13000000000011"/>
  </r>
  <r>
    <n v="5730"/>
    <s v="CA-2014-117324"/>
    <x v="3"/>
    <x v="166"/>
    <d v="2014-12-14T00:00:00"/>
    <x v="1"/>
    <s v="JP-15520"/>
    <x v="187"/>
    <x v="0"/>
    <s v="United States"/>
    <s v="Madison"/>
    <x v="6"/>
    <n v="53711"/>
    <x v="2"/>
    <s v="OFF-LA-10003510"/>
    <x v="1"/>
    <x v="2"/>
    <x v="575"/>
    <x v="3550"/>
    <n v="2"/>
    <n v="0"/>
    <n v="28.087600000000002"/>
  </r>
  <r>
    <n v="5731"/>
    <s v="CA-2014-117324"/>
    <x v="3"/>
    <x v="166"/>
    <d v="2014-12-14T00:00:00"/>
    <x v="1"/>
    <s v="JP-15520"/>
    <x v="187"/>
    <x v="0"/>
    <s v="United States"/>
    <s v="Madison"/>
    <x v="6"/>
    <n v="53711"/>
    <x v="2"/>
    <s v="FUR-BO-10003159"/>
    <x v="0"/>
    <x v="0"/>
    <x v="1100"/>
    <x v="4104"/>
    <n v="4"/>
    <n v="0"/>
    <n v="41.392799999999966"/>
  </r>
  <r>
    <n v="5732"/>
    <s v="CA-2014-117324"/>
    <x v="3"/>
    <x v="166"/>
    <d v="2014-12-14T00:00:00"/>
    <x v="1"/>
    <s v="JP-15520"/>
    <x v="187"/>
    <x v="0"/>
    <s v="United States"/>
    <s v="Madison"/>
    <x v="6"/>
    <n v="53711"/>
    <x v="2"/>
    <s v="OFF-PA-10002713"/>
    <x v="1"/>
    <x v="10"/>
    <x v="317"/>
    <x v="4105"/>
    <n v="4"/>
    <n v="0"/>
    <n v="12.659199999999998"/>
  </r>
  <r>
    <n v="5733"/>
    <s v="CA-2014-143574"/>
    <x v="3"/>
    <x v="222"/>
    <d v="2014-07-03T00:00:00"/>
    <x v="2"/>
    <s v="DR-12880"/>
    <x v="112"/>
    <x v="1"/>
    <s v="United States"/>
    <s v="Milford"/>
    <x v="29"/>
    <n v="6460"/>
    <x v="3"/>
    <s v="FUR-BO-10002598"/>
    <x v="0"/>
    <x v="0"/>
    <x v="1509"/>
    <x v="3166"/>
    <n v="9"/>
    <n v="0"/>
    <n v="185.25779999999997"/>
  </r>
  <r>
    <n v="5734"/>
    <s v="CA-2014-143574"/>
    <x v="3"/>
    <x v="222"/>
    <d v="2014-07-03T00:00:00"/>
    <x v="2"/>
    <s v="DR-12880"/>
    <x v="112"/>
    <x v="1"/>
    <s v="United States"/>
    <s v="Milford"/>
    <x v="29"/>
    <n v="6460"/>
    <x v="3"/>
    <s v="OFF-SU-10002537"/>
    <x v="1"/>
    <x v="14"/>
    <x v="676"/>
    <x v="4106"/>
    <n v="3"/>
    <n v="0"/>
    <n v="7.9794000000000018"/>
  </r>
  <r>
    <n v="5735"/>
    <s v="CA-2014-143574"/>
    <x v="3"/>
    <x v="222"/>
    <d v="2014-07-03T00:00:00"/>
    <x v="2"/>
    <s v="DR-12880"/>
    <x v="112"/>
    <x v="1"/>
    <s v="United States"/>
    <s v="Milford"/>
    <x v="29"/>
    <n v="6460"/>
    <x v="3"/>
    <s v="FUR-FU-10003976"/>
    <x v="0"/>
    <x v="5"/>
    <x v="964"/>
    <x v="2855"/>
    <n v="2"/>
    <n v="0"/>
    <n v="8.5543999999999976"/>
  </r>
  <r>
    <n v="5736"/>
    <s v="CA-2011-111773"/>
    <x v="2"/>
    <x v="290"/>
    <d v="2011-07-03T00:00:00"/>
    <x v="1"/>
    <s v="JK-15625"/>
    <x v="600"/>
    <x v="0"/>
    <s v="United States"/>
    <s v="New York City"/>
    <x v="15"/>
    <n v="10024"/>
    <x v="3"/>
    <s v="OFF-BI-10000174"/>
    <x v="1"/>
    <x v="8"/>
    <x v="1435"/>
    <x v="4107"/>
    <n v="3"/>
    <n v="0.2"/>
    <n v="4.8720000000000008"/>
  </r>
  <r>
    <n v="5737"/>
    <s v="CA-2011-148614"/>
    <x v="2"/>
    <x v="407"/>
    <d v="2011-01-26T00:00:00"/>
    <x v="1"/>
    <s v="MV-17485"/>
    <x v="597"/>
    <x v="0"/>
    <s v="United States"/>
    <s v="Los Angeles"/>
    <x v="1"/>
    <n v="90049"/>
    <x v="1"/>
    <s v="OFF-PA-10002893"/>
    <x v="1"/>
    <x v="10"/>
    <x v="359"/>
    <x v="2439"/>
    <n v="2"/>
    <n v="0"/>
    <n v="9.2927999999999997"/>
  </r>
  <r>
    <n v="5738"/>
    <s v="CA-2011-148614"/>
    <x v="2"/>
    <x v="407"/>
    <d v="2011-01-26T00:00:00"/>
    <x v="1"/>
    <s v="MV-17485"/>
    <x v="597"/>
    <x v="0"/>
    <s v="United States"/>
    <s v="Los Angeles"/>
    <x v="1"/>
    <n v="90049"/>
    <x v="1"/>
    <s v="FUR-FU-10003194"/>
    <x v="0"/>
    <x v="5"/>
    <x v="76"/>
    <x v="78"/>
    <n v="2"/>
    <n v="0"/>
    <n v="5.7899999999999991"/>
  </r>
  <r>
    <n v="5739"/>
    <s v="CA-2014-156139"/>
    <x v="3"/>
    <x v="413"/>
    <d v="2014-01-07T00:00:00"/>
    <x v="1"/>
    <s v="BP-11155"/>
    <x v="669"/>
    <x v="0"/>
    <s v="United States"/>
    <s v="San Francisco"/>
    <x v="1"/>
    <n v="94109"/>
    <x v="1"/>
    <s v="OFF-BI-10004233"/>
    <x v="1"/>
    <x v="8"/>
    <x v="1377"/>
    <x v="4108"/>
    <n v="3"/>
    <n v="0.2"/>
    <n v="13.4316"/>
  </r>
  <r>
    <n v="5740"/>
    <s v="US-2014-147886"/>
    <x v="3"/>
    <x v="615"/>
    <d v="2014-04-01T00:00:00"/>
    <x v="2"/>
    <s v="DH-13075"/>
    <x v="704"/>
    <x v="1"/>
    <s v="United States"/>
    <s v="Fairfield"/>
    <x v="1"/>
    <n v="94533"/>
    <x v="1"/>
    <s v="OFF-PA-10000232"/>
    <x v="1"/>
    <x v="10"/>
    <x v="1622"/>
    <x v="91"/>
    <n v="2"/>
    <n v="0"/>
    <n v="6.3504000000000005"/>
  </r>
  <r>
    <n v="5741"/>
    <s v="US-2014-147886"/>
    <x v="3"/>
    <x v="615"/>
    <d v="2014-04-01T00:00:00"/>
    <x v="2"/>
    <s v="DH-13075"/>
    <x v="704"/>
    <x v="1"/>
    <s v="United States"/>
    <s v="Fairfield"/>
    <x v="1"/>
    <n v="94533"/>
    <x v="1"/>
    <s v="FUR-FU-10001095"/>
    <x v="0"/>
    <x v="5"/>
    <x v="741"/>
    <x v="4109"/>
    <n v="1"/>
    <n v="0"/>
    <n v="10.0624"/>
  </r>
  <r>
    <n v="5742"/>
    <s v="US-2014-147886"/>
    <x v="3"/>
    <x v="615"/>
    <d v="2014-04-01T00:00:00"/>
    <x v="2"/>
    <s v="DH-13075"/>
    <x v="704"/>
    <x v="1"/>
    <s v="United States"/>
    <s v="Fairfield"/>
    <x v="1"/>
    <n v="94533"/>
    <x v="1"/>
    <s v="TEC-MA-10004679"/>
    <x v="2"/>
    <x v="15"/>
    <x v="1074"/>
    <x v="4110"/>
    <n v="2"/>
    <n v="0.2"/>
    <n v="53.271999999999991"/>
  </r>
  <r>
    <n v="5743"/>
    <s v="US-2014-147886"/>
    <x v="3"/>
    <x v="615"/>
    <d v="2014-04-01T00:00:00"/>
    <x v="2"/>
    <s v="DH-13075"/>
    <x v="704"/>
    <x v="1"/>
    <s v="United States"/>
    <s v="Fairfield"/>
    <x v="1"/>
    <n v="94533"/>
    <x v="1"/>
    <s v="OFF-PA-10003651"/>
    <x v="1"/>
    <x v="10"/>
    <x v="646"/>
    <x v="4111"/>
    <n v="4"/>
    <n v="0"/>
    <n v="12.8256"/>
  </r>
  <r>
    <n v="5744"/>
    <s v="US-2014-147886"/>
    <x v="3"/>
    <x v="615"/>
    <d v="2014-04-01T00:00:00"/>
    <x v="2"/>
    <s v="DH-13075"/>
    <x v="704"/>
    <x v="1"/>
    <s v="United States"/>
    <s v="Fairfield"/>
    <x v="1"/>
    <n v="94533"/>
    <x v="1"/>
    <s v="OFF-PA-10000743"/>
    <x v="1"/>
    <x v="10"/>
    <x v="573"/>
    <x v="130"/>
    <n v="3"/>
    <n v="0"/>
    <n v="9.6191999999999993"/>
  </r>
  <r>
    <n v="5745"/>
    <s v="US-2014-147886"/>
    <x v="3"/>
    <x v="615"/>
    <d v="2014-04-01T00:00:00"/>
    <x v="2"/>
    <s v="DH-13075"/>
    <x v="704"/>
    <x v="1"/>
    <s v="United States"/>
    <s v="Fairfield"/>
    <x v="1"/>
    <n v="94533"/>
    <x v="1"/>
    <s v="OFF-ST-10002743"/>
    <x v="1"/>
    <x v="4"/>
    <x v="413"/>
    <x v="4112"/>
    <n v="7"/>
    <n v="0"/>
    <n v="7.9547999999999632"/>
  </r>
  <r>
    <n v="5746"/>
    <s v="US-2014-147886"/>
    <x v="3"/>
    <x v="615"/>
    <d v="2014-04-01T00:00:00"/>
    <x v="2"/>
    <s v="DH-13075"/>
    <x v="704"/>
    <x v="1"/>
    <s v="United States"/>
    <s v="Fairfield"/>
    <x v="1"/>
    <n v="94533"/>
    <x v="1"/>
    <s v="FUR-FU-10003829"/>
    <x v="0"/>
    <x v="5"/>
    <x v="1369"/>
    <x v="748"/>
    <n v="7"/>
    <n v="0"/>
    <n v="6.8991999999999987"/>
  </r>
  <r>
    <n v="5747"/>
    <s v="CA-2013-113733"/>
    <x v="0"/>
    <x v="16"/>
    <d v="2013-12-13T00:00:00"/>
    <x v="1"/>
    <s v="LH-16900"/>
    <x v="23"/>
    <x v="0"/>
    <s v="United States"/>
    <s v="Greenville"/>
    <x v="3"/>
    <n v="27834"/>
    <x v="0"/>
    <s v="TEC-PH-10002496"/>
    <x v="2"/>
    <x v="7"/>
    <x v="490"/>
    <x v="2528"/>
    <n v="2"/>
    <n v="0.2"/>
    <n v="31.197999999999986"/>
  </r>
  <r>
    <n v="5748"/>
    <s v="CA-2013-113733"/>
    <x v="0"/>
    <x v="16"/>
    <d v="2013-12-13T00:00:00"/>
    <x v="1"/>
    <s v="LH-16900"/>
    <x v="23"/>
    <x v="0"/>
    <s v="United States"/>
    <s v="Greenville"/>
    <x v="3"/>
    <n v="27834"/>
    <x v="0"/>
    <s v="TEC-AC-10002473"/>
    <x v="2"/>
    <x v="11"/>
    <x v="713"/>
    <x v="3147"/>
    <n v="3"/>
    <n v="0.2"/>
    <n v="17.879399999999997"/>
  </r>
  <r>
    <n v="5749"/>
    <s v="CA-2013-113733"/>
    <x v="0"/>
    <x v="16"/>
    <d v="2013-12-13T00:00:00"/>
    <x v="1"/>
    <s v="LH-16900"/>
    <x v="23"/>
    <x v="0"/>
    <s v="United States"/>
    <s v="Greenville"/>
    <x v="3"/>
    <n v="27834"/>
    <x v="0"/>
    <s v="TEC-AC-10004877"/>
    <x v="2"/>
    <x v="11"/>
    <x v="1670"/>
    <x v="4113"/>
    <n v="3"/>
    <n v="0.2"/>
    <n v="-2.4840000000000018"/>
  </r>
  <r>
    <n v="5750"/>
    <s v="CA-2014-104913"/>
    <x v="3"/>
    <x v="551"/>
    <d v="2014-11-23T00:00:00"/>
    <x v="1"/>
    <s v="DK-13090"/>
    <x v="54"/>
    <x v="0"/>
    <s v="United States"/>
    <s v="Long Beach"/>
    <x v="15"/>
    <n v="11561"/>
    <x v="3"/>
    <s v="TEC-PH-10000923"/>
    <x v="2"/>
    <x v="7"/>
    <x v="1225"/>
    <x v="4114"/>
    <n v="5"/>
    <n v="0"/>
    <n v="36.725500000000004"/>
  </r>
  <r>
    <n v="5751"/>
    <s v="CA-2011-145800"/>
    <x v="2"/>
    <x v="992"/>
    <d v="2011-06-05T00:00:00"/>
    <x v="1"/>
    <s v="SS-20410"/>
    <x v="757"/>
    <x v="0"/>
    <s v="United States"/>
    <s v="Buffalo Grove"/>
    <x v="10"/>
    <n v="60089"/>
    <x v="2"/>
    <s v="FUR-TA-10001539"/>
    <x v="0"/>
    <x v="3"/>
    <x v="10"/>
    <x v="4115"/>
    <n v="3"/>
    <n v="0.5"/>
    <n v="-184.83660000000003"/>
  </r>
  <r>
    <n v="5752"/>
    <s v="CA-2013-125850"/>
    <x v="0"/>
    <x v="115"/>
    <d v="2013-01-28T00:00:00"/>
    <x v="1"/>
    <s v="FP-14320"/>
    <x v="224"/>
    <x v="0"/>
    <s v="United States"/>
    <s v="San Diego"/>
    <x v="1"/>
    <n v="92037"/>
    <x v="1"/>
    <s v="OFF-LA-10003498"/>
    <x v="1"/>
    <x v="2"/>
    <x v="1740"/>
    <x v="1851"/>
    <n v="3"/>
    <n v="0"/>
    <n v="22.200000000000003"/>
  </r>
  <r>
    <n v="5753"/>
    <s v="CA-2013-125850"/>
    <x v="0"/>
    <x v="115"/>
    <d v="2013-01-28T00:00:00"/>
    <x v="1"/>
    <s v="FP-14320"/>
    <x v="224"/>
    <x v="0"/>
    <s v="United States"/>
    <s v="San Diego"/>
    <x v="1"/>
    <n v="92037"/>
    <x v="1"/>
    <s v="OFF-LA-10004484"/>
    <x v="1"/>
    <x v="2"/>
    <x v="612"/>
    <x v="2809"/>
    <n v="5"/>
    <n v="0"/>
    <n v="9.4989999999999988"/>
  </r>
  <r>
    <n v="5754"/>
    <s v="CA-2013-118514"/>
    <x v="0"/>
    <x v="1066"/>
    <d v="2013-02-10T00:00:00"/>
    <x v="1"/>
    <s v="LC-17050"/>
    <x v="702"/>
    <x v="0"/>
    <s v="United States"/>
    <s v="Richmond"/>
    <x v="0"/>
    <n v="40475"/>
    <x v="0"/>
    <s v="FUR-CH-10000015"/>
    <x v="0"/>
    <x v="1"/>
    <x v="373"/>
    <x v="405"/>
    <n v="4"/>
    <n v="0"/>
    <n v="225.26400000000001"/>
  </r>
  <r>
    <n v="5755"/>
    <s v="CA-2012-150749"/>
    <x v="1"/>
    <x v="368"/>
    <d v="2012-04-03T00:00:00"/>
    <x v="0"/>
    <s v="AS-10240"/>
    <x v="238"/>
    <x v="0"/>
    <s v="United States"/>
    <s v="Springfield"/>
    <x v="17"/>
    <n v="22153"/>
    <x v="0"/>
    <s v="OFF-AR-10003732"/>
    <x v="1"/>
    <x v="6"/>
    <x v="321"/>
    <x v="348"/>
    <n v="2"/>
    <n v="0"/>
    <n v="1.4455999999999998"/>
  </r>
  <r>
    <n v="5756"/>
    <s v="CA-2011-163748"/>
    <x v="2"/>
    <x v="1005"/>
    <d v="2011-10-18T00:00:00"/>
    <x v="1"/>
    <s v="HG-15025"/>
    <x v="643"/>
    <x v="0"/>
    <s v="United States"/>
    <s v="Fort Worth"/>
    <x v="5"/>
    <n v="76106"/>
    <x v="2"/>
    <s v="OFF-AP-10004052"/>
    <x v="1"/>
    <x v="9"/>
    <x v="1662"/>
    <x v="4116"/>
    <n v="4"/>
    <n v="0.8"/>
    <n v="-8.532"/>
  </r>
  <r>
    <n v="5757"/>
    <s v="CA-2011-163748"/>
    <x v="2"/>
    <x v="1005"/>
    <d v="2011-10-18T00:00:00"/>
    <x v="1"/>
    <s v="HG-15025"/>
    <x v="643"/>
    <x v="0"/>
    <s v="United States"/>
    <s v="Fort Worth"/>
    <x v="5"/>
    <n v="76106"/>
    <x v="2"/>
    <s v="TEC-CO-10002095"/>
    <x v="2"/>
    <x v="16"/>
    <x v="610"/>
    <x v="4117"/>
    <n v="5"/>
    <n v="0.2"/>
    <n v="624.98749999999995"/>
  </r>
  <r>
    <n v="5758"/>
    <s v="CA-2012-119634"/>
    <x v="1"/>
    <x v="1067"/>
    <d v="2012-08-16T00:00:00"/>
    <x v="1"/>
    <s v="BW-11065"/>
    <x v="768"/>
    <x v="0"/>
    <s v="United States"/>
    <s v="Raleigh"/>
    <x v="3"/>
    <n v="27604"/>
    <x v="0"/>
    <s v="FUR-FU-10004270"/>
    <x v="0"/>
    <x v="5"/>
    <x v="1372"/>
    <x v="4118"/>
    <n v="3"/>
    <n v="0.2"/>
    <n v="12.114900000000002"/>
  </r>
  <r>
    <n v="5759"/>
    <s v="CA-2012-149300"/>
    <x v="1"/>
    <x v="6"/>
    <d v="2012-11-23T00:00:00"/>
    <x v="2"/>
    <s v="BH-11710"/>
    <x v="3"/>
    <x v="0"/>
    <s v="United States"/>
    <s v="Hialeah"/>
    <x v="2"/>
    <n v="33012"/>
    <x v="0"/>
    <s v="TEC-MA-10000423"/>
    <x v="2"/>
    <x v="15"/>
    <x v="1713"/>
    <x v="4119"/>
    <n v="3"/>
    <n v="0.5"/>
    <n v="-1.9791000000000025"/>
  </r>
  <r>
    <n v="5760"/>
    <s v="US-2013-111528"/>
    <x v="0"/>
    <x v="945"/>
    <d v="2013-12-31T00:00:00"/>
    <x v="3"/>
    <s v="JP-16135"/>
    <x v="655"/>
    <x v="2"/>
    <s v="United States"/>
    <s v="Los Angeles"/>
    <x v="1"/>
    <n v="90032"/>
    <x v="1"/>
    <s v="OFF-ST-10001526"/>
    <x v="1"/>
    <x v="4"/>
    <x v="764"/>
    <x v="2289"/>
    <n v="4"/>
    <n v="0"/>
    <n v="125.14319999999998"/>
  </r>
  <r>
    <n v="5761"/>
    <s v="US-2013-111528"/>
    <x v="0"/>
    <x v="945"/>
    <d v="2013-12-31T00:00:00"/>
    <x v="3"/>
    <s v="JP-16135"/>
    <x v="655"/>
    <x v="2"/>
    <s v="United States"/>
    <s v="Los Angeles"/>
    <x v="1"/>
    <n v="90032"/>
    <x v="1"/>
    <s v="OFF-BI-10002194"/>
    <x v="1"/>
    <x v="8"/>
    <x v="411"/>
    <x v="4120"/>
    <n v="1"/>
    <n v="0.2"/>
    <n v="2.1546000000000003"/>
  </r>
  <r>
    <n v="5762"/>
    <s v="CA-2014-158169"/>
    <x v="3"/>
    <x v="801"/>
    <d v="2014-08-16T00:00:00"/>
    <x v="2"/>
    <s v="JM-16195"/>
    <x v="594"/>
    <x v="0"/>
    <s v="United States"/>
    <s v="Lake Forest"/>
    <x v="1"/>
    <n v="92630"/>
    <x v="1"/>
    <s v="OFF-AP-10000828"/>
    <x v="1"/>
    <x v="9"/>
    <x v="1087"/>
    <x v="3116"/>
    <n v="3"/>
    <n v="0"/>
    <n v="152.02319999999997"/>
  </r>
  <r>
    <n v="5763"/>
    <s v="CA-2014-158169"/>
    <x v="3"/>
    <x v="801"/>
    <d v="2014-08-16T00:00:00"/>
    <x v="2"/>
    <s v="JM-16195"/>
    <x v="594"/>
    <x v="0"/>
    <s v="United States"/>
    <s v="Lake Forest"/>
    <x v="1"/>
    <n v="92630"/>
    <x v="1"/>
    <s v="FUR-FU-10001473"/>
    <x v="0"/>
    <x v="5"/>
    <x v="984"/>
    <x v="4121"/>
    <n v="4"/>
    <n v="0"/>
    <n v="19.7712"/>
  </r>
  <r>
    <n v="5764"/>
    <s v="CA-2012-162047"/>
    <x v="1"/>
    <x v="502"/>
    <d v="2012-11-05T00:00:00"/>
    <x v="2"/>
    <s v="FH-14365"/>
    <x v="92"/>
    <x v="1"/>
    <s v="United States"/>
    <s v="Long Beach"/>
    <x v="15"/>
    <n v="11561"/>
    <x v="3"/>
    <s v="FUR-CH-10004983"/>
    <x v="0"/>
    <x v="1"/>
    <x v="1560"/>
    <x v="4122"/>
    <n v="10"/>
    <n v="0.1"/>
    <n v="209.27399999999992"/>
  </r>
  <r>
    <n v="5765"/>
    <s v="CA-2012-117772"/>
    <x v="1"/>
    <x v="229"/>
    <d v="2012-09-12T00:00:00"/>
    <x v="0"/>
    <s v="MC-17575"/>
    <x v="430"/>
    <x v="0"/>
    <s v="United States"/>
    <s v="Seattle"/>
    <x v="4"/>
    <n v="98103"/>
    <x v="1"/>
    <s v="OFF-ST-10003994"/>
    <x v="1"/>
    <x v="4"/>
    <x v="1736"/>
    <x v="4123"/>
    <n v="6"/>
    <n v="0"/>
    <n v="17.693999999999988"/>
  </r>
  <r>
    <n v="5766"/>
    <s v="US-2011-126340"/>
    <x v="2"/>
    <x v="1068"/>
    <d v="2011-11-14T00:00:00"/>
    <x v="1"/>
    <s v="EB-13870"/>
    <x v="12"/>
    <x v="0"/>
    <s v="United States"/>
    <s v="Redding"/>
    <x v="1"/>
    <n v="96003"/>
    <x v="1"/>
    <s v="TEC-PH-10004447"/>
    <x v="2"/>
    <x v="7"/>
    <x v="857"/>
    <x v="3844"/>
    <n v="3"/>
    <n v="0.2"/>
    <n v="25.018199999999993"/>
  </r>
  <r>
    <n v="5767"/>
    <s v="CA-2013-149685"/>
    <x v="0"/>
    <x v="750"/>
    <d v="2013-10-16T00:00:00"/>
    <x v="1"/>
    <s v="PM-19135"/>
    <x v="327"/>
    <x v="2"/>
    <s v="United States"/>
    <s v="San Antonio"/>
    <x v="5"/>
    <n v="78207"/>
    <x v="2"/>
    <s v="OFF-LA-10004545"/>
    <x v="1"/>
    <x v="2"/>
    <x v="1328"/>
    <x v="4124"/>
    <n v="6"/>
    <n v="0.2"/>
    <n v="20.298599999999993"/>
  </r>
  <r>
    <n v="5768"/>
    <s v="CA-2014-126396"/>
    <x v="3"/>
    <x v="565"/>
    <d v="2014-09-13T00:00:00"/>
    <x v="0"/>
    <s v="AR-10345"/>
    <x v="753"/>
    <x v="1"/>
    <s v="United States"/>
    <s v="Houston"/>
    <x v="5"/>
    <n v="77070"/>
    <x v="2"/>
    <s v="TEC-AC-10003116"/>
    <x v="2"/>
    <x v="11"/>
    <x v="920"/>
    <x v="4125"/>
    <n v="6"/>
    <n v="0.2"/>
    <n v="20.234999999999996"/>
  </r>
  <r>
    <n v="5769"/>
    <s v="CA-2012-154900"/>
    <x v="1"/>
    <x v="1069"/>
    <d v="2012-03-01T00:00:00"/>
    <x v="1"/>
    <s v="SS-20875"/>
    <x v="286"/>
    <x v="0"/>
    <s v="United States"/>
    <s v="Leominster"/>
    <x v="31"/>
    <n v="1453"/>
    <x v="3"/>
    <s v="OFF-LA-10001641"/>
    <x v="1"/>
    <x v="2"/>
    <x v="1022"/>
    <x v="982"/>
    <n v="1"/>
    <n v="0"/>
    <n v="1.512"/>
  </r>
  <r>
    <n v="5770"/>
    <s v="CA-2012-154900"/>
    <x v="1"/>
    <x v="1069"/>
    <d v="2012-03-01T00:00:00"/>
    <x v="1"/>
    <s v="SS-20875"/>
    <x v="286"/>
    <x v="0"/>
    <s v="United States"/>
    <s v="Leominster"/>
    <x v="31"/>
    <n v="1453"/>
    <x v="3"/>
    <s v="OFF-PA-10002377"/>
    <x v="1"/>
    <x v="10"/>
    <x v="557"/>
    <x v="20"/>
    <n v="4"/>
    <n v="0"/>
    <n v="10.223999999999998"/>
  </r>
  <r>
    <n v="5771"/>
    <s v="CA-2012-103835"/>
    <x v="1"/>
    <x v="496"/>
    <d v="2012-09-28T00:00:00"/>
    <x v="1"/>
    <s v="SC-20440"/>
    <x v="464"/>
    <x v="1"/>
    <s v="United States"/>
    <s v="Los Angeles"/>
    <x v="1"/>
    <n v="90032"/>
    <x v="1"/>
    <s v="FUR-FU-10000010"/>
    <x v="0"/>
    <x v="5"/>
    <x v="522"/>
    <x v="4126"/>
    <n v="3"/>
    <n v="0"/>
    <n v="4.6220999999999997"/>
  </r>
  <r>
    <n v="5772"/>
    <s v="CA-2012-103835"/>
    <x v="1"/>
    <x v="496"/>
    <d v="2012-09-28T00:00:00"/>
    <x v="1"/>
    <s v="SC-20440"/>
    <x v="464"/>
    <x v="1"/>
    <s v="United States"/>
    <s v="Los Angeles"/>
    <x v="1"/>
    <n v="90032"/>
    <x v="1"/>
    <s v="OFF-AP-10002651"/>
    <x v="1"/>
    <x v="9"/>
    <x v="1341"/>
    <x v="4127"/>
    <n v="4"/>
    <n v="0"/>
    <n v="335.85479999999984"/>
  </r>
  <r>
    <n v="5773"/>
    <s v="CA-2012-158939"/>
    <x v="1"/>
    <x v="650"/>
    <d v="2012-12-01T00:00:00"/>
    <x v="1"/>
    <s v="EA-14035"/>
    <x v="105"/>
    <x v="1"/>
    <s v="United States"/>
    <s v="Springfield"/>
    <x v="25"/>
    <n v="65807"/>
    <x v="2"/>
    <s v="TEC-CO-10002313"/>
    <x v="2"/>
    <x v="16"/>
    <x v="345"/>
    <x v="4128"/>
    <n v="1"/>
    <n v="0"/>
    <n v="233.99610000000001"/>
  </r>
  <r>
    <n v="5774"/>
    <s v="CA-2013-117408"/>
    <x v="0"/>
    <x v="1070"/>
    <d v="2013-09-07T00:00:00"/>
    <x v="1"/>
    <s v="TP-21130"/>
    <x v="236"/>
    <x v="0"/>
    <s v="United States"/>
    <s v="Waco"/>
    <x v="5"/>
    <n v="76706"/>
    <x v="2"/>
    <s v="OFF-ST-10001580"/>
    <x v="1"/>
    <x v="4"/>
    <x v="351"/>
    <x v="942"/>
    <n v="2"/>
    <n v="0.2"/>
    <n v="2.3967999999999989"/>
  </r>
  <r>
    <n v="5775"/>
    <s v="CA-2013-142398"/>
    <x v="0"/>
    <x v="408"/>
    <d v="2013-04-17T00:00:00"/>
    <x v="1"/>
    <s v="BP-11290"/>
    <x v="443"/>
    <x v="0"/>
    <s v="United States"/>
    <s v="Los Angeles"/>
    <x v="1"/>
    <n v="90036"/>
    <x v="1"/>
    <s v="FUR-CH-10001545"/>
    <x v="0"/>
    <x v="1"/>
    <x v="1737"/>
    <x v="4129"/>
    <n v="7"/>
    <n v="0.2"/>
    <n v="-31.914400000000015"/>
  </r>
  <r>
    <n v="5776"/>
    <s v="CA-2013-142398"/>
    <x v="0"/>
    <x v="408"/>
    <d v="2013-04-17T00:00:00"/>
    <x v="1"/>
    <s v="BP-11290"/>
    <x v="443"/>
    <x v="0"/>
    <s v="United States"/>
    <s v="Los Angeles"/>
    <x v="1"/>
    <n v="90036"/>
    <x v="1"/>
    <s v="OFF-BI-10004826"/>
    <x v="1"/>
    <x v="8"/>
    <x v="721"/>
    <x v="4130"/>
    <n v="1"/>
    <n v="0.2"/>
    <n v="4.6228000000000007"/>
  </r>
  <r>
    <n v="5777"/>
    <s v="CA-2013-105277"/>
    <x v="0"/>
    <x v="429"/>
    <d v="2013-12-09T00:00:00"/>
    <x v="1"/>
    <s v="LM-17065"/>
    <x v="215"/>
    <x v="0"/>
    <s v="United States"/>
    <s v="Auburn"/>
    <x v="15"/>
    <n v="13021"/>
    <x v="3"/>
    <s v="OFF-BI-10000301"/>
    <x v="1"/>
    <x v="8"/>
    <x v="619"/>
    <x v="1654"/>
    <n v="3"/>
    <n v="0.2"/>
    <n v="5.8230000000000004"/>
  </r>
  <r>
    <n v="5778"/>
    <s v="CA-2013-112060"/>
    <x v="0"/>
    <x v="429"/>
    <d v="2013-12-10T00:00:00"/>
    <x v="1"/>
    <s v="KT-16465"/>
    <x v="446"/>
    <x v="0"/>
    <s v="United States"/>
    <s v="San Francisco"/>
    <x v="1"/>
    <n v="94109"/>
    <x v="1"/>
    <s v="OFF-PA-10000994"/>
    <x v="1"/>
    <x v="10"/>
    <x v="904"/>
    <x v="2840"/>
    <n v="1"/>
    <n v="0"/>
    <n v="50.327999999999996"/>
  </r>
  <r>
    <n v="5779"/>
    <s v="CA-2011-105270"/>
    <x v="2"/>
    <x v="7"/>
    <d v="2011-11-18T00:00:00"/>
    <x v="1"/>
    <s v="AP-10915"/>
    <x v="275"/>
    <x v="0"/>
    <s v="United States"/>
    <s v="Los Angeles"/>
    <x v="1"/>
    <n v="90008"/>
    <x v="1"/>
    <s v="OFF-AR-10003156"/>
    <x v="1"/>
    <x v="6"/>
    <x v="396"/>
    <x v="429"/>
    <n v="3"/>
    <n v="0"/>
    <n v="7.9248000000000012"/>
  </r>
  <r>
    <n v="5780"/>
    <s v="CA-2011-105270"/>
    <x v="2"/>
    <x v="7"/>
    <d v="2011-11-18T00:00:00"/>
    <x v="1"/>
    <s v="AP-10915"/>
    <x v="275"/>
    <x v="0"/>
    <s v="United States"/>
    <s v="Los Angeles"/>
    <x v="1"/>
    <n v="90008"/>
    <x v="1"/>
    <s v="FUR-CH-10000988"/>
    <x v="0"/>
    <x v="1"/>
    <x v="1132"/>
    <x v="4131"/>
    <n v="1"/>
    <n v="0.2"/>
    <n v="11.264799999999997"/>
  </r>
  <r>
    <n v="5781"/>
    <s v="US-2012-159513"/>
    <x v="1"/>
    <x v="788"/>
    <d v="2012-04-09T00:00:00"/>
    <x v="1"/>
    <s v="JD-15790"/>
    <x v="479"/>
    <x v="0"/>
    <s v="United States"/>
    <s v="Los Angeles"/>
    <x v="1"/>
    <n v="90049"/>
    <x v="1"/>
    <s v="TEC-MA-10003329"/>
    <x v="2"/>
    <x v="15"/>
    <x v="1741"/>
    <x v="981"/>
    <n v="3"/>
    <n v="0.2"/>
    <n v="24.291899999999998"/>
  </r>
  <r>
    <n v="5782"/>
    <s v="CA-2012-155586"/>
    <x v="1"/>
    <x v="295"/>
    <d v="2012-12-16T00:00:00"/>
    <x v="0"/>
    <s v="XP-21865"/>
    <x v="190"/>
    <x v="0"/>
    <s v="United States"/>
    <s v="Chico"/>
    <x v="1"/>
    <n v="95928"/>
    <x v="1"/>
    <s v="OFF-AR-10001547"/>
    <x v="1"/>
    <x v="6"/>
    <x v="147"/>
    <x v="4132"/>
    <n v="1"/>
    <n v="0"/>
    <n v="0.59670000000000001"/>
  </r>
  <r>
    <n v="5783"/>
    <s v="CA-2012-155586"/>
    <x v="1"/>
    <x v="295"/>
    <d v="2012-12-16T00:00:00"/>
    <x v="0"/>
    <s v="XP-21865"/>
    <x v="190"/>
    <x v="0"/>
    <s v="United States"/>
    <s v="Chico"/>
    <x v="1"/>
    <n v="95928"/>
    <x v="1"/>
    <s v="OFF-EN-10003072"/>
    <x v="1"/>
    <x v="12"/>
    <x v="767"/>
    <x v="2887"/>
    <n v="4"/>
    <n v="0"/>
    <n v="7.4496000000000002"/>
  </r>
  <r>
    <n v="5784"/>
    <s v="CA-2012-155586"/>
    <x v="1"/>
    <x v="295"/>
    <d v="2012-12-16T00:00:00"/>
    <x v="0"/>
    <s v="XP-21865"/>
    <x v="190"/>
    <x v="0"/>
    <s v="United States"/>
    <s v="Chico"/>
    <x v="1"/>
    <n v="95928"/>
    <x v="1"/>
    <s v="OFF-PA-10000726"/>
    <x v="1"/>
    <x v="10"/>
    <x v="1322"/>
    <x v="2978"/>
    <n v="4"/>
    <n v="0"/>
    <n v="16.397999999999996"/>
  </r>
  <r>
    <n v="5785"/>
    <s v="CA-2014-141117"/>
    <x v="3"/>
    <x v="280"/>
    <d v="2014-10-09T00:00:00"/>
    <x v="1"/>
    <s v="JK-16090"/>
    <x v="765"/>
    <x v="0"/>
    <s v="United States"/>
    <s v="Springfield"/>
    <x v="21"/>
    <n v="97477"/>
    <x v="1"/>
    <s v="FUR-BO-10001972"/>
    <x v="0"/>
    <x v="0"/>
    <x v="362"/>
    <x v="4133"/>
    <n v="6"/>
    <n v="0.7"/>
    <n v="-384.71640000000002"/>
  </r>
  <r>
    <n v="5786"/>
    <s v="CA-2014-141117"/>
    <x v="3"/>
    <x v="280"/>
    <d v="2014-10-09T00:00:00"/>
    <x v="1"/>
    <s v="JK-16090"/>
    <x v="765"/>
    <x v="0"/>
    <s v="United States"/>
    <s v="Springfield"/>
    <x v="21"/>
    <n v="97477"/>
    <x v="1"/>
    <s v="OFF-SU-10004664"/>
    <x v="1"/>
    <x v="14"/>
    <x v="592"/>
    <x v="384"/>
    <n v="6"/>
    <n v="0.2"/>
    <n v="4.3955999999999982"/>
  </r>
  <r>
    <n v="5787"/>
    <s v="CA-2014-141117"/>
    <x v="3"/>
    <x v="280"/>
    <d v="2014-10-09T00:00:00"/>
    <x v="1"/>
    <s v="JK-16090"/>
    <x v="765"/>
    <x v="0"/>
    <s v="United States"/>
    <s v="Springfield"/>
    <x v="21"/>
    <n v="97477"/>
    <x v="1"/>
    <s v="OFF-BI-10003676"/>
    <x v="1"/>
    <x v="8"/>
    <x v="816"/>
    <x v="4134"/>
    <n v="7"/>
    <n v="0.7"/>
    <n v="-16.601199999999999"/>
  </r>
  <r>
    <n v="5788"/>
    <s v="CA-2014-141117"/>
    <x v="3"/>
    <x v="280"/>
    <d v="2014-10-09T00:00:00"/>
    <x v="1"/>
    <s v="JK-16090"/>
    <x v="765"/>
    <x v="0"/>
    <s v="United States"/>
    <s v="Springfield"/>
    <x v="21"/>
    <n v="97477"/>
    <x v="1"/>
    <s v="OFF-AR-10003727"/>
    <x v="1"/>
    <x v="6"/>
    <x v="1362"/>
    <x v="4135"/>
    <n v="7"/>
    <n v="0.2"/>
    <n v="10.703699999999987"/>
  </r>
  <r>
    <n v="5789"/>
    <s v="CA-2014-115070"/>
    <x v="3"/>
    <x v="318"/>
    <d v="2014-04-15T00:00:00"/>
    <x v="0"/>
    <s v="MG-18205"/>
    <x v="769"/>
    <x v="1"/>
    <s v="United States"/>
    <s v="Jacksonville"/>
    <x v="2"/>
    <n v="32216"/>
    <x v="0"/>
    <s v="FUR-FU-10003829"/>
    <x v="0"/>
    <x v="5"/>
    <x v="1369"/>
    <x v="4136"/>
    <n v="5"/>
    <n v="0.2"/>
    <n v="1.8479999999999985"/>
  </r>
  <r>
    <n v="5790"/>
    <s v="CA-2014-115070"/>
    <x v="3"/>
    <x v="318"/>
    <d v="2014-04-15T00:00:00"/>
    <x v="0"/>
    <s v="MG-18205"/>
    <x v="769"/>
    <x v="1"/>
    <s v="United States"/>
    <s v="Jacksonville"/>
    <x v="2"/>
    <n v="32216"/>
    <x v="0"/>
    <s v="OFF-BI-10003712"/>
    <x v="1"/>
    <x v="8"/>
    <x v="689"/>
    <x v="2974"/>
    <n v="3"/>
    <n v="0.7"/>
    <n v="-3.0933000000000002"/>
  </r>
  <r>
    <n v="5791"/>
    <s v="CA-2014-140186"/>
    <x v="3"/>
    <x v="365"/>
    <d v="2014-10-03T00:00:00"/>
    <x v="2"/>
    <s v="PG-18820"/>
    <x v="310"/>
    <x v="0"/>
    <s v="United States"/>
    <s v="Bakersfield"/>
    <x v="1"/>
    <n v="93309"/>
    <x v="1"/>
    <s v="OFF-FA-10002280"/>
    <x v="1"/>
    <x v="13"/>
    <x v="653"/>
    <x v="768"/>
    <n v="7"/>
    <n v="0"/>
    <n v="16.8"/>
  </r>
  <r>
    <n v="5792"/>
    <s v="CA-2014-140186"/>
    <x v="3"/>
    <x v="365"/>
    <d v="2014-10-03T00:00:00"/>
    <x v="2"/>
    <s v="PG-18820"/>
    <x v="310"/>
    <x v="0"/>
    <s v="United States"/>
    <s v="Bakersfield"/>
    <x v="1"/>
    <n v="93309"/>
    <x v="1"/>
    <s v="FUR-CH-10002961"/>
    <x v="0"/>
    <x v="1"/>
    <x v="939"/>
    <x v="74"/>
    <n v="1"/>
    <n v="0.2"/>
    <n v="0"/>
  </r>
  <r>
    <n v="5793"/>
    <s v="CA-2014-140186"/>
    <x v="3"/>
    <x v="365"/>
    <d v="2014-10-03T00:00:00"/>
    <x v="2"/>
    <s v="PG-18820"/>
    <x v="310"/>
    <x v="0"/>
    <s v="United States"/>
    <s v="Bakersfield"/>
    <x v="1"/>
    <n v="93309"/>
    <x v="1"/>
    <s v="OFF-AP-10002578"/>
    <x v="1"/>
    <x v="9"/>
    <x v="409"/>
    <x v="2064"/>
    <n v="2"/>
    <n v="0"/>
    <n v="25.438400000000001"/>
  </r>
  <r>
    <n v="5794"/>
    <s v="CA-2014-140186"/>
    <x v="3"/>
    <x v="365"/>
    <d v="2014-10-03T00:00:00"/>
    <x v="2"/>
    <s v="PG-18820"/>
    <x v="310"/>
    <x v="0"/>
    <s v="United States"/>
    <s v="Bakersfield"/>
    <x v="1"/>
    <n v="93309"/>
    <x v="1"/>
    <s v="FUR-FU-10004848"/>
    <x v="0"/>
    <x v="5"/>
    <x v="28"/>
    <x v="2678"/>
    <n v="1"/>
    <n v="0"/>
    <n v="15.524999999999999"/>
  </r>
  <r>
    <n v="5795"/>
    <s v="CA-2014-140186"/>
    <x v="3"/>
    <x v="365"/>
    <d v="2014-10-03T00:00:00"/>
    <x v="2"/>
    <s v="PG-18820"/>
    <x v="310"/>
    <x v="0"/>
    <s v="United States"/>
    <s v="Bakersfield"/>
    <x v="1"/>
    <n v="93309"/>
    <x v="1"/>
    <s v="OFF-BI-10003364"/>
    <x v="1"/>
    <x v="8"/>
    <x v="698"/>
    <x v="1004"/>
    <n v="2"/>
    <n v="0.2"/>
    <n v="16.3352"/>
  </r>
  <r>
    <n v="5796"/>
    <s v="CA-2011-124856"/>
    <x v="2"/>
    <x v="411"/>
    <d v="2011-10-03T00:00:00"/>
    <x v="0"/>
    <s v="LD-17005"/>
    <x v="436"/>
    <x v="0"/>
    <s v="United States"/>
    <s v="New York City"/>
    <x v="15"/>
    <n v="10011"/>
    <x v="3"/>
    <s v="OFF-ST-10002615"/>
    <x v="1"/>
    <x v="4"/>
    <x v="1427"/>
    <x v="4137"/>
    <n v="9"/>
    <n v="0"/>
    <n v="362.84040000000005"/>
  </r>
  <r>
    <n v="5797"/>
    <s v="CA-2011-124856"/>
    <x v="2"/>
    <x v="411"/>
    <d v="2011-10-03T00:00:00"/>
    <x v="0"/>
    <s v="LD-17005"/>
    <x v="436"/>
    <x v="0"/>
    <s v="United States"/>
    <s v="New York City"/>
    <x v="15"/>
    <n v="10011"/>
    <x v="3"/>
    <s v="FUR-FU-10000521"/>
    <x v="0"/>
    <x v="5"/>
    <x v="138"/>
    <x v="4138"/>
    <n v="4"/>
    <n v="0"/>
    <n v="36.381599999999992"/>
  </r>
  <r>
    <n v="5798"/>
    <s v="CA-2011-124856"/>
    <x v="2"/>
    <x v="411"/>
    <d v="2011-10-03T00:00:00"/>
    <x v="0"/>
    <s v="LD-17005"/>
    <x v="436"/>
    <x v="0"/>
    <s v="United States"/>
    <s v="New York City"/>
    <x v="15"/>
    <n v="10011"/>
    <x v="3"/>
    <s v="OFF-LA-10000121"/>
    <x v="1"/>
    <x v="2"/>
    <x v="902"/>
    <x v="1381"/>
    <n v="3"/>
    <n v="0"/>
    <n v="8.6939999999999991"/>
  </r>
  <r>
    <n v="5799"/>
    <s v="CA-2011-124856"/>
    <x v="2"/>
    <x v="411"/>
    <d v="2011-10-03T00:00:00"/>
    <x v="0"/>
    <s v="LD-17005"/>
    <x v="436"/>
    <x v="0"/>
    <s v="United States"/>
    <s v="New York City"/>
    <x v="15"/>
    <n v="10011"/>
    <x v="3"/>
    <s v="OFF-PA-10001289"/>
    <x v="1"/>
    <x v="10"/>
    <x v="952"/>
    <x v="2723"/>
    <n v="2"/>
    <n v="0"/>
    <n v="37.9848"/>
  </r>
  <r>
    <n v="5800"/>
    <s v="CA-2011-166716"/>
    <x v="2"/>
    <x v="1071"/>
    <d v="2011-08-25T00:00:00"/>
    <x v="0"/>
    <s v="CR-12730"/>
    <x v="257"/>
    <x v="0"/>
    <s v="United States"/>
    <s v="Chicago"/>
    <x v="10"/>
    <n v="60610"/>
    <x v="2"/>
    <s v="FUR-CH-10004495"/>
    <x v="0"/>
    <x v="1"/>
    <x v="1475"/>
    <x v="4139"/>
    <n v="2"/>
    <n v="0.3"/>
    <n v="-6.0196000000000538"/>
  </r>
  <r>
    <n v="5801"/>
    <s v="CA-2011-123225"/>
    <x v="2"/>
    <x v="384"/>
    <d v="2011-07-14T00:00:00"/>
    <x v="2"/>
    <s v="MN-17935"/>
    <x v="438"/>
    <x v="0"/>
    <s v="United States"/>
    <s v="El Paso"/>
    <x v="5"/>
    <n v="79907"/>
    <x v="2"/>
    <s v="TEC-PH-10000895"/>
    <x v="2"/>
    <x v="7"/>
    <x v="1128"/>
    <x v="4140"/>
    <n v="4"/>
    <n v="0.2"/>
    <n v="43.197600000000023"/>
  </r>
  <r>
    <n v="5802"/>
    <s v="CA-2011-123225"/>
    <x v="2"/>
    <x v="384"/>
    <d v="2011-07-14T00:00:00"/>
    <x v="2"/>
    <s v="MN-17935"/>
    <x v="438"/>
    <x v="0"/>
    <s v="United States"/>
    <s v="El Paso"/>
    <x v="5"/>
    <n v="79907"/>
    <x v="2"/>
    <s v="OFF-PA-10000552"/>
    <x v="1"/>
    <x v="10"/>
    <x v="1532"/>
    <x v="563"/>
    <n v="2"/>
    <n v="0.2"/>
    <n v="3.6288"/>
  </r>
  <r>
    <n v="5803"/>
    <s v="CA-2012-163440"/>
    <x v="1"/>
    <x v="204"/>
    <d v="2012-03-24T00:00:00"/>
    <x v="2"/>
    <s v="RD-19900"/>
    <x v="76"/>
    <x v="0"/>
    <s v="United States"/>
    <s v="Thousand Oaks"/>
    <x v="1"/>
    <n v="91360"/>
    <x v="1"/>
    <s v="TEC-PH-10000376"/>
    <x v="2"/>
    <x v="7"/>
    <x v="428"/>
    <x v="2992"/>
    <n v="2"/>
    <n v="0.2"/>
    <n v="1.1988000000000003"/>
  </r>
  <r>
    <n v="5804"/>
    <s v="US-2014-106796"/>
    <x v="3"/>
    <x v="605"/>
    <d v="2014-05-20T00:00:00"/>
    <x v="1"/>
    <s v="JP-16135"/>
    <x v="655"/>
    <x v="2"/>
    <s v="United States"/>
    <s v="Springfield"/>
    <x v="24"/>
    <n v="45503"/>
    <x v="3"/>
    <s v="OFF-AR-10003504"/>
    <x v="1"/>
    <x v="6"/>
    <x v="1026"/>
    <x v="1518"/>
    <n v="3"/>
    <n v="0.2"/>
    <n v="1.1555999999999984"/>
  </r>
  <r>
    <n v="5805"/>
    <s v="CA-2014-113873"/>
    <x v="3"/>
    <x v="38"/>
    <d v="2014-11-20T00:00:00"/>
    <x v="1"/>
    <s v="KE-16420"/>
    <x v="722"/>
    <x v="1"/>
    <s v="United States"/>
    <s v="Dallas"/>
    <x v="5"/>
    <n v="75220"/>
    <x v="2"/>
    <s v="OFF-ST-10000943"/>
    <x v="1"/>
    <x v="4"/>
    <x v="1195"/>
    <x v="1845"/>
    <n v="4"/>
    <n v="0.2"/>
    <n v="6.1792000000000016"/>
  </r>
  <r>
    <n v="5806"/>
    <s v="CA-2014-113873"/>
    <x v="3"/>
    <x v="38"/>
    <d v="2014-11-20T00:00:00"/>
    <x v="1"/>
    <s v="KE-16420"/>
    <x v="722"/>
    <x v="1"/>
    <s v="United States"/>
    <s v="Dallas"/>
    <x v="5"/>
    <n v="75220"/>
    <x v="2"/>
    <s v="FUR-BO-10003441"/>
    <x v="0"/>
    <x v="0"/>
    <x v="705"/>
    <x v="4141"/>
    <n v="3"/>
    <n v="0.32"/>
    <n v="-27.264600000000016"/>
  </r>
  <r>
    <n v="5807"/>
    <s v="CA-2013-149783"/>
    <x v="0"/>
    <x v="913"/>
    <d v="2013-09-08T00:00:00"/>
    <x v="0"/>
    <s v="DL-13315"/>
    <x v="111"/>
    <x v="0"/>
    <s v="United States"/>
    <s v="Knoxville"/>
    <x v="18"/>
    <n v="37918"/>
    <x v="0"/>
    <s v="OFF-PA-10002195"/>
    <x v="1"/>
    <x v="10"/>
    <x v="719"/>
    <x v="854"/>
    <n v="3"/>
    <n v="0.2"/>
    <n v="4.1147999999999998"/>
  </r>
  <r>
    <n v="5808"/>
    <s v="CA-2013-149783"/>
    <x v="0"/>
    <x v="913"/>
    <d v="2013-09-08T00:00:00"/>
    <x v="0"/>
    <s v="DL-13315"/>
    <x v="111"/>
    <x v="0"/>
    <s v="United States"/>
    <s v="Knoxville"/>
    <x v="18"/>
    <n v="37918"/>
    <x v="0"/>
    <s v="OFF-AP-10001205"/>
    <x v="1"/>
    <x v="9"/>
    <x v="1285"/>
    <x v="2802"/>
    <n v="2"/>
    <n v="0.2"/>
    <n v="8.7168000000000063"/>
  </r>
  <r>
    <n v="5809"/>
    <s v="CA-2013-149783"/>
    <x v="0"/>
    <x v="913"/>
    <d v="2013-09-08T00:00:00"/>
    <x v="0"/>
    <s v="DL-13315"/>
    <x v="111"/>
    <x v="0"/>
    <s v="United States"/>
    <s v="Knoxville"/>
    <x v="18"/>
    <n v="37918"/>
    <x v="0"/>
    <s v="OFF-AR-10002987"/>
    <x v="1"/>
    <x v="6"/>
    <x v="1553"/>
    <x v="4142"/>
    <n v="2"/>
    <n v="0.2"/>
    <n v="8.3328000000000024"/>
  </r>
  <r>
    <n v="5810"/>
    <s v="CA-2013-125017"/>
    <x v="0"/>
    <x v="1072"/>
    <d v="2013-02-11T00:00:00"/>
    <x v="1"/>
    <s v="KB-16240"/>
    <x v="208"/>
    <x v="1"/>
    <s v="United States"/>
    <s v="Chattanooga"/>
    <x v="18"/>
    <n v="37421"/>
    <x v="0"/>
    <s v="FUR-FU-10000723"/>
    <x v="0"/>
    <x v="5"/>
    <x v="475"/>
    <x v="4143"/>
    <n v="4"/>
    <n v="0.2"/>
    <n v="-18.180799999999998"/>
  </r>
  <r>
    <n v="5811"/>
    <s v="US-2012-163279"/>
    <x v="1"/>
    <x v="204"/>
    <d v="2012-03-26T00:00:00"/>
    <x v="1"/>
    <s v="JD-16150"/>
    <x v="251"/>
    <x v="1"/>
    <s v="United States"/>
    <s v="San Diego"/>
    <x v="1"/>
    <n v="92037"/>
    <x v="1"/>
    <s v="OFF-PA-10003127"/>
    <x v="1"/>
    <x v="10"/>
    <x v="33"/>
    <x v="151"/>
    <n v="4"/>
    <n v="0"/>
    <n v="48.539199999999994"/>
  </r>
  <r>
    <n v="5812"/>
    <s v="US-2012-163279"/>
    <x v="1"/>
    <x v="204"/>
    <d v="2012-03-26T00:00:00"/>
    <x v="1"/>
    <s v="JD-16150"/>
    <x v="251"/>
    <x v="1"/>
    <s v="United States"/>
    <s v="San Diego"/>
    <x v="1"/>
    <n v="92037"/>
    <x v="1"/>
    <s v="FUR-FU-10000747"/>
    <x v="0"/>
    <x v="5"/>
    <x v="1742"/>
    <x v="1377"/>
    <n v="2"/>
    <n v="0"/>
    <n v="15.633199999999988"/>
  </r>
  <r>
    <n v="5813"/>
    <s v="US-2012-163279"/>
    <x v="1"/>
    <x v="204"/>
    <d v="2012-03-26T00:00:00"/>
    <x v="1"/>
    <s v="JD-16150"/>
    <x v="251"/>
    <x v="1"/>
    <s v="United States"/>
    <s v="San Diego"/>
    <x v="1"/>
    <n v="92037"/>
    <x v="1"/>
    <s v="TEC-PH-10001795"/>
    <x v="2"/>
    <x v="7"/>
    <x v="641"/>
    <x v="4144"/>
    <n v="3"/>
    <n v="0.2"/>
    <n v="185.99699999999984"/>
  </r>
  <r>
    <n v="5814"/>
    <s v="CA-2012-150196"/>
    <x v="1"/>
    <x v="740"/>
    <d v="2012-07-03T00:00:00"/>
    <x v="2"/>
    <s v="SR-20740"/>
    <x v="256"/>
    <x v="2"/>
    <s v="United States"/>
    <s v="New York City"/>
    <x v="15"/>
    <n v="10024"/>
    <x v="3"/>
    <s v="OFF-PA-10003797"/>
    <x v="1"/>
    <x v="10"/>
    <x v="1701"/>
    <x v="541"/>
    <n v="3"/>
    <n v="0"/>
    <n v="9.3312000000000008"/>
  </r>
  <r>
    <n v="5815"/>
    <s v="US-2012-106495"/>
    <x v="1"/>
    <x v="925"/>
    <d v="2012-06-17T00:00:00"/>
    <x v="2"/>
    <s v="AC-10450"/>
    <x v="549"/>
    <x v="0"/>
    <s v="United States"/>
    <s v="Tampa"/>
    <x v="2"/>
    <n v="33614"/>
    <x v="0"/>
    <s v="TEC-AC-10002718"/>
    <x v="2"/>
    <x v="11"/>
    <x v="1183"/>
    <x v="4145"/>
    <n v="1"/>
    <n v="0.2"/>
    <n v="-0.7295000000000007"/>
  </r>
  <r>
    <n v="5816"/>
    <s v="CA-2011-124730"/>
    <x v="2"/>
    <x v="35"/>
    <d v="2011-11-26T00:00:00"/>
    <x v="3"/>
    <s v="LS-17245"/>
    <x v="201"/>
    <x v="0"/>
    <s v="United States"/>
    <s v="Utica"/>
    <x v="15"/>
    <n v="13501"/>
    <x v="3"/>
    <s v="TEC-PH-10002170"/>
    <x v="2"/>
    <x v="7"/>
    <x v="594"/>
    <x v="463"/>
    <n v="4"/>
    <n v="0"/>
    <n v="78.388800000000003"/>
  </r>
  <r>
    <n v="5817"/>
    <s v="CA-2011-124730"/>
    <x v="2"/>
    <x v="35"/>
    <d v="2011-11-26T00:00:00"/>
    <x v="3"/>
    <s v="LS-17245"/>
    <x v="201"/>
    <x v="0"/>
    <s v="United States"/>
    <s v="Utica"/>
    <x v="15"/>
    <n v="13501"/>
    <x v="3"/>
    <s v="OFF-BI-10001078"/>
    <x v="1"/>
    <x v="8"/>
    <x v="61"/>
    <x v="4146"/>
    <n v="3"/>
    <n v="0.2"/>
    <n v="4.6806000000000001"/>
  </r>
  <r>
    <n v="5818"/>
    <s v="CA-2011-124730"/>
    <x v="2"/>
    <x v="35"/>
    <d v="2011-11-26T00:00:00"/>
    <x v="3"/>
    <s v="LS-17245"/>
    <x v="201"/>
    <x v="0"/>
    <s v="United States"/>
    <s v="Utica"/>
    <x v="15"/>
    <n v="13501"/>
    <x v="3"/>
    <s v="OFF-BI-10001031"/>
    <x v="1"/>
    <x v="8"/>
    <x v="865"/>
    <x v="1232"/>
    <n v="4"/>
    <n v="0.2"/>
    <n v="5.767199999999999"/>
  </r>
  <r>
    <n v="5819"/>
    <s v="CA-2011-124730"/>
    <x v="2"/>
    <x v="35"/>
    <d v="2011-11-26T00:00:00"/>
    <x v="3"/>
    <s v="LS-17245"/>
    <x v="201"/>
    <x v="0"/>
    <s v="United States"/>
    <s v="Utica"/>
    <x v="15"/>
    <n v="13501"/>
    <x v="3"/>
    <s v="OFF-LA-10001158"/>
    <x v="1"/>
    <x v="2"/>
    <x v="319"/>
    <x v="4147"/>
    <n v="9"/>
    <n v="0"/>
    <n v="44.712000000000003"/>
  </r>
  <r>
    <n v="5820"/>
    <s v="CA-2011-124730"/>
    <x v="2"/>
    <x v="35"/>
    <d v="2011-11-26T00:00:00"/>
    <x v="3"/>
    <s v="LS-17245"/>
    <x v="201"/>
    <x v="0"/>
    <s v="United States"/>
    <s v="Utica"/>
    <x v="15"/>
    <n v="13501"/>
    <x v="3"/>
    <s v="OFF-LA-10001613"/>
    <x v="1"/>
    <x v="2"/>
    <x v="736"/>
    <x v="132"/>
    <n v="4"/>
    <n v="0"/>
    <n v="5.6448"/>
  </r>
  <r>
    <n v="5821"/>
    <s v="CA-2014-117632"/>
    <x v="3"/>
    <x v="605"/>
    <d v="2014-05-19T00:00:00"/>
    <x v="1"/>
    <s v="CS-12175"/>
    <x v="728"/>
    <x v="1"/>
    <s v="United States"/>
    <s v="San Francisco"/>
    <x v="1"/>
    <n v="94122"/>
    <x v="1"/>
    <s v="OFF-SU-10000157"/>
    <x v="1"/>
    <x v="14"/>
    <x v="1399"/>
    <x v="4148"/>
    <n v="2"/>
    <n v="0"/>
    <n v="4.7724000000000046"/>
  </r>
  <r>
    <n v="5822"/>
    <s v="CA-2014-117632"/>
    <x v="3"/>
    <x v="605"/>
    <d v="2014-05-19T00:00:00"/>
    <x v="1"/>
    <s v="CS-12175"/>
    <x v="728"/>
    <x v="1"/>
    <s v="United States"/>
    <s v="San Francisco"/>
    <x v="1"/>
    <n v="94122"/>
    <x v="1"/>
    <s v="OFF-AP-10004868"/>
    <x v="1"/>
    <x v="9"/>
    <x v="1018"/>
    <x v="4149"/>
    <n v="1"/>
    <n v="0"/>
    <n v="2.0979000000000001"/>
  </r>
  <r>
    <n v="5823"/>
    <s v="CA-2014-117632"/>
    <x v="3"/>
    <x v="605"/>
    <d v="2014-05-19T00:00:00"/>
    <x v="1"/>
    <s v="CS-12175"/>
    <x v="728"/>
    <x v="1"/>
    <s v="United States"/>
    <s v="San Francisco"/>
    <x v="1"/>
    <n v="94122"/>
    <x v="1"/>
    <s v="FUR-TA-10001520"/>
    <x v="0"/>
    <x v="3"/>
    <x v="711"/>
    <x v="4150"/>
    <n v="5"/>
    <n v="0.2"/>
    <n v="-10.705500000000043"/>
  </r>
  <r>
    <n v="5824"/>
    <s v="CA-2014-117632"/>
    <x v="3"/>
    <x v="605"/>
    <d v="2014-05-19T00:00:00"/>
    <x v="1"/>
    <s v="CS-12175"/>
    <x v="728"/>
    <x v="1"/>
    <s v="United States"/>
    <s v="San Francisco"/>
    <x v="1"/>
    <n v="94122"/>
    <x v="1"/>
    <s v="OFF-BI-10001900"/>
    <x v="1"/>
    <x v="8"/>
    <x v="1099"/>
    <x v="4151"/>
    <n v="4"/>
    <n v="0.2"/>
    <n v="6.4691999999999998"/>
  </r>
  <r>
    <n v="5825"/>
    <s v="CA-2011-115056"/>
    <x v="2"/>
    <x v="1073"/>
    <d v="2011-05-02T00:00:00"/>
    <x v="3"/>
    <s v="AR-10510"/>
    <x v="239"/>
    <x v="0"/>
    <s v="United States"/>
    <s v="Columbus"/>
    <x v="24"/>
    <n v="43229"/>
    <x v="3"/>
    <s v="OFF-AP-10003971"/>
    <x v="1"/>
    <x v="9"/>
    <x v="914"/>
    <x v="4152"/>
    <n v="3"/>
    <n v="0.2"/>
    <n v="1.9602000000000004"/>
  </r>
  <r>
    <n v="5826"/>
    <s v="CA-2014-161067"/>
    <x v="3"/>
    <x v="213"/>
    <d v="2014-09-07T00:00:00"/>
    <x v="0"/>
    <s v="KB-16405"/>
    <x v="683"/>
    <x v="2"/>
    <s v="United States"/>
    <s v="New York City"/>
    <x v="15"/>
    <n v="10035"/>
    <x v="3"/>
    <s v="OFF-PA-10000418"/>
    <x v="1"/>
    <x v="10"/>
    <x v="961"/>
    <x v="1257"/>
    <n v="4"/>
    <n v="0"/>
    <n v="201.31199999999998"/>
  </r>
  <r>
    <n v="5827"/>
    <s v="CA-2014-161067"/>
    <x v="3"/>
    <x v="213"/>
    <d v="2014-09-07T00:00:00"/>
    <x v="0"/>
    <s v="KB-16405"/>
    <x v="683"/>
    <x v="2"/>
    <s v="United States"/>
    <s v="New York City"/>
    <x v="15"/>
    <n v="10035"/>
    <x v="3"/>
    <s v="FUR-CH-10004626"/>
    <x v="0"/>
    <x v="1"/>
    <x v="1697"/>
    <x v="4153"/>
    <n v="1"/>
    <n v="0.1"/>
    <n v="14.124599999999999"/>
  </r>
  <r>
    <n v="5828"/>
    <s v="CA-2014-161067"/>
    <x v="3"/>
    <x v="213"/>
    <d v="2014-09-07T00:00:00"/>
    <x v="0"/>
    <s v="KB-16405"/>
    <x v="683"/>
    <x v="2"/>
    <s v="United States"/>
    <s v="New York City"/>
    <x v="15"/>
    <n v="10035"/>
    <x v="3"/>
    <s v="FUR-CH-10004860"/>
    <x v="0"/>
    <x v="1"/>
    <x v="210"/>
    <x v="4154"/>
    <n v="2"/>
    <n v="0.1"/>
    <n v="-8.0784000000000198"/>
  </r>
  <r>
    <n v="5829"/>
    <s v="CA-2014-161067"/>
    <x v="3"/>
    <x v="213"/>
    <d v="2014-09-07T00:00:00"/>
    <x v="0"/>
    <s v="KB-16405"/>
    <x v="683"/>
    <x v="2"/>
    <s v="United States"/>
    <s v="New York City"/>
    <x v="15"/>
    <n v="10035"/>
    <x v="3"/>
    <s v="OFF-AR-10003251"/>
    <x v="1"/>
    <x v="6"/>
    <x v="1041"/>
    <x v="348"/>
    <n v="2"/>
    <n v="0"/>
    <n v="2.2239999999999998"/>
  </r>
  <r>
    <n v="5830"/>
    <s v="CA-2013-122063"/>
    <x v="0"/>
    <x v="275"/>
    <d v="2013-12-08T00:00:00"/>
    <x v="1"/>
    <s v="MM-17920"/>
    <x v="462"/>
    <x v="0"/>
    <s v="United States"/>
    <s v="Richmond"/>
    <x v="14"/>
    <n v="47374"/>
    <x v="2"/>
    <s v="FUR-TA-10004575"/>
    <x v="0"/>
    <x v="3"/>
    <x v="306"/>
    <x v="4155"/>
    <n v="2"/>
    <n v="0"/>
    <n v="104.75279999999998"/>
  </r>
  <r>
    <n v="5831"/>
    <s v="CA-2013-122063"/>
    <x v="0"/>
    <x v="275"/>
    <d v="2013-12-08T00:00:00"/>
    <x v="1"/>
    <s v="MM-17920"/>
    <x v="462"/>
    <x v="0"/>
    <s v="United States"/>
    <s v="Richmond"/>
    <x v="14"/>
    <n v="47374"/>
    <x v="2"/>
    <s v="FUR-CH-10004754"/>
    <x v="0"/>
    <x v="1"/>
    <x v="1123"/>
    <x v="4156"/>
    <n v="1"/>
    <n v="0"/>
    <n v="8.0945999999999998"/>
  </r>
  <r>
    <n v="5832"/>
    <s v="CA-2012-111206"/>
    <x v="1"/>
    <x v="1074"/>
    <d v="2012-07-22T00:00:00"/>
    <x v="1"/>
    <s v="RF-19735"/>
    <x v="288"/>
    <x v="0"/>
    <s v="United States"/>
    <s v="San Diego"/>
    <x v="1"/>
    <n v="92105"/>
    <x v="1"/>
    <s v="TEC-AC-10003095"/>
    <x v="2"/>
    <x v="11"/>
    <x v="1277"/>
    <x v="4157"/>
    <n v="4"/>
    <n v="0"/>
    <n v="176.78640000000001"/>
  </r>
  <r>
    <n v="5833"/>
    <s v="CA-2013-142895"/>
    <x v="0"/>
    <x v="658"/>
    <d v="2013-07-27T00:00:00"/>
    <x v="1"/>
    <s v="BP-11290"/>
    <x v="443"/>
    <x v="0"/>
    <s v="United States"/>
    <s v="Concord"/>
    <x v="3"/>
    <n v="28027"/>
    <x v="0"/>
    <s v="OFF-LA-10000262"/>
    <x v="1"/>
    <x v="2"/>
    <x v="932"/>
    <x v="303"/>
    <n v="3"/>
    <n v="0.2"/>
    <n v="2.0358000000000001"/>
  </r>
  <r>
    <n v="5834"/>
    <s v="CA-2013-142895"/>
    <x v="0"/>
    <x v="658"/>
    <d v="2013-07-27T00:00:00"/>
    <x v="1"/>
    <s v="BP-11290"/>
    <x v="443"/>
    <x v="0"/>
    <s v="United States"/>
    <s v="Concord"/>
    <x v="3"/>
    <n v="28027"/>
    <x v="0"/>
    <s v="FUR-CH-10002961"/>
    <x v="0"/>
    <x v="1"/>
    <x v="939"/>
    <x v="4158"/>
    <n v="5"/>
    <n v="0.2"/>
    <n v="0"/>
  </r>
  <r>
    <n v="5835"/>
    <s v="CA-2012-101868"/>
    <x v="1"/>
    <x v="988"/>
    <d v="2012-06-16T00:00:00"/>
    <x v="1"/>
    <s v="MJ-17740"/>
    <x v="77"/>
    <x v="0"/>
    <s v="United States"/>
    <s v="Miami"/>
    <x v="2"/>
    <n v="33178"/>
    <x v="0"/>
    <s v="OFF-BI-10003876"/>
    <x v="1"/>
    <x v="8"/>
    <x v="1617"/>
    <x v="4159"/>
    <n v="5"/>
    <n v="0.7"/>
    <n v="-42.799999999999983"/>
  </r>
  <r>
    <n v="5836"/>
    <s v="CA-2012-101868"/>
    <x v="1"/>
    <x v="988"/>
    <d v="2012-06-16T00:00:00"/>
    <x v="1"/>
    <s v="MJ-17740"/>
    <x v="77"/>
    <x v="0"/>
    <s v="United States"/>
    <s v="Miami"/>
    <x v="2"/>
    <n v="33178"/>
    <x v="0"/>
    <s v="OFF-BI-10002133"/>
    <x v="1"/>
    <x v="8"/>
    <x v="1138"/>
    <x v="1811"/>
    <n v="3"/>
    <n v="0.7"/>
    <n v="-26.963999999999999"/>
  </r>
  <r>
    <n v="5837"/>
    <s v="CA-2012-101868"/>
    <x v="1"/>
    <x v="988"/>
    <d v="2012-06-16T00:00:00"/>
    <x v="1"/>
    <s v="MJ-17740"/>
    <x v="77"/>
    <x v="0"/>
    <s v="United States"/>
    <s v="Miami"/>
    <x v="2"/>
    <n v="33178"/>
    <x v="0"/>
    <s v="TEC-AC-10004396"/>
    <x v="2"/>
    <x v="11"/>
    <x v="1679"/>
    <x v="4160"/>
    <n v="5"/>
    <n v="0.2"/>
    <n v="-8.1674999999999933"/>
  </r>
  <r>
    <n v="5838"/>
    <s v="CA-2014-133207"/>
    <x v="3"/>
    <x v="344"/>
    <d v="2014-12-04T00:00:00"/>
    <x v="1"/>
    <s v="DO-13645"/>
    <x v="770"/>
    <x v="0"/>
    <s v="United States"/>
    <s v="Los Angeles"/>
    <x v="1"/>
    <n v="90036"/>
    <x v="1"/>
    <s v="TEC-PH-10004100"/>
    <x v="2"/>
    <x v="7"/>
    <x v="1743"/>
    <x v="4161"/>
    <n v="4"/>
    <n v="0.2"/>
    <n v="5.7568000000000019"/>
  </r>
  <r>
    <n v="5839"/>
    <s v="CA-2012-132948"/>
    <x v="1"/>
    <x v="1075"/>
    <d v="2012-04-03T00:00:00"/>
    <x v="1"/>
    <s v="MV-17485"/>
    <x v="597"/>
    <x v="0"/>
    <s v="United States"/>
    <s v="Seattle"/>
    <x v="4"/>
    <n v="98115"/>
    <x v="1"/>
    <s v="OFF-ST-10000636"/>
    <x v="1"/>
    <x v="4"/>
    <x v="1744"/>
    <x v="4162"/>
    <n v="5"/>
    <n v="0"/>
    <n v="3.3479999999999954"/>
  </r>
  <r>
    <n v="5840"/>
    <s v="CA-2012-134992"/>
    <x v="1"/>
    <x v="357"/>
    <d v="2012-09-26T00:00:00"/>
    <x v="0"/>
    <s v="MG-17875"/>
    <x v="675"/>
    <x v="2"/>
    <s v="United States"/>
    <s v="Arlington"/>
    <x v="17"/>
    <n v="22204"/>
    <x v="0"/>
    <s v="OFF-PA-10001972"/>
    <x v="1"/>
    <x v="10"/>
    <x v="1169"/>
    <x v="56"/>
    <n v="5"/>
    <n v="0"/>
    <n v="15.552000000000001"/>
  </r>
  <r>
    <n v="5841"/>
    <s v="CA-2012-134992"/>
    <x v="1"/>
    <x v="357"/>
    <d v="2012-09-26T00:00:00"/>
    <x v="0"/>
    <s v="MG-17875"/>
    <x v="675"/>
    <x v="2"/>
    <s v="United States"/>
    <s v="Arlington"/>
    <x v="17"/>
    <n v="22204"/>
    <x v="0"/>
    <s v="FUR-FU-10002554"/>
    <x v="0"/>
    <x v="5"/>
    <x v="912"/>
    <x v="3264"/>
    <n v="2"/>
    <n v="0"/>
    <n v="11.035399999999996"/>
  </r>
  <r>
    <n v="5842"/>
    <s v="CA-2012-126725"/>
    <x v="1"/>
    <x v="972"/>
    <d v="2012-11-21T00:00:00"/>
    <x v="1"/>
    <s v="BS-11665"/>
    <x v="574"/>
    <x v="0"/>
    <s v="United States"/>
    <s v="San Diego"/>
    <x v="1"/>
    <n v="92105"/>
    <x v="1"/>
    <s v="TEC-PH-10003174"/>
    <x v="2"/>
    <x v="7"/>
    <x v="1745"/>
    <x v="4163"/>
    <n v="4"/>
    <n v="0.2"/>
    <n v="51.995999999999981"/>
  </r>
  <r>
    <n v="5843"/>
    <s v="CA-2012-126725"/>
    <x v="1"/>
    <x v="972"/>
    <d v="2012-11-21T00:00:00"/>
    <x v="1"/>
    <s v="BS-11665"/>
    <x v="574"/>
    <x v="0"/>
    <s v="United States"/>
    <s v="San Diego"/>
    <x v="1"/>
    <n v="92105"/>
    <x v="1"/>
    <s v="OFF-ST-10001418"/>
    <x v="1"/>
    <x v="4"/>
    <x v="870"/>
    <x v="4164"/>
    <n v="5"/>
    <n v="0"/>
    <n v="6.097999999999999"/>
  </r>
  <r>
    <n v="5844"/>
    <s v="CA-2012-126725"/>
    <x v="1"/>
    <x v="972"/>
    <d v="2012-11-21T00:00:00"/>
    <x v="1"/>
    <s v="BS-11665"/>
    <x v="574"/>
    <x v="0"/>
    <s v="United States"/>
    <s v="San Diego"/>
    <x v="1"/>
    <n v="92105"/>
    <x v="1"/>
    <s v="FUR-FU-10002813"/>
    <x v="0"/>
    <x v="5"/>
    <x v="1682"/>
    <x v="4165"/>
    <n v="4"/>
    <n v="0"/>
    <n v="29.145599999999995"/>
  </r>
  <r>
    <n v="5845"/>
    <s v="CA-2012-126725"/>
    <x v="1"/>
    <x v="972"/>
    <d v="2012-11-21T00:00:00"/>
    <x v="1"/>
    <s v="BS-11665"/>
    <x v="574"/>
    <x v="0"/>
    <s v="United States"/>
    <s v="San Diego"/>
    <x v="1"/>
    <n v="92105"/>
    <x v="1"/>
    <s v="OFF-ST-10000129"/>
    <x v="1"/>
    <x v="4"/>
    <x v="1646"/>
    <x v="4166"/>
    <n v="7"/>
    <n v="0"/>
    <n v="54.404699999999963"/>
  </r>
  <r>
    <n v="5846"/>
    <s v="CA-2012-126725"/>
    <x v="1"/>
    <x v="972"/>
    <d v="2012-11-21T00:00:00"/>
    <x v="1"/>
    <s v="BS-11665"/>
    <x v="574"/>
    <x v="0"/>
    <s v="United States"/>
    <s v="San Diego"/>
    <x v="1"/>
    <n v="92105"/>
    <x v="1"/>
    <s v="OFF-PA-10001639"/>
    <x v="1"/>
    <x v="10"/>
    <x v="972"/>
    <x v="56"/>
    <n v="5"/>
    <n v="0"/>
    <n v="15.552000000000001"/>
  </r>
  <r>
    <n v="5847"/>
    <s v="CA-2012-126725"/>
    <x v="1"/>
    <x v="972"/>
    <d v="2012-11-21T00:00:00"/>
    <x v="1"/>
    <s v="BS-11665"/>
    <x v="574"/>
    <x v="0"/>
    <s v="United States"/>
    <s v="San Diego"/>
    <x v="1"/>
    <n v="92105"/>
    <x v="1"/>
    <s v="FUR-CH-10001708"/>
    <x v="0"/>
    <x v="1"/>
    <x v="884"/>
    <x v="4167"/>
    <n v="2"/>
    <n v="0.2"/>
    <n v="2.8195999999999799"/>
  </r>
  <r>
    <n v="5848"/>
    <s v="CA-2012-126725"/>
    <x v="1"/>
    <x v="972"/>
    <d v="2012-11-21T00:00:00"/>
    <x v="1"/>
    <s v="BS-11665"/>
    <x v="574"/>
    <x v="0"/>
    <s v="United States"/>
    <s v="San Diego"/>
    <x v="1"/>
    <n v="92105"/>
    <x v="1"/>
    <s v="FUR-FU-10001591"/>
    <x v="0"/>
    <x v="5"/>
    <x v="1101"/>
    <x v="4168"/>
    <n v="3"/>
    <n v="0"/>
    <n v="15.372000000000002"/>
  </r>
  <r>
    <n v="5849"/>
    <s v="CA-2012-121783"/>
    <x v="1"/>
    <x v="113"/>
    <d v="2012-11-14T00:00:00"/>
    <x v="1"/>
    <s v="PO-19180"/>
    <x v="178"/>
    <x v="2"/>
    <s v="United States"/>
    <s v="Roseville"/>
    <x v="11"/>
    <n v="55113"/>
    <x v="2"/>
    <s v="OFF-AP-10003849"/>
    <x v="1"/>
    <x v="9"/>
    <x v="833"/>
    <x v="4169"/>
    <n v="2"/>
    <n v="0"/>
    <n v="178.90999999999997"/>
  </r>
  <r>
    <n v="5850"/>
    <s v="CA-2012-121783"/>
    <x v="1"/>
    <x v="113"/>
    <d v="2012-11-14T00:00:00"/>
    <x v="1"/>
    <s v="PO-19180"/>
    <x v="178"/>
    <x v="2"/>
    <s v="United States"/>
    <s v="Roseville"/>
    <x v="11"/>
    <n v="55113"/>
    <x v="2"/>
    <s v="OFF-ST-10000078"/>
    <x v="1"/>
    <x v="4"/>
    <x v="1218"/>
    <x v="4170"/>
    <n v="3"/>
    <n v="0"/>
    <n v="143.19179999999994"/>
  </r>
  <r>
    <n v="5851"/>
    <s v="CA-2012-121783"/>
    <x v="1"/>
    <x v="113"/>
    <d v="2012-11-14T00:00:00"/>
    <x v="1"/>
    <s v="PO-19180"/>
    <x v="178"/>
    <x v="2"/>
    <s v="United States"/>
    <s v="Roseville"/>
    <x v="11"/>
    <n v="55113"/>
    <x v="2"/>
    <s v="TEC-CO-10001571"/>
    <x v="2"/>
    <x v="16"/>
    <x v="1554"/>
    <x v="3745"/>
    <n v="1"/>
    <n v="0"/>
    <n v="274.995"/>
  </r>
  <r>
    <n v="5852"/>
    <s v="CA-2012-121783"/>
    <x v="1"/>
    <x v="113"/>
    <d v="2012-11-14T00:00:00"/>
    <x v="1"/>
    <s v="PO-19180"/>
    <x v="178"/>
    <x v="2"/>
    <s v="United States"/>
    <s v="Roseville"/>
    <x v="11"/>
    <n v="55113"/>
    <x v="2"/>
    <s v="OFF-BI-10001658"/>
    <x v="1"/>
    <x v="8"/>
    <x v="439"/>
    <x v="4171"/>
    <n v="3"/>
    <n v="0"/>
    <n v="34.389600000000002"/>
  </r>
  <r>
    <n v="5853"/>
    <s v="CA-2012-121783"/>
    <x v="1"/>
    <x v="113"/>
    <d v="2012-11-14T00:00:00"/>
    <x v="1"/>
    <s v="PO-19180"/>
    <x v="178"/>
    <x v="2"/>
    <s v="United States"/>
    <s v="Roseville"/>
    <x v="11"/>
    <n v="55113"/>
    <x v="2"/>
    <s v="FUR-FU-10004351"/>
    <x v="0"/>
    <x v="5"/>
    <x v="33"/>
    <x v="4172"/>
    <n v="3"/>
    <n v="0"/>
    <n v="12.856800000000002"/>
  </r>
  <r>
    <n v="5854"/>
    <s v="US-2011-138835"/>
    <x v="2"/>
    <x v="1076"/>
    <d v="2011-09-14T00:00:00"/>
    <x v="1"/>
    <s v="DA-13450"/>
    <x v="526"/>
    <x v="2"/>
    <s v="United States"/>
    <s v="Virginia Beach"/>
    <x v="17"/>
    <n v="23464"/>
    <x v="0"/>
    <s v="OFF-BI-10003314"/>
    <x v="1"/>
    <x v="8"/>
    <x v="305"/>
    <x v="1328"/>
    <n v="2"/>
    <n v="0"/>
    <n v="4.7236000000000002"/>
  </r>
  <r>
    <n v="5855"/>
    <s v="CA-2012-112214"/>
    <x v="1"/>
    <x v="1077"/>
    <d v="2012-08-11T00:00:00"/>
    <x v="1"/>
    <s v="AH-10690"/>
    <x v="706"/>
    <x v="1"/>
    <s v="United States"/>
    <s v="Dallas"/>
    <x v="5"/>
    <n v="75220"/>
    <x v="2"/>
    <s v="OFF-ST-10001505"/>
    <x v="1"/>
    <x v="4"/>
    <x v="1174"/>
    <x v="1399"/>
    <n v="7"/>
    <n v="0.2"/>
    <n v="-1.2558000000000051"/>
  </r>
  <r>
    <n v="5856"/>
    <s v="CA-2012-112214"/>
    <x v="1"/>
    <x v="1077"/>
    <d v="2012-08-11T00:00:00"/>
    <x v="1"/>
    <s v="AH-10690"/>
    <x v="706"/>
    <x v="1"/>
    <s v="United States"/>
    <s v="Dallas"/>
    <x v="5"/>
    <n v="75220"/>
    <x v="2"/>
    <s v="OFF-SU-10003567"/>
    <x v="1"/>
    <x v="14"/>
    <x v="1489"/>
    <x v="4173"/>
    <n v="3"/>
    <n v="0.2"/>
    <n v="-4.895999999999999"/>
  </r>
  <r>
    <n v="5857"/>
    <s v="CA-2012-112214"/>
    <x v="1"/>
    <x v="1077"/>
    <d v="2012-08-11T00:00:00"/>
    <x v="1"/>
    <s v="AH-10690"/>
    <x v="706"/>
    <x v="1"/>
    <s v="United States"/>
    <s v="Dallas"/>
    <x v="5"/>
    <n v="75220"/>
    <x v="2"/>
    <s v="OFF-BI-10002982"/>
    <x v="1"/>
    <x v="8"/>
    <x v="1258"/>
    <x v="4174"/>
    <n v="1"/>
    <n v="0.8"/>
    <n v="-2.1792000000000007"/>
  </r>
  <r>
    <n v="5858"/>
    <s v="CA-2012-112214"/>
    <x v="1"/>
    <x v="1077"/>
    <d v="2012-08-11T00:00:00"/>
    <x v="1"/>
    <s v="AH-10690"/>
    <x v="706"/>
    <x v="1"/>
    <s v="United States"/>
    <s v="Dallas"/>
    <x v="5"/>
    <n v="75220"/>
    <x v="2"/>
    <s v="FUR-FU-10002364"/>
    <x v="0"/>
    <x v="5"/>
    <x v="1231"/>
    <x v="1816"/>
    <n v="5"/>
    <n v="0.6"/>
    <n v="-11.439000000000004"/>
  </r>
  <r>
    <n v="5859"/>
    <s v="US-2014-153255"/>
    <x v="3"/>
    <x v="213"/>
    <d v="2014-09-08T00:00:00"/>
    <x v="0"/>
    <s v="JK-15730"/>
    <x v="300"/>
    <x v="0"/>
    <s v="United States"/>
    <s v="Concord"/>
    <x v="1"/>
    <n v="94521"/>
    <x v="1"/>
    <s v="FUR-BO-10004218"/>
    <x v="0"/>
    <x v="0"/>
    <x v="1584"/>
    <x v="4175"/>
    <n v="2"/>
    <n v="0.15"/>
    <n v="14.097999999999999"/>
  </r>
  <r>
    <n v="5860"/>
    <s v="CA-2012-108119"/>
    <x v="1"/>
    <x v="549"/>
    <d v="2012-11-08T00:00:00"/>
    <x v="1"/>
    <s v="MS-17530"/>
    <x v="652"/>
    <x v="0"/>
    <s v="United States"/>
    <s v="Conway"/>
    <x v="36"/>
    <n v="72032"/>
    <x v="0"/>
    <s v="FUR-TA-10002530"/>
    <x v="0"/>
    <x v="3"/>
    <x v="983"/>
    <x v="85"/>
    <n v="2"/>
    <n v="0"/>
    <n v="45.293999999999983"/>
  </r>
  <r>
    <n v="5861"/>
    <s v="CA-2012-157434"/>
    <x v="1"/>
    <x v="1078"/>
    <d v="2012-05-04T00:00:00"/>
    <x v="0"/>
    <s v="JK-15640"/>
    <x v="82"/>
    <x v="2"/>
    <s v="United States"/>
    <s v="Philadelphia"/>
    <x v="9"/>
    <n v="19120"/>
    <x v="3"/>
    <s v="OFF-PA-10001526"/>
    <x v="1"/>
    <x v="10"/>
    <x v="1030"/>
    <x v="892"/>
    <n v="2"/>
    <n v="0.2"/>
    <n v="2.8884000000000007"/>
  </r>
  <r>
    <n v="5862"/>
    <s v="CA-2013-101525"/>
    <x v="0"/>
    <x v="766"/>
    <d v="2013-05-05T00:00:00"/>
    <x v="0"/>
    <s v="CM-12235"/>
    <x v="632"/>
    <x v="0"/>
    <s v="United States"/>
    <s v="Little Rock"/>
    <x v="36"/>
    <n v="72209"/>
    <x v="0"/>
    <s v="OFF-PA-10001497"/>
    <x v="1"/>
    <x v="10"/>
    <x v="1746"/>
    <x v="1446"/>
    <n v="2"/>
    <n v="0"/>
    <n v="53.860799999999998"/>
  </r>
  <r>
    <n v="5863"/>
    <s v="CA-2013-101525"/>
    <x v="0"/>
    <x v="766"/>
    <d v="2013-05-05T00:00:00"/>
    <x v="0"/>
    <s v="CM-12235"/>
    <x v="632"/>
    <x v="0"/>
    <s v="United States"/>
    <s v="Little Rock"/>
    <x v="36"/>
    <n v="72209"/>
    <x v="0"/>
    <s v="OFF-PA-10003936"/>
    <x v="1"/>
    <x v="10"/>
    <x v="1283"/>
    <x v="541"/>
    <n v="3"/>
    <n v="0"/>
    <n v="9.3312000000000008"/>
  </r>
  <r>
    <n v="5864"/>
    <s v="CA-2013-101525"/>
    <x v="0"/>
    <x v="766"/>
    <d v="2013-05-05T00:00:00"/>
    <x v="0"/>
    <s v="CM-12235"/>
    <x v="632"/>
    <x v="0"/>
    <s v="United States"/>
    <s v="Little Rock"/>
    <x v="36"/>
    <n v="72209"/>
    <x v="0"/>
    <s v="OFF-AR-10000716"/>
    <x v="1"/>
    <x v="6"/>
    <x v="786"/>
    <x v="954"/>
    <n v="2"/>
    <n v="0"/>
    <n v="4.3524000000000003"/>
  </r>
  <r>
    <n v="5865"/>
    <s v="US-2011-117968"/>
    <x v="2"/>
    <x v="79"/>
    <d v="2011-08-07T00:00:00"/>
    <x v="0"/>
    <s v="RS-19420"/>
    <x v="602"/>
    <x v="1"/>
    <s v="United States"/>
    <s v="Meriden"/>
    <x v="29"/>
    <n v="6450"/>
    <x v="3"/>
    <s v="OFF-AP-10002765"/>
    <x v="1"/>
    <x v="9"/>
    <x v="1252"/>
    <x v="1972"/>
    <n v="3"/>
    <n v="0"/>
    <n v="22.251600000000003"/>
  </r>
  <r>
    <n v="5866"/>
    <s v="US-2011-117968"/>
    <x v="2"/>
    <x v="79"/>
    <d v="2011-08-07T00:00:00"/>
    <x v="0"/>
    <s v="RS-19420"/>
    <x v="602"/>
    <x v="1"/>
    <s v="United States"/>
    <s v="Meriden"/>
    <x v="29"/>
    <n v="6450"/>
    <x v="3"/>
    <s v="OFF-AR-10004165"/>
    <x v="1"/>
    <x v="6"/>
    <x v="1588"/>
    <x v="4176"/>
    <n v="2"/>
    <n v="0"/>
    <n v="2.0064000000000002"/>
  </r>
  <r>
    <n v="5867"/>
    <s v="US-2011-117968"/>
    <x v="2"/>
    <x v="79"/>
    <d v="2011-08-07T00:00:00"/>
    <x v="0"/>
    <s v="RS-19420"/>
    <x v="602"/>
    <x v="1"/>
    <s v="United States"/>
    <s v="Meriden"/>
    <x v="29"/>
    <n v="6450"/>
    <x v="3"/>
    <s v="FUR-CH-10002335"/>
    <x v="0"/>
    <x v="1"/>
    <x v="623"/>
    <x v="4177"/>
    <n v="5"/>
    <n v="0"/>
    <n v="294.67100000000005"/>
  </r>
  <r>
    <n v="5868"/>
    <s v="CA-2013-158211"/>
    <x v="0"/>
    <x v="810"/>
    <d v="2013-01-08T00:00:00"/>
    <x v="1"/>
    <s v="BP-11185"/>
    <x v="130"/>
    <x v="1"/>
    <s v="United States"/>
    <s v="Philadelphia"/>
    <x v="9"/>
    <n v="19143"/>
    <x v="3"/>
    <s v="OFF-AR-10004078"/>
    <x v="1"/>
    <x v="6"/>
    <x v="507"/>
    <x v="1091"/>
    <n v="1"/>
    <n v="0.2"/>
    <n v="0.58399999999999985"/>
  </r>
  <r>
    <n v="5869"/>
    <s v="CA-2013-158211"/>
    <x v="0"/>
    <x v="810"/>
    <d v="2013-01-08T00:00:00"/>
    <x v="1"/>
    <s v="BP-11185"/>
    <x v="130"/>
    <x v="1"/>
    <s v="United States"/>
    <s v="Philadelphia"/>
    <x v="9"/>
    <n v="19143"/>
    <x v="3"/>
    <s v="OFF-BI-10002026"/>
    <x v="1"/>
    <x v="8"/>
    <x v="903"/>
    <x v="4178"/>
    <n v="6"/>
    <n v="0.7"/>
    <n v="-80.178000000000026"/>
  </r>
  <r>
    <n v="5870"/>
    <s v="CA-2013-152247"/>
    <x v="0"/>
    <x v="77"/>
    <d v="2013-11-13T00:00:00"/>
    <x v="1"/>
    <s v="MA-17995"/>
    <x v="671"/>
    <x v="2"/>
    <s v="United States"/>
    <s v="Cheyenne"/>
    <x v="47"/>
    <n v="82001"/>
    <x v="1"/>
    <s v="FUR-CH-10001215"/>
    <x v="0"/>
    <x v="1"/>
    <x v="440"/>
    <x v="2355"/>
    <n v="4"/>
    <n v="0.2"/>
    <n v="100.19599999999997"/>
  </r>
  <r>
    <n v="5871"/>
    <s v="CA-2013-128223"/>
    <x v="0"/>
    <x v="403"/>
    <d v="2013-06-15T00:00:00"/>
    <x v="3"/>
    <s v="EB-13705"/>
    <x v="182"/>
    <x v="1"/>
    <s v="United States"/>
    <s v="Anaheim"/>
    <x v="1"/>
    <n v="92804"/>
    <x v="1"/>
    <s v="FUR-TA-10001771"/>
    <x v="0"/>
    <x v="3"/>
    <x v="1724"/>
    <x v="4179"/>
    <n v="7"/>
    <n v="0.2"/>
    <n v="80.843000000000075"/>
  </r>
  <r>
    <n v="5872"/>
    <s v="CA-2013-154235"/>
    <x v="0"/>
    <x v="446"/>
    <d v="2013-09-29T00:00:00"/>
    <x v="1"/>
    <s v="RD-19900"/>
    <x v="76"/>
    <x v="0"/>
    <s v="United States"/>
    <s v="Bloomington"/>
    <x v="14"/>
    <n v="47401"/>
    <x v="2"/>
    <s v="FUR-FU-10004006"/>
    <x v="0"/>
    <x v="5"/>
    <x v="101"/>
    <x v="4180"/>
    <n v="3"/>
    <n v="0"/>
    <n v="21.751499999999986"/>
  </r>
  <r>
    <n v="5873"/>
    <s v="CA-2014-129910"/>
    <x v="3"/>
    <x v="983"/>
    <d v="2014-04-04T00:00:00"/>
    <x v="1"/>
    <s v="ME-17320"/>
    <x v="467"/>
    <x v="2"/>
    <s v="United States"/>
    <s v="Columbus"/>
    <x v="32"/>
    <n v="31907"/>
    <x v="0"/>
    <s v="OFF-ST-10003282"/>
    <x v="1"/>
    <x v="4"/>
    <x v="42"/>
    <x v="4181"/>
    <n v="1"/>
    <n v="0"/>
    <n v="16.732800000000005"/>
  </r>
  <r>
    <n v="5874"/>
    <s v="CA-2014-133095"/>
    <x v="3"/>
    <x v="400"/>
    <d v="2014-06-05T00:00:00"/>
    <x v="3"/>
    <s v="EH-14005"/>
    <x v="382"/>
    <x v="2"/>
    <s v="United States"/>
    <s v="Jonesboro"/>
    <x v="36"/>
    <n v="72401"/>
    <x v="0"/>
    <s v="OFF-BI-10002353"/>
    <x v="1"/>
    <x v="8"/>
    <x v="1068"/>
    <x v="4182"/>
    <n v="7"/>
    <n v="0"/>
    <n v="54.04"/>
  </r>
  <r>
    <n v="5875"/>
    <s v="CA-2014-133095"/>
    <x v="3"/>
    <x v="400"/>
    <d v="2014-06-05T00:00:00"/>
    <x v="3"/>
    <s v="EH-14005"/>
    <x v="382"/>
    <x v="2"/>
    <s v="United States"/>
    <s v="Jonesboro"/>
    <x v="36"/>
    <n v="72401"/>
    <x v="0"/>
    <s v="OFF-BI-10004141"/>
    <x v="1"/>
    <x v="8"/>
    <x v="1287"/>
    <x v="4183"/>
    <n v="3"/>
    <n v="0"/>
    <n v="4.3883999999999999"/>
  </r>
  <r>
    <n v="5876"/>
    <s v="CA-2012-130554"/>
    <x v="1"/>
    <x v="1003"/>
    <d v="2012-04-09T00:00:00"/>
    <x v="2"/>
    <s v="FM-14290"/>
    <x v="86"/>
    <x v="2"/>
    <s v="United States"/>
    <s v="Philadelphia"/>
    <x v="9"/>
    <n v="19140"/>
    <x v="3"/>
    <s v="OFF-AR-10001954"/>
    <x v="1"/>
    <x v="6"/>
    <x v="558"/>
    <x v="4184"/>
    <n v="3"/>
    <n v="0.2"/>
    <n v="1.0268999999999999"/>
  </r>
  <r>
    <n v="5877"/>
    <s v="CA-2011-152443"/>
    <x v="2"/>
    <x v="371"/>
    <d v="2011-05-26T00:00:00"/>
    <x v="1"/>
    <s v="FG-14260"/>
    <x v="435"/>
    <x v="2"/>
    <s v="United States"/>
    <s v="Lawrence"/>
    <x v="31"/>
    <n v="1841"/>
    <x v="3"/>
    <s v="OFF-BI-10001071"/>
    <x v="1"/>
    <x v="8"/>
    <x v="663"/>
    <x v="2509"/>
    <n v="7"/>
    <n v="0"/>
    <n v="219.45140000000001"/>
  </r>
  <r>
    <n v="5878"/>
    <s v="CA-2011-152443"/>
    <x v="2"/>
    <x v="371"/>
    <d v="2011-05-26T00:00:00"/>
    <x v="1"/>
    <s v="FG-14260"/>
    <x v="435"/>
    <x v="2"/>
    <s v="United States"/>
    <s v="Lawrence"/>
    <x v="31"/>
    <n v="1841"/>
    <x v="3"/>
    <s v="OFF-PA-10003022"/>
    <x v="1"/>
    <x v="10"/>
    <x v="1644"/>
    <x v="1465"/>
    <n v="3"/>
    <n v="0"/>
    <n v="8.7906000000000013"/>
  </r>
  <r>
    <n v="5879"/>
    <s v="CA-2011-152443"/>
    <x v="2"/>
    <x v="371"/>
    <d v="2011-05-26T00:00:00"/>
    <x v="1"/>
    <s v="FG-14260"/>
    <x v="435"/>
    <x v="2"/>
    <s v="United States"/>
    <s v="Lawrence"/>
    <x v="31"/>
    <n v="1841"/>
    <x v="3"/>
    <s v="OFF-AP-10001293"/>
    <x v="1"/>
    <x v="9"/>
    <x v="1337"/>
    <x v="3605"/>
    <n v="6"/>
    <n v="0"/>
    <n v="68.846399999999988"/>
  </r>
  <r>
    <n v="5880"/>
    <s v="CA-2013-133319"/>
    <x v="0"/>
    <x v="64"/>
    <d v="2013-09-12T00:00:00"/>
    <x v="1"/>
    <s v="MV-17485"/>
    <x v="597"/>
    <x v="0"/>
    <s v="United States"/>
    <s v="New York City"/>
    <x v="15"/>
    <n v="10011"/>
    <x v="3"/>
    <s v="OFF-PA-10001815"/>
    <x v="1"/>
    <x v="10"/>
    <x v="1393"/>
    <x v="2250"/>
    <n v="4"/>
    <n v="0"/>
    <n v="92.236799999999988"/>
  </r>
  <r>
    <n v="5881"/>
    <s v="CA-2013-133935"/>
    <x v="0"/>
    <x v="31"/>
    <d v="2013-09-23T00:00:00"/>
    <x v="1"/>
    <s v="JW-15220"/>
    <x v="478"/>
    <x v="1"/>
    <s v="United States"/>
    <s v="San Diego"/>
    <x v="1"/>
    <n v="92105"/>
    <x v="1"/>
    <s v="FUR-CH-10001215"/>
    <x v="0"/>
    <x v="1"/>
    <x v="440"/>
    <x v="479"/>
    <n v="2"/>
    <n v="0.2"/>
    <n v="50.097999999999985"/>
  </r>
  <r>
    <n v="5882"/>
    <s v="CA-2013-133935"/>
    <x v="0"/>
    <x v="31"/>
    <d v="2013-09-23T00:00:00"/>
    <x v="1"/>
    <s v="JW-15220"/>
    <x v="478"/>
    <x v="1"/>
    <s v="United States"/>
    <s v="San Diego"/>
    <x v="1"/>
    <n v="92105"/>
    <x v="1"/>
    <s v="OFF-PA-10000100"/>
    <x v="1"/>
    <x v="10"/>
    <x v="825"/>
    <x v="1542"/>
    <n v="9"/>
    <n v="0"/>
    <n v="180.76590000000002"/>
  </r>
  <r>
    <n v="5883"/>
    <s v="CA-2013-133935"/>
    <x v="0"/>
    <x v="31"/>
    <d v="2013-09-23T00:00:00"/>
    <x v="1"/>
    <s v="JW-15220"/>
    <x v="478"/>
    <x v="1"/>
    <s v="United States"/>
    <s v="San Diego"/>
    <x v="1"/>
    <n v="92105"/>
    <x v="1"/>
    <s v="FUR-CH-10002880"/>
    <x v="0"/>
    <x v="1"/>
    <x v="801"/>
    <x v="4185"/>
    <n v="9"/>
    <n v="0.2"/>
    <n v="-99.621900000000068"/>
  </r>
  <r>
    <n v="5884"/>
    <s v="CA-2013-136301"/>
    <x v="0"/>
    <x v="69"/>
    <d v="2013-03-16T00:00:00"/>
    <x v="0"/>
    <s v="EH-13765"/>
    <x v="553"/>
    <x v="1"/>
    <s v="United States"/>
    <s v="San Francisco"/>
    <x v="1"/>
    <n v="94109"/>
    <x v="1"/>
    <s v="FUR-FU-10004712"/>
    <x v="0"/>
    <x v="5"/>
    <x v="371"/>
    <x v="4186"/>
    <n v="2"/>
    <n v="0"/>
    <n v="7.352800000000002"/>
  </r>
  <r>
    <n v="5885"/>
    <s v="CA-2013-136301"/>
    <x v="0"/>
    <x v="69"/>
    <d v="2013-03-16T00:00:00"/>
    <x v="0"/>
    <s v="EH-13765"/>
    <x v="553"/>
    <x v="1"/>
    <s v="United States"/>
    <s v="San Francisco"/>
    <x v="1"/>
    <n v="94109"/>
    <x v="1"/>
    <s v="OFF-SU-10000151"/>
    <x v="1"/>
    <x v="14"/>
    <x v="1336"/>
    <x v="4187"/>
    <n v="3"/>
    <n v="0"/>
    <n v="196.50359999999978"/>
  </r>
  <r>
    <n v="5886"/>
    <s v="US-2011-109456"/>
    <x v="2"/>
    <x v="1079"/>
    <d v="2011-10-17T00:00:00"/>
    <x v="3"/>
    <s v="LS-17245"/>
    <x v="201"/>
    <x v="0"/>
    <s v="United States"/>
    <s v="San Francisco"/>
    <x v="1"/>
    <n v="94110"/>
    <x v="1"/>
    <s v="OFF-BI-10000136"/>
    <x v="1"/>
    <x v="8"/>
    <x v="936"/>
    <x v="646"/>
    <n v="3"/>
    <n v="0.2"/>
    <n v="5.0231999999999992"/>
  </r>
  <r>
    <n v="5887"/>
    <s v="US-2011-109456"/>
    <x v="2"/>
    <x v="1079"/>
    <d v="2011-10-17T00:00:00"/>
    <x v="3"/>
    <s v="LS-17245"/>
    <x v="201"/>
    <x v="0"/>
    <s v="United States"/>
    <s v="San Francisco"/>
    <x v="1"/>
    <n v="94110"/>
    <x v="1"/>
    <s v="TEC-AC-10003610"/>
    <x v="2"/>
    <x v="11"/>
    <x v="598"/>
    <x v="690"/>
    <n v="3"/>
    <n v="0"/>
    <n v="86.385600000000011"/>
  </r>
  <r>
    <n v="5888"/>
    <s v="CA-2014-151596"/>
    <x v="3"/>
    <x v="1048"/>
    <d v="2014-10-12T00:00:00"/>
    <x v="2"/>
    <s v="BP-11050"/>
    <x v="771"/>
    <x v="1"/>
    <s v="United States"/>
    <s v="Cranston"/>
    <x v="34"/>
    <n v="2920"/>
    <x v="3"/>
    <s v="OFF-ST-10001837"/>
    <x v="1"/>
    <x v="4"/>
    <x v="1331"/>
    <x v="3931"/>
    <n v="1"/>
    <n v="0"/>
    <n v="11.117599999999999"/>
  </r>
  <r>
    <n v="5889"/>
    <s v="CA-2012-147879"/>
    <x v="1"/>
    <x v="820"/>
    <d v="2012-05-12T00:00:00"/>
    <x v="1"/>
    <s v="CC-12220"/>
    <x v="417"/>
    <x v="0"/>
    <s v="United States"/>
    <s v="Owensboro"/>
    <x v="0"/>
    <n v="42301"/>
    <x v="0"/>
    <s v="OFF-PA-10001952"/>
    <x v="1"/>
    <x v="10"/>
    <x v="1747"/>
    <x v="1846"/>
    <n v="2"/>
    <n v="0"/>
    <n v="21.012799999999999"/>
  </r>
  <r>
    <n v="5890"/>
    <s v="CA-2013-166625"/>
    <x v="0"/>
    <x v="167"/>
    <d v="2013-04-18T00:00:00"/>
    <x v="2"/>
    <s v="JM-15580"/>
    <x v="758"/>
    <x v="0"/>
    <s v="United States"/>
    <s v="Baltimore"/>
    <x v="39"/>
    <n v="21215"/>
    <x v="3"/>
    <s v="OFF-BI-10002414"/>
    <x v="1"/>
    <x v="8"/>
    <x v="1076"/>
    <x v="2989"/>
    <n v="2"/>
    <n v="0"/>
    <n v="11.778199999999998"/>
  </r>
  <r>
    <n v="5891"/>
    <s v="CA-2013-146157"/>
    <x v="0"/>
    <x v="831"/>
    <d v="2013-11-27T00:00:00"/>
    <x v="1"/>
    <s v="RD-19720"/>
    <x v="742"/>
    <x v="0"/>
    <s v="United States"/>
    <s v="Chicago"/>
    <x v="10"/>
    <n v="60610"/>
    <x v="2"/>
    <s v="OFF-PA-10001790"/>
    <x v="1"/>
    <x v="10"/>
    <x v="687"/>
    <x v="4188"/>
    <n v="1"/>
    <n v="0.2"/>
    <n v="13.451199999999996"/>
  </r>
  <r>
    <n v="5892"/>
    <s v="CA-2013-146157"/>
    <x v="0"/>
    <x v="831"/>
    <d v="2013-11-27T00:00:00"/>
    <x v="1"/>
    <s v="RD-19720"/>
    <x v="742"/>
    <x v="0"/>
    <s v="United States"/>
    <s v="Chicago"/>
    <x v="10"/>
    <n v="60610"/>
    <x v="2"/>
    <s v="OFF-ST-10001590"/>
    <x v="1"/>
    <x v="4"/>
    <x v="146"/>
    <x v="4189"/>
    <n v="2"/>
    <n v="0.2"/>
    <n v="1.6175999999999986"/>
  </r>
  <r>
    <n v="5893"/>
    <s v="CA-2013-146157"/>
    <x v="0"/>
    <x v="831"/>
    <d v="2013-11-27T00:00:00"/>
    <x v="1"/>
    <s v="RD-19720"/>
    <x v="742"/>
    <x v="0"/>
    <s v="United States"/>
    <s v="Chicago"/>
    <x v="10"/>
    <n v="60610"/>
    <x v="2"/>
    <s v="TEC-AC-10003657"/>
    <x v="2"/>
    <x v="11"/>
    <x v="151"/>
    <x v="4190"/>
    <n v="3"/>
    <n v="0.2"/>
    <n v="2.0393999999999934"/>
  </r>
  <r>
    <n v="5894"/>
    <s v="CA-2014-159954"/>
    <x v="3"/>
    <x v="18"/>
    <d v="2014-09-15T00:00:00"/>
    <x v="1"/>
    <s v="SS-20410"/>
    <x v="757"/>
    <x v="0"/>
    <s v="United States"/>
    <s v="Atlanta"/>
    <x v="32"/>
    <n v="30318"/>
    <x v="0"/>
    <s v="OFF-BI-10004876"/>
    <x v="1"/>
    <x v="8"/>
    <x v="977"/>
    <x v="1104"/>
    <n v="1"/>
    <n v="0"/>
    <n v="1.3621999999999999"/>
  </r>
  <r>
    <n v="5895"/>
    <s v="CA-2014-100825"/>
    <x v="3"/>
    <x v="428"/>
    <d v="2014-09-15T00:00:00"/>
    <x v="1"/>
    <s v="KD-16495"/>
    <x v="470"/>
    <x v="1"/>
    <s v="United States"/>
    <s v="Los Angeles"/>
    <x v="1"/>
    <n v="90036"/>
    <x v="1"/>
    <s v="OFF-ST-10003123"/>
    <x v="1"/>
    <x v="4"/>
    <x v="1268"/>
    <x v="4191"/>
    <n v="3"/>
    <n v="0"/>
    <n v="23.968799999999998"/>
  </r>
  <r>
    <n v="5896"/>
    <s v="CA-2011-168305"/>
    <x v="2"/>
    <x v="301"/>
    <d v="2011-11-08T00:00:00"/>
    <x v="1"/>
    <s v="PL-18925"/>
    <x v="484"/>
    <x v="2"/>
    <s v="United States"/>
    <s v="Los Angeles"/>
    <x v="1"/>
    <n v="90049"/>
    <x v="1"/>
    <s v="OFF-LA-10003498"/>
    <x v="1"/>
    <x v="2"/>
    <x v="1740"/>
    <x v="1851"/>
    <n v="3"/>
    <n v="0"/>
    <n v="22.200000000000003"/>
  </r>
  <r>
    <n v="5897"/>
    <s v="CA-2011-168305"/>
    <x v="2"/>
    <x v="301"/>
    <d v="2011-11-08T00:00:00"/>
    <x v="1"/>
    <s v="PL-18925"/>
    <x v="484"/>
    <x v="2"/>
    <s v="United States"/>
    <s v="Los Angeles"/>
    <x v="1"/>
    <n v="90049"/>
    <x v="1"/>
    <s v="OFF-PA-10004947"/>
    <x v="1"/>
    <x v="10"/>
    <x v="33"/>
    <x v="1591"/>
    <n v="5"/>
    <n v="0"/>
    <n v="9.629999999999999"/>
  </r>
  <r>
    <n v="5898"/>
    <s v="CA-2013-167682"/>
    <x v="0"/>
    <x v="1015"/>
    <d v="2013-04-10T00:00:00"/>
    <x v="1"/>
    <s v="ZD-21925"/>
    <x v="9"/>
    <x v="0"/>
    <s v="United States"/>
    <s v="Richmond"/>
    <x v="14"/>
    <n v="47374"/>
    <x v="2"/>
    <s v="FUR-FU-10003799"/>
    <x v="0"/>
    <x v="5"/>
    <x v="90"/>
    <x v="4192"/>
    <n v="4"/>
    <n v="0"/>
    <n v="22.047199999999997"/>
  </r>
  <r>
    <n v="5899"/>
    <s v="CA-2013-167682"/>
    <x v="0"/>
    <x v="1015"/>
    <d v="2013-04-10T00:00:00"/>
    <x v="1"/>
    <s v="ZD-21925"/>
    <x v="9"/>
    <x v="0"/>
    <s v="United States"/>
    <s v="Richmond"/>
    <x v="14"/>
    <n v="47374"/>
    <x v="2"/>
    <s v="TEC-PH-10000673"/>
    <x v="2"/>
    <x v="7"/>
    <x v="1396"/>
    <x v="4193"/>
    <n v="4"/>
    <n v="0"/>
    <n v="124.7808"/>
  </r>
  <r>
    <n v="5900"/>
    <s v="CA-2014-108000"/>
    <x v="3"/>
    <x v="602"/>
    <d v="2014-01-17T00:00:00"/>
    <x v="1"/>
    <s v="LS-16945"/>
    <x v="322"/>
    <x v="1"/>
    <s v="United States"/>
    <s v="San Francisco"/>
    <x v="1"/>
    <n v="94110"/>
    <x v="1"/>
    <s v="OFF-EN-10002621"/>
    <x v="1"/>
    <x v="12"/>
    <x v="33"/>
    <x v="3996"/>
    <n v="1"/>
    <n v="0"/>
    <n v="4.8899999999999997"/>
  </r>
  <r>
    <n v="5901"/>
    <s v="CA-2012-146465"/>
    <x v="1"/>
    <x v="312"/>
    <d v="2012-11-24T00:00:00"/>
    <x v="1"/>
    <s v="PB-18805"/>
    <x v="583"/>
    <x v="2"/>
    <s v="United States"/>
    <s v="San Francisco"/>
    <x v="1"/>
    <n v="94122"/>
    <x v="1"/>
    <s v="OFF-BI-10004528"/>
    <x v="1"/>
    <x v="8"/>
    <x v="468"/>
    <x v="4194"/>
    <n v="9"/>
    <n v="0.2"/>
    <n v="7.5599999999999987"/>
  </r>
  <r>
    <n v="5902"/>
    <s v="CA-2013-159639"/>
    <x v="0"/>
    <x v="581"/>
    <d v="2013-12-03T00:00:00"/>
    <x v="1"/>
    <s v="PC-18745"/>
    <x v="331"/>
    <x v="1"/>
    <s v="United States"/>
    <s v="Westfield"/>
    <x v="30"/>
    <n v="7090"/>
    <x v="3"/>
    <s v="FUR-FU-10001889"/>
    <x v="0"/>
    <x v="5"/>
    <x v="1149"/>
    <x v="1629"/>
    <n v="3"/>
    <n v="0"/>
    <n v="10.4148"/>
  </r>
  <r>
    <n v="5903"/>
    <s v="US-2014-153948"/>
    <x v="3"/>
    <x v="44"/>
    <d v="2014-11-07T00:00:00"/>
    <x v="3"/>
    <s v="FM-14290"/>
    <x v="86"/>
    <x v="2"/>
    <s v="United States"/>
    <s v="San Francisco"/>
    <x v="1"/>
    <n v="94122"/>
    <x v="1"/>
    <s v="OFF-PA-10000157"/>
    <x v="1"/>
    <x v="10"/>
    <x v="364"/>
    <x v="731"/>
    <n v="3"/>
    <n v="0"/>
    <n v="28.171799999999998"/>
  </r>
  <r>
    <n v="5904"/>
    <s v="US-2014-153948"/>
    <x v="3"/>
    <x v="44"/>
    <d v="2014-11-07T00:00:00"/>
    <x v="3"/>
    <s v="FM-14290"/>
    <x v="86"/>
    <x v="2"/>
    <s v="United States"/>
    <s v="San Francisco"/>
    <x v="1"/>
    <n v="94122"/>
    <x v="1"/>
    <s v="OFF-PA-10002764"/>
    <x v="1"/>
    <x v="10"/>
    <x v="33"/>
    <x v="1568"/>
    <n v="4"/>
    <n v="0"/>
    <n v="22.226399999999998"/>
  </r>
  <r>
    <n v="5905"/>
    <s v="US-2014-153948"/>
    <x v="3"/>
    <x v="44"/>
    <d v="2014-11-07T00:00:00"/>
    <x v="3"/>
    <s v="FM-14290"/>
    <x v="86"/>
    <x v="2"/>
    <s v="United States"/>
    <s v="San Francisco"/>
    <x v="1"/>
    <n v="94122"/>
    <x v="1"/>
    <s v="OFF-PA-10000143"/>
    <x v="1"/>
    <x v="10"/>
    <x v="1692"/>
    <x v="1603"/>
    <n v="5"/>
    <n v="0"/>
    <n v="12.672000000000001"/>
  </r>
  <r>
    <n v="5906"/>
    <s v="US-2014-153948"/>
    <x v="3"/>
    <x v="44"/>
    <d v="2014-11-07T00:00:00"/>
    <x v="3"/>
    <s v="FM-14290"/>
    <x v="86"/>
    <x v="2"/>
    <s v="United States"/>
    <s v="San Francisco"/>
    <x v="1"/>
    <n v="94122"/>
    <x v="1"/>
    <s v="OFF-LA-10000414"/>
    <x v="1"/>
    <x v="2"/>
    <x v="1634"/>
    <x v="1417"/>
    <n v="4"/>
    <n v="0"/>
    <n v="19.872"/>
  </r>
  <r>
    <n v="5907"/>
    <s v="US-2014-153948"/>
    <x v="3"/>
    <x v="44"/>
    <d v="2014-11-07T00:00:00"/>
    <x v="3"/>
    <s v="FM-14290"/>
    <x v="86"/>
    <x v="2"/>
    <s v="United States"/>
    <s v="San Francisco"/>
    <x v="1"/>
    <n v="94122"/>
    <x v="1"/>
    <s v="TEC-AC-10003441"/>
    <x v="2"/>
    <x v="11"/>
    <x v="652"/>
    <x v="4195"/>
    <n v="1"/>
    <n v="0"/>
    <n v="1.0169999999999995"/>
  </r>
  <r>
    <n v="5908"/>
    <s v="US-2013-113985"/>
    <x v="0"/>
    <x v="499"/>
    <d v="2013-12-08T00:00:00"/>
    <x v="1"/>
    <s v="KD-16495"/>
    <x v="470"/>
    <x v="1"/>
    <s v="United States"/>
    <s v="San Jose"/>
    <x v="1"/>
    <n v="95123"/>
    <x v="1"/>
    <s v="OFF-BI-10002353"/>
    <x v="1"/>
    <x v="8"/>
    <x v="1068"/>
    <x v="4196"/>
    <n v="2"/>
    <n v="0.2"/>
    <n v="9.2639999999999993"/>
  </r>
  <r>
    <n v="5909"/>
    <s v="US-2013-113985"/>
    <x v="0"/>
    <x v="499"/>
    <d v="2013-12-08T00:00:00"/>
    <x v="1"/>
    <s v="KD-16495"/>
    <x v="470"/>
    <x v="1"/>
    <s v="United States"/>
    <s v="San Jose"/>
    <x v="1"/>
    <n v="95123"/>
    <x v="1"/>
    <s v="OFF-AP-10001303"/>
    <x v="1"/>
    <x v="9"/>
    <x v="925"/>
    <x v="3359"/>
    <n v="3"/>
    <n v="0"/>
    <n v="26.864999999999995"/>
  </r>
  <r>
    <n v="5910"/>
    <s v="US-2013-113985"/>
    <x v="0"/>
    <x v="499"/>
    <d v="2013-12-08T00:00:00"/>
    <x v="1"/>
    <s v="KD-16495"/>
    <x v="470"/>
    <x v="1"/>
    <s v="United States"/>
    <s v="San Jose"/>
    <x v="1"/>
    <n v="95123"/>
    <x v="1"/>
    <s v="FUR-FU-10003026"/>
    <x v="0"/>
    <x v="5"/>
    <x v="1555"/>
    <x v="1606"/>
    <n v="3"/>
    <n v="0"/>
    <n v="5.6627999999999998"/>
  </r>
  <r>
    <n v="5911"/>
    <s v="US-2013-113985"/>
    <x v="0"/>
    <x v="499"/>
    <d v="2013-12-08T00:00:00"/>
    <x v="1"/>
    <s v="KD-16495"/>
    <x v="470"/>
    <x v="1"/>
    <s v="United States"/>
    <s v="San Jose"/>
    <x v="1"/>
    <n v="95123"/>
    <x v="1"/>
    <s v="OFF-BI-10000632"/>
    <x v="1"/>
    <x v="8"/>
    <x v="1288"/>
    <x v="4197"/>
    <n v="3"/>
    <n v="0.2"/>
    <n v="33.8598"/>
  </r>
  <r>
    <n v="5912"/>
    <s v="CA-2013-155383"/>
    <x v="0"/>
    <x v="907"/>
    <d v="2013-12-23T00:00:00"/>
    <x v="1"/>
    <s v="SC-20680"/>
    <x v="649"/>
    <x v="2"/>
    <s v="United States"/>
    <s v="Seattle"/>
    <x v="4"/>
    <n v="98115"/>
    <x v="1"/>
    <s v="OFF-ST-10001328"/>
    <x v="1"/>
    <x v="4"/>
    <x v="176"/>
    <x v="2063"/>
    <n v="3"/>
    <n v="0"/>
    <n v="13.028400000000001"/>
  </r>
  <r>
    <n v="5913"/>
    <s v="CA-2011-120432"/>
    <x v="2"/>
    <x v="829"/>
    <d v="2011-08-26T00:00:00"/>
    <x v="0"/>
    <s v="DW-13585"/>
    <x v="61"/>
    <x v="1"/>
    <s v="United States"/>
    <s v="Owensboro"/>
    <x v="0"/>
    <n v="42301"/>
    <x v="0"/>
    <s v="OFF-SU-10004661"/>
    <x v="1"/>
    <x v="14"/>
    <x v="1748"/>
    <x v="4198"/>
    <n v="3"/>
    <n v="0"/>
    <n v="6.63"/>
  </r>
  <r>
    <n v="5914"/>
    <s v="US-2012-126977"/>
    <x v="1"/>
    <x v="14"/>
    <d v="2012-09-23T00:00:00"/>
    <x v="1"/>
    <s v="PF-19120"/>
    <x v="724"/>
    <x v="0"/>
    <s v="United States"/>
    <s v="New York City"/>
    <x v="15"/>
    <n v="10035"/>
    <x v="3"/>
    <s v="OFF-ST-10000617"/>
    <x v="1"/>
    <x v="4"/>
    <x v="379"/>
    <x v="81"/>
    <n v="5"/>
    <n v="0"/>
    <n v="1.0429999999999984"/>
  </r>
  <r>
    <n v="5915"/>
    <s v="US-2012-126977"/>
    <x v="1"/>
    <x v="14"/>
    <d v="2012-09-23T00:00:00"/>
    <x v="1"/>
    <s v="PF-19120"/>
    <x v="724"/>
    <x v="0"/>
    <s v="United States"/>
    <s v="New York City"/>
    <x v="15"/>
    <n v="10035"/>
    <x v="3"/>
    <s v="OFF-LA-10002762"/>
    <x v="1"/>
    <x v="2"/>
    <x v="49"/>
    <x v="2077"/>
    <n v="7"/>
    <n v="0"/>
    <n v="41.223699999999994"/>
  </r>
  <r>
    <n v="5916"/>
    <s v="US-2012-126977"/>
    <x v="1"/>
    <x v="14"/>
    <d v="2012-09-23T00:00:00"/>
    <x v="1"/>
    <s v="PF-19120"/>
    <x v="724"/>
    <x v="0"/>
    <s v="United States"/>
    <s v="New York City"/>
    <x v="15"/>
    <n v="10035"/>
    <x v="3"/>
    <s v="FUR-CH-10001973"/>
    <x v="0"/>
    <x v="1"/>
    <x v="896"/>
    <x v="4199"/>
    <n v="2"/>
    <n v="0.1"/>
    <n v="8.8783999999999956"/>
  </r>
  <r>
    <n v="5917"/>
    <s v="US-2012-126977"/>
    <x v="1"/>
    <x v="14"/>
    <d v="2012-09-23T00:00:00"/>
    <x v="1"/>
    <s v="PF-19120"/>
    <x v="724"/>
    <x v="0"/>
    <s v="United States"/>
    <s v="New York City"/>
    <x v="15"/>
    <n v="10035"/>
    <x v="3"/>
    <s v="OFF-ST-10003058"/>
    <x v="1"/>
    <x v="4"/>
    <x v="388"/>
    <x v="4200"/>
    <n v="4"/>
    <n v="0"/>
    <n v="27.433999999999997"/>
  </r>
  <r>
    <n v="5918"/>
    <s v="US-2012-126977"/>
    <x v="1"/>
    <x v="14"/>
    <d v="2012-09-23T00:00:00"/>
    <x v="1"/>
    <s v="PF-19120"/>
    <x v="724"/>
    <x v="0"/>
    <s v="United States"/>
    <s v="New York City"/>
    <x v="15"/>
    <n v="10035"/>
    <x v="3"/>
    <s v="FUR-BO-10004834"/>
    <x v="0"/>
    <x v="0"/>
    <x v="26"/>
    <x v="4201"/>
    <n v="6"/>
    <n v="0.2"/>
    <n v="158.57639999999992"/>
  </r>
  <r>
    <n v="5919"/>
    <s v="US-2012-126977"/>
    <x v="1"/>
    <x v="14"/>
    <d v="2012-09-23T00:00:00"/>
    <x v="1"/>
    <s v="PF-19120"/>
    <x v="724"/>
    <x v="0"/>
    <s v="United States"/>
    <s v="New York City"/>
    <x v="15"/>
    <n v="10035"/>
    <x v="3"/>
    <s v="FUR-BO-10002213"/>
    <x v="0"/>
    <x v="0"/>
    <x v="1223"/>
    <x v="4202"/>
    <n v="5"/>
    <n v="0.2"/>
    <n v="-25.049000000000149"/>
  </r>
  <r>
    <n v="5920"/>
    <s v="US-2012-126977"/>
    <x v="1"/>
    <x v="14"/>
    <d v="2012-09-23T00:00:00"/>
    <x v="1"/>
    <s v="PF-19120"/>
    <x v="724"/>
    <x v="0"/>
    <s v="United States"/>
    <s v="New York City"/>
    <x v="15"/>
    <n v="10035"/>
    <x v="3"/>
    <s v="TEC-PH-10002170"/>
    <x v="2"/>
    <x v="7"/>
    <x v="594"/>
    <x v="2779"/>
    <n v="3"/>
    <n v="0"/>
    <n v="58.791600000000003"/>
  </r>
  <r>
    <n v="5921"/>
    <s v="US-2012-126977"/>
    <x v="1"/>
    <x v="14"/>
    <d v="2012-09-23T00:00:00"/>
    <x v="1"/>
    <s v="PF-19120"/>
    <x v="724"/>
    <x v="0"/>
    <s v="United States"/>
    <s v="New York City"/>
    <x v="15"/>
    <n v="10035"/>
    <x v="3"/>
    <s v="TEC-AC-10003033"/>
    <x v="2"/>
    <x v="11"/>
    <x v="756"/>
    <x v="3042"/>
    <n v="2"/>
    <n v="0"/>
    <n v="217.76699999999994"/>
  </r>
  <r>
    <n v="5922"/>
    <s v="US-2012-126977"/>
    <x v="1"/>
    <x v="14"/>
    <d v="2012-09-23T00:00:00"/>
    <x v="1"/>
    <s v="PF-19120"/>
    <x v="724"/>
    <x v="0"/>
    <s v="United States"/>
    <s v="New York City"/>
    <x v="15"/>
    <n v="10035"/>
    <x v="3"/>
    <s v="OFF-PA-10004071"/>
    <x v="1"/>
    <x v="10"/>
    <x v="412"/>
    <x v="168"/>
    <n v="2"/>
    <n v="0"/>
    <n v="53.260799999999996"/>
  </r>
  <r>
    <n v="5923"/>
    <s v="US-2012-126977"/>
    <x v="1"/>
    <x v="14"/>
    <d v="2012-09-23T00:00:00"/>
    <x v="1"/>
    <s v="PF-19120"/>
    <x v="724"/>
    <x v="0"/>
    <s v="United States"/>
    <s v="New York City"/>
    <x v="15"/>
    <n v="10035"/>
    <x v="3"/>
    <s v="TEC-PH-10000169"/>
    <x v="2"/>
    <x v="7"/>
    <x v="1029"/>
    <x v="766"/>
    <n v="4"/>
    <n v="0"/>
    <n v="1.3559999999999945"/>
  </r>
  <r>
    <n v="5924"/>
    <s v="CA-2013-130288"/>
    <x v="0"/>
    <x v="491"/>
    <d v="2013-12-01T00:00:00"/>
    <x v="0"/>
    <s v="DK-13225"/>
    <x v="158"/>
    <x v="1"/>
    <s v="United States"/>
    <s v="New York City"/>
    <x v="15"/>
    <n v="10011"/>
    <x v="3"/>
    <s v="FUR-TA-10002958"/>
    <x v="0"/>
    <x v="3"/>
    <x v="956"/>
    <x v="4203"/>
    <n v="2"/>
    <n v="0.4"/>
    <n v="-120.05080000000007"/>
  </r>
  <r>
    <n v="5925"/>
    <s v="CA-2014-146458"/>
    <x v="3"/>
    <x v="123"/>
    <d v="2014-11-23T00:00:00"/>
    <x v="0"/>
    <s v="RB-19435"/>
    <x v="579"/>
    <x v="0"/>
    <s v="United States"/>
    <s v="Springfield"/>
    <x v="17"/>
    <n v="22153"/>
    <x v="0"/>
    <s v="OFF-AR-10001177"/>
    <x v="1"/>
    <x v="6"/>
    <x v="1215"/>
    <x v="1011"/>
    <n v="7"/>
    <n v="0"/>
    <n v="6.6583999999999968"/>
  </r>
  <r>
    <n v="5926"/>
    <s v="CA-2014-150420"/>
    <x v="3"/>
    <x v="95"/>
    <d v="2014-06-09T00:00:00"/>
    <x v="1"/>
    <s v="GD-14590"/>
    <x v="241"/>
    <x v="1"/>
    <s v="United States"/>
    <s v="Bellingham"/>
    <x v="4"/>
    <n v="98226"/>
    <x v="1"/>
    <s v="TEC-AC-10004975"/>
    <x v="2"/>
    <x v="11"/>
    <x v="973"/>
    <x v="4204"/>
    <n v="10"/>
    <n v="0"/>
    <n v="362.83500000000004"/>
  </r>
  <r>
    <n v="5927"/>
    <s v="US-2011-118997"/>
    <x v="2"/>
    <x v="918"/>
    <d v="2011-04-12T00:00:00"/>
    <x v="1"/>
    <s v="RA-19885"/>
    <x v="19"/>
    <x v="1"/>
    <s v="United States"/>
    <s v="Decatur"/>
    <x v="19"/>
    <n v="35601"/>
    <x v="0"/>
    <s v="FUR-TA-10001086"/>
    <x v="0"/>
    <x v="3"/>
    <x v="1727"/>
    <x v="4205"/>
    <n v="8"/>
    <n v="0"/>
    <n v="316.13920000000007"/>
  </r>
  <r>
    <n v="5928"/>
    <s v="CA-2011-114314"/>
    <x v="2"/>
    <x v="856"/>
    <d v="2011-10-15T00:00:00"/>
    <x v="1"/>
    <s v="DB-13555"/>
    <x v="587"/>
    <x v="1"/>
    <s v="United States"/>
    <s v="Fayetteville"/>
    <x v="36"/>
    <n v="72701"/>
    <x v="0"/>
    <s v="OFF-LA-10000240"/>
    <x v="1"/>
    <x v="2"/>
    <x v="2"/>
    <x v="2061"/>
    <n v="1"/>
    <n v="0"/>
    <n v="3.4356999999999998"/>
  </r>
  <r>
    <n v="5929"/>
    <s v="CA-2011-114314"/>
    <x v="2"/>
    <x v="856"/>
    <d v="2011-10-15T00:00:00"/>
    <x v="1"/>
    <s v="DB-13555"/>
    <x v="587"/>
    <x v="1"/>
    <s v="United States"/>
    <s v="Fayetteville"/>
    <x v="36"/>
    <n v="72701"/>
    <x v="0"/>
    <s v="FUR-FU-10002107"/>
    <x v="0"/>
    <x v="5"/>
    <x v="1324"/>
    <x v="4206"/>
    <n v="4"/>
    <n v="0"/>
    <n v="3.9248000000000003"/>
  </r>
  <r>
    <n v="5930"/>
    <s v="US-2014-169551"/>
    <x v="3"/>
    <x v="437"/>
    <d v="2014-07-10T00:00:00"/>
    <x v="2"/>
    <s v="RL-19615"/>
    <x v="210"/>
    <x v="0"/>
    <s v="United States"/>
    <s v="Philadelphia"/>
    <x v="9"/>
    <n v="19120"/>
    <x v="3"/>
    <s v="FUR-BO-10001519"/>
    <x v="0"/>
    <x v="0"/>
    <x v="666"/>
    <x v="4207"/>
    <n v="3"/>
    <n v="0.5"/>
    <n v="-45.349200000000003"/>
  </r>
  <r>
    <n v="5931"/>
    <s v="US-2014-169551"/>
    <x v="3"/>
    <x v="437"/>
    <d v="2014-07-10T00:00:00"/>
    <x v="2"/>
    <s v="RL-19615"/>
    <x v="210"/>
    <x v="0"/>
    <s v="United States"/>
    <s v="Philadelphia"/>
    <x v="9"/>
    <n v="19120"/>
    <x v="3"/>
    <s v="OFF-PA-10004100"/>
    <x v="1"/>
    <x v="10"/>
    <x v="257"/>
    <x v="12"/>
    <n v="3"/>
    <n v="0.2"/>
    <n v="5.4432"/>
  </r>
  <r>
    <n v="5932"/>
    <s v="US-2014-169551"/>
    <x v="3"/>
    <x v="437"/>
    <d v="2014-07-10T00:00:00"/>
    <x v="2"/>
    <s v="RL-19615"/>
    <x v="210"/>
    <x v="0"/>
    <s v="United States"/>
    <s v="Philadelphia"/>
    <x v="9"/>
    <n v="19120"/>
    <x v="3"/>
    <s v="TEC-PH-10001363"/>
    <x v="2"/>
    <x v="7"/>
    <x v="427"/>
    <x v="4208"/>
    <n v="2"/>
    <n v="0.4"/>
    <n v="-113.9980000000001"/>
  </r>
  <r>
    <n v="5933"/>
    <s v="US-2014-169551"/>
    <x v="3"/>
    <x v="437"/>
    <d v="2014-07-10T00:00:00"/>
    <x v="2"/>
    <s v="RL-19615"/>
    <x v="210"/>
    <x v="0"/>
    <s v="United States"/>
    <s v="Philadelphia"/>
    <x v="9"/>
    <n v="19120"/>
    <x v="3"/>
    <s v="OFF-ST-10004835"/>
    <x v="1"/>
    <x v="4"/>
    <x v="1406"/>
    <x v="2569"/>
    <n v="3"/>
    <n v="0.2"/>
    <n v="1.0044"/>
  </r>
  <r>
    <n v="5934"/>
    <s v="US-2014-169551"/>
    <x v="3"/>
    <x v="437"/>
    <d v="2014-07-10T00:00:00"/>
    <x v="2"/>
    <s v="RL-19615"/>
    <x v="210"/>
    <x v="0"/>
    <s v="United States"/>
    <s v="Philadelphia"/>
    <x v="9"/>
    <n v="19120"/>
    <x v="3"/>
    <s v="TEC-AC-10002018"/>
    <x v="2"/>
    <x v="11"/>
    <x v="1674"/>
    <x v="3664"/>
    <n v="3"/>
    <n v="0.2"/>
    <n v="4.8231000000000002"/>
  </r>
  <r>
    <n v="5935"/>
    <s v="US-2014-169551"/>
    <x v="3"/>
    <x v="437"/>
    <d v="2014-07-10T00:00:00"/>
    <x v="2"/>
    <s v="RL-19615"/>
    <x v="210"/>
    <x v="0"/>
    <s v="United States"/>
    <s v="Philadelphia"/>
    <x v="9"/>
    <n v="19120"/>
    <x v="3"/>
    <s v="TEC-AC-10003033"/>
    <x v="2"/>
    <x v="11"/>
    <x v="756"/>
    <x v="4209"/>
    <n v="2"/>
    <n v="0.2"/>
    <n v="85.786999999999949"/>
  </r>
  <r>
    <n v="5936"/>
    <s v="CA-2013-103107"/>
    <x v="0"/>
    <x v="975"/>
    <d v="2013-07-05T00:00:00"/>
    <x v="3"/>
    <s v="RB-19465"/>
    <x v="46"/>
    <x v="2"/>
    <s v="United States"/>
    <s v="Seattle"/>
    <x v="4"/>
    <n v="98103"/>
    <x v="1"/>
    <s v="FUR-FU-10000221"/>
    <x v="0"/>
    <x v="5"/>
    <x v="529"/>
    <x v="3383"/>
    <n v="5"/>
    <n v="0"/>
    <n v="8.6359999999999992"/>
  </r>
  <r>
    <n v="5937"/>
    <s v="CA-2013-103107"/>
    <x v="0"/>
    <x v="975"/>
    <d v="2013-07-05T00:00:00"/>
    <x v="3"/>
    <s v="RB-19465"/>
    <x v="46"/>
    <x v="2"/>
    <s v="United States"/>
    <s v="Seattle"/>
    <x v="4"/>
    <n v="98103"/>
    <x v="1"/>
    <s v="TEC-PH-10001198"/>
    <x v="2"/>
    <x v="7"/>
    <x v="1168"/>
    <x v="1665"/>
    <n v="3"/>
    <n v="0.2"/>
    <n v="19.966499999999982"/>
  </r>
  <r>
    <n v="5938"/>
    <s v="CA-2013-103107"/>
    <x v="0"/>
    <x v="975"/>
    <d v="2013-07-05T00:00:00"/>
    <x v="3"/>
    <s v="RB-19465"/>
    <x v="46"/>
    <x v="2"/>
    <s v="United States"/>
    <s v="Seattle"/>
    <x v="4"/>
    <n v="98103"/>
    <x v="1"/>
    <s v="TEC-PH-10002564"/>
    <x v="2"/>
    <x v="7"/>
    <x v="976"/>
    <x v="981"/>
    <n v="3"/>
    <n v="0.2"/>
    <n v="8.9969999999999892"/>
  </r>
  <r>
    <n v="5939"/>
    <s v="CA-2014-122077"/>
    <x v="3"/>
    <x v="240"/>
    <d v="2014-05-26T00:00:00"/>
    <x v="1"/>
    <s v="JF-15295"/>
    <x v="639"/>
    <x v="0"/>
    <s v="United States"/>
    <s v="Plano"/>
    <x v="5"/>
    <n v="75023"/>
    <x v="2"/>
    <s v="TEC-PH-10003811"/>
    <x v="2"/>
    <x v="7"/>
    <x v="1187"/>
    <x v="4210"/>
    <n v="1"/>
    <n v="0.2"/>
    <n v="9.5991999999999997"/>
  </r>
  <r>
    <n v="5940"/>
    <s v="CA-2014-122077"/>
    <x v="3"/>
    <x v="240"/>
    <d v="2014-05-26T00:00:00"/>
    <x v="1"/>
    <s v="JF-15295"/>
    <x v="639"/>
    <x v="0"/>
    <s v="United States"/>
    <s v="Plano"/>
    <x v="5"/>
    <n v="75023"/>
    <x v="2"/>
    <s v="OFF-LA-10004178"/>
    <x v="1"/>
    <x v="2"/>
    <x v="1700"/>
    <x v="1157"/>
    <n v="4"/>
    <n v="0.2"/>
    <n v="4.2951999999999995"/>
  </r>
  <r>
    <n v="5941"/>
    <s v="CA-2014-112431"/>
    <x v="3"/>
    <x v="386"/>
    <d v="2014-10-15T00:00:00"/>
    <x v="0"/>
    <s v="RW-19690"/>
    <x v="355"/>
    <x v="0"/>
    <s v="United States"/>
    <s v="Los Angeles"/>
    <x v="1"/>
    <n v="90049"/>
    <x v="1"/>
    <s v="TEC-AC-10001465"/>
    <x v="2"/>
    <x v="11"/>
    <x v="473"/>
    <x v="4211"/>
    <n v="12"/>
    <n v="0"/>
    <n v="130.75199999999995"/>
  </r>
  <r>
    <n v="5942"/>
    <s v="CA-2014-112431"/>
    <x v="3"/>
    <x v="386"/>
    <d v="2014-10-15T00:00:00"/>
    <x v="0"/>
    <s v="RW-19690"/>
    <x v="355"/>
    <x v="0"/>
    <s v="United States"/>
    <s v="Los Angeles"/>
    <x v="1"/>
    <n v="90049"/>
    <x v="1"/>
    <s v="OFF-AR-10000940"/>
    <x v="1"/>
    <x v="6"/>
    <x v="134"/>
    <x v="490"/>
    <n v="2"/>
    <n v="0"/>
    <n v="1.5876000000000001"/>
  </r>
  <r>
    <n v="5943"/>
    <s v="CA-2013-151092"/>
    <x v="0"/>
    <x v="876"/>
    <d v="2013-08-14T00:00:00"/>
    <x v="1"/>
    <s v="VG-21790"/>
    <x v="364"/>
    <x v="0"/>
    <s v="United States"/>
    <s v="Los Angeles"/>
    <x v="1"/>
    <n v="90032"/>
    <x v="1"/>
    <s v="TEC-PH-10001700"/>
    <x v="2"/>
    <x v="7"/>
    <x v="193"/>
    <x v="2005"/>
    <n v="4"/>
    <n v="0.2"/>
    <n v="18.477200000000011"/>
  </r>
  <r>
    <n v="5944"/>
    <s v="CA-2011-104178"/>
    <x v="2"/>
    <x v="55"/>
    <d v="2011-08-29T00:00:00"/>
    <x v="1"/>
    <s v="JM-15265"/>
    <x v="25"/>
    <x v="1"/>
    <s v="United States"/>
    <s v="Los Angeles"/>
    <x v="1"/>
    <n v="90036"/>
    <x v="1"/>
    <s v="FUR-FU-10000771"/>
    <x v="0"/>
    <x v="5"/>
    <x v="1426"/>
    <x v="3012"/>
    <n v="1"/>
    <n v="0"/>
    <n v="2.6376000000000004"/>
  </r>
  <r>
    <n v="5945"/>
    <s v="CA-2011-104178"/>
    <x v="2"/>
    <x v="55"/>
    <d v="2011-08-29T00:00:00"/>
    <x v="1"/>
    <s v="JM-15265"/>
    <x v="25"/>
    <x v="1"/>
    <s v="United States"/>
    <s v="Los Angeles"/>
    <x v="1"/>
    <n v="90036"/>
    <x v="1"/>
    <s v="TEC-AC-10002399"/>
    <x v="2"/>
    <x v="11"/>
    <x v="448"/>
    <x v="2050"/>
    <n v="5"/>
    <n v="0"/>
    <n v="30.431999999999995"/>
  </r>
  <r>
    <n v="5946"/>
    <s v="CA-2011-104178"/>
    <x v="2"/>
    <x v="55"/>
    <d v="2011-08-29T00:00:00"/>
    <x v="1"/>
    <s v="JM-15265"/>
    <x v="25"/>
    <x v="1"/>
    <s v="United States"/>
    <s v="Los Angeles"/>
    <x v="1"/>
    <n v="90036"/>
    <x v="1"/>
    <s v="OFF-PA-10004983"/>
    <x v="1"/>
    <x v="10"/>
    <x v="1323"/>
    <x v="243"/>
    <n v="4"/>
    <n v="0"/>
    <n v="12.441600000000001"/>
  </r>
  <r>
    <n v="5947"/>
    <s v="CA-2011-104178"/>
    <x v="2"/>
    <x v="55"/>
    <d v="2011-08-29T00:00:00"/>
    <x v="1"/>
    <s v="JM-15265"/>
    <x v="25"/>
    <x v="1"/>
    <s v="United States"/>
    <s v="Los Angeles"/>
    <x v="1"/>
    <n v="90036"/>
    <x v="1"/>
    <s v="OFF-ST-10004258"/>
    <x v="1"/>
    <x v="4"/>
    <x v="754"/>
    <x v="4212"/>
    <n v="4"/>
    <n v="0"/>
    <n v="13.186800000000005"/>
  </r>
  <r>
    <n v="5948"/>
    <s v="CA-2012-115924"/>
    <x v="1"/>
    <x v="471"/>
    <d v="2012-09-18T00:00:00"/>
    <x v="0"/>
    <s v="BE-11455"/>
    <x v="534"/>
    <x v="2"/>
    <s v="United States"/>
    <s v="Des Moines"/>
    <x v="23"/>
    <n v="50315"/>
    <x v="2"/>
    <s v="OFF-BI-10004040"/>
    <x v="1"/>
    <x v="8"/>
    <x v="1478"/>
    <x v="4213"/>
    <n v="5"/>
    <n v="0"/>
    <n v="12.690999999999999"/>
  </r>
  <r>
    <n v="5949"/>
    <s v="CA-2014-161046"/>
    <x v="3"/>
    <x v="916"/>
    <d v="2014-03-06T00:00:00"/>
    <x v="3"/>
    <s v="CB-12535"/>
    <x v="118"/>
    <x v="1"/>
    <s v="United States"/>
    <s v="Southaven"/>
    <x v="35"/>
    <n v="38671"/>
    <x v="0"/>
    <s v="OFF-EN-10003862"/>
    <x v="1"/>
    <x v="12"/>
    <x v="753"/>
    <x v="4214"/>
    <n v="4"/>
    <n v="0"/>
    <n v="19.6328"/>
  </r>
  <r>
    <n v="5950"/>
    <s v="CA-2014-161046"/>
    <x v="3"/>
    <x v="916"/>
    <d v="2014-03-06T00:00:00"/>
    <x v="3"/>
    <s v="CB-12535"/>
    <x v="118"/>
    <x v="1"/>
    <s v="United States"/>
    <s v="Southaven"/>
    <x v="35"/>
    <n v="38671"/>
    <x v="0"/>
    <s v="TEC-AC-10004571"/>
    <x v="2"/>
    <x v="11"/>
    <x v="404"/>
    <x v="674"/>
    <n v="3"/>
    <n v="0"/>
    <n v="125.98740000000001"/>
  </r>
  <r>
    <n v="5951"/>
    <s v="CA-2014-161046"/>
    <x v="3"/>
    <x v="916"/>
    <d v="2014-03-06T00:00:00"/>
    <x v="3"/>
    <s v="CB-12535"/>
    <x v="118"/>
    <x v="1"/>
    <s v="United States"/>
    <s v="Southaven"/>
    <x v="35"/>
    <n v="38671"/>
    <x v="0"/>
    <s v="OFF-AP-10000891"/>
    <x v="1"/>
    <x v="9"/>
    <x v="163"/>
    <x v="2727"/>
    <n v="2"/>
    <n v="0"/>
    <n v="78.671999999999997"/>
  </r>
  <r>
    <n v="5952"/>
    <s v="CA-2014-161046"/>
    <x v="3"/>
    <x v="916"/>
    <d v="2014-03-06T00:00:00"/>
    <x v="3"/>
    <s v="CB-12535"/>
    <x v="118"/>
    <x v="1"/>
    <s v="United States"/>
    <s v="Southaven"/>
    <x v="35"/>
    <n v="38671"/>
    <x v="0"/>
    <s v="OFF-BI-10002026"/>
    <x v="1"/>
    <x v="8"/>
    <x v="1749"/>
    <x v="4215"/>
    <n v="6"/>
    <n v="0"/>
    <n v="112.49279999999999"/>
  </r>
  <r>
    <n v="5953"/>
    <s v="US-2014-141698"/>
    <x v="3"/>
    <x v="4"/>
    <d v="2014-04-22T00:00:00"/>
    <x v="1"/>
    <s v="SD-20485"/>
    <x v="174"/>
    <x v="2"/>
    <s v="United States"/>
    <s v="Houston"/>
    <x v="5"/>
    <n v="77041"/>
    <x v="2"/>
    <s v="OFF-PA-10001826"/>
    <x v="1"/>
    <x v="10"/>
    <x v="1750"/>
    <x v="561"/>
    <n v="4"/>
    <n v="0.2"/>
    <n v="7.2576000000000001"/>
  </r>
  <r>
    <n v="5954"/>
    <s v="US-2011-105151"/>
    <x v="2"/>
    <x v="809"/>
    <d v="2011-03-31T00:00:00"/>
    <x v="2"/>
    <s v="SG-20890"/>
    <x v="737"/>
    <x v="1"/>
    <s v="United States"/>
    <s v="New York City"/>
    <x v="15"/>
    <n v="10009"/>
    <x v="3"/>
    <s v="OFF-AR-10001231"/>
    <x v="1"/>
    <x v="6"/>
    <x v="1686"/>
    <x v="4216"/>
    <n v="5"/>
    <n v="0"/>
    <n v="2.9400000000000004"/>
  </r>
  <r>
    <n v="5955"/>
    <s v="CA-2011-155796"/>
    <x v="2"/>
    <x v="7"/>
    <d v="2011-11-15T00:00:00"/>
    <x v="0"/>
    <s v="TS-21430"/>
    <x v="747"/>
    <x v="1"/>
    <s v="United States"/>
    <s v="Reading"/>
    <x v="9"/>
    <n v="19601"/>
    <x v="3"/>
    <s v="FUR-FU-10000409"/>
    <x v="0"/>
    <x v="5"/>
    <x v="1421"/>
    <x v="942"/>
    <n v="2"/>
    <n v="0.2"/>
    <n v="7.7896000000000001"/>
  </r>
  <r>
    <n v="5956"/>
    <s v="CA-2011-155796"/>
    <x v="2"/>
    <x v="7"/>
    <d v="2011-11-15T00:00:00"/>
    <x v="0"/>
    <s v="TS-21430"/>
    <x v="747"/>
    <x v="1"/>
    <s v="United States"/>
    <s v="Reading"/>
    <x v="9"/>
    <n v="19601"/>
    <x v="3"/>
    <s v="FUR-BO-10002545"/>
    <x v="0"/>
    <x v="0"/>
    <x v="37"/>
    <x v="3533"/>
    <n v="4"/>
    <n v="0.5"/>
    <n v="-250.54079999999999"/>
  </r>
  <r>
    <n v="5957"/>
    <s v="CA-2013-127138"/>
    <x v="0"/>
    <x v="299"/>
    <d v="2013-03-16T00:00:00"/>
    <x v="0"/>
    <s v="DK-13225"/>
    <x v="158"/>
    <x v="1"/>
    <s v="United States"/>
    <s v="San Francisco"/>
    <x v="1"/>
    <n v="94109"/>
    <x v="1"/>
    <s v="OFF-ST-10002756"/>
    <x v="1"/>
    <x v="4"/>
    <x v="270"/>
    <x v="4217"/>
    <n v="5"/>
    <n v="0"/>
    <n v="6.7655000000000598"/>
  </r>
  <r>
    <n v="5958"/>
    <s v="CA-2013-127138"/>
    <x v="0"/>
    <x v="299"/>
    <d v="2013-03-16T00:00:00"/>
    <x v="0"/>
    <s v="DK-13225"/>
    <x v="158"/>
    <x v="1"/>
    <s v="United States"/>
    <s v="San Francisco"/>
    <x v="1"/>
    <n v="94109"/>
    <x v="1"/>
    <s v="OFF-AP-10003842"/>
    <x v="1"/>
    <x v="9"/>
    <x v="1247"/>
    <x v="901"/>
    <n v="5"/>
    <n v="0"/>
    <n v="40.274000000000001"/>
  </r>
  <r>
    <n v="5959"/>
    <s v="CA-2013-127138"/>
    <x v="0"/>
    <x v="299"/>
    <d v="2013-03-16T00:00:00"/>
    <x v="0"/>
    <s v="DK-13225"/>
    <x v="158"/>
    <x v="1"/>
    <s v="United States"/>
    <s v="San Francisco"/>
    <x v="1"/>
    <n v="94109"/>
    <x v="1"/>
    <s v="OFF-EN-10004459"/>
    <x v="1"/>
    <x v="12"/>
    <x v="655"/>
    <x v="2484"/>
    <n v="4"/>
    <n v="0"/>
    <n v="14.974399999999999"/>
  </r>
  <r>
    <n v="5960"/>
    <s v="CA-2013-127138"/>
    <x v="0"/>
    <x v="299"/>
    <d v="2013-03-16T00:00:00"/>
    <x v="0"/>
    <s v="DK-13225"/>
    <x v="158"/>
    <x v="1"/>
    <s v="United States"/>
    <s v="San Francisco"/>
    <x v="1"/>
    <n v="94109"/>
    <x v="1"/>
    <s v="FUR-CH-10003746"/>
    <x v="0"/>
    <x v="1"/>
    <x v="617"/>
    <x v="4218"/>
    <n v="3"/>
    <n v="0.2"/>
    <n v="77.035199999999975"/>
  </r>
  <r>
    <n v="5961"/>
    <s v="CA-2014-150602"/>
    <x v="3"/>
    <x v="839"/>
    <d v="2014-02-15T00:00:00"/>
    <x v="0"/>
    <s v="ML-17395"/>
    <x v="504"/>
    <x v="1"/>
    <s v="United States"/>
    <s v="Los Angeles"/>
    <x v="1"/>
    <n v="90045"/>
    <x v="1"/>
    <s v="FUR-FU-10003142"/>
    <x v="0"/>
    <x v="5"/>
    <x v="1201"/>
    <x v="3131"/>
    <n v="4"/>
    <n v="0"/>
    <n v="6.5471999999999984"/>
  </r>
  <r>
    <n v="5962"/>
    <s v="CA-2011-140732"/>
    <x v="2"/>
    <x v="7"/>
    <d v="2011-11-13T00:00:00"/>
    <x v="0"/>
    <s v="MA-17560"/>
    <x v="15"/>
    <x v="2"/>
    <s v="United States"/>
    <s v="Los Angeles"/>
    <x v="1"/>
    <n v="90004"/>
    <x v="1"/>
    <s v="TEC-PH-10001425"/>
    <x v="2"/>
    <x v="7"/>
    <x v="511"/>
    <x v="4219"/>
    <n v="9"/>
    <n v="0.2"/>
    <n v="57.592799999999983"/>
  </r>
  <r>
    <n v="5963"/>
    <s v="CA-2011-140732"/>
    <x v="2"/>
    <x v="7"/>
    <d v="2011-11-13T00:00:00"/>
    <x v="0"/>
    <s v="MA-17560"/>
    <x v="15"/>
    <x v="2"/>
    <s v="United States"/>
    <s v="Los Angeles"/>
    <x v="1"/>
    <n v="90004"/>
    <x v="1"/>
    <s v="OFF-AP-10001626"/>
    <x v="1"/>
    <x v="9"/>
    <x v="1016"/>
    <x v="4034"/>
    <n v="2"/>
    <n v="0"/>
    <n v="2.0228000000000002"/>
  </r>
  <r>
    <n v="5964"/>
    <s v="CA-2011-140732"/>
    <x v="2"/>
    <x v="7"/>
    <d v="2011-11-13T00:00:00"/>
    <x v="0"/>
    <s v="MA-17560"/>
    <x v="15"/>
    <x v="2"/>
    <s v="United States"/>
    <s v="Los Angeles"/>
    <x v="1"/>
    <n v="90004"/>
    <x v="1"/>
    <s v="OFF-PA-10003625"/>
    <x v="1"/>
    <x v="10"/>
    <x v="750"/>
    <x v="1862"/>
    <n v="4"/>
    <n v="0"/>
    <n v="55.763999999999996"/>
  </r>
  <r>
    <n v="5965"/>
    <s v="CA-2014-119011"/>
    <x v="3"/>
    <x v="648"/>
    <d v="2014-08-26T00:00:00"/>
    <x v="1"/>
    <s v="LR-17035"/>
    <x v="756"/>
    <x v="1"/>
    <s v="United States"/>
    <s v="San Francisco"/>
    <x v="1"/>
    <n v="94109"/>
    <x v="1"/>
    <s v="OFF-SU-10004768"/>
    <x v="1"/>
    <x v="14"/>
    <x v="1299"/>
    <x v="1711"/>
    <n v="3"/>
    <n v="0"/>
    <n v="5.1659999999999986"/>
  </r>
  <r>
    <n v="5966"/>
    <s v="CA-2014-119011"/>
    <x v="3"/>
    <x v="648"/>
    <d v="2014-08-26T00:00:00"/>
    <x v="1"/>
    <s v="LR-17035"/>
    <x v="756"/>
    <x v="1"/>
    <s v="United States"/>
    <s v="San Francisco"/>
    <x v="1"/>
    <n v="94109"/>
    <x v="1"/>
    <s v="OFF-ST-10000777"/>
    <x v="1"/>
    <x v="4"/>
    <x v="117"/>
    <x v="118"/>
    <n v="6"/>
    <n v="0"/>
    <n v="63.436800000000005"/>
  </r>
  <r>
    <n v="5967"/>
    <s v="CA-2014-119011"/>
    <x v="3"/>
    <x v="648"/>
    <d v="2014-08-26T00:00:00"/>
    <x v="1"/>
    <s v="LR-17035"/>
    <x v="756"/>
    <x v="1"/>
    <s v="United States"/>
    <s v="San Francisco"/>
    <x v="1"/>
    <n v="94109"/>
    <x v="1"/>
    <s v="TEC-PH-10003171"/>
    <x v="2"/>
    <x v="7"/>
    <x v="1495"/>
    <x v="4220"/>
    <n v="3"/>
    <n v="0.2"/>
    <n v="10.787999999999997"/>
  </r>
  <r>
    <n v="5968"/>
    <s v="CA-2013-166912"/>
    <x v="0"/>
    <x v="804"/>
    <d v="2013-01-17T00:00:00"/>
    <x v="2"/>
    <s v="BE-11335"/>
    <x v="336"/>
    <x v="2"/>
    <s v="United States"/>
    <s v="New York City"/>
    <x v="15"/>
    <n v="10009"/>
    <x v="3"/>
    <s v="OFF-PA-10001033"/>
    <x v="1"/>
    <x v="10"/>
    <x v="1500"/>
    <x v="2658"/>
    <n v="2"/>
    <n v="0"/>
    <n v="40.170200000000001"/>
  </r>
  <r>
    <n v="5969"/>
    <s v="CA-2011-141726"/>
    <x v="2"/>
    <x v="836"/>
    <d v="2011-07-22T00:00:00"/>
    <x v="2"/>
    <s v="CC-12145"/>
    <x v="230"/>
    <x v="0"/>
    <s v="United States"/>
    <s v="San Diego"/>
    <x v="1"/>
    <n v="92105"/>
    <x v="1"/>
    <s v="OFF-PA-10000418"/>
    <x v="1"/>
    <x v="10"/>
    <x v="961"/>
    <x v="2840"/>
    <n v="1"/>
    <n v="0"/>
    <n v="50.327999999999996"/>
  </r>
  <r>
    <n v="5970"/>
    <s v="CA-2011-141726"/>
    <x v="2"/>
    <x v="836"/>
    <d v="2011-07-22T00:00:00"/>
    <x v="2"/>
    <s v="CC-12145"/>
    <x v="230"/>
    <x v="0"/>
    <s v="United States"/>
    <s v="San Diego"/>
    <x v="1"/>
    <n v="92105"/>
    <x v="1"/>
    <s v="OFF-BI-10001982"/>
    <x v="1"/>
    <x v="8"/>
    <x v="301"/>
    <x v="4221"/>
    <n v="2"/>
    <n v="0.2"/>
    <n v="3.1551999999999998"/>
  </r>
  <r>
    <n v="5971"/>
    <s v="CA-2011-141726"/>
    <x v="2"/>
    <x v="836"/>
    <d v="2011-07-22T00:00:00"/>
    <x v="2"/>
    <s v="CC-12145"/>
    <x v="230"/>
    <x v="0"/>
    <s v="United States"/>
    <s v="San Diego"/>
    <x v="1"/>
    <n v="92105"/>
    <x v="1"/>
    <s v="OFF-PA-10002230"/>
    <x v="1"/>
    <x v="10"/>
    <x v="384"/>
    <x v="548"/>
    <n v="4"/>
    <n v="0"/>
    <n v="9.7608000000000015"/>
  </r>
  <r>
    <n v="5972"/>
    <s v="CA-2011-141726"/>
    <x v="2"/>
    <x v="836"/>
    <d v="2011-07-22T00:00:00"/>
    <x v="2"/>
    <s v="CC-12145"/>
    <x v="230"/>
    <x v="0"/>
    <s v="United States"/>
    <s v="San Diego"/>
    <x v="1"/>
    <n v="92105"/>
    <x v="1"/>
    <s v="FUR-FU-10003577"/>
    <x v="0"/>
    <x v="5"/>
    <x v="608"/>
    <x v="4222"/>
    <n v="3"/>
    <n v="0"/>
    <n v="15.4872"/>
  </r>
  <r>
    <n v="5973"/>
    <s v="CA-2014-115105"/>
    <x v="3"/>
    <x v="695"/>
    <d v="2014-02-12T00:00:00"/>
    <x v="1"/>
    <s v="BD-11770"/>
    <x v="420"/>
    <x v="0"/>
    <s v="United States"/>
    <s v="New York City"/>
    <x v="15"/>
    <n v="10024"/>
    <x v="3"/>
    <s v="FUR-BO-10001811"/>
    <x v="0"/>
    <x v="0"/>
    <x v="779"/>
    <x v="3028"/>
    <n v="1"/>
    <n v="0.2"/>
    <n v="30.097999999999978"/>
  </r>
  <r>
    <n v="5974"/>
    <s v="CA-2012-143980"/>
    <x v="1"/>
    <x v="707"/>
    <d v="2012-12-29T00:00:00"/>
    <x v="1"/>
    <s v="JK-15640"/>
    <x v="82"/>
    <x v="2"/>
    <s v="United States"/>
    <s v="New York City"/>
    <x v="15"/>
    <n v="10011"/>
    <x v="3"/>
    <s v="OFF-AP-10003779"/>
    <x v="1"/>
    <x v="9"/>
    <x v="1448"/>
    <x v="4223"/>
    <n v="2"/>
    <n v="0"/>
    <n v="124.48799999999994"/>
  </r>
  <r>
    <n v="5975"/>
    <s v="CA-2013-135636"/>
    <x v="0"/>
    <x v="750"/>
    <d v="2013-10-14T00:00:00"/>
    <x v="1"/>
    <s v="DB-13615"/>
    <x v="140"/>
    <x v="0"/>
    <s v="United States"/>
    <s v="Charlotte"/>
    <x v="3"/>
    <n v="28205"/>
    <x v="0"/>
    <s v="OFF-ST-10000676"/>
    <x v="1"/>
    <x v="4"/>
    <x v="871"/>
    <x v="4224"/>
    <n v="5"/>
    <n v="0.2"/>
    <n v="-67.851000000000028"/>
  </r>
  <r>
    <n v="5976"/>
    <s v="CA-2014-102155"/>
    <x v="3"/>
    <x v="1002"/>
    <d v="2014-07-18T00:00:00"/>
    <x v="1"/>
    <s v="RR-19525"/>
    <x v="645"/>
    <x v="1"/>
    <s v="United States"/>
    <s v="Overland Park"/>
    <x v="41"/>
    <n v="66212"/>
    <x v="2"/>
    <s v="OFF-ST-10001496"/>
    <x v="1"/>
    <x v="4"/>
    <x v="726"/>
    <x v="2936"/>
    <n v="2"/>
    <n v="0"/>
    <n v="93.698800000000006"/>
  </r>
  <r>
    <n v="5977"/>
    <s v="CA-2014-102155"/>
    <x v="3"/>
    <x v="1002"/>
    <d v="2014-07-18T00:00:00"/>
    <x v="1"/>
    <s v="RR-19525"/>
    <x v="645"/>
    <x v="1"/>
    <s v="United States"/>
    <s v="Overland Park"/>
    <x v="41"/>
    <n v="66212"/>
    <x v="2"/>
    <s v="OFF-PA-10003673"/>
    <x v="1"/>
    <x v="10"/>
    <x v="971"/>
    <x v="4225"/>
    <n v="2"/>
    <n v="0"/>
    <n v="6.2375999999999996"/>
  </r>
  <r>
    <n v="5978"/>
    <s v="CA-2014-116953"/>
    <x v="3"/>
    <x v="558"/>
    <d v="2014-04-26T00:00:00"/>
    <x v="2"/>
    <s v="SV-20935"/>
    <x v="603"/>
    <x v="0"/>
    <s v="United States"/>
    <s v="Mesa"/>
    <x v="16"/>
    <n v="85204"/>
    <x v="1"/>
    <s v="TEC-PH-10004614"/>
    <x v="2"/>
    <x v="7"/>
    <x v="299"/>
    <x v="4226"/>
    <n v="10"/>
    <n v="0.2"/>
    <n v="34.5"/>
  </r>
  <r>
    <n v="5979"/>
    <s v="CA-2011-117765"/>
    <x v="2"/>
    <x v="557"/>
    <d v="2011-09-13T00:00:00"/>
    <x v="1"/>
    <s v="RB-19465"/>
    <x v="46"/>
    <x v="2"/>
    <s v="United States"/>
    <s v="Tulsa"/>
    <x v="26"/>
    <n v="74133"/>
    <x v="2"/>
    <s v="FUR-TA-10001039"/>
    <x v="0"/>
    <x v="3"/>
    <x v="824"/>
    <x v="4227"/>
    <n v="5"/>
    <n v="0"/>
    <n v="111.77400000000003"/>
  </r>
  <r>
    <n v="5980"/>
    <s v="CA-2011-117765"/>
    <x v="2"/>
    <x v="557"/>
    <d v="2011-09-13T00:00:00"/>
    <x v="1"/>
    <s v="RB-19465"/>
    <x v="46"/>
    <x v="2"/>
    <s v="United States"/>
    <s v="Tulsa"/>
    <x v="26"/>
    <n v="74133"/>
    <x v="2"/>
    <s v="OFF-BI-10000474"/>
    <x v="1"/>
    <x v="8"/>
    <x v="27"/>
    <x v="4228"/>
    <n v="2"/>
    <n v="0"/>
    <n v="15.3888"/>
  </r>
  <r>
    <n v="5981"/>
    <s v="CA-2011-117765"/>
    <x v="2"/>
    <x v="557"/>
    <d v="2011-09-13T00:00:00"/>
    <x v="1"/>
    <s v="RB-19465"/>
    <x v="46"/>
    <x v="2"/>
    <s v="United States"/>
    <s v="Tulsa"/>
    <x v="26"/>
    <n v="74133"/>
    <x v="2"/>
    <s v="FUR-CH-10004698"/>
    <x v="0"/>
    <x v="1"/>
    <x v="166"/>
    <x v="4229"/>
    <n v="2"/>
    <n v="0"/>
    <n v="45.348800000000011"/>
  </r>
  <r>
    <n v="5982"/>
    <s v="CA-2011-117765"/>
    <x v="2"/>
    <x v="557"/>
    <d v="2011-09-13T00:00:00"/>
    <x v="1"/>
    <s v="RB-19465"/>
    <x v="46"/>
    <x v="2"/>
    <s v="United States"/>
    <s v="Tulsa"/>
    <x v="26"/>
    <n v="74133"/>
    <x v="2"/>
    <s v="OFF-ST-10003327"/>
    <x v="1"/>
    <x v="4"/>
    <x v="333"/>
    <x v="4230"/>
    <n v="2"/>
    <n v="0"/>
    <n v="5.7593999999999976"/>
  </r>
  <r>
    <n v="5983"/>
    <s v="CA-2013-114895"/>
    <x v="0"/>
    <x v="831"/>
    <d v="2013-11-29T00:00:00"/>
    <x v="1"/>
    <s v="MV-18190"/>
    <x v="160"/>
    <x v="0"/>
    <s v="United States"/>
    <s v="New York City"/>
    <x v="15"/>
    <n v="10035"/>
    <x v="3"/>
    <s v="OFF-PA-10000232"/>
    <x v="1"/>
    <x v="10"/>
    <x v="1622"/>
    <x v="91"/>
    <n v="2"/>
    <n v="0"/>
    <n v="6.3504000000000005"/>
  </r>
  <r>
    <n v="5984"/>
    <s v="CA-2014-112984"/>
    <x v="3"/>
    <x v="118"/>
    <d v="2014-09-19T00:00:00"/>
    <x v="0"/>
    <s v="EH-14185"/>
    <x v="699"/>
    <x v="0"/>
    <s v="United States"/>
    <s v="Philadelphia"/>
    <x v="9"/>
    <n v="19143"/>
    <x v="3"/>
    <s v="OFF-PA-10003657"/>
    <x v="1"/>
    <x v="10"/>
    <x v="624"/>
    <x v="3331"/>
    <n v="6"/>
    <n v="0.2"/>
    <n v="6.4199999999999964"/>
  </r>
  <r>
    <n v="5985"/>
    <s v="CA-2013-163776"/>
    <x v="0"/>
    <x v="1080"/>
    <d v="2013-07-26T00:00:00"/>
    <x v="1"/>
    <s v="JS-16030"/>
    <x v="559"/>
    <x v="0"/>
    <s v="United States"/>
    <s v="Hattiesburg"/>
    <x v="35"/>
    <n v="39401"/>
    <x v="0"/>
    <s v="FUR-FU-10001185"/>
    <x v="0"/>
    <x v="5"/>
    <x v="1414"/>
    <x v="2324"/>
    <n v="6"/>
    <n v="0"/>
    <n v="76.087800000000001"/>
  </r>
  <r>
    <n v="5986"/>
    <s v="CA-2013-163776"/>
    <x v="0"/>
    <x v="1080"/>
    <d v="2013-07-26T00:00:00"/>
    <x v="1"/>
    <s v="JS-16030"/>
    <x v="559"/>
    <x v="0"/>
    <s v="United States"/>
    <s v="Hattiesburg"/>
    <x v="35"/>
    <n v="39401"/>
    <x v="0"/>
    <s v="OFF-BI-10003007"/>
    <x v="1"/>
    <x v="8"/>
    <x v="1542"/>
    <x v="4231"/>
    <n v="2"/>
    <n v="0"/>
    <n v="35.677599999999998"/>
  </r>
  <r>
    <n v="5987"/>
    <s v="CA-2013-163776"/>
    <x v="0"/>
    <x v="1080"/>
    <d v="2013-07-26T00:00:00"/>
    <x v="1"/>
    <s v="JS-16030"/>
    <x v="559"/>
    <x v="0"/>
    <s v="United States"/>
    <s v="Hattiesburg"/>
    <x v="35"/>
    <n v="39401"/>
    <x v="0"/>
    <s v="OFF-ST-10002485"/>
    <x v="1"/>
    <x v="4"/>
    <x v="209"/>
    <x v="1190"/>
    <n v="4"/>
    <n v="0"/>
    <n v="0.87919999999999732"/>
  </r>
  <r>
    <n v="5988"/>
    <s v="CA-2013-163776"/>
    <x v="0"/>
    <x v="1080"/>
    <d v="2013-07-26T00:00:00"/>
    <x v="1"/>
    <s v="JS-16030"/>
    <x v="559"/>
    <x v="0"/>
    <s v="United States"/>
    <s v="Hattiesburg"/>
    <x v="35"/>
    <n v="39401"/>
    <x v="0"/>
    <s v="OFF-PA-10001033"/>
    <x v="1"/>
    <x v="10"/>
    <x v="1500"/>
    <x v="4232"/>
    <n v="6"/>
    <n v="0"/>
    <n v="120.51060000000001"/>
  </r>
  <r>
    <n v="5989"/>
    <s v="CA-2013-163776"/>
    <x v="0"/>
    <x v="1080"/>
    <d v="2013-07-26T00:00:00"/>
    <x v="1"/>
    <s v="JS-16030"/>
    <x v="559"/>
    <x v="0"/>
    <s v="United States"/>
    <s v="Hattiesburg"/>
    <x v="35"/>
    <n v="39401"/>
    <x v="0"/>
    <s v="OFF-BI-10000404"/>
    <x v="1"/>
    <x v="8"/>
    <x v="476"/>
    <x v="4233"/>
    <n v="1"/>
    <n v="0"/>
    <n v="4.0419999999999998"/>
  </r>
  <r>
    <n v="5990"/>
    <s v="CA-2013-163776"/>
    <x v="0"/>
    <x v="1080"/>
    <d v="2013-07-26T00:00:00"/>
    <x v="1"/>
    <s v="JS-16030"/>
    <x v="559"/>
    <x v="0"/>
    <s v="United States"/>
    <s v="Hattiesburg"/>
    <x v="35"/>
    <n v="39401"/>
    <x v="0"/>
    <s v="FUR-BO-10003546"/>
    <x v="0"/>
    <x v="0"/>
    <x v="1638"/>
    <x v="2465"/>
    <n v="5"/>
    <n v="0"/>
    <n v="126.22500000000002"/>
  </r>
  <r>
    <n v="5991"/>
    <s v="US-2014-163300"/>
    <x v="3"/>
    <x v="175"/>
    <d v="2014-09-22T00:00:00"/>
    <x v="1"/>
    <s v="ES-14020"/>
    <x v="301"/>
    <x v="0"/>
    <s v="United States"/>
    <s v="Los Angeles"/>
    <x v="1"/>
    <n v="90049"/>
    <x v="1"/>
    <s v="OFF-BI-10004390"/>
    <x v="1"/>
    <x v="8"/>
    <x v="1155"/>
    <x v="4234"/>
    <n v="7"/>
    <n v="0.2"/>
    <n v="884.05799999999999"/>
  </r>
  <r>
    <n v="5992"/>
    <s v="US-2014-163300"/>
    <x v="3"/>
    <x v="175"/>
    <d v="2014-09-22T00:00:00"/>
    <x v="1"/>
    <s v="ES-14020"/>
    <x v="301"/>
    <x v="0"/>
    <s v="United States"/>
    <s v="Los Angeles"/>
    <x v="1"/>
    <n v="90049"/>
    <x v="1"/>
    <s v="TEC-PH-10001700"/>
    <x v="2"/>
    <x v="7"/>
    <x v="193"/>
    <x v="4235"/>
    <n v="7"/>
    <n v="0.2"/>
    <n v="32.335100000000025"/>
  </r>
  <r>
    <n v="5993"/>
    <s v="US-2014-163300"/>
    <x v="3"/>
    <x v="175"/>
    <d v="2014-09-22T00:00:00"/>
    <x v="1"/>
    <s v="ES-14020"/>
    <x v="301"/>
    <x v="0"/>
    <s v="United States"/>
    <s v="Los Angeles"/>
    <x v="1"/>
    <n v="90049"/>
    <x v="1"/>
    <s v="FUR-CH-10003396"/>
    <x v="0"/>
    <x v="1"/>
    <x v="385"/>
    <x v="4236"/>
    <n v="3"/>
    <n v="0.2"/>
    <n v="-20.784600000000012"/>
  </r>
  <r>
    <n v="5994"/>
    <s v="CA-2013-162187"/>
    <x v="0"/>
    <x v="25"/>
    <d v="2013-12-12T00:00:00"/>
    <x v="3"/>
    <s v="NS-18640"/>
    <x v="374"/>
    <x v="1"/>
    <s v="United States"/>
    <s v="Columbus"/>
    <x v="24"/>
    <n v="43229"/>
    <x v="3"/>
    <s v="OFF-ST-10001558"/>
    <x v="1"/>
    <x v="4"/>
    <x v="712"/>
    <x v="647"/>
    <n v="5"/>
    <n v="0.2"/>
    <n v="-4.0599999999999987"/>
  </r>
  <r>
    <n v="5995"/>
    <s v="CA-2013-162187"/>
    <x v="0"/>
    <x v="25"/>
    <d v="2013-12-12T00:00:00"/>
    <x v="3"/>
    <s v="NS-18640"/>
    <x v="374"/>
    <x v="1"/>
    <s v="United States"/>
    <s v="Columbus"/>
    <x v="24"/>
    <n v="43229"/>
    <x v="3"/>
    <s v="OFF-SU-10004782"/>
    <x v="1"/>
    <x v="14"/>
    <x v="1548"/>
    <x v="1933"/>
    <n v="2"/>
    <n v="0.2"/>
    <n v="1.6899999999999986"/>
  </r>
  <r>
    <n v="5996"/>
    <s v="CA-2013-162187"/>
    <x v="0"/>
    <x v="25"/>
    <d v="2013-12-12T00:00:00"/>
    <x v="3"/>
    <s v="NS-18640"/>
    <x v="374"/>
    <x v="1"/>
    <s v="United States"/>
    <s v="Columbus"/>
    <x v="24"/>
    <n v="43229"/>
    <x v="3"/>
    <s v="FUR-CH-10003298"/>
    <x v="0"/>
    <x v="1"/>
    <x v="1567"/>
    <x v="4237"/>
    <n v="5"/>
    <n v="0.3"/>
    <n v="-137.52900000000002"/>
  </r>
  <r>
    <n v="5997"/>
    <s v="CA-2013-162187"/>
    <x v="0"/>
    <x v="25"/>
    <d v="2013-12-12T00:00:00"/>
    <x v="3"/>
    <s v="NS-18640"/>
    <x v="374"/>
    <x v="1"/>
    <s v="United States"/>
    <s v="Columbus"/>
    <x v="24"/>
    <n v="43229"/>
    <x v="3"/>
    <s v="OFF-AP-10000576"/>
    <x v="1"/>
    <x v="9"/>
    <x v="842"/>
    <x v="2388"/>
    <n v="4"/>
    <n v="0.2"/>
    <n v="24.196000000000012"/>
  </r>
  <r>
    <n v="5998"/>
    <s v="CA-2013-162187"/>
    <x v="0"/>
    <x v="25"/>
    <d v="2013-12-12T00:00:00"/>
    <x v="3"/>
    <s v="NS-18640"/>
    <x v="374"/>
    <x v="1"/>
    <s v="United States"/>
    <s v="Columbus"/>
    <x v="24"/>
    <n v="43229"/>
    <x v="3"/>
    <s v="FUR-TA-10003008"/>
    <x v="0"/>
    <x v="3"/>
    <x v="946"/>
    <x v="4238"/>
    <n v="3"/>
    <n v="0.4"/>
    <n v="-147.8655"/>
  </r>
  <r>
    <n v="5999"/>
    <s v="US-2011-112991"/>
    <x v="2"/>
    <x v="325"/>
    <d v="2011-12-14T00:00:00"/>
    <x v="1"/>
    <s v="SH-19975"/>
    <x v="64"/>
    <x v="1"/>
    <s v="United States"/>
    <s v="Caldwell"/>
    <x v="45"/>
    <n v="83605"/>
    <x v="1"/>
    <s v="FUR-CH-10001708"/>
    <x v="0"/>
    <x v="1"/>
    <x v="884"/>
    <x v="4239"/>
    <n v="3"/>
    <n v="0.2"/>
    <n v="4.2293999999999699"/>
  </r>
  <r>
    <n v="6000"/>
    <s v="US-2011-112991"/>
    <x v="2"/>
    <x v="325"/>
    <d v="2011-12-14T00:00:00"/>
    <x v="1"/>
    <s v="SH-19975"/>
    <x v="64"/>
    <x v="1"/>
    <s v="United States"/>
    <s v="Caldwell"/>
    <x v="45"/>
    <n v="83605"/>
    <x v="1"/>
    <s v="OFF-PA-10000019"/>
    <x v="1"/>
    <x v="10"/>
    <x v="704"/>
    <x v="243"/>
    <n v="4"/>
    <n v="0"/>
    <n v="12.441600000000001"/>
  </r>
  <r>
    <n v="6001"/>
    <s v="US-2011-112991"/>
    <x v="2"/>
    <x v="325"/>
    <d v="2011-12-14T00:00:00"/>
    <x v="1"/>
    <s v="SH-19975"/>
    <x v="64"/>
    <x v="1"/>
    <s v="United States"/>
    <s v="Caldwell"/>
    <x v="45"/>
    <n v="83605"/>
    <x v="1"/>
    <s v="OFF-PA-10002222"/>
    <x v="1"/>
    <x v="10"/>
    <x v="389"/>
    <x v="422"/>
    <n v="4"/>
    <n v="0"/>
    <n v="42.025599999999997"/>
  </r>
  <r>
    <n v="6002"/>
    <s v="CA-2011-124079"/>
    <x v="2"/>
    <x v="736"/>
    <d v="2011-12-17T00:00:00"/>
    <x v="1"/>
    <s v="RF-19345"/>
    <x v="575"/>
    <x v="1"/>
    <s v="United States"/>
    <s v="Phoenix"/>
    <x v="16"/>
    <n v="85023"/>
    <x v="1"/>
    <s v="FUR-FU-10002553"/>
    <x v="0"/>
    <x v="5"/>
    <x v="1121"/>
    <x v="4240"/>
    <n v="3"/>
    <n v="0.2"/>
    <n v="7.6965000000000039"/>
  </r>
  <r>
    <n v="6003"/>
    <s v="CA-2011-124079"/>
    <x v="2"/>
    <x v="736"/>
    <d v="2011-12-17T00:00:00"/>
    <x v="1"/>
    <s v="RF-19345"/>
    <x v="575"/>
    <x v="1"/>
    <s v="United States"/>
    <s v="Phoenix"/>
    <x v="16"/>
    <n v="85023"/>
    <x v="1"/>
    <s v="OFF-BI-10002103"/>
    <x v="1"/>
    <x v="8"/>
    <x v="525"/>
    <x v="4004"/>
    <n v="2"/>
    <n v="0.7"/>
    <n v="-4.1711999999999989"/>
  </r>
  <r>
    <n v="6004"/>
    <s v="US-2014-146878"/>
    <x v="3"/>
    <x v="296"/>
    <d v="2014-09-28T00:00:00"/>
    <x v="1"/>
    <s v="DL-12865"/>
    <x v="297"/>
    <x v="0"/>
    <s v="United States"/>
    <s v="Miami"/>
    <x v="2"/>
    <n v="33142"/>
    <x v="0"/>
    <s v="OFF-BI-10002794"/>
    <x v="1"/>
    <x v="8"/>
    <x v="102"/>
    <x v="4241"/>
    <n v="1"/>
    <n v="0.7"/>
    <n v="-8.6057999999999986"/>
  </r>
  <r>
    <n v="6005"/>
    <s v="CA-2014-107244"/>
    <x v="3"/>
    <x v="210"/>
    <d v="2014-09-12T00:00:00"/>
    <x v="1"/>
    <s v="AG-10390"/>
    <x v="369"/>
    <x v="0"/>
    <s v="United States"/>
    <s v="Los Angeles"/>
    <x v="1"/>
    <n v="90004"/>
    <x v="1"/>
    <s v="FUR-FU-10002597"/>
    <x v="0"/>
    <x v="5"/>
    <x v="621"/>
    <x v="2401"/>
    <n v="4"/>
    <n v="0"/>
    <n v="8.2992000000000008"/>
  </r>
  <r>
    <n v="6006"/>
    <s v="CA-2012-100657"/>
    <x v="1"/>
    <x v="121"/>
    <d v="2012-11-07T00:00:00"/>
    <x v="1"/>
    <s v="SW-20245"/>
    <x v="573"/>
    <x v="0"/>
    <s v="United States"/>
    <s v="Troy"/>
    <x v="15"/>
    <n v="12180"/>
    <x v="3"/>
    <s v="FUR-CH-10003535"/>
    <x v="0"/>
    <x v="1"/>
    <x v="1513"/>
    <x v="4242"/>
    <n v="2"/>
    <n v="0.1"/>
    <n v="8.5371999999999968"/>
  </r>
  <r>
    <n v="6007"/>
    <s v="CA-2014-129581"/>
    <x v="3"/>
    <x v="157"/>
    <d v="2014-12-19T00:00:00"/>
    <x v="1"/>
    <s v="KN-16390"/>
    <x v="471"/>
    <x v="1"/>
    <s v="United States"/>
    <s v="New Bedford"/>
    <x v="31"/>
    <n v="2740"/>
    <x v="3"/>
    <s v="TEC-PH-10001527"/>
    <x v="2"/>
    <x v="7"/>
    <x v="1276"/>
    <x v="3680"/>
    <n v="3"/>
    <n v="0"/>
    <n v="3.8654999999999973"/>
  </r>
  <r>
    <n v="6008"/>
    <s v="CA-2014-129028"/>
    <x v="3"/>
    <x v="719"/>
    <d v="2014-04-04T00:00:00"/>
    <x v="2"/>
    <s v="GB-14530"/>
    <x v="334"/>
    <x v="1"/>
    <s v="United States"/>
    <s v="Florence"/>
    <x v="20"/>
    <n v="29501"/>
    <x v="0"/>
    <s v="FUR-FU-10004006"/>
    <x v="0"/>
    <x v="5"/>
    <x v="101"/>
    <x v="4180"/>
    <n v="3"/>
    <n v="0"/>
    <n v="21.751499999999986"/>
  </r>
  <r>
    <n v="6009"/>
    <s v="CA-2012-135580"/>
    <x v="1"/>
    <x v="1081"/>
    <d v="2013-01-03T00:00:00"/>
    <x v="1"/>
    <s v="CL-12565"/>
    <x v="52"/>
    <x v="0"/>
    <s v="United States"/>
    <s v="Los Angeles"/>
    <x v="1"/>
    <n v="90049"/>
    <x v="1"/>
    <s v="OFF-PA-10000595"/>
    <x v="1"/>
    <x v="10"/>
    <x v="1117"/>
    <x v="4243"/>
    <n v="3"/>
    <n v="0"/>
    <n v="31.519199999999998"/>
  </r>
  <r>
    <n v="6010"/>
    <s v="CA-2012-135580"/>
    <x v="1"/>
    <x v="1081"/>
    <d v="2013-01-03T00:00:00"/>
    <x v="1"/>
    <s v="CL-12565"/>
    <x v="52"/>
    <x v="0"/>
    <s v="United States"/>
    <s v="Los Angeles"/>
    <x v="1"/>
    <n v="90049"/>
    <x v="1"/>
    <s v="OFF-ST-10000798"/>
    <x v="1"/>
    <x v="4"/>
    <x v="348"/>
    <x v="4244"/>
    <n v="3"/>
    <n v="0"/>
    <n v="14.238599999999995"/>
  </r>
  <r>
    <n v="6011"/>
    <s v="CA-2012-135580"/>
    <x v="1"/>
    <x v="1081"/>
    <d v="2013-01-03T00:00:00"/>
    <x v="1"/>
    <s v="CL-12565"/>
    <x v="52"/>
    <x v="0"/>
    <s v="United States"/>
    <s v="Los Angeles"/>
    <x v="1"/>
    <n v="90049"/>
    <x v="1"/>
    <s v="TEC-MA-10004002"/>
    <x v="2"/>
    <x v="15"/>
    <x v="662"/>
    <x v="4245"/>
    <n v="6"/>
    <n v="0.2"/>
    <n v="286.71299999999962"/>
  </r>
  <r>
    <n v="6012"/>
    <s v="CA-2012-135580"/>
    <x v="1"/>
    <x v="1081"/>
    <d v="2013-01-03T00:00:00"/>
    <x v="1"/>
    <s v="CL-12565"/>
    <x v="52"/>
    <x v="0"/>
    <s v="United States"/>
    <s v="Los Angeles"/>
    <x v="1"/>
    <n v="90049"/>
    <x v="1"/>
    <s v="OFF-EN-10003296"/>
    <x v="1"/>
    <x v="12"/>
    <x v="229"/>
    <x v="3439"/>
    <n v="3"/>
    <n v="0"/>
    <n v="122.148"/>
  </r>
  <r>
    <n v="6013"/>
    <s v="CA-2012-135580"/>
    <x v="1"/>
    <x v="1081"/>
    <d v="2013-01-03T00:00:00"/>
    <x v="1"/>
    <s v="CL-12565"/>
    <x v="52"/>
    <x v="0"/>
    <s v="United States"/>
    <s v="Los Angeles"/>
    <x v="1"/>
    <n v="90049"/>
    <x v="1"/>
    <s v="TEC-PH-10004345"/>
    <x v="2"/>
    <x v="7"/>
    <x v="1167"/>
    <x v="4246"/>
    <n v="3"/>
    <n v="0.2"/>
    <n v="35.984999999999999"/>
  </r>
  <r>
    <n v="6014"/>
    <s v="CA-2013-159016"/>
    <x v="0"/>
    <x v="612"/>
    <d v="2013-03-12T00:00:00"/>
    <x v="2"/>
    <s v="KF-16285"/>
    <x v="580"/>
    <x v="2"/>
    <s v="United States"/>
    <s v="Los Angeles"/>
    <x v="1"/>
    <n v="90008"/>
    <x v="1"/>
    <s v="OFF-PA-10004405"/>
    <x v="1"/>
    <x v="10"/>
    <x v="1082"/>
    <x v="81"/>
    <n v="5"/>
    <n v="0"/>
    <n v="7.1519999999999992"/>
  </r>
  <r>
    <n v="6015"/>
    <s v="CA-2013-159016"/>
    <x v="0"/>
    <x v="612"/>
    <d v="2013-03-12T00:00:00"/>
    <x v="2"/>
    <s v="KF-16285"/>
    <x v="580"/>
    <x v="2"/>
    <s v="United States"/>
    <s v="Los Angeles"/>
    <x v="1"/>
    <n v="90008"/>
    <x v="1"/>
    <s v="TEC-PH-10002885"/>
    <x v="2"/>
    <x v="7"/>
    <x v="1127"/>
    <x v="4247"/>
    <n v="8"/>
    <n v="0.2"/>
    <n v="363.90480000000025"/>
  </r>
  <r>
    <n v="6016"/>
    <s v="CA-2011-102652"/>
    <x v="2"/>
    <x v="322"/>
    <d v="2011-04-12T00:00:00"/>
    <x v="1"/>
    <s v="AY-10555"/>
    <x v="672"/>
    <x v="1"/>
    <s v="United States"/>
    <s v="Los Angeles"/>
    <x v="1"/>
    <n v="90049"/>
    <x v="1"/>
    <s v="FUR-FU-10000747"/>
    <x v="0"/>
    <x v="5"/>
    <x v="1742"/>
    <x v="1377"/>
    <n v="2"/>
    <n v="0"/>
    <n v="15.633199999999988"/>
  </r>
  <r>
    <n v="6017"/>
    <s v="CA-2011-102652"/>
    <x v="2"/>
    <x v="322"/>
    <d v="2011-04-12T00:00:00"/>
    <x v="1"/>
    <s v="AY-10555"/>
    <x v="672"/>
    <x v="1"/>
    <s v="United States"/>
    <s v="Los Angeles"/>
    <x v="1"/>
    <n v="90049"/>
    <x v="1"/>
    <s v="FUR-FU-10001918"/>
    <x v="0"/>
    <x v="5"/>
    <x v="280"/>
    <x v="907"/>
    <n v="7"/>
    <n v="0"/>
    <n v="12.912900000000004"/>
  </r>
  <r>
    <n v="6018"/>
    <s v="CA-2011-102652"/>
    <x v="2"/>
    <x v="322"/>
    <d v="2011-04-12T00:00:00"/>
    <x v="1"/>
    <s v="AY-10555"/>
    <x v="672"/>
    <x v="1"/>
    <s v="United States"/>
    <s v="Los Angeles"/>
    <x v="1"/>
    <n v="90049"/>
    <x v="1"/>
    <s v="OFF-PA-10003309"/>
    <x v="1"/>
    <x v="10"/>
    <x v="1143"/>
    <x v="541"/>
    <n v="3"/>
    <n v="0"/>
    <n v="9.3312000000000008"/>
  </r>
  <r>
    <n v="6019"/>
    <s v="CA-2011-102652"/>
    <x v="2"/>
    <x v="322"/>
    <d v="2011-04-12T00:00:00"/>
    <x v="1"/>
    <s v="AY-10555"/>
    <x v="672"/>
    <x v="1"/>
    <s v="United States"/>
    <s v="Los Angeles"/>
    <x v="1"/>
    <n v="90049"/>
    <x v="1"/>
    <s v="OFF-PA-10001977"/>
    <x v="1"/>
    <x v="10"/>
    <x v="1464"/>
    <x v="447"/>
    <n v="1"/>
    <n v="0"/>
    <n v="26.630399999999998"/>
  </r>
  <r>
    <n v="6020"/>
    <s v="CA-2011-152422"/>
    <x v="2"/>
    <x v="1082"/>
    <d v="2011-10-10T00:00:00"/>
    <x v="0"/>
    <s v="BD-11635"/>
    <x v="631"/>
    <x v="0"/>
    <s v="United States"/>
    <s v="Columbus"/>
    <x v="24"/>
    <n v="43229"/>
    <x v="3"/>
    <s v="OFF-AP-10002892"/>
    <x v="1"/>
    <x v="9"/>
    <x v="9"/>
    <x v="2856"/>
    <n v="5"/>
    <n v="0.2"/>
    <n v="11.489999999999991"/>
  </r>
  <r>
    <n v="6021"/>
    <s v="US-2013-156692"/>
    <x v="0"/>
    <x v="572"/>
    <d v="2013-08-14T00:00:00"/>
    <x v="3"/>
    <s v="HG-15025"/>
    <x v="643"/>
    <x v="0"/>
    <s v="United States"/>
    <s v="Kenner"/>
    <x v="28"/>
    <n v="70065"/>
    <x v="0"/>
    <s v="OFF-AP-10002222"/>
    <x v="1"/>
    <x v="9"/>
    <x v="33"/>
    <x v="1714"/>
    <n v="2"/>
    <n v="0"/>
    <n v="4.6818000000000008"/>
  </r>
  <r>
    <n v="6022"/>
    <s v="US-2013-156692"/>
    <x v="0"/>
    <x v="572"/>
    <d v="2013-08-14T00:00:00"/>
    <x v="3"/>
    <s v="HG-15025"/>
    <x v="643"/>
    <x v="0"/>
    <s v="United States"/>
    <s v="Kenner"/>
    <x v="28"/>
    <n v="70065"/>
    <x v="0"/>
    <s v="TEC-AC-10000158"/>
    <x v="2"/>
    <x v="11"/>
    <x v="353"/>
    <x v="2257"/>
    <n v="2"/>
    <n v="0"/>
    <n v="15.1158"/>
  </r>
  <r>
    <n v="6023"/>
    <s v="CA-2011-130869"/>
    <x v="2"/>
    <x v="664"/>
    <d v="2011-11-21T00:00:00"/>
    <x v="1"/>
    <s v="CB-12025"/>
    <x v="90"/>
    <x v="0"/>
    <s v="United States"/>
    <s v="Cedar Hill"/>
    <x v="5"/>
    <n v="75104"/>
    <x v="2"/>
    <s v="OFF-EN-10002600"/>
    <x v="1"/>
    <x v="12"/>
    <x v="111"/>
    <x v="913"/>
    <n v="3"/>
    <n v="0.2"/>
    <n v="2.4779999999999989"/>
  </r>
  <r>
    <n v="6024"/>
    <s v="US-2014-128832"/>
    <x v="3"/>
    <x v="558"/>
    <d v="2014-04-28T00:00:00"/>
    <x v="2"/>
    <s v="LS-16945"/>
    <x v="322"/>
    <x v="1"/>
    <s v="United States"/>
    <s v="Providence"/>
    <x v="34"/>
    <n v="2908"/>
    <x v="3"/>
    <s v="TEC-AC-10004855"/>
    <x v="2"/>
    <x v="11"/>
    <x v="1047"/>
    <x v="3502"/>
    <n v="2"/>
    <n v="0"/>
    <n v="4.8986000000000018"/>
  </r>
  <r>
    <n v="6025"/>
    <s v="CA-2014-139717"/>
    <x v="3"/>
    <x v="1043"/>
    <d v="2014-08-27T00:00:00"/>
    <x v="0"/>
    <s v="DM-13015"/>
    <x v="661"/>
    <x v="0"/>
    <s v="United States"/>
    <s v="Lancaster"/>
    <x v="24"/>
    <n v="43130"/>
    <x v="3"/>
    <s v="OFF-AP-10000938"/>
    <x v="1"/>
    <x v="9"/>
    <x v="1703"/>
    <x v="4248"/>
    <n v="8"/>
    <n v="0.2"/>
    <n v="64.627199999999988"/>
  </r>
  <r>
    <n v="6026"/>
    <s v="CA-2014-139717"/>
    <x v="3"/>
    <x v="1043"/>
    <d v="2014-08-27T00:00:00"/>
    <x v="0"/>
    <s v="DM-13015"/>
    <x v="661"/>
    <x v="0"/>
    <s v="United States"/>
    <s v="Lancaster"/>
    <x v="24"/>
    <n v="43130"/>
    <x v="3"/>
    <s v="OFF-PA-10002195"/>
    <x v="1"/>
    <x v="10"/>
    <x v="1543"/>
    <x v="563"/>
    <n v="2"/>
    <n v="0.2"/>
    <n v="3.7584"/>
  </r>
  <r>
    <n v="6027"/>
    <s v="CA-2014-136007"/>
    <x v="3"/>
    <x v="660"/>
    <d v="2014-03-03T00:00:00"/>
    <x v="1"/>
    <s v="AC-10615"/>
    <x v="556"/>
    <x v="1"/>
    <s v="United States"/>
    <s v="Seattle"/>
    <x v="4"/>
    <n v="98115"/>
    <x v="1"/>
    <s v="OFF-FA-10002701"/>
    <x v="1"/>
    <x v="13"/>
    <x v="1449"/>
    <x v="3681"/>
    <n v="5"/>
    <n v="0"/>
    <n v="0.33599999999999963"/>
  </r>
  <r>
    <n v="6028"/>
    <s v="CA-2014-136007"/>
    <x v="3"/>
    <x v="660"/>
    <d v="2014-03-03T00:00:00"/>
    <x v="1"/>
    <s v="AC-10615"/>
    <x v="556"/>
    <x v="1"/>
    <s v="United States"/>
    <s v="Seattle"/>
    <x v="4"/>
    <n v="98115"/>
    <x v="1"/>
    <s v="TEC-PH-10003589"/>
    <x v="2"/>
    <x v="7"/>
    <x v="818"/>
    <x v="1002"/>
    <n v="5"/>
    <n v="0.2"/>
    <n v="25.185999999999996"/>
  </r>
  <r>
    <n v="6029"/>
    <s v="CA-2013-157364"/>
    <x v="0"/>
    <x v="258"/>
    <d v="2013-11-22T00:00:00"/>
    <x v="2"/>
    <s v="LT-17110"/>
    <x v="299"/>
    <x v="0"/>
    <s v="United States"/>
    <s v="Jacksonville"/>
    <x v="3"/>
    <n v="28540"/>
    <x v="0"/>
    <s v="OFF-AR-10003752"/>
    <x v="1"/>
    <x v="6"/>
    <x v="677"/>
    <x v="4249"/>
    <n v="2"/>
    <n v="0.2"/>
    <n v="6.0059999999999993"/>
  </r>
  <r>
    <n v="6030"/>
    <s v="US-2013-112970"/>
    <x v="0"/>
    <x v="696"/>
    <d v="2013-11-16T00:00:00"/>
    <x v="2"/>
    <s v="TB-21250"/>
    <x v="621"/>
    <x v="0"/>
    <s v="United States"/>
    <s v="Los Angeles"/>
    <x v="1"/>
    <n v="90049"/>
    <x v="1"/>
    <s v="OFF-AR-10003829"/>
    <x v="1"/>
    <x v="6"/>
    <x v="934"/>
    <x v="296"/>
    <n v="3"/>
    <n v="0"/>
    <n v="2.8535999999999988"/>
  </r>
  <r>
    <n v="6031"/>
    <s v="US-2014-152492"/>
    <x v="3"/>
    <x v="91"/>
    <d v="2014-07-07T00:00:00"/>
    <x v="3"/>
    <s v="AH-10585"/>
    <x v="738"/>
    <x v="0"/>
    <s v="United States"/>
    <s v="Miami"/>
    <x v="2"/>
    <n v="33142"/>
    <x v="0"/>
    <s v="FUR-CH-10000155"/>
    <x v="0"/>
    <x v="1"/>
    <x v="1157"/>
    <x v="4250"/>
    <n v="1"/>
    <n v="0.2"/>
    <n v="23.924000000000007"/>
  </r>
  <r>
    <n v="6032"/>
    <s v="CA-2013-101168"/>
    <x v="0"/>
    <x v="591"/>
    <d v="2014-01-02T00:00:00"/>
    <x v="1"/>
    <s v="SS-20140"/>
    <x v="164"/>
    <x v="1"/>
    <s v="United States"/>
    <s v="Nashua"/>
    <x v="38"/>
    <n v="3060"/>
    <x v="3"/>
    <s v="FUR-FU-10003142"/>
    <x v="0"/>
    <x v="5"/>
    <x v="1201"/>
    <x v="3131"/>
    <n v="4"/>
    <n v="0"/>
    <n v="6.5471999999999984"/>
  </r>
  <r>
    <n v="6033"/>
    <s v="CA-2014-104010"/>
    <x v="3"/>
    <x v="756"/>
    <d v="2014-04-26T00:00:00"/>
    <x v="2"/>
    <s v="TD-20995"/>
    <x v="143"/>
    <x v="0"/>
    <s v="United States"/>
    <s v="New York City"/>
    <x v="15"/>
    <n v="10011"/>
    <x v="3"/>
    <s v="OFF-SU-10001218"/>
    <x v="1"/>
    <x v="14"/>
    <x v="133"/>
    <x v="2803"/>
    <n v="5"/>
    <n v="0"/>
    <n v="15.372000000000003"/>
  </r>
  <r>
    <n v="6034"/>
    <s v="CA-2012-130253"/>
    <x v="1"/>
    <x v="639"/>
    <d v="2012-12-18T00:00:00"/>
    <x v="1"/>
    <s v="PP-18955"/>
    <x v="452"/>
    <x v="2"/>
    <s v="United States"/>
    <s v="Los Angeles"/>
    <x v="1"/>
    <n v="90036"/>
    <x v="1"/>
    <s v="FUR-FU-10002963"/>
    <x v="0"/>
    <x v="5"/>
    <x v="1502"/>
    <x v="597"/>
    <n v="3"/>
    <n v="0"/>
    <n v="5.1815999999999995"/>
  </r>
  <r>
    <n v="6035"/>
    <s v="US-2012-155369"/>
    <x v="1"/>
    <x v="1083"/>
    <d v="2012-04-25T00:00:00"/>
    <x v="1"/>
    <s v="PG-18820"/>
    <x v="310"/>
    <x v="0"/>
    <s v="United States"/>
    <s v="Carrollton"/>
    <x v="5"/>
    <n v="75007"/>
    <x v="2"/>
    <s v="OFF-AP-10002578"/>
    <x v="1"/>
    <x v="9"/>
    <x v="409"/>
    <x v="4251"/>
    <n v="2"/>
    <n v="0.8"/>
    <n v="-52.833600000000004"/>
  </r>
  <r>
    <n v="6036"/>
    <s v="US-2012-155369"/>
    <x v="1"/>
    <x v="1083"/>
    <d v="2012-04-25T00:00:00"/>
    <x v="1"/>
    <s v="PG-18820"/>
    <x v="310"/>
    <x v="0"/>
    <s v="United States"/>
    <s v="Carrollton"/>
    <x v="5"/>
    <n v="75007"/>
    <x v="2"/>
    <s v="OFF-BI-10003925"/>
    <x v="1"/>
    <x v="8"/>
    <x v="751"/>
    <x v="4252"/>
    <n v="4"/>
    <n v="0.8"/>
    <n v="-512.14680000000021"/>
  </r>
  <r>
    <n v="6037"/>
    <s v="CA-2013-131205"/>
    <x v="0"/>
    <x v="913"/>
    <d v="2013-09-09T00:00:00"/>
    <x v="1"/>
    <s v="AA-10645"/>
    <x v="731"/>
    <x v="0"/>
    <s v="United States"/>
    <s v="Georgetown"/>
    <x v="0"/>
    <n v="40324"/>
    <x v="0"/>
    <s v="FUR-FU-10003347"/>
    <x v="0"/>
    <x v="5"/>
    <x v="374"/>
    <x v="532"/>
    <n v="3"/>
    <n v="0"/>
    <n v="16.614000000000001"/>
  </r>
  <r>
    <n v="6038"/>
    <s v="CA-2013-131205"/>
    <x v="0"/>
    <x v="913"/>
    <d v="2013-09-09T00:00:00"/>
    <x v="1"/>
    <s v="AA-10645"/>
    <x v="731"/>
    <x v="0"/>
    <s v="United States"/>
    <s v="Georgetown"/>
    <x v="0"/>
    <n v="40324"/>
    <x v="0"/>
    <s v="OFF-BI-10000315"/>
    <x v="1"/>
    <x v="8"/>
    <x v="407"/>
    <x v="3369"/>
    <n v="6"/>
    <n v="0"/>
    <n v="54.691199999999995"/>
  </r>
  <r>
    <n v="6039"/>
    <s v="CA-2013-131205"/>
    <x v="0"/>
    <x v="913"/>
    <d v="2013-09-09T00:00:00"/>
    <x v="1"/>
    <s v="AA-10645"/>
    <x v="731"/>
    <x v="0"/>
    <s v="United States"/>
    <s v="Georgetown"/>
    <x v="0"/>
    <n v="40324"/>
    <x v="0"/>
    <s v="OFF-ST-10002583"/>
    <x v="1"/>
    <x v="4"/>
    <x v="566"/>
    <x v="681"/>
    <n v="4"/>
    <n v="0"/>
    <n v="5.1967999999999961"/>
  </r>
  <r>
    <n v="6040"/>
    <s v="CA-2013-131205"/>
    <x v="0"/>
    <x v="913"/>
    <d v="2013-09-09T00:00:00"/>
    <x v="1"/>
    <s v="AA-10645"/>
    <x v="731"/>
    <x v="0"/>
    <s v="United States"/>
    <s v="Georgetown"/>
    <x v="0"/>
    <n v="40324"/>
    <x v="0"/>
    <s v="OFF-AR-10003469"/>
    <x v="1"/>
    <x v="6"/>
    <x v="1249"/>
    <x v="267"/>
    <n v="3"/>
    <n v="0"/>
    <n v="2.5343999999999998"/>
  </r>
  <r>
    <n v="6041"/>
    <s v="CA-2014-122364"/>
    <x v="3"/>
    <x v="241"/>
    <d v="2014-09-30T00:00:00"/>
    <x v="1"/>
    <s v="FA-14230"/>
    <x v="135"/>
    <x v="1"/>
    <s v="United States"/>
    <s v="Los Angeles"/>
    <x v="1"/>
    <n v="90008"/>
    <x v="1"/>
    <s v="TEC-PH-10001817"/>
    <x v="2"/>
    <x v="7"/>
    <x v="1097"/>
    <x v="4253"/>
    <n v="3"/>
    <n v="0.2"/>
    <n v="75.180000000000064"/>
  </r>
  <r>
    <n v="6042"/>
    <s v="CA-2014-122364"/>
    <x v="3"/>
    <x v="241"/>
    <d v="2014-09-30T00:00:00"/>
    <x v="1"/>
    <s v="FA-14230"/>
    <x v="135"/>
    <x v="1"/>
    <s v="United States"/>
    <s v="Los Angeles"/>
    <x v="1"/>
    <n v="90008"/>
    <x v="1"/>
    <s v="TEC-MA-10001031"/>
    <x v="2"/>
    <x v="15"/>
    <x v="1751"/>
    <x v="4254"/>
    <n v="3"/>
    <n v="0.2"/>
    <n v="177.19799999999998"/>
  </r>
  <r>
    <n v="6043"/>
    <s v="CA-2013-117912"/>
    <x v="0"/>
    <x v="1084"/>
    <d v="2013-02-08T00:00:00"/>
    <x v="1"/>
    <s v="TB-21520"/>
    <x v="14"/>
    <x v="0"/>
    <s v="United States"/>
    <s v="Sierra Vista"/>
    <x v="16"/>
    <n v="85635"/>
    <x v="1"/>
    <s v="FUR-FU-10002088"/>
    <x v="0"/>
    <x v="5"/>
    <x v="1084"/>
    <x v="325"/>
    <n v="2"/>
    <n v="0.2"/>
    <n v="3.9512"/>
  </r>
  <r>
    <n v="6044"/>
    <s v="CA-2014-145702"/>
    <x v="3"/>
    <x v="240"/>
    <d v="2014-05-25T00:00:00"/>
    <x v="0"/>
    <s v="AH-10075"/>
    <x v="340"/>
    <x v="1"/>
    <s v="United States"/>
    <s v="Knoxville"/>
    <x v="18"/>
    <n v="37918"/>
    <x v="0"/>
    <s v="FUR-CH-10001482"/>
    <x v="0"/>
    <x v="1"/>
    <x v="536"/>
    <x v="2361"/>
    <n v="3"/>
    <n v="0.2"/>
    <n v="-35.36460000000001"/>
  </r>
  <r>
    <n v="6045"/>
    <s v="CA-2014-145702"/>
    <x v="3"/>
    <x v="240"/>
    <d v="2014-05-25T00:00:00"/>
    <x v="0"/>
    <s v="AH-10075"/>
    <x v="340"/>
    <x v="1"/>
    <s v="United States"/>
    <s v="Knoxville"/>
    <x v="18"/>
    <n v="37918"/>
    <x v="0"/>
    <s v="OFF-PA-10001526"/>
    <x v="1"/>
    <x v="10"/>
    <x v="1030"/>
    <x v="2898"/>
    <n v="7"/>
    <n v="0.2"/>
    <n v="10.109400000000001"/>
  </r>
  <r>
    <n v="6046"/>
    <s v="CA-2012-113215"/>
    <x v="1"/>
    <x v="37"/>
    <d v="2012-09-08T00:00:00"/>
    <x v="1"/>
    <s v="CP-12085"/>
    <x v="434"/>
    <x v="1"/>
    <s v="United States"/>
    <s v="Tucson"/>
    <x v="16"/>
    <n v="85705"/>
    <x v="1"/>
    <s v="FUR-FU-10002937"/>
    <x v="0"/>
    <x v="5"/>
    <x v="1051"/>
    <x v="4255"/>
    <n v="3"/>
    <n v="0.2"/>
    <n v="89.306999999999988"/>
  </r>
  <r>
    <n v="6047"/>
    <s v="CA-2013-154662"/>
    <x v="0"/>
    <x v="632"/>
    <d v="2013-06-17T00:00:00"/>
    <x v="1"/>
    <s v="BF-11215"/>
    <x v="682"/>
    <x v="2"/>
    <s v="United States"/>
    <s v="Minneapolis"/>
    <x v="11"/>
    <n v="55407"/>
    <x v="2"/>
    <s v="FUR-TA-10001771"/>
    <x v="0"/>
    <x v="3"/>
    <x v="1724"/>
    <x v="4256"/>
    <n v="3"/>
    <n v="0"/>
    <n v="173.23500000000001"/>
  </r>
  <r>
    <n v="6048"/>
    <s v="CA-2012-105571"/>
    <x v="1"/>
    <x v="209"/>
    <d v="2012-11-11T00:00:00"/>
    <x v="1"/>
    <s v="CP-12340"/>
    <x v="291"/>
    <x v="1"/>
    <s v="United States"/>
    <s v="Miami"/>
    <x v="2"/>
    <n v="33142"/>
    <x v="0"/>
    <s v="OFF-BI-10003305"/>
    <x v="1"/>
    <x v="8"/>
    <x v="565"/>
    <x v="4257"/>
    <n v="9"/>
    <n v="0.7"/>
    <n v="-12.916800000000002"/>
  </r>
  <r>
    <n v="6049"/>
    <s v="CA-2012-105571"/>
    <x v="1"/>
    <x v="209"/>
    <d v="2012-11-11T00:00:00"/>
    <x v="1"/>
    <s v="CP-12340"/>
    <x v="291"/>
    <x v="1"/>
    <s v="United States"/>
    <s v="Miami"/>
    <x v="2"/>
    <n v="33142"/>
    <x v="0"/>
    <s v="OFF-BI-10001359"/>
    <x v="1"/>
    <x v="8"/>
    <x v="1153"/>
    <x v="4258"/>
    <n v="5"/>
    <n v="0.7"/>
    <n v="-1031.5385000000001"/>
  </r>
  <r>
    <n v="6050"/>
    <s v="CA-2013-152765"/>
    <x v="0"/>
    <x v="1085"/>
    <d v="2013-06-19T00:00:00"/>
    <x v="2"/>
    <s v="LS-17245"/>
    <x v="201"/>
    <x v="0"/>
    <s v="United States"/>
    <s v="Houston"/>
    <x v="5"/>
    <n v="77036"/>
    <x v="2"/>
    <s v="OFF-PA-10000483"/>
    <x v="1"/>
    <x v="10"/>
    <x v="1672"/>
    <x v="4259"/>
    <n v="7"/>
    <n v="0.2"/>
    <n v="54.214999999999982"/>
  </r>
  <r>
    <n v="6051"/>
    <s v="CA-2012-153878"/>
    <x v="1"/>
    <x v="334"/>
    <d v="2012-04-30T00:00:00"/>
    <x v="1"/>
    <s v="TS-21655"/>
    <x v="772"/>
    <x v="0"/>
    <s v="United States"/>
    <s v="Milwaukee"/>
    <x v="6"/>
    <n v="53209"/>
    <x v="2"/>
    <s v="OFF-AR-10000658"/>
    <x v="1"/>
    <x v="6"/>
    <x v="328"/>
    <x v="2495"/>
    <n v="5"/>
    <n v="0"/>
    <n v="16.170000000000002"/>
  </r>
  <r>
    <n v="6052"/>
    <s v="CA-2012-153878"/>
    <x v="1"/>
    <x v="334"/>
    <d v="2012-04-30T00:00:00"/>
    <x v="1"/>
    <s v="TS-21655"/>
    <x v="772"/>
    <x v="0"/>
    <s v="United States"/>
    <s v="Milwaukee"/>
    <x v="6"/>
    <n v="53209"/>
    <x v="2"/>
    <s v="OFF-AP-10001205"/>
    <x v="1"/>
    <x v="9"/>
    <x v="1285"/>
    <x v="4260"/>
    <n v="5"/>
    <n v="0"/>
    <n v="76.27200000000002"/>
  </r>
  <r>
    <n v="6053"/>
    <s v="CA-2013-124016"/>
    <x v="0"/>
    <x v="713"/>
    <d v="2013-09-27T00:00:00"/>
    <x v="0"/>
    <s v="JS-15940"/>
    <x v="185"/>
    <x v="2"/>
    <s v="United States"/>
    <s v="Lancaster"/>
    <x v="24"/>
    <n v="43130"/>
    <x v="3"/>
    <s v="OFF-PA-10002586"/>
    <x v="1"/>
    <x v="10"/>
    <x v="1007"/>
    <x v="1655"/>
    <n v="3"/>
    <n v="0.2"/>
    <n v="4.0338000000000003"/>
  </r>
  <r>
    <n v="6054"/>
    <s v="CA-2013-124016"/>
    <x v="0"/>
    <x v="713"/>
    <d v="2013-09-27T00:00:00"/>
    <x v="0"/>
    <s v="JS-15940"/>
    <x v="185"/>
    <x v="2"/>
    <s v="United States"/>
    <s v="Lancaster"/>
    <x v="24"/>
    <n v="43130"/>
    <x v="3"/>
    <s v="FUR-FU-10004963"/>
    <x v="0"/>
    <x v="5"/>
    <x v="1434"/>
    <x v="4261"/>
    <n v="4"/>
    <n v="0.2"/>
    <n v="7.7000000000000028"/>
  </r>
  <r>
    <n v="6055"/>
    <s v="CA-2013-124016"/>
    <x v="0"/>
    <x v="713"/>
    <d v="2013-09-27T00:00:00"/>
    <x v="0"/>
    <s v="JS-15940"/>
    <x v="185"/>
    <x v="2"/>
    <s v="United States"/>
    <s v="Lancaster"/>
    <x v="24"/>
    <n v="43130"/>
    <x v="3"/>
    <s v="OFF-BI-10002071"/>
    <x v="1"/>
    <x v="8"/>
    <x v="692"/>
    <x v="4262"/>
    <n v="7"/>
    <n v="0.7"/>
    <n v="-9.7607999999999961"/>
  </r>
  <r>
    <n v="6056"/>
    <s v="CA-2013-113551"/>
    <x v="0"/>
    <x v="298"/>
    <d v="2013-08-21T00:00:00"/>
    <x v="2"/>
    <s v="NF-18385"/>
    <x v="173"/>
    <x v="0"/>
    <s v="United States"/>
    <s v="Edinburg"/>
    <x v="5"/>
    <n v="78539"/>
    <x v="2"/>
    <s v="OFF-BI-10001617"/>
    <x v="1"/>
    <x v="8"/>
    <x v="1315"/>
    <x v="4263"/>
    <n v="1"/>
    <n v="0.8"/>
    <n v="-3.4122000000000003"/>
  </r>
  <r>
    <n v="6057"/>
    <s v="CA-2013-113551"/>
    <x v="0"/>
    <x v="298"/>
    <d v="2013-08-21T00:00:00"/>
    <x v="2"/>
    <s v="NF-18385"/>
    <x v="173"/>
    <x v="0"/>
    <s v="United States"/>
    <s v="Edinburg"/>
    <x v="5"/>
    <n v="78539"/>
    <x v="2"/>
    <s v="OFF-PA-10004665"/>
    <x v="1"/>
    <x v="10"/>
    <x v="1380"/>
    <x v="1348"/>
    <n v="8"/>
    <n v="0.2"/>
    <n v="30.391999999999996"/>
  </r>
  <r>
    <n v="6058"/>
    <s v="CA-2011-107524"/>
    <x v="2"/>
    <x v="1086"/>
    <d v="2011-03-08T00:00:00"/>
    <x v="1"/>
    <s v="KN-16705"/>
    <x v="607"/>
    <x v="2"/>
    <s v="United States"/>
    <s v="New York City"/>
    <x v="15"/>
    <n v="10009"/>
    <x v="3"/>
    <s v="OFF-EN-10001990"/>
    <x v="1"/>
    <x v="12"/>
    <x v="33"/>
    <x v="716"/>
    <n v="2"/>
    <n v="0"/>
    <n v="5.3391999999999991"/>
  </r>
  <r>
    <n v="6059"/>
    <s v="CA-2011-107524"/>
    <x v="2"/>
    <x v="1086"/>
    <d v="2011-03-08T00:00:00"/>
    <x v="1"/>
    <s v="KN-16705"/>
    <x v="607"/>
    <x v="2"/>
    <s v="United States"/>
    <s v="New York City"/>
    <x v="15"/>
    <n v="10009"/>
    <x v="3"/>
    <s v="OFF-PA-10000587"/>
    <x v="1"/>
    <x v="10"/>
    <x v="57"/>
    <x v="3441"/>
    <n v="5"/>
    <n v="0"/>
    <n v="17.472000000000001"/>
  </r>
  <r>
    <n v="6060"/>
    <s v="CA-2011-138072"/>
    <x v="2"/>
    <x v="125"/>
    <d v="2012-01-03T00:00:00"/>
    <x v="1"/>
    <s v="GA-14725"/>
    <x v="315"/>
    <x v="0"/>
    <s v="United States"/>
    <s v="Philadelphia"/>
    <x v="9"/>
    <n v="19120"/>
    <x v="3"/>
    <s v="TEC-AC-10004859"/>
    <x v="2"/>
    <x v="11"/>
    <x v="1545"/>
    <x v="893"/>
    <n v="2"/>
    <n v="0.2"/>
    <n v="6.9920000000000009"/>
  </r>
  <r>
    <n v="6061"/>
    <s v="CA-2012-134201"/>
    <x v="1"/>
    <x v="889"/>
    <d v="2012-04-16T00:00:00"/>
    <x v="1"/>
    <s v="EH-14125"/>
    <x v="258"/>
    <x v="2"/>
    <s v="United States"/>
    <s v="Rochester"/>
    <x v="15"/>
    <n v="14609"/>
    <x v="3"/>
    <s v="OFF-ST-10001476"/>
    <x v="1"/>
    <x v="4"/>
    <x v="827"/>
    <x v="4264"/>
    <n v="4"/>
    <n v="0"/>
    <n v="38.350800000000007"/>
  </r>
  <r>
    <n v="6062"/>
    <s v="CA-2012-134201"/>
    <x v="1"/>
    <x v="889"/>
    <d v="2012-04-16T00:00:00"/>
    <x v="1"/>
    <s v="EH-14125"/>
    <x v="258"/>
    <x v="2"/>
    <s v="United States"/>
    <s v="Rochester"/>
    <x v="15"/>
    <n v="14609"/>
    <x v="3"/>
    <s v="OFF-AR-10002804"/>
    <x v="1"/>
    <x v="6"/>
    <x v="279"/>
    <x v="1865"/>
    <n v="3"/>
    <n v="0"/>
    <n v="6.0147000000000004"/>
  </r>
  <r>
    <n v="6063"/>
    <s v="CA-2012-111780"/>
    <x v="1"/>
    <x v="707"/>
    <d v="2012-12-30T00:00:00"/>
    <x v="0"/>
    <s v="RA-19285"/>
    <x v="267"/>
    <x v="0"/>
    <s v="United States"/>
    <s v="San Diego"/>
    <x v="1"/>
    <n v="92037"/>
    <x v="1"/>
    <s v="TEC-CO-10004202"/>
    <x v="2"/>
    <x v="16"/>
    <x v="836"/>
    <x v="4265"/>
    <n v="5"/>
    <n v="0.2"/>
    <n v="224.99249999999995"/>
  </r>
  <r>
    <n v="6064"/>
    <s v="CA-2012-111780"/>
    <x v="1"/>
    <x v="707"/>
    <d v="2012-12-30T00:00:00"/>
    <x v="0"/>
    <s v="RA-19285"/>
    <x v="267"/>
    <x v="0"/>
    <s v="United States"/>
    <s v="San Diego"/>
    <x v="1"/>
    <n v="92037"/>
    <x v="1"/>
    <s v="OFF-PA-10001307"/>
    <x v="1"/>
    <x v="10"/>
    <x v="784"/>
    <x v="4266"/>
    <n v="3"/>
    <n v="0"/>
    <n v="6.1739999999999995"/>
  </r>
  <r>
    <n v="6065"/>
    <s v="CA-2012-111780"/>
    <x v="1"/>
    <x v="707"/>
    <d v="2012-12-30T00:00:00"/>
    <x v="0"/>
    <s v="RA-19285"/>
    <x v="267"/>
    <x v="0"/>
    <s v="United States"/>
    <s v="San Diego"/>
    <x v="1"/>
    <n v="92037"/>
    <x v="1"/>
    <s v="OFF-PA-10001667"/>
    <x v="1"/>
    <x v="10"/>
    <x v="453"/>
    <x v="1465"/>
    <n v="3"/>
    <n v="0"/>
    <n v="8.0730000000000004"/>
  </r>
  <r>
    <n v="6066"/>
    <s v="CA-2012-119942"/>
    <x v="1"/>
    <x v="57"/>
    <d v="2012-04-07T00:00:00"/>
    <x v="2"/>
    <s v="TT-21070"/>
    <x v="74"/>
    <x v="0"/>
    <s v="United States"/>
    <s v="Philadelphia"/>
    <x v="9"/>
    <n v="19120"/>
    <x v="3"/>
    <s v="OFF-LA-10001569"/>
    <x v="1"/>
    <x v="2"/>
    <x v="633"/>
    <x v="4267"/>
    <n v="6"/>
    <n v="0.2"/>
    <n v="7.7687999999999988"/>
  </r>
  <r>
    <n v="6067"/>
    <s v="CA-2012-151547"/>
    <x v="1"/>
    <x v="184"/>
    <d v="2012-01-23T00:00:00"/>
    <x v="1"/>
    <s v="AH-10465"/>
    <x v="733"/>
    <x v="0"/>
    <s v="United States"/>
    <s v="Bartlett"/>
    <x v="18"/>
    <n v="38134"/>
    <x v="0"/>
    <s v="OFF-SU-10000898"/>
    <x v="1"/>
    <x v="14"/>
    <x v="1181"/>
    <x v="4268"/>
    <n v="8"/>
    <n v="0.2"/>
    <n v="10.007999999999988"/>
  </r>
  <r>
    <n v="6068"/>
    <s v="CA-2014-166695"/>
    <x v="3"/>
    <x v="968"/>
    <d v="2014-05-25T00:00:00"/>
    <x v="1"/>
    <s v="CC-12430"/>
    <x v="254"/>
    <x v="2"/>
    <s v="United States"/>
    <s v="Lakewood"/>
    <x v="1"/>
    <n v="90712"/>
    <x v="1"/>
    <s v="FUR-CH-10000225"/>
    <x v="0"/>
    <x v="1"/>
    <x v="401"/>
    <x v="4269"/>
    <n v="8"/>
    <n v="0.2"/>
    <n v="-97.176000000000073"/>
  </r>
  <r>
    <n v="6069"/>
    <s v="CA-2014-166695"/>
    <x v="3"/>
    <x v="968"/>
    <d v="2014-05-25T00:00:00"/>
    <x v="1"/>
    <s v="CC-12430"/>
    <x v="254"/>
    <x v="2"/>
    <s v="United States"/>
    <s v="Lakewood"/>
    <x v="1"/>
    <n v="90712"/>
    <x v="1"/>
    <s v="FUR-FU-10002191"/>
    <x v="0"/>
    <x v="5"/>
    <x v="762"/>
    <x v="4270"/>
    <n v="1"/>
    <n v="0"/>
    <n v="3.3504"/>
  </r>
  <r>
    <n v="6070"/>
    <s v="CA-2014-166695"/>
    <x v="3"/>
    <x v="968"/>
    <d v="2014-05-25T00:00:00"/>
    <x v="1"/>
    <s v="CC-12430"/>
    <x v="254"/>
    <x v="2"/>
    <s v="United States"/>
    <s v="Lakewood"/>
    <x v="1"/>
    <n v="90712"/>
    <x v="1"/>
    <s v="TEC-MA-10003176"/>
    <x v="2"/>
    <x v="15"/>
    <x v="1752"/>
    <x v="4271"/>
    <n v="1"/>
    <n v="0.2"/>
    <n v="38.609999999999957"/>
  </r>
  <r>
    <n v="6071"/>
    <s v="CA-2014-167542"/>
    <x v="3"/>
    <x v="802"/>
    <d v="2014-08-21T00:00:00"/>
    <x v="1"/>
    <s v="KD-16495"/>
    <x v="470"/>
    <x v="1"/>
    <s v="United States"/>
    <s v="Philadelphia"/>
    <x v="9"/>
    <n v="19120"/>
    <x v="3"/>
    <s v="OFF-LA-10004093"/>
    <x v="1"/>
    <x v="2"/>
    <x v="670"/>
    <x v="1593"/>
    <n v="3"/>
    <n v="0.2"/>
    <n v="5.9210999999999983"/>
  </r>
  <r>
    <n v="6072"/>
    <s v="CA-2012-120901"/>
    <x v="1"/>
    <x v="620"/>
    <d v="2013-01-04T00:00:00"/>
    <x v="1"/>
    <s v="BG-11035"/>
    <x v="767"/>
    <x v="0"/>
    <s v="United States"/>
    <s v="Austin"/>
    <x v="5"/>
    <n v="78745"/>
    <x v="2"/>
    <s v="OFF-ST-10000025"/>
    <x v="1"/>
    <x v="4"/>
    <x v="615"/>
    <x v="4272"/>
    <n v="2"/>
    <n v="0.2"/>
    <n v="-26.720400000000019"/>
  </r>
  <r>
    <n v="6073"/>
    <s v="CA-2012-120901"/>
    <x v="1"/>
    <x v="620"/>
    <d v="2013-01-04T00:00:00"/>
    <x v="1"/>
    <s v="BG-11035"/>
    <x v="767"/>
    <x v="0"/>
    <s v="United States"/>
    <s v="Austin"/>
    <x v="5"/>
    <n v="78745"/>
    <x v="2"/>
    <s v="OFF-FA-10001561"/>
    <x v="1"/>
    <x v="13"/>
    <x v="831"/>
    <x v="4273"/>
    <n v="2"/>
    <n v="0.2"/>
    <n v="0.56679999999999997"/>
  </r>
  <r>
    <n v="6074"/>
    <s v="CA-2012-120901"/>
    <x v="1"/>
    <x v="620"/>
    <d v="2013-01-04T00:00:00"/>
    <x v="1"/>
    <s v="BG-11035"/>
    <x v="767"/>
    <x v="0"/>
    <s v="United States"/>
    <s v="Austin"/>
    <x v="5"/>
    <n v="78745"/>
    <x v="2"/>
    <s v="OFF-SU-10001225"/>
    <x v="1"/>
    <x v="14"/>
    <x v="33"/>
    <x v="4274"/>
    <n v="2"/>
    <n v="0.2"/>
    <n v="-1.3248000000000004"/>
  </r>
  <r>
    <n v="6075"/>
    <s v="CA-2014-121398"/>
    <x v="3"/>
    <x v="53"/>
    <d v="2014-12-30T00:00:00"/>
    <x v="1"/>
    <s v="FH-14365"/>
    <x v="92"/>
    <x v="1"/>
    <s v="United States"/>
    <s v="Los Angeles"/>
    <x v="1"/>
    <n v="90008"/>
    <x v="1"/>
    <s v="OFF-BI-10001718"/>
    <x v="1"/>
    <x v="8"/>
    <x v="1216"/>
    <x v="1860"/>
    <n v="3"/>
    <n v="0.2"/>
    <n v="51.823799999999999"/>
  </r>
  <r>
    <n v="6076"/>
    <s v="CA-2014-121398"/>
    <x v="3"/>
    <x v="53"/>
    <d v="2014-12-30T00:00:00"/>
    <x v="1"/>
    <s v="FH-14365"/>
    <x v="92"/>
    <x v="1"/>
    <s v="United States"/>
    <s v="Los Angeles"/>
    <x v="1"/>
    <n v="90008"/>
    <x v="1"/>
    <s v="OFF-ST-10002756"/>
    <x v="1"/>
    <x v="4"/>
    <x v="270"/>
    <x v="4275"/>
    <n v="2"/>
    <n v="0"/>
    <n v="2.7062000000000239"/>
  </r>
  <r>
    <n v="6077"/>
    <s v="CA-2013-151561"/>
    <x v="0"/>
    <x v="142"/>
    <d v="2013-09-08T00:00:00"/>
    <x v="1"/>
    <s v="PG-18820"/>
    <x v="310"/>
    <x v="0"/>
    <s v="United States"/>
    <s v="New York City"/>
    <x v="15"/>
    <n v="10011"/>
    <x v="3"/>
    <s v="TEC-AC-10001432"/>
    <x v="2"/>
    <x v="11"/>
    <x v="471"/>
    <x v="515"/>
    <n v="6"/>
    <n v="0"/>
    <n v="206.31600000000006"/>
  </r>
  <r>
    <n v="6078"/>
    <s v="CA-2013-151561"/>
    <x v="0"/>
    <x v="142"/>
    <d v="2013-09-08T00:00:00"/>
    <x v="1"/>
    <s v="PG-18820"/>
    <x v="310"/>
    <x v="0"/>
    <s v="United States"/>
    <s v="New York City"/>
    <x v="15"/>
    <n v="10011"/>
    <x v="3"/>
    <s v="TEC-AC-10003399"/>
    <x v="2"/>
    <x v="11"/>
    <x v="1497"/>
    <x v="4276"/>
    <n v="2"/>
    <n v="0"/>
    <n v="30.441600000000001"/>
  </r>
  <r>
    <n v="6079"/>
    <s v="CA-2013-151561"/>
    <x v="0"/>
    <x v="142"/>
    <d v="2013-09-08T00:00:00"/>
    <x v="1"/>
    <s v="PG-18820"/>
    <x v="310"/>
    <x v="0"/>
    <s v="United States"/>
    <s v="New York City"/>
    <x v="15"/>
    <n v="10011"/>
    <x v="3"/>
    <s v="OFF-SU-10001574"/>
    <x v="1"/>
    <x v="14"/>
    <x v="498"/>
    <x v="1031"/>
    <n v="3"/>
    <n v="0"/>
    <n v="3.2849999999999993"/>
  </r>
  <r>
    <n v="6080"/>
    <s v="CA-2013-151561"/>
    <x v="0"/>
    <x v="142"/>
    <d v="2013-09-08T00:00:00"/>
    <x v="1"/>
    <s v="PG-18820"/>
    <x v="310"/>
    <x v="0"/>
    <s v="United States"/>
    <s v="New York City"/>
    <x v="15"/>
    <n v="10011"/>
    <x v="3"/>
    <s v="FUR-FU-10004864"/>
    <x v="0"/>
    <x v="5"/>
    <x v="436"/>
    <x v="1868"/>
    <n v="3"/>
    <n v="0"/>
    <n v="61.382399999999997"/>
  </r>
  <r>
    <n v="6081"/>
    <s v="CA-2014-154676"/>
    <x v="3"/>
    <x v="485"/>
    <d v="2014-08-09T00:00:00"/>
    <x v="2"/>
    <s v="NZ-18565"/>
    <x v="125"/>
    <x v="2"/>
    <s v="United States"/>
    <s v="Houston"/>
    <x v="5"/>
    <n v="77070"/>
    <x v="2"/>
    <s v="OFF-ST-10001172"/>
    <x v="1"/>
    <x v="4"/>
    <x v="1197"/>
    <x v="4277"/>
    <n v="9"/>
    <n v="0.2"/>
    <n v="7.5527999999999977"/>
  </r>
  <r>
    <n v="6082"/>
    <s v="US-2011-165589"/>
    <x v="2"/>
    <x v="1087"/>
    <d v="2011-02-19T00:00:00"/>
    <x v="3"/>
    <s v="TB-21595"/>
    <x v="180"/>
    <x v="0"/>
    <s v="United States"/>
    <s v="Lubbock"/>
    <x v="5"/>
    <n v="79424"/>
    <x v="2"/>
    <s v="FUR-FU-10002396"/>
    <x v="0"/>
    <x v="5"/>
    <x v="1581"/>
    <x v="2855"/>
    <n v="5"/>
    <n v="0.6"/>
    <n v="-11.321999999999999"/>
  </r>
  <r>
    <n v="6083"/>
    <s v="US-2013-132577"/>
    <x v="0"/>
    <x v="441"/>
    <d v="2013-11-28T00:00:00"/>
    <x v="1"/>
    <s v="JE-15475"/>
    <x v="188"/>
    <x v="0"/>
    <s v="United States"/>
    <s v="Houston"/>
    <x v="5"/>
    <n v="77095"/>
    <x v="2"/>
    <s v="OFF-BI-10004040"/>
    <x v="1"/>
    <x v="8"/>
    <x v="1478"/>
    <x v="4278"/>
    <n v="6"/>
    <n v="0.8"/>
    <n v="-9.634800000000002"/>
  </r>
  <r>
    <n v="6084"/>
    <s v="US-2013-132577"/>
    <x v="0"/>
    <x v="441"/>
    <d v="2013-11-28T00:00:00"/>
    <x v="1"/>
    <s v="JE-15475"/>
    <x v="188"/>
    <x v="0"/>
    <s v="United States"/>
    <s v="Houston"/>
    <x v="5"/>
    <n v="77095"/>
    <x v="2"/>
    <s v="OFF-AR-10003481"/>
    <x v="1"/>
    <x v="6"/>
    <x v="1591"/>
    <x v="3452"/>
    <n v="9"/>
    <n v="0.2"/>
    <n v="2.6567999999999969"/>
  </r>
  <r>
    <n v="6085"/>
    <s v="US-2013-132577"/>
    <x v="0"/>
    <x v="441"/>
    <d v="2013-11-28T00:00:00"/>
    <x v="1"/>
    <s v="JE-15475"/>
    <x v="188"/>
    <x v="0"/>
    <s v="United States"/>
    <s v="Houston"/>
    <x v="5"/>
    <n v="77095"/>
    <x v="2"/>
    <s v="TEC-AC-10000387"/>
    <x v="2"/>
    <x v="11"/>
    <x v="1350"/>
    <x v="4279"/>
    <n v="2"/>
    <n v="0.2"/>
    <n v="-0.60080000000000044"/>
  </r>
  <r>
    <n v="6086"/>
    <s v="US-2013-132577"/>
    <x v="0"/>
    <x v="441"/>
    <d v="2013-11-28T00:00:00"/>
    <x v="1"/>
    <s v="JE-15475"/>
    <x v="188"/>
    <x v="0"/>
    <s v="United States"/>
    <s v="Houston"/>
    <x v="5"/>
    <n v="77095"/>
    <x v="2"/>
    <s v="OFF-LA-10000262"/>
    <x v="1"/>
    <x v="2"/>
    <x v="932"/>
    <x v="4280"/>
    <n v="1"/>
    <n v="0.2"/>
    <n v="0.67859999999999987"/>
  </r>
  <r>
    <n v="6087"/>
    <s v="US-2013-132577"/>
    <x v="0"/>
    <x v="441"/>
    <d v="2013-11-28T00:00:00"/>
    <x v="1"/>
    <s v="JE-15475"/>
    <x v="188"/>
    <x v="0"/>
    <s v="United States"/>
    <s v="Houston"/>
    <x v="5"/>
    <n v="77095"/>
    <x v="2"/>
    <s v="OFF-BI-10003196"/>
    <x v="1"/>
    <x v="8"/>
    <x v="1367"/>
    <x v="4281"/>
    <n v="6"/>
    <n v="0.8"/>
    <n v="-6.7320000000000011"/>
  </r>
  <r>
    <n v="6088"/>
    <s v="CA-2012-114048"/>
    <x v="1"/>
    <x v="639"/>
    <d v="2012-12-18T00:00:00"/>
    <x v="1"/>
    <s v="EH-13945"/>
    <x v="13"/>
    <x v="0"/>
    <s v="United States"/>
    <s v="Costa Mesa"/>
    <x v="1"/>
    <n v="92627"/>
    <x v="1"/>
    <s v="FUR-FU-10004351"/>
    <x v="0"/>
    <x v="5"/>
    <x v="33"/>
    <x v="4172"/>
    <n v="3"/>
    <n v="0"/>
    <n v="12.856800000000002"/>
  </r>
  <r>
    <n v="6089"/>
    <s v="CA-2012-137281"/>
    <x v="1"/>
    <x v="385"/>
    <d v="2012-06-17T00:00:00"/>
    <x v="1"/>
    <s v="BF-10975"/>
    <x v="541"/>
    <x v="1"/>
    <s v="United States"/>
    <s v="Roswell"/>
    <x v="32"/>
    <n v="30076"/>
    <x v="0"/>
    <s v="OFF-PA-10001870"/>
    <x v="1"/>
    <x v="10"/>
    <x v="674"/>
    <x v="90"/>
    <n v="1"/>
    <n v="0"/>
    <n v="3.1104000000000003"/>
  </r>
  <r>
    <n v="6090"/>
    <s v="US-2014-162068"/>
    <x v="3"/>
    <x v="116"/>
    <d v="2015-01-01T00:00:00"/>
    <x v="0"/>
    <s v="PC-18745"/>
    <x v="331"/>
    <x v="1"/>
    <s v="United States"/>
    <s v="Loveland"/>
    <x v="22"/>
    <n v="80538"/>
    <x v="1"/>
    <s v="OFF-BI-10002813"/>
    <x v="1"/>
    <x v="8"/>
    <x v="905"/>
    <x v="1473"/>
    <n v="2"/>
    <n v="0.7"/>
    <n v="-0.98999999999999977"/>
  </r>
  <r>
    <n v="6091"/>
    <s v="CA-2014-100111"/>
    <x v="3"/>
    <x v="1088"/>
    <d v="2014-09-27T00:00:00"/>
    <x v="1"/>
    <s v="SV-20365"/>
    <x v="277"/>
    <x v="0"/>
    <s v="United States"/>
    <s v="New York City"/>
    <x v="15"/>
    <n v="10035"/>
    <x v="3"/>
    <s v="FUR-CH-10003846"/>
    <x v="0"/>
    <x v="1"/>
    <x v="915"/>
    <x v="4282"/>
    <n v="3"/>
    <n v="0.1"/>
    <n v="18.176400000000008"/>
  </r>
  <r>
    <n v="6092"/>
    <s v="CA-2014-100111"/>
    <x v="3"/>
    <x v="1088"/>
    <d v="2014-09-27T00:00:00"/>
    <x v="1"/>
    <s v="SV-20365"/>
    <x v="277"/>
    <x v="0"/>
    <s v="United States"/>
    <s v="New York City"/>
    <x v="15"/>
    <n v="10035"/>
    <x v="3"/>
    <s v="TEC-AC-10002647"/>
    <x v="2"/>
    <x v="11"/>
    <x v="1753"/>
    <x v="4283"/>
    <n v="2"/>
    <n v="0"/>
    <n v="95.759999999999991"/>
  </r>
  <r>
    <n v="6093"/>
    <s v="CA-2014-100111"/>
    <x v="3"/>
    <x v="1088"/>
    <d v="2014-09-27T00:00:00"/>
    <x v="1"/>
    <s v="SV-20365"/>
    <x v="277"/>
    <x v="0"/>
    <s v="United States"/>
    <s v="New York City"/>
    <x v="15"/>
    <n v="10035"/>
    <x v="3"/>
    <s v="OFF-PA-10000807"/>
    <x v="1"/>
    <x v="10"/>
    <x v="1650"/>
    <x v="1811"/>
    <n v="9"/>
    <n v="0"/>
    <n v="18.104400000000002"/>
  </r>
  <r>
    <n v="6094"/>
    <s v="CA-2014-100111"/>
    <x v="3"/>
    <x v="1088"/>
    <d v="2014-09-27T00:00:00"/>
    <x v="1"/>
    <s v="SV-20365"/>
    <x v="277"/>
    <x v="0"/>
    <s v="United States"/>
    <s v="New York City"/>
    <x v="15"/>
    <n v="10035"/>
    <x v="3"/>
    <s v="TEC-AC-10001465"/>
    <x v="2"/>
    <x v="11"/>
    <x v="473"/>
    <x v="3720"/>
    <n v="2"/>
    <n v="0"/>
    <n v="21.791999999999994"/>
  </r>
  <r>
    <n v="6095"/>
    <s v="CA-2014-100111"/>
    <x v="3"/>
    <x v="1088"/>
    <d v="2014-09-27T00:00:00"/>
    <x v="1"/>
    <s v="SV-20365"/>
    <x v="277"/>
    <x v="0"/>
    <s v="United States"/>
    <s v="New York City"/>
    <x v="15"/>
    <n v="10035"/>
    <x v="3"/>
    <s v="OFF-ST-10000615"/>
    <x v="1"/>
    <x v="4"/>
    <x v="75"/>
    <x v="4284"/>
    <n v="4"/>
    <n v="0"/>
    <n v="12.712000000000003"/>
  </r>
  <r>
    <n v="6096"/>
    <s v="CA-2014-100111"/>
    <x v="3"/>
    <x v="1088"/>
    <d v="2014-09-27T00:00:00"/>
    <x v="1"/>
    <s v="SV-20365"/>
    <x v="277"/>
    <x v="0"/>
    <s v="United States"/>
    <s v="New York City"/>
    <x v="15"/>
    <n v="10035"/>
    <x v="3"/>
    <s v="OFF-PA-10002713"/>
    <x v="1"/>
    <x v="10"/>
    <x v="317"/>
    <x v="1288"/>
    <n v="2"/>
    <n v="0"/>
    <n v="6.3295999999999992"/>
  </r>
  <r>
    <n v="6097"/>
    <s v="CA-2014-100111"/>
    <x v="3"/>
    <x v="1088"/>
    <d v="2014-09-27T00:00:00"/>
    <x v="1"/>
    <s v="SV-20365"/>
    <x v="277"/>
    <x v="0"/>
    <s v="United States"/>
    <s v="New York City"/>
    <x v="15"/>
    <n v="10035"/>
    <x v="3"/>
    <s v="FUR-CH-10003061"/>
    <x v="0"/>
    <x v="1"/>
    <x v="51"/>
    <x v="4285"/>
    <n v="1"/>
    <n v="0.1"/>
    <n v="8.0990999999999875"/>
  </r>
  <r>
    <n v="6098"/>
    <s v="CA-2014-100111"/>
    <x v="3"/>
    <x v="1088"/>
    <d v="2014-09-27T00:00:00"/>
    <x v="1"/>
    <s v="SV-20365"/>
    <x v="277"/>
    <x v="0"/>
    <s v="United States"/>
    <s v="New York City"/>
    <x v="15"/>
    <n v="10035"/>
    <x v="3"/>
    <s v="OFF-BI-10000343"/>
    <x v="1"/>
    <x v="8"/>
    <x v="184"/>
    <x v="696"/>
    <n v="3"/>
    <n v="0.2"/>
    <n v="3.9770999999999996"/>
  </r>
  <r>
    <n v="6099"/>
    <s v="CA-2014-100111"/>
    <x v="3"/>
    <x v="1088"/>
    <d v="2014-09-27T00:00:00"/>
    <x v="1"/>
    <s v="SV-20365"/>
    <x v="277"/>
    <x v="0"/>
    <s v="United States"/>
    <s v="New York City"/>
    <x v="15"/>
    <n v="10035"/>
    <x v="3"/>
    <s v="OFF-FA-10000304"/>
    <x v="1"/>
    <x v="13"/>
    <x v="52"/>
    <x v="1009"/>
    <n v="2"/>
    <n v="0"/>
    <n v="1.7876000000000003"/>
  </r>
  <r>
    <n v="6100"/>
    <s v="CA-2014-100111"/>
    <x v="3"/>
    <x v="1088"/>
    <d v="2014-09-27T00:00:00"/>
    <x v="1"/>
    <s v="SV-20365"/>
    <x v="277"/>
    <x v="0"/>
    <s v="United States"/>
    <s v="New York City"/>
    <x v="15"/>
    <n v="10035"/>
    <x v="3"/>
    <s v="FUR-CH-10004086"/>
    <x v="0"/>
    <x v="1"/>
    <x v="281"/>
    <x v="4286"/>
    <n v="11"/>
    <n v="0.1"/>
    <n v="609.71569999999997"/>
  </r>
  <r>
    <n v="6101"/>
    <s v="CA-2014-100111"/>
    <x v="3"/>
    <x v="1088"/>
    <d v="2014-09-27T00:00:00"/>
    <x v="1"/>
    <s v="SV-20365"/>
    <x v="277"/>
    <x v="0"/>
    <s v="United States"/>
    <s v="New York City"/>
    <x v="15"/>
    <n v="10035"/>
    <x v="3"/>
    <s v="TEC-PH-10002885"/>
    <x v="2"/>
    <x v="7"/>
    <x v="1127"/>
    <x v="4287"/>
    <n v="2"/>
    <n v="0"/>
    <n v="350.90820000000008"/>
  </r>
  <r>
    <n v="6102"/>
    <s v="CA-2014-100111"/>
    <x v="3"/>
    <x v="1088"/>
    <d v="2014-09-27T00:00:00"/>
    <x v="1"/>
    <s v="SV-20365"/>
    <x v="277"/>
    <x v="0"/>
    <s v="United States"/>
    <s v="New York City"/>
    <x v="15"/>
    <n v="10035"/>
    <x v="3"/>
    <s v="FUR-CH-10001215"/>
    <x v="0"/>
    <x v="1"/>
    <x v="440"/>
    <x v="4288"/>
    <n v="5"/>
    <n v="0.1"/>
    <n v="375.73500000000001"/>
  </r>
  <r>
    <n v="6103"/>
    <s v="CA-2014-100111"/>
    <x v="3"/>
    <x v="1088"/>
    <d v="2014-09-27T00:00:00"/>
    <x v="1"/>
    <s v="SV-20365"/>
    <x v="277"/>
    <x v="0"/>
    <s v="United States"/>
    <s v="New York City"/>
    <x v="15"/>
    <n v="10035"/>
    <x v="3"/>
    <s v="TEC-PH-10000215"/>
    <x v="2"/>
    <x v="7"/>
    <x v="139"/>
    <x v="1245"/>
    <n v="3"/>
    <n v="0"/>
    <n v="28.309500000000007"/>
  </r>
  <r>
    <n v="6104"/>
    <s v="CA-2014-100111"/>
    <x v="3"/>
    <x v="1088"/>
    <d v="2014-09-27T00:00:00"/>
    <x v="1"/>
    <s v="SV-20365"/>
    <x v="277"/>
    <x v="0"/>
    <s v="United States"/>
    <s v="New York City"/>
    <x v="15"/>
    <n v="10035"/>
    <x v="3"/>
    <s v="TEC-AC-10001998"/>
    <x v="2"/>
    <x v="11"/>
    <x v="84"/>
    <x v="1543"/>
    <n v="3"/>
    <n v="0"/>
    <n v="20.389799999999994"/>
  </r>
  <r>
    <n v="6105"/>
    <s v="US-2014-132381"/>
    <x v="3"/>
    <x v="1029"/>
    <d v="2014-08-25T00:00:00"/>
    <x v="2"/>
    <s v="Dp-13240"/>
    <x v="656"/>
    <x v="2"/>
    <s v="United States"/>
    <s v="Philadelphia"/>
    <x v="9"/>
    <n v="19143"/>
    <x v="3"/>
    <s v="FUR-TA-10002356"/>
    <x v="0"/>
    <x v="3"/>
    <x v="728"/>
    <x v="4289"/>
    <n v="2"/>
    <n v="0.4"/>
    <n v="-83.875200000000035"/>
  </r>
  <r>
    <n v="6106"/>
    <s v="CA-2012-147011"/>
    <x v="1"/>
    <x v="652"/>
    <d v="2012-06-22T00:00:00"/>
    <x v="1"/>
    <s v="HR-14830"/>
    <x v="403"/>
    <x v="1"/>
    <s v="United States"/>
    <s v="Miami"/>
    <x v="2"/>
    <n v="33178"/>
    <x v="0"/>
    <s v="OFF-AR-10002399"/>
    <x v="1"/>
    <x v="6"/>
    <x v="316"/>
    <x v="4290"/>
    <n v="4"/>
    <n v="0.2"/>
    <n v="3.5783999999999998"/>
  </r>
  <r>
    <n v="6107"/>
    <s v="CA-2011-120852"/>
    <x v="2"/>
    <x v="414"/>
    <d v="2011-12-25T00:00:00"/>
    <x v="1"/>
    <s v="WB-21850"/>
    <x v="576"/>
    <x v="0"/>
    <s v="United States"/>
    <s v="Grand Prairie"/>
    <x v="5"/>
    <n v="75051"/>
    <x v="2"/>
    <s v="OFF-AP-10001563"/>
    <x v="1"/>
    <x v="9"/>
    <x v="530"/>
    <x v="4291"/>
    <n v="2"/>
    <n v="0.8"/>
    <n v="-49.551600000000022"/>
  </r>
  <r>
    <n v="6108"/>
    <s v="CA-2011-120852"/>
    <x v="2"/>
    <x v="414"/>
    <d v="2011-12-25T00:00:00"/>
    <x v="1"/>
    <s v="WB-21850"/>
    <x v="576"/>
    <x v="0"/>
    <s v="United States"/>
    <s v="Grand Prairie"/>
    <x v="5"/>
    <n v="75051"/>
    <x v="2"/>
    <s v="TEC-AC-10004510"/>
    <x v="2"/>
    <x v="11"/>
    <x v="944"/>
    <x v="4292"/>
    <n v="5"/>
    <n v="0.2"/>
    <n v="-8.1800000000000033"/>
  </r>
  <r>
    <n v="6109"/>
    <s v="CA-2013-150007"/>
    <x v="0"/>
    <x v="108"/>
    <d v="2013-09-17T00:00:00"/>
    <x v="1"/>
    <s v="AS-10090"/>
    <x v="548"/>
    <x v="0"/>
    <s v="United States"/>
    <s v="Chicago"/>
    <x v="10"/>
    <n v="60653"/>
    <x v="2"/>
    <s v="OFF-LA-10001982"/>
    <x v="1"/>
    <x v="2"/>
    <x v="1529"/>
    <x v="1628"/>
    <n v="2"/>
    <n v="0.2"/>
    <n v="2.0999999999999996"/>
  </r>
  <r>
    <n v="6110"/>
    <s v="CA-2013-150007"/>
    <x v="0"/>
    <x v="108"/>
    <d v="2013-09-17T00:00:00"/>
    <x v="1"/>
    <s v="AS-10090"/>
    <x v="548"/>
    <x v="0"/>
    <s v="United States"/>
    <s v="Chicago"/>
    <x v="10"/>
    <n v="60653"/>
    <x v="2"/>
    <s v="OFF-BI-10004141"/>
    <x v="1"/>
    <x v="8"/>
    <x v="1287"/>
    <x v="4293"/>
    <n v="3"/>
    <n v="0.8"/>
    <n v="-3.2436000000000016"/>
  </r>
  <r>
    <n v="6111"/>
    <s v="CA-2013-124590"/>
    <x v="0"/>
    <x v="396"/>
    <d v="2013-11-17T00:00:00"/>
    <x v="1"/>
    <s v="SP-20920"/>
    <x v="727"/>
    <x v="0"/>
    <s v="United States"/>
    <s v="Parma"/>
    <x v="24"/>
    <n v="44134"/>
    <x v="3"/>
    <s v="FUR-CH-10004495"/>
    <x v="0"/>
    <x v="1"/>
    <x v="1475"/>
    <x v="4294"/>
    <n v="7"/>
    <n v="0.3"/>
    <n v="-21.068600000000174"/>
  </r>
  <r>
    <n v="6112"/>
    <s v="CA-2013-124590"/>
    <x v="0"/>
    <x v="396"/>
    <d v="2013-11-17T00:00:00"/>
    <x v="1"/>
    <s v="SP-20920"/>
    <x v="727"/>
    <x v="0"/>
    <s v="United States"/>
    <s v="Parma"/>
    <x v="24"/>
    <n v="44134"/>
    <x v="3"/>
    <s v="OFF-AP-10002311"/>
    <x v="1"/>
    <x v="9"/>
    <x v="14"/>
    <x v="4295"/>
    <n v="2"/>
    <n v="0.2"/>
    <n v="33.028800000000004"/>
  </r>
  <r>
    <n v="6113"/>
    <s v="CA-2013-124590"/>
    <x v="0"/>
    <x v="396"/>
    <d v="2013-11-17T00:00:00"/>
    <x v="1"/>
    <s v="SP-20920"/>
    <x v="727"/>
    <x v="0"/>
    <s v="United States"/>
    <s v="Parma"/>
    <x v="24"/>
    <n v="44134"/>
    <x v="3"/>
    <s v="OFF-FA-10000585"/>
    <x v="1"/>
    <x v="13"/>
    <x v="202"/>
    <x v="4296"/>
    <n v="6"/>
    <n v="0.2"/>
    <n v="5.4443999999999999"/>
  </r>
  <r>
    <n v="6114"/>
    <s v="CA-2013-124590"/>
    <x v="0"/>
    <x v="396"/>
    <d v="2013-11-17T00:00:00"/>
    <x v="1"/>
    <s v="SP-20920"/>
    <x v="727"/>
    <x v="0"/>
    <s v="United States"/>
    <s v="Parma"/>
    <x v="24"/>
    <n v="44134"/>
    <x v="3"/>
    <s v="FUR-CH-10000454"/>
    <x v="0"/>
    <x v="1"/>
    <x v="1"/>
    <x v="4297"/>
    <n v="9"/>
    <n v="0.3"/>
    <n v="0"/>
  </r>
  <r>
    <n v="6115"/>
    <s v="CA-2013-124590"/>
    <x v="0"/>
    <x v="396"/>
    <d v="2013-11-17T00:00:00"/>
    <x v="1"/>
    <s v="SP-20920"/>
    <x v="727"/>
    <x v="0"/>
    <s v="United States"/>
    <s v="Parma"/>
    <x v="24"/>
    <n v="44134"/>
    <x v="3"/>
    <s v="FUR-CH-10003746"/>
    <x v="0"/>
    <x v="1"/>
    <x v="617"/>
    <x v="4298"/>
    <n v="2"/>
    <n v="0.3"/>
    <n v="-12.839199999999977"/>
  </r>
  <r>
    <n v="6116"/>
    <s v="CA-2013-133802"/>
    <x v="0"/>
    <x v="560"/>
    <d v="2013-03-21T00:00:00"/>
    <x v="1"/>
    <s v="SP-20650"/>
    <x v="70"/>
    <x v="1"/>
    <s v="United States"/>
    <s v="Redwood City"/>
    <x v="1"/>
    <n v="94061"/>
    <x v="1"/>
    <s v="OFF-BI-10003291"/>
    <x v="1"/>
    <x v="8"/>
    <x v="44"/>
    <x v="4299"/>
    <n v="6"/>
    <n v="0.2"/>
    <n v="14.142599999999996"/>
  </r>
  <r>
    <n v="6117"/>
    <s v="US-2013-113677"/>
    <x v="0"/>
    <x v="373"/>
    <d v="2013-11-20T00:00:00"/>
    <x v="1"/>
    <s v="CM-12655"/>
    <x v="475"/>
    <x v="2"/>
    <s v="United States"/>
    <s v="New York City"/>
    <x v="15"/>
    <n v="10011"/>
    <x v="3"/>
    <s v="TEC-PH-10002114"/>
    <x v="2"/>
    <x v="7"/>
    <x v="1754"/>
    <x v="4300"/>
    <n v="4"/>
    <n v="0"/>
    <n v="592.78960000000006"/>
  </r>
  <r>
    <n v="6118"/>
    <s v="US-2013-113677"/>
    <x v="0"/>
    <x v="373"/>
    <d v="2013-11-20T00:00:00"/>
    <x v="1"/>
    <s v="CM-12655"/>
    <x v="475"/>
    <x v="2"/>
    <s v="United States"/>
    <s v="New York City"/>
    <x v="15"/>
    <n v="10011"/>
    <x v="3"/>
    <s v="OFF-LA-10001569"/>
    <x v="1"/>
    <x v="2"/>
    <x v="633"/>
    <x v="1830"/>
    <n v="3"/>
    <n v="0"/>
    <n v="6.8723999999999998"/>
  </r>
  <r>
    <n v="6119"/>
    <s v="CA-2014-143378"/>
    <x v="3"/>
    <x v="20"/>
    <d v="2014-09-26T00:00:00"/>
    <x v="1"/>
    <s v="JR-16210"/>
    <x v="335"/>
    <x v="1"/>
    <s v="United States"/>
    <s v="Springfield"/>
    <x v="21"/>
    <n v="97477"/>
    <x v="1"/>
    <s v="TEC-PH-10001425"/>
    <x v="2"/>
    <x v="7"/>
    <x v="511"/>
    <x v="1837"/>
    <n v="3"/>
    <n v="0.2"/>
    <n v="19.197599999999994"/>
  </r>
  <r>
    <n v="6120"/>
    <s v="CA-2014-143378"/>
    <x v="3"/>
    <x v="20"/>
    <d v="2014-09-26T00:00:00"/>
    <x v="1"/>
    <s v="JR-16210"/>
    <x v="335"/>
    <x v="1"/>
    <s v="United States"/>
    <s v="Springfield"/>
    <x v="21"/>
    <n v="97477"/>
    <x v="1"/>
    <s v="OFF-AR-10001915"/>
    <x v="1"/>
    <x v="6"/>
    <x v="1048"/>
    <x v="361"/>
    <n v="3"/>
    <n v="0.2"/>
    <n v="6.5538000000000007"/>
  </r>
  <r>
    <n v="6121"/>
    <s v="CA-2014-143378"/>
    <x v="3"/>
    <x v="20"/>
    <d v="2014-09-26T00:00:00"/>
    <x v="1"/>
    <s v="JR-16210"/>
    <x v="335"/>
    <x v="1"/>
    <s v="United States"/>
    <s v="Springfield"/>
    <x v="21"/>
    <n v="97477"/>
    <x v="1"/>
    <s v="FUR-FU-10004864"/>
    <x v="0"/>
    <x v="5"/>
    <x v="436"/>
    <x v="4301"/>
    <n v="8"/>
    <n v="0.2"/>
    <n v="61.38239999999999"/>
  </r>
  <r>
    <n v="6122"/>
    <s v="CA-2014-143378"/>
    <x v="3"/>
    <x v="20"/>
    <d v="2014-09-26T00:00:00"/>
    <x v="1"/>
    <s v="JR-16210"/>
    <x v="335"/>
    <x v="1"/>
    <s v="United States"/>
    <s v="Springfield"/>
    <x v="21"/>
    <n v="97477"/>
    <x v="1"/>
    <s v="FUR-BO-10001972"/>
    <x v="0"/>
    <x v="0"/>
    <x v="362"/>
    <x v="1270"/>
    <n v="2"/>
    <n v="0.7"/>
    <n v="-128.2388"/>
  </r>
  <r>
    <n v="6123"/>
    <s v="CA-2014-152660"/>
    <x v="3"/>
    <x v="769"/>
    <d v="2014-12-10T00:00:00"/>
    <x v="1"/>
    <s v="CB-12415"/>
    <x v="558"/>
    <x v="0"/>
    <s v="United States"/>
    <s v="Chicago"/>
    <x v="10"/>
    <n v="60610"/>
    <x v="2"/>
    <s v="OFF-ST-10000532"/>
    <x v="1"/>
    <x v="4"/>
    <x v="1403"/>
    <x v="3629"/>
    <n v="2"/>
    <n v="0.2"/>
    <n v="4.6175999999999995"/>
  </r>
  <r>
    <n v="6124"/>
    <s v="CA-2012-142139"/>
    <x v="1"/>
    <x v="284"/>
    <d v="2012-09-05T00:00:00"/>
    <x v="1"/>
    <s v="SD-20485"/>
    <x v="174"/>
    <x v="2"/>
    <s v="United States"/>
    <s v="Bedford"/>
    <x v="5"/>
    <n v="76021"/>
    <x v="2"/>
    <s v="OFF-PA-10003883"/>
    <x v="1"/>
    <x v="10"/>
    <x v="1229"/>
    <x v="3300"/>
    <n v="4"/>
    <n v="0.2"/>
    <n v="6.8119999999999994"/>
  </r>
  <r>
    <n v="6125"/>
    <s v="CA-2014-145772"/>
    <x v="3"/>
    <x v="95"/>
    <d v="2014-06-08T00:00:00"/>
    <x v="1"/>
    <s v="SS-20140"/>
    <x v="164"/>
    <x v="1"/>
    <s v="United States"/>
    <s v="Los Angeles"/>
    <x v="1"/>
    <n v="90036"/>
    <x v="1"/>
    <s v="TEC-AC-10003038"/>
    <x v="2"/>
    <x v="11"/>
    <x v="1024"/>
    <x v="915"/>
    <n v="5"/>
    <n v="0"/>
    <n v="8.5024999999999942"/>
  </r>
  <r>
    <n v="6126"/>
    <s v="CA-2014-145772"/>
    <x v="3"/>
    <x v="95"/>
    <d v="2014-06-08T00:00:00"/>
    <x v="1"/>
    <s v="SS-20140"/>
    <x v="164"/>
    <x v="1"/>
    <s v="United States"/>
    <s v="Los Angeles"/>
    <x v="1"/>
    <n v="90036"/>
    <x v="1"/>
    <s v="OFF-PA-10001593"/>
    <x v="1"/>
    <x v="10"/>
    <x v="1755"/>
    <x v="493"/>
    <n v="2"/>
    <n v="0"/>
    <n v="5.3819999999999997"/>
  </r>
  <r>
    <n v="6127"/>
    <s v="CA-2014-145772"/>
    <x v="3"/>
    <x v="95"/>
    <d v="2014-06-08T00:00:00"/>
    <x v="1"/>
    <s v="SS-20140"/>
    <x v="164"/>
    <x v="1"/>
    <s v="United States"/>
    <s v="Los Angeles"/>
    <x v="1"/>
    <n v="90036"/>
    <x v="1"/>
    <s v="OFF-BI-10002049"/>
    <x v="1"/>
    <x v="8"/>
    <x v="758"/>
    <x v="2970"/>
    <n v="1"/>
    <n v="0.2"/>
    <n v="1.2713999999999996"/>
  </r>
  <r>
    <n v="6128"/>
    <s v="CA-2013-124100"/>
    <x v="0"/>
    <x v="1044"/>
    <d v="2013-04-07T00:00:00"/>
    <x v="1"/>
    <s v="EH-13990"/>
    <x v="552"/>
    <x v="0"/>
    <s v="United States"/>
    <s v="New York City"/>
    <x v="15"/>
    <n v="10009"/>
    <x v="3"/>
    <s v="FUR-CH-10003817"/>
    <x v="0"/>
    <x v="1"/>
    <x v="162"/>
    <x v="4302"/>
    <n v="6"/>
    <n v="0.1"/>
    <n v="54.666000000000011"/>
  </r>
  <r>
    <n v="6129"/>
    <s v="US-2011-158400"/>
    <x v="2"/>
    <x v="1089"/>
    <d v="2011-10-28T00:00:00"/>
    <x v="2"/>
    <s v="AH-10030"/>
    <x v="692"/>
    <x v="1"/>
    <s v="United States"/>
    <s v="San Francisco"/>
    <x v="1"/>
    <n v="94109"/>
    <x v="1"/>
    <s v="OFF-BI-10002353"/>
    <x v="1"/>
    <x v="8"/>
    <x v="1068"/>
    <x v="4303"/>
    <n v="4"/>
    <n v="0.2"/>
    <n v="18.527999999999999"/>
  </r>
  <r>
    <n v="6130"/>
    <s v="CA-2014-162033"/>
    <x v="3"/>
    <x v="606"/>
    <d v="2014-04-03T00:00:00"/>
    <x v="1"/>
    <s v="EM-14200"/>
    <x v="773"/>
    <x v="2"/>
    <s v="United States"/>
    <s v="Virginia Beach"/>
    <x v="17"/>
    <n v="23464"/>
    <x v="0"/>
    <s v="TEC-AC-10003116"/>
    <x v="2"/>
    <x v="11"/>
    <x v="920"/>
    <x v="3545"/>
    <n v="3"/>
    <n v="0"/>
    <n v="20.767499999999998"/>
  </r>
  <r>
    <n v="6131"/>
    <s v="CA-2014-162033"/>
    <x v="3"/>
    <x v="606"/>
    <d v="2014-04-03T00:00:00"/>
    <x v="1"/>
    <s v="EM-14200"/>
    <x v="773"/>
    <x v="2"/>
    <s v="United States"/>
    <s v="Virginia Beach"/>
    <x v="17"/>
    <n v="23464"/>
    <x v="0"/>
    <s v="OFF-FA-10003021"/>
    <x v="1"/>
    <x v="13"/>
    <x v="33"/>
    <x v="1061"/>
    <n v="2"/>
    <n v="0"/>
    <n v="1.3159999999999998"/>
  </r>
  <r>
    <n v="6132"/>
    <s v="CA-2011-163447"/>
    <x v="2"/>
    <x v="422"/>
    <d v="2011-12-31T00:00:00"/>
    <x v="1"/>
    <s v="TB-21190"/>
    <x v="353"/>
    <x v="2"/>
    <s v="United States"/>
    <s v="New York City"/>
    <x v="15"/>
    <n v="10011"/>
    <x v="3"/>
    <s v="FUR-CH-10004477"/>
    <x v="0"/>
    <x v="1"/>
    <x v="211"/>
    <x v="4304"/>
    <n v="14"/>
    <n v="0.1"/>
    <n v="161.96739999999997"/>
  </r>
  <r>
    <n v="6133"/>
    <s v="CA-2014-145737"/>
    <x v="3"/>
    <x v="175"/>
    <d v="2014-09-21T00:00:00"/>
    <x v="1"/>
    <s v="AB-10165"/>
    <x v="269"/>
    <x v="0"/>
    <s v="United States"/>
    <s v="Lebanon"/>
    <x v="18"/>
    <n v="37087"/>
    <x v="0"/>
    <s v="OFF-PA-10001033"/>
    <x v="1"/>
    <x v="10"/>
    <x v="1500"/>
    <x v="2919"/>
    <n v="5"/>
    <n v="0.2"/>
    <n v="59.435499999999998"/>
  </r>
  <r>
    <n v="6134"/>
    <s v="CA-2013-148096"/>
    <x v="0"/>
    <x v="765"/>
    <d v="2013-08-20T00:00:00"/>
    <x v="2"/>
    <s v="AO-10810"/>
    <x v="774"/>
    <x v="1"/>
    <s v="United States"/>
    <s v="Los Angeles"/>
    <x v="1"/>
    <n v="90045"/>
    <x v="1"/>
    <s v="FUR-TA-10004152"/>
    <x v="0"/>
    <x v="3"/>
    <x v="1507"/>
    <x v="4305"/>
    <n v="2"/>
    <n v="0.2"/>
    <n v="12.095999999999997"/>
  </r>
  <r>
    <n v="6135"/>
    <s v="CA-2013-146766"/>
    <x v="0"/>
    <x v="254"/>
    <d v="2013-11-05T00:00:00"/>
    <x v="3"/>
    <s v="TT-21220"/>
    <x v="627"/>
    <x v="0"/>
    <s v="United States"/>
    <s v="Chula Vista"/>
    <x v="1"/>
    <n v="91911"/>
    <x v="1"/>
    <s v="OFF-AR-10002135"/>
    <x v="1"/>
    <x v="6"/>
    <x v="278"/>
    <x v="4306"/>
    <n v="4"/>
    <n v="0"/>
    <n v="55.911999999999978"/>
  </r>
  <r>
    <n v="6136"/>
    <s v="CA-2012-105613"/>
    <x v="1"/>
    <x v="1090"/>
    <d v="2012-10-22T00:00:00"/>
    <x v="1"/>
    <s v="KN-16705"/>
    <x v="607"/>
    <x v="2"/>
    <s v="United States"/>
    <s v="Mcallen"/>
    <x v="5"/>
    <n v="78501"/>
    <x v="2"/>
    <s v="TEC-AC-10000521"/>
    <x v="2"/>
    <x v="11"/>
    <x v="1557"/>
    <x v="3578"/>
    <n v="3"/>
    <n v="0.2"/>
    <n v="3.4619999999999997"/>
  </r>
  <r>
    <n v="6137"/>
    <s v="CA-2012-105613"/>
    <x v="1"/>
    <x v="1090"/>
    <d v="2012-10-22T00:00:00"/>
    <x v="1"/>
    <s v="KN-16705"/>
    <x v="607"/>
    <x v="2"/>
    <s v="United States"/>
    <s v="Mcallen"/>
    <x v="5"/>
    <n v="78501"/>
    <x v="2"/>
    <s v="OFF-AP-10000026"/>
    <x v="1"/>
    <x v="9"/>
    <x v="1282"/>
    <x v="4307"/>
    <n v="6"/>
    <n v="0.8"/>
    <n v="-186.56820000000005"/>
  </r>
  <r>
    <n v="6138"/>
    <s v="US-2013-142251"/>
    <x v="0"/>
    <x v="731"/>
    <d v="2013-11-05T00:00:00"/>
    <x v="0"/>
    <s v="FO-14305"/>
    <x v="383"/>
    <x v="0"/>
    <s v="United States"/>
    <s v="Hollywood"/>
    <x v="2"/>
    <n v="33021"/>
    <x v="0"/>
    <s v="OFF-PA-10002986"/>
    <x v="1"/>
    <x v="10"/>
    <x v="477"/>
    <x v="164"/>
    <n v="6"/>
    <n v="0.2"/>
    <n v="11.222399999999999"/>
  </r>
  <r>
    <n v="6139"/>
    <s v="CA-2011-131247"/>
    <x v="2"/>
    <x v="809"/>
    <d v="2011-04-04T00:00:00"/>
    <x v="1"/>
    <s v="GA-14725"/>
    <x v="315"/>
    <x v="0"/>
    <s v="United States"/>
    <s v="San Francisco"/>
    <x v="1"/>
    <n v="94110"/>
    <x v="1"/>
    <s v="FUR-BO-10001337"/>
    <x v="0"/>
    <x v="0"/>
    <x v="425"/>
    <x v="4308"/>
    <n v="2"/>
    <n v="0.15"/>
    <n v="-12.097999999999999"/>
  </r>
  <r>
    <n v="6140"/>
    <s v="US-2012-113593"/>
    <x v="1"/>
    <x v="24"/>
    <d v="2012-04-20T00:00:00"/>
    <x v="2"/>
    <s v="NC-18415"/>
    <x v="720"/>
    <x v="0"/>
    <s v="United States"/>
    <s v="Santa Maria"/>
    <x v="1"/>
    <n v="93454"/>
    <x v="1"/>
    <s v="OFF-ST-10000532"/>
    <x v="1"/>
    <x v="4"/>
    <x v="1403"/>
    <x v="4309"/>
    <n v="3"/>
    <n v="0"/>
    <n v="30.014399999999998"/>
  </r>
  <r>
    <n v="6141"/>
    <s v="CA-2014-121083"/>
    <x v="3"/>
    <x v="362"/>
    <d v="2014-07-16T00:00:00"/>
    <x v="1"/>
    <s v="JF-15190"/>
    <x v="440"/>
    <x v="0"/>
    <s v="United States"/>
    <s v="Manchester"/>
    <x v="29"/>
    <n v="6040"/>
    <x v="3"/>
    <s v="OFF-PA-10001497"/>
    <x v="1"/>
    <x v="10"/>
    <x v="1746"/>
    <x v="4310"/>
    <n v="5"/>
    <n v="0"/>
    <n v="134.65199999999999"/>
  </r>
  <r>
    <n v="6142"/>
    <s v="CA-2014-121083"/>
    <x v="3"/>
    <x v="362"/>
    <d v="2014-07-16T00:00:00"/>
    <x v="1"/>
    <s v="JF-15190"/>
    <x v="440"/>
    <x v="0"/>
    <s v="United States"/>
    <s v="Manchester"/>
    <x v="29"/>
    <n v="6040"/>
    <x v="3"/>
    <s v="OFF-ST-10002554"/>
    <x v="1"/>
    <x v="4"/>
    <x v="1144"/>
    <x v="3589"/>
    <n v="4"/>
    <n v="0"/>
    <n v="3.9128000000000043"/>
  </r>
  <r>
    <n v="6143"/>
    <s v="CA-2014-121083"/>
    <x v="3"/>
    <x v="362"/>
    <d v="2014-07-16T00:00:00"/>
    <x v="1"/>
    <s v="JF-15190"/>
    <x v="440"/>
    <x v="0"/>
    <s v="United States"/>
    <s v="Manchester"/>
    <x v="29"/>
    <n v="6040"/>
    <x v="3"/>
    <s v="TEC-PH-10001336"/>
    <x v="2"/>
    <x v="7"/>
    <x v="941"/>
    <x v="2052"/>
    <n v="2"/>
    <n v="0"/>
    <n v="74.8142"/>
  </r>
  <r>
    <n v="6144"/>
    <s v="CA-2014-121083"/>
    <x v="3"/>
    <x v="362"/>
    <d v="2014-07-16T00:00:00"/>
    <x v="1"/>
    <s v="JF-15190"/>
    <x v="440"/>
    <x v="0"/>
    <s v="United States"/>
    <s v="Manchester"/>
    <x v="29"/>
    <n v="6040"/>
    <x v="3"/>
    <s v="OFF-AR-10002987"/>
    <x v="1"/>
    <x v="6"/>
    <x v="1553"/>
    <x v="4311"/>
    <n v="6"/>
    <n v="0"/>
    <n v="48.806400000000011"/>
  </r>
  <r>
    <n v="6145"/>
    <s v="CA-2014-151190"/>
    <x v="3"/>
    <x v="818"/>
    <d v="2014-07-02T00:00:00"/>
    <x v="1"/>
    <s v="GT-14710"/>
    <x v="218"/>
    <x v="0"/>
    <s v="United States"/>
    <s v="Omaha"/>
    <x v="8"/>
    <n v="68104"/>
    <x v="2"/>
    <s v="OFF-PA-10000575"/>
    <x v="1"/>
    <x v="10"/>
    <x v="1050"/>
    <x v="4312"/>
    <n v="3"/>
    <n v="0"/>
    <n v="9.2321999999999989"/>
  </r>
  <r>
    <n v="6146"/>
    <s v="CA-2011-133543"/>
    <x v="2"/>
    <x v="1091"/>
    <d v="2011-12-26T00:00:00"/>
    <x v="1"/>
    <s v="KM-16660"/>
    <x v="730"/>
    <x v="0"/>
    <s v="United States"/>
    <s v="San Jose"/>
    <x v="1"/>
    <n v="95123"/>
    <x v="1"/>
    <s v="OFF-AR-10003394"/>
    <x v="1"/>
    <x v="6"/>
    <x v="496"/>
    <x v="2722"/>
    <n v="4"/>
    <n v="0"/>
    <n v="3.1752000000000002"/>
  </r>
  <r>
    <n v="6147"/>
    <s v="CA-2014-105130"/>
    <x v="3"/>
    <x v="610"/>
    <d v="2014-11-26T00:00:00"/>
    <x v="1"/>
    <s v="PJ-18835"/>
    <x v="601"/>
    <x v="1"/>
    <s v="United States"/>
    <s v="San Francisco"/>
    <x v="1"/>
    <n v="94122"/>
    <x v="1"/>
    <s v="OFF-AR-10003394"/>
    <x v="1"/>
    <x v="6"/>
    <x v="496"/>
    <x v="2722"/>
    <n v="4"/>
    <n v="0"/>
    <n v="3.1752000000000002"/>
  </r>
  <r>
    <n v="6148"/>
    <s v="CA-2014-105130"/>
    <x v="3"/>
    <x v="610"/>
    <d v="2014-11-26T00:00:00"/>
    <x v="1"/>
    <s v="PJ-18835"/>
    <x v="601"/>
    <x v="1"/>
    <s v="United States"/>
    <s v="San Francisco"/>
    <x v="1"/>
    <n v="94122"/>
    <x v="1"/>
    <s v="OFF-BI-10001191"/>
    <x v="1"/>
    <x v="8"/>
    <x v="970"/>
    <x v="4313"/>
    <n v="2"/>
    <n v="0.2"/>
    <n v="14.7668"/>
  </r>
  <r>
    <n v="6149"/>
    <s v="CA-2013-161928"/>
    <x v="0"/>
    <x v="812"/>
    <d v="2013-06-30T00:00:00"/>
    <x v="0"/>
    <s v="AC-10660"/>
    <x v="663"/>
    <x v="0"/>
    <s v="United States"/>
    <s v="San Francisco"/>
    <x v="1"/>
    <n v="94109"/>
    <x v="1"/>
    <s v="TEC-PH-10003484"/>
    <x v="2"/>
    <x v="7"/>
    <x v="1530"/>
    <x v="1227"/>
    <n v="2"/>
    <n v="0.2"/>
    <n v="12.599000000000004"/>
  </r>
  <r>
    <n v="6150"/>
    <s v="CA-2014-101322"/>
    <x v="3"/>
    <x v="116"/>
    <d v="2015-01-01T00:00:00"/>
    <x v="2"/>
    <s v="JG-15310"/>
    <x v="684"/>
    <x v="1"/>
    <s v="United States"/>
    <s v="Long Beach"/>
    <x v="1"/>
    <n v="90805"/>
    <x v="1"/>
    <s v="FUR-CH-10003968"/>
    <x v="0"/>
    <x v="1"/>
    <x v="56"/>
    <x v="4314"/>
    <n v="6"/>
    <n v="0.2"/>
    <n v="-34.070400000000006"/>
  </r>
  <r>
    <n v="6151"/>
    <s v="US-2013-106600"/>
    <x v="0"/>
    <x v="143"/>
    <d v="2013-04-12T00:00:00"/>
    <x v="2"/>
    <s v="RM-19375"/>
    <x v="528"/>
    <x v="0"/>
    <s v="United States"/>
    <s v="Columbus"/>
    <x v="32"/>
    <n v="31907"/>
    <x v="0"/>
    <s v="FUR-BO-10001608"/>
    <x v="0"/>
    <x v="0"/>
    <x v="1523"/>
    <x v="1383"/>
    <n v="5"/>
    <n v="0"/>
    <n v="88.725000000000023"/>
  </r>
  <r>
    <n v="6152"/>
    <s v="CA-2011-111871"/>
    <x v="2"/>
    <x v="772"/>
    <d v="2011-03-21T00:00:00"/>
    <x v="0"/>
    <s v="EK-13795"/>
    <x v="735"/>
    <x v="2"/>
    <s v="United States"/>
    <s v="San Francisco"/>
    <x v="1"/>
    <n v="94110"/>
    <x v="1"/>
    <s v="FUR-BO-10004218"/>
    <x v="0"/>
    <x v="0"/>
    <x v="1584"/>
    <x v="4315"/>
    <n v="10"/>
    <n v="0.15"/>
    <n v="70.490000000000009"/>
  </r>
  <r>
    <n v="6153"/>
    <s v="CA-2014-139437"/>
    <x v="3"/>
    <x v="445"/>
    <d v="2014-07-09T00:00:00"/>
    <x v="1"/>
    <s v="RD-19585"/>
    <x v="361"/>
    <x v="0"/>
    <s v="United States"/>
    <s v="Los Angeles"/>
    <x v="1"/>
    <n v="90004"/>
    <x v="1"/>
    <s v="OFF-ST-10002485"/>
    <x v="1"/>
    <x v="4"/>
    <x v="209"/>
    <x v="1190"/>
    <n v="4"/>
    <n v="0"/>
    <n v="0.87919999999999732"/>
  </r>
  <r>
    <n v="6154"/>
    <s v="CA-2014-151484"/>
    <x v="3"/>
    <x v="693"/>
    <d v="2014-04-24T00:00:00"/>
    <x v="2"/>
    <s v="CV-12805"/>
    <x v="51"/>
    <x v="1"/>
    <s v="United States"/>
    <s v="Philadelphia"/>
    <x v="9"/>
    <n v="19120"/>
    <x v="3"/>
    <s v="FUR-FU-10001876"/>
    <x v="0"/>
    <x v="5"/>
    <x v="1394"/>
    <x v="3518"/>
    <n v="2"/>
    <n v="0.2"/>
    <n v="10.393599999999998"/>
  </r>
  <r>
    <n v="6155"/>
    <s v="CA-2014-151484"/>
    <x v="3"/>
    <x v="693"/>
    <d v="2014-04-24T00:00:00"/>
    <x v="2"/>
    <s v="CV-12805"/>
    <x v="51"/>
    <x v="1"/>
    <s v="United States"/>
    <s v="Philadelphia"/>
    <x v="9"/>
    <n v="19120"/>
    <x v="3"/>
    <s v="OFF-ST-10002370"/>
    <x v="1"/>
    <x v="4"/>
    <x v="80"/>
    <x v="4316"/>
    <n v="3"/>
    <n v="0.2"/>
    <n v="5.7752999999999961"/>
  </r>
  <r>
    <n v="6156"/>
    <s v="CA-2014-151484"/>
    <x v="3"/>
    <x v="693"/>
    <d v="2014-04-24T00:00:00"/>
    <x v="2"/>
    <s v="CV-12805"/>
    <x v="51"/>
    <x v="1"/>
    <s v="United States"/>
    <s v="Philadelphia"/>
    <x v="9"/>
    <n v="19120"/>
    <x v="3"/>
    <s v="OFF-ST-10000142"/>
    <x v="1"/>
    <x v="4"/>
    <x v="399"/>
    <x v="4317"/>
    <n v="1"/>
    <n v="0.2"/>
    <n v="33.270399999999981"/>
  </r>
  <r>
    <n v="6157"/>
    <s v="CA-2014-151484"/>
    <x v="3"/>
    <x v="693"/>
    <d v="2014-04-24T00:00:00"/>
    <x v="2"/>
    <s v="CV-12805"/>
    <x v="51"/>
    <x v="1"/>
    <s v="United States"/>
    <s v="Philadelphia"/>
    <x v="9"/>
    <n v="19120"/>
    <x v="3"/>
    <s v="FUR-FU-10004671"/>
    <x v="0"/>
    <x v="5"/>
    <x v="1357"/>
    <x v="4318"/>
    <n v="3"/>
    <n v="0.2"/>
    <n v="9.5418000000000003"/>
  </r>
  <r>
    <n v="6158"/>
    <s v="CA-2013-104150"/>
    <x v="0"/>
    <x v="1092"/>
    <d v="2013-08-06T00:00:00"/>
    <x v="0"/>
    <s v="AG-10330"/>
    <x v="743"/>
    <x v="0"/>
    <s v="United States"/>
    <s v="Tulsa"/>
    <x v="26"/>
    <n v="74133"/>
    <x v="2"/>
    <s v="OFF-EN-10002504"/>
    <x v="1"/>
    <x v="12"/>
    <x v="113"/>
    <x v="4319"/>
    <n v="3"/>
    <n v="0"/>
    <n v="38.323799999999999"/>
  </r>
  <r>
    <n v="6159"/>
    <s v="CA-2013-104150"/>
    <x v="0"/>
    <x v="1092"/>
    <d v="2013-08-06T00:00:00"/>
    <x v="0"/>
    <s v="AG-10330"/>
    <x v="743"/>
    <x v="0"/>
    <s v="United States"/>
    <s v="Tulsa"/>
    <x v="26"/>
    <n v="74133"/>
    <x v="2"/>
    <s v="TEC-AC-10004803"/>
    <x v="2"/>
    <x v="11"/>
    <x v="1756"/>
    <x v="4320"/>
    <n v="12"/>
    <n v="0"/>
    <n v="23.419200000000011"/>
  </r>
  <r>
    <n v="6160"/>
    <s v="CA-2013-161025"/>
    <x v="0"/>
    <x v="275"/>
    <d v="2013-12-10T00:00:00"/>
    <x v="1"/>
    <s v="GM-14440"/>
    <x v="306"/>
    <x v="0"/>
    <s v="United States"/>
    <s v="Los Angeles"/>
    <x v="1"/>
    <n v="90049"/>
    <x v="1"/>
    <s v="OFF-ST-10001932"/>
    <x v="1"/>
    <x v="4"/>
    <x v="1641"/>
    <x v="4321"/>
    <n v="4"/>
    <n v="0"/>
    <n v="108.17520000000002"/>
  </r>
  <r>
    <n v="6161"/>
    <s v="CA-2011-103989"/>
    <x v="2"/>
    <x v="1093"/>
    <d v="2011-03-21T00:00:00"/>
    <x v="2"/>
    <s v="MC-17605"/>
    <x v="204"/>
    <x v="1"/>
    <s v="United States"/>
    <s v="Lakeland"/>
    <x v="2"/>
    <n v="33801"/>
    <x v="0"/>
    <s v="TEC-PH-10004667"/>
    <x v="2"/>
    <x v="7"/>
    <x v="519"/>
    <x v="830"/>
    <n v="3"/>
    <n v="0.2"/>
    <n v="28.347899999999981"/>
  </r>
  <r>
    <n v="6162"/>
    <s v="CA-2011-103989"/>
    <x v="2"/>
    <x v="1093"/>
    <d v="2011-03-21T00:00:00"/>
    <x v="2"/>
    <s v="MC-17605"/>
    <x v="204"/>
    <x v="1"/>
    <s v="United States"/>
    <s v="Lakeland"/>
    <x v="2"/>
    <n v="33801"/>
    <x v="0"/>
    <s v="OFF-LA-10000443"/>
    <x v="1"/>
    <x v="2"/>
    <x v="1118"/>
    <x v="929"/>
    <n v="4"/>
    <n v="0.2"/>
    <n v="3.9851999999999999"/>
  </r>
  <r>
    <n v="6163"/>
    <s v="CA-2011-103989"/>
    <x v="2"/>
    <x v="1093"/>
    <d v="2011-03-21T00:00:00"/>
    <x v="2"/>
    <s v="MC-17605"/>
    <x v="204"/>
    <x v="1"/>
    <s v="United States"/>
    <s v="Lakeland"/>
    <x v="2"/>
    <n v="33801"/>
    <x v="0"/>
    <s v="OFF-ST-10000918"/>
    <x v="1"/>
    <x v="4"/>
    <x v="372"/>
    <x v="4322"/>
    <n v="3"/>
    <n v="0.2"/>
    <n v="1.961999999999998"/>
  </r>
  <r>
    <n v="6164"/>
    <s v="CA-2011-103989"/>
    <x v="2"/>
    <x v="1093"/>
    <d v="2011-03-21T00:00:00"/>
    <x v="2"/>
    <s v="MC-17605"/>
    <x v="204"/>
    <x v="1"/>
    <s v="United States"/>
    <s v="Lakeland"/>
    <x v="2"/>
    <n v="33801"/>
    <x v="0"/>
    <s v="OFF-BI-10001196"/>
    <x v="1"/>
    <x v="8"/>
    <x v="1381"/>
    <x v="4323"/>
    <n v="5"/>
    <n v="0.7"/>
    <n v="-25.737000000000002"/>
  </r>
  <r>
    <n v="6165"/>
    <s v="CA-2011-103989"/>
    <x v="2"/>
    <x v="1093"/>
    <d v="2011-03-21T00:00:00"/>
    <x v="2"/>
    <s v="MC-17605"/>
    <x v="204"/>
    <x v="1"/>
    <s v="United States"/>
    <s v="Lakeland"/>
    <x v="2"/>
    <n v="33801"/>
    <x v="0"/>
    <s v="FUR-FU-10003981"/>
    <x v="0"/>
    <x v="5"/>
    <x v="322"/>
    <x v="3808"/>
    <n v="3"/>
    <n v="0.2"/>
    <n v="1.3728000000000002"/>
  </r>
  <r>
    <n v="6166"/>
    <s v="CA-2011-103989"/>
    <x v="2"/>
    <x v="1093"/>
    <d v="2011-03-21T00:00:00"/>
    <x v="2"/>
    <s v="MC-17605"/>
    <x v="204"/>
    <x v="1"/>
    <s v="United States"/>
    <s v="Lakeland"/>
    <x v="2"/>
    <n v="33801"/>
    <x v="0"/>
    <s v="FUR-FU-10002508"/>
    <x v="0"/>
    <x v="5"/>
    <x v="1661"/>
    <x v="184"/>
    <n v="3"/>
    <n v="0.2"/>
    <n v="5.5044000000000013"/>
  </r>
  <r>
    <n v="6167"/>
    <s v="CA-2011-103989"/>
    <x v="2"/>
    <x v="1093"/>
    <d v="2011-03-21T00:00:00"/>
    <x v="2"/>
    <s v="MC-17605"/>
    <x v="204"/>
    <x v="1"/>
    <s v="United States"/>
    <s v="Lakeland"/>
    <x v="2"/>
    <n v="33801"/>
    <x v="0"/>
    <s v="TEC-AC-10002647"/>
    <x v="2"/>
    <x v="11"/>
    <x v="1753"/>
    <x v="4324"/>
    <n v="2"/>
    <n v="0.2"/>
    <n v="53.199999999999989"/>
  </r>
  <r>
    <n v="6168"/>
    <s v="CA-2012-142433"/>
    <x v="1"/>
    <x v="704"/>
    <d v="2012-04-25T00:00:00"/>
    <x v="1"/>
    <s v="ES-14020"/>
    <x v="301"/>
    <x v="0"/>
    <s v="United States"/>
    <s v="Houston"/>
    <x v="5"/>
    <n v="77036"/>
    <x v="2"/>
    <s v="OFF-PA-10002377"/>
    <x v="1"/>
    <x v="10"/>
    <x v="127"/>
    <x v="4325"/>
    <n v="3"/>
    <n v="0.2"/>
    <n v="44.045999999999992"/>
  </r>
  <r>
    <n v="6169"/>
    <s v="CA-2012-132815"/>
    <x v="1"/>
    <x v="444"/>
    <d v="2012-09-22T00:00:00"/>
    <x v="0"/>
    <s v="RW-19540"/>
    <x v="459"/>
    <x v="1"/>
    <s v="United States"/>
    <s v="Los Angeles"/>
    <x v="1"/>
    <n v="90008"/>
    <x v="1"/>
    <s v="OFF-PA-10004530"/>
    <x v="1"/>
    <x v="10"/>
    <x v="491"/>
    <x v="1113"/>
    <n v="2"/>
    <n v="0"/>
    <n v="11.250400000000001"/>
  </r>
  <r>
    <n v="6170"/>
    <s v="CA-2011-101266"/>
    <x v="2"/>
    <x v="9"/>
    <d v="2011-08-30T00:00:00"/>
    <x v="0"/>
    <s v="MM-17920"/>
    <x v="462"/>
    <x v="0"/>
    <s v="United States"/>
    <s v="Springfield"/>
    <x v="17"/>
    <n v="22153"/>
    <x v="0"/>
    <s v="OFF-PA-10002986"/>
    <x v="1"/>
    <x v="10"/>
    <x v="477"/>
    <x v="522"/>
    <n v="2"/>
    <n v="0"/>
    <n v="6.4127999999999998"/>
  </r>
  <r>
    <n v="6171"/>
    <s v="CA-2013-141523"/>
    <x v="0"/>
    <x v="1054"/>
    <d v="2013-12-25T00:00:00"/>
    <x v="0"/>
    <s v="MH-17440"/>
    <x v="775"/>
    <x v="1"/>
    <s v="United States"/>
    <s v="New York City"/>
    <x v="15"/>
    <n v="10035"/>
    <x v="3"/>
    <s v="OFF-BI-10000948"/>
    <x v="1"/>
    <x v="8"/>
    <x v="1373"/>
    <x v="4326"/>
    <n v="3"/>
    <n v="0.2"/>
    <n v="11.558699999999998"/>
  </r>
  <r>
    <n v="6172"/>
    <s v="CA-2013-141523"/>
    <x v="0"/>
    <x v="1054"/>
    <d v="2013-12-25T00:00:00"/>
    <x v="0"/>
    <s v="MH-17440"/>
    <x v="775"/>
    <x v="1"/>
    <s v="United States"/>
    <s v="New York City"/>
    <x v="15"/>
    <n v="10035"/>
    <x v="3"/>
    <s v="OFF-AR-10001545"/>
    <x v="1"/>
    <x v="6"/>
    <x v="812"/>
    <x v="2872"/>
    <n v="2"/>
    <n v="0"/>
    <n v="1.0207999999999999"/>
  </r>
  <r>
    <n v="6173"/>
    <s v="US-2011-106299"/>
    <x v="2"/>
    <x v="1094"/>
    <d v="2011-08-08T00:00:00"/>
    <x v="1"/>
    <s v="NZ-18565"/>
    <x v="125"/>
    <x v="2"/>
    <s v="United States"/>
    <s v="Springfield"/>
    <x v="25"/>
    <n v="65807"/>
    <x v="2"/>
    <s v="OFF-BI-10001758"/>
    <x v="1"/>
    <x v="8"/>
    <x v="935"/>
    <x v="4327"/>
    <n v="5"/>
    <n v="0"/>
    <n v="12.548999999999999"/>
  </r>
  <r>
    <n v="6174"/>
    <s v="US-2011-106299"/>
    <x v="2"/>
    <x v="1094"/>
    <d v="2011-08-08T00:00:00"/>
    <x v="1"/>
    <s v="NZ-18565"/>
    <x v="125"/>
    <x v="2"/>
    <s v="United States"/>
    <s v="Springfield"/>
    <x v="25"/>
    <n v="65807"/>
    <x v="2"/>
    <s v="TEC-AC-10003237"/>
    <x v="2"/>
    <x v="11"/>
    <x v="1631"/>
    <x v="4328"/>
    <n v="2"/>
    <n v="0"/>
    <n v="9.1160000000000014"/>
  </r>
  <r>
    <n v="6175"/>
    <s v="US-2011-106299"/>
    <x v="2"/>
    <x v="1094"/>
    <d v="2011-08-08T00:00:00"/>
    <x v="1"/>
    <s v="NZ-18565"/>
    <x v="125"/>
    <x v="2"/>
    <s v="United States"/>
    <s v="Springfield"/>
    <x v="25"/>
    <n v="65807"/>
    <x v="2"/>
    <s v="OFF-ST-10002011"/>
    <x v="1"/>
    <x v="4"/>
    <x v="1055"/>
    <x v="4329"/>
    <n v="2"/>
    <n v="0"/>
    <n v="226.36260000000004"/>
  </r>
  <r>
    <n v="6176"/>
    <s v="CA-2012-158421"/>
    <x v="1"/>
    <x v="481"/>
    <d v="2012-09-26T00:00:00"/>
    <x v="1"/>
    <s v="GB-14575"/>
    <x v="673"/>
    <x v="0"/>
    <s v="United States"/>
    <s v="Columbia"/>
    <x v="20"/>
    <n v="29203"/>
    <x v="0"/>
    <s v="FUR-CH-10000309"/>
    <x v="0"/>
    <x v="1"/>
    <x v="765"/>
    <x v="4330"/>
    <n v="4"/>
    <n v="0"/>
    <n v="422.51"/>
  </r>
  <r>
    <n v="6177"/>
    <s v="CA-2012-158421"/>
    <x v="1"/>
    <x v="481"/>
    <d v="2012-09-26T00:00:00"/>
    <x v="1"/>
    <s v="GB-14575"/>
    <x v="673"/>
    <x v="0"/>
    <s v="United States"/>
    <s v="Columbia"/>
    <x v="20"/>
    <n v="29203"/>
    <x v="0"/>
    <s v="OFF-ST-10002444"/>
    <x v="1"/>
    <x v="4"/>
    <x v="571"/>
    <x v="3016"/>
    <n v="7"/>
    <n v="0"/>
    <n v="24.068799999999996"/>
  </r>
  <r>
    <n v="6178"/>
    <s v="CA-2012-158421"/>
    <x v="1"/>
    <x v="481"/>
    <d v="2012-09-26T00:00:00"/>
    <x v="1"/>
    <s v="GB-14575"/>
    <x v="673"/>
    <x v="0"/>
    <s v="United States"/>
    <s v="Columbia"/>
    <x v="20"/>
    <n v="29203"/>
    <x v="0"/>
    <s v="OFF-EN-10001453"/>
    <x v="1"/>
    <x v="12"/>
    <x v="1676"/>
    <x v="4331"/>
    <n v="2"/>
    <n v="0"/>
    <n v="57.32119999999999"/>
  </r>
  <r>
    <n v="6179"/>
    <s v="CA-2012-158421"/>
    <x v="1"/>
    <x v="481"/>
    <d v="2012-09-26T00:00:00"/>
    <x v="1"/>
    <s v="GB-14575"/>
    <x v="673"/>
    <x v="0"/>
    <s v="United States"/>
    <s v="Columbia"/>
    <x v="20"/>
    <n v="29203"/>
    <x v="0"/>
    <s v="OFF-PA-10001801"/>
    <x v="1"/>
    <x v="10"/>
    <x v="1757"/>
    <x v="100"/>
    <n v="4"/>
    <n v="0"/>
    <n v="11.720800000000001"/>
  </r>
  <r>
    <n v="6180"/>
    <s v="CA-2012-158421"/>
    <x v="1"/>
    <x v="481"/>
    <d v="2012-09-26T00:00:00"/>
    <x v="1"/>
    <s v="GB-14575"/>
    <x v="673"/>
    <x v="0"/>
    <s v="United States"/>
    <s v="Columbia"/>
    <x v="20"/>
    <n v="29203"/>
    <x v="0"/>
    <s v="OFF-ST-10000563"/>
    <x v="1"/>
    <x v="4"/>
    <x v="894"/>
    <x v="1480"/>
    <n v="2"/>
    <n v="0"/>
    <n v="6.3960000000000008"/>
  </r>
  <r>
    <n v="6181"/>
    <s v="CA-2012-158421"/>
    <x v="1"/>
    <x v="481"/>
    <d v="2012-09-26T00:00:00"/>
    <x v="1"/>
    <s v="GB-14575"/>
    <x v="673"/>
    <x v="0"/>
    <s v="United States"/>
    <s v="Columbia"/>
    <x v="20"/>
    <n v="29203"/>
    <x v="0"/>
    <s v="TEC-PH-10000369"/>
    <x v="2"/>
    <x v="7"/>
    <x v="1346"/>
    <x v="3211"/>
    <n v="5"/>
    <n v="0"/>
    <n v="176.38600000000002"/>
  </r>
  <r>
    <n v="6182"/>
    <s v="CA-2012-158421"/>
    <x v="1"/>
    <x v="481"/>
    <d v="2012-09-26T00:00:00"/>
    <x v="1"/>
    <s v="GB-14575"/>
    <x v="673"/>
    <x v="0"/>
    <s v="United States"/>
    <s v="Columbia"/>
    <x v="20"/>
    <n v="29203"/>
    <x v="0"/>
    <s v="TEC-PH-10002538"/>
    <x v="2"/>
    <x v="7"/>
    <x v="524"/>
    <x v="4332"/>
    <n v="3"/>
    <n v="0"/>
    <n v="32.981699999999989"/>
  </r>
  <r>
    <n v="6183"/>
    <s v="CA-2012-158421"/>
    <x v="1"/>
    <x v="481"/>
    <d v="2012-09-26T00:00:00"/>
    <x v="1"/>
    <s v="GB-14575"/>
    <x v="673"/>
    <x v="0"/>
    <s v="United States"/>
    <s v="Columbia"/>
    <x v="20"/>
    <n v="29203"/>
    <x v="0"/>
    <s v="OFF-BI-10000050"/>
    <x v="1"/>
    <x v="8"/>
    <x v="343"/>
    <x v="4333"/>
    <n v="2"/>
    <n v="0"/>
    <n v="6.8619999999999992"/>
  </r>
  <r>
    <n v="6184"/>
    <s v="CA-2012-158421"/>
    <x v="1"/>
    <x v="481"/>
    <d v="2012-09-26T00:00:00"/>
    <x v="1"/>
    <s v="GB-14575"/>
    <x v="673"/>
    <x v="0"/>
    <s v="United States"/>
    <s v="Columbia"/>
    <x v="20"/>
    <n v="29203"/>
    <x v="0"/>
    <s v="OFF-ST-10004186"/>
    <x v="1"/>
    <x v="4"/>
    <x v="16"/>
    <x v="4334"/>
    <n v="8"/>
    <n v="0"/>
    <n v="17.756799999999998"/>
  </r>
  <r>
    <n v="6185"/>
    <s v="CA-2013-143609"/>
    <x v="0"/>
    <x v="25"/>
    <d v="2013-12-14T00:00:00"/>
    <x v="2"/>
    <s v="DB-13270"/>
    <x v="489"/>
    <x v="2"/>
    <s v="United States"/>
    <s v="Portland"/>
    <x v="21"/>
    <n v="97206"/>
    <x v="1"/>
    <s v="FUR-CH-10004218"/>
    <x v="0"/>
    <x v="1"/>
    <x v="38"/>
    <x v="4335"/>
    <n v="5"/>
    <n v="0.2"/>
    <n v="25.245000000000019"/>
  </r>
  <r>
    <n v="6186"/>
    <s v="CA-2012-138331"/>
    <x v="1"/>
    <x v="976"/>
    <d v="2012-08-12T00:00:00"/>
    <x v="1"/>
    <s v="JK-15625"/>
    <x v="600"/>
    <x v="0"/>
    <s v="United States"/>
    <s v="Philadelphia"/>
    <x v="9"/>
    <n v="19120"/>
    <x v="3"/>
    <s v="OFF-AR-10002952"/>
    <x v="1"/>
    <x v="6"/>
    <x v="806"/>
    <x v="4336"/>
    <n v="10"/>
    <n v="0.2"/>
    <n v="10.679999999999996"/>
  </r>
  <r>
    <n v="6187"/>
    <s v="CA-2012-138954"/>
    <x v="1"/>
    <x v="219"/>
    <d v="2012-11-17T00:00:00"/>
    <x v="2"/>
    <s v="MH-17785"/>
    <x v="186"/>
    <x v="1"/>
    <s v="United States"/>
    <s v="New York City"/>
    <x v="15"/>
    <n v="10035"/>
    <x v="3"/>
    <s v="OFF-ST-10003058"/>
    <x v="1"/>
    <x v="4"/>
    <x v="388"/>
    <x v="421"/>
    <n v="3"/>
    <n v="0"/>
    <n v="20.575499999999998"/>
  </r>
  <r>
    <n v="6188"/>
    <s v="CA-2012-138954"/>
    <x v="1"/>
    <x v="219"/>
    <d v="2012-11-17T00:00:00"/>
    <x v="2"/>
    <s v="MH-17785"/>
    <x v="186"/>
    <x v="1"/>
    <s v="United States"/>
    <s v="New York City"/>
    <x v="15"/>
    <n v="10035"/>
    <x v="3"/>
    <s v="OFF-BI-10003963"/>
    <x v="1"/>
    <x v="8"/>
    <x v="1320"/>
    <x v="4337"/>
    <n v="6"/>
    <n v="0.2"/>
    <n v="11.793599999999998"/>
  </r>
  <r>
    <n v="6189"/>
    <s v="CA-2012-138954"/>
    <x v="1"/>
    <x v="219"/>
    <d v="2012-11-17T00:00:00"/>
    <x v="2"/>
    <s v="MH-17785"/>
    <x v="186"/>
    <x v="1"/>
    <s v="United States"/>
    <s v="New York City"/>
    <x v="15"/>
    <n v="10035"/>
    <x v="3"/>
    <s v="OFF-AR-10001955"/>
    <x v="1"/>
    <x v="6"/>
    <x v="1021"/>
    <x v="4311"/>
    <n v="6"/>
    <n v="0"/>
    <n v="35.711999999999989"/>
  </r>
  <r>
    <n v="6190"/>
    <s v="CA-2014-157903"/>
    <x v="3"/>
    <x v="1095"/>
    <d v="2014-04-09T00:00:00"/>
    <x v="1"/>
    <s v="AM-10705"/>
    <x v="562"/>
    <x v="0"/>
    <s v="United States"/>
    <s v="Des Plaines"/>
    <x v="10"/>
    <n v="60016"/>
    <x v="2"/>
    <s v="TEC-PH-10004345"/>
    <x v="2"/>
    <x v="7"/>
    <x v="1167"/>
    <x v="4338"/>
    <n v="4"/>
    <n v="0.2"/>
    <n v="47.97999999999999"/>
  </r>
  <r>
    <n v="6191"/>
    <s v="CA-2013-157259"/>
    <x v="0"/>
    <x v="435"/>
    <d v="2013-12-29T00:00:00"/>
    <x v="1"/>
    <s v="JM-15535"/>
    <x v="341"/>
    <x v="0"/>
    <s v="United States"/>
    <s v="New York City"/>
    <x v="15"/>
    <n v="10035"/>
    <x v="3"/>
    <s v="FUR-FU-10003192"/>
    <x v="0"/>
    <x v="5"/>
    <x v="1720"/>
    <x v="4339"/>
    <n v="9"/>
    <n v="0"/>
    <n v="207.88559999999998"/>
  </r>
  <r>
    <n v="6192"/>
    <s v="CA-2014-107986"/>
    <x v="3"/>
    <x v="1096"/>
    <d v="2014-12-14T00:00:00"/>
    <x v="3"/>
    <s v="MW-18220"/>
    <x v="596"/>
    <x v="0"/>
    <s v="United States"/>
    <s v="Seattle"/>
    <x v="4"/>
    <n v="98103"/>
    <x v="1"/>
    <s v="OFF-ST-10001325"/>
    <x v="1"/>
    <x v="4"/>
    <x v="466"/>
    <x v="974"/>
    <n v="3"/>
    <n v="0"/>
    <n v="8.4888000000000012"/>
  </r>
  <r>
    <n v="6193"/>
    <s v="CA-2014-104927"/>
    <x v="3"/>
    <x v="66"/>
    <d v="2014-12-27T00:00:00"/>
    <x v="1"/>
    <s v="AG-10330"/>
    <x v="743"/>
    <x v="0"/>
    <s v="United States"/>
    <s v="Houston"/>
    <x v="5"/>
    <n v="77095"/>
    <x v="2"/>
    <s v="OFF-PA-10000019"/>
    <x v="1"/>
    <x v="10"/>
    <x v="704"/>
    <x v="233"/>
    <n v="5"/>
    <n v="0.2"/>
    <n v="9.0719999999999992"/>
  </r>
  <r>
    <n v="6194"/>
    <s v="CA-2014-104927"/>
    <x v="3"/>
    <x v="66"/>
    <d v="2014-12-27T00:00:00"/>
    <x v="1"/>
    <s v="AG-10330"/>
    <x v="743"/>
    <x v="0"/>
    <s v="United States"/>
    <s v="Houston"/>
    <x v="5"/>
    <n v="77095"/>
    <x v="2"/>
    <s v="OFF-BI-10003429"/>
    <x v="1"/>
    <x v="8"/>
    <x v="844"/>
    <x v="4340"/>
    <n v="5"/>
    <n v="0.8"/>
    <n v="-9.8114999999999988"/>
  </r>
  <r>
    <n v="6195"/>
    <s v="CA-2014-104927"/>
    <x v="3"/>
    <x v="66"/>
    <d v="2014-12-27T00:00:00"/>
    <x v="1"/>
    <s v="AG-10330"/>
    <x v="743"/>
    <x v="0"/>
    <s v="United States"/>
    <s v="Houston"/>
    <x v="5"/>
    <n v="77095"/>
    <x v="2"/>
    <s v="OFF-PA-10000176"/>
    <x v="1"/>
    <x v="10"/>
    <x v="634"/>
    <x v="69"/>
    <n v="5"/>
    <n v="0.2"/>
    <n v="26.557999999999993"/>
  </r>
  <r>
    <n v="6196"/>
    <s v="CA-2014-113453"/>
    <x v="3"/>
    <x v="208"/>
    <d v="2014-10-29T00:00:00"/>
    <x v="1"/>
    <s v="CM-12160"/>
    <x v="380"/>
    <x v="0"/>
    <s v="United States"/>
    <s v="Philadelphia"/>
    <x v="9"/>
    <n v="19143"/>
    <x v="3"/>
    <s v="TEC-PH-10004165"/>
    <x v="2"/>
    <x v="7"/>
    <x v="886"/>
    <x v="4341"/>
    <n v="2"/>
    <n v="0.4"/>
    <n v="-76.997200000000021"/>
  </r>
  <r>
    <n v="6197"/>
    <s v="CA-2014-113453"/>
    <x v="3"/>
    <x v="208"/>
    <d v="2014-10-29T00:00:00"/>
    <x v="1"/>
    <s v="CM-12160"/>
    <x v="380"/>
    <x v="0"/>
    <s v="United States"/>
    <s v="Philadelphia"/>
    <x v="9"/>
    <n v="19143"/>
    <x v="3"/>
    <s v="OFF-ST-10000352"/>
    <x v="1"/>
    <x v="4"/>
    <x v="1049"/>
    <x v="4342"/>
    <n v="3"/>
    <n v="0.2"/>
    <n v="-4.460999999999995"/>
  </r>
  <r>
    <n v="6198"/>
    <s v="CA-2012-149909"/>
    <x v="1"/>
    <x v="50"/>
    <d v="2012-11-17T00:00:00"/>
    <x v="1"/>
    <s v="RA-19915"/>
    <x v="154"/>
    <x v="0"/>
    <s v="United States"/>
    <s v="Columbus"/>
    <x v="14"/>
    <n v="47201"/>
    <x v="2"/>
    <s v="OFF-PA-10000726"/>
    <x v="1"/>
    <x v="10"/>
    <x v="1322"/>
    <x v="4343"/>
    <n v="7"/>
    <n v="0"/>
    <n v="28.696499999999993"/>
  </r>
  <r>
    <n v="6199"/>
    <s v="CA-2012-149909"/>
    <x v="1"/>
    <x v="50"/>
    <d v="2012-11-17T00:00:00"/>
    <x v="1"/>
    <s v="RA-19915"/>
    <x v="154"/>
    <x v="0"/>
    <s v="United States"/>
    <s v="Columbus"/>
    <x v="14"/>
    <n v="47201"/>
    <x v="2"/>
    <s v="TEC-PH-10001536"/>
    <x v="2"/>
    <x v="7"/>
    <x v="1234"/>
    <x v="4344"/>
    <n v="3"/>
    <n v="0"/>
    <n v="13.252199999999997"/>
  </r>
  <r>
    <n v="6200"/>
    <s v="CA-2012-149909"/>
    <x v="1"/>
    <x v="50"/>
    <d v="2012-11-17T00:00:00"/>
    <x v="1"/>
    <s v="RA-19915"/>
    <x v="154"/>
    <x v="0"/>
    <s v="United States"/>
    <s v="Columbus"/>
    <x v="14"/>
    <n v="47201"/>
    <x v="2"/>
    <s v="OFF-PA-10001790"/>
    <x v="1"/>
    <x v="10"/>
    <x v="687"/>
    <x v="3656"/>
    <n v="2"/>
    <n v="0"/>
    <n v="46.118399999999994"/>
  </r>
  <r>
    <n v="6201"/>
    <s v="CA-2012-146675"/>
    <x v="1"/>
    <x v="392"/>
    <d v="2012-04-20T00:00:00"/>
    <x v="1"/>
    <s v="SB-20185"/>
    <x v="766"/>
    <x v="0"/>
    <s v="United States"/>
    <s v="Evanston"/>
    <x v="10"/>
    <n v="60201"/>
    <x v="2"/>
    <s v="TEC-CO-10001766"/>
    <x v="2"/>
    <x v="16"/>
    <x v="1058"/>
    <x v="4345"/>
    <n v="4"/>
    <n v="0.2"/>
    <n v="485.98919999999993"/>
  </r>
  <r>
    <n v="6202"/>
    <s v="CA-2012-146675"/>
    <x v="1"/>
    <x v="392"/>
    <d v="2012-04-20T00:00:00"/>
    <x v="1"/>
    <s v="SB-20185"/>
    <x v="766"/>
    <x v="0"/>
    <s v="United States"/>
    <s v="Evanston"/>
    <x v="10"/>
    <n v="60201"/>
    <x v="2"/>
    <s v="TEC-AC-10004396"/>
    <x v="2"/>
    <x v="11"/>
    <x v="1679"/>
    <x v="1906"/>
    <n v="3"/>
    <n v="0.2"/>
    <n v="-4.9004999999999974"/>
  </r>
  <r>
    <n v="6203"/>
    <s v="CA-2013-118332"/>
    <x v="0"/>
    <x v="186"/>
    <d v="2013-12-24T00:00:00"/>
    <x v="1"/>
    <s v="PK-19075"/>
    <x v="7"/>
    <x v="0"/>
    <s v="United States"/>
    <s v="Apple Valley"/>
    <x v="1"/>
    <n v="92307"/>
    <x v="1"/>
    <s v="FUR-CH-10001708"/>
    <x v="0"/>
    <x v="1"/>
    <x v="884"/>
    <x v="4346"/>
    <n v="5"/>
    <n v="0.2"/>
    <n v="7.0489999999999498"/>
  </r>
  <r>
    <n v="6204"/>
    <s v="CA-2013-133669"/>
    <x v="0"/>
    <x v="147"/>
    <d v="2013-10-28T00:00:00"/>
    <x v="1"/>
    <s v="SV-20935"/>
    <x v="603"/>
    <x v="0"/>
    <s v="United States"/>
    <s v="Columbus"/>
    <x v="24"/>
    <n v="43229"/>
    <x v="3"/>
    <s v="TEC-PH-10001305"/>
    <x v="2"/>
    <x v="7"/>
    <x v="1671"/>
    <x v="4347"/>
    <n v="8"/>
    <n v="0.4"/>
    <n v="-47.030399999999986"/>
  </r>
  <r>
    <n v="6205"/>
    <s v="CA-2014-145660"/>
    <x v="3"/>
    <x v="96"/>
    <d v="2014-12-04T00:00:00"/>
    <x v="2"/>
    <s v="MG-17650"/>
    <x v="377"/>
    <x v="2"/>
    <s v="United States"/>
    <s v="Marion"/>
    <x v="24"/>
    <n v="43302"/>
    <x v="3"/>
    <s v="FUR-FU-10002885"/>
    <x v="0"/>
    <x v="5"/>
    <x v="755"/>
    <x v="326"/>
    <n v="2"/>
    <n v="0.2"/>
    <n v="1.7352000000000005"/>
  </r>
  <r>
    <n v="6206"/>
    <s v="CA-2013-133697"/>
    <x v="0"/>
    <x v="201"/>
    <d v="2013-10-25T00:00:00"/>
    <x v="0"/>
    <s v="CM-12445"/>
    <x v="320"/>
    <x v="0"/>
    <s v="United States"/>
    <s v="Houston"/>
    <x v="5"/>
    <n v="77095"/>
    <x v="2"/>
    <s v="OFF-PA-10000726"/>
    <x v="1"/>
    <x v="10"/>
    <x v="1322"/>
    <x v="4348"/>
    <n v="7"/>
    <n v="0.2"/>
    <n v="15.942499999999992"/>
  </r>
  <r>
    <n v="6207"/>
    <s v="CA-2013-133697"/>
    <x v="0"/>
    <x v="201"/>
    <d v="2013-10-25T00:00:00"/>
    <x v="0"/>
    <s v="CM-12445"/>
    <x v="320"/>
    <x v="0"/>
    <s v="United States"/>
    <s v="Houston"/>
    <x v="5"/>
    <n v="77095"/>
    <x v="2"/>
    <s v="OFF-FA-10003112"/>
    <x v="1"/>
    <x v="13"/>
    <x v="33"/>
    <x v="4349"/>
    <n v="4"/>
    <n v="0.2"/>
    <n v="7.8899999999999979"/>
  </r>
  <r>
    <n v="6208"/>
    <s v="CA-2013-133697"/>
    <x v="0"/>
    <x v="201"/>
    <d v="2013-10-25T00:00:00"/>
    <x v="0"/>
    <s v="CM-12445"/>
    <x v="320"/>
    <x v="0"/>
    <s v="United States"/>
    <s v="Houston"/>
    <x v="5"/>
    <n v="77095"/>
    <x v="2"/>
    <s v="FUR-CH-10002372"/>
    <x v="0"/>
    <x v="1"/>
    <x v="390"/>
    <x v="4350"/>
    <n v="1"/>
    <n v="0.3"/>
    <n v="-14.576399999999996"/>
  </r>
  <r>
    <n v="6209"/>
    <s v="CA-2014-148138"/>
    <x v="3"/>
    <x v="365"/>
    <d v="2014-10-04T00:00:00"/>
    <x v="1"/>
    <s v="ME-18010"/>
    <x v="545"/>
    <x v="1"/>
    <s v="United States"/>
    <s v="Marion"/>
    <x v="24"/>
    <n v="43302"/>
    <x v="3"/>
    <s v="OFF-ST-10000563"/>
    <x v="1"/>
    <x v="4"/>
    <x v="894"/>
    <x v="4351"/>
    <n v="2"/>
    <n v="0.2"/>
    <n v="-6.3960000000000008"/>
  </r>
  <r>
    <n v="6210"/>
    <s v="CA-2014-119809"/>
    <x v="3"/>
    <x v="238"/>
    <d v="2014-08-26T00:00:00"/>
    <x v="1"/>
    <s v="YS-21880"/>
    <x v="453"/>
    <x v="1"/>
    <s v="United States"/>
    <s v="Seattle"/>
    <x v="4"/>
    <n v="98103"/>
    <x v="1"/>
    <s v="OFF-BI-10003925"/>
    <x v="1"/>
    <x v="8"/>
    <x v="751"/>
    <x v="4352"/>
    <n v="9"/>
    <n v="0.2"/>
    <n v="942.81569999999988"/>
  </r>
  <r>
    <n v="6211"/>
    <s v="CA-2014-119809"/>
    <x v="3"/>
    <x v="238"/>
    <d v="2014-08-26T00:00:00"/>
    <x v="1"/>
    <s v="YS-21880"/>
    <x v="453"/>
    <x v="1"/>
    <s v="United States"/>
    <s v="Seattle"/>
    <x v="4"/>
    <n v="98103"/>
    <x v="1"/>
    <s v="OFF-ST-10003306"/>
    <x v="1"/>
    <x v="4"/>
    <x v="380"/>
    <x v="1415"/>
    <n v="7"/>
    <n v="0"/>
    <n v="290.00579999999991"/>
  </r>
  <r>
    <n v="6212"/>
    <s v="CA-2014-119809"/>
    <x v="3"/>
    <x v="238"/>
    <d v="2014-08-26T00:00:00"/>
    <x v="1"/>
    <s v="YS-21880"/>
    <x v="453"/>
    <x v="1"/>
    <s v="United States"/>
    <s v="Seattle"/>
    <x v="4"/>
    <n v="98103"/>
    <x v="1"/>
    <s v="FUR-FU-10001475"/>
    <x v="0"/>
    <x v="5"/>
    <x v="499"/>
    <x v="4353"/>
    <n v="3"/>
    <n v="0"/>
    <n v="22.419600000000003"/>
  </r>
  <r>
    <n v="6213"/>
    <s v="CA-2014-149944"/>
    <x v="3"/>
    <x v="105"/>
    <d v="2014-11-17T00:00:00"/>
    <x v="0"/>
    <s v="MB-17305"/>
    <x v="93"/>
    <x v="0"/>
    <s v="United States"/>
    <s v="Longview"/>
    <x v="4"/>
    <n v="98632"/>
    <x v="1"/>
    <s v="OFF-FA-10003495"/>
    <x v="1"/>
    <x v="13"/>
    <x v="33"/>
    <x v="2614"/>
    <n v="3"/>
    <n v="0"/>
    <n v="9.120000000000001"/>
  </r>
  <r>
    <n v="6214"/>
    <s v="CA-2014-149944"/>
    <x v="3"/>
    <x v="105"/>
    <d v="2014-11-17T00:00:00"/>
    <x v="0"/>
    <s v="MB-17305"/>
    <x v="93"/>
    <x v="0"/>
    <s v="United States"/>
    <s v="Longview"/>
    <x v="4"/>
    <n v="98632"/>
    <x v="1"/>
    <s v="OFF-AP-10004708"/>
    <x v="1"/>
    <x v="9"/>
    <x v="508"/>
    <x v="566"/>
    <n v="2"/>
    <n v="0"/>
    <n v="22.074799999999996"/>
  </r>
  <r>
    <n v="6215"/>
    <s v="CA-2011-128538"/>
    <x v="2"/>
    <x v="856"/>
    <d v="2011-10-15T00:00:00"/>
    <x v="1"/>
    <s v="AS-10240"/>
    <x v="238"/>
    <x v="0"/>
    <s v="United States"/>
    <s v="Redondo Beach"/>
    <x v="1"/>
    <n v="90278"/>
    <x v="1"/>
    <s v="OFF-EN-10001219"/>
    <x v="1"/>
    <x v="12"/>
    <x v="583"/>
    <x v="2522"/>
    <n v="1"/>
    <n v="0"/>
    <n v="3.7435999999999998"/>
  </r>
  <r>
    <n v="6216"/>
    <s v="CA-2012-161711"/>
    <x v="1"/>
    <x v="109"/>
    <d v="2012-12-03T00:00:00"/>
    <x v="1"/>
    <s v="MC-17425"/>
    <x v="466"/>
    <x v="1"/>
    <s v="United States"/>
    <s v="New York City"/>
    <x v="15"/>
    <n v="10035"/>
    <x v="3"/>
    <s v="FUR-FU-10000087"/>
    <x v="0"/>
    <x v="5"/>
    <x v="204"/>
    <x v="4354"/>
    <n v="3"/>
    <n v="0"/>
    <n v="27.945600000000002"/>
  </r>
  <r>
    <n v="6217"/>
    <s v="CA-2012-161711"/>
    <x v="1"/>
    <x v="109"/>
    <d v="2012-12-03T00:00:00"/>
    <x v="1"/>
    <s v="MC-17425"/>
    <x v="466"/>
    <x v="1"/>
    <s v="United States"/>
    <s v="New York City"/>
    <x v="15"/>
    <n v="10035"/>
    <x v="3"/>
    <s v="OFF-EN-10001539"/>
    <x v="1"/>
    <x v="12"/>
    <x v="33"/>
    <x v="2586"/>
    <n v="8"/>
    <n v="0"/>
    <n v="29.252800000000001"/>
  </r>
  <r>
    <n v="6218"/>
    <s v="US-2012-129553"/>
    <x v="1"/>
    <x v="1097"/>
    <d v="2012-08-02T00:00:00"/>
    <x v="1"/>
    <s v="PG-18820"/>
    <x v="310"/>
    <x v="0"/>
    <s v="United States"/>
    <s v="Louisville"/>
    <x v="0"/>
    <n v="40214"/>
    <x v="0"/>
    <s v="TEC-PH-10004897"/>
    <x v="2"/>
    <x v="7"/>
    <x v="1115"/>
    <x v="2065"/>
    <n v="3"/>
    <n v="0"/>
    <n v="0.29969999999999963"/>
  </r>
  <r>
    <n v="6219"/>
    <s v="CA-2013-160220"/>
    <x v="0"/>
    <x v="201"/>
    <d v="2013-10-27T00:00:00"/>
    <x v="1"/>
    <s v="JS-16030"/>
    <x v="559"/>
    <x v="0"/>
    <s v="United States"/>
    <s v="Trenton"/>
    <x v="12"/>
    <n v="48183"/>
    <x v="2"/>
    <s v="TEC-PH-10001300"/>
    <x v="2"/>
    <x v="7"/>
    <x v="1002"/>
    <x v="4355"/>
    <n v="6"/>
    <n v="0"/>
    <n v="35.195999999999998"/>
  </r>
  <r>
    <n v="6220"/>
    <s v="CA-2013-160220"/>
    <x v="0"/>
    <x v="201"/>
    <d v="2013-10-27T00:00:00"/>
    <x v="1"/>
    <s v="JS-16030"/>
    <x v="559"/>
    <x v="0"/>
    <s v="United States"/>
    <s v="Trenton"/>
    <x v="12"/>
    <n v="48183"/>
    <x v="2"/>
    <s v="TEC-PH-10001557"/>
    <x v="2"/>
    <x v="7"/>
    <x v="658"/>
    <x v="772"/>
    <n v="2"/>
    <n v="0"/>
    <n v="51.834599999999995"/>
  </r>
  <r>
    <n v="6221"/>
    <s v="CA-2013-160220"/>
    <x v="0"/>
    <x v="201"/>
    <d v="2013-10-27T00:00:00"/>
    <x v="1"/>
    <s v="JS-16030"/>
    <x v="559"/>
    <x v="0"/>
    <s v="United States"/>
    <s v="Trenton"/>
    <x v="12"/>
    <n v="48183"/>
    <x v="2"/>
    <s v="OFF-ST-10000617"/>
    <x v="1"/>
    <x v="4"/>
    <x v="379"/>
    <x v="1539"/>
    <n v="7"/>
    <n v="0"/>
    <n v="1.4601999999999977"/>
  </r>
  <r>
    <n v="6222"/>
    <s v="US-2014-157224"/>
    <x v="3"/>
    <x v="32"/>
    <d v="2014-09-19T00:00:00"/>
    <x v="0"/>
    <s v="JB-16000"/>
    <x v="677"/>
    <x v="0"/>
    <s v="United States"/>
    <s v="Los Angeles"/>
    <x v="1"/>
    <n v="90045"/>
    <x v="1"/>
    <s v="OFF-LA-10000121"/>
    <x v="1"/>
    <x v="2"/>
    <x v="902"/>
    <x v="4356"/>
    <n v="9"/>
    <n v="0"/>
    <n v="26.081999999999997"/>
  </r>
  <r>
    <n v="6223"/>
    <s v="CA-2014-140627"/>
    <x v="3"/>
    <x v="331"/>
    <d v="2014-12-28T00:00:00"/>
    <x v="1"/>
    <s v="DK-12985"/>
    <x v="213"/>
    <x v="0"/>
    <s v="United States"/>
    <s v="Hendersonville"/>
    <x v="18"/>
    <n v="37075"/>
    <x v="0"/>
    <s v="FUR-FU-10000087"/>
    <x v="0"/>
    <x v="5"/>
    <x v="204"/>
    <x v="218"/>
    <n v="4"/>
    <n v="0.2"/>
    <n v="19.084800000000005"/>
  </r>
  <r>
    <n v="6224"/>
    <s v="CA-2014-140627"/>
    <x v="3"/>
    <x v="331"/>
    <d v="2014-12-28T00:00:00"/>
    <x v="1"/>
    <s v="DK-12985"/>
    <x v="213"/>
    <x v="0"/>
    <s v="United States"/>
    <s v="Hendersonville"/>
    <x v="18"/>
    <n v="37075"/>
    <x v="0"/>
    <s v="OFF-AR-10000422"/>
    <x v="1"/>
    <x v="6"/>
    <x v="892"/>
    <x v="4357"/>
    <n v="7"/>
    <n v="0.2"/>
    <n v="1.0730999999999993"/>
  </r>
  <r>
    <n v="6225"/>
    <s v="CA-2014-140627"/>
    <x v="3"/>
    <x v="331"/>
    <d v="2014-12-28T00:00:00"/>
    <x v="1"/>
    <s v="DK-12985"/>
    <x v="213"/>
    <x v="0"/>
    <s v="United States"/>
    <s v="Hendersonville"/>
    <x v="18"/>
    <n v="37075"/>
    <x v="0"/>
    <s v="OFF-ST-10004123"/>
    <x v="1"/>
    <x v="4"/>
    <x v="72"/>
    <x v="287"/>
    <n v="3"/>
    <n v="0.2"/>
    <n v="-54.588000000000008"/>
  </r>
  <r>
    <n v="6226"/>
    <s v="CA-2012-133445"/>
    <x v="1"/>
    <x v="348"/>
    <d v="2012-10-09T00:00:00"/>
    <x v="1"/>
    <s v="JF-15490"/>
    <x v="223"/>
    <x v="0"/>
    <s v="United States"/>
    <s v="Portland"/>
    <x v="21"/>
    <n v="97206"/>
    <x v="1"/>
    <s v="FUR-BO-10003660"/>
    <x v="0"/>
    <x v="0"/>
    <x v="1465"/>
    <x v="4358"/>
    <n v="1"/>
    <n v="0.7"/>
    <n v="-103.86059999999998"/>
  </r>
  <r>
    <n v="6227"/>
    <s v="CA-2012-133445"/>
    <x v="1"/>
    <x v="348"/>
    <d v="2012-10-09T00:00:00"/>
    <x v="1"/>
    <s v="JF-15490"/>
    <x v="223"/>
    <x v="0"/>
    <s v="United States"/>
    <s v="Portland"/>
    <x v="21"/>
    <n v="97206"/>
    <x v="1"/>
    <s v="FUR-CH-10000422"/>
    <x v="0"/>
    <x v="1"/>
    <x v="1432"/>
    <x v="4359"/>
    <n v="4"/>
    <n v="0.2"/>
    <n v="-14.558399999999978"/>
  </r>
  <r>
    <n v="6228"/>
    <s v="CA-2011-148782"/>
    <x v="2"/>
    <x v="981"/>
    <d v="2011-11-07T00:00:00"/>
    <x v="1"/>
    <s v="PO-18850"/>
    <x v="138"/>
    <x v="0"/>
    <s v="United States"/>
    <s v="Irving"/>
    <x v="5"/>
    <n v="75061"/>
    <x v="2"/>
    <s v="TEC-PH-10002923"/>
    <x v="2"/>
    <x v="7"/>
    <x v="680"/>
    <x v="2550"/>
    <n v="3"/>
    <n v="0.2"/>
    <n v="7.7679000000000009"/>
  </r>
  <r>
    <n v="6229"/>
    <s v="CA-2013-148208"/>
    <x v="0"/>
    <x v="115"/>
    <d v="2013-01-27T00:00:00"/>
    <x v="1"/>
    <s v="BT-11530"/>
    <x v="404"/>
    <x v="2"/>
    <s v="United States"/>
    <s v="Cleveland"/>
    <x v="24"/>
    <n v="44105"/>
    <x v="3"/>
    <s v="TEC-PH-10004093"/>
    <x v="2"/>
    <x v="7"/>
    <x v="40"/>
    <x v="4360"/>
    <n v="4"/>
    <n v="0.4"/>
    <n v="-20.235600000000005"/>
  </r>
  <r>
    <n v="6230"/>
    <s v="CA-2013-148208"/>
    <x v="0"/>
    <x v="115"/>
    <d v="2013-01-27T00:00:00"/>
    <x v="1"/>
    <s v="BT-11530"/>
    <x v="404"/>
    <x v="2"/>
    <s v="United States"/>
    <s v="Cleveland"/>
    <x v="24"/>
    <n v="44105"/>
    <x v="3"/>
    <s v="TEC-AC-10000171"/>
    <x v="2"/>
    <x v="11"/>
    <x v="43"/>
    <x v="498"/>
    <n v="3"/>
    <n v="0.2"/>
    <n v="15.863099999999999"/>
  </r>
  <r>
    <n v="6231"/>
    <s v="CA-2014-127656"/>
    <x v="3"/>
    <x v="497"/>
    <d v="2014-07-18T00:00:00"/>
    <x v="1"/>
    <s v="NW-18400"/>
    <x v="508"/>
    <x v="0"/>
    <s v="United States"/>
    <s v="Waterloo"/>
    <x v="23"/>
    <n v="50701"/>
    <x v="2"/>
    <s v="OFF-AR-10001166"/>
    <x v="1"/>
    <x v="6"/>
    <x v="33"/>
    <x v="4361"/>
    <n v="4"/>
    <n v="0"/>
    <n v="11.8248"/>
  </r>
  <r>
    <n v="6232"/>
    <s v="US-2014-142188"/>
    <x v="3"/>
    <x v="220"/>
    <d v="2014-09-12T00:00:00"/>
    <x v="3"/>
    <s v="JF-15415"/>
    <x v="226"/>
    <x v="0"/>
    <s v="United States"/>
    <s v="Seattle"/>
    <x v="4"/>
    <n v="98105"/>
    <x v="1"/>
    <s v="FUR-CH-10003199"/>
    <x v="0"/>
    <x v="1"/>
    <x v="631"/>
    <x v="2859"/>
    <n v="2"/>
    <n v="0.2"/>
    <n v="8.8783999999999921"/>
  </r>
  <r>
    <n v="6233"/>
    <s v="US-2014-142188"/>
    <x v="3"/>
    <x v="220"/>
    <d v="2014-09-12T00:00:00"/>
    <x v="3"/>
    <s v="JF-15415"/>
    <x v="226"/>
    <x v="0"/>
    <s v="United States"/>
    <s v="Seattle"/>
    <x v="4"/>
    <n v="98105"/>
    <x v="1"/>
    <s v="OFF-PA-10002005"/>
    <x v="1"/>
    <x v="10"/>
    <x v="505"/>
    <x v="541"/>
    <n v="3"/>
    <n v="0"/>
    <n v="9.3312000000000008"/>
  </r>
  <r>
    <n v="6234"/>
    <s v="US-2014-142188"/>
    <x v="3"/>
    <x v="220"/>
    <d v="2014-09-12T00:00:00"/>
    <x v="3"/>
    <s v="JF-15415"/>
    <x v="226"/>
    <x v="0"/>
    <s v="United States"/>
    <s v="Seattle"/>
    <x v="4"/>
    <n v="98105"/>
    <x v="1"/>
    <s v="OFF-PA-10004101"/>
    <x v="1"/>
    <x v="10"/>
    <x v="506"/>
    <x v="4362"/>
    <n v="11"/>
    <n v="0"/>
    <n v="34.214400000000005"/>
  </r>
  <r>
    <n v="6235"/>
    <s v="US-2014-142188"/>
    <x v="3"/>
    <x v="220"/>
    <d v="2014-09-12T00:00:00"/>
    <x v="3"/>
    <s v="JF-15415"/>
    <x v="226"/>
    <x v="0"/>
    <s v="United States"/>
    <s v="Seattle"/>
    <x v="4"/>
    <n v="98105"/>
    <x v="1"/>
    <s v="OFF-BI-10004600"/>
    <x v="1"/>
    <x v="8"/>
    <x v="1477"/>
    <x v="4363"/>
    <n v="5"/>
    <n v="0.2"/>
    <n v="459.98749999999995"/>
  </r>
  <r>
    <n v="6236"/>
    <s v="US-2014-142188"/>
    <x v="3"/>
    <x v="220"/>
    <d v="2014-09-12T00:00:00"/>
    <x v="3"/>
    <s v="JF-15415"/>
    <x v="226"/>
    <x v="0"/>
    <s v="United States"/>
    <s v="Seattle"/>
    <x v="4"/>
    <n v="98105"/>
    <x v="1"/>
    <s v="TEC-PH-10000127"/>
    <x v="2"/>
    <x v="7"/>
    <x v="1758"/>
    <x v="1105"/>
    <n v="5"/>
    <n v="0.2"/>
    <n v="-17.991000000000003"/>
  </r>
  <r>
    <n v="6237"/>
    <s v="CA-2013-144400"/>
    <x v="0"/>
    <x v="1098"/>
    <d v="2013-02-27T00:00:00"/>
    <x v="1"/>
    <s v="AC-10420"/>
    <x v="141"/>
    <x v="1"/>
    <s v="United States"/>
    <s v="Philadelphia"/>
    <x v="9"/>
    <n v="19120"/>
    <x v="3"/>
    <s v="OFF-EN-10004386"/>
    <x v="1"/>
    <x v="12"/>
    <x v="242"/>
    <x v="264"/>
    <n v="3"/>
    <n v="0.2"/>
    <n v="21.591000000000001"/>
  </r>
  <r>
    <n v="6238"/>
    <s v="US-2013-155180"/>
    <x v="0"/>
    <x v="115"/>
    <d v="2013-01-29T00:00:00"/>
    <x v="1"/>
    <s v="TB-21280"/>
    <x v="509"/>
    <x v="0"/>
    <s v="United States"/>
    <s v="New York City"/>
    <x v="15"/>
    <n v="10009"/>
    <x v="3"/>
    <s v="OFF-BI-10004506"/>
    <x v="1"/>
    <x v="8"/>
    <x v="1238"/>
    <x v="4364"/>
    <n v="4"/>
    <n v="0.2"/>
    <n v="9.2176000000000009"/>
  </r>
  <r>
    <n v="6239"/>
    <s v="CA-2012-134075"/>
    <x v="1"/>
    <x v="295"/>
    <d v="2012-12-16T00:00:00"/>
    <x v="1"/>
    <s v="HA-14905"/>
    <x v="456"/>
    <x v="0"/>
    <s v="United States"/>
    <s v="San Jose"/>
    <x v="1"/>
    <n v="95123"/>
    <x v="1"/>
    <s v="FUR-FU-10004597"/>
    <x v="0"/>
    <x v="5"/>
    <x v="1257"/>
    <x v="4365"/>
    <n v="3"/>
    <n v="0"/>
    <n v="21.64500000000001"/>
  </r>
  <r>
    <n v="6240"/>
    <s v="CA-2012-134075"/>
    <x v="1"/>
    <x v="295"/>
    <d v="2012-12-16T00:00:00"/>
    <x v="1"/>
    <s v="HA-14905"/>
    <x v="456"/>
    <x v="0"/>
    <s v="United States"/>
    <s v="San Jose"/>
    <x v="1"/>
    <n v="95123"/>
    <x v="1"/>
    <s v="OFF-ST-10001496"/>
    <x v="1"/>
    <x v="4"/>
    <x v="726"/>
    <x v="2936"/>
    <n v="2"/>
    <n v="0"/>
    <n v="93.698800000000006"/>
  </r>
  <r>
    <n v="6241"/>
    <s v="US-2013-131912"/>
    <x v="0"/>
    <x v="517"/>
    <d v="2013-11-02T00:00:00"/>
    <x v="0"/>
    <s v="LH-17155"/>
    <x v="109"/>
    <x v="0"/>
    <s v="United States"/>
    <s v="Los Angeles"/>
    <x v="1"/>
    <n v="90008"/>
    <x v="1"/>
    <s v="OFF-BI-10004236"/>
    <x v="1"/>
    <x v="8"/>
    <x v="891"/>
    <x v="4366"/>
    <n v="1"/>
    <n v="0.2"/>
    <n v="3.8167999999999997"/>
  </r>
  <r>
    <n v="6242"/>
    <s v="CA-2014-141572"/>
    <x v="3"/>
    <x v="39"/>
    <d v="2014-06-01T00:00:00"/>
    <x v="0"/>
    <s v="LO-17170"/>
    <x v="628"/>
    <x v="1"/>
    <s v="United States"/>
    <s v="Concord"/>
    <x v="38"/>
    <n v="3301"/>
    <x v="3"/>
    <s v="FUR-FU-10001185"/>
    <x v="0"/>
    <x v="5"/>
    <x v="1414"/>
    <x v="4367"/>
    <n v="8"/>
    <n v="0"/>
    <n v="101.4504"/>
  </r>
  <r>
    <n v="6243"/>
    <s v="CA-2011-134621"/>
    <x v="2"/>
    <x v="1059"/>
    <d v="2011-12-28T00:00:00"/>
    <x v="1"/>
    <s v="DP-13390"/>
    <x v="503"/>
    <x v="2"/>
    <s v="United States"/>
    <s v="Columbia"/>
    <x v="18"/>
    <n v="38401"/>
    <x v="0"/>
    <s v="OFF-BI-10000977"/>
    <x v="1"/>
    <x v="8"/>
    <x v="982"/>
    <x v="2614"/>
    <n v="2"/>
    <n v="0.7"/>
    <n v="-14.591999999999999"/>
  </r>
  <r>
    <n v="6244"/>
    <s v="CA-2013-165561"/>
    <x v="0"/>
    <x v="390"/>
    <d v="2013-11-29T00:00:00"/>
    <x v="1"/>
    <s v="CR-12580"/>
    <x v="615"/>
    <x v="2"/>
    <s v="United States"/>
    <s v="Bellevue"/>
    <x v="4"/>
    <n v="98006"/>
    <x v="1"/>
    <s v="OFF-SU-10004782"/>
    <x v="1"/>
    <x v="14"/>
    <x v="1548"/>
    <x v="3554"/>
    <n v="3"/>
    <n v="0"/>
    <n v="7.6049999999999978"/>
  </r>
  <r>
    <n v="6245"/>
    <s v="CA-2012-112305"/>
    <x v="1"/>
    <x v="312"/>
    <d v="2012-11-25T00:00:00"/>
    <x v="1"/>
    <s v="KB-16405"/>
    <x v="683"/>
    <x v="2"/>
    <s v="United States"/>
    <s v="Seattle"/>
    <x v="4"/>
    <n v="98105"/>
    <x v="1"/>
    <s v="OFF-AR-10002067"/>
    <x v="1"/>
    <x v="6"/>
    <x v="1145"/>
    <x v="4311"/>
    <n v="6"/>
    <n v="0"/>
    <n v="30.950400000000002"/>
  </r>
  <r>
    <n v="6246"/>
    <s v="CA-2012-112305"/>
    <x v="1"/>
    <x v="312"/>
    <d v="2012-11-25T00:00:00"/>
    <x v="1"/>
    <s v="KB-16405"/>
    <x v="683"/>
    <x v="2"/>
    <s v="United States"/>
    <s v="Seattle"/>
    <x v="4"/>
    <n v="98105"/>
    <x v="1"/>
    <s v="FUR-FU-10002364"/>
    <x v="0"/>
    <x v="5"/>
    <x v="1231"/>
    <x v="3077"/>
    <n v="3"/>
    <n v="0"/>
    <n v="6.4205999999999976"/>
  </r>
  <r>
    <n v="6247"/>
    <s v="CA-2012-112305"/>
    <x v="1"/>
    <x v="312"/>
    <d v="2012-11-25T00:00:00"/>
    <x v="1"/>
    <s v="KB-16405"/>
    <x v="683"/>
    <x v="2"/>
    <s v="United States"/>
    <s v="Seattle"/>
    <x v="4"/>
    <n v="98105"/>
    <x v="1"/>
    <s v="TEC-AC-10002018"/>
    <x v="2"/>
    <x v="11"/>
    <x v="1674"/>
    <x v="62"/>
    <n v="2"/>
    <n v="0"/>
    <n v="6.011400000000001"/>
  </r>
  <r>
    <n v="6248"/>
    <s v="CA-2014-121580"/>
    <x v="3"/>
    <x v="148"/>
    <d v="2014-06-05T00:00:00"/>
    <x v="1"/>
    <s v="ML-17410"/>
    <x v="586"/>
    <x v="0"/>
    <s v="United States"/>
    <s v="Columbus"/>
    <x v="14"/>
    <n v="47201"/>
    <x v="2"/>
    <s v="OFF-BI-10000632"/>
    <x v="1"/>
    <x v="8"/>
    <x v="1288"/>
    <x v="4368"/>
    <n v="1"/>
    <n v="0"/>
    <n v="19.968599999999999"/>
  </r>
  <r>
    <n v="6249"/>
    <s v="CA-2014-121580"/>
    <x v="3"/>
    <x v="148"/>
    <d v="2014-06-05T00:00:00"/>
    <x v="1"/>
    <s v="ML-17410"/>
    <x v="586"/>
    <x v="0"/>
    <s v="United States"/>
    <s v="Columbus"/>
    <x v="14"/>
    <n v="47201"/>
    <x v="2"/>
    <s v="FUR-FU-10003981"/>
    <x v="0"/>
    <x v="5"/>
    <x v="322"/>
    <x v="875"/>
    <n v="3"/>
    <n v="0"/>
    <n v="2.6208000000000005"/>
  </r>
  <r>
    <n v="6250"/>
    <s v="CA-2014-121580"/>
    <x v="3"/>
    <x v="148"/>
    <d v="2014-06-05T00:00:00"/>
    <x v="1"/>
    <s v="ML-17410"/>
    <x v="586"/>
    <x v="0"/>
    <s v="United States"/>
    <s v="Columbus"/>
    <x v="14"/>
    <n v="47201"/>
    <x v="2"/>
    <s v="OFF-AP-10001564"/>
    <x v="1"/>
    <x v="9"/>
    <x v="1759"/>
    <x v="4369"/>
    <n v="2"/>
    <n v="0"/>
    <n v="120.94159999999999"/>
  </r>
  <r>
    <n v="6251"/>
    <s v="CA-2014-121580"/>
    <x v="3"/>
    <x v="148"/>
    <d v="2014-06-05T00:00:00"/>
    <x v="1"/>
    <s v="ML-17410"/>
    <x v="586"/>
    <x v="0"/>
    <s v="United States"/>
    <s v="Columbus"/>
    <x v="14"/>
    <n v="47201"/>
    <x v="2"/>
    <s v="OFF-PA-10004082"/>
    <x v="1"/>
    <x v="10"/>
    <x v="224"/>
    <x v="3373"/>
    <n v="1"/>
    <n v="0"/>
    <n v="3.99"/>
  </r>
  <r>
    <n v="6252"/>
    <s v="CA-2011-101147"/>
    <x v="2"/>
    <x v="266"/>
    <d v="2011-12-04T00:00:00"/>
    <x v="2"/>
    <s v="MC-17575"/>
    <x v="430"/>
    <x v="0"/>
    <s v="United States"/>
    <s v="Chicago"/>
    <x v="10"/>
    <n v="60623"/>
    <x v="2"/>
    <s v="OFF-AP-10004249"/>
    <x v="1"/>
    <x v="9"/>
    <x v="33"/>
    <x v="4370"/>
    <n v="1"/>
    <n v="0.8"/>
    <n v="-6.344100000000001"/>
  </r>
  <r>
    <n v="6253"/>
    <s v="CA-2011-165806"/>
    <x v="2"/>
    <x v="884"/>
    <d v="2011-04-07T00:00:00"/>
    <x v="3"/>
    <s v="VM-21685"/>
    <x v="91"/>
    <x v="2"/>
    <s v="United States"/>
    <s v="Marietta"/>
    <x v="32"/>
    <n v="30062"/>
    <x v="0"/>
    <s v="OFF-PA-10003441"/>
    <x v="1"/>
    <x v="10"/>
    <x v="485"/>
    <x v="713"/>
    <n v="9"/>
    <n v="0"/>
    <n v="27.993600000000001"/>
  </r>
  <r>
    <n v="6254"/>
    <s v="CA-2011-165806"/>
    <x v="2"/>
    <x v="884"/>
    <d v="2011-04-07T00:00:00"/>
    <x v="3"/>
    <s v="VM-21685"/>
    <x v="91"/>
    <x v="2"/>
    <s v="United States"/>
    <s v="Marietta"/>
    <x v="32"/>
    <n v="30062"/>
    <x v="0"/>
    <s v="TEC-PH-10004922"/>
    <x v="2"/>
    <x v="7"/>
    <x v="1067"/>
    <x v="4371"/>
    <n v="3"/>
    <n v="0"/>
    <n v="50.242500000000007"/>
  </r>
  <r>
    <n v="6255"/>
    <s v="CA-2012-151624"/>
    <x v="1"/>
    <x v="1014"/>
    <d v="2012-09-14T00:00:00"/>
    <x v="1"/>
    <s v="VW-21775"/>
    <x v="100"/>
    <x v="1"/>
    <s v="United States"/>
    <s v="Montgomery"/>
    <x v="19"/>
    <n v="36116"/>
    <x v="0"/>
    <s v="FUR-FU-10001731"/>
    <x v="0"/>
    <x v="5"/>
    <x v="1547"/>
    <x v="794"/>
    <n v="8"/>
    <n v="0"/>
    <n v="8.1167999999999996"/>
  </r>
  <r>
    <n v="6256"/>
    <s v="CA-2014-139444"/>
    <x v="3"/>
    <x v="428"/>
    <d v="2014-09-16T00:00:00"/>
    <x v="1"/>
    <s v="GK-14620"/>
    <x v="136"/>
    <x v="1"/>
    <s v="United States"/>
    <s v="Plano"/>
    <x v="5"/>
    <n v="75023"/>
    <x v="2"/>
    <s v="OFF-LA-10000134"/>
    <x v="1"/>
    <x v="2"/>
    <x v="85"/>
    <x v="4372"/>
    <n v="4"/>
    <n v="0.2"/>
    <n v="3.4495999999999993"/>
  </r>
  <r>
    <n v="6257"/>
    <s v="CA-2012-133977"/>
    <x v="1"/>
    <x v="684"/>
    <d v="2012-09-08T00:00:00"/>
    <x v="0"/>
    <s v="AT-10435"/>
    <x v="401"/>
    <x v="2"/>
    <s v="United States"/>
    <s v="Tamarac"/>
    <x v="2"/>
    <n v="33319"/>
    <x v="0"/>
    <s v="OFF-BI-10003166"/>
    <x v="1"/>
    <x v="8"/>
    <x v="1405"/>
    <x v="2753"/>
    <n v="1"/>
    <n v="0.7"/>
    <n v="-2.5255999999999998"/>
  </r>
  <r>
    <n v="6258"/>
    <s v="CA-2014-141425"/>
    <x v="3"/>
    <x v="808"/>
    <d v="2014-11-07T00:00:00"/>
    <x v="0"/>
    <s v="AR-10825"/>
    <x v="255"/>
    <x v="1"/>
    <s v="United States"/>
    <s v="Columbus"/>
    <x v="24"/>
    <n v="43229"/>
    <x v="3"/>
    <s v="OFF-SU-10000646"/>
    <x v="1"/>
    <x v="14"/>
    <x v="259"/>
    <x v="4373"/>
    <n v="2"/>
    <n v="0.2"/>
    <n v="-81.725799999999978"/>
  </r>
  <r>
    <n v="6259"/>
    <s v="CA-2012-133536"/>
    <x v="1"/>
    <x v="262"/>
    <d v="2012-03-30T00:00:00"/>
    <x v="0"/>
    <s v="JH-15820"/>
    <x v="581"/>
    <x v="0"/>
    <s v="United States"/>
    <s v="New York City"/>
    <x v="15"/>
    <n v="10009"/>
    <x v="3"/>
    <s v="OFF-EN-10004459"/>
    <x v="1"/>
    <x v="12"/>
    <x v="655"/>
    <x v="996"/>
    <n v="3"/>
    <n v="0"/>
    <n v="11.230799999999999"/>
  </r>
  <r>
    <n v="6260"/>
    <s v="CA-2012-150441"/>
    <x v="1"/>
    <x v="863"/>
    <d v="2012-08-17T00:00:00"/>
    <x v="0"/>
    <s v="RA-19285"/>
    <x v="267"/>
    <x v="0"/>
    <s v="United States"/>
    <s v="Richmond"/>
    <x v="14"/>
    <n v="47374"/>
    <x v="2"/>
    <s v="OFF-BI-10003529"/>
    <x v="1"/>
    <x v="8"/>
    <x v="788"/>
    <x v="716"/>
    <n v="4"/>
    <n v="0"/>
    <n v="5.5663999999999998"/>
  </r>
  <r>
    <n v="6261"/>
    <s v="CA-2012-162607"/>
    <x v="1"/>
    <x v="793"/>
    <d v="2012-05-18T00:00:00"/>
    <x v="1"/>
    <s v="RO-19780"/>
    <x v="197"/>
    <x v="0"/>
    <s v="United States"/>
    <s v="Seattle"/>
    <x v="4"/>
    <n v="98115"/>
    <x v="1"/>
    <s v="OFF-BI-10002949"/>
    <x v="1"/>
    <x v="8"/>
    <x v="520"/>
    <x v="851"/>
    <n v="3"/>
    <n v="0.2"/>
    <n v="4.9247999999999985"/>
  </r>
  <r>
    <n v="6262"/>
    <s v="CA-2014-103506"/>
    <x v="3"/>
    <x v="283"/>
    <d v="2014-07-28T00:00:00"/>
    <x v="1"/>
    <s v="LR-17035"/>
    <x v="756"/>
    <x v="1"/>
    <s v="United States"/>
    <s v="Long Beach"/>
    <x v="15"/>
    <n v="11561"/>
    <x v="3"/>
    <s v="OFF-LA-10001158"/>
    <x v="1"/>
    <x v="2"/>
    <x v="319"/>
    <x v="1417"/>
    <n v="4"/>
    <n v="0"/>
    <n v="19.872"/>
  </r>
  <r>
    <n v="6263"/>
    <s v="CA-2013-132479"/>
    <x v="0"/>
    <x v="446"/>
    <d v="2013-09-27T00:00:00"/>
    <x v="2"/>
    <s v="MK-17905"/>
    <x v="149"/>
    <x v="1"/>
    <s v="United States"/>
    <s v="Rockford"/>
    <x v="10"/>
    <n v="61107"/>
    <x v="2"/>
    <s v="OFF-BI-10004584"/>
    <x v="1"/>
    <x v="8"/>
    <x v="378"/>
    <x v="4374"/>
    <n v="7"/>
    <n v="0.8"/>
    <n v="-729.91380000000004"/>
  </r>
  <r>
    <n v="6264"/>
    <s v="CA-2014-160724"/>
    <x v="3"/>
    <x v="1024"/>
    <d v="2014-05-11T00:00:00"/>
    <x v="1"/>
    <s v="YS-21880"/>
    <x v="453"/>
    <x v="1"/>
    <s v="United States"/>
    <s v="Columbus"/>
    <x v="32"/>
    <n v="31907"/>
    <x v="0"/>
    <s v="OFF-BI-10004965"/>
    <x v="1"/>
    <x v="8"/>
    <x v="1005"/>
    <x v="1339"/>
    <n v="3"/>
    <n v="0"/>
    <n v="15.524999999999999"/>
  </r>
  <r>
    <n v="6265"/>
    <s v="US-2013-115952"/>
    <x v="0"/>
    <x v="1099"/>
    <d v="2013-10-07T00:00:00"/>
    <x v="3"/>
    <s v="JH-15910"/>
    <x v="101"/>
    <x v="0"/>
    <s v="United States"/>
    <s v="Tulsa"/>
    <x v="26"/>
    <n v="74133"/>
    <x v="2"/>
    <s v="OFF-BI-10004654"/>
    <x v="1"/>
    <x v="8"/>
    <x v="68"/>
    <x v="4375"/>
    <n v="5"/>
    <n v="0"/>
    <n v="14.424999999999999"/>
  </r>
  <r>
    <n v="6266"/>
    <s v="CA-2011-146731"/>
    <x v="2"/>
    <x v="935"/>
    <d v="2011-11-08T00:00:00"/>
    <x v="1"/>
    <s v="AT-10735"/>
    <x v="247"/>
    <x v="0"/>
    <s v="United States"/>
    <s v="Nashville"/>
    <x v="18"/>
    <n v="37211"/>
    <x v="0"/>
    <s v="OFF-PA-10000141"/>
    <x v="1"/>
    <x v="10"/>
    <x v="821"/>
    <x v="4273"/>
    <n v="2"/>
    <n v="0.2"/>
    <n v="1.1771999999999998"/>
  </r>
  <r>
    <n v="6267"/>
    <s v="CA-2011-146731"/>
    <x v="2"/>
    <x v="935"/>
    <d v="2011-11-08T00:00:00"/>
    <x v="1"/>
    <s v="AT-10735"/>
    <x v="247"/>
    <x v="0"/>
    <s v="United States"/>
    <s v="Nashville"/>
    <x v="18"/>
    <n v="37211"/>
    <x v="0"/>
    <s v="OFF-PA-10001019"/>
    <x v="1"/>
    <x v="10"/>
    <x v="675"/>
    <x v="3901"/>
    <n v="9"/>
    <n v="0.2"/>
    <n v="48.551399999999994"/>
  </r>
  <r>
    <n v="6268"/>
    <s v="CA-2012-115392"/>
    <x v="1"/>
    <x v="486"/>
    <d v="2012-10-04T00:00:00"/>
    <x v="0"/>
    <s v="RM-19675"/>
    <x v="84"/>
    <x v="2"/>
    <s v="United States"/>
    <s v="Cambridge"/>
    <x v="31"/>
    <n v="2138"/>
    <x v="3"/>
    <s v="TEC-PH-10002496"/>
    <x v="2"/>
    <x v="7"/>
    <x v="490"/>
    <x v="4376"/>
    <n v="2"/>
    <n v="0"/>
    <n v="93.593999999999994"/>
  </r>
  <r>
    <n v="6269"/>
    <s v="CA-2012-115392"/>
    <x v="1"/>
    <x v="486"/>
    <d v="2012-10-04T00:00:00"/>
    <x v="0"/>
    <s v="RM-19675"/>
    <x v="84"/>
    <x v="2"/>
    <s v="United States"/>
    <s v="Cambridge"/>
    <x v="31"/>
    <n v="2138"/>
    <x v="3"/>
    <s v="OFF-BI-10000829"/>
    <x v="1"/>
    <x v="8"/>
    <x v="304"/>
    <x v="4377"/>
    <n v="5"/>
    <n v="0"/>
    <n v="10.327"/>
  </r>
  <r>
    <n v="6270"/>
    <s v="CA-2014-102379"/>
    <x v="3"/>
    <x v="574"/>
    <d v="2014-12-07T00:00:00"/>
    <x v="1"/>
    <s v="BB-11545"/>
    <x v="179"/>
    <x v="1"/>
    <s v="United States"/>
    <s v="Oakland"/>
    <x v="1"/>
    <n v="94601"/>
    <x v="1"/>
    <s v="TEC-PH-10001448"/>
    <x v="2"/>
    <x v="7"/>
    <x v="140"/>
    <x v="3149"/>
    <n v="1"/>
    <n v="0.2"/>
    <n v="-7.9984000000000073"/>
  </r>
  <r>
    <n v="6271"/>
    <s v="CA-2014-102379"/>
    <x v="3"/>
    <x v="574"/>
    <d v="2014-12-07T00:00:00"/>
    <x v="1"/>
    <s v="BB-11545"/>
    <x v="179"/>
    <x v="1"/>
    <s v="United States"/>
    <s v="Oakland"/>
    <x v="1"/>
    <n v="94601"/>
    <x v="1"/>
    <s v="FUR-CH-10004983"/>
    <x v="0"/>
    <x v="1"/>
    <x v="1560"/>
    <x v="4378"/>
    <n v="9"/>
    <n v="0.2"/>
    <n v="43.464599999999905"/>
  </r>
  <r>
    <n v="6272"/>
    <s v="CA-2014-102379"/>
    <x v="3"/>
    <x v="574"/>
    <d v="2014-12-07T00:00:00"/>
    <x v="1"/>
    <s v="BB-11545"/>
    <x v="179"/>
    <x v="1"/>
    <s v="United States"/>
    <s v="Oakland"/>
    <x v="1"/>
    <n v="94601"/>
    <x v="1"/>
    <s v="OFF-AR-10004022"/>
    <x v="1"/>
    <x v="6"/>
    <x v="898"/>
    <x v="4379"/>
    <n v="5"/>
    <n v="0"/>
    <n v="44.974999999999987"/>
  </r>
  <r>
    <n v="6273"/>
    <s v="CA-2014-149706"/>
    <x v="3"/>
    <x v="157"/>
    <d v="2014-12-13T00:00:00"/>
    <x v="2"/>
    <s v="AS-10285"/>
    <x v="155"/>
    <x v="1"/>
    <s v="United States"/>
    <s v="Palatine"/>
    <x v="10"/>
    <n v="60067"/>
    <x v="2"/>
    <s v="TEC-AC-10001284"/>
    <x v="2"/>
    <x v="11"/>
    <x v="1172"/>
    <x v="4380"/>
    <n v="7"/>
    <n v="0.2"/>
    <n v="23.262400000000003"/>
  </r>
  <r>
    <n v="6274"/>
    <s v="US-2013-139087"/>
    <x v="0"/>
    <x v="19"/>
    <d v="2013-07-23T00:00:00"/>
    <x v="0"/>
    <s v="DK-13375"/>
    <x v="589"/>
    <x v="0"/>
    <s v="United States"/>
    <s v="Seattle"/>
    <x v="4"/>
    <n v="98105"/>
    <x v="1"/>
    <s v="FUR-FU-10001847"/>
    <x v="0"/>
    <x v="5"/>
    <x v="1355"/>
    <x v="2162"/>
    <n v="3"/>
    <n v="0"/>
    <n v="4.4711999999999996"/>
  </r>
  <r>
    <n v="6275"/>
    <s v="US-2013-139087"/>
    <x v="0"/>
    <x v="19"/>
    <d v="2013-07-23T00:00:00"/>
    <x v="0"/>
    <s v="DK-13375"/>
    <x v="589"/>
    <x v="0"/>
    <s v="United States"/>
    <s v="Seattle"/>
    <x v="4"/>
    <n v="98105"/>
    <x v="1"/>
    <s v="TEC-AC-10004595"/>
    <x v="2"/>
    <x v="11"/>
    <x v="1760"/>
    <x v="4381"/>
    <n v="3"/>
    <n v="0"/>
    <n v="89.963999999999999"/>
  </r>
  <r>
    <n v="6276"/>
    <s v="US-2013-139087"/>
    <x v="0"/>
    <x v="19"/>
    <d v="2013-07-23T00:00:00"/>
    <x v="0"/>
    <s v="DK-13375"/>
    <x v="589"/>
    <x v="0"/>
    <s v="United States"/>
    <s v="Seattle"/>
    <x v="4"/>
    <n v="98105"/>
    <x v="1"/>
    <s v="FUR-FU-10004164"/>
    <x v="0"/>
    <x v="5"/>
    <x v="1575"/>
    <x v="4382"/>
    <n v="5"/>
    <n v="0"/>
    <n v="10.890000000000002"/>
  </r>
  <r>
    <n v="6277"/>
    <s v="US-2013-139087"/>
    <x v="0"/>
    <x v="19"/>
    <d v="2013-07-23T00:00:00"/>
    <x v="0"/>
    <s v="DK-13375"/>
    <x v="589"/>
    <x v="0"/>
    <s v="United States"/>
    <s v="Seattle"/>
    <x v="4"/>
    <n v="98105"/>
    <x v="1"/>
    <s v="OFF-LA-10001074"/>
    <x v="1"/>
    <x v="2"/>
    <x v="297"/>
    <x v="2077"/>
    <n v="7"/>
    <n v="0"/>
    <n v="41.223699999999994"/>
  </r>
  <r>
    <n v="6278"/>
    <s v="US-2013-139087"/>
    <x v="0"/>
    <x v="19"/>
    <d v="2013-07-23T00:00:00"/>
    <x v="0"/>
    <s v="DK-13375"/>
    <x v="589"/>
    <x v="0"/>
    <s v="United States"/>
    <s v="Seattle"/>
    <x v="4"/>
    <n v="98105"/>
    <x v="1"/>
    <s v="OFF-ST-10000604"/>
    <x v="1"/>
    <x v="4"/>
    <x v="54"/>
    <x v="2876"/>
    <n v="2"/>
    <n v="0"/>
    <n v="17.379999999999995"/>
  </r>
  <r>
    <n v="6279"/>
    <s v="US-2013-139087"/>
    <x v="0"/>
    <x v="19"/>
    <d v="2013-07-23T00:00:00"/>
    <x v="0"/>
    <s v="DK-13375"/>
    <x v="589"/>
    <x v="0"/>
    <s v="United States"/>
    <s v="Seattle"/>
    <x v="4"/>
    <n v="98105"/>
    <x v="1"/>
    <s v="TEC-PH-10000148"/>
    <x v="2"/>
    <x v="7"/>
    <x v="771"/>
    <x v="4383"/>
    <n v="2"/>
    <n v="0.2"/>
    <n v="-4.6764000000000001"/>
  </r>
  <r>
    <n v="6280"/>
    <s v="US-2013-139087"/>
    <x v="0"/>
    <x v="19"/>
    <d v="2013-07-23T00:00:00"/>
    <x v="0"/>
    <s v="DK-13375"/>
    <x v="589"/>
    <x v="0"/>
    <s v="United States"/>
    <s v="Seattle"/>
    <x v="4"/>
    <n v="98105"/>
    <x v="1"/>
    <s v="OFF-BI-10000042"/>
    <x v="1"/>
    <x v="8"/>
    <x v="945"/>
    <x v="2994"/>
    <n v="3"/>
    <n v="0.2"/>
    <n v="4.1651999999999987"/>
  </r>
  <r>
    <n v="6281"/>
    <s v="CA-2014-152226"/>
    <x v="3"/>
    <x v="605"/>
    <d v="2014-05-17T00:00:00"/>
    <x v="1"/>
    <s v="JH-15910"/>
    <x v="101"/>
    <x v="0"/>
    <s v="United States"/>
    <s v="Cincinnati"/>
    <x v="24"/>
    <n v="45231"/>
    <x v="3"/>
    <s v="OFF-LA-10000443"/>
    <x v="1"/>
    <x v="2"/>
    <x v="1118"/>
    <x v="2184"/>
    <n v="2"/>
    <n v="0.2"/>
    <n v="1.9925999999999999"/>
  </r>
  <r>
    <n v="6282"/>
    <s v="CA-2012-116484"/>
    <x v="1"/>
    <x v="312"/>
    <d v="2012-11-26T00:00:00"/>
    <x v="1"/>
    <s v="JK-15205"/>
    <x v="523"/>
    <x v="0"/>
    <s v="United States"/>
    <s v="Marion"/>
    <x v="24"/>
    <n v="43302"/>
    <x v="3"/>
    <s v="FUR-FU-10002874"/>
    <x v="0"/>
    <x v="5"/>
    <x v="1761"/>
    <x v="4384"/>
    <n v="2"/>
    <n v="0.2"/>
    <n v="9.5735999999999937"/>
  </r>
  <r>
    <n v="6283"/>
    <s v="CA-2012-116484"/>
    <x v="1"/>
    <x v="312"/>
    <d v="2012-11-26T00:00:00"/>
    <x v="1"/>
    <s v="JK-15205"/>
    <x v="523"/>
    <x v="0"/>
    <s v="United States"/>
    <s v="Marion"/>
    <x v="24"/>
    <n v="43302"/>
    <x v="3"/>
    <s v="OFF-ST-10003994"/>
    <x v="1"/>
    <x v="4"/>
    <x v="1736"/>
    <x v="4385"/>
    <n v="3"/>
    <n v="0.2"/>
    <n v="-26.541000000000004"/>
  </r>
  <r>
    <n v="6284"/>
    <s v="CA-2013-100944"/>
    <x v="0"/>
    <x v="446"/>
    <d v="2013-09-29T00:00:00"/>
    <x v="1"/>
    <s v="EH-13765"/>
    <x v="553"/>
    <x v="1"/>
    <s v="United States"/>
    <s v="Los Angeles"/>
    <x v="1"/>
    <n v="90049"/>
    <x v="1"/>
    <s v="OFF-EN-10001453"/>
    <x v="1"/>
    <x v="12"/>
    <x v="1676"/>
    <x v="4164"/>
    <n v="5"/>
    <n v="0"/>
    <n v="143.30299999999997"/>
  </r>
  <r>
    <n v="6285"/>
    <s v="CA-2013-100944"/>
    <x v="0"/>
    <x v="446"/>
    <d v="2013-09-29T00:00:00"/>
    <x v="1"/>
    <s v="EH-13765"/>
    <x v="553"/>
    <x v="1"/>
    <s v="United States"/>
    <s v="Los Angeles"/>
    <x v="1"/>
    <n v="90049"/>
    <x v="1"/>
    <s v="FUR-CH-10000988"/>
    <x v="0"/>
    <x v="1"/>
    <x v="1132"/>
    <x v="4386"/>
    <n v="5"/>
    <n v="0.2"/>
    <n v="56.324000000000012"/>
  </r>
  <r>
    <n v="6286"/>
    <s v="CA-2013-125080"/>
    <x v="0"/>
    <x v="147"/>
    <d v="2013-10-27T00:00:00"/>
    <x v="1"/>
    <s v="VW-21775"/>
    <x v="100"/>
    <x v="1"/>
    <s v="United States"/>
    <s v="Lakewood"/>
    <x v="24"/>
    <n v="44107"/>
    <x v="3"/>
    <s v="FUR-TA-10003238"/>
    <x v="0"/>
    <x v="3"/>
    <x v="1233"/>
    <x v="4387"/>
    <n v="2"/>
    <n v="0.4"/>
    <n v="-231.41160000000008"/>
  </r>
  <r>
    <n v="6287"/>
    <s v="CA-2013-121020"/>
    <x v="0"/>
    <x v="1057"/>
    <d v="2013-11-01T00:00:00"/>
    <x v="1"/>
    <s v="CG-12040"/>
    <x v="344"/>
    <x v="2"/>
    <s v="United States"/>
    <s v="Lebanon"/>
    <x v="18"/>
    <n v="37087"/>
    <x v="0"/>
    <s v="TEC-PH-10001061"/>
    <x v="2"/>
    <x v="7"/>
    <x v="822"/>
    <x v="1977"/>
    <n v="3"/>
    <n v="0.2"/>
    <n v="17.998199999999997"/>
  </r>
  <r>
    <n v="6288"/>
    <s v="CA-2011-100090"/>
    <x v="2"/>
    <x v="1001"/>
    <d v="2011-07-12T00:00:00"/>
    <x v="1"/>
    <s v="EB-13705"/>
    <x v="182"/>
    <x v="1"/>
    <s v="United States"/>
    <s v="San Francisco"/>
    <x v="1"/>
    <n v="94122"/>
    <x v="1"/>
    <s v="FUR-TA-10003715"/>
    <x v="0"/>
    <x v="3"/>
    <x v="1003"/>
    <x v="4388"/>
    <n v="3"/>
    <n v="0.2"/>
    <n v="-87.935400000000044"/>
  </r>
  <r>
    <n v="6289"/>
    <s v="CA-2011-100090"/>
    <x v="2"/>
    <x v="1001"/>
    <d v="2011-07-12T00:00:00"/>
    <x v="1"/>
    <s v="EB-13705"/>
    <x v="182"/>
    <x v="1"/>
    <s v="United States"/>
    <s v="San Francisco"/>
    <x v="1"/>
    <n v="94122"/>
    <x v="1"/>
    <s v="OFF-BI-10001597"/>
    <x v="1"/>
    <x v="8"/>
    <x v="790"/>
    <x v="4389"/>
    <n v="6"/>
    <n v="0.2"/>
    <n v="68.846399999999974"/>
  </r>
  <r>
    <n v="6290"/>
    <s v="US-2012-139675"/>
    <x v="1"/>
    <x v="649"/>
    <d v="2012-03-18T00:00:00"/>
    <x v="0"/>
    <s v="NF-18595"/>
    <x v="376"/>
    <x v="2"/>
    <s v="United States"/>
    <s v="Chico"/>
    <x v="1"/>
    <n v="95928"/>
    <x v="1"/>
    <s v="FUR-CH-10004063"/>
    <x v="0"/>
    <x v="1"/>
    <x v="120"/>
    <x v="4390"/>
    <n v="4"/>
    <n v="0.2"/>
    <n v="102.95279999999988"/>
  </r>
  <r>
    <n v="6291"/>
    <s v="US-2012-139675"/>
    <x v="1"/>
    <x v="649"/>
    <d v="2012-03-18T00:00:00"/>
    <x v="0"/>
    <s v="NF-18595"/>
    <x v="376"/>
    <x v="2"/>
    <s v="United States"/>
    <s v="Chico"/>
    <x v="1"/>
    <n v="95928"/>
    <x v="1"/>
    <s v="FUR-FU-10001979"/>
    <x v="0"/>
    <x v="5"/>
    <x v="509"/>
    <x v="568"/>
    <n v="8"/>
    <n v="0"/>
    <n v="91.772800000000018"/>
  </r>
  <r>
    <n v="6292"/>
    <s v="CA-2014-143756"/>
    <x v="3"/>
    <x v="574"/>
    <d v="2014-12-06T00:00:00"/>
    <x v="2"/>
    <s v="ME-17725"/>
    <x v="250"/>
    <x v="0"/>
    <s v="United States"/>
    <s v="Salem"/>
    <x v="17"/>
    <n v="24153"/>
    <x v="0"/>
    <s v="FUR-CH-10001854"/>
    <x v="0"/>
    <x v="1"/>
    <x v="1110"/>
    <x v="4391"/>
    <n v="2"/>
    <n v="0"/>
    <n v="168.47040000000004"/>
  </r>
  <r>
    <n v="6293"/>
    <s v="CA-2012-151253"/>
    <x v="1"/>
    <x v="1100"/>
    <d v="2012-04-26T00:00:00"/>
    <x v="1"/>
    <s v="AZ-10750"/>
    <x v="616"/>
    <x v="0"/>
    <s v="United States"/>
    <s v="Los Angeles"/>
    <x v="1"/>
    <n v="90008"/>
    <x v="1"/>
    <s v="TEC-PH-10002923"/>
    <x v="2"/>
    <x v="7"/>
    <x v="680"/>
    <x v="2550"/>
    <n v="3"/>
    <n v="0.2"/>
    <n v="7.7679000000000009"/>
  </r>
  <r>
    <n v="6294"/>
    <s v="CA-2012-151253"/>
    <x v="1"/>
    <x v="1100"/>
    <d v="2012-04-26T00:00:00"/>
    <x v="1"/>
    <s v="AZ-10750"/>
    <x v="616"/>
    <x v="0"/>
    <s v="United States"/>
    <s v="Los Angeles"/>
    <x v="1"/>
    <n v="90008"/>
    <x v="1"/>
    <s v="OFF-AR-10004691"/>
    <x v="1"/>
    <x v="6"/>
    <x v="1371"/>
    <x v="2202"/>
    <n v="3"/>
    <n v="0"/>
    <n v="16.676400000000001"/>
  </r>
  <r>
    <n v="6295"/>
    <s v="CA-2011-141152"/>
    <x v="2"/>
    <x v="1101"/>
    <d v="2011-09-19T00:00:00"/>
    <x v="2"/>
    <s v="RF-19345"/>
    <x v="575"/>
    <x v="1"/>
    <s v="United States"/>
    <s v="New York City"/>
    <x v="15"/>
    <n v="10024"/>
    <x v="3"/>
    <s v="OFF-BI-10002931"/>
    <x v="1"/>
    <x v="8"/>
    <x v="727"/>
    <x v="4392"/>
    <n v="1"/>
    <n v="0.2"/>
    <n v="12.581999999999999"/>
  </r>
  <r>
    <n v="6296"/>
    <s v="CA-2011-141313"/>
    <x v="2"/>
    <x v="129"/>
    <d v="2012-01-01T00:00:00"/>
    <x v="1"/>
    <s v="AJ-10780"/>
    <x v="321"/>
    <x v="1"/>
    <s v="United States"/>
    <s v="Beverly"/>
    <x v="31"/>
    <n v="1915"/>
    <x v="3"/>
    <s v="OFF-AP-10002651"/>
    <x v="1"/>
    <x v="9"/>
    <x v="1341"/>
    <x v="4393"/>
    <n v="6"/>
    <n v="0"/>
    <n v="503.78219999999976"/>
  </r>
  <r>
    <n v="6297"/>
    <s v="CA-2011-141313"/>
    <x v="2"/>
    <x v="129"/>
    <d v="2012-01-01T00:00:00"/>
    <x v="1"/>
    <s v="AJ-10780"/>
    <x v="321"/>
    <x v="1"/>
    <s v="United States"/>
    <s v="Beverly"/>
    <x v="31"/>
    <n v="1915"/>
    <x v="3"/>
    <s v="OFF-ST-10000689"/>
    <x v="1"/>
    <x v="4"/>
    <x v="421"/>
    <x v="457"/>
    <n v="5"/>
    <n v="0"/>
    <n v="84.51"/>
  </r>
  <r>
    <n v="6298"/>
    <s v="CA-2011-141313"/>
    <x v="2"/>
    <x v="129"/>
    <d v="2012-01-01T00:00:00"/>
    <x v="1"/>
    <s v="AJ-10780"/>
    <x v="321"/>
    <x v="1"/>
    <s v="United States"/>
    <s v="Beverly"/>
    <x v="31"/>
    <n v="1915"/>
    <x v="3"/>
    <s v="OFF-PA-10003302"/>
    <x v="1"/>
    <x v="10"/>
    <x v="1712"/>
    <x v="275"/>
    <n v="4"/>
    <n v="0"/>
    <n v="66.627199999999988"/>
  </r>
  <r>
    <n v="6299"/>
    <s v="CA-2011-169852"/>
    <x v="2"/>
    <x v="618"/>
    <d v="2011-10-26T00:00:00"/>
    <x v="1"/>
    <s v="SF-20965"/>
    <x v="245"/>
    <x v="1"/>
    <s v="United States"/>
    <s v="San Diego"/>
    <x v="1"/>
    <n v="92024"/>
    <x v="1"/>
    <s v="OFF-BI-10001460"/>
    <x v="1"/>
    <x v="8"/>
    <x v="58"/>
    <x v="4394"/>
    <n v="3"/>
    <n v="0.2"/>
    <n v="12.2715"/>
  </r>
  <r>
    <n v="6300"/>
    <s v="CA-2014-107314"/>
    <x v="3"/>
    <x v="329"/>
    <d v="2014-12-04T00:00:00"/>
    <x v="2"/>
    <s v="MZ-17335"/>
    <x v="595"/>
    <x v="2"/>
    <s v="United States"/>
    <s v="San Francisco"/>
    <x v="1"/>
    <n v="94109"/>
    <x v="1"/>
    <s v="FUR-FU-10003489"/>
    <x v="0"/>
    <x v="5"/>
    <x v="1762"/>
    <x v="4395"/>
    <n v="3"/>
    <n v="0"/>
    <n v="9.5570999999999984"/>
  </r>
  <r>
    <n v="6301"/>
    <s v="US-2011-161305"/>
    <x v="2"/>
    <x v="571"/>
    <d v="2011-06-12T00:00:00"/>
    <x v="1"/>
    <s v="SB-20170"/>
    <x v="641"/>
    <x v="0"/>
    <s v="United States"/>
    <s v="Chicago"/>
    <x v="10"/>
    <n v="60623"/>
    <x v="2"/>
    <s v="OFF-BI-10002794"/>
    <x v="1"/>
    <x v="8"/>
    <x v="102"/>
    <x v="4396"/>
    <n v="3"/>
    <n v="0.8"/>
    <n v="-38.11140000000001"/>
  </r>
  <r>
    <n v="6302"/>
    <s v="US-2011-161305"/>
    <x v="2"/>
    <x v="571"/>
    <d v="2011-06-12T00:00:00"/>
    <x v="1"/>
    <s v="SB-20170"/>
    <x v="641"/>
    <x v="0"/>
    <s v="United States"/>
    <s v="Chicago"/>
    <x v="10"/>
    <n v="60623"/>
    <x v="2"/>
    <s v="OFF-EN-10000461"/>
    <x v="1"/>
    <x v="12"/>
    <x v="746"/>
    <x v="4397"/>
    <n v="2"/>
    <n v="0.2"/>
    <n v="4.7195999999999998"/>
  </r>
  <r>
    <n v="6303"/>
    <s v="CA-2014-166919"/>
    <x v="3"/>
    <x v="51"/>
    <d v="2014-11-28T00:00:00"/>
    <x v="1"/>
    <s v="AH-10210"/>
    <x v="117"/>
    <x v="0"/>
    <s v="United States"/>
    <s v="Dallas"/>
    <x v="5"/>
    <n v="75220"/>
    <x v="2"/>
    <s v="TEC-PH-10001305"/>
    <x v="2"/>
    <x v="7"/>
    <x v="1671"/>
    <x v="4398"/>
    <n v="5"/>
    <n v="0.2"/>
    <n v="19.596000000000018"/>
  </r>
  <r>
    <n v="6304"/>
    <s v="CA-2014-162712"/>
    <x v="3"/>
    <x v="978"/>
    <d v="2014-06-21T00:00:00"/>
    <x v="0"/>
    <s v="NK-18490"/>
    <x v="71"/>
    <x v="2"/>
    <s v="United States"/>
    <s v="Corpus Christi"/>
    <x v="5"/>
    <n v="78415"/>
    <x v="2"/>
    <s v="OFF-PA-10000167"/>
    <x v="1"/>
    <x v="10"/>
    <x v="1071"/>
    <x v="1355"/>
    <n v="3"/>
    <n v="0.2"/>
    <n v="23.234999999999992"/>
  </r>
  <r>
    <n v="6305"/>
    <s v="CA-2014-107552"/>
    <x v="3"/>
    <x v="1024"/>
    <d v="2014-05-06T00:00:00"/>
    <x v="3"/>
    <s v="AI-10855"/>
    <x v="482"/>
    <x v="0"/>
    <s v="United States"/>
    <s v="New York City"/>
    <x v="15"/>
    <n v="10035"/>
    <x v="3"/>
    <s v="OFF-PA-10002947"/>
    <x v="1"/>
    <x v="10"/>
    <x v="703"/>
    <x v="3890"/>
    <n v="1"/>
    <n v="0"/>
    <n v="3.2063999999999999"/>
  </r>
  <r>
    <n v="6306"/>
    <s v="CA-2013-163328"/>
    <x v="0"/>
    <x v="254"/>
    <d v="2013-11-07T00:00:00"/>
    <x v="0"/>
    <s v="TP-21565"/>
    <x v="734"/>
    <x v="1"/>
    <s v="United States"/>
    <s v="Eugene"/>
    <x v="21"/>
    <n v="97405"/>
    <x v="1"/>
    <s v="OFF-SU-10002301"/>
    <x v="1"/>
    <x v="14"/>
    <x v="1573"/>
    <x v="4399"/>
    <n v="7"/>
    <n v="0.2"/>
    <n v="-4.1761999999999997"/>
  </r>
  <r>
    <n v="6307"/>
    <s v="CA-2013-163328"/>
    <x v="0"/>
    <x v="254"/>
    <d v="2013-11-07T00:00:00"/>
    <x v="0"/>
    <s v="TP-21565"/>
    <x v="734"/>
    <x v="1"/>
    <s v="United States"/>
    <s v="Eugene"/>
    <x v="21"/>
    <n v="97405"/>
    <x v="1"/>
    <s v="FUR-CH-10003298"/>
    <x v="0"/>
    <x v="1"/>
    <x v="1567"/>
    <x v="4400"/>
    <n v="1"/>
    <n v="0.2"/>
    <n v="-14.407800000000009"/>
  </r>
  <r>
    <n v="6308"/>
    <s v="CA-2013-163328"/>
    <x v="0"/>
    <x v="254"/>
    <d v="2013-11-07T00:00:00"/>
    <x v="0"/>
    <s v="TP-21565"/>
    <x v="734"/>
    <x v="1"/>
    <s v="United States"/>
    <s v="Eugene"/>
    <x v="21"/>
    <n v="97405"/>
    <x v="1"/>
    <s v="OFF-PA-10004353"/>
    <x v="1"/>
    <x v="10"/>
    <x v="1652"/>
    <x v="1107"/>
    <n v="3"/>
    <n v="0.2"/>
    <n v="16.783200000000001"/>
  </r>
  <r>
    <n v="6309"/>
    <s v="CA-2013-163328"/>
    <x v="0"/>
    <x v="254"/>
    <d v="2013-11-07T00:00:00"/>
    <x v="0"/>
    <s v="TP-21565"/>
    <x v="734"/>
    <x v="1"/>
    <s v="United States"/>
    <s v="Eugene"/>
    <x v="21"/>
    <n v="97405"/>
    <x v="1"/>
    <s v="FUR-CH-10000229"/>
    <x v="0"/>
    <x v="1"/>
    <x v="1612"/>
    <x v="4401"/>
    <n v="3"/>
    <n v="0.2"/>
    <n v="-97.552800000000076"/>
  </r>
  <r>
    <n v="6310"/>
    <s v="CA-2013-163328"/>
    <x v="0"/>
    <x v="254"/>
    <d v="2013-11-07T00:00:00"/>
    <x v="0"/>
    <s v="TP-21565"/>
    <x v="734"/>
    <x v="1"/>
    <s v="United States"/>
    <s v="Eugene"/>
    <x v="21"/>
    <n v="97405"/>
    <x v="1"/>
    <s v="OFF-LA-10003930"/>
    <x v="1"/>
    <x v="2"/>
    <x v="503"/>
    <x v="4402"/>
    <n v="8"/>
    <n v="0.2"/>
    <n v="228.07919999999999"/>
  </r>
  <r>
    <n v="6311"/>
    <s v="CA-2013-163328"/>
    <x v="0"/>
    <x v="254"/>
    <d v="2013-11-07T00:00:00"/>
    <x v="0"/>
    <s v="TP-21565"/>
    <x v="734"/>
    <x v="1"/>
    <s v="United States"/>
    <s v="Eugene"/>
    <x v="21"/>
    <n v="97405"/>
    <x v="1"/>
    <s v="OFF-PA-10000176"/>
    <x v="1"/>
    <x v="10"/>
    <x v="634"/>
    <x v="4403"/>
    <n v="1"/>
    <n v="0.2"/>
    <n v="5.3115999999999985"/>
  </r>
  <r>
    <n v="6312"/>
    <s v="CA-2011-112837"/>
    <x v="2"/>
    <x v="1102"/>
    <d v="2011-09-16T00:00:00"/>
    <x v="1"/>
    <s v="LW-17125"/>
    <x v="752"/>
    <x v="0"/>
    <s v="United States"/>
    <s v="Oxnard"/>
    <x v="1"/>
    <n v="93030"/>
    <x v="1"/>
    <s v="FUR-FU-10004006"/>
    <x v="0"/>
    <x v="5"/>
    <x v="101"/>
    <x v="4180"/>
    <n v="3"/>
    <n v="0"/>
    <n v="21.751499999999986"/>
  </r>
  <r>
    <n v="6313"/>
    <s v="CA-2014-120019"/>
    <x v="3"/>
    <x v="911"/>
    <d v="2014-02-22T00:00:00"/>
    <x v="1"/>
    <s v="NG-18355"/>
    <x v="243"/>
    <x v="1"/>
    <s v="United States"/>
    <s v="Fairfield"/>
    <x v="29"/>
    <n v="6824"/>
    <x v="3"/>
    <s v="OFF-ST-10001932"/>
    <x v="1"/>
    <x v="4"/>
    <x v="1641"/>
    <x v="4404"/>
    <n v="3"/>
    <n v="0"/>
    <n v="81.131400000000014"/>
  </r>
  <r>
    <n v="6314"/>
    <s v="CA-2014-120019"/>
    <x v="3"/>
    <x v="911"/>
    <d v="2014-02-22T00:00:00"/>
    <x v="1"/>
    <s v="NG-18355"/>
    <x v="243"/>
    <x v="1"/>
    <s v="United States"/>
    <s v="Fairfield"/>
    <x v="29"/>
    <n v="6824"/>
    <x v="3"/>
    <s v="TEC-PH-10000923"/>
    <x v="2"/>
    <x v="7"/>
    <x v="1225"/>
    <x v="4405"/>
    <n v="1"/>
    <n v="0"/>
    <n v="7.3451000000000004"/>
  </r>
  <r>
    <n v="6315"/>
    <s v="CA-2011-100762"/>
    <x v="2"/>
    <x v="156"/>
    <d v="2011-11-29T00:00:00"/>
    <x v="1"/>
    <s v="NG-18355"/>
    <x v="243"/>
    <x v="1"/>
    <s v="United States"/>
    <s v="Jackson"/>
    <x v="12"/>
    <n v="49201"/>
    <x v="2"/>
    <s v="OFF-AR-10000380"/>
    <x v="1"/>
    <x v="6"/>
    <x v="108"/>
    <x v="4406"/>
    <n v="4"/>
    <n v="0"/>
    <n v="45.575999999999979"/>
  </r>
  <r>
    <n v="6316"/>
    <s v="CA-2011-100762"/>
    <x v="2"/>
    <x v="156"/>
    <d v="2011-11-29T00:00:00"/>
    <x v="1"/>
    <s v="NG-18355"/>
    <x v="243"/>
    <x v="1"/>
    <s v="United States"/>
    <s v="Jackson"/>
    <x v="12"/>
    <n v="49201"/>
    <x v="2"/>
    <s v="OFF-LA-10003930"/>
    <x v="1"/>
    <x v="2"/>
    <x v="503"/>
    <x v="1461"/>
    <n v="2"/>
    <n v="0"/>
    <n v="96.343800000000002"/>
  </r>
  <r>
    <n v="6317"/>
    <s v="CA-2011-100762"/>
    <x v="2"/>
    <x v="156"/>
    <d v="2011-11-29T00:00:00"/>
    <x v="1"/>
    <s v="NG-18355"/>
    <x v="243"/>
    <x v="1"/>
    <s v="United States"/>
    <s v="Jackson"/>
    <x v="12"/>
    <n v="49201"/>
    <x v="2"/>
    <s v="OFF-PA-10001815"/>
    <x v="1"/>
    <x v="10"/>
    <x v="1393"/>
    <x v="3803"/>
    <n v="3"/>
    <n v="0"/>
    <n v="69.177599999999984"/>
  </r>
  <r>
    <n v="6318"/>
    <s v="CA-2011-100762"/>
    <x v="2"/>
    <x v="156"/>
    <d v="2011-11-29T00:00:00"/>
    <x v="1"/>
    <s v="NG-18355"/>
    <x v="243"/>
    <x v="1"/>
    <s v="United States"/>
    <s v="Jackson"/>
    <x v="12"/>
    <n v="49201"/>
    <x v="2"/>
    <s v="OFF-PA-10004082"/>
    <x v="1"/>
    <x v="10"/>
    <x v="224"/>
    <x v="3888"/>
    <n v="2"/>
    <n v="0"/>
    <n v="7.98"/>
  </r>
  <r>
    <n v="6319"/>
    <s v="CA-2014-161459"/>
    <x v="3"/>
    <x v="920"/>
    <d v="2014-11-30T00:00:00"/>
    <x v="0"/>
    <s v="EB-13750"/>
    <x v="494"/>
    <x v="1"/>
    <s v="United States"/>
    <s v="Laguna Niguel"/>
    <x v="1"/>
    <n v="92677"/>
    <x v="1"/>
    <s v="TEC-PH-10004071"/>
    <x v="2"/>
    <x v="7"/>
    <x v="1537"/>
    <x v="1409"/>
    <n v="5"/>
    <n v="0.2"/>
    <n v="3.4964999999999993"/>
  </r>
  <r>
    <n v="6320"/>
    <s v="CA-2014-161459"/>
    <x v="3"/>
    <x v="920"/>
    <d v="2014-11-30T00:00:00"/>
    <x v="0"/>
    <s v="EB-13750"/>
    <x v="494"/>
    <x v="1"/>
    <s v="United States"/>
    <s v="Laguna Niguel"/>
    <x v="1"/>
    <n v="92677"/>
    <x v="1"/>
    <s v="OFF-PA-10002377"/>
    <x v="1"/>
    <x v="10"/>
    <x v="557"/>
    <x v="3229"/>
    <n v="6"/>
    <n v="0"/>
    <n v="15.335999999999999"/>
  </r>
  <r>
    <n v="6321"/>
    <s v="CA-2014-160017"/>
    <x v="3"/>
    <x v="394"/>
    <d v="2014-10-03T00:00:00"/>
    <x v="1"/>
    <s v="SP-20860"/>
    <x v="133"/>
    <x v="1"/>
    <s v="United States"/>
    <s v="Jacksonville"/>
    <x v="2"/>
    <n v="32216"/>
    <x v="0"/>
    <s v="OFF-PA-10001800"/>
    <x v="1"/>
    <x v="10"/>
    <x v="580"/>
    <x v="563"/>
    <n v="2"/>
    <n v="0.2"/>
    <n v="3.6288"/>
  </r>
  <r>
    <n v="6322"/>
    <s v="CA-2011-123316"/>
    <x v="2"/>
    <x v="303"/>
    <d v="2011-10-17T00:00:00"/>
    <x v="1"/>
    <s v="SP-20545"/>
    <x v="259"/>
    <x v="1"/>
    <s v="United States"/>
    <s v="Mount Vernon"/>
    <x v="15"/>
    <n v="10550"/>
    <x v="3"/>
    <s v="OFF-BI-10002764"/>
    <x v="1"/>
    <x v="8"/>
    <x v="502"/>
    <x v="3294"/>
    <n v="3"/>
    <n v="0.2"/>
    <n v="2.8100999999999998"/>
  </r>
  <r>
    <n v="6323"/>
    <s v="CA-2011-141299"/>
    <x v="2"/>
    <x v="561"/>
    <d v="2011-06-07T00:00:00"/>
    <x v="0"/>
    <s v="RB-19795"/>
    <x v="176"/>
    <x v="2"/>
    <s v="United States"/>
    <s v="Midland"/>
    <x v="12"/>
    <n v="48640"/>
    <x v="2"/>
    <s v="OFF-EN-10004459"/>
    <x v="1"/>
    <x v="12"/>
    <x v="655"/>
    <x v="770"/>
    <n v="2"/>
    <n v="0"/>
    <n v="7.4871999999999996"/>
  </r>
  <r>
    <n v="6324"/>
    <s v="CA-2011-104402"/>
    <x v="2"/>
    <x v="1103"/>
    <d v="2011-06-23T00:00:00"/>
    <x v="1"/>
    <s v="DB-13660"/>
    <x v="551"/>
    <x v="0"/>
    <s v="United States"/>
    <s v="Newark"/>
    <x v="13"/>
    <n v="19711"/>
    <x v="3"/>
    <s v="TEC-MA-10000423"/>
    <x v="2"/>
    <x v="15"/>
    <x v="1713"/>
    <x v="4407"/>
    <n v="3"/>
    <n v="0"/>
    <n v="31.005899999999997"/>
  </r>
  <r>
    <n v="6325"/>
    <s v="CA-2012-110289"/>
    <x v="1"/>
    <x v="1104"/>
    <d v="2012-11-02T00:00:00"/>
    <x v="1"/>
    <s v="NB-18655"/>
    <x v="240"/>
    <x v="1"/>
    <s v="United States"/>
    <s v="San Francisco"/>
    <x v="1"/>
    <n v="94109"/>
    <x v="1"/>
    <s v="OFF-PA-10002986"/>
    <x v="1"/>
    <x v="10"/>
    <x v="477"/>
    <x v="657"/>
    <n v="5"/>
    <n v="0"/>
    <n v="16.032"/>
  </r>
  <r>
    <n v="6326"/>
    <s v="CA-2012-110289"/>
    <x v="1"/>
    <x v="1104"/>
    <d v="2012-11-02T00:00:00"/>
    <x v="1"/>
    <s v="NB-18655"/>
    <x v="240"/>
    <x v="1"/>
    <s v="United States"/>
    <s v="San Francisco"/>
    <x v="1"/>
    <n v="94109"/>
    <x v="1"/>
    <s v="OFF-EN-10001434"/>
    <x v="1"/>
    <x v="12"/>
    <x v="434"/>
    <x v="4408"/>
    <n v="4"/>
    <n v="0"/>
    <n v="103.3116"/>
  </r>
  <r>
    <n v="6327"/>
    <s v="CA-2011-167927"/>
    <x v="2"/>
    <x v="407"/>
    <d v="2011-01-27T00:00:00"/>
    <x v="1"/>
    <s v="XP-21865"/>
    <x v="190"/>
    <x v="0"/>
    <s v="United States"/>
    <s v="Westland"/>
    <x v="12"/>
    <n v="48185"/>
    <x v="2"/>
    <s v="OFF-ST-10000760"/>
    <x v="1"/>
    <x v="4"/>
    <x v="4"/>
    <x v="62"/>
    <n v="1"/>
    <n v="0"/>
    <n v="4.0541999999999998"/>
  </r>
  <r>
    <n v="6328"/>
    <s v="CA-2011-167927"/>
    <x v="2"/>
    <x v="407"/>
    <d v="2011-01-27T00:00:00"/>
    <x v="1"/>
    <s v="XP-21865"/>
    <x v="190"/>
    <x v="0"/>
    <s v="United States"/>
    <s v="Westland"/>
    <x v="12"/>
    <n v="48185"/>
    <x v="2"/>
    <s v="FUR-FU-10002918"/>
    <x v="0"/>
    <x v="5"/>
    <x v="266"/>
    <x v="1050"/>
    <n v="3"/>
    <n v="0"/>
    <n v="30.023400000000009"/>
  </r>
  <r>
    <n v="6329"/>
    <s v="CA-2011-167927"/>
    <x v="2"/>
    <x v="407"/>
    <d v="2011-01-27T00:00:00"/>
    <x v="1"/>
    <s v="XP-21865"/>
    <x v="190"/>
    <x v="0"/>
    <s v="United States"/>
    <s v="Westland"/>
    <x v="12"/>
    <n v="48185"/>
    <x v="2"/>
    <s v="OFF-BI-10000605"/>
    <x v="1"/>
    <x v="8"/>
    <x v="531"/>
    <x v="4409"/>
    <n v="5"/>
    <n v="0"/>
    <n v="8.9534999999999982"/>
  </r>
  <r>
    <n v="6330"/>
    <s v="CA-2011-167927"/>
    <x v="2"/>
    <x v="407"/>
    <d v="2011-01-27T00:00:00"/>
    <x v="1"/>
    <s v="XP-21865"/>
    <x v="190"/>
    <x v="0"/>
    <s v="United States"/>
    <s v="Westland"/>
    <x v="12"/>
    <n v="48185"/>
    <x v="2"/>
    <s v="OFF-AP-10002311"/>
    <x v="1"/>
    <x v="9"/>
    <x v="14"/>
    <x v="4410"/>
    <n v="4"/>
    <n v="0.1"/>
    <n v="93.581600000000009"/>
  </r>
  <r>
    <n v="6331"/>
    <s v="CA-2011-167927"/>
    <x v="2"/>
    <x v="407"/>
    <d v="2011-01-27T00:00:00"/>
    <x v="1"/>
    <s v="XP-21865"/>
    <x v="190"/>
    <x v="0"/>
    <s v="United States"/>
    <s v="Westland"/>
    <x v="12"/>
    <n v="48185"/>
    <x v="2"/>
    <s v="OFF-ST-10003123"/>
    <x v="1"/>
    <x v="4"/>
    <x v="1268"/>
    <x v="4411"/>
    <n v="2"/>
    <n v="0"/>
    <n v="15.979199999999999"/>
  </r>
  <r>
    <n v="6332"/>
    <s v="CA-2011-167927"/>
    <x v="2"/>
    <x v="407"/>
    <d v="2011-01-27T00:00:00"/>
    <x v="1"/>
    <s v="XP-21865"/>
    <x v="190"/>
    <x v="0"/>
    <s v="United States"/>
    <s v="Westland"/>
    <x v="12"/>
    <n v="48185"/>
    <x v="2"/>
    <s v="OFF-AR-10004456"/>
    <x v="1"/>
    <x v="6"/>
    <x v="1044"/>
    <x v="2911"/>
    <n v="3"/>
    <n v="0"/>
    <n v="12.736799999999999"/>
  </r>
  <r>
    <n v="6333"/>
    <s v="CA-2011-167927"/>
    <x v="2"/>
    <x v="407"/>
    <d v="2011-01-27T00:00:00"/>
    <x v="1"/>
    <s v="XP-21865"/>
    <x v="190"/>
    <x v="0"/>
    <s v="United States"/>
    <s v="Westland"/>
    <x v="12"/>
    <n v="48185"/>
    <x v="2"/>
    <s v="FUR-FU-10002268"/>
    <x v="0"/>
    <x v="5"/>
    <x v="860"/>
    <x v="1674"/>
    <n v="3"/>
    <n v="0"/>
    <n v="4.8608999999999991"/>
  </r>
  <r>
    <n v="6334"/>
    <s v="CA-2011-167927"/>
    <x v="2"/>
    <x v="407"/>
    <d v="2011-01-27T00:00:00"/>
    <x v="1"/>
    <s v="XP-21865"/>
    <x v="190"/>
    <x v="0"/>
    <s v="United States"/>
    <s v="Westland"/>
    <x v="12"/>
    <n v="48185"/>
    <x v="2"/>
    <s v="OFF-BI-10004364"/>
    <x v="1"/>
    <x v="8"/>
    <x v="302"/>
    <x v="1286"/>
    <n v="5"/>
    <n v="0"/>
    <n v="13.365"/>
  </r>
  <r>
    <n v="6335"/>
    <s v="CA-2011-133305"/>
    <x v="2"/>
    <x v="384"/>
    <d v="2011-07-15T00:00:00"/>
    <x v="1"/>
    <s v="MH-17455"/>
    <x v="708"/>
    <x v="0"/>
    <s v="United States"/>
    <s v="New York City"/>
    <x v="15"/>
    <n v="10011"/>
    <x v="3"/>
    <s v="OFF-PA-10001970"/>
    <x v="1"/>
    <x v="10"/>
    <x v="311"/>
    <x v="338"/>
    <n v="4"/>
    <n v="0"/>
    <n v="23.086399999999998"/>
  </r>
  <r>
    <n v="6336"/>
    <s v="CA-2011-133305"/>
    <x v="2"/>
    <x v="384"/>
    <d v="2011-07-15T00:00:00"/>
    <x v="1"/>
    <s v="MH-17455"/>
    <x v="708"/>
    <x v="0"/>
    <s v="United States"/>
    <s v="New York City"/>
    <x v="15"/>
    <n v="10011"/>
    <x v="3"/>
    <s v="OFF-BI-10002954"/>
    <x v="1"/>
    <x v="8"/>
    <x v="1179"/>
    <x v="723"/>
    <n v="5"/>
    <n v="0.2"/>
    <n v="6.3979999999999997"/>
  </r>
  <r>
    <n v="6337"/>
    <s v="CA-2013-165995"/>
    <x v="0"/>
    <x v="133"/>
    <d v="2013-09-07T00:00:00"/>
    <x v="1"/>
    <s v="BG-11740"/>
    <x v="696"/>
    <x v="0"/>
    <s v="United States"/>
    <s v="Los Angeles"/>
    <x v="1"/>
    <n v="90008"/>
    <x v="1"/>
    <s v="FUR-FU-10000672"/>
    <x v="0"/>
    <x v="5"/>
    <x v="1508"/>
    <x v="116"/>
    <n v="4"/>
    <n v="0"/>
    <n v="15.993599999999997"/>
  </r>
  <r>
    <n v="6338"/>
    <s v="CA-2013-165995"/>
    <x v="0"/>
    <x v="133"/>
    <d v="2013-09-07T00:00:00"/>
    <x v="1"/>
    <s v="BG-11740"/>
    <x v="696"/>
    <x v="0"/>
    <s v="United States"/>
    <s v="Los Angeles"/>
    <x v="1"/>
    <n v="90008"/>
    <x v="1"/>
    <s v="TEC-PH-10004908"/>
    <x v="2"/>
    <x v="7"/>
    <x v="1474"/>
    <x v="107"/>
    <n v="5"/>
    <n v="0.2"/>
    <n v="42.494999999999948"/>
  </r>
  <r>
    <n v="6339"/>
    <s v="CA-2014-143112"/>
    <x v="3"/>
    <x v="361"/>
    <d v="2014-10-10T00:00:00"/>
    <x v="1"/>
    <s v="TS-21370"/>
    <x v="477"/>
    <x v="1"/>
    <s v="United States"/>
    <s v="New York City"/>
    <x v="15"/>
    <n v="10035"/>
    <x v="3"/>
    <s v="TEC-PH-10003095"/>
    <x v="2"/>
    <x v="7"/>
    <x v="1491"/>
    <x v="4412"/>
    <n v="4"/>
    <n v="0"/>
    <n v="43.9"/>
  </r>
  <r>
    <n v="6340"/>
    <s v="CA-2014-143112"/>
    <x v="3"/>
    <x v="361"/>
    <d v="2014-10-10T00:00:00"/>
    <x v="1"/>
    <s v="TS-21370"/>
    <x v="477"/>
    <x v="1"/>
    <s v="United States"/>
    <s v="New York City"/>
    <x v="15"/>
    <n v="10035"/>
    <x v="3"/>
    <s v="FUR-CH-10002880"/>
    <x v="0"/>
    <x v="1"/>
    <x v="801"/>
    <x v="4413"/>
    <n v="2"/>
    <n v="0.1"/>
    <n v="2.4597999999999871"/>
  </r>
  <r>
    <n v="6341"/>
    <s v="CA-2014-143112"/>
    <x v="3"/>
    <x v="361"/>
    <d v="2014-10-10T00:00:00"/>
    <x v="1"/>
    <s v="TS-21370"/>
    <x v="477"/>
    <x v="1"/>
    <s v="United States"/>
    <s v="New York City"/>
    <x v="15"/>
    <n v="10035"/>
    <x v="3"/>
    <s v="TEC-MA-10001047"/>
    <x v="2"/>
    <x v="15"/>
    <x v="1626"/>
    <x v="4414"/>
    <n v="4"/>
    <n v="0"/>
    <n v="1351.9895999999999"/>
  </r>
  <r>
    <n v="6342"/>
    <s v="US-2014-105830"/>
    <x v="3"/>
    <x v="413"/>
    <d v="2014-01-03T00:00:00"/>
    <x v="2"/>
    <s v="DB-13660"/>
    <x v="551"/>
    <x v="0"/>
    <s v="United States"/>
    <s v="Lancaster"/>
    <x v="24"/>
    <n v="43130"/>
    <x v="3"/>
    <s v="OFF-ST-10002554"/>
    <x v="1"/>
    <x v="4"/>
    <x v="1144"/>
    <x v="4415"/>
    <n v="4"/>
    <n v="0.2"/>
    <n v="-35.215199999999996"/>
  </r>
  <r>
    <n v="6343"/>
    <s v="CA-2012-146255"/>
    <x v="1"/>
    <x v="1105"/>
    <d v="2012-03-10T00:00:00"/>
    <x v="2"/>
    <s v="EM-14140"/>
    <x v="670"/>
    <x v="2"/>
    <s v="United States"/>
    <s v="Newark"/>
    <x v="13"/>
    <n v="19711"/>
    <x v="3"/>
    <s v="TEC-AC-10004469"/>
    <x v="2"/>
    <x v="11"/>
    <x v="238"/>
    <x v="4416"/>
    <n v="3"/>
    <n v="0"/>
    <n v="52.734000000000009"/>
  </r>
  <r>
    <n v="6344"/>
    <s v="CA-2012-146255"/>
    <x v="1"/>
    <x v="1105"/>
    <d v="2012-03-10T00:00:00"/>
    <x v="2"/>
    <s v="EM-14140"/>
    <x v="670"/>
    <x v="2"/>
    <s v="United States"/>
    <s v="Newark"/>
    <x v="13"/>
    <n v="19711"/>
    <x v="3"/>
    <s v="OFF-BI-10000309"/>
    <x v="1"/>
    <x v="8"/>
    <x v="334"/>
    <x v="2690"/>
    <n v="2"/>
    <n v="0"/>
    <n v="14.9156"/>
  </r>
  <r>
    <n v="6345"/>
    <s v="CA-2012-146255"/>
    <x v="1"/>
    <x v="1105"/>
    <d v="2012-03-10T00:00:00"/>
    <x v="2"/>
    <s v="EM-14140"/>
    <x v="670"/>
    <x v="2"/>
    <s v="United States"/>
    <s v="Newark"/>
    <x v="13"/>
    <n v="19711"/>
    <x v="3"/>
    <s v="OFF-BI-10001765"/>
    <x v="1"/>
    <x v="8"/>
    <x v="985"/>
    <x v="4417"/>
    <n v="2"/>
    <n v="0"/>
    <n v="33.254399999999997"/>
  </r>
  <r>
    <n v="6346"/>
    <s v="CA-2012-146255"/>
    <x v="1"/>
    <x v="1105"/>
    <d v="2012-03-10T00:00:00"/>
    <x v="2"/>
    <s v="EM-14140"/>
    <x v="670"/>
    <x v="2"/>
    <s v="United States"/>
    <s v="Newark"/>
    <x v="13"/>
    <n v="19711"/>
    <x v="3"/>
    <s v="TEC-PH-10001619"/>
    <x v="2"/>
    <x v="7"/>
    <x v="1585"/>
    <x v="2173"/>
    <n v="3"/>
    <n v="0"/>
    <n v="170.51129999999998"/>
  </r>
  <r>
    <n v="6347"/>
    <s v="CA-2014-104822"/>
    <x v="3"/>
    <x v="179"/>
    <d v="2014-10-21T00:00:00"/>
    <x v="3"/>
    <s v="RB-19465"/>
    <x v="46"/>
    <x v="2"/>
    <s v="United States"/>
    <s v="New York City"/>
    <x v="15"/>
    <n v="10024"/>
    <x v="3"/>
    <s v="OFF-LA-10002034"/>
    <x v="1"/>
    <x v="2"/>
    <x v="1102"/>
    <x v="4418"/>
    <n v="5"/>
    <n v="0"/>
    <n v="12.029499999999999"/>
  </r>
  <r>
    <n v="6348"/>
    <s v="CA-2012-104486"/>
    <x v="1"/>
    <x v="489"/>
    <d v="2012-05-06T00:00:00"/>
    <x v="1"/>
    <s v="PO-18850"/>
    <x v="138"/>
    <x v="0"/>
    <s v="United States"/>
    <s v="San Francisco"/>
    <x v="1"/>
    <n v="94109"/>
    <x v="1"/>
    <s v="OFF-BI-10000309"/>
    <x v="1"/>
    <x v="8"/>
    <x v="334"/>
    <x v="4419"/>
    <n v="1"/>
    <n v="0.2"/>
    <n v="4.4137999999999993"/>
  </r>
  <r>
    <n v="6349"/>
    <s v="CA-2012-104486"/>
    <x v="1"/>
    <x v="489"/>
    <d v="2012-05-06T00:00:00"/>
    <x v="1"/>
    <s v="PO-18850"/>
    <x v="138"/>
    <x v="0"/>
    <s v="United States"/>
    <s v="San Francisco"/>
    <x v="1"/>
    <n v="94109"/>
    <x v="1"/>
    <s v="OFF-ST-10000876"/>
    <x v="1"/>
    <x v="4"/>
    <x v="251"/>
    <x v="2191"/>
    <n v="3"/>
    <n v="0"/>
    <n v="10.4496"/>
  </r>
  <r>
    <n v="6350"/>
    <s v="CA-2012-104486"/>
    <x v="1"/>
    <x v="489"/>
    <d v="2012-05-06T00:00:00"/>
    <x v="1"/>
    <s v="PO-18850"/>
    <x v="138"/>
    <x v="0"/>
    <s v="United States"/>
    <s v="San Francisco"/>
    <x v="1"/>
    <n v="94109"/>
    <x v="1"/>
    <s v="OFF-SU-10002573"/>
    <x v="1"/>
    <x v="14"/>
    <x v="350"/>
    <x v="1530"/>
    <n v="2"/>
    <n v="0"/>
    <n v="10.517999999999997"/>
  </r>
  <r>
    <n v="6351"/>
    <s v="CA-2014-161557"/>
    <x v="3"/>
    <x v="213"/>
    <d v="2014-09-09T00:00:00"/>
    <x v="1"/>
    <s v="AG-10900"/>
    <x v="151"/>
    <x v="0"/>
    <s v="United States"/>
    <s v="Dallas"/>
    <x v="5"/>
    <n v="75217"/>
    <x v="2"/>
    <s v="FUR-FU-10004622"/>
    <x v="0"/>
    <x v="5"/>
    <x v="787"/>
    <x v="4420"/>
    <n v="5"/>
    <n v="0.6"/>
    <n v="-105.69000000000003"/>
  </r>
  <r>
    <n v="6352"/>
    <s v="CA-2014-161130"/>
    <x v="3"/>
    <x v="132"/>
    <d v="2014-11-09T00:00:00"/>
    <x v="1"/>
    <s v="BF-11275"/>
    <x v="667"/>
    <x v="1"/>
    <s v="United States"/>
    <s v="Miami"/>
    <x v="2"/>
    <n v="33178"/>
    <x v="0"/>
    <s v="TEC-PH-10002549"/>
    <x v="2"/>
    <x v="7"/>
    <x v="928"/>
    <x v="3348"/>
    <n v="2"/>
    <n v="0.2"/>
    <n v="27.103200000000001"/>
  </r>
  <r>
    <n v="6353"/>
    <s v="US-2012-161347"/>
    <x v="1"/>
    <x v="1023"/>
    <d v="2012-09-19T00:00:00"/>
    <x v="1"/>
    <s v="HG-14845"/>
    <x v="668"/>
    <x v="0"/>
    <s v="United States"/>
    <s v="Philadelphia"/>
    <x v="9"/>
    <n v="19120"/>
    <x v="3"/>
    <s v="OFF-BI-10004209"/>
    <x v="1"/>
    <x v="8"/>
    <x v="1206"/>
    <x v="4421"/>
    <n v="1"/>
    <n v="0.7"/>
    <n v="-2.0099999999999998"/>
  </r>
  <r>
    <n v="6354"/>
    <s v="US-2012-109015"/>
    <x v="1"/>
    <x v="684"/>
    <d v="2012-09-12T00:00:00"/>
    <x v="1"/>
    <s v="BS-11590"/>
    <x v="29"/>
    <x v="1"/>
    <s v="United States"/>
    <s v="New York City"/>
    <x v="15"/>
    <n v="10011"/>
    <x v="3"/>
    <s v="OFF-AP-10001962"/>
    <x v="1"/>
    <x v="9"/>
    <x v="1594"/>
    <x v="4422"/>
    <n v="1"/>
    <n v="0"/>
    <n v="2.0975000000000001"/>
  </r>
  <r>
    <n v="6355"/>
    <s v="US-2012-109015"/>
    <x v="1"/>
    <x v="684"/>
    <d v="2012-09-12T00:00:00"/>
    <x v="1"/>
    <s v="BS-11590"/>
    <x v="29"/>
    <x v="1"/>
    <s v="United States"/>
    <s v="New York City"/>
    <x v="15"/>
    <n v="10011"/>
    <x v="3"/>
    <s v="TEC-PH-10002922"/>
    <x v="2"/>
    <x v="7"/>
    <x v="965"/>
    <x v="4423"/>
    <n v="2"/>
    <n v="0"/>
    <n v="101.39399999999998"/>
  </r>
  <r>
    <n v="6356"/>
    <s v="CA-2011-110611"/>
    <x v="2"/>
    <x v="191"/>
    <d v="2011-10-13T00:00:00"/>
    <x v="1"/>
    <s v="JD-16015"/>
    <x v="557"/>
    <x v="0"/>
    <s v="United States"/>
    <s v="Philadelphia"/>
    <x v="9"/>
    <n v="19120"/>
    <x v="3"/>
    <s v="OFF-ST-10000642"/>
    <x v="1"/>
    <x v="4"/>
    <x v="192"/>
    <x v="2067"/>
    <n v="5"/>
    <n v="0.2"/>
    <n v="-13.637000000000011"/>
  </r>
  <r>
    <n v="6357"/>
    <s v="CA-2014-139080"/>
    <x v="3"/>
    <x v="205"/>
    <d v="2014-01-29T00:00:00"/>
    <x v="1"/>
    <s v="CS-12250"/>
    <x v="294"/>
    <x v="1"/>
    <s v="United States"/>
    <s v="Seattle"/>
    <x v="4"/>
    <n v="98103"/>
    <x v="1"/>
    <s v="OFF-BI-10001757"/>
    <x v="1"/>
    <x v="8"/>
    <x v="1158"/>
    <x v="1209"/>
    <n v="5"/>
    <n v="0.2"/>
    <n v="6.8879999999999981"/>
  </r>
  <r>
    <n v="6358"/>
    <s v="CA-2014-139080"/>
    <x v="3"/>
    <x v="205"/>
    <d v="2014-01-29T00:00:00"/>
    <x v="1"/>
    <s v="CS-12250"/>
    <x v="294"/>
    <x v="1"/>
    <s v="United States"/>
    <s v="Seattle"/>
    <x v="4"/>
    <n v="98103"/>
    <x v="1"/>
    <s v="OFF-PA-10004621"/>
    <x v="1"/>
    <x v="10"/>
    <x v="738"/>
    <x v="243"/>
    <n v="4"/>
    <n v="0"/>
    <n v="12.441600000000001"/>
  </r>
  <r>
    <n v="6359"/>
    <s v="CA-2014-139080"/>
    <x v="3"/>
    <x v="205"/>
    <d v="2014-01-29T00:00:00"/>
    <x v="1"/>
    <s v="CS-12250"/>
    <x v="294"/>
    <x v="1"/>
    <s v="United States"/>
    <s v="Seattle"/>
    <x v="4"/>
    <n v="98103"/>
    <x v="1"/>
    <s v="OFF-PA-10002262"/>
    <x v="1"/>
    <x v="10"/>
    <x v="992"/>
    <x v="90"/>
    <n v="1"/>
    <n v="0"/>
    <n v="3.1104000000000003"/>
  </r>
  <r>
    <n v="6360"/>
    <s v="CA-2014-139080"/>
    <x v="3"/>
    <x v="205"/>
    <d v="2014-01-29T00:00:00"/>
    <x v="1"/>
    <s v="CS-12250"/>
    <x v="294"/>
    <x v="1"/>
    <s v="United States"/>
    <s v="Seattle"/>
    <x v="4"/>
    <n v="98103"/>
    <x v="1"/>
    <s v="TEC-PH-10004100"/>
    <x v="2"/>
    <x v="7"/>
    <x v="1743"/>
    <x v="1146"/>
    <n v="6"/>
    <n v="0.2"/>
    <n v="8.6352000000000011"/>
  </r>
  <r>
    <n v="6361"/>
    <s v="CA-2012-115693"/>
    <x v="1"/>
    <x v="895"/>
    <d v="2012-12-15T00:00:00"/>
    <x v="1"/>
    <s v="FC-14245"/>
    <x v="763"/>
    <x v="2"/>
    <s v="United States"/>
    <s v="Los Angeles"/>
    <x v="1"/>
    <n v="90032"/>
    <x v="1"/>
    <s v="OFF-AR-10003582"/>
    <x v="1"/>
    <x v="6"/>
    <x v="1451"/>
    <x v="2471"/>
    <n v="2"/>
    <n v="0"/>
    <n v="15.764000000000003"/>
  </r>
  <r>
    <n v="6362"/>
    <s v="US-2011-107993"/>
    <x v="2"/>
    <x v="641"/>
    <d v="2011-11-30T00:00:00"/>
    <x v="1"/>
    <s v="SE-20110"/>
    <x v="339"/>
    <x v="0"/>
    <s v="United States"/>
    <s v="Springfield"/>
    <x v="21"/>
    <n v="97477"/>
    <x v="1"/>
    <s v="OFF-AR-10003179"/>
    <x v="1"/>
    <x v="6"/>
    <x v="1565"/>
    <x v="4348"/>
    <n v="7"/>
    <n v="0.2"/>
    <n v="8.2900999999999954"/>
  </r>
  <r>
    <n v="6363"/>
    <s v="CA-2014-110443"/>
    <x v="3"/>
    <x v="610"/>
    <d v="2014-11-26T00:00:00"/>
    <x v="1"/>
    <s v="CK-12205"/>
    <x v="237"/>
    <x v="0"/>
    <s v="United States"/>
    <s v="Renton"/>
    <x v="4"/>
    <n v="98059"/>
    <x v="1"/>
    <s v="OFF-BI-10001670"/>
    <x v="1"/>
    <x v="8"/>
    <x v="438"/>
    <x v="4424"/>
    <n v="5"/>
    <n v="0.2"/>
    <n v="56.55"/>
  </r>
  <r>
    <n v="6364"/>
    <s v="CA-2014-110443"/>
    <x v="3"/>
    <x v="610"/>
    <d v="2014-11-26T00:00:00"/>
    <x v="1"/>
    <s v="CK-12205"/>
    <x v="237"/>
    <x v="0"/>
    <s v="United States"/>
    <s v="Renton"/>
    <x v="4"/>
    <n v="98059"/>
    <x v="1"/>
    <s v="TEC-MA-10002073"/>
    <x v="2"/>
    <x v="15"/>
    <x v="1763"/>
    <x v="4425"/>
    <n v="1"/>
    <n v="0.2"/>
    <n v="103.99920000000003"/>
  </r>
  <r>
    <n v="6365"/>
    <s v="CA-2014-110443"/>
    <x v="3"/>
    <x v="610"/>
    <d v="2014-11-26T00:00:00"/>
    <x v="1"/>
    <s v="CK-12205"/>
    <x v="237"/>
    <x v="0"/>
    <s v="United States"/>
    <s v="Renton"/>
    <x v="4"/>
    <n v="98059"/>
    <x v="1"/>
    <s v="OFF-PA-10003797"/>
    <x v="1"/>
    <x v="10"/>
    <x v="1701"/>
    <x v="187"/>
    <n v="8"/>
    <n v="0"/>
    <n v="24.883200000000002"/>
  </r>
  <r>
    <n v="6366"/>
    <s v="CA-2014-144848"/>
    <x v="3"/>
    <x v="1095"/>
    <d v="2014-04-06T00:00:00"/>
    <x v="2"/>
    <s v="DS-13030"/>
    <x v="284"/>
    <x v="2"/>
    <s v="United States"/>
    <s v="New York City"/>
    <x v="15"/>
    <n v="10009"/>
    <x v="3"/>
    <s v="TEC-PH-10004006"/>
    <x v="2"/>
    <x v="7"/>
    <x v="1764"/>
    <x v="4426"/>
    <n v="1"/>
    <n v="0"/>
    <n v="11.1294"/>
  </r>
  <r>
    <n v="6367"/>
    <s v="CA-2014-144848"/>
    <x v="3"/>
    <x v="1095"/>
    <d v="2014-04-06T00:00:00"/>
    <x v="2"/>
    <s v="DS-13030"/>
    <x v="284"/>
    <x v="2"/>
    <s v="United States"/>
    <s v="New York City"/>
    <x v="15"/>
    <n v="10009"/>
    <x v="3"/>
    <s v="OFF-SU-10000646"/>
    <x v="1"/>
    <x v="14"/>
    <x v="259"/>
    <x v="4427"/>
    <n v="1"/>
    <n v="0"/>
    <n v="7.2111000000000161"/>
  </r>
  <r>
    <n v="6368"/>
    <s v="CA-2014-144848"/>
    <x v="3"/>
    <x v="1095"/>
    <d v="2014-04-06T00:00:00"/>
    <x v="2"/>
    <s v="DS-13030"/>
    <x v="284"/>
    <x v="2"/>
    <s v="United States"/>
    <s v="New York City"/>
    <x v="15"/>
    <n v="10009"/>
    <x v="3"/>
    <s v="TEC-PH-10002262"/>
    <x v="2"/>
    <x v="7"/>
    <x v="472"/>
    <x v="4428"/>
    <n v="2"/>
    <n v="0"/>
    <n v="33.325600000000009"/>
  </r>
  <r>
    <n v="6369"/>
    <s v="US-2014-147998"/>
    <x v="3"/>
    <x v="240"/>
    <d v="2014-05-25T00:00:00"/>
    <x v="1"/>
    <s v="SA-20830"/>
    <x v="193"/>
    <x v="0"/>
    <s v="United States"/>
    <s v="San Jose"/>
    <x v="1"/>
    <n v="95123"/>
    <x v="1"/>
    <s v="OFF-BI-10002082"/>
    <x v="1"/>
    <x v="8"/>
    <x v="1173"/>
    <x v="4429"/>
    <n v="5"/>
    <n v="0.2"/>
    <n v="49.92"/>
  </r>
  <r>
    <n v="6370"/>
    <s v="CA-2013-103919"/>
    <x v="0"/>
    <x v="339"/>
    <d v="2013-10-08T00:00:00"/>
    <x v="1"/>
    <s v="TP-21565"/>
    <x v="734"/>
    <x v="1"/>
    <s v="United States"/>
    <s v="Grand Prairie"/>
    <x v="5"/>
    <n v="75051"/>
    <x v="2"/>
    <s v="FUR-FU-10001756"/>
    <x v="0"/>
    <x v="5"/>
    <x v="282"/>
    <x v="4430"/>
    <n v="5"/>
    <n v="0.6"/>
    <n v="-29.512000000000008"/>
  </r>
  <r>
    <n v="6371"/>
    <s v="CA-2013-113425"/>
    <x v="0"/>
    <x v="831"/>
    <d v="2013-11-22T00:00:00"/>
    <x v="3"/>
    <s v="JK-16120"/>
    <x v="451"/>
    <x v="2"/>
    <s v="United States"/>
    <s v="New York City"/>
    <x v="15"/>
    <n v="10009"/>
    <x v="3"/>
    <s v="FUR-BO-10002598"/>
    <x v="0"/>
    <x v="0"/>
    <x v="1509"/>
    <x v="394"/>
    <n v="2"/>
    <n v="0.2"/>
    <n v="12.776399999999988"/>
  </r>
  <r>
    <n v="6372"/>
    <s v="CA-2014-143035"/>
    <x v="3"/>
    <x v="621"/>
    <d v="2014-10-06T00:00:00"/>
    <x v="0"/>
    <s v="CC-12430"/>
    <x v="254"/>
    <x v="2"/>
    <s v="United States"/>
    <s v="New York City"/>
    <x v="15"/>
    <n v="10009"/>
    <x v="3"/>
    <s v="FUR-FU-10001934"/>
    <x v="0"/>
    <x v="5"/>
    <x v="107"/>
    <x v="202"/>
    <n v="4"/>
    <n v="0"/>
    <n v="21.819200000000002"/>
  </r>
  <r>
    <n v="6373"/>
    <s v="CA-2014-143035"/>
    <x v="3"/>
    <x v="621"/>
    <d v="2014-10-06T00:00:00"/>
    <x v="0"/>
    <s v="CC-12430"/>
    <x v="254"/>
    <x v="2"/>
    <s v="United States"/>
    <s v="New York City"/>
    <x v="15"/>
    <n v="10009"/>
    <x v="3"/>
    <s v="OFF-AR-10001130"/>
    <x v="1"/>
    <x v="6"/>
    <x v="780"/>
    <x v="153"/>
    <n v="3"/>
    <n v="0"/>
    <n v="3.1160999999999999"/>
  </r>
  <r>
    <n v="6374"/>
    <s v="CA-2014-143035"/>
    <x v="3"/>
    <x v="621"/>
    <d v="2014-10-06T00:00:00"/>
    <x v="0"/>
    <s v="CC-12430"/>
    <x v="254"/>
    <x v="2"/>
    <s v="United States"/>
    <s v="New York City"/>
    <x v="15"/>
    <n v="10009"/>
    <x v="3"/>
    <s v="TEC-AC-10002049"/>
    <x v="2"/>
    <x v="11"/>
    <x v="688"/>
    <x v="810"/>
    <n v="3"/>
    <n v="0"/>
    <n v="66.954599999999971"/>
  </r>
  <r>
    <n v="6375"/>
    <s v="CA-2011-107811"/>
    <x v="2"/>
    <x v="333"/>
    <d v="2011-05-03T00:00:00"/>
    <x v="1"/>
    <s v="LA-16780"/>
    <x v="156"/>
    <x v="1"/>
    <s v="United States"/>
    <s v="Memphis"/>
    <x v="18"/>
    <n v="38109"/>
    <x v="0"/>
    <s v="FUR-CH-10001394"/>
    <x v="0"/>
    <x v="1"/>
    <x v="648"/>
    <x v="4431"/>
    <n v="2"/>
    <n v="0.2"/>
    <n v="70.197999999999922"/>
  </r>
  <r>
    <n v="6376"/>
    <s v="CA-2011-107811"/>
    <x v="2"/>
    <x v="333"/>
    <d v="2011-05-03T00:00:00"/>
    <x v="1"/>
    <s v="LA-16780"/>
    <x v="156"/>
    <x v="1"/>
    <s v="United States"/>
    <s v="Memphis"/>
    <x v="18"/>
    <n v="38109"/>
    <x v="0"/>
    <s v="OFF-ST-10000798"/>
    <x v="1"/>
    <x v="4"/>
    <x v="348"/>
    <x v="4432"/>
    <n v="5"/>
    <n v="0.2"/>
    <n v="-1.249000000000013"/>
  </r>
  <r>
    <n v="6377"/>
    <s v="CA-2013-163216"/>
    <x v="0"/>
    <x v="877"/>
    <d v="2013-10-11T00:00:00"/>
    <x v="2"/>
    <s v="AW-10930"/>
    <x v="585"/>
    <x v="2"/>
    <s v="United States"/>
    <s v="Philadelphia"/>
    <x v="9"/>
    <n v="19143"/>
    <x v="3"/>
    <s v="OFF-LA-10000134"/>
    <x v="1"/>
    <x v="2"/>
    <x v="85"/>
    <x v="1268"/>
    <n v="2"/>
    <n v="0.2"/>
    <n v="1.7247999999999997"/>
  </r>
  <r>
    <n v="6378"/>
    <s v="US-2013-116442"/>
    <x v="0"/>
    <x v="272"/>
    <d v="2013-12-23T00:00:00"/>
    <x v="1"/>
    <s v="BP-11230"/>
    <x v="546"/>
    <x v="0"/>
    <s v="United States"/>
    <s v="Los Angeles"/>
    <x v="1"/>
    <n v="90004"/>
    <x v="1"/>
    <s v="FUR-FU-10002364"/>
    <x v="0"/>
    <x v="5"/>
    <x v="1231"/>
    <x v="1816"/>
    <n v="2"/>
    <n v="0"/>
    <n v="4.2803999999999984"/>
  </r>
  <r>
    <n v="6379"/>
    <s v="CA-2014-150623"/>
    <x v="3"/>
    <x v="318"/>
    <d v="2014-04-15T00:00:00"/>
    <x v="1"/>
    <s v="DB-13360"/>
    <x v="748"/>
    <x v="2"/>
    <s v="United States"/>
    <s v="Waterbury"/>
    <x v="29"/>
    <n v="6708"/>
    <x v="3"/>
    <s v="TEC-AC-10004571"/>
    <x v="2"/>
    <x v="11"/>
    <x v="404"/>
    <x v="313"/>
    <n v="1"/>
    <n v="0"/>
    <n v="41.995800000000003"/>
  </r>
  <r>
    <n v="6380"/>
    <s v="CA-2014-150623"/>
    <x v="3"/>
    <x v="318"/>
    <d v="2014-04-15T00:00:00"/>
    <x v="1"/>
    <s v="DB-13360"/>
    <x v="748"/>
    <x v="2"/>
    <s v="United States"/>
    <s v="Waterbury"/>
    <x v="29"/>
    <n v="6708"/>
    <x v="3"/>
    <s v="OFF-ST-10003692"/>
    <x v="1"/>
    <x v="4"/>
    <x v="1253"/>
    <x v="4433"/>
    <n v="5"/>
    <n v="0"/>
    <n v="71.537499999999994"/>
  </r>
  <r>
    <n v="6381"/>
    <s v="US-2011-163797"/>
    <x v="2"/>
    <x v="918"/>
    <d v="2011-04-13T00:00:00"/>
    <x v="1"/>
    <s v="PC-19000"/>
    <x v="480"/>
    <x v="2"/>
    <s v="United States"/>
    <s v="Chandler"/>
    <x v="16"/>
    <n v="85224"/>
    <x v="1"/>
    <s v="OFF-FA-10001883"/>
    <x v="1"/>
    <x v="13"/>
    <x v="1484"/>
    <x v="4434"/>
    <n v="8"/>
    <n v="0.2"/>
    <n v="-11.825600000000001"/>
  </r>
  <r>
    <n v="6382"/>
    <s v="CA-2013-127236"/>
    <x v="0"/>
    <x v="892"/>
    <d v="2013-04-03T00:00:00"/>
    <x v="1"/>
    <s v="TB-21595"/>
    <x v="180"/>
    <x v="0"/>
    <s v="United States"/>
    <s v="Springfield"/>
    <x v="24"/>
    <n v="45503"/>
    <x v="3"/>
    <s v="FUR-BO-10004015"/>
    <x v="0"/>
    <x v="0"/>
    <x v="569"/>
    <x v="4435"/>
    <n v="5"/>
    <n v="0.5"/>
    <n v="-167.98600000000002"/>
  </r>
  <r>
    <n v="6383"/>
    <s v="CA-2013-127236"/>
    <x v="0"/>
    <x v="892"/>
    <d v="2013-04-03T00:00:00"/>
    <x v="1"/>
    <s v="TB-21595"/>
    <x v="180"/>
    <x v="0"/>
    <s v="United States"/>
    <s v="Springfield"/>
    <x v="24"/>
    <n v="45503"/>
    <x v="3"/>
    <s v="TEC-PH-10000141"/>
    <x v="2"/>
    <x v="7"/>
    <x v="1303"/>
    <x v="3608"/>
    <n v="4"/>
    <n v="0.4"/>
    <n v="-36.954399999999993"/>
  </r>
  <r>
    <n v="6384"/>
    <s v="US-2014-104661"/>
    <x v="3"/>
    <x v="787"/>
    <d v="2014-01-19T00:00:00"/>
    <x v="2"/>
    <s v="TB-21250"/>
    <x v="621"/>
    <x v="0"/>
    <s v="United States"/>
    <s v="Austin"/>
    <x v="5"/>
    <n v="78745"/>
    <x v="2"/>
    <s v="OFF-BI-10001597"/>
    <x v="1"/>
    <x v="8"/>
    <x v="790"/>
    <x v="2102"/>
    <n v="4"/>
    <n v="0.8"/>
    <n v="-52.454400000000007"/>
  </r>
  <r>
    <n v="6385"/>
    <s v="US-2014-104661"/>
    <x v="3"/>
    <x v="787"/>
    <d v="2014-01-19T00:00:00"/>
    <x v="2"/>
    <s v="TB-21250"/>
    <x v="621"/>
    <x v="0"/>
    <s v="United States"/>
    <s v="Austin"/>
    <x v="5"/>
    <n v="78745"/>
    <x v="2"/>
    <s v="TEC-AC-10003628"/>
    <x v="2"/>
    <x v="11"/>
    <x v="244"/>
    <x v="736"/>
    <n v="2"/>
    <n v="0.2"/>
    <n v="14.395200000000004"/>
  </r>
  <r>
    <n v="6386"/>
    <s v="US-2014-104661"/>
    <x v="3"/>
    <x v="787"/>
    <d v="2014-01-19T00:00:00"/>
    <x v="2"/>
    <s v="TB-21250"/>
    <x v="621"/>
    <x v="0"/>
    <s v="United States"/>
    <s v="Austin"/>
    <x v="5"/>
    <n v="78745"/>
    <x v="2"/>
    <s v="TEC-AC-10002331"/>
    <x v="2"/>
    <x v="11"/>
    <x v="1582"/>
    <x v="4436"/>
    <n v="8"/>
    <n v="0.2"/>
    <n v="13.300799999999999"/>
  </r>
  <r>
    <n v="6387"/>
    <s v="US-2014-104661"/>
    <x v="3"/>
    <x v="787"/>
    <d v="2014-01-19T00:00:00"/>
    <x v="2"/>
    <s v="TB-21250"/>
    <x v="621"/>
    <x v="0"/>
    <s v="United States"/>
    <s v="Austin"/>
    <x v="5"/>
    <n v="78745"/>
    <x v="2"/>
    <s v="OFF-BI-10001098"/>
    <x v="1"/>
    <x v="8"/>
    <x v="405"/>
    <x v="4437"/>
    <n v="1"/>
    <n v="0.8"/>
    <n v="-6.6278000000000006"/>
  </r>
  <r>
    <n v="6388"/>
    <s v="CA-2011-134103"/>
    <x v="2"/>
    <x v="1106"/>
    <d v="2011-02-05T00:00:00"/>
    <x v="1"/>
    <s v="MV-18190"/>
    <x v="160"/>
    <x v="0"/>
    <s v="United States"/>
    <s v="Detroit"/>
    <x v="12"/>
    <n v="48234"/>
    <x v="2"/>
    <s v="OFF-PA-10001204"/>
    <x v="1"/>
    <x v="10"/>
    <x v="518"/>
    <x v="232"/>
    <n v="2"/>
    <n v="0"/>
    <n v="4.7519999999999998"/>
  </r>
  <r>
    <n v="6389"/>
    <s v="CA-2011-134103"/>
    <x v="2"/>
    <x v="1106"/>
    <d v="2011-02-05T00:00:00"/>
    <x v="1"/>
    <s v="MV-18190"/>
    <x v="160"/>
    <x v="0"/>
    <s v="United States"/>
    <s v="Detroit"/>
    <x v="12"/>
    <n v="48234"/>
    <x v="2"/>
    <s v="OFF-ST-10000991"/>
    <x v="1"/>
    <x v="4"/>
    <x v="155"/>
    <x v="4438"/>
    <n v="2"/>
    <n v="0"/>
    <n v="6.8982000000000028"/>
  </r>
  <r>
    <n v="6390"/>
    <s v="CA-2012-147529"/>
    <x v="1"/>
    <x v="1107"/>
    <d v="2012-02-11T00:00:00"/>
    <x v="1"/>
    <s v="DK-12835"/>
    <x v="460"/>
    <x v="1"/>
    <s v="United States"/>
    <s v="Springfield"/>
    <x v="17"/>
    <n v="22153"/>
    <x v="0"/>
    <s v="OFF-EN-10000056"/>
    <x v="1"/>
    <x v="12"/>
    <x v="627"/>
    <x v="4439"/>
    <n v="5"/>
    <n v="0"/>
    <n v="146.24049999999997"/>
  </r>
  <r>
    <n v="6391"/>
    <s v="CA-2012-147529"/>
    <x v="1"/>
    <x v="1107"/>
    <d v="2012-02-11T00:00:00"/>
    <x v="1"/>
    <s v="DK-12835"/>
    <x v="460"/>
    <x v="1"/>
    <s v="United States"/>
    <s v="Springfield"/>
    <x v="17"/>
    <n v="22153"/>
    <x v="0"/>
    <s v="OFF-PA-10003349"/>
    <x v="1"/>
    <x v="10"/>
    <x v="218"/>
    <x v="91"/>
    <n v="2"/>
    <n v="0"/>
    <n v="6.3504000000000005"/>
  </r>
  <r>
    <n v="6392"/>
    <s v="CA-2013-129126"/>
    <x v="0"/>
    <x v="882"/>
    <d v="2013-12-20T00:00:00"/>
    <x v="1"/>
    <s v="PK-19075"/>
    <x v="7"/>
    <x v="0"/>
    <s v="United States"/>
    <s v="New York City"/>
    <x v="15"/>
    <n v="10011"/>
    <x v="3"/>
    <s v="OFF-PA-10001471"/>
    <x v="1"/>
    <x v="10"/>
    <x v="1468"/>
    <x v="2"/>
    <n v="2"/>
    <n v="0"/>
    <n v="6.7251999999999992"/>
  </r>
  <r>
    <n v="6393"/>
    <s v="CA-2013-129126"/>
    <x v="0"/>
    <x v="882"/>
    <d v="2013-12-20T00:00:00"/>
    <x v="1"/>
    <s v="PK-19075"/>
    <x v="7"/>
    <x v="0"/>
    <s v="United States"/>
    <s v="New York City"/>
    <x v="15"/>
    <n v="10011"/>
    <x v="3"/>
    <s v="OFF-LA-10003190"/>
    <x v="1"/>
    <x v="2"/>
    <x v="1163"/>
    <x v="1784"/>
    <n v="2"/>
    <n v="0"/>
    <n v="2.8224"/>
  </r>
  <r>
    <n v="6394"/>
    <s v="CA-2013-129126"/>
    <x v="0"/>
    <x v="882"/>
    <d v="2013-12-20T00:00:00"/>
    <x v="1"/>
    <s v="PK-19075"/>
    <x v="7"/>
    <x v="0"/>
    <s v="United States"/>
    <s v="New York City"/>
    <x v="15"/>
    <n v="10011"/>
    <x v="3"/>
    <s v="OFF-FA-10000621"/>
    <x v="1"/>
    <x v="13"/>
    <x v="110"/>
    <x v="1385"/>
    <n v="6"/>
    <n v="0"/>
    <n v="10.5252"/>
  </r>
  <r>
    <n v="6395"/>
    <s v="CA-2013-129126"/>
    <x v="0"/>
    <x v="882"/>
    <d v="2013-12-20T00:00:00"/>
    <x v="1"/>
    <s v="PK-19075"/>
    <x v="7"/>
    <x v="0"/>
    <s v="United States"/>
    <s v="New York City"/>
    <x v="15"/>
    <n v="10011"/>
    <x v="3"/>
    <s v="FUR-FU-10002937"/>
    <x v="0"/>
    <x v="5"/>
    <x v="1051"/>
    <x v="4440"/>
    <n v="4"/>
    <n v="0"/>
    <n v="198.46"/>
  </r>
  <r>
    <n v="6396"/>
    <s v="CA-2013-129126"/>
    <x v="0"/>
    <x v="882"/>
    <d v="2013-12-20T00:00:00"/>
    <x v="1"/>
    <s v="PK-19075"/>
    <x v="7"/>
    <x v="0"/>
    <s v="United States"/>
    <s v="New York City"/>
    <x v="15"/>
    <n v="10011"/>
    <x v="3"/>
    <s v="OFF-ST-10004507"/>
    <x v="1"/>
    <x v="4"/>
    <x v="452"/>
    <x v="4441"/>
    <n v="1"/>
    <n v="0"/>
    <n v="4.6304999999999996"/>
  </r>
  <r>
    <n v="6397"/>
    <s v="CA-2013-129126"/>
    <x v="0"/>
    <x v="882"/>
    <d v="2013-12-20T00:00:00"/>
    <x v="1"/>
    <s v="PK-19075"/>
    <x v="7"/>
    <x v="0"/>
    <s v="United States"/>
    <s v="New York City"/>
    <x v="15"/>
    <n v="10011"/>
    <x v="3"/>
    <s v="OFF-BI-10000279"/>
    <x v="1"/>
    <x v="8"/>
    <x v="1765"/>
    <x v="1071"/>
    <n v="2"/>
    <n v="0.2"/>
    <n v="7.8029999999999982"/>
  </r>
  <r>
    <n v="6398"/>
    <s v="CA-2014-131632"/>
    <x v="3"/>
    <x v="1108"/>
    <d v="2014-11-05T00:00:00"/>
    <x v="1"/>
    <s v="AH-10120"/>
    <x v="571"/>
    <x v="2"/>
    <s v="United States"/>
    <s v="Dallas"/>
    <x v="5"/>
    <n v="75217"/>
    <x v="2"/>
    <s v="OFF-AR-10003651"/>
    <x v="1"/>
    <x v="6"/>
    <x v="276"/>
    <x v="797"/>
    <n v="2"/>
    <n v="0.2"/>
    <n v="0.59039999999999915"/>
  </r>
  <r>
    <n v="6399"/>
    <s v="CA-2014-151981"/>
    <x v="3"/>
    <x v="634"/>
    <d v="2014-08-13T00:00:00"/>
    <x v="1"/>
    <s v="GM-14455"/>
    <x v="39"/>
    <x v="2"/>
    <s v="United States"/>
    <s v="Concord"/>
    <x v="38"/>
    <n v="3301"/>
    <x v="3"/>
    <s v="TEC-PH-10003601"/>
    <x v="2"/>
    <x v="7"/>
    <x v="1383"/>
    <x v="4442"/>
    <n v="5"/>
    <n v="0"/>
    <n v="247.48499999999993"/>
  </r>
  <r>
    <n v="6400"/>
    <s v="CA-2014-151981"/>
    <x v="3"/>
    <x v="634"/>
    <d v="2014-08-13T00:00:00"/>
    <x v="1"/>
    <s v="GM-14455"/>
    <x v="39"/>
    <x v="2"/>
    <s v="United States"/>
    <s v="Concord"/>
    <x v="38"/>
    <n v="3301"/>
    <x v="3"/>
    <s v="OFF-LA-10002195"/>
    <x v="1"/>
    <x v="2"/>
    <x v="1019"/>
    <x v="4443"/>
    <n v="8"/>
    <n v="0"/>
    <n v="11.827199999999999"/>
  </r>
  <r>
    <n v="6401"/>
    <s v="CA-2014-151981"/>
    <x v="3"/>
    <x v="634"/>
    <d v="2014-08-13T00:00:00"/>
    <x v="1"/>
    <s v="GM-14455"/>
    <x v="39"/>
    <x v="2"/>
    <s v="United States"/>
    <s v="Concord"/>
    <x v="38"/>
    <n v="3301"/>
    <x v="3"/>
    <s v="OFF-AR-10000380"/>
    <x v="1"/>
    <x v="6"/>
    <x v="108"/>
    <x v="4444"/>
    <n v="6"/>
    <n v="0"/>
    <n v="68.363999999999976"/>
  </r>
  <r>
    <n v="6402"/>
    <s v="CA-2014-125472"/>
    <x v="3"/>
    <x v="1109"/>
    <d v="2014-06-01T00:00:00"/>
    <x v="2"/>
    <s v="BD-11725"/>
    <x v="232"/>
    <x v="0"/>
    <s v="United States"/>
    <s v="Lafayette"/>
    <x v="28"/>
    <n v="70506"/>
    <x v="0"/>
    <s v="FUR-BO-10000330"/>
    <x v="0"/>
    <x v="0"/>
    <x v="1098"/>
    <x v="1805"/>
    <n v="2"/>
    <n v="0"/>
    <n v="33.874400000000009"/>
  </r>
  <r>
    <n v="6403"/>
    <s v="CA-2014-125472"/>
    <x v="3"/>
    <x v="1109"/>
    <d v="2014-06-01T00:00:00"/>
    <x v="2"/>
    <s v="BD-11725"/>
    <x v="232"/>
    <x v="0"/>
    <s v="United States"/>
    <s v="Lafayette"/>
    <x v="28"/>
    <n v="70506"/>
    <x v="0"/>
    <s v="OFF-BI-10000591"/>
    <x v="1"/>
    <x v="8"/>
    <x v="1045"/>
    <x v="3857"/>
    <n v="1"/>
    <n v="0"/>
    <n v="1.8672"/>
  </r>
  <r>
    <n v="6404"/>
    <s v="CA-2014-125472"/>
    <x v="3"/>
    <x v="1109"/>
    <d v="2014-06-01T00:00:00"/>
    <x v="2"/>
    <s v="BD-11725"/>
    <x v="232"/>
    <x v="0"/>
    <s v="United States"/>
    <s v="Lafayette"/>
    <x v="28"/>
    <n v="70506"/>
    <x v="0"/>
    <s v="FUR-FU-10001731"/>
    <x v="0"/>
    <x v="5"/>
    <x v="1547"/>
    <x v="4445"/>
    <n v="3"/>
    <n v="0"/>
    <n v="3.0438000000000001"/>
  </r>
  <r>
    <n v="6405"/>
    <s v="CA-2012-156328"/>
    <x v="1"/>
    <x v="672"/>
    <d v="2012-12-05T00:00:00"/>
    <x v="1"/>
    <s v="RM-19375"/>
    <x v="528"/>
    <x v="0"/>
    <s v="United States"/>
    <s v="Raleigh"/>
    <x v="3"/>
    <n v="27604"/>
    <x v="0"/>
    <s v="TEC-PH-10001198"/>
    <x v="2"/>
    <x v="7"/>
    <x v="1168"/>
    <x v="1665"/>
    <n v="3"/>
    <n v="0.2"/>
    <n v="19.966499999999982"/>
  </r>
  <r>
    <n v="6406"/>
    <s v="CA-2014-154074"/>
    <x v="3"/>
    <x v="515"/>
    <d v="2014-09-03T00:00:00"/>
    <x v="0"/>
    <s v="BW-11110"/>
    <x v="308"/>
    <x v="1"/>
    <s v="United States"/>
    <s v="Spokane"/>
    <x v="4"/>
    <n v="99207"/>
    <x v="1"/>
    <s v="FUR-CH-10002331"/>
    <x v="0"/>
    <x v="1"/>
    <x v="402"/>
    <x v="4446"/>
    <n v="2"/>
    <n v="0.2"/>
    <n v="7.119599999999906"/>
  </r>
  <r>
    <n v="6407"/>
    <s v="CA-2014-154074"/>
    <x v="3"/>
    <x v="515"/>
    <d v="2014-09-03T00:00:00"/>
    <x v="0"/>
    <s v="BW-11110"/>
    <x v="308"/>
    <x v="1"/>
    <s v="United States"/>
    <s v="Spokane"/>
    <x v="4"/>
    <n v="99207"/>
    <x v="1"/>
    <s v="OFF-ST-10002370"/>
    <x v="1"/>
    <x v="4"/>
    <x v="80"/>
    <x v="4447"/>
    <n v="7"/>
    <n v="0"/>
    <n v="43.421699999999994"/>
  </r>
  <r>
    <n v="6408"/>
    <s v="CA-2014-161774"/>
    <x v="3"/>
    <x v="304"/>
    <d v="2014-05-16T00:00:00"/>
    <x v="2"/>
    <s v="GT-14710"/>
    <x v="218"/>
    <x v="0"/>
    <s v="United States"/>
    <s v="Houston"/>
    <x v="5"/>
    <n v="77041"/>
    <x v="2"/>
    <s v="FUR-CH-10003981"/>
    <x v="0"/>
    <x v="1"/>
    <x v="1166"/>
    <x v="4448"/>
    <n v="5"/>
    <n v="0.3"/>
    <n v="-12.84900000000016"/>
  </r>
  <r>
    <n v="6409"/>
    <s v="CA-2014-161774"/>
    <x v="3"/>
    <x v="304"/>
    <d v="2014-05-16T00:00:00"/>
    <x v="2"/>
    <s v="GT-14710"/>
    <x v="218"/>
    <x v="0"/>
    <s v="United States"/>
    <s v="Houston"/>
    <x v="5"/>
    <n v="77041"/>
    <x v="2"/>
    <s v="OFF-AR-10001446"/>
    <x v="1"/>
    <x v="6"/>
    <x v="1152"/>
    <x v="849"/>
    <n v="5"/>
    <n v="0.2"/>
    <n v="5.7749999999999986"/>
  </r>
  <r>
    <n v="6410"/>
    <s v="CA-2014-161774"/>
    <x v="3"/>
    <x v="304"/>
    <d v="2014-05-16T00:00:00"/>
    <x v="2"/>
    <s v="GT-14710"/>
    <x v="218"/>
    <x v="0"/>
    <s v="United States"/>
    <s v="Houston"/>
    <x v="5"/>
    <n v="77041"/>
    <x v="2"/>
    <s v="OFF-PA-10000300"/>
    <x v="1"/>
    <x v="10"/>
    <x v="1766"/>
    <x v="1107"/>
    <n v="3"/>
    <n v="0.2"/>
    <n v="16.183799999999998"/>
  </r>
  <r>
    <n v="6411"/>
    <s v="CA-2014-161774"/>
    <x v="3"/>
    <x v="304"/>
    <d v="2014-05-16T00:00:00"/>
    <x v="2"/>
    <s v="GT-14710"/>
    <x v="218"/>
    <x v="0"/>
    <s v="United States"/>
    <s v="Houston"/>
    <x v="5"/>
    <n v="77041"/>
    <x v="2"/>
    <s v="TEC-PH-10004071"/>
    <x v="2"/>
    <x v="7"/>
    <x v="1537"/>
    <x v="465"/>
    <n v="1"/>
    <n v="0.2"/>
    <n v="0.69930000000000003"/>
  </r>
  <r>
    <n v="6412"/>
    <s v="CA-2014-161774"/>
    <x v="3"/>
    <x v="304"/>
    <d v="2014-05-16T00:00:00"/>
    <x v="2"/>
    <s v="GT-14710"/>
    <x v="218"/>
    <x v="0"/>
    <s v="United States"/>
    <s v="Houston"/>
    <x v="5"/>
    <n v="77041"/>
    <x v="2"/>
    <s v="OFF-PA-10003134"/>
    <x v="1"/>
    <x v="10"/>
    <x v="1663"/>
    <x v="4449"/>
    <n v="2"/>
    <n v="0.2"/>
    <n v="26.902399999999993"/>
  </r>
  <r>
    <n v="6413"/>
    <s v="CA-2014-151211"/>
    <x v="3"/>
    <x v="629"/>
    <d v="2014-08-24T00:00:00"/>
    <x v="1"/>
    <s v="AH-10120"/>
    <x v="571"/>
    <x v="2"/>
    <s v="United States"/>
    <s v="Louisville"/>
    <x v="0"/>
    <n v="40214"/>
    <x v="0"/>
    <s v="OFF-BI-10002735"/>
    <x v="1"/>
    <x v="8"/>
    <x v="141"/>
    <x v="4450"/>
    <n v="3"/>
    <n v="0"/>
    <n v="48.377100000000006"/>
  </r>
  <r>
    <n v="6414"/>
    <s v="CA-2014-151211"/>
    <x v="3"/>
    <x v="629"/>
    <d v="2014-08-24T00:00:00"/>
    <x v="1"/>
    <s v="AH-10120"/>
    <x v="571"/>
    <x v="2"/>
    <s v="United States"/>
    <s v="Louisville"/>
    <x v="0"/>
    <n v="40214"/>
    <x v="0"/>
    <s v="TEC-AC-10004510"/>
    <x v="2"/>
    <x v="11"/>
    <x v="944"/>
    <x v="1548"/>
    <n v="6"/>
    <n v="0"/>
    <n v="9.8159999999999954"/>
  </r>
  <r>
    <n v="6415"/>
    <s v="CA-2014-142671"/>
    <x v="3"/>
    <x v="468"/>
    <d v="2014-11-15T00:00:00"/>
    <x v="0"/>
    <s v="DR-12940"/>
    <x v="660"/>
    <x v="2"/>
    <s v="United States"/>
    <s v="Hollywood"/>
    <x v="2"/>
    <n v="33021"/>
    <x v="0"/>
    <s v="OFF-BI-10004099"/>
    <x v="1"/>
    <x v="8"/>
    <x v="1716"/>
    <x v="2828"/>
    <n v="5"/>
    <n v="0.7"/>
    <n v="-7.6799999999999962"/>
  </r>
  <r>
    <n v="6416"/>
    <s v="CA-2014-144750"/>
    <x v="3"/>
    <x v="170"/>
    <d v="2014-08-22T00:00:00"/>
    <x v="3"/>
    <s v="DL-13495"/>
    <x v="393"/>
    <x v="1"/>
    <s v="United States"/>
    <s v="Chandler"/>
    <x v="16"/>
    <n v="85224"/>
    <x v="1"/>
    <s v="OFF-PA-10003395"/>
    <x v="1"/>
    <x v="10"/>
    <x v="650"/>
    <x v="1148"/>
    <n v="1"/>
    <n v="0.2"/>
    <n v="29.357999999999997"/>
  </r>
  <r>
    <n v="6417"/>
    <s v="CA-2013-111976"/>
    <x v="0"/>
    <x v="387"/>
    <d v="2013-03-13T00:00:00"/>
    <x v="1"/>
    <s v="BD-11620"/>
    <x v="379"/>
    <x v="0"/>
    <s v="United States"/>
    <s v="Philadelphia"/>
    <x v="9"/>
    <n v="19120"/>
    <x v="3"/>
    <s v="TEC-PH-10002890"/>
    <x v="2"/>
    <x v="7"/>
    <x v="1387"/>
    <x v="4451"/>
    <n v="4"/>
    <n v="0.4"/>
    <n v="-25.334400000000002"/>
  </r>
  <r>
    <n v="6418"/>
    <s v="CA-2013-111976"/>
    <x v="0"/>
    <x v="387"/>
    <d v="2013-03-13T00:00:00"/>
    <x v="1"/>
    <s v="BD-11620"/>
    <x v="379"/>
    <x v="0"/>
    <s v="United States"/>
    <s v="Philadelphia"/>
    <x v="9"/>
    <n v="19120"/>
    <x v="3"/>
    <s v="OFF-FA-10004968"/>
    <x v="1"/>
    <x v="13"/>
    <x v="1010"/>
    <x v="4452"/>
    <n v="2"/>
    <n v="0.2"/>
    <n v="-1.3463999999999998"/>
  </r>
  <r>
    <n v="6419"/>
    <s v="CA-2013-140130"/>
    <x v="0"/>
    <x v="731"/>
    <d v="2013-11-06T00:00:00"/>
    <x v="1"/>
    <s v="HW-14935"/>
    <x v="304"/>
    <x v="1"/>
    <s v="United States"/>
    <s v="Tulsa"/>
    <x v="26"/>
    <n v="74133"/>
    <x v="2"/>
    <s v="OFF-SU-10001218"/>
    <x v="1"/>
    <x v="14"/>
    <x v="133"/>
    <x v="2138"/>
    <n v="2"/>
    <n v="0"/>
    <n v="6.1488000000000014"/>
  </r>
  <r>
    <n v="6420"/>
    <s v="CA-2013-140130"/>
    <x v="0"/>
    <x v="731"/>
    <d v="2013-11-06T00:00:00"/>
    <x v="1"/>
    <s v="HW-14935"/>
    <x v="304"/>
    <x v="1"/>
    <s v="United States"/>
    <s v="Tulsa"/>
    <x v="26"/>
    <n v="74133"/>
    <x v="2"/>
    <s v="FUR-CH-10002084"/>
    <x v="0"/>
    <x v="1"/>
    <x v="1240"/>
    <x v="2411"/>
    <n v="3"/>
    <n v="0"/>
    <n v="81.173400000000001"/>
  </r>
  <r>
    <n v="6421"/>
    <s v="CA-2013-140130"/>
    <x v="0"/>
    <x v="731"/>
    <d v="2013-11-06T00:00:00"/>
    <x v="1"/>
    <s v="HW-14935"/>
    <x v="304"/>
    <x v="1"/>
    <s v="United States"/>
    <s v="Tulsa"/>
    <x v="26"/>
    <n v="74133"/>
    <x v="2"/>
    <s v="OFF-AR-10004269"/>
    <x v="1"/>
    <x v="6"/>
    <x v="1541"/>
    <x v="714"/>
    <n v="3"/>
    <n v="0"/>
    <n v="3.4692000000000003"/>
  </r>
  <r>
    <n v="6422"/>
    <s v="CA-2013-140130"/>
    <x v="0"/>
    <x v="731"/>
    <d v="2013-11-06T00:00:00"/>
    <x v="1"/>
    <s v="HW-14935"/>
    <x v="304"/>
    <x v="1"/>
    <s v="United States"/>
    <s v="Tulsa"/>
    <x v="26"/>
    <n v="74133"/>
    <x v="2"/>
    <s v="OFF-ST-10001128"/>
    <x v="1"/>
    <x v="4"/>
    <x v="1418"/>
    <x v="743"/>
    <n v="3"/>
    <n v="0"/>
    <n v="9.9882000000000204"/>
  </r>
  <r>
    <n v="6423"/>
    <s v="CA-2011-159121"/>
    <x v="2"/>
    <x v="711"/>
    <d v="2011-08-01T00:00:00"/>
    <x v="1"/>
    <s v="JO-15145"/>
    <x v="705"/>
    <x v="1"/>
    <s v="United States"/>
    <s v="Draper"/>
    <x v="7"/>
    <n v="84020"/>
    <x v="1"/>
    <s v="TEC-AC-10002006"/>
    <x v="2"/>
    <x v="11"/>
    <x v="1078"/>
    <x v="4453"/>
    <n v="7"/>
    <n v="0"/>
    <n v="34.698299999999996"/>
  </r>
  <r>
    <n v="6424"/>
    <s v="CA-2012-149650"/>
    <x v="1"/>
    <x v="1040"/>
    <d v="2012-10-27T00:00:00"/>
    <x v="2"/>
    <s v="RD-19660"/>
    <x v="372"/>
    <x v="2"/>
    <s v="United States"/>
    <s v="Oakland"/>
    <x v="1"/>
    <n v="94601"/>
    <x v="1"/>
    <s v="FUR-CH-10003956"/>
    <x v="0"/>
    <x v="1"/>
    <x v="363"/>
    <x v="4454"/>
    <n v="8"/>
    <n v="0.2"/>
    <n v="-73.819200000000052"/>
  </r>
  <r>
    <n v="6425"/>
    <s v="CA-2014-115777"/>
    <x v="3"/>
    <x v="971"/>
    <d v="2014-08-25T00:00:00"/>
    <x v="1"/>
    <s v="DO-13645"/>
    <x v="770"/>
    <x v="0"/>
    <s v="United States"/>
    <s v="Lawrence"/>
    <x v="31"/>
    <n v="1841"/>
    <x v="3"/>
    <s v="OFF-PA-10000552"/>
    <x v="1"/>
    <x v="10"/>
    <x v="1532"/>
    <x v="541"/>
    <n v="3"/>
    <n v="0"/>
    <n v="9.3312000000000008"/>
  </r>
  <r>
    <n v="6426"/>
    <s v="CA-2013-143714"/>
    <x v="0"/>
    <x v="454"/>
    <d v="2013-05-28T00:00:00"/>
    <x v="1"/>
    <s v="CC-12370"/>
    <x v="666"/>
    <x v="0"/>
    <s v="United States"/>
    <s v="Philadelphia"/>
    <x v="9"/>
    <n v="19120"/>
    <x v="3"/>
    <s v="TEC-CO-10004722"/>
    <x v="2"/>
    <x v="16"/>
    <x v="1365"/>
    <x v="4455"/>
    <n v="4"/>
    <n v="0.4"/>
    <n v="1119.996799999999"/>
  </r>
  <r>
    <n v="6427"/>
    <s v="CA-2013-143714"/>
    <x v="0"/>
    <x v="454"/>
    <d v="2013-05-28T00:00:00"/>
    <x v="1"/>
    <s v="CC-12370"/>
    <x v="666"/>
    <x v="0"/>
    <s v="United States"/>
    <s v="Philadelphia"/>
    <x v="9"/>
    <n v="19120"/>
    <x v="3"/>
    <s v="OFF-BI-10004308"/>
    <x v="1"/>
    <x v="8"/>
    <x v="1767"/>
    <x v="4456"/>
    <n v="1"/>
    <n v="0.7"/>
    <n v="-4.1959999999999997"/>
  </r>
  <r>
    <n v="6428"/>
    <s v="CA-2013-143714"/>
    <x v="0"/>
    <x v="454"/>
    <d v="2013-05-28T00:00:00"/>
    <x v="1"/>
    <s v="CC-12370"/>
    <x v="666"/>
    <x v="0"/>
    <s v="United States"/>
    <s v="Philadelphia"/>
    <x v="9"/>
    <n v="19120"/>
    <x v="3"/>
    <s v="OFF-PA-10000029"/>
    <x v="1"/>
    <x v="10"/>
    <x v="803"/>
    <x v="563"/>
    <n v="2"/>
    <n v="0.2"/>
    <n v="3.6288"/>
  </r>
  <r>
    <n v="6429"/>
    <s v="CA-2013-143714"/>
    <x v="0"/>
    <x v="454"/>
    <d v="2013-05-28T00:00:00"/>
    <x v="1"/>
    <s v="CC-12370"/>
    <x v="666"/>
    <x v="0"/>
    <s v="United States"/>
    <s v="Philadelphia"/>
    <x v="9"/>
    <n v="19120"/>
    <x v="3"/>
    <s v="TEC-PH-10004080"/>
    <x v="2"/>
    <x v="7"/>
    <x v="1768"/>
    <x v="4457"/>
    <n v="3"/>
    <n v="0.4"/>
    <n v="-24.476399999999998"/>
  </r>
  <r>
    <n v="6430"/>
    <s v="CA-2011-165764"/>
    <x v="2"/>
    <x v="935"/>
    <d v="2011-11-07T00:00:00"/>
    <x v="1"/>
    <s v="SH-20395"/>
    <x v="129"/>
    <x v="0"/>
    <s v="United States"/>
    <s v="Jacksonville"/>
    <x v="3"/>
    <n v="28540"/>
    <x v="0"/>
    <s v="OFF-ST-10001558"/>
    <x v="1"/>
    <x v="4"/>
    <x v="712"/>
    <x v="3346"/>
    <n v="2"/>
    <n v="0.2"/>
    <n v="-1.6239999999999997"/>
  </r>
  <r>
    <n v="6431"/>
    <s v="CA-2011-165764"/>
    <x v="2"/>
    <x v="935"/>
    <d v="2011-11-07T00:00:00"/>
    <x v="1"/>
    <s v="SH-20395"/>
    <x v="129"/>
    <x v="0"/>
    <s v="United States"/>
    <s v="Jacksonville"/>
    <x v="3"/>
    <n v="28540"/>
    <x v="0"/>
    <s v="FUR-TA-10001768"/>
    <x v="0"/>
    <x v="3"/>
    <x v="114"/>
    <x v="4458"/>
    <n v="6"/>
    <n v="0.4"/>
    <n v="-299.26140000000009"/>
  </r>
  <r>
    <n v="6432"/>
    <s v="CA-2011-165764"/>
    <x v="2"/>
    <x v="935"/>
    <d v="2011-11-07T00:00:00"/>
    <x v="1"/>
    <s v="SH-20395"/>
    <x v="129"/>
    <x v="0"/>
    <s v="United States"/>
    <s v="Jacksonville"/>
    <x v="3"/>
    <n v="28540"/>
    <x v="0"/>
    <s v="OFF-BI-10002982"/>
    <x v="1"/>
    <x v="8"/>
    <x v="1258"/>
    <x v="4459"/>
    <n v="7"/>
    <n v="0.7"/>
    <n v="-10.487400000000001"/>
  </r>
  <r>
    <n v="6433"/>
    <s v="CA-2011-165764"/>
    <x v="2"/>
    <x v="935"/>
    <d v="2011-11-07T00:00:00"/>
    <x v="1"/>
    <s v="SH-20395"/>
    <x v="129"/>
    <x v="0"/>
    <s v="United States"/>
    <s v="Jacksonville"/>
    <x v="3"/>
    <n v="28540"/>
    <x v="0"/>
    <s v="FUR-FU-10001468"/>
    <x v="0"/>
    <x v="5"/>
    <x v="1280"/>
    <x v="4460"/>
    <n v="3"/>
    <n v="0.2"/>
    <n v="-51.29400000000004"/>
  </r>
  <r>
    <n v="6434"/>
    <s v="CA-2012-121405"/>
    <x v="1"/>
    <x v="1110"/>
    <d v="2012-04-04T00:00:00"/>
    <x v="1"/>
    <s v="FC-14335"/>
    <x v="712"/>
    <x v="1"/>
    <s v="United States"/>
    <s v="Chicago"/>
    <x v="10"/>
    <n v="60610"/>
    <x v="2"/>
    <s v="OFF-PA-10001838"/>
    <x v="1"/>
    <x v="10"/>
    <x v="999"/>
    <x v="4461"/>
    <n v="5"/>
    <n v="0.2"/>
    <n v="8.5259999999999998"/>
  </r>
  <r>
    <n v="6435"/>
    <s v="CA-2012-121405"/>
    <x v="1"/>
    <x v="1110"/>
    <d v="2012-04-04T00:00:00"/>
    <x v="1"/>
    <s v="FC-14335"/>
    <x v="712"/>
    <x v="1"/>
    <s v="United States"/>
    <s v="Chicago"/>
    <x v="10"/>
    <n v="60610"/>
    <x v="2"/>
    <s v="TEC-PH-10002890"/>
    <x v="2"/>
    <x v="7"/>
    <x v="1387"/>
    <x v="2171"/>
    <n v="5"/>
    <n v="0.2"/>
    <n v="13.571999999999996"/>
  </r>
  <r>
    <n v="6436"/>
    <s v="US-2014-116897"/>
    <x v="3"/>
    <x v="837"/>
    <d v="2014-05-30T00:00:00"/>
    <x v="2"/>
    <s v="JG-15160"/>
    <x v="506"/>
    <x v="0"/>
    <s v="United States"/>
    <s v="Pocatello"/>
    <x v="45"/>
    <n v="83201"/>
    <x v="1"/>
    <s v="FUR-FU-10004963"/>
    <x v="0"/>
    <x v="5"/>
    <x v="1434"/>
    <x v="768"/>
    <n v="4"/>
    <n v="0"/>
    <n v="14.700000000000003"/>
  </r>
  <r>
    <n v="6437"/>
    <s v="US-2014-116897"/>
    <x v="3"/>
    <x v="837"/>
    <d v="2014-05-30T00:00:00"/>
    <x v="2"/>
    <s v="JG-15160"/>
    <x v="506"/>
    <x v="0"/>
    <s v="United States"/>
    <s v="Pocatello"/>
    <x v="45"/>
    <n v="83201"/>
    <x v="1"/>
    <s v="OFF-ST-10000025"/>
    <x v="1"/>
    <x v="4"/>
    <x v="615"/>
    <x v="4462"/>
    <n v="5"/>
    <n v="0"/>
    <n v="28.628999999999962"/>
  </r>
  <r>
    <n v="6438"/>
    <s v="US-2014-116897"/>
    <x v="3"/>
    <x v="837"/>
    <d v="2014-05-30T00:00:00"/>
    <x v="2"/>
    <s v="JG-15160"/>
    <x v="506"/>
    <x v="0"/>
    <s v="United States"/>
    <s v="Pocatello"/>
    <x v="45"/>
    <n v="83201"/>
    <x v="1"/>
    <s v="TEC-PH-10004389"/>
    <x v="2"/>
    <x v="7"/>
    <x v="1422"/>
    <x v="214"/>
    <n v="3"/>
    <n v="0.2"/>
    <n v="22.678200000000018"/>
  </r>
  <r>
    <n v="6439"/>
    <s v="US-2014-113992"/>
    <x v="3"/>
    <x v="817"/>
    <d v="2014-12-20T00:00:00"/>
    <x v="1"/>
    <s v="LC-16885"/>
    <x v="62"/>
    <x v="0"/>
    <s v="United States"/>
    <s v="Plano"/>
    <x v="5"/>
    <n v="75023"/>
    <x v="2"/>
    <s v="FUR-TA-10000577"/>
    <x v="0"/>
    <x v="3"/>
    <x v="3"/>
    <x v="4463"/>
    <n v="4"/>
    <n v="0.3"/>
    <n v="-97.49879999999996"/>
  </r>
  <r>
    <n v="6440"/>
    <s v="CA-2011-166891"/>
    <x v="2"/>
    <x v="777"/>
    <d v="2011-10-06T00:00:00"/>
    <x v="2"/>
    <s v="CC-12220"/>
    <x v="417"/>
    <x v="0"/>
    <s v="United States"/>
    <s v="New York City"/>
    <x v="15"/>
    <n v="10024"/>
    <x v="3"/>
    <s v="FUR-CH-10003298"/>
    <x v="0"/>
    <x v="1"/>
    <x v="1567"/>
    <x v="4464"/>
    <n v="5"/>
    <n v="0.1"/>
    <n v="-6.5490000000000492"/>
  </r>
  <r>
    <n v="6441"/>
    <s v="CA-2013-101161"/>
    <x v="0"/>
    <x v="63"/>
    <d v="2013-10-21T00:00:00"/>
    <x v="1"/>
    <s v="BW-11110"/>
    <x v="308"/>
    <x v="1"/>
    <s v="United States"/>
    <s v="New York City"/>
    <x v="15"/>
    <n v="10024"/>
    <x v="3"/>
    <s v="OFF-AR-10001860"/>
    <x v="1"/>
    <x v="6"/>
    <x v="907"/>
    <x v="2890"/>
    <n v="5"/>
    <n v="0"/>
    <n v="12.492000000000001"/>
  </r>
  <r>
    <n v="6442"/>
    <s v="CA-2013-101161"/>
    <x v="0"/>
    <x v="63"/>
    <d v="2013-10-21T00:00:00"/>
    <x v="1"/>
    <s v="BW-11110"/>
    <x v="308"/>
    <x v="1"/>
    <s v="United States"/>
    <s v="New York City"/>
    <x v="15"/>
    <n v="10024"/>
    <x v="3"/>
    <s v="OFF-ST-10003123"/>
    <x v="1"/>
    <x v="4"/>
    <x v="1268"/>
    <x v="4191"/>
    <n v="3"/>
    <n v="0"/>
    <n v="23.968799999999998"/>
  </r>
  <r>
    <n v="6443"/>
    <s v="CA-2013-101161"/>
    <x v="0"/>
    <x v="63"/>
    <d v="2013-10-21T00:00:00"/>
    <x v="1"/>
    <s v="BW-11110"/>
    <x v="308"/>
    <x v="1"/>
    <s v="United States"/>
    <s v="New York City"/>
    <x v="15"/>
    <n v="10024"/>
    <x v="3"/>
    <s v="OFF-PA-10001295"/>
    <x v="1"/>
    <x v="10"/>
    <x v="1211"/>
    <x v="2479"/>
    <n v="2"/>
    <n v="0"/>
    <n v="18.211199999999998"/>
  </r>
  <r>
    <n v="6444"/>
    <s v="CA-2013-101161"/>
    <x v="0"/>
    <x v="63"/>
    <d v="2013-10-21T00:00:00"/>
    <x v="1"/>
    <s v="BW-11110"/>
    <x v="308"/>
    <x v="1"/>
    <s v="United States"/>
    <s v="New York City"/>
    <x v="15"/>
    <n v="10024"/>
    <x v="3"/>
    <s v="OFF-LA-10000407"/>
    <x v="1"/>
    <x v="2"/>
    <x v="1486"/>
    <x v="1691"/>
    <n v="5"/>
    <n v="0"/>
    <n v="11.454000000000001"/>
  </r>
  <r>
    <n v="6445"/>
    <s v="CA-2013-101161"/>
    <x v="0"/>
    <x v="63"/>
    <d v="2013-10-21T00:00:00"/>
    <x v="1"/>
    <s v="BW-11110"/>
    <x v="308"/>
    <x v="1"/>
    <s v="United States"/>
    <s v="New York City"/>
    <x v="15"/>
    <n v="10024"/>
    <x v="3"/>
    <s v="FUR-FU-10003535"/>
    <x v="0"/>
    <x v="5"/>
    <x v="888"/>
    <x v="4465"/>
    <n v="3"/>
    <n v="0"/>
    <n v="33.726600000000005"/>
  </r>
  <r>
    <n v="6446"/>
    <s v="CA-2012-151785"/>
    <x v="1"/>
    <x v="616"/>
    <d v="2012-03-10T00:00:00"/>
    <x v="1"/>
    <s v="JJ-15445"/>
    <x v="370"/>
    <x v="0"/>
    <s v="United States"/>
    <s v="Chicago"/>
    <x v="10"/>
    <n v="60623"/>
    <x v="2"/>
    <s v="OFF-FA-10000611"/>
    <x v="1"/>
    <x v="13"/>
    <x v="1065"/>
    <x v="4466"/>
    <n v="6"/>
    <n v="0.2"/>
    <n v="2.4863999999999997"/>
  </r>
  <r>
    <n v="6447"/>
    <s v="US-2014-119816"/>
    <x v="3"/>
    <x v="168"/>
    <d v="2014-03-07T00:00:00"/>
    <x v="0"/>
    <s v="TT-21460"/>
    <x v="499"/>
    <x v="2"/>
    <s v="United States"/>
    <s v="Houston"/>
    <x v="5"/>
    <n v="77095"/>
    <x v="2"/>
    <s v="FUR-FU-10004848"/>
    <x v="0"/>
    <x v="5"/>
    <x v="28"/>
    <x v="4467"/>
    <n v="5"/>
    <n v="0.6"/>
    <n v="-77.625"/>
  </r>
  <r>
    <n v="6448"/>
    <s v="US-2014-119816"/>
    <x v="3"/>
    <x v="168"/>
    <d v="2014-03-07T00:00:00"/>
    <x v="0"/>
    <s v="TT-21460"/>
    <x v="499"/>
    <x v="2"/>
    <s v="United States"/>
    <s v="Houston"/>
    <x v="5"/>
    <n v="77095"/>
    <x v="2"/>
    <s v="OFF-LA-10002381"/>
    <x v="1"/>
    <x v="2"/>
    <x v="1079"/>
    <x v="4468"/>
    <n v="1"/>
    <n v="0.2"/>
    <n v="0.86239999999999983"/>
  </r>
  <r>
    <n v="6449"/>
    <s v="US-2014-119816"/>
    <x v="3"/>
    <x v="168"/>
    <d v="2014-03-07T00:00:00"/>
    <x v="0"/>
    <s v="TT-21460"/>
    <x v="499"/>
    <x v="2"/>
    <s v="United States"/>
    <s v="Houston"/>
    <x v="5"/>
    <n v="77095"/>
    <x v="2"/>
    <s v="OFF-ST-10000918"/>
    <x v="1"/>
    <x v="4"/>
    <x v="372"/>
    <x v="525"/>
    <n v="1"/>
    <n v="0.2"/>
    <n v="0.65399999999999947"/>
  </r>
  <r>
    <n v="6450"/>
    <s v="CA-2012-156510"/>
    <x v="1"/>
    <x v="12"/>
    <d v="2012-09-29T00:00:00"/>
    <x v="1"/>
    <s v="EH-13990"/>
    <x v="552"/>
    <x v="0"/>
    <s v="United States"/>
    <s v="Meriden"/>
    <x v="29"/>
    <n v="6450"/>
    <x v="3"/>
    <s v="OFF-BI-10000822"/>
    <x v="1"/>
    <x v="8"/>
    <x v="958"/>
    <x v="4469"/>
    <n v="2"/>
    <n v="0"/>
    <n v="5.1647999999999996"/>
  </r>
  <r>
    <n v="6451"/>
    <s v="CA-2012-156510"/>
    <x v="1"/>
    <x v="12"/>
    <d v="2012-09-29T00:00:00"/>
    <x v="1"/>
    <s v="EH-13990"/>
    <x v="552"/>
    <x v="0"/>
    <s v="United States"/>
    <s v="Meriden"/>
    <x v="29"/>
    <n v="6450"/>
    <x v="3"/>
    <s v="OFF-PA-10002222"/>
    <x v="1"/>
    <x v="10"/>
    <x v="389"/>
    <x v="1846"/>
    <n v="2"/>
    <n v="0"/>
    <n v="21.012799999999999"/>
  </r>
  <r>
    <n v="6452"/>
    <s v="CA-2012-156510"/>
    <x v="1"/>
    <x v="12"/>
    <d v="2012-09-29T00:00:00"/>
    <x v="1"/>
    <s v="EH-13990"/>
    <x v="552"/>
    <x v="0"/>
    <s v="United States"/>
    <s v="Meriden"/>
    <x v="29"/>
    <n v="6450"/>
    <x v="3"/>
    <s v="OFF-AR-10004930"/>
    <x v="1"/>
    <x v="6"/>
    <x v="87"/>
    <x v="4470"/>
    <n v="1"/>
    <n v="0"/>
    <n v="2.2109999999999994"/>
  </r>
  <r>
    <n v="6453"/>
    <s v="US-2012-110261"/>
    <x v="1"/>
    <x v="546"/>
    <d v="2012-12-23T00:00:00"/>
    <x v="0"/>
    <s v="PR-18880"/>
    <x v="701"/>
    <x v="0"/>
    <s v="United States"/>
    <s v="Glenview"/>
    <x v="10"/>
    <n v="60025"/>
    <x v="2"/>
    <s v="TEC-PH-10001750"/>
    <x v="2"/>
    <x v="7"/>
    <x v="968"/>
    <x v="3180"/>
    <n v="3"/>
    <n v="0.2"/>
    <n v="13.857900000000008"/>
  </r>
  <r>
    <n v="6454"/>
    <s v="CA-2012-125710"/>
    <x v="1"/>
    <x v="1049"/>
    <d v="2012-10-13T00:00:00"/>
    <x v="1"/>
    <s v="BT-11680"/>
    <x v="537"/>
    <x v="0"/>
    <s v="United States"/>
    <s v="Houston"/>
    <x v="5"/>
    <n v="77036"/>
    <x v="2"/>
    <s v="OFF-AR-10000657"/>
    <x v="1"/>
    <x v="6"/>
    <x v="1518"/>
    <x v="4471"/>
    <n v="2"/>
    <n v="0.2"/>
    <n v="0.55899999999999961"/>
  </r>
  <r>
    <n v="6455"/>
    <s v="CA-2014-161102"/>
    <x v="3"/>
    <x v="689"/>
    <d v="2014-08-04T00:00:00"/>
    <x v="2"/>
    <s v="EC-14050"/>
    <x v="685"/>
    <x v="0"/>
    <s v="United States"/>
    <s v="San Francisco"/>
    <x v="1"/>
    <n v="94110"/>
    <x v="1"/>
    <s v="OFF-ST-10003442"/>
    <x v="1"/>
    <x v="4"/>
    <x v="86"/>
    <x v="403"/>
    <n v="2"/>
    <n v="0"/>
    <n v="15.2712"/>
  </r>
  <r>
    <n v="6456"/>
    <s v="CA-2014-161102"/>
    <x v="3"/>
    <x v="689"/>
    <d v="2014-08-04T00:00:00"/>
    <x v="2"/>
    <s v="EC-14050"/>
    <x v="685"/>
    <x v="0"/>
    <s v="United States"/>
    <s v="San Francisco"/>
    <x v="1"/>
    <n v="94110"/>
    <x v="1"/>
    <s v="FUR-FU-10003142"/>
    <x v="0"/>
    <x v="5"/>
    <x v="1201"/>
    <x v="3322"/>
    <n v="7"/>
    <n v="0"/>
    <n v="11.457599999999998"/>
  </r>
  <r>
    <n v="6457"/>
    <s v="CA-2011-110065"/>
    <x v="2"/>
    <x v="79"/>
    <d v="2011-08-11T00:00:00"/>
    <x v="1"/>
    <s v="SP-20650"/>
    <x v="70"/>
    <x v="1"/>
    <s v="United States"/>
    <s v="New York City"/>
    <x v="15"/>
    <n v="10009"/>
    <x v="3"/>
    <s v="TEC-PH-10002468"/>
    <x v="2"/>
    <x v="7"/>
    <x v="1210"/>
    <x v="4472"/>
    <n v="1"/>
    <n v="0"/>
    <n v="36.717300000000009"/>
  </r>
  <r>
    <n v="6458"/>
    <s v="CA-2011-110065"/>
    <x v="2"/>
    <x v="79"/>
    <d v="2011-08-11T00:00:00"/>
    <x v="1"/>
    <s v="SP-20650"/>
    <x v="70"/>
    <x v="1"/>
    <s v="United States"/>
    <s v="New York City"/>
    <x v="15"/>
    <n v="10009"/>
    <x v="3"/>
    <s v="OFF-AR-10004165"/>
    <x v="1"/>
    <x v="6"/>
    <x v="1588"/>
    <x v="4473"/>
    <n v="7"/>
    <n v="0"/>
    <n v="7.0224000000000011"/>
  </r>
  <r>
    <n v="6459"/>
    <s v="US-2014-133361"/>
    <x v="3"/>
    <x v="304"/>
    <d v="2014-05-18T00:00:00"/>
    <x v="2"/>
    <s v="AJ-10780"/>
    <x v="321"/>
    <x v="1"/>
    <s v="United States"/>
    <s v="Baltimore"/>
    <x v="39"/>
    <n v="21215"/>
    <x v="3"/>
    <s v="OFF-AR-10001919"/>
    <x v="1"/>
    <x v="6"/>
    <x v="853"/>
    <x v="1061"/>
    <n v="2"/>
    <n v="0"/>
    <n v="1.0903999999999998"/>
  </r>
  <r>
    <n v="6460"/>
    <s v="US-2014-133361"/>
    <x v="3"/>
    <x v="304"/>
    <d v="2014-05-18T00:00:00"/>
    <x v="2"/>
    <s v="AJ-10780"/>
    <x v="321"/>
    <x v="1"/>
    <s v="United States"/>
    <s v="Baltimore"/>
    <x v="39"/>
    <n v="21215"/>
    <x v="3"/>
    <s v="OFF-AR-10003045"/>
    <x v="1"/>
    <x v="6"/>
    <x v="420"/>
    <x v="456"/>
    <n v="5"/>
    <n v="0"/>
    <n v="6.6150000000000002"/>
  </r>
  <r>
    <n v="6461"/>
    <s v="US-2014-133361"/>
    <x v="3"/>
    <x v="304"/>
    <d v="2014-05-18T00:00:00"/>
    <x v="2"/>
    <s v="AJ-10780"/>
    <x v="321"/>
    <x v="1"/>
    <s v="United States"/>
    <s v="Baltimore"/>
    <x v="39"/>
    <n v="21215"/>
    <x v="3"/>
    <s v="OFF-AR-10003338"/>
    <x v="1"/>
    <x v="6"/>
    <x v="1430"/>
    <x v="4474"/>
    <n v="5"/>
    <n v="0"/>
    <n v="9.3000000000000007"/>
  </r>
  <r>
    <n v="6462"/>
    <s v="US-2014-133361"/>
    <x v="3"/>
    <x v="304"/>
    <d v="2014-05-18T00:00:00"/>
    <x v="2"/>
    <s v="AJ-10780"/>
    <x v="321"/>
    <x v="1"/>
    <s v="United States"/>
    <s v="Baltimore"/>
    <x v="39"/>
    <n v="21215"/>
    <x v="3"/>
    <s v="TEC-AC-10003280"/>
    <x v="2"/>
    <x v="11"/>
    <x v="1028"/>
    <x v="1324"/>
    <n v="3"/>
    <n v="0"/>
    <n v="18.893699999999995"/>
  </r>
  <r>
    <n v="6463"/>
    <s v="US-2014-133361"/>
    <x v="3"/>
    <x v="304"/>
    <d v="2014-05-18T00:00:00"/>
    <x v="2"/>
    <s v="AJ-10780"/>
    <x v="321"/>
    <x v="1"/>
    <s v="United States"/>
    <s v="Baltimore"/>
    <x v="39"/>
    <n v="21215"/>
    <x v="3"/>
    <s v="FUR-CH-10003298"/>
    <x v="0"/>
    <x v="1"/>
    <x v="1567"/>
    <x v="0"/>
    <n v="2"/>
    <n v="0"/>
    <n v="23.576399999999978"/>
  </r>
  <r>
    <n v="6464"/>
    <s v="US-2014-133361"/>
    <x v="3"/>
    <x v="304"/>
    <d v="2014-05-18T00:00:00"/>
    <x v="2"/>
    <s v="AJ-10780"/>
    <x v="321"/>
    <x v="1"/>
    <s v="United States"/>
    <s v="Baltimore"/>
    <x v="39"/>
    <n v="21215"/>
    <x v="3"/>
    <s v="OFF-LA-10004544"/>
    <x v="1"/>
    <x v="2"/>
    <x v="197"/>
    <x v="3066"/>
    <n v="5"/>
    <n v="0"/>
    <n v="37"/>
  </r>
  <r>
    <n v="6465"/>
    <s v="US-2013-155404"/>
    <x v="0"/>
    <x v="897"/>
    <d v="2013-09-29T00:00:00"/>
    <x v="1"/>
    <s v="AS-10630"/>
    <x v="357"/>
    <x v="2"/>
    <s v="United States"/>
    <s v="Louisville"/>
    <x v="0"/>
    <n v="40214"/>
    <x v="0"/>
    <s v="FUR-FU-10004586"/>
    <x v="0"/>
    <x v="5"/>
    <x v="1473"/>
    <x v="2537"/>
    <n v="2"/>
    <n v="0"/>
    <n v="6.3743999999999996"/>
  </r>
  <r>
    <n v="6466"/>
    <s v="CA-2012-114503"/>
    <x v="1"/>
    <x v="50"/>
    <d v="2012-11-17T00:00:00"/>
    <x v="1"/>
    <s v="AA-10375"/>
    <x v="211"/>
    <x v="0"/>
    <s v="United States"/>
    <s v="Lebanon"/>
    <x v="18"/>
    <n v="37087"/>
    <x v="0"/>
    <s v="OFF-ST-10003572"/>
    <x v="1"/>
    <x v="4"/>
    <x v="1735"/>
    <x v="4475"/>
    <n v="6"/>
    <n v="0.2"/>
    <n v="6.3719999999999999"/>
  </r>
  <r>
    <n v="6467"/>
    <s v="CA-2014-153080"/>
    <x v="3"/>
    <x v="1053"/>
    <d v="2014-05-26T00:00:00"/>
    <x v="0"/>
    <s v="EH-13945"/>
    <x v="13"/>
    <x v="0"/>
    <s v="United States"/>
    <s v="Los Angeles"/>
    <x v="1"/>
    <n v="90008"/>
    <x v="1"/>
    <s v="TEC-AC-10002331"/>
    <x v="2"/>
    <x v="11"/>
    <x v="1582"/>
    <x v="3776"/>
    <n v="7"/>
    <n v="0"/>
    <n v="25.330199999999998"/>
  </r>
  <r>
    <n v="6468"/>
    <s v="CA-2013-163804"/>
    <x v="0"/>
    <x v="499"/>
    <d v="2013-12-09T00:00:00"/>
    <x v="1"/>
    <s v="DB-13270"/>
    <x v="489"/>
    <x v="2"/>
    <s v="United States"/>
    <s v="Providence"/>
    <x v="34"/>
    <n v="2908"/>
    <x v="3"/>
    <s v="OFF-ST-10000142"/>
    <x v="1"/>
    <x v="4"/>
    <x v="399"/>
    <x v="4476"/>
    <n v="5"/>
    <n v="0"/>
    <n v="582.23199999999997"/>
  </r>
  <r>
    <n v="6469"/>
    <s v="CA-2013-163804"/>
    <x v="0"/>
    <x v="499"/>
    <d v="2013-12-09T00:00:00"/>
    <x v="1"/>
    <s v="DB-13270"/>
    <x v="489"/>
    <x v="2"/>
    <s v="United States"/>
    <s v="Providence"/>
    <x v="34"/>
    <n v="2908"/>
    <x v="3"/>
    <s v="TEC-PH-10000441"/>
    <x v="2"/>
    <x v="7"/>
    <x v="1046"/>
    <x v="3211"/>
    <n v="5"/>
    <n v="0"/>
    <n v="176.38600000000002"/>
  </r>
  <r>
    <n v="6470"/>
    <s v="CA-2013-163804"/>
    <x v="0"/>
    <x v="499"/>
    <d v="2013-12-09T00:00:00"/>
    <x v="1"/>
    <s v="DB-13270"/>
    <x v="489"/>
    <x v="2"/>
    <s v="United States"/>
    <s v="Providence"/>
    <x v="34"/>
    <n v="2908"/>
    <x v="3"/>
    <s v="FUR-FU-10004864"/>
    <x v="0"/>
    <x v="5"/>
    <x v="1710"/>
    <x v="4477"/>
    <n v="6"/>
    <n v="0"/>
    <n v="23.898600000000002"/>
  </r>
  <r>
    <n v="6471"/>
    <s v="CA-2012-108532"/>
    <x v="1"/>
    <x v="1111"/>
    <d v="2012-09-02T00:00:00"/>
    <x v="1"/>
    <s v="CC-12100"/>
    <x v="385"/>
    <x v="2"/>
    <s v="United States"/>
    <s v="Detroit"/>
    <x v="12"/>
    <n v="48234"/>
    <x v="2"/>
    <s v="TEC-PH-10001750"/>
    <x v="2"/>
    <x v="7"/>
    <x v="968"/>
    <x v="203"/>
    <n v="2"/>
    <n v="0"/>
    <n v="35.634600000000006"/>
  </r>
  <r>
    <n v="6472"/>
    <s v="CA-2012-108532"/>
    <x v="1"/>
    <x v="1111"/>
    <d v="2012-09-02T00:00:00"/>
    <x v="1"/>
    <s v="CC-12100"/>
    <x v="385"/>
    <x v="2"/>
    <s v="United States"/>
    <s v="Detroit"/>
    <x v="12"/>
    <n v="48234"/>
    <x v="2"/>
    <s v="TEC-AC-10004510"/>
    <x v="2"/>
    <x v="11"/>
    <x v="944"/>
    <x v="4478"/>
    <n v="7"/>
    <n v="0"/>
    <n v="11.451999999999995"/>
  </r>
  <r>
    <n v="6473"/>
    <s v="CA-2011-151897"/>
    <x v="2"/>
    <x v="571"/>
    <d v="2011-06-10T00:00:00"/>
    <x v="1"/>
    <s v="VT-21700"/>
    <x v="725"/>
    <x v="2"/>
    <s v="United States"/>
    <s v="Houston"/>
    <x v="5"/>
    <n v="77070"/>
    <x v="2"/>
    <s v="OFF-LA-10001074"/>
    <x v="1"/>
    <x v="2"/>
    <x v="297"/>
    <x v="318"/>
    <n v="10"/>
    <n v="0.2"/>
    <n v="33.830999999999989"/>
  </r>
  <r>
    <n v="6474"/>
    <s v="CA-2013-113292"/>
    <x v="0"/>
    <x v="196"/>
    <d v="2013-03-21T00:00:00"/>
    <x v="0"/>
    <s v="DB-13060"/>
    <x v="72"/>
    <x v="0"/>
    <s v="United States"/>
    <s v="Columbia"/>
    <x v="18"/>
    <n v="38401"/>
    <x v="0"/>
    <s v="OFF-AP-10003590"/>
    <x v="1"/>
    <x v="9"/>
    <x v="947"/>
    <x v="4479"/>
    <n v="3"/>
    <n v="0.2"/>
    <n v="87.180000000000092"/>
  </r>
  <r>
    <n v="6475"/>
    <s v="CA-2011-149524"/>
    <x v="2"/>
    <x v="1112"/>
    <d v="2011-01-16T00:00:00"/>
    <x v="2"/>
    <s v="BS-11590"/>
    <x v="29"/>
    <x v="1"/>
    <s v="United States"/>
    <s v="Philadelphia"/>
    <x v="9"/>
    <n v="19140"/>
    <x v="3"/>
    <s v="FUR-BO-10003433"/>
    <x v="0"/>
    <x v="0"/>
    <x v="911"/>
    <x v="1168"/>
    <n v="4"/>
    <n v="0.5"/>
    <n v="-53.285600000000009"/>
  </r>
  <r>
    <n v="6476"/>
    <s v="CA-2014-140872"/>
    <x v="3"/>
    <x v="95"/>
    <d v="2014-06-11T00:00:00"/>
    <x v="1"/>
    <s v="NR-18550"/>
    <x v="749"/>
    <x v="0"/>
    <s v="United States"/>
    <s v="Pembroke Pines"/>
    <x v="2"/>
    <n v="33024"/>
    <x v="0"/>
    <s v="OFF-BI-10002432"/>
    <x v="1"/>
    <x v="8"/>
    <x v="866"/>
    <x v="4480"/>
    <n v="3"/>
    <n v="0.7"/>
    <n v="-3.4913999999999987"/>
  </r>
  <r>
    <n v="6477"/>
    <s v="CA-2014-140872"/>
    <x v="3"/>
    <x v="95"/>
    <d v="2014-06-11T00:00:00"/>
    <x v="1"/>
    <s v="NR-18550"/>
    <x v="749"/>
    <x v="0"/>
    <s v="United States"/>
    <s v="Pembroke Pines"/>
    <x v="2"/>
    <n v="33024"/>
    <x v="0"/>
    <s v="OFF-AP-10003622"/>
    <x v="1"/>
    <x v="9"/>
    <x v="188"/>
    <x v="4481"/>
    <n v="2"/>
    <n v="0.2"/>
    <n v="0.58499999999999974"/>
  </r>
  <r>
    <n v="6478"/>
    <s v="CA-2014-140872"/>
    <x v="3"/>
    <x v="95"/>
    <d v="2014-06-11T00:00:00"/>
    <x v="1"/>
    <s v="NR-18550"/>
    <x v="749"/>
    <x v="0"/>
    <s v="United States"/>
    <s v="Pembroke Pines"/>
    <x v="2"/>
    <n v="33024"/>
    <x v="0"/>
    <s v="TEC-AC-10003832"/>
    <x v="2"/>
    <x v="11"/>
    <x v="216"/>
    <x v="4482"/>
    <n v="1"/>
    <n v="0.2"/>
    <n v="-2.5749000000000279"/>
  </r>
  <r>
    <n v="6479"/>
    <s v="CA-2014-140872"/>
    <x v="3"/>
    <x v="95"/>
    <d v="2014-06-11T00:00:00"/>
    <x v="1"/>
    <s v="NR-18550"/>
    <x v="749"/>
    <x v="0"/>
    <s v="United States"/>
    <s v="Pembroke Pines"/>
    <x v="2"/>
    <n v="33024"/>
    <x v="0"/>
    <s v="OFF-PA-10000809"/>
    <x v="1"/>
    <x v="10"/>
    <x v="1124"/>
    <x v="12"/>
    <n v="3"/>
    <n v="0.2"/>
    <n v="5.4432"/>
  </r>
  <r>
    <n v="6480"/>
    <s v="CA-2014-140872"/>
    <x v="3"/>
    <x v="95"/>
    <d v="2014-06-11T00:00:00"/>
    <x v="1"/>
    <s v="NR-18550"/>
    <x v="749"/>
    <x v="0"/>
    <s v="United States"/>
    <s v="Pembroke Pines"/>
    <x v="2"/>
    <n v="33024"/>
    <x v="0"/>
    <s v="TEC-PH-10000441"/>
    <x v="2"/>
    <x v="7"/>
    <x v="1046"/>
    <x v="4483"/>
    <n v="5"/>
    <n v="0.2"/>
    <n v="50.396000000000015"/>
  </r>
  <r>
    <n v="6481"/>
    <s v="CA-2014-140872"/>
    <x v="3"/>
    <x v="95"/>
    <d v="2014-06-11T00:00:00"/>
    <x v="1"/>
    <s v="NR-18550"/>
    <x v="749"/>
    <x v="0"/>
    <s v="United States"/>
    <s v="Pembroke Pines"/>
    <x v="2"/>
    <n v="33024"/>
    <x v="0"/>
    <s v="OFF-AP-10002287"/>
    <x v="1"/>
    <x v="9"/>
    <x v="1274"/>
    <x v="4484"/>
    <n v="7"/>
    <n v="0.2"/>
    <n v="1.8353999999999999"/>
  </r>
  <r>
    <n v="6482"/>
    <s v="CA-2014-140872"/>
    <x v="3"/>
    <x v="95"/>
    <d v="2014-06-11T00:00:00"/>
    <x v="1"/>
    <s v="NR-18550"/>
    <x v="749"/>
    <x v="0"/>
    <s v="United States"/>
    <s v="Pembroke Pines"/>
    <x v="2"/>
    <n v="33024"/>
    <x v="0"/>
    <s v="FUR-BO-10002824"/>
    <x v="0"/>
    <x v="0"/>
    <x v="410"/>
    <x v="475"/>
    <n v="2"/>
    <n v="0.2"/>
    <n v="0"/>
  </r>
  <r>
    <n v="6483"/>
    <s v="CA-2014-140872"/>
    <x v="3"/>
    <x v="95"/>
    <d v="2014-06-11T00:00:00"/>
    <x v="1"/>
    <s v="NR-18550"/>
    <x v="749"/>
    <x v="0"/>
    <s v="United States"/>
    <s v="Pembroke Pines"/>
    <x v="2"/>
    <n v="33024"/>
    <x v="0"/>
    <s v="TEC-AC-10002942"/>
    <x v="2"/>
    <x v="11"/>
    <x v="1597"/>
    <x v="4485"/>
    <n v="2"/>
    <n v="0.2"/>
    <n v="-4.1400000000000077"/>
  </r>
  <r>
    <n v="6484"/>
    <s v="CA-2014-113908"/>
    <x v="3"/>
    <x v="95"/>
    <d v="2014-06-10T00:00:00"/>
    <x v="1"/>
    <s v="KN-16390"/>
    <x v="471"/>
    <x v="1"/>
    <s v="United States"/>
    <s v="New York City"/>
    <x v="15"/>
    <n v="10011"/>
    <x v="3"/>
    <s v="FUR-TA-10001932"/>
    <x v="0"/>
    <x v="3"/>
    <x v="840"/>
    <x v="4486"/>
    <n v="2"/>
    <n v="0.4"/>
    <n v="-115.43040000000002"/>
  </r>
  <r>
    <n v="6485"/>
    <s v="CA-2014-113908"/>
    <x v="3"/>
    <x v="95"/>
    <d v="2014-06-10T00:00:00"/>
    <x v="1"/>
    <s v="KN-16390"/>
    <x v="471"/>
    <x v="1"/>
    <s v="United States"/>
    <s v="New York City"/>
    <x v="15"/>
    <n v="10011"/>
    <x v="3"/>
    <s v="TEC-MA-10003173"/>
    <x v="2"/>
    <x v="15"/>
    <x v="1706"/>
    <x v="4487"/>
    <n v="6"/>
    <n v="0"/>
    <n v="36.183599999999991"/>
  </r>
  <r>
    <n v="6486"/>
    <s v="CA-2014-113908"/>
    <x v="3"/>
    <x v="95"/>
    <d v="2014-06-10T00:00:00"/>
    <x v="1"/>
    <s v="KN-16390"/>
    <x v="471"/>
    <x v="1"/>
    <s v="United States"/>
    <s v="New York City"/>
    <x v="15"/>
    <n v="10011"/>
    <x v="3"/>
    <s v="OFF-PA-10004156"/>
    <x v="1"/>
    <x v="10"/>
    <x v="743"/>
    <x v="1568"/>
    <n v="4"/>
    <n v="0"/>
    <n v="22.226399999999998"/>
  </r>
  <r>
    <n v="6487"/>
    <s v="CA-2012-120621"/>
    <x v="1"/>
    <x v="1113"/>
    <d v="2012-03-26T00:00:00"/>
    <x v="1"/>
    <s v="JW-16075"/>
    <x v="493"/>
    <x v="0"/>
    <s v="United States"/>
    <s v="Jacksonville"/>
    <x v="3"/>
    <n v="28540"/>
    <x v="0"/>
    <s v="OFF-AP-10002945"/>
    <x v="1"/>
    <x v="9"/>
    <x v="225"/>
    <x v="4488"/>
    <n v="4"/>
    <n v="0.2"/>
    <n v="156.33799999999997"/>
  </r>
  <r>
    <n v="6488"/>
    <s v="CA-2012-120621"/>
    <x v="1"/>
    <x v="1113"/>
    <d v="2012-03-26T00:00:00"/>
    <x v="1"/>
    <s v="JW-16075"/>
    <x v="493"/>
    <x v="0"/>
    <s v="United States"/>
    <s v="Jacksonville"/>
    <x v="3"/>
    <n v="28540"/>
    <x v="0"/>
    <s v="OFF-BI-10000948"/>
    <x v="1"/>
    <x v="8"/>
    <x v="1373"/>
    <x v="4489"/>
    <n v="3"/>
    <n v="0.7"/>
    <n v="-9.8462999999999994"/>
  </r>
  <r>
    <n v="6489"/>
    <s v="CA-2012-120621"/>
    <x v="1"/>
    <x v="1113"/>
    <d v="2012-03-26T00:00:00"/>
    <x v="1"/>
    <s v="JW-16075"/>
    <x v="493"/>
    <x v="0"/>
    <s v="United States"/>
    <s v="Jacksonville"/>
    <x v="3"/>
    <n v="28540"/>
    <x v="0"/>
    <s v="OFF-PA-10002254"/>
    <x v="1"/>
    <x v="10"/>
    <x v="145"/>
    <x v="4490"/>
    <n v="14"/>
    <n v="0.2"/>
    <n v="96.023199999999974"/>
  </r>
  <r>
    <n v="6490"/>
    <s v="US-2014-148866"/>
    <x v="3"/>
    <x v="20"/>
    <d v="2014-09-25T00:00:00"/>
    <x v="1"/>
    <s v="JM-15535"/>
    <x v="341"/>
    <x v="0"/>
    <s v="United States"/>
    <s v="New York City"/>
    <x v="15"/>
    <n v="10011"/>
    <x v="3"/>
    <s v="OFF-PA-10004782"/>
    <x v="1"/>
    <x v="10"/>
    <x v="1413"/>
    <x v="56"/>
    <n v="5"/>
    <n v="0"/>
    <n v="15.552000000000001"/>
  </r>
  <r>
    <n v="6491"/>
    <s v="CA-2011-149594"/>
    <x v="2"/>
    <x v="1114"/>
    <d v="2011-09-19T00:00:00"/>
    <x v="1"/>
    <s v="MF-18250"/>
    <x v="751"/>
    <x v="1"/>
    <s v="United States"/>
    <s v="Philadelphia"/>
    <x v="9"/>
    <n v="19120"/>
    <x v="3"/>
    <s v="FUR-FU-10000222"/>
    <x v="0"/>
    <x v="5"/>
    <x v="591"/>
    <x v="4491"/>
    <n v="4"/>
    <n v="0.2"/>
    <n v="16.889599999999998"/>
  </r>
  <r>
    <n v="6492"/>
    <s v="CA-2013-113845"/>
    <x v="0"/>
    <x v="73"/>
    <d v="2013-11-26T00:00:00"/>
    <x v="1"/>
    <s v="FA-14230"/>
    <x v="135"/>
    <x v="1"/>
    <s v="United States"/>
    <s v="Orlando"/>
    <x v="2"/>
    <n v="32839"/>
    <x v="0"/>
    <s v="FUR-BO-10004695"/>
    <x v="0"/>
    <x v="0"/>
    <x v="198"/>
    <x v="4492"/>
    <n v="2"/>
    <n v="0.2"/>
    <n v="10.858799999999974"/>
  </r>
  <r>
    <n v="6493"/>
    <s v="CA-2013-113845"/>
    <x v="0"/>
    <x v="73"/>
    <d v="2013-11-26T00:00:00"/>
    <x v="1"/>
    <s v="FA-14230"/>
    <x v="135"/>
    <x v="1"/>
    <s v="United States"/>
    <s v="Orlando"/>
    <x v="2"/>
    <n v="32839"/>
    <x v="0"/>
    <s v="OFF-ST-10003327"/>
    <x v="1"/>
    <x v="4"/>
    <x v="333"/>
    <x v="4493"/>
    <n v="5"/>
    <n v="0.2"/>
    <n v="4.4684999999999953"/>
  </r>
  <r>
    <n v="6494"/>
    <s v="CA-2013-113845"/>
    <x v="0"/>
    <x v="73"/>
    <d v="2013-11-26T00:00:00"/>
    <x v="1"/>
    <s v="FA-14230"/>
    <x v="135"/>
    <x v="1"/>
    <s v="United States"/>
    <s v="Orlando"/>
    <x v="2"/>
    <n v="32839"/>
    <x v="0"/>
    <s v="TEC-PH-10003357"/>
    <x v="2"/>
    <x v="7"/>
    <x v="1062"/>
    <x v="4494"/>
    <n v="4"/>
    <n v="0.2"/>
    <n v="24.476800000000004"/>
  </r>
  <r>
    <n v="6495"/>
    <s v="CA-2014-111262"/>
    <x v="3"/>
    <x v="960"/>
    <d v="2014-11-02T00:00:00"/>
    <x v="0"/>
    <s v="KH-16510"/>
    <x v="168"/>
    <x v="0"/>
    <s v="United States"/>
    <s v="Houston"/>
    <x v="5"/>
    <n v="77095"/>
    <x v="2"/>
    <s v="TEC-AC-10002167"/>
    <x v="2"/>
    <x v="11"/>
    <x v="46"/>
    <x v="734"/>
    <n v="2"/>
    <n v="0.2"/>
    <n v="-2.6999999999999993"/>
  </r>
  <r>
    <n v="6496"/>
    <s v="CA-2014-111262"/>
    <x v="3"/>
    <x v="960"/>
    <d v="2014-11-02T00:00:00"/>
    <x v="0"/>
    <s v="KH-16510"/>
    <x v="168"/>
    <x v="0"/>
    <s v="United States"/>
    <s v="Houston"/>
    <x v="5"/>
    <n v="77095"/>
    <x v="2"/>
    <s v="OFF-PA-10001937"/>
    <x v="1"/>
    <x v="10"/>
    <x v="286"/>
    <x v="12"/>
    <n v="3"/>
    <n v="0.2"/>
    <n v="5.4432"/>
  </r>
  <r>
    <n v="6497"/>
    <s v="CA-2014-111262"/>
    <x v="3"/>
    <x v="960"/>
    <d v="2014-11-02T00:00:00"/>
    <x v="0"/>
    <s v="KH-16510"/>
    <x v="168"/>
    <x v="0"/>
    <s v="United States"/>
    <s v="Houston"/>
    <x v="5"/>
    <n v="77095"/>
    <x v="2"/>
    <s v="TEC-AC-10004510"/>
    <x v="2"/>
    <x v="11"/>
    <x v="944"/>
    <x v="2689"/>
    <n v="2"/>
    <n v="0.2"/>
    <n v="-3.272000000000002"/>
  </r>
  <r>
    <n v="6498"/>
    <s v="CA-2012-103135"/>
    <x v="1"/>
    <x v="1115"/>
    <d v="2012-07-28T00:00:00"/>
    <x v="1"/>
    <s v="SS-20515"/>
    <x v="776"/>
    <x v="2"/>
    <s v="United States"/>
    <s v="Louisville"/>
    <x v="0"/>
    <n v="40214"/>
    <x v="0"/>
    <s v="FUR-FU-10001487"/>
    <x v="0"/>
    <x v="5"/>
    <x v="5"/>
    <x v="167"/>
    <n v="3"/>
    <n v="0"/>
    <n v="6.0725999999999987"/>
  </r>
  <r>
    <n v="6499"/>
    <s v="CA-2012-103135"/>
    <x v="1"/>
    <x v="1115"/>
    <d v="2012-07-28T00:00:00"/>
    <x v="1"/>
    <s v="SS-20515"/>
    <x v="776"/>
    <x v="2"/>
    <s v="United States"/>
    <s v="Louisville"/>
    <x v="0"/>
    <n v="40214"/>
    <x v="0"/>
    <s v="OFF-BI-10000069"/>
    <x v="1"/>
    <x v="8"/>
    <x v="486"/>
    <x v="4495"/>
    <n v="9"/>
    <n v="0"/>
    <n v="62.14139999999999"/>
  </r>
  <r>
    <n v="6500"/>
    <s v="CA-2012-103135"/>
    <x v="1"/>
    <x v="1115"/>
    <d v="2012-07-28T00:00:00"/>
    <x v="1"/>
    <s v="SS-20515"/>
    <x v="776"/>
    <x v="2"/>
    <s v="United States"/>
    <s v="Louisville"/>
    <x v="0"/>
    <n v="40214"/>
    <x v="0"/>
    <s v="TEC-AC-10003289"/>
    <x v="2"/>
    <x v="11"/>
    <x v="1209"/>
    <x v="4496"/>
    <n v="14"/>
    <n v="0"/>
    <n v="64.367799999999988"/>
  </r>
  <r>
    <n v="6501"/>
    <s v="CA-2012-103135"/>
    <x v="1"/>
    <x v="1115"/>
    <d v="2012-07-28T00:00:00"/>
    <x v="1"/>
    <s v="SS-20515"/>
    <x v="776"/>
    <x v="2"/>
    <s v="United States"/>
    <s v="Louisville"/>
    <x v="0"/>
    <n v="40214"/>
    <x v="0"/>
    <s v="OFF-BI-10000069"/>
    <x v="1"/>
    <x v="8"/>
    <x v="486"/>
    <x v="4497"/>
    <n v="6"/>
    <n v="0"/>
    <n v="41.427599999999991"/>
  </r>
  <r>
    <n v="6502"/>
    <s v="CA-2011-129147"/>
    <x v="2"/>
    <x v="981"/>
    <d v="2011-11-06T00:00:00"/>
    <x v="1"/>
    <s v="LC-17050"/>
    <x v="702"/>
    <x v="0"/>
    <s v="United States"/>
    <s v="Medina"/>
    <x v="24"/>
    <n v="44256"/>
    <x v="3"/>
    <s v="TEC-PH-10001299"/>
    <x v="2"/>
    <x v="7"/>
    <x v="1480"/>
    <x v="2651"/>
    <n v="6"/>
    <n v="0.4"/>
    <n v="-107.99280000000002"/>
  </r>
  <r>
    <n v="6503"/>
    <s v="CA-2011-129147"/>
    <x v="2"/>
    <x v="981"/>
    <d v="2011-11-06T00:00:00"/>
    <x v="1"/>
    <s v="LC-17050"/>
    <x v="702"/>
    <x v="0"/>
    <s v="United States"/>
    <s v="Medina"/>
    <x v="24"/>
    <n v="44256"/>
    <x v="3"/>
    <s v="TEC-PH-10001552"/>
    <x v="2"/>
    <x v="7"/>
    <x v="178"/>
    <x v="4498"/>
    <n v="7"/>
    <n v="0.4"/>
    <n v="-10.046400000000002"/>
  </r>
  <r>
    <n v="6504"/>
    <s v="CA-2011-129147"/>
    <x v="2"/>
    <x v="981"/>
    <d v="2011-11-06T00:00:00"/>
    <x v="1"/>
    <s v="LC-17050"/>
    <x v="702"/>
    <x v="0"/>
    <s v="United States"/>
    <s v="Medina"/>
    <x v="24"/>
    <n v="44256"/>
    <x v="3"/>
    <s v="OFF-BI-10001098"/>
    <x v="1"/>
    <x v="8"/>
    <x v="405"/>
    <x v="4499"/>
    <n v="3"/>
    <n v="0.7"/>
    <n v="-13.4694"/>
  </r>
  <r>
    <n v="6505"/>
    <s v="CA-2014-128265"/>
    <x v="3"/>
    <x v="701"/>
    <d v="2014-11-23T00:00:00"/>
    <x v="0"/>
    <s v="VW-21775"/>
    <x v="100"/>
    <x v="1"/>
    <s v="United States"/>
    <s v="New York City"/>
    <x v="15"/>
    <n v="10011"/>
    <x v="3"/>
    <s v="OFF-ST-10000142"/>
    <x v="1"/>
    <x v="4"/>
    <x v="399"/>
    <x v="1439"/>
    <n v="3"/>
    <n v="0"/>
    <n v="349.33919999999995"/>
  </r>
  <r>
    <n v="6506"/>
    <s v="CA-2013-152331"/>
    <x v="0"/>
    <x v="190"/>
    <d v="2013-07-01T00:00:00"/>
    <x v="1"/>
    <s v="LD-16855"/>
    <x v="777"/>
    <x v="1"/>
    <s v="United States"/>
    <s v="Chicago"/>
    <x v="10"/>
    <n v="60653"/>
    <x v="2"/>
    <s v="OFF-AR-10001547"/>
    <x v="1"/>
    <x v="6"/>
    <x v="147"/>
    <x v="4500"/>
    <n v="3"/>
    <n v="0.2"/>
    <n v="0.46409999999999996"/>
  </r>
  <r>
    <n v="6507"/>
    <s v="US-2013-128909"/>
    <x v="0"/>
    <x v="790"/>
    <d v="2013-10-12T00:00:00"/>
    <x v="0"/>
    <s v="SP-20545"/>
    <x v="259"/>
    <x v="1"/>
    <s v="United States"/>
    <s v="Philadelphia"/>
    <x v="9"/>
    <n v="19143"/>
    <x v="3"/>
    <s v="OFF-PA-10001593"/>
    <x v="1"/>
    <x v="10"/>
    <x v="1755"/>
    <x v="4501"/>
    <n v="4"/>
    <n v="0.2"/>
    <n v="5.9799999999999986"/>
  </r>
  <r>
    <n v="6508"/>
    <s v="US-2013-128909"/>
    <x v="0"/>
    <x v="790"/>
    <d v="2013-10-12T00:00:00"/>
    <x v="0"/>
    <s v="SP-20545"/>
    <x v="259"/>
    <x v="1"/>
    <s v="United States"/>
    <s v="Philadelphia"/>
    <x v="9"/>
    <n v="19143"/>
    <x v="3"/>
    <s v="FUR-FU-10004071"/>
    <x v="0"/>
    <x v="5"/>
    <x v="570"/>
    <x v="4502"/>
    <n v="4"/>
    <n v="0.2"/>
    <n v="-24.962399999999988"/>
  </r>
  <r>
    <n v="6509"/>
    <s v="CA-2014-102197"/>
    <x v="3"/>
    <x v="698"/>
    <d v="2014-12-27T00:00:00"/>
    <x v="1"/>
    <s v="DK-13150"/>
    <x v="83"/>
    <x v="1"/>
    <s v="United States"/>
    <s v="New York City"/>
    <x v="15"/>
    <n v="10009"/>
    <x v="3"/>
    <s v="OFF-PA-10001970"/>
    <x v="1"/>
    <x v="10"/>
    <x v="361"/>
    <x v="1007"/>
    <n v="5"/>
    <n v="0"/>
    <n v="137.15100000000001"/>
  </r>
  <r>
    <n v="6510"/>
    <s v="CA-2014-102197"/>
    <x v="3"/>
    <x v="698"/>
    <d v="2014-12-27T00:00:00"/>
    <x v="1"/>
    <s v="DK-13150"/>
    <x v="83"/>
    <x v="1"/>
    <s v="United States"/>
    <s v="New York City"/>
    <x v="15"/>
    <n v="10009"/>
    <x v="3"/>
    <s v="OFF-BI-10001524"/>
    <x v="1"/>
    <x v="8"/>
    <x v="298"/>
    <x v="4503"/>
    <n v="3"/>
    <n v="0.2"/>
    <n v="17.623199999999997"/>
  </r>
  <r>
    <n v="6511"/>
    <s v="CA-2014-102197"/>
    <x v="3"/>
    <x v="698"/>
    <d v="2014-12-27T00:00:00"/>
    <x v="1"/>
    <s v="DK-13150"/>
    <x v="83"/>
    <x v="1"/>
    <s v="United States"/>
    <s v="New York City"/>
    <x v="15"/>
    <n v="10009"/>
    <x v="3"/>
    <s v="OFF-PA-10004156"/>
    <x v="1"/>
    <x v="10"/>
    <x v="743"/>
    <x v="887"/>
    <n v="3"/>
    <n v="0"/>
    <n v="16.669799999999999"/>
  </r>
  <r>
    <n v="6512"/>
    <s v="CA-2014-167640"/>
    <x v="3"/>
    <x v="904"/>
    <d v="2014-03-11T00:00:00"/>
    <x v="1"/>
    <s v="FC-14245"/>
    <x v="763"/>
    <x v="2"/>
    <s v="United States"/>
    <s v="San Francisco"/>
    <x v="1"/>
    <n v="94109"/>
    <x v="1"/>
    <s v="OFF-AR-10003158"/>
    <x v="1"/>
    <x v="6"/>
    <x v="696"/>
    <x v="1708"/>
    <n v="6"/>
    <n v="0"/>
    <n v="8.1191999999999993"/>
  </r>
  <r>
    <n v="6513"/>
    <s v="CA-2014-167640"/>
    <x v="3"/>
    <x v="904"/>
    <d v="2014-03-11T00:00:00"/>
    <x v="1"/>
    <s v="FC-14245"/>
    <x v="763"/>
    <x v="2"/>
    <s v="United States"/>
    <s v="San Francisco"/>
    <x v="1"/>
    <n v="94109"/>
    <x v="1"/>
    <s v="OFF-LA-10004559"/>
    <x v="1"/>
    <x v="2"/>
    <x v="1340"/>
    <x v="132"/>
    <n v="4"/>
    <n v="0"/>
    <n v="5.6448"/>
  </r>
  <r>
    <n v="6514"/>
    <s v="CA-2014-167640"/>
    <x v="3"/>
    <x v="904"/>
    <d v="2014-03-11T00:00:00"/>
    <x v="1"/>
    <s v="FC-14245"/>
    <x v="763"/>
    <x v="2"/>
    <s v="United States"/>
    <s v="San Francisco"/>
    <x v="1"/>
    <n v="94109"/>
    <x v="1"/>
    <s v="OFF-PA-10001033"/>
    <x v="1"/>
    <x v="10"/>
    <x v="1500"/>
    <x v="2357"/>
    <n v="7"/>
    <n v="0"/>
    <n v="140.59569999999999"/>
  </r>
  <r>
    <n v="6515"/>
    <s v="CA-2014-167640"/>
    <x v="3"/>
    <x v="904"/>
    <d v="2014-03-11T00:00:00"/>
    <x v="1"/>
    <s v="FC-14245"/>
    <x v="763"/>
    <x v="2"/>
    <s v="United States"/>
    <s v="San Francisco"/>
    <x v="1"/>
    <n v="94109"/>
    <x v="1"/>
    <s v="TEC-PH-10001336"/>
    <x v="2"/>
    <x v="7"/>
    <x v="941"/>
    <x v="4504"/>
    <n v="2"/>
    <n v="0.2"/>
    <n v="23.218199999999996"/>
  </r>
  <r>
    <n v="6516"/>
    <s v="US-2014-116652"/>
    <x v="3"/>
    <x v="175"/>
    <d v="2014-09-20T00:00:00"/>
    <x v="1"/>
    <s v="RD-19480"/>
    <x v="502"/>
    <x v="0"/>
    <s v="United States"/>
    <s v="San Francisco"/>
    <x v="1"/>
    <n v="94122"/>
    <x v="1"/>
    <s v="FUR-CH-10002961"/>
    <x v="0"/>
    <x v="1"/>
    <x v="939"/>
    <x v="287"/>
    <n v="3"/>
    <n v="0.2"/>
    <n v="0"/>
  </r>
  <r>
    <n v="6517"/>
    <s v="US-2014-116652"/>
    <x v="3"/>
    <x v="175"/>
    <d v="2014-09-20T00:00:00"/>
    <x v="1"/>
    <s v="RD-19480"/>
    <x v="502"/>
    <x v="0"/>
    <s v="United States"/>
    <s v="San Francisco"/>
    <x v="1"/>
    <n v="94122"/>
    <x v="1"/>
    <s v="FUR-FU-10001488"/>
    <x v="0"/>
    <x v="5"/>
    <x v="1040"/>
    <x v="4505"/>
    <n v="5"/>
    <n v="0"/>
    <n v="105.97999999999999"/>
  </r>
  <r>
    <n v="6518"/>
    <s v="US-2014-116652"/>
    <x v="3"/>
    <x v="175"/>
    <d v="2014-09-20T00:00:00"/>
    <x v="1"/>
    <s v="RD-19480"/>
    <x v="502"/>
    <x v="0"/>
    <s v="United States"/>
    <s v="San Francisco"/>
    <x v="1"/>
    <n v="94122"/>
    <x v="1"/>
    <s v="OFF-AR-10001915"/>
    <x v="1"/>
    <x v="6"/>
    <x v="1048"/>
    <x v="4506"/>
    <n v="10"/>
    <n v="0"/>
    <n v="41.706000000000003"/>
  </r>
  <r>
    <n v="6519"/>
    <s v="US-2014-116652"/>
    <x v="3"/>
    <x v="175"/>
    <d v="2014-09-20T00:00:00"/>
    <x v="1"/>
    <s v="RD-19480"/>
    <x v="502"/>
    <x v="0"/>
    <s v="United States"/>
    <s v="San Francisco"/>
    <x v="1"/>
    <n v="94122"/>
    <x v="1"/>
    <s v="OFF-AP-10001205"/>
    <x v="1"/>
    <x v="9"/>
    <x v="1285"/>
    <x v="4507"/>
    <n v="2"/>
    <n v="0"/>
    <n v="30.508800000000008"/>
  </r>
  <r>
    <n v="6520"/>
    <s v="US-2014-116652"/>
    <x v="3"/>
    <x v="175"/>
    <d v="2014-09-20T00:00:00"/>
    <x v="1"/>
    <s v="RD-19480"/>
    <x v="502"/>
    <x v="0"/>
    <s v="United States"/>
    <s v="San Francisco"/>
    <x v="1"/>
    <n v="94122"/>
    <x v="1"/>
    <s v="OFF-BI-10004528"/>
    <x v="1"/>
    <x v="8"/>
    <x v="468"/>
    <x v="3794"/>
    <n v="1"/>
    <n v="0.2"/>
    <n v="0.83999999999999975"/>
  </r>
  <r>
    <n v="6521"/>
    <s v="CA-2014-138289"/>
    <x v="3"/>
    <x v="1034"/>
    <d v="2014-01-19T00:00:00"/>
    <x v="0"/>
    <s v="AR-10540"/>
    <x v="481"/>
    <x v="0"/>
    <s v="United States"/>
    <s v="Jackson"/>
    <x v="12"/>
    <n v="49201"/>
    <x v="2"/>
    <s v="OFF-BI-10004995"/>
    <x v="1"/>
    <x v="8"/>
    <x v="313"/>
    <x v="4508"/>
    <n v="4"/>
    <n v="0"/>
    <n v="2504.2215999999999"/>
  </r>
  <r>
    <n v="6522"/>
    <s v="CA-2014-138289"/>
    <x v="3"/>
    <x v="1034"/>
    <d v="2014-01-19T00:00:00"/>
    <x v="0"/>
    <s v="AR-10540"/>
    <x v="481"/>
    <x v="0"/>
    <s v="United States"/>
    <s v="Jackson"/>
    <x v="12"/>
    <n v="49201"/>
    <x v="2"/>
    <s v="FUR-CH-10004626"/>
    <x v="0"/>
    <x v="1"/>
    <x v="1697"/>
    <x v="3722"/>
    <n v="3"/>
    <n v="0"/>
    <n v="72.640799999999999"/>
  </r>
  <r>
    <n v="6523"/>
    <s v="CA-2014-138289"/>
    <x v="3"/>
    <x v="1034"/>
    <d v="2014-01-19T00:00:00"/>
    <x v="0"/>
    <s v="AR-10540"/>
    <x v="481"/>
    <x v="0"/>
    <s v="United States"/>
    <s v="Jackson"/>
    <x v="12"/>
    <n v="49201"/>
    <x v="2"/>
    <s v="OFF-PA-10001260"/>
    <x v="1"/>
    <x v="10"/>
    <x v="1769"/>
    <x v="4509"/>
    <n v="7"/>
    <n v="0"/>
    <n v="25.231499999999997"/>
  </r>
  <r>
    <n v="6524"/>
    <s v="CA-2013-129308"/>
    <x v="0"/>
    <x v="274"/>
    <d v="2013-07-14T00:00:00"/>
    <x v="1"/>
    <s v="CC-12100"/>
    <x v="385"/>
    <x v="2"/>
    <s v="United States"/>
    <s v="Philadelphia"/>
    <x v="9"/>
    <n v="19120"/>
    <x v="3"/>
    <s v="OFF-LA-10002945"/>
    <x v="1"/>
    <x v="2"/>
    <x v="1603"/>
    <x v="1973"/>
    <n v="2"/>
    <n v="0.2"/>
    <n v="3.2759999999999994"/>
  </r>
  <r>
    <n v="6525"/>
    <s v="CA-2013-129308"/>
    <x v="0"/>
    <x v="274"/>
    <d v="2013-07-14T00:00:00"/>
    <x v="1"/>
    <s v="CC-12100"/>
    <x v="385"/>
    <x v="2"/>
    <s v="United States"/>
    <s v="Philadelphia"/>
    <x v="9"/>
    <n v="19120"/>
    <x v="3"/>
    <s v="TEC-PH-10002310"/>
    <x v="2"/>
    <x v="7"/>
    <x v="950"/>
    <x v="4510"/>
    <n v="1"/>
    <n v="0.4"/>
    <n v="-12.998700000000007"/>
  </r>
  <r>
    <n v="6526"/>
    <s v="CA-2013-129308"/>
    <x v="0"/>
    <x v="274"/>
    <d v="2013-07-14T00:00:00"/>
    <x v="1"/>
    <s v="CC-12100"/>
    <x v="385"/>
    <x v="2"/>
    <s v="United States"/>
    <s v="Philadelphia"/>
    <x v="9"/>
    <n v="19120"/>
    <x v="3"/>
    <s v="OFF-BI-10001525"/>
    <x v="1"/>
    <x v="8"/>
    <x v="31"/>
    <x v="3517"/>
    <n v="5"/>
    <n v="0.7"/>
    <n v="-4.7625000000000011"/>
  </r>
  <r>
    <n v="6527"/>
    <s v="CA-2013-129308"/>
    <x v="0"/>
    <x v="274"/>
    <d v="2013-07-14T00:00:00"/>
    <x v="1"/>
    <s v="CC-12100"/>
    <x v="385"/>
    <x v="2"/>
    <s v="United States"/>
    <s v="Philadelphia"/>
    <x v="9"/>
    <n v="19120"/>
    <x v="3"/>
    <s v="OFF-BI-10001308"/>
    <x v="1"/>
    <x v="8"/>
    <x v="1351"/>
    <x v="4511"/>
    <n v="5"/>
    <n v="0.7"/>
    <n v="-7.8500000000000014"/>
  </r>
  <r>
    <n v="6528"/>
    <s v="CA-2013-157791"/>
    <x v="0"/>
    <x v="443"/>
    <d v="2013-12-29T00:00:00"/>
    <x v="0"/>
    <s v="CA-11965"/>
    <x v="662"/>
    <x v="1"/>
    <s v="United States"/>
    <s v="Warwick"/>
    <x v="34"/>
    <n v="2886"/>
    <x v="3"/>
    <s v="TEC-CO-10002095"/>
    <x v="2"/>
    <x v="16"/>
    <x v="610"/>
    <x v="4117"/>
    <n v="4"/>
    <n v="0"/>
    <n v="899.98199999999997"/>
  </r>
  <r>
    <n v="6529"/>
    <s v="CA-2011-146864"/>
    <x v="2"/>
    <x v="1091"/>
    <d v="2011-12-26T00:00:00"/>
    <x v="1"/>
    <s v="BT-11530"/>
    <x v="404"/>
    <x v="2"/>
    <s v="United States"/>
    <s v="New York City"/>
    <x v="15"/>
    <n v="10024"/>
    <x v="3"/>
    <s v="OFF-ST-10004946"/>
    <x v="1"/>
    <x v="4"/>
    <x v="1770"/>
    <x v="4512"/>
    <n v="4"/>
    <n v="0"/>
    <n v="56.26400000000001"/>
  </r>
  <r>
    <n v="6530"/>
    <s v="CA-2011-103744"/>
    <x v="2"/>
    <x v="1116"/>
    <d v="2011-02-28T00:00:00"/>
    <x v="1"/>
    <s v="MG-17875"/>
    <x v="675"/>
    <x v="2"/>
    <s v="United States"/>
    <s v="El Paso"/>
    <x v="5"/>
    <n v="79907"/>
    <x v="2"/>
    <s v="OFF-LA-10004425"/>
    <x v="1"/>
    <x v="2"/>
    <x v="33"/>
    <x v="4513"/>
    <n v="3"/>
    <n v="0.2"/>
    <n v="2.3409000000000004"/>
  </r>
  <r>
    <n v="6531"/>
    <s v="CA-2011-103744"/>
    <x v="2"/>
    <x v="1116"/>
    <d v="2011-02-28T00:00:00"/>
    <x v="1"/>
    <s v="MG-17875"/>
    <x v="675"/>
    <x v="2"/>
    <s v="United States"/>
    <s v="El Paso"/>
    <x v="5"/>
    <n v="79907"/>
    <x v="2"/>
    <s v="OFF-BI-10000320"/>
    <x v="1"/>
    <x v="8"/>
    <x v="768"/>
    <x v="4514"/>
    <n v="3"/>
    <n v="0.8"/>
    <n v="-6.8633999999999986"/>
  </r>
  <r>
    <n v="6532"/>
    <s v="US-2014-107384"/>
    <x v="3"/>
    <x v="769"/>
    <d v="2014-12-09T00:00:00"/>
    <x v="1"/>
    <s v="TP-21130"/>
    <x v="236"/>
    <x v="0"/>
    <s v="United States"/>
    <s v="Rochester"/>
    <x v="11"/>
    <n v="55901"/>
    <x v="2"/>
    <s v="OFF-AR-10001315"/>
    <x v="1"/>
    <x v="6"/>
    <x v="1020"/>
    <x v="3454"/>
    <n v="5"/>
    <n v="0"/>
    <n v="2.5519999999999996"/>
  </r>
  <r>
    <n v="6533"/>
    <s v="US-2014-107384"/>
    <x v="3"/>
    <x v="769"/>
    <d v="2014-12-09T00:00:00"/>
    <x v="1"/>
    <s v="TP-21130"/>
    <x v="236"/>
    <x v="0"/>
    <s v="United States"/>
    <s v="Rochester"/>
    <x v="11"/>
    <n v="55901"/>
    <x v="2"/>
    <s v="TEC-AC-10004595"/>
    <x v="2"/>
    <x v="11"/>
    <x v="1760"/>
    <x v="4515"/>
    <n v="1"/>
    <n v="0"/>
    <n v="29.988"/>
  </r>
  <r>
    <n v="6534"/>
    <s v="US-2014-107384"/>
    <x v="3"/>
    <x v="769"/>
    <d v="2014-12-09T00:00:00"/>
    <x v="1"/>
    <s v="TP-21130"/>
    <x v="236"/>
    <x v="0"/>
    <s v="United States"/>
    <s v="Rochester"/>
    <x v="11"/>
    <n v="55901"/>
    <x v="2"/>
    <s v="TEC-AC-10001539"/>
    <x v="2"/>
    <x v="11"/>
    <x v="1576"/>
    <x v="4516"/>
    <n v="5"/>
    <n v="0"/>
    <n v="143.982"/>
  </r>
  <r>
    <n v="6535"/>
    <s v="CA-2011-128209"/>
    <x v="2"/>
    <x v="664"/>
    <d v="2011-11-22T00:00:00"/>
    <x v="1"/>
    <s v="GT-14710"/>
    <x v="218"/>
    <x v="0"/>
    <s v="United States"/>
    <s v="Buffalo"/>
    <x v="15"/>
    <n v="14215"/>
    <x v="3"/>
    <s v="OFF-BI-10001359"/>
    <x v="1"/>
    <x v="8"/>
    <x v="1153"/>
    <x v="4517"/>
    <n v="3"/>
    <n v="0.2"/>
    <n v="726.56189999999981"/>
  </r>
  <r>
    <n v="6536"/>
    <s v="CA-2011-128209"/>
    <x v="2"/>
    <x v="664"/>
    <d v="2011-11-22T00:00:00"/>
    <x v="1"/>
    <s v="GT-14710"/>
    <x v="218"/>
    <x v="0"/>
    <s v="United States"/>
    <s v="Buffalo"/>
    <x v="15"/>
    <n v="14215"/>
    <x v="3"/>
    <s v="FUR-BO-10002213"/>
    <x v="0"/>
    <x v="0"/>
    <x v="1223"/>
    <x v="4518"/>
    <n v="10"/>
    <n v="0.2"/>
    <n v="-50.098000000000297"/>
  </r>
  <r>
    <n v="6537"/>
    <s v="CA-2011-169684"/>
    <x v="2"/>
    <x v="22"/>
    <d v="2011-10-23T00:00:00"/>
    <x v="2"/>
    <s v="FH-14365"/>
    <x v="92"/>
    <x v="1"/>
    <s v="United States"/>
    <s v="Knoxville"/>
    <x v="18"/>
    <n v="37918"/>
    <x v="0"/>
    <s v="FUR-TA-10003008"/>
    <x v="0"/>
    <x v="3"/>
    <x v="946"/>
    <x v="4238"/>
    <n v="3"/>
    <n v="0.4"/>
    <n v="-147.8655"/>
  </r>
  <r>
    <n v="6538"/>
    <s v="CA-2011-169684"/>
    <x v="2"/>
    <x v="22"/>
    <d v="2011-10-23T00:00:00"/>
    <x v="2"/>
    <s v="FH-14365"/>
    <x v="92"/>
    <x v="1"/>
    <s v="United States"/>
    <s v="Knoxville"/>
    <x v="18"/>
    <n v="37918"/>
    <x v="0"/>
    <s v="OFF-ST-10000934"/>
    <x v="1"/>
    <x v="4"/>
    <x v="352"/>
    <x v="2066"/>
    <n v="3"/>
    <n v="0.2"/>
    <n v="-24.588000000000001"/>
  </r>
  <r>
    <n v="6539"/>
    <s v="CA-2012-109862"/>
    <x v="1"/>
    <x v="969"/>
    <d v="2012-10-30T00:00:00"/>
    <x v="1"/>
    <s v="HK-14890"/>
    <x v="96"/>
    <x v="1"/>
    <s v="United States"/>
    <s v="Newark"/>
    <x v="13"/>
    <n v="19711"/>
    <x v="3"/>
    <s v="TEC-PH-10004042"/>
    <x v="2"/>
    <x v="7"/>
    <x v="553"/>
    <x v="4519"/>
    <n v="1"/>
    <n v="0"/>
    <n v="41.337400000000002"/>
  </r>
  <r>
    <n v="6540"/>
    <s v="CA-2012-109862"/>
    <x v="1"/>
    <x v="969"/>
    <d v="2012-10-30T00:00:00"/>
    <x v="1"/>
    <s v="HK-14890"/>
    <x v="96"/>
    <x v="1"/>
    <s v="United States"/>
    <s v="Newark"/>
    <x v="13"/>
    <n v="19711"/>
    <x v="3"/>
    <s v="FUR-CH-10002439"/>
    <x v="0"/>
    <x v="1"/>
    <x v="1316"/>
    <x v="4520"/>
    <n v="5"/>
    <n v="0"/>
    <n v="75.686000000000007"/>
  </r>
  <r>
    <n v="6541"/>
    <s v="US-2014-107888"/>
    <x v="3"/>
    <x v="673"/>
    <d v="2014-11-20T00:00:00"/>
    <x v="2"/>
    <s v="CC-12220"/>
    <x v="417"/>
    <x v="0"/>
    <s v="United States"/>
    <s v="Seattle"/>
    <x v="4"/>
    <n v="98103"/>
    <x v="1"/>
    <s v="OFF-PA-10001363"/>
    <x v="1"/>
    <x v="10"/>
    <x v="1616"/>
    <x v="4521"/>
    <n v="6"/>
    <n v="0"/>
    <n v="34.629599999999996"/>
  </r>
  <r>
    <n v="6542"/>
    <s v="US-2014-107888"/>
    <x v="3"/>
    <x v="673"/>
    <d v="2014-11-20T00:00:00"/>
    <x v="2"/>
    <s v="CC-12220"/>
    <x v="417"/>
    <x v="0"/>
    <s v="United States"/>
    <s v="Seattle"/>
    <x v="4"/>
    <n v="98103"/>
    <x v="1"/>
    <s v="FUR-FU-10003394"/>
    <x v="0"/>
    <x v="5"/>
    <x v="578"/>
    <x v="1839"/>
    <n v="2"/>
    <n v="0"/>
    <n v="23.786399999999986"/>
  </r>
  <r>
    <n v="6543"/>
    <s v="US-2014-107888"/>
    <x v="3"/>
    <x v="673"/>
    <d v="2014-11-20T00:00:00"/>
    <x v="2"/>
    <s v="CC-12220"/>
    <x v="417"/>
    <x v="0"/>
    <s v="United States"/>
    <s v="Seattle"/>
    <x v="4"/>
    <n v="98103"/>
    <x v="1"/>
    <s v="TEC-PH-10003171"/>
    <x v="2"/>
    <x v="7"/>
    <x v="1495"/>
    <x v="4220"/>
    <n v="3"/>
    <n v="0.2"/>
    <n v="10.787999999999997"/>
  </r>
  <r>
    <n v="6544"/>
    <s v="US-2014-107888"/>
    <x v="3"/>
    <x v="673"/>
    <d v="2014-11-20T00:00:00"/>
    <x v="2"/>
    <s v="CC-12220"/>
    <x v="417"/>
    <x v="0"/>
    <s v="United States"/>
    <s v="Seattle"/>
    <x v="4"/>
    <n v="98103"/>
    <x v="1"/>
    <s v="OFF-ST-10003123"/>
    <x v="1"/>
    <x v="4"/>
    <x v="1268"/>
    <x v="3304"/>
    <n v="1"/>
    <n v="0"/>
    <n v="7.9895999999999994"/>
  </r>
  <r>
    <n v="6545"/>
    <s v="US-2014-154872"/>
    <x v="3"/>
    <x v="304"/>
    <d v="2014-05-19T00:00:00"/>
    <x v="1"/>
    <s v="DP-13000"/>
    <x v="24"/>
    <x v="0"/>
    <s v="United States"/>
    <s v="Cleveland"/>
    <x v="24"/>
    <n v="44105"/>
    <x v="3"/>
    <s v="OFF-BI-10003007"/>
    <x v="1"/>
    <x v="8"/>
    <x v="1542"/>
    <x v="4522"/>
    <n v="5"/>
    <n v="0.7"/>
    <n v="-46.53600000000003"/>
  </r>
  <r>
    <n v="6546"/>
    <s v="US-2014-154872"/>
    <x v="3"/>
    <x v="304"/>
    <d v="2014-05-19T00:00:00"/>
    <x v="1"/>
    <s v="DP-13000"/>
    <x v="24"/>
    <x v="0"/>
    <s v="United States"/>
    <s v="Cleveland"/>
    <x v="24"/>
    <n v="44105"/>
    <x v="3"/>
    <s v="OFF-LA-10000973"/>
    <x v="1"/>
    <x v="2"/>
    <x v="826"/>
    <x v="1325"/>
    <n v="2"/>
    <n v="0.2"/>
    <n v="1.764"/>
  </r>
  <r>
    <n v="6547"/>
    <s v="US-2014-154872"/>
    <x v="3"/>
    <x v="304"/>
    <d v="2014-05-19T00:00:00"/>
    <x v="1"/>
    <s v="DP-13000"/>
    <x v="24"/>
    <x v="0"/>
    <s v="United States"/>
    <s v="Cleveland"/>
    <x v="24"/>
    <n v="44105"/>
    <x v="3"/>
    <s v="OFF-PA-10000483"/>
    <x v="1"/>
    <x v="10"/>
    <x v="1672"/>
    <x v="1636"/>
    <n v="1"/>
    <n v="0.2"/>
    <n v="7.7449999999999983"/>
  </r>
  <r>
    <n v="6548"/>
    <s v="CA-2011-113880"/>
    <x v="2"/>
    <x v="72"/>
    <d v="2011-03-05T00:00:00"/>
    <x v="1"/>
    <s v="VF-21715"/>
    <x v="665"/>
    <x v="2"/>
    <s v="United States"/>
    <s v="Elmhurst"/>
    <x v="10"/>
    <n v="60126"/>
    <x v="2"/>
    <s v="FUR-CH-10000863"/>
    <x v="0"/>
    <x v="1"/>
    <x v="83"/>
    <x v="4523"/>
    <n v="6"/>
    <n v="0.3"/>
    <n v="-172.11720000000003"/>
  </r>
  <r>
    <n v="6549"/>
    <s v="CA-2011-113880"/>
    <x v="2"/>
    <x v="72"/>
    <d v="2011-03-05T00:00:00"/>
    <x v="1"/>
    <s v="VF-21715"/>
    <x v="665"/>
    <x v="2"/>
    <s v="United States"/>
    <s v="Elmhurst"/>
    <x v="10"/>
    <n v="60126"/>
    <x v="2"/>
    <s v="OFF-PA-10003036"/>
    <x v="1"/>
    <x v="10"/>
    <x v="1730"/>
    <x v="1133"/>
    <n v="3"/>
    <n v="0.2"/>
    <n v="5.6783999999999981"/>
  </r>
  <r>
    <n v="6550"/>
    <s v="US-2012-164966"/>
    <x v="1"/>
    <x v="117"/>
    <d v="2012-08-01T00:00:00"/>
    <x v="2"/>
    <s v="GH-14410"/>
    <x v="689"/>
    <x v="2"/>
    <s v="United States"/>
    <s v="Lakeville"/>
    <x v="11"/>
    <n v="55044"/>
    <x v="2"/>
    <s v="FUR-CH-10002304"/>
    <x v="0"/>
    <x v="1"/>
    <x v="782"/>
    <x v="4524"/>
    <n v="6"/>
    <n v="0"/>
    <n v="38.970000000000006"/>
  </r>
  <r>
    <n v="6551"/>
    <s v="CA-2012-126739"/>
    <x v="1"/>
    <x v="549"/>
    <d v="2012-11-03T00:00:00"/>
    <x v="0"/>
    <s v="JH-16180"/>
    <x v="423"/>
    <x v="0"/>
    <s v="United States"/>
    <s v="New York City"/>
    <x v="15"/>
    <n v="10035"/>
    <x v="3"/>
    <s v="FUR-CH-10000422"/>
    <x v="0"/>
    <x v="1"/>
    <x v="1432"/>
    <x v="4525"/>
    <n v="4"/>
    <n v="0.1"/>
    <n v="21.837600000000023"/>
  </r>
  <r>
    <n v="6552"/>
    <s v="CA-2014-161578"/>
    <x v="3"/>
    <x v="819"/>
    <d v="2014-12-22T00:00:00"/>
    <x v="0"/>
    <s v="RB-19465"/>
    <x v="46"/>
    <x v="2"/>
    <s v="United States"/>
    <s v="Los Angeles"/>
    <x v="1"/>
    <n v="90036"/>
    <x v="1"/>
    <s v="OFF-PA-10002986"/>
    <x v="1"/>
    <x v="10"/>
    <x v="477"/>
    <x v="522"/>
    <n v="2"/>
    <n v="0"/>
    <n v="6.4127999999999998"/>
  </r>
  <r>
    <n v="6553"/>
    <s v="CA-2014-161578"/>
    <x v="3"/>
    <x v="819"/>
    <d v="2014-12-22T00:00:00"/>
    <x v="0"/>
    <s v="RB-19465"/>
    <x v="46"/>
    <x v="2"/>
    <s v="United States"/>
    <s v="Los Angeles"/>
    <x v="1"/>
    <n v="90036"/>
    <x v="1"/>
    <s v="OFF-ST-10002289"/>
    <x v="1"/>
    <x v="4"/>
    <x v="951"/>
    <x v="1237"/>
    <n v="5"/>
    <n v="0"/>
    <n v="7.9449999999999932"/>
  </r>
  <r>
    <n v="6554"/>
    <s v="CA-2011-137092"/>
    <x v="2"/>
    <x v="22"/>
    <d v="2011-10-22T00:00:00"/>
    <x v="0"/>
    <s v="LS-16975"/>
    <x v="60"/>
    <x v="2"/>
    <s v="United States"/>
    <s v="Chicago"/>
    <x v="10"/>
    <n v="60653"/>
    <x v="2"/>
    <s v="TEC-AC-10001606"/>
    <x v="2"/>
    <x v="11"/>
    <x v="585"/>
    <x v="1895"/>
    <n v="4"/>
    <n v="0.2"/>
    <n v="71.992800000000003"/>
  </r>
  <r>
    <n v="6555"/>
    <s v="CA-2011-137092"/>
    <x v="2"/>
    <x v="22"/>
    <d v="2011-10-22T00:00:00"/>
    <x v="0"/>
    <s v="LS-16975"/>
    <x v="60"/>
    <x v="2"/>
    <s v="United States"/>
    <s v="Chicago"/>
    <x v="10"/>
    <n v="60653"/>
    <x v="2"/>
    <s v="OFF-ST-10003805"/>
    <x v="1"/>
    <x v="4"/>
    <x v="1651"/>
    <x v="4526"/>
    <n v="3"/>
    <n v="0.2"/>
    <n v="31.582499999999953"/>
  </r>
  <r>
    <n v="6556"/>
    <s v="CA-2011-137092"/>
    <x v="2"/>
    <x v="22"/>
    <d v="2011-10-22T00:00:00"/>
    <x v="0"/>
    <s v="LS-16975"/>
    <x v="60"/>
    <x v="2"/>
    <s v="United States"/>
    <s v="Chicago"/>
    <x v="10"/>
    <n v="60653"/>
    <x v="2"/>
    <s v="OFF-PA-10002109"/>
    <x v="1"/>
    <x v="10"/>
    <x v="1771"/>
    <x v="4527"/>
    <n v="1"/>
    <n v="0.2"/>
    <n v="1.2375999999999996"/>
  </r>
  <r>
    <n v="6557"/>
    <s v="CA-2011-137092"/>
    <x v="2"/>
    <x v="22"/>
    <d v="2011-10-22T00:00:00"/>
    <x v="0"/>
    <s v="LS-16975"/>
    <x v="60"/>
    <x v="2"/>
    <s v="United States"/>
    <s v="Chicago"/>
    <x v="10"/>
    <n v="60653"/>
    <x v="2"/>
    <s v="OFF-BI-10000632"/>
    <x v="1"/>
    <x v="8"/>
    <x v="1288"/>
    <x v="4528"/>
    <n v="1"/>
    <n v="0.8"/>
    <n v="-14.759400000000003"/>
  </r>
  <r>
    <n v="6558"/>
    <s v="CA-2011-137092"/>
    <x v="2"/>
    <x v="22"/>
    <d v="2011-10-22T00:00:00"/>
    <x v="0"/>
    <s v="LS-16975"/>
    <x v="60"/>
    <x v="2"/>
    <s v="United States"/>
    <s v="Chicago"/>
    <x v="10"/>
    <n v="60653"/>
    <x v="2"/>
    <s v="OFF-LA-10003510"/>
    <x v="1"/>
    <x v="2"/>
    <x v="575"/>
    <x v="4529"/>
    <n v="1"/>
    <n v="0.2"/>
    <n v="7.9378000000000002"/>
  </r>
  <r>
    <n v="6559"/>
    <s v="CA-2012-166947"/>
    <x v="1"/>
    <x v="1117"/>
    <d v="2012-06-10T00:00:00"/>
    <x v="1"/>
    <s v="EB-13750"/>
    <x v="494"/>
    <x v="1"/>
    <s v="United States"/>
    <s v="Buffalo"/>
    <x v="15"/>
    <n v="14215"/>
    <x v="3"/>
    <s v="FUR-CH-10004997"/>
    <x v="0"/>
    <x v="1"/>
    <x v="494"/>
    <x v="4530"/>
    <n v="9"/>
    <n v="0.1"/>
    <n v="169.18200000000004"/>
  </r>
  <r>
    <n v="6560"/>
    <s v="CA-2013-160941"/>
    <x v="0"/>
    <x v="658"/>
    <d v="2013-07-27T00:00:00"/>
    <x v="1"/>
    <s v="DK-12835"/>
    <x v="460"/>
    <x v="1"/>
    <s v="United States"/>
    <s v="Roseville"/>
    <x v="1"/>
    <n v="95661"/>
    <x v="1"/>
    <s v="OFF-EN-10003001"/>
    <x v="1"/>
    <x v="12"/>
    <x v="955"/>
    <x v="4531"/>
    <n v="5"/>
    <n v="0"/>
    <n v="197.35299999999998"/>
  </r>
  <r>
    <n v="6561"/>
    <s v="CA-2013-160941"/>
    <x v="0"/>
    <x v="658"/>
    <d v="2013-07-27T00:00:00"/>
    <x v="1"/>
    <s v="DK-12835"/>
    <x v="460"/>
    <x v="1"/>
    <s v="United States"/>
    <s v="Roseville"/>
    <x v="1"/>
    <n v="95661"/>
    <x v="1"/>
    <s v="OFF-LA-10003766"/>
    <x v="1"/>
    <x v="2"/>
    <x v="360"/>
    <x v="982"/>
    <n v="1"/>
    <n v="0"/>
    <n v="1.512"/>
  </r>
  <r>
    <n v="6562"/>
    <s v="CA-2014-144680"/>
    <x v="3"/>
    <x v="185"/>
    <d v="2014-04-03T00:00:00"/>
    <x v="2"/>
    <s v="SC-20260"/>
    <x v="609"/>
    <x v="1"/>
    <s v="United States"/>
    <s v="Arlington"/>
    <x v="5"/>
    <n v="76017"/>
    <x v="2"/>
    <s v="OFF-AP-10003040"/>
    <x v="1"/>
    <x v="9"/>
    <x v="723"/>
    <x v="4532"/>
    <n v="5"/>
    <n v="0.8"/>
    <n v="-90.774000000000029"/>
  </r>
  <r>
    <n v="6563"/>
    <s v="CA-2011-166086"/>
    <x v="2"/>
    <x v="1118"/>
    <d v="2011-05-12T00:00:00"/>
    <x v="1"/>
    <s v="CT-11995"/>
    <x v="564"/>
    <x v="0"/>
    <s v="United States"/>
    <s v="Lawrence"/>
    <x v="31"/>
    <n v="1841"/>
    <x v="3"/>
    <s v="OFF-BI-10001078"/>
    <x v="1"/>
    <x v="8"/>
    <x v="61"/>
    <x v="4533"/>
    <n v="3"/>
    <n v="0"/>
    <n v="7.9085999999999999"/>
  </r>
  <r>
    <n v="6564"/>
    <s v="CA-2011-166086"/>
    <x v="2"/>
    <x v="1118"/>
    <d v="2011-05-12T00:00:00"/>
    <x v="1"/>
    <s v="CT-11995"/>
    <x v="564"/>
    <x v="0"/>
    <s v="United States"/>
    <s v="Lawrence"/>
    <x v="31"/>
    <n v="1841"/>
    <x v="3"/>
    <s v="FUR-TA-10003469"/>
    <x v="0"/>
    <x v="3"/>
    <x v="1564"/>
    <x v="4534"/>
    <n v="2"/>
    <n v="0.3"/>
    <n v="-38.849999999999994"/>
  </r>
  <r>
    <n v="6565"/>
    <s v="CA-2011-166086"/>
    <x v="2"/>
    <x v="1118"/>
    <d v="2011-05-12T00:00:00"/>
    <x v="1"/>
    <s v="CT-11995"/>
    <x v="564"/>
    <x v="0"/>
    <s v="United States"/>
    <s v="Lawrence"/>
    <x v="31"/>
    <n v="1841"/>
    <x v="3"/>
    <s v="OFF-AR-10002578"/>
    <x v="1"/>
    <x v="6"/>
    <x v="665"/>
    <x v="880"/>
    <n v="3"/>
    <n v="0"/>
    <n v="2.5055999999999998"/>
  </r>
  <r>
    <n v="6566"/>
    <s v="CA-2011-166086"/>
    <x v="2"/>
    <x v="1118"/>
    <d v="2011-05-12T00:00:00"/>
    <x v="1"/>
    <s v="CT-11995"/>
    <x v="564"/>
    <x v="0"/>
    <s v="United States"/>
    <s v="Lawrence"/>
    <x v="31"/>
    <n v="1841"/>
    <x v="3"/>
    <s v="FUR-CH-10004675"/>
    <x v="0"/>
    <x v="1"/>
    <x v="629"/>
    <x v="1739"/>
    <n v="4"/>
    <n v="0"/>
    <n v="244.24959999999999"/>
  </r>
  <r>
    <n v="6567"/>
    <s v="CA-2014-131282"/>
    <x v="3"/>
    <x v="1119"/>
    <d v="2014-02-09T00:00:00"/>
    <x v="0"/>
    <s v="CB-12025"/>
    <x v="90"/>
    <x v="0"/>
    <s v="United States"/>
    <s v="Waco"/>
    <x v="5"/>
    <n v="76706"/>
    <x v="2"/>
    <s v="OFF-BI-10004632"/>
    <x v="1"/>
    <x v="8"/>
    <x v="564"/>
    <x v="4535"/>
    <n v="4"/>
    <n v="0.8"/>
    <n v="-426.9860000000001"/>
  </r>
  <r>
    <n v="6568"/>
    <s v="CA-2014-131282"/>
    <x v="3"/>
    <x v="1119"/>
    <d v="2014-02-09T00:00:00"/>
    <x v="0"/>
    <s v="CB-12025"/>
    <x v="90"/>
    <x v="0"/>
    <s v="United States"/>
    <s v="Waco"/>
    <x v="5"/>
    <n v="76706"/>
    <x v="2"/>
    <s v="OFF-AR-10003087"/>
    <x v="1"/>
    <x v="6"/>
    <x v="33"/>
    <x v="4536"/>
    <n v="5"/>
    <n v="0.2"/>
    <n v="0.71199999999999974"/>
  </r>
  <r>
    <n v="6569"/>
    <s v="CA-2011-100678"/>
    <x v="2"/>
    <x v="891"/>
    <d v="2011-04-22T00:00:00"/>
    <x v="1"/>
    <s v="KM-16720"/>
    <x v="27"/>
    <x v="0"/>
    <s v="United States"/>
    <s v="Houston"/>
    <x v="5"/>
    <n v="77095"/>
    <x v="2"/>
    <s v="OFF-AR-10001868"/>
    <x v="1"/>
    <x v="6"/>
    <x v="59"/>
    <x v="3794"/>
    <n v="2"/>
    <n v="0.2"/>
    <n v="1.008"/>
  </r>
  <r>
    <n v="6570"/>
    <s v="CA-2011-100678"/>
    <x v="2"/>
    <x v="891"/>
    <d v="2011-04-22T00:00:00"/>
    <x v="1"/>
    <s v="KM-16720"/>
    <x v="27"/>
    <x v="0"/>
    <s v="United States"/>
    <s v="Houston"/>
    <x v="5"/>
    <n v="77095"/>
    <x v="2"/>
    <s v="FUR-CH-10002602"/>
    <x v="0"/>
    <x v="1"/>
    <x v="288"/>
    <x v="2613"/>
    <n v="3"/>
    <n v="0.3"/>
    <n v="-18.117599999999996"/>
  </r>
  <r>
    <n v="6571"/>
    <s v="CA-2011-100678"/>
    <x v="2"/>
    <x v="891"/>
    <d v="2011-04-22T00:00:00"/>
    <x v="1"/>
    <s v="KM-16720"/>
    <x v="27"/>
    <x v="0"/>
    <s v="United States"/>
    <s v="Houston"/>
    <x v="5"/>
    <n v="77095"/>
    <x v="2"/>
    <s v="OFF-EN-10000056"/>
    <x v="1"/>
    <x v="12"/>
    <x v="627"/>
    <x v="842"/>
    <n v="3"/>
    <n v="0.2"/>
    <n v="50.40629999999998"/>
  </r>
  <r>
    <n v="6572"/>
    <s v="CA-2011-100678"/>
    <x v="2"/>
    <x v="891"/>
    <d v="2011-04-22T00:00:00"/>
    <x v="1"/>
    <s v="KM-16720"/>
    <x v="27"/>
    <x v="0"/>
    <s v="United States"/>
    <s v="Houston"/>
    <x v="5"/>
    <n v="77095"/>
    <x v="2"/>
    <s v="TEC-AC-10000474"/>
    <x v="2"/>
    <x v="11"/>
    <x v="1501"/>
    <x v="2671"/>
    <n v="3"/>
    <n v="0.2"/>
    <n v="28.496999999999957"/>
  </r>
  <r>
    <n v="6573"/>
    <s v="CA-2013-161543"/>
    <x v="0"/>
    <x v="1120"/>
    <d v="2013-05-17T00:00:00"/>
    <x v="1"/>
    <s v="RD-19720"/>
    <x v="742"/>
    <x v="0"/>
    <s v="United States"/>
    <s v="Seattle"/>
    <x v="4"/>
    <n v="98105"/>
    <x v="1"/>
    <s v="OFF-PA-10003971"/>
    <x v="1"/>
    <x v="10"/>
    <x v="1272"/>
    <x v="493"/>
    <n v="2"/>
    <n v="0"/>
    <n v="5.8604000000000003"/>
  </r>
  <r>
    <n v="6574"/>
    <s v="CA-2013-160535"/>
    <x v="0"/>
    <x v="881"/>
    <d v="2013-12-01T00:00:00"/>
    <x v="1"/>
    <s v="BP-11050"/>
    <x v="771"/>
    <x v="1"/>
    <s v="United States"/>
    <s v="Plainfield"/>
    <x v="30"/>
    <n v="7060"/>
    <x v="3"/>
    <s v="OFF-ST-10000689"/>
    <x v="1"/>
    <x v="4"/>
    <x v="421"/>
    <x v="1626"/>
    <n v="4"/>
    <n v="0"/>
    <n v="67.608000000000004"/>
  </r>
  <r>
    <n v="6575"/>
    <s v="CA-2013-160535"/>
    <x v="0"/>
    <x v="881"/>
    <d v="2013-12-01T00:00:00"/>
    <x v="1"/>
    <s v="BP-11050"/>
    <x v="771"/>
    <x v="1"/>
    <s v="United States"/>
    <s v="Plainfield"/>
    <x v="30"/>
    <n v="7060"/>
    <x v="3"/>
    <s v="TEC-MA-10004255"/>
    <x v="2"/>
    <x v="15"/>
    <x v="1772"/>
    <x v="4537"/>
    <n v="8"/>
    <n v="0"/>
    <n v="118.37040000000002"/>
  </r>
  <r>
    <n v="6576"/>
    <s v="CA-2014-123085"/>
    <x v="3"/>
    <x v="448"/>
    <d v="2014-03-09T00:00:00"/>
    <x v="1"/>
    <s v="EJ-13720"/>
    <x v="719"/>
    <x v="0"/>
    <s v="United States"/>
    <s v="Los Angeles"/>
    <x v="1"/>
    <n v="90008"/>
    <x v="1"/>
    <s v="TEC-AC-10000990"/>
    <x v="2"/>
    <x v="11"/>
    <x v="1522"/>
    <x v="4538"/>
    <n v="8"/>
    <n v="0"/>
    <n v="440.76480000000004"/>
  </r>
  <r>
    <n v="6577"/>
    <s v="CA-2014-123085"/>
    <x v="3"/>
    <x v="448"/>
    <d v="2014-03-09T00:00:00"/>
    <x v="1"/>
    <s v="EJ-13720"/>
    <x v="719"/>
    <x v="0"/>
    <s v="United States"/>
    <s v="Los Angeles"/>
    <x v="1"/>
    <n v="90008"/>
    <x v="1"/>
    <s v="FUR-CH-10003968"/>
    <x v="0"/>
    <x v="1"/>
    <x v="56"/>
    <x v="3011"/>
    <n v="3"/>
    <n v="0.2"/>
    <n v="-17.035200000000003"/>
  </r>
  <r>
    <n v="6578"/>
    <s v="CA-2012-153752"/>
    <x v="1"/>
    <x v="401"/>
    <d v="2012-12-11T00:00:00"/>
    <x v="0"/>
    <s v="RO-19780"/>
    <x v="197"/>
    <x v="0"/>
    <s v="United States"/>
    <s v="Arlington"/>
    <x v="17"/>
    <n v="22204"/>
    <x v="0"/>
    <s v="TEC-PH-10001615"/>
    <x v="2"/>
    <x v="7"/>
    <x v="1108"/>
    <x v="2131"/>
    <n v="6"/>
    <n v="0"/>
    <n v="50.442599999999977"/>
  </r>
  <r>
    <n v="6579"/>
    <s v="CA-2011-103660"/>
    <x v="2"/>
    <x v="55"/>
    <d v="2011-08-30T00:00:00"/>
    <x v="1"/>
    <s v="MW-18220"/>
    <x v="596"/>
    <x v="0"/>
    <s v="United States"/>
    <s v="Seattle"/>
    <x v="4"/>
    <n v="98103"/>
    <x v="1"/>
    <s v="TEC-PH-10000895"/>
    <x v="2"/>
    <x v="7"/>
    <x v="1128"/>
    <x v="4539"/>
    <n v="7"/>
    <n v="0.2"/>
    <n v="75.595799999999997"/>
  </r>
  <r>
    <n v="6580"/>
    <s v="CA-2013-169887"/>
    <x v="0"/>
    <x v="332"/>
    <d v="2013-10-23T00:00:00"/>
    <x v="3"/>
    <s v="MS-17530"/>
    <x v="652"/>
    <x v="0"/>
    <s v="United States"/>
    <s v="Seattle"/>
    <x v="4"/>
    <n v="98105"/>
    <x v="1"/>
    <s v="OFF-PA-10003001"/>
    <x v="1"/>
    <x v="10"/>
    <x v="1064"/>
    <x v="3890"/>
    <n v="1"/>
    <n v="0"/>
    <n v="3.2063999999999999"/>
  </r>
  <r>
    <n v="6581"/>
    <s v="CA-2013-169887"/>
    <x v="0"/>
    <x v="332"/>
    <d v="2013-10-23T00:00:00"/>
    <x v="3"/>
    <s v="MS-17530"/>
    <x v="652"/>
    <x v="0"/>
    <s v="United States"/>
    <s v="Seattle"/>
    <x v="4"/>
    <n v="98105"/>
    <x v="1"/>
    <s v="OFF-AR-10002766"/>
    <x v="1"/>
    <x v="6"/>
    <x v="1041"/>
    <x v="484"/>
    <n v="3"/>
    <n v="0"/>
    <n v="2.2517999999999998"/>
  </r>
  <r>
    <n v="6582"/>
    <s v="CA-2013-169887"/>
    <x v="0"/>
    <x v="332"/>
    <d v="2013-10-23T00:00:00"/>
    <x v="3"/>
    <s v="MS-17530"/>
    <x v="652"/>
    <x v="0"/>
    <s v="United States"/>
    <s v="Seattle"/>
    <x v="4"/>
    <n v="98105"/>
    <x v="1"/>
    <s v="FUR-FU-10003095"/>
    <x v="0"/>
    <x v="5"/>
    <x v="1773"/>
    <x v="3113"/>
    <n v="3"/>
    <n v="0"/>
    <n v="30.581999999999987"/>
  </r>
  <r>
    <n v="6583"/>
    <s v="CA-2013-148516"/>
    <x v="0"/>
    <x v="1121"/>
    <d v="2013-08-12T00:00:00"/>
    <x v="1"/>
    <s v="DW-13585"/>
    <x v="61"/>
    <x v="1"/>
    <s v="United States"/>
    <s v="Edmonds"/>
    <x v="4"/>
    <n v="98026"/>
    <x v="1"/>
    <s v="TEC-AC-10003610"/>
    <x v="2"/>
    <x v="11"/>
    <x v="598"/>
    <x v="690"/>
    <n v="3"/>
    <n v="0"/>
    <n v="86.385600000000011"/>
  </r>
  <r>
    <n v="6584"/>
    <s v="CA-2014-104731"/>
    <x v="3"/>
    <x v="246"/>
    <d v="2014-07-28T00:00:00"/>
    <x v="1"/>
    <s v="AM-10705"/>
    <x v="562"/>
    <x v="0"/>
    <s v="United States"/>
    <s v="Salem"/>
    <x v="17"/>
    <n v="24153"/>
    <x v="0"/>
    <s v="OFF-AR-10003727"/>
    <x v="1"/>
    <x v="6"/>
    <x v="1362"/>
    <x v="3113"/>
    <n v="6"/>
    <n v="0"/>
    <n v="29.562599999999986"/>
  </r>
  <r>
    <n v="6585"/>
    <s v="CA-2014-104731"/>
    <x v="3"/>
    <x v="246"/>
    <d v="2014-07-28T00:00:00"/>
    <x v="1"/>
    <s v="AM-10705"/>
    <x v="562"/>
    <x v="0"/>
    <s v="United States"/>
    <s v="Salem"/>
    <x v="17"/>
    <n v="24153"/>
    <x v="0"/>
    <s v="TEC-PH-10002660"/>
    <x v="2"/>
    <x v="7"/>
    <x v="697"/>
    <x v="1081"/>
    <n v="4"/>
    <n v="0"/>
    <n v="67.990000000000009"/>
  </r>
  <r>
    <n v="6586"/>
    <s v="CA-2014-104731"/>
    <x v="3"/>
    <x v="246"/>
    <d v="2014-07-28T00:00:00"/>
    <x v="1"/>
    <s v="AM-10705"/>
    <x v="562"/>
    <x v="0"/>
    <s v="United States"/>
    <s v="Salem"/>
    <x v="17"/>
    <n v="24153"/>
    <x v="0"/>
    <s v="FUR-FU-10003274"/>
    <x v="0"/>
    <x v="5"/>
    <x v="245"/>
    <x v="3454"/>
    <n v="5"/>
    <n v="0"/>
    <n v="3.8720000000000003"/>
  </r>
  <r>
    <n v="6587"/>
    <s v="CA-2014-104731"/>
    <x v="3"/>
    <x v="246"/>
    <d v="2014-07-28T00:00:00"/>
    <x v="1"/>
    <s v="AM-10705"/>
    <x v="562"/>
    <x v="0"/>
    <s v="United States"/>
    <s v="Salem"/>
    <x v="17"/>
    <n v="24153"/>
    <x v="0"/>
    <s v="OFF-AR-10003829"/>
    <x v="1"/>
    <x v="6"/>
    <x v="934"/>
    <x v="1209"/>
    <n v="6"/>
    <n v="0"/>
    <n v="5.7071999999999976"/>
  </r>
  <r>
    <n v="6588"/>
    <s v="CA-2014-104731"/>
    <x v="3"/>
    <x v="246"/>
    <d v="2014-07-28T00:00:00"/>
    <x v="1"/>
    <s v="AM-10705"/>
    <x v="562"/>
    <x v="0"/>
    <s v="United States"/>
    <s v="Salem"/>
    <x v="17"/>
    <n v="24153"/>
    <x v="0"/>
    <s v="FUR-BO-10003441"/>
    <x v="0"/>
    <x v="0"/>
    <x v="705"/>
    <x v="3367"/>
    <n v="3"/>
    <n v="0"/>
    <n v="69.67619999999998"/>
  </r>
  <r>
    <n v="6589"/>
    <s v="CA-2014-104731"/>
    <x v="3"/>
    <x v="246"/>
    <d v="2014-07-28T00:00:00"/>
    <x v="1"/>
    <s v="AM-10705"/>
    <x v="562"/>
    <x v="0"/>
    <s v="United States"/>
    <s v="Salem"/>
    <x v="17"/>
    <n v="24153"/>
    <x v="0"/>
    <s v="OFF-BI-10003355"/>
    <x v="1"/>
    <x v="8"/>
    <x v="586"/>
    <x v="1830"/>
    <n v="3"/>
    <n v="0"/>
    <n v="7.1712000000000007"/>
  </r>
  <r>
    <n v="6590"/>
    <s v="CA-2014-104731"/>
    <x v="3"/>
    <x v="246"/>
    <d v="2014-07-28T00:00:00"/>
    <x v="1"/>
    <s v="AM-10705"/>
    <x v="562"/>
    <x v="0"/>
    <s v="United States"/>
    <s v="Salem"/>
    <x v="17"/>
    <n v="24153"/>
    <x v="0"/>
    <s v="OFF-SU-10003505"/>
    <x v="1"/>
    <x v="14"/>
    <x v="408"/>
    <x v="4540"/>
    <n v="2"/>
    <n v="0"/>
    <n v="11.585999999999984"/>
  </r>
  <r>
    <n v="6591"/>
    <s v="CA-2011-164749"/>
    <x v="2"/>
    <x v="893"/>
    <d v="2011-03-26T00:00:00"/>
    <x v="2"/>
    <s v="BG-11740"/>
    <x v="696"/>
    <x v="0"/>
    <s v="United States"/>
    <s v="Delray Beach"/>
    <x v="2"/>
    <n v="33445"/>
    <x v="0"/>
    <s v="OFF-LA-10004484"/>
    <x v="1"/>
    <x v="2"/>
    <x v="612"/>
    <x v="4541"/>
    <n v="3"/>
    <n v="0.2"/>
    <n v="3.2213999999999996"/>
  </r>
  <r>
    <n v="6592"/>
    <s v="CA-2012-103716"/>
    <x v="1"/>
    <x v="28"/>
    <d v="2012-05-06T00:00:00"/>
    <x v="1"/>
    <s v="KB-16585"/>
    <x v="10"/>
    <x v="1"/>
    <s v="United States"/>
    <s v="San Francisco"/>
    <x v="1"/>
    <n v="94110"/>
    <x v="1"/>
    <s v="OFF-AR-10000658"/>
    <x v="1"/>
    <x v="6"/>
    <x v="328"/>
    <x v="1637"/>
    <n v="3"/>
    <n v="0"/>
    <n v="9.702"/>
  </r>
  <r>
    <n v="6593"/>
    <s v="CA-2012-103716"/>
    <x v="1"/>
    <x v="28"/>
    <d v="2012-05-06T00:00:00"/>
    <x v="1"/>
    <s v="KB-16585"/>
    <x v="10"/>
    <x v="1"/>
    <s v="United States"/>
    <s v="San Francisco"/>
    <x v="1"/>
    <n v="94110"/>
    <x v="1"/>
    <s v="TEC-PH-10000347"/>
    <x v="2"/>
    <x v="7"/>
    <x v="495"/>
    <x v="4542"/>
    <n v="5"/>
    <n v="0.2"/>
    <n v="1.7324999999999999"/>
  </r>
  <r>
    <n v="6594"/>
    <s v="CA-2013-126795"/>
    <x v="0"/>
    <x v="900"/>
    <d v="2013-06-17T00:00:00"/>
    <x v="0"/>
    <s v="GT-14710"/>
    <x v="218"/>
    <x v="0"/>
    <s v="United States"/>
    <s v="New York City"/>
    <x v="15"/>
    <n v="10024"/>
    <x v="3"/>
    <s v="OFF-BI-10001989"/>
    <x v="1"/>
    <x v="8"/>
    <x v="537"/>
    <x v="3295"/>
    <n v="2"/>
    <n v="0.2"/>
    <n v="11.748799999999997"/>
  </r>
  <r>
    <n v="6595"/>
    <s v="CA-2012-146290"/>
    <x v="1"/>
    <x v="124"/>
    <d v="2012-05-11T00:00:00"/>
    <x v="1"/>
    <s v="SV-20815"/>
    <x v="458"/>
    <x v="1"/>
    <s v="United States"/>
    <s v="Indianapolis"/>
    <x v="14"/>
    <n v="46203"/>
    <x v="2"/>
    <s v="OFF-AR-10001897"/>
    <x v="1"/>
    <x v="6"/>
    <x v="640"/>
    <x v="4543"/>
    <n v="7"/>
    <n v="0"/>
    <n v="35.260400000000004"/>
  </r>
  <r>
    <n v="6596"/>
    <s v="CA-2014-157112"/>
    <x v="3"/>
    <x v="756"/>
    <d v="2014-04-27T00:00:00"/>
    <x v="2"/>
    <s v="GG-14650"/>
    <x v="55"/>
    <x v="1"/>
    <s v="United States"/>
    <s v="Columbus"/>
    <x v="24"/>
    <n v="43229"/>
    <x v="3"/>
    <s v="OFF-BI-10000285"/>
    <x v="1"/>
    <x v="8"/>
    <x v="456"/>
    <x v="4544"/>
    <n v="5"/>
    <n v="0.7"/>
    <n v="-7.8399999999999963"/>
  </r>
  <r>
    <n v="6597"/>
    <s v="CA-2014-157112"/>
    <x v="3"/>
    <x v="756"/>
    <d v="2014-04-27T00:00:00"/>
    <x v="2"/>
    <s v="GG-14650"/>
    <x v="55"/>
    <x v="1"/>
    <s v="United States"/>
    <s v="Columbus"/>
    <x v="24"/>
    <n v="43229"/>
    <x v="3"/>
    <s v="OFF-PA-10001804"/>
    <x v="1"/>
    <x v="10"/>
    <x v="128"/>
    <x v="758"/>
    <n v="1"/>
    <n v="0.2"/>
    <n v="1.8703999999999998"/>
  </r>
  <r>
    <n v="6598"/>
    <s v="CA-2011-169257"/>
    <x v="2"/>
    <x v="571"/>
    <d v="2011-06-12T00:00:00"/>
    <x v="1"/>
    <s v="SV-20785"/>
    <x v="647"/>
    <x v="0"/>
    <s v="United States"/>
    <s v="Jacksonville"/>
    <x v="2"/>
    <n v="32216"/>
    <x v="0"/>
    <s v="OFF-BI-10002557"/>
    <x v="1"/>
    <x v="8"/>
    <x v="246"/>
    <x v="4545"/>
    <n v="1"/>
    <n v="0.7"/>
    <n v="-0.9099999999999997"/>
  </r>
  <r>
    <n v="6599"/>
    <s v="CA-2011-169257"/>
    <x v="2"/>
    <x v="571"/>
    <d v="2011-06-12T00:00:00"/>
    <x v="1"/>
    <s v="SV-20785"/>
    <x v="647"/>
    <x v="0"/>
    <s v="United States"/>
    <s v="Jacksonville"/>
    <x v="2"/>
    <n v="32216"/>
    <x v="0"/>
    <s v="OFF-PA-10002319"/>
    <x v="1"/>
    <x v="10"/>
    <x v="1391"/>
    <x v="4546"/>
    <n v="2"/>
    <n v="0.2"/>
    <n v="22.480800000000002"/>
  </r>
  <r>
    <n v="6600"/>
    <s v="CA-2011-154095"/>
    <x v="2"/>
    <x v="266"/>
    <d v="2011-12-07T00:00:00"/>
    <x v="1"/>
    <s v="ON-18715"/>
    <x v="21"/>
    <x v="1"/>
    <s v="United States"/>
    <s v="Clinton"/>
    <x v="39"/>
    <n v="20735"/>
    <x v="3"/>
    <s v="FUR-FU-10003849"/>
    <x v="0"/>
    <x v="5"/>
    <x v="521"/>
    <x v="3318"/>
    <n v="3"/>
    <n v="0"/>
    <n v="23.680799999999998"/>
  </r>
  <r>
    <n v="6601"/>
    <s v="CA-2011-154095"/>
    <x v="2"/>
    <x v="266"/>
    <d v="2011-12-07T00:00:00"/>
    <x v="1"/>
    <s v="ON-18715"/>
    <x v="21"/>
    <x v="1"/>
    <s v="United States"/>
    <s v="Clinton"/>
    <x v="39"/>
    <n v="20735"/>
    <x v="3"/>
    <s v="OFF-PA-10002923"/>
    <x v="1"/>
    <x v="10"/>
    <x v="1417"/>
    <x v="678"/>
    <n v="3"/>
    <n v="0"/>
    <n v="73.41"/>
  </r>
  <r>
    <n v="6602"/>
    <s v="CA-2011-154095"/>
    <x v="2"/>
    <x v="266"/>
    <d v="2011-12-07T00:00:00"/>
    <x v="1"/>
    <s v="ON-18715"/>
    <x v="21"/>
    <x v="1"/>
    <s v="United States"/>
    <s v="Clinton"/>
    <x v="39"/>
    <n v="20735"/>
    <x v="3"/>
    <s v="FUR-CH-10004754"/>
    <x v="0"/>
    <x v="1"/>
    <x v="1123"/>
    <x v="4547"/>
    <n v="8"/>
    <n v="0"/>
    <n v="64.756799999999998"/>
  </r>
  <r>
    <n v="6603"/>
    <s v="CA-2011-154095"/>
    <x v="2"/>
    <x v="266"/>
    <d v="2011-12-07T00:00:00"/>
    <x v="1"/>
    <s v="ON-18715"/>
    <x v="21"/>
    <x v="1"/>
    <s v="United States"/>
    <s v="Clinton"/>
    <x v="39"/>
    <n v="20735"/>
    <x v="3"/>
    <s v="OFF-LA-10000634"/>
    <x v="1"/>
    <x v="2"/>
    <x v="283"/>
    <x v="1203"/>
    <n v="6"/>
    <n v="0"/>
    <n v="7.2035999999999998"/>
  </r>
  <r>
    <n v="6604"/>
    <s v="CA-2014-146346"/>
    <x v="3"/>
    <x v="46"/>
    <d v="2014-06-21T00:00:00"/>
    <x v="2"/>
    <s v="RA-19945"/>
    <x v="362"/>
    <x v="0"/>
    <s v="United States"/>
    <s v="Commerce City"/>
    <x v="22"/>
    <n v="80022"/>
    <x v="1"/>
    <s v="OFF-ST-10001418"/>
    <x v="1"/>
    <x v="4"/>
    <x v="870"/>
    <x v="1770"/>
    <n v="3"/>
    <n v="0.2"/>
    <n v="-32.929200000000002"/>
  </r>
  <r>
    <n v="6605"/>
    <s v="CA-2013-148852"/>
    <x v="0"/>
    <x v="439"/>
    <d v="2013-06-01T00:00:00"/>
    <x v="1"/>
    <s v="SV-20785"/>
    <x v="647"/>
    <x v="0"/>
    <s v="United States"/>
    <s v="Santa Ana"/>
    <x v="1"/>
    <n v="92704"/>
    <x v="1"/>
    <s v="OFF-FA-10003467"/>
    <x v="1"/>
    <x v="13"/>
    <x v="489"/>
    <x v="4095"/>
    <n v="3"/>
    <n v="0"/>
    <n v="0"/>
  </r>
  <r>
    <n v="6606"/>
    <s v="CA-2013-148852"/>
    <x v="0"/>
    <x v="439"/>
    <d v="2013-06-01T00:00:00"/>
    <x v="1"/>
    <s v="SV-20785"/>
    <x v="647"/>
    <x v="0"/>
    <s v="United States"/>
    <s v="Santa Ana"/>
    <x v="1"/>
    <n v="92704"/>
    <x v="1"/>
    <s v="OFF-PA-10001293"/>
    <x v="1"/>
    <x v="10"/>
    <x v="987"/>
    <x v="1568"/>
    <n v="7"/>
    <n v="0"/>
    <n v="21.772800000000004"/>
  </r>
  <r>
    <n v="6607"/>
    <s v="CA-2013-148852"/>
    <x v="0"/>
    <x v="439"/>
    <d v="2013-06-01T00:00:00"/>
    <x v="1"/>
    <s v="SV-20785"/>
    <x v="647"/>
    <x v="0"/>
    <s v="United States"/>
    <s v="Santa Ana"/>
    <x v="1"/>
    <n v="92704"/>
    <x v="1"/>
    <s v="TEC-PH-10003885"/>
    <x v="2"/>
    <x v="7"/>
    <x v="772"/>
    <x v="2005"/>
    <n v="4"/>
    <n v="0.2"/>
    <n v="23.756399999999985"/>
  </r>
  <r>
    <n v="6608"/>
    <s v="CA-2013-148852"/>
    <x v="0"/>
    <x v="439"/>
    <d v="2013-06-01T00:00:00"/>
    <x v="1"/>
    <s v="SV-20785"/>
    <x v="647"/>
    <x v="0"/>
    <s v="United States"/>
    <s v="Santa Ana"/>
    <x v="1"/>
    <n v="92704"/>
    <x v="1"/>
    <s v="FUR-CH-10004860"/>
    <x v="0"/>
    <x v="1"/>
    <x v="210"/>
    <x v="4548"/>
    <n v="6"/>
    <n v="0.2"/>
    <n v="-84.823200000000071"/>
  </r>
  <r>
    <n v="6609"/>
    <s v="CA-2013-148852"/>
    <x v="0"/>
    <x v="439"/>
    <d v="2013-06-01T00:00:00"/>
    <x v="1"/>
    <s v="SV-20785"/>
    <x v="647"/>
    <x v="0"/>
    <s v="United States"/>
    <s v="Santa Ana"/>
    <x v="1"/>
    <n v="92704"/>
    <x v="1"/>
    <s v="TEC-MA-10002428"/>
    <x v="2"/>
    <x v="15"/>
    <x v="1498"/>
    <x v="4549"/>
    <n v="3"/>
    <n v="0.2"/>
    <n v="116.24249999999996"/>
  </r>
  <r>
    <n v="6610"/>
    <s v="US-2012-118906"/>
    <x v="1"/>
    <x v="366"/>
    <d v="2012-03-10T00:00:00"/>
    <x v="3"/>
    <s v="KB-16585"/>
    <x v="10"/>
    <x v="1"/>
    <s v="United States"/>
    <s v="Clinton"/>
    <x v="39"/>
    <n v="20735"/>
    <x v="3"/>
    <s v="OFF-ST-10002406"/>
    <x v="1"/>
    <x v="4"/>
    <x v="324"/>
    <x v="4550"/>
    <n v="6"/>
    <n v="0"/>
    <n v="25.149600000000007"/>
  </r>
  <r>
    <n v="6611"/>
    <s v="CA-2013-168921"/>
    <x v="0"/>
    <x v="201"/>
    <d v="2013-10-23T00:00:00"/>
    <x v="2"/>
    <s v="AG-10495"/>
    <x v="122"/>
    <x v="1"/>
    <s v="United States"/>
    <s v="Los Angeles"/>
    <x v="1"/>
    <n v="90049"/>
    <x v="1"/>
    <s v="OFF-BI-10004209"/>
    <x v="1"/>
    <x v="8"/>
    <x v="1206"/>
    <x v="1768"/>
    <n v="3"/>
    <n v="0.2"/>
    <n v="6.0299999999999994"/>
  </r>
  <r>
    <n v="6612"/>
    <s v="CA-2012-107678"/>
    <x v="1"/>
    <x v="1122"/>
    <d v="2012-04-28T00:00:00"/>
    <x v="1"/>
    <s v="JK-16090"/>
    <x v="765"/>
    <x v="0"/>
    <s v="United States"/>
    <s v="Louisville"/>
    <x v="0"/>
    <n v="40214"/>
    <x v="0"/>
    <s v="FUR-CH-10001891"/>
    <x v="0"/>
    <x v="1"/>
    <x v="265"/>
    <x v="2843"/>
    <n v="2"/>
    <n v="0"/>
    <n v="51.829200000000014"/>
  </r>
  <r>
    <n v="6613"/>
    <s v="CA-2012-107678"/>
    <x v="1"/>
    <x v="1122"/>
    <d v="2012-04-28T00:00:00"/>
    <x v="1"/>
    <s v="JK-16090"/>
    <x v="765"/>
    <x v="0"/>
    <s v="United States"/>
    <s v="Louisville"/>
    <x v="0"/>
    <n v="40214"/>
    <x v="0"/>
    <s v="OFF-BI-10002215"/>
    <x v="1"/>
    <x v="8"/>
    <x v="20"/>
    <x v="4039"/>
    <n v="3"/>
    <n v="0"/>
    <n v="9.7979999999999983"/>
  </r>
  <r>
    <n v="6614"/>
    <s v="CA-2012-107678"/>
    <x v="1"/>
    <x v="1122"/>
    <d v="2012-04-28T00:00:00"/>
    <x v="1"/>
    <s v="JK-16090"/>
    <x v="765"/>
    <x v="0"/>
    <s v="United States"/>
    <s v="Louisville"/>
    <x v="0"/>
    <n v="40214"/>
    <x v="0"/>
    <s v="TEC-PH-10002103"/>
    <x v="2"/>
    <x v="7"/>
    <x v="534"/>
    <x v="4551"/>
    <n v="5"/>
    <n v="0"/>
    <n v="131.58600000000001"/>
  </r>
  <r>
    <n v="6615"/>
    <s v="CA-2012-107678"/>
    <x v="1"/>
    <x v="1122"/>
    <d v="2012-04-28T00:00:00"/>
    <x v="1"/>
    <s v="JK-16090"/>
    <x v="765"/>
    <x v="0"/>
    <s v="United States"/>
    <s v="Louisville"/>
    <x v="0"/>
    <n v="40214"/>
    <x v="0"/>
    <s v="FUR-FU-10003394"/>
    <x v="0"/>
    <x v="5"/>
    <x v="578"/>
    <x v="664"/>
    <n v="3"/>
    <n v="0"/>
    <n v="35.679599999999979"/>
  </r>
  <r>
    <n v="6616"/>
    <s v="CA-2013-123512"/>
    <x v="0"/>
    <x v="26"/>
    <d v="2013-06-20T00:00:00"/>
    <x v="2"/>
    <s v="MV-18190"/>
    <x v="160"/>
    <x v="0"/>
    <s v="United States"/>
    <s v="Los Angeles"/>
    <x v="1"/>
    <n v="90045"/>
    <x v="1"/>
    <s v="FUR-BO-10004218"/>
    <x v="0"/>
    <x v="0"/>
    <x v="1584"/>
    <x v="4175"/>
    <n v="2"/>
    <n v="0.15"/>
    <n v="14.097999999999999"/>
  </r>
  <r>
    <n v="6617"/>
    <s v="CA-2013-123512"/>
    <x v="0"/>
    <x v="26"/>
    <d v="2013-06-20T00:00:00"/>
    <x v="2"/>
    <s v="MV-18190"/>
    <x v="160"/>
    <x v="0"/>
    <s v="United States"/>
    <s v="Los Angeles"/>
    <x v="1"/>
    <n v="90045"/>
    <x v="1"/>
    <s v="OFF-LA-10000081"/>
    <x v="1"/>
    <x v="2"/>
    <x v="1321"/>
    <x v="3923"/>
    <n v="6"/>
    <n v="0"/>
    <n v="10.799999999999999"/>
  </r>
  <r>
    <n v="6618"/>
    <s v="CA-2013-123512"/>
    <x v="0"/>
    <x v="26"/>
    <d v="2013-06-20T00:00:00"/>
    <x v="2"/>
    <s v="MV-18190"/>
    <x v="160"/>
    <x v="0"/>
    <s v="United States"/>
    <s v="Los Angeles"/>
    <x v="1"/>
    <n v="90045"/>
    <x v="1"/>
    <s v="OFF-PA-10001497"/>
    <x v="1"/>
    <x v="10"/>
    <x v="1746"/>
    <x v="1547"/>
    <n v="4"/>
    <n v="0"/>
    <n v="107.7216"/>
  </r>
  <r>
    <n v="6619"/>
    <s v="US-2014-167402"/>
    <x v="3"/>
    <x v="1123"/>
    <d v="2014-01-19T00:00:00"/>
    <x v="0"/>
    <s v="CP-12085"/>
    <x v="434"/>
    <x v="1"/>
    <s v="United States"/>
    <s v="Springfield"/>
    <x v="25"/>
    <n v="65807"/>
    <x v="2"/>
    <s v="OFF-PA-10004983"/>
    <x v="1"/>
    <x v="10"/>
    <x v="1323"/>
    <x v="56"/>
    <n v="5"/>
    <n v="0"/>
    <n v="15.552000000000001"/>
  </r>
  <r>
    <n v="6620"/>
    <s v="US-2014-167402"/>
    <x v="3"/>
    <x v="1123"/>
    <d v="2014-01-19T00:00:00"/>
    <x v="0"/>
    <s v="CP-12085"/>
    <x v="434"/>
    <x v="1"/>
    <s v="United States"/>
    <s v="Springfield"/>
    <x v="25"/>
    <n v="65807"/>
    <x v="2"/>
    <s v="OFF-AR-10004010"/>
    <x v="1"/>
    <x v="6"/>
    <x v="1734"/>
    <x v="4552"/>
    <n v="6"/>
    <n v="0"/>
    <n v="54.584400000000002"/>
  </r>
  <r>
    <n v="6621"/>
    <s v="US-2014-167402"/>
    <x v="3"/>
    <x v="1123"/>
    <d v="2014-01-19T00:00:00"/>
    <x v="0"/>
    <s v="CP-12085"/>
    <x v="434"/>
    <x v="1"/>
    <s v="United States"/>
    <s v="Springfield"/>
    <x v="25"/>
    <n v="65807"/>
    <x v="2"/>
    <s v="OFF-SU-10002881"/>
    <x v="1"/>
    <x v="14"/>
    <x v="461"/>
    <x v="2635"/>
    <n v="5"/>
    <n v="0"/>
    <n v="83.281000000000063"/>
  </r>
  <r>
    <n v="6622"/>
    <s v="US-2014-167402"/>
    <x v="3"/>
    <x v="1123"/>
    <d v="2014-01-19T00:00:00"/>
    <x v="0"/>
    <s v="CP-12085"/>
    <x v="434"/>
    <x v="1"/>
    <s v="United States"/>
    <s v="Springfield"/>
    <x v="25"/>
    <n v="65807"/>
    <x v="2"/>
    <s v="FUR-BO-10001608"/>
    <x v="0"/>
    <x v="0"/>
    <x v="1523"/>
    <x v="3724"/>
    <n v="3"/>
    <n v="0"/>
    <n v="53.235000000000014"/>
  </r>
  <r>
    <n v="6623"/>
    <s v="CA-2011-130449"/>
    <x v="2"/>
    <x v="1124"/>
    <d v="2011-09-09T00:00:00"/>
    <x v="2"/>
    <s v="VP-21760"/>
    <x v="778"/>
    <x v="1"/>
    <s v="United States"/>
    <s v="San Francisco"/>
    <x v="1"/>
    <n v="94109"/>
    <x v="1"/>
    <s v="FUR-FU-10001487"/>
    <x v="0"/>
    <x v="5"/>
    <x v="5"/>
    <x v="3739"/>
    <n v="6"/>
    <n v="0"/>
    <n v="12.145199999999997"/>
  </r>
  <r>
    <n v="6624"/>
    <s v="CA-2011-130449"/>
    <x v="2"/>
    <x v="1124"/>
    <d v="2011-09-09T00:00:00"/>
    <x v="2"/>
    <s v="VP-21760"/>
    <x v="778"/>
    <x v="1"/>
    <s v="United States"/>
    <s v="San Francisco"/>
    <x v="1"/>
    <n v="94109"/>
    <x v="1"/>
    <s v="OFF-LA-10001934"/>
    <x v="1"/>
    <x v="2"/>
    <x v="568"/>
    <x v="2037"/>
    <n v="8"/>
    <n v="0"/>
    <n v="27.485599999999998"/>
  </r>
  <r>
    <n v="6625"/>
    <s v="CA-2012-141250"/>
    <x v="1"/>
    <x v="1125"/>
    <d v="2012-01-23T00:00:00"/>
    <x v="1"/>
    <s v="PM-18940"/>
    <x v="400"/>
    <x v="0"/>
    <s v="United States"/>
    <s v="Texas City"/>
    <x v="5"/>
    <n v="77590"/>
    <x v="2"/>
    <s v="FUR-TA-10002855"/>
    <x v="0"/>
    <x v="3"/>
    <x v="1189"/>
    <x v="4553"/>
    <n v="1"/>
    <n v="0.3"/>
    <n v="-13.170600000000007"/>
  </r>
  <r>
    <n v="6626"/>
    <s v="CA-2012-141250"/>
    <x v="1"/>
    <x v="1125"/>
    <d v="2012-01-23T00:00:00"/>
    <x v="1"/>
    <s v="PM-18940"/>
    <x v="400"/>
    <x v="0"/>
    <s v="United States"/>
    <s v="Texas City"/>
    <x v="5"/>
    <n v="77590"/>
    <x v="2"/>
    <s v="FUR-CH-10004875"/>
    <x v="0"/>
    <x v="1"/>
    <x v="1436"/>
    <x v="4554"/>
    <n v="4"/>
    <n v="0.3"/>
    <n v="-8.5416000000000025"/>
  </r>
  <r>
    <n v="6627"/>
    <s v="CA-2011-145541"/>
    <x v="2"/>
    <x v="637"/>
    <d v="2011-12-21T00:00:00"/>
    <x v="1"/>
    <s v="TB-21400"/>
    <x v="483"/>
    <x v="0"/>
    <s v="United States"/>
    <s v="New York City"/>
    <x v="15"/>
    <n v="10024"/>
    <x v="3"/>
    <s v="TEC-MA-10001127"/>
    <x v="2"/>
    <x v="15"/>
    <x v="1610"/>
    <x v="4555"/>
    <n v="4"/>
    <n v="0"/>
    <n v="2239.9871999999996"/>
  </r>
  <r>
    <n v="6628"/>
    <s v="CA-2011-138513"/>
    <x v="2"/>
    <x v="235"/>
    <d v="2011-05-27T00:00:00"/>
    <x v="1"/>
    <s v="EH-13990"/>
    <x v="552"/>
    <x v="0"/>
    <s v="United States"/>
    <s v="Bellevue"/>
    <x v="4"/>
    <n v="98006"/>
    <x v="1"/>
    <s v="OFF-PA-10003177"/>
    <x v="1"/>
    <x v="10"/>
    <x v="89"/>
    <x v="91"/>
    <n v="2"/>
    <n v="0"/>
    <n v="6.2208000000000006"/>
  </r>
  <r>
    <n v="6629"/>
    <s v="CA-2012-135489"/>
    <x v="1"/>
    <x v="444"/>
    <d v="2012-09-22T00:00:00"/>
    <x v="0"/>
    <s v="GW-14605"/>
    <x v="543"/>
    <x v="0"/>
    <s v="United States"/>
    <s v="New York City"/>
    <x v="15"/>
    <n v="10024"/>
    <x v="3"/>
    <s v="TEC-PH-10000011"/>
    <x v="2"/>
    <x v="7"/>
    <x v="220"/>
    <x v="4496"/>
    <n v="14"/>
    <n v="0"/>
    <n v="134.33279999999996"/>
  </r>
  <r>
    <n v="6630"/>
    <s v="CA-2012-125696"/>
    <x v="1"/>
    <x v="653"/>
    <d v="2012-10-06T00:00:00"/>
    <x v="1"/>
    <s v="NP-18685"/>
    <x v="472"/>
    <x v="2"/>
    <s v="United States"/>
    <s v="Wilson"/>
    <x v="3"/>
    <n v="27893"/>
    <x v="0"/>
    <s v="OFF-BI-10001757"/>
    <x v="1"/>
    <x v="8"/>
    <x v="1158"/>
    <x v="4556"/>
    <n v="5"/>
    <n v="0.7"/>
    <n v="-5.4120000000000008"/>
  </r>
  <r>
    <n v="6631"/>
    <s v="CA-2013-105081"/>
    <x v="0"/>
    <x v="591"/>
    <d v="2013-12-31T00:00:00"/>
    <x v="1"/>
    <s v="JE-15715"/>
    <x v="555"/>
    <x v="0"/>
    <s v="United States"/>
    <s v="Seattle"/>
    <x v="4"/>
    <n v="98115"/>
    <x v="1"/>
    <s v="FUR-CH-10000847"/>
    <x v="0"/>
    <x v="1"/>
    <x v="986"/>
    <x v="327"/>
    <n v="3"/>
    <n v="0.2"/>
    <n v="52.376399999999961"/>
  </r>
  <r>
    <n v="6632"/>
    <s v="CA-2013-105081"/>
    <x v="0"/>
    <x v="591"/>
    <d v="2013-12-31T00:00:00"/>
    <x v="1"/>
    <s v="JE-15715"/>
    <x v="555"/>
    <x v="0"/>
    <s v="United States"/>
    <s v="Seattle"/>
    <x v="4"/>
    <n v="98115"/>
    <x v="1"/>
    <s v="FUR-TA-10001307"/>
    <x v="0"/>
    <x v="3"/>
    <x v="1090"/>
    <x v="4557"/>
    <n v="5"/>
    <n v="0"/>
    <n v="629.01"/>
  </r>
  <r>
    <n v="6633"/>
    <s v="US-2013-146857"/>
    <x v="0"/>
    <x v="715"/>
    <d v="2013-05-09T00:00:00"/>
    <x v="0"/>
    <s v="BE-11455"/>
    <x v="534"/>
    <x v="2"/>
    <s v="United States"/>
    <s v="Springfield"/>
    <x v="25"/>
    <n v="65807"/>
    <x v="2"/>
    <s v="OFF-AP-10001205"/>
    <x v="1"/>
    <x v="9"/>
    <x v="1285"/>
    <x v="4558"/>
    <n v="1"/>
    <n v="0"/>
    <n v="15.254400000000004"/>
  </r>
  <r>
    <n v="6634"/>
    <s v="CA-2013-166275"/>
    <x v="0"/>
    <x v="1057"/>
    <d v="2013-10-25T00:00:00"/>
    <x v="3"/>
    <s v="SS-20590"/>
    <x v="196"/>
    <x v="0"/>
    <s v="United States"/>
    <s v="San Francisco"/>
    <x v="1"/>
    <n v="94109"/>
    <x v="1"/>
    <s v="TEC-AC-10001838"/>
    <x v="2"/>
    <x v="11"/>
    <x v="645"/>
    <x v="4559"/>
    <n v="1"/>
    <n v="0"/>
    <n v="85.995700000000014"/>
  </r>
  <r>
    <n v="6635"/>
    <s v="CA-2014-144498"/>
    <x v="3"/>
    <x v="636"/>
    <d v="2014-05-07T00:00:00"/>
    <x v="3"/>
    <s v="MB-18085"/>
    <x v="469"/>
    <x v="0"/>
    <s v="United States"/>
    <s v="Charlotte"/>
    <x v="3"/>
    <n v="28205"/>
    <x v="0"/>
    <s v="OFF-BI-10003982"/>
    <x v="1"/>
    <x v="8"/>
    <x v="346"/>
    <x v="4560"/>
    <n v="11"/>
    <n v="0.7"/>
    <n v="-52.548099999999991"/>
  </r>
  <r>
    <n v="6636"/>
    <s v="CA-2014-144498"/>
    <x v="3"/>
    <x v="636"/>
    <d v="2014-05-07T00:00:00"/>
    <x v="3"/>
    <s v="MB-18085"/>
    <x v="469"/>
    <x v="0"/>
    <s v="United States"/>
    <s v="Charlotte"/>
    <x v="3"/>
    <n v="28205"/>
    <x v="0"/>
    <s v="TEC-PH-10004977"/>
    <x v="2"/>
    <x v="7"/>
    <x v="34"/>
    <x v="2536"/>
    <n v="4"/>
    <n v="0.2"/>
    <n v="70.55639999999994"/>
  </r>
  <r>
    <n v="6637"/>
    <s v="CA-2014-144498"/>
    <x v="3"/>
    <x v="636"/>
    <d v="2014-05-07T00:00:00"/>
    <x v="3"/>
    <s v="MB-18085"/>
    <x v="469"/>
    <x v="0"/>
    <s v="United States"/>
    <s v="Charlotte"/>
    <x v="3"/>
    <n v="28205"/>
    <x v="0"/>
    <s v="OFF-LA-10003510"/>
    <x v="1"/>
    <x v="2"/>
    <x v="575"/>
    <x v="4561"/>
    <n v="5"/>
    <n v="0.2"/>
    <n v="39.689000000000007"/>
  </r>
  <r>
    <n v="6638"/>
    <s v="CA-2014-103352"/>
    <x v="3"/>
    <x v="344"/>
    <d v="2014-12-01T00:00:00"/>
    <x v="0"/>
    <s v="RP-19390"/>
    <x v="261"/>
    <x v="0"/>
    <s v="United States"/>
    <s v="New York City"/>
    <x v="15"/>
    <n v="10011"/>
    <x v="3"/>
    <s v="OFF-AR-10001573"/>
    <x v="1"/>
    <x v="6"/>
    <x v="368"/>
    <x v="4562"/>
    <n v="3"/>
    <n v="0"/>
    <n v="2.027099999999999"/>
  </r>
  <r>
    <n v="6639"/>
    <s v="CA-2014-103352"/>
    <x v="3"/>
    <x v="344"/>
    <d v="2014-12-01T00:00:00"/>
    <x v="0"/>
    <s v="RP-19390"/>
    <x v="261"/>
    <x v="0"/>
    <s v="United States"/>
    <s v="New York City"/>
    <x v="15"/>
    <n v="10011"/>
    <x v="3"/>
    <s v="OFF-BI-10001196"/>
    <x v="1"/>
    <x v="8"/>
    <x v="1381"/>
    <x v="588"/>
    <n v="6"/>
    <n v="0.2"/>
    <n v="36.255599999999994"/>
  </r>
  <r>
    <n v="6640"/>
    <s v="CA-2011-108609"/>
    <x v="2"/>
    <x v="656"/>
    <d v="2011-11-02T00:00:00"/>
    <x v="0"/>
    <s v="AJ-10780"/>
    <x v="321"/>
    <x v="1"/>
    <s v="United States"/>
    <s v="Lorain"/>
    <x v="24"/>
    <n v="44052"/>
    <x v="3"/>
    <s v="FUR-TA-10003954"/>
    <x v="0"/>
    <x v="3"/>
    <x v="1208"/>
    <x v="4563"/>
    <n v="8"/>
    <n v="0.4"/>
    <n v="-734.52639999999997"/>
  </r>
  <r>
    <n v="6641"/>
    <s v="CA-2014-128328"/>
    <x v="3"/>
    <x v="485"/>
    <d v="2014-08-10T00:00:00"/>
    <x v="1"/>
    <s v="PO-18865"/>
    <x v="22"/>
    <x v="0"/>
    <s v="United States"/>
    <s v="Indianapolis"/>
    <x v="14"/>
    <n v="46203"/>
    <x v="2"/>
    <s v="OFF-BI-10001989"/>
    <x v="1"/>
    <x v="8"/>
    <x v="537"/>
    <x v="4564"/>
    <n v="6"/>
    <n v="0"/>
    <n v="60.422399999999996"/>
  </r>
  <r>
    <n v="6642"/>
    <s v="CA-2014-128328"/>
    <x v="3"/>
    <x v="485"/>
    <d v="2014-08-10T00:00:00"/>
    <x v="1"/>
    <s v="PO-18865"/>
    <x v="22"/>
    <x v="0"/>
    <s v="United States"/>
    <s v="Indianapolis"/>
    <x v="14"/>
    <n v="46203"/>
    <x v="2"/>
    <s v="TEC-AC-10001714"/>
    <x v="2"/>
    <x v="11"/>
    <x v="678"/>
    <x v="4565"/>
    <n v="2"/>
    <n v="0"/>
    <n v="29.518599999999999"/>
  </r>
  <r>
    <n v="6643"/>
    <s v="CA-2014-128328"/>
    <x v="3"/>
    <x v="485"/>
    <d v="2014-08-10T00:00:00"/>
    <x v="1"/>
    <s v="PO-18865"/>
    <x v="22"/>
    <x v="0"/>
    <s v="United States"/>
    <s v="Indianapolis"/>
    <x v="14"/>
    <n v="46203"/>
    <x v="2"/>
    <s v="OFF-LA-10003498"/>
    <x v="1"/>
    <x v="2"/>
    <x v="1740"/>
    <x v="4566"/>
    <n v="9"/>
    <n v="0"/>
    <n v="66.600000000000009"/>
  </r>
  <r>
    <n v="6644"/>
    <s v="US-2012-156496"/>
    <x v="1"/>
    <x v="544"/>
    <d v="2012-08-16T00:00:00"/>
    <x v="1"/>
    <s v="WB-21850"/>
    <x v="576"/>
    <x v="0"/>
    <s v="United States"/>
    <s v="Redmond"/>
    <x v="21"/>
    <n v="97756"/>
    <x v="1"/>
    <s v="TEC-PH-10000576"/>
    <x v="2"/>
    <x v="7"/>
    <x v="807"/>
    <x v="2313"/>
    <n v="4"/>
    <n v="0.2"/>
    <n v="38.357200000000006"/>
  </r>
  <r>
    <n v="6645"/>
    <s v="US-2012-156496"/>
    <x v="1"/>
    <x v="544"/>
    <d v="2012-08-16T00:00:00"/>
    <x v="1"/>
    <s v="WB-21850"/>
    <x v="576"/>
    <x v="0"/>
    <s v="United States"/>
    <s v="Redmond"/>
    <x v="21"/>
    <n v="97756"/>
    <x v="1"/>
    <s v="TEC-PH-10004188"/>
    <x v="2"/>
    <x v="7"/>
    <x v="763"/>
    <x v="4567"/>
    <n v="7"/>
    <n v="0.2"/>
    <n v="-31.487400000000001"/>
  </r>
  <r>
    <n v="6646"/>
    <s v="US-2012-156496"/>
    <x v="1"/>
    <x v="544"/>
    <d v="2012-08-16T00:00:00"/>
    <x v="1"/>
    <s v="WB-21850"/>
    <x v="576"/>
    <x v="0"/>
    <s v="United States"/>
    <s v="Redmond"/>
    <x v="21"/>
    <n v="97756"/>
    <x v="1"/>
    <s v="OFF-AP-10001469"/>
    <x v="1"/>
    <x v="9"/>
    <x v="581"/>
    <x v="4568"/>
    <n v="4"/>
    <n v="0.2"/>
    <n v="15.015599999999985"/>
  </r>
  <r>
    <n v="6647"/>
    <s v="US-2013-127334"/>
    <x v="0"/>
    <x v="272"/>
    <d v="2013-12-22T00:00:00"/>
    <x v="1"/>
    <s v="MP-18175"/>
    <x v="486"/>
    <x v="2"/>
    <s v="United States"/>
    <s v="Springfield"/>
    <x v="21"/>
    <n v="97477"/>
    <x v="1"/>
    <s v="FUR-TA-10003473"/>
    <x v="0"/>
    <x v="3"/>
    <x v="214"/>
    <x v="4569"/>
    <n v="3"/>
    <n v="0.5"/>
    <n v="-304.66529999999989"/>
  </r>
  <r>
    <n v="6648"/>
    <s v="US-2013-127334"/>
    <x v="0"/>
    <x v="272"/>
    <d v="2013-12-22T00:00:00"/>
    <x v="1"/>
    <s v="MP-18175"/>
    <x v="486"/>
    <x v="2"/>
    <s v="United States"/>
    <s v="Springfield"/>
    <x v="21"/>
    <n v="97477"/>
    <x v="1"/>
    <s v="OFF-AP-10001205"/>
    <x v="1"/>
    <x v="9"/>
    <x v="1285"/>
    <x v="2802"/>
    <n v="2"/>
    <n v="0.2"/>
    <n v="8.7168000000000063"/>
  </r>
  <r>
    <n v="6649"/>
    <s v="US-2014-124779"/>
    <x v="3"/>
    <x v="565"/>
    <d v="2014-09-12T00:00:00"/>
    <x v="2"/>
    <s v="BF-11020"/>
    <x v="292"/>
    <x v="1"/>
    <s v="United States"/>
    <s v="Arlington"/>
    <x v="5"/>
    <n v="76017"/>
    <x v="2"/>
    <s v="OFF-BI-10002429"/>
    <x v="1"/>
    <x v="8"/>
    <x v="467"/>
    <x v="511"/>
    <n v="7"/>
    <n v="0.8"/>
    <n v="-68.185600000000022"/>
  </r>
  <r>
    <n v="6650"/>
    <s v="US-2014-124779"/>
    <x v="3"/>
    <x v="565"/>
    <d v="2014-09-12T00:00:00"/>
    <x v="2"/>
    <s v="BF-11020"/>
    <x v="292"/>
    <x v="1"/>
    <s v="United States"/>
    <s v="Arlington"/>
    <x v="5"/>
    <n v="76017"/>
    <x v="2"/>
    <s v="TEC-CO-10001943"/>
    <x v="2"/>
    <x v="16"/>
    <x v="1666"/>
    <x v="4570"/>
    <n v="2"/>
    <n v="0.2"/>
    <n v="107.99459999999999"/>
  </r>
  <r>
    <n v="6651"/>
    <s v="US-2014-124779"/>
    <x v="3"/>
    <x v="565"/>
    <d v="2014-09-12T00:00:00"/>
    <x v="2"/>
    <s v="BF-11020"/>
    <x v="292"/>
    <x v="1"/>
    <s v="United States"/>
    <s v="Arlington"/>
    <x v="5"/>
    <n v="76017"/>
    <x v="2"/>
    <s v="OFF-FA-10004854"/>
    <x v="1"/>
    <x v="13"/>
    <x v="268"/>
    <x v="1962"/>
    <n v="5"/>
    <n v="0.2"/>
    <n v="15.498000000000001"/>
  </r>
  <r>
    <n v="6652"/>
    <s v="US-2014-124779"/>
    <x v="3"/>
    <x v="565"/>
    <d v="2014-09-12T00:00:00"/>
    <x v="2"/>
    <s v="BF-11020"/>
    <x v="292"/>
    <x v="1"/>
    <s v="United States"/>
    <s v="Arlington"/>
    <x v="5"/>
    <n v="76017"/>
    <x v="2"/>
    <s v="FUR-FU-10001095"/>
    <x v="0"/>
    <x v="5"/>
    <x v="741"/>
    <x v="4571"/>
    <n v="2"/>
    <n v="0.6"/>
    <n v="-11.651199999999999"/>
  </r>
  <r>
    <n v="6653"/>
    <s v="US-2014-124779"/>
    <x v="3"/>
    <x v="565"/>
    <d v="2014-09-12T00:00:00"/>
    <x v="2"/>
    <s v="BF-11020"/>
    <x v="292"/>
    <x v="1"/>
    <s v="United States"/>
    <s v="Arlington"/>
    <x v="5"/>
    <n v="76017"/>
    <x v="2"/>
    <s v="OFF-PA-10000061"/>
    <x v="1"/>
    <x v="10"/>
    <x v="179"/>
    <x v="561"/>
    <n v="4"/>
    <n v="0.2"/>
    <n v="7.2576000000000001"/>
  </r>
  <r>
    <n v="6654"/>
    <s v="US-2014-124779"/>
    <x v="3"/>
    <x v="565"/>
    <d v="2014-09-12T00:00:00"/>
    <x v="2"/>
    <s v="BF-11020"/>
    <x v="292"/>
    <x v="1"/>
    <s v="United States"/>
    <s v="Arlington"/>
    <x v="5"/>
    <n v="76017"/>
    <x v="2"/>
    <s v="FUR-CH-10003535"/>
    <x v="0"/>
    <x v="1"/>
    <x v="1513"/>
    <x v="4572"/>
    <n v="5"/>
    <n v="0.3"/>
    <n v="-39.636999999999993"/>
  </r>
  <r>
    <n v="6655"/>
    <s v="CA-2014-135937"/>
    <x v="3"/>
    <x v="297"/>
    <d v="2014-02-28T00:00:00"/>
    <x v="1"/>
    <s v="KM-16375"/>
    <x v="454"/>
    <x v="2"/>
    <s v="United States"/>
    <s v="Gilbert"/>
    <x v="16"/>
    <n v="85234"/>
    <x v="1"/>
    <s v="TEC-PH-10004447"/>
    <x v="2"/>
    <x v="7"/>
    <x v="857"/>
    <x v="3844"/>
    <n v="3"/>
    <n v="0.2"/>
    <n v="25.018199999999993"/>
  </r>
  <r>
    <n v="6656"/>
    <s v="CA-2014-135937"/>
    <x v="3"/>
    <x v="297"/>
    <d v="2014-02-28T00:00:00"/>
    <x v="1"/>
    <s v="KM-16375"/>
    <x v="454"/>
    <x v="2"/>
    <s v="United States"/>
    <s v="Gilbert"/>
    <x v="16"/>
    <n v="85234"/>
    <x v="1"/>
    <s v="TEC-AC-10001114"/>
    <x v="2"/>
    <x v="11"/>
    <x v="1202"/>
    <x v="4573"/>
    <n v="1"/>
    <n v="0.2"/>
    <n v="4.7987999999999964"/>
  </r>
  <r>
    <n v="6657"/>
    <s v="CA-2014-135937"/>
    <x v="3"/>
    <x v="297"/>
    <d v="2014-02-28T00:00:00"/>
    <x v="1"/>
    <s v="KM-16375"/>
    <x v="454"/>
    <x v="2"/>
    <s v="United States"/>
    <s v="Gilbert"/>
    <x v="16"/>
    <n v="85234"/>
    <x v="1"/>
    <s v="OFF-ST-10000563"/>
    <x v="1"/>
    <x v="4"/>
    <x v="894"/>
    <x v="4351"/>
    <n v="2"/>
    <n v="0.2"/>
    <n v="-6.3960000000000008"/>
  </r>
  <r>
    <n v="6658"/>
    <s v="CA-2014-135937"/>
    <x v="3"/>
    <x v="297"/>
    <d v="2014-02-28T00:00:00"/>
    <x v="1"/>
    <s v="KM-16375"/>
    <x v="454"/>
    <x v="2"/>
    <s v="United States"/>
    <s v="Gilbert"/>
    <x v="16"/>
    <n v="85234"/>
    <x v="1"/>
    <s v="OFF-EN-10004846"/>
    <x v="1"/>
    <x v="12"/>
    <x v="1488"/>
    <x v="3024"/>
    <n v="5"/>
    <n v="0.2"/>
    <n v="3.8570000000000002"/>
  </r>
  <r>
    <n v="6659"/>
    <s v="CA-2014-135937"/>
    <x v="3"/>
    <x v="297"/>
    <d v="2014-02-28T00:00:00"/>
    <x v="1"/>
    <s v="KM-16375"/>
    <x v="454"/>
    <x v="2"/>
    <s v="United States"/>
    <s v="Gilbert"/>
    <x v="16"/>
    <n v="85234"/>
    <x v="1"/>
    <s v="FUR-FU-10002253"/>
    <x v="0"/>
    <x v="5"/>
    <x v="587"/>
    <x v="4574"/>
    <n v="2"/>
    <n v="0.2"/>
    <n v="16.317200000000003"/>
  </r>
  <r>
    <n v="6660"/>
    <s v="CA-2014-135937"/>
    <x v="3"/>
    <x v="297"/>
    <d v="2014-02-28T00:00:00"/>
    <x v="1"/>
    <s v="KM-16375"/>
    <x v="454"/>
    <x v="2"/>
    <s v="United States"/>
    <s v="Gilbert"/>
    <x v="16"/>
    <n v="85234"/>
    <x v="1"/>
    <s v="FUR-TA-10001039"/>
    <x v="0"/>
    <x v="3"/>
    <x v="824"/>
    <x v="4575"/>
    <n v="9"/>
    <n v="0.5"/>
    <n v="-185.71679999999998"/>
  </r>
  <r>
    <n v="6661"/>
    <s v="CA-2012-129322"/>
    <x v="1"/>
    <x v="816"/>
    <d v="2012-08-10T00:00:00"/>
    <x v="0"/>
    <s v="DB-13405"/>
    <x v="591"/>
    <x v="0"/>
    <s v="United States"/>
    <s v="Lawrence"/>
    <x v="31"/>
    <n v="1841"/>
    <x v="3"/>
    <s v="OFF-AR-10004587"/>
    <x v="1"/>
    <x v="6"/>
    <x v="1624"/>
    <x v="4576"/>
    <n v="2"/>
    <n v="0"/>
    <n v="11.897999999999996"/>
  </r>
  <r>
    <n v="6662"/>
    <s v="CA-2012-129322"/>
    <x v="1"/>
    <x v="816"/>
    <d v="2012-08-10T00:00:00"/>
    <x v="0"/>
    <s v="DB-13405"/>
    <x v="591"/>
    <x v="0"/>
    <s v="United States"/>
    <s v="Lawrence"/>
    <x v="31"/>
    <n v="1841"/>
    <x v="3"/>
    <s v="OFF-AP-10004336"/>
    <x v="1"/>
    <x v="9"/>
    <x v="1031"/>
    <x v="2009"/>
    <n v="2"/>
    <n v="0"/>
    <n v="33.036799999999985"/>
  </r>
  <r>
    <n v="6663"/>
    <s v="CA-2012-129322"/>
    <x v="1"/>
    <x v="816"/>
    <d v="2012-08-10T00:00:00"/>
    <x v="0"/>
    <s v="DB-13405"/>
    <x v="591"/>
    <x v="0"/>
    <s v="United States"/>
    <s v="Lawrence"/>
    <x v="31"/>
    <n v="1841"/>
    <x v="3"/>
    <s v="OFF-BI-10001718"/>
    <x v="1"/>
    <x v="8"/>
    <x v="1216"/>
    <x v="2509"/>
    <n v="7"/>
    <n v="0"/>
    <n v="210.49419999999998"/>
  </r>
  <r>
    <n v="6664"/>
    <s v="CA-2014-162173"/>
    <x v="3"/>
    <x v="40"/>
    <d v="2014-11-02T00:00:00"/>
    <x v="1"/>
    <s v="OT-18730"/>
    <x v="220"/>
    <x v="0"/>
    <s v="United States"/>
    <s v="Virginia Beach"/>
    <x v="17"/>
    <n v="23464"/>
    <x v="0"/>
    <s v="FUR-TA-10001520"/>
    <x v="0"/>
    <x v="3"/>
    <x v="711"/>
    <x v="4577"/>
    <n v="5"/>
    <n v="0"/>
    <n v="60.664499999999961"/>
  </r>
  <r>
    <n v="6665"/>
    <s v="CA-2014-162173"/>
    <x v="3"/>
    <x v="40"/>
    <d v="2014-11-02T00:00:00"/>
    <x v="1"/>
    <s v="OT-18730"/>
    <x v="220"/>
    <x v="0"/>
    <s v="United States"/>
    <s v="Virginia Beach"/>
    <x v="17"/>
    <n v="23464"/>
    <x v="0"/>
    <s v="OFF-EN-10002831"/>
    <x v="1"/>
    <x v="12"/>
    <x v="828"/>
    <x v="4578"/>
    <n v="7"/>
    <n v="0"/>
    <n v="113.21099999999998"/>
  </r>
  <r>
    <n v="6666"/>
    <s v="CA-2013-115483"/>
    <x v="0"/>
    <x v="216"/>
    <d v="2013-07-19T00:00:00"/>
    <x v="0"/>
    <s v="JS-15880"/>
    <x v="365"/>
    <x v="0"/>
    <s v="United States"/>
    <s v="Irving"/>
    <x v="5"/>
    <n v="75061"/>
    <x v="2"/>
    <s v="OFF-PA-10001497"/>
    <x v="1"/>
    <x v="10"/>
    <x v="1746"/>
    <x v="4579"/>
    <n v="5"/>
    <n v="0.2"/>
    <n v="79.691999999999979"/>
  </r>
  <r>
    <n v="6667"/>
    <s v="CA-2014-122175"/>
    <x v="3"/>
    <x v="605"/>
    <d v="2014-05-15T00:00:00"/>
    <x v="0"/>
    <s v="CA-12775"/>
    <x v="222"/>
    <x v="0"/>
    <s v="United States"/>
    <s v="Vineland"/>
    <x v="30"/>
    <n v="8360"/>
    <x v="3"/>
    <s v="FUR-FU-10000719"/>
    <x v="0"/>
    <x v="5"/>
    <x v="1664"/>
    <x v="4580"/>
    <n v="5"/>
    <n v="0"/>
    <n v="15.426000000000002"/>
  </r>
  <r>
    <n v="6668"/>
    <s v="CA-2014-122175"/>
    <x v="3"/>
    <x v="605"/>
    <d v="2014-05-15T00:00:00"/>
    <x v="0"/>
    <s v="CA-12775"/>
    <x v="222"/>
    <x v="0"/>
    <s v="United States"/>
    <s v="Vineland"/>
    <x v="30"/>
    <n v="8360"/>
    <x v="3"/>
    <s v="OFF-LA-10002271"/>
    <x v="1"/>
    <x v="2"/>
    <x v="635"/>
    <x v="51"/>
    <n v="2"/>
    <n v="0"/>
    <n v="2.9567999999999999"/>
  </r>
  <r>
    <n v="6669"/>
    <s v="CA-2014-122175"/>
    <x v="3"/>
    <x v="605"/>
    <d v="2014-05-15T00:00:00"/>
    <x v="0"/>
    <s v="CA-12775"/>
    <x v="222"/>
    <x v="0"/>
    <s v="United States"/>
    <s v="Vineland"/>
    <x v="30"/>
    <n v="8360"/>
    <x v="3"/>
    <s v="OFF-SU-10004661"/>
    <x v="1"/>
    <x v="14"/>
    <x v="1748"/>
    <x v="4581"/>
    <n v="2"/>
    <n v="0"/>
    <n v="4.42"/>
  </r>
  <r>
    <n v="6670"/>
    <s v="CA-2014-122175"/>
    <x v="3"/>
    <x v="605"/>
    <d v="2014-05-15T00:00:00"/>
    <x v="0"/>
    <s v="CA-12775"/>
    <x v="222"/>
    <x v="0"/>
    <s v="United States"/>
    <s v="Vineland"/>
    <x v="30"/>
    <n v="8360"/>
    <x v="3"/>
    <s v="TEC-AC-10004859"/>
    <x v="2"/>
    <x v="11"/>
    <x v="1545"/>
    <x v="4582"/>
    <n v="5"/>
    <n v="0"/>
    <n v="34.960000000000008"/>
  </r>
  <r>
    <n v="6671"/>
    <s v="CA-2014-161088"/>
    <x v="3"/>
    <x v="1126"/>
    <d v="2014-05-30T00:00:00"/>
    <x v="1"/>
    <s v="MH-18115"/>
    <x v="414"/>
    <x v="2"/>
    <s v="United States"/>
    <s v="Columbus"/>
    <x v="32"/>
    <n v="31907"/>
    <x v="0"/>
    <s v="OFF-BI-10002824"/>
    <x v="1"/>
    <x v="8"/>
    <x v="523"/>
    <x v="3548"/>
    <n v="2"/>
    <n v="0"/>
    <n v="13.427999999999997"/>
  </r>
  <r>
    <n v="6672"/>
    <s v="CA-2011-154837"/>
    <x v="2"/>
    <x v="709"/>
    <d v="2011-08-27T00:00:00"/>
    <x v="0"/>
    <s v="RB-19645"/>
    <x v="516"/>
    <x v="1"/>
    <s v="United States"/>
    <s v="Los Angeles"/>
    <x v="1"/>
    <n v="90032"/>
    <x v="1"/>
    <s v="OFF-BI-10001575"/>
    <x v="1"/>
    <x v="8"/>
    <x v="577"/>
    <x v="2000"/>
    <n v="2"/>
    <n v="0.2"/>
    <n v="17.348799999999997"/>
  </r>
  <r>
    <n v="6673"/>
    <s v="CA-2012-153794"/>
    <x v="1"/>
    <x v="861"/>
    <d v="2012-09-16T00:00:00"/>
    <x v="1"/>
    <s v="SB-20290"/>
    <x v="115"/>
    <x v="1"/>
    <s v="United States"/>
    <s v="San Diego"/>
    <x v="1"/>
    <n v="92024"/>
    <x v="1"/>
    <s v="OFF-AR-10000380"/>
    <x v="1"/>
    <x v="6"/>
    <x v="108"/>
    <x v="4583"/>
    <n v="7"/>
    <n v="0"/>
    <n v="79.757999999999967"/>
  </r>
  <r>
    <n v="6674"/>
    <s v="CA-2012-135510"/>
    <x v="1"/>
    <x v="577"/>
    <d v="2012-09-12T00:00:00"/>
    <x v="1"/>
    <s v="TW-21025"/>
    <x v="69"/>
    <x v="2"/>
    <s v="United States"/>
    <s v="Charlottesville"/>
    <x v="17"/>
    <n v="22901"/>
    <x v="0"/>
    <s v="FUR-FU-10000820"/>
    <x v="0"/>
    <x v="5"/>
    <x v="1774"/>
    <x v="4584"/>
    <n v="4"/>
    <n v="0"/>
    <n v="12.232799999999997"/>
  </r>
  <r>
    <n v="6675"/>
    <s v="CA-2012-109337"/>
    <x v="1"/>
    <x v="82"/>
    <d v="2012-11-23T00:00:00"/>
    <x v="0"/>
    <s v="DL-13330"/>
    <x v="658"/>
    <x v="0"/>
    <s v="United States"/>
    <s v="Lawrence"/>
    <x v="14"/>
    <n v="46226"/>
    <x v="2"/>
    <s v="OFF-AR-10003759"/>
    <x v="1"/>
    <x v="6"/>
    <x v="838"/>
    <x v="268"/>
    <n v="6"/>
    <n v="0"/>
    <n v="4.9139999999999997"/>
  </r>
  <r>
    <n v="6676"/>
    <s v="CA-2012-109337"/>
    <x v="1"/>
    <x v="82"/>
    <d v="2012-11-23T00:00:00"/>
    <x v="0"/>
    <s v="DL-13330"/>
    <x v="658"/>
    <x v="0"/>
    <s v="United States"/>
    <s v="Lawrence"/>
    <x v="14"/>
    <n v="46226"/>
    <x v="2"/>
    <s v="TEC-MA-10002930"/>
    <x v="2"/>
    <x v="15"/>
    <x v="1775"/>
    <x v="4585"/>
    <n v="2"/>
    <n v="0"/>
    <n v="22.653000000000006"/>
  </r>
  <r>
    <n v="6677"/>
    <s v="CA-2012-109337"/>
    <x v="1"/>
    <x v="82"/>
    <d v="2012-11-23T00:00:00"/>
    <x v="0"/>
    <s v="DL-13330"/>
    <x v="658"/>
    <x v="0"/>
    <s v="United States"/>
    <s v="Lawrence"/>
    <x v="14"/>
    <n v="46226"/>
    <x v="2"/>
    <s v="OFF-AP-10004052"/>
    <x v="1"/>
    <x v="9"/>
    <x v="1662"/>
    <x v="4586"/>
    <n v="5"/>
    <n v="0"/>
    <n v="5.1350000000000007"/>
  </r>
  <r>
    <n v="6678"/>
    <s v="CA-2012-109337"/>
    <x v="1"/>
    <x v="82"/>
    <d v="2012-11-23T00:00:00"/>
    <x v="0"/>
    <s v="DL-13330"/>
    <x v="658"/>
    <x v="0"/>
    <s v="United States"/>
    <s v="Lawrence"/>
    <x v="14"/>
    <n v="46226"/>
    <x v="2"/>
    <s v="TEC-AC-10000990"/>
    <x v="2"/>
    <x v="11"/>
    <x v="1522"/>
    <x v="4587"/>
    <n v="3"/>
    <n v="0"/>
    <n v="165.28680000000003"/>
  </r>
  <r>
    <n v="6679"/>
    <s v="CA-2011-150329"/>
    <x v="2"/>
    <x v="982"/>
    <d v="2011-10-14T00:00:00"/>
    <x v="1"/>
    <s v="SD-20485"/>
    <x v="174"/>
    <x v="2"/>
    <s v="United States"/>
    <s v="Phoenix"/>
    <x v="16"/>
    <n v="85023"/>
    <x v="1"/>
    <s v="FUR-FU-10003724"/>
    <x v="0"/>
    <x v="5"/>
    <x v="887"/>
    <x v="4588"/>
    <n v="7"/>
    <n v="0.2"/>
    <n v="3.5153999999999979"/>
  </r>
  <r>
    <n v="6680"/>
    <s v="CA-2014-145037"/>
    <x v="3"/>
    <x v="264"/>
    <d v="2014-09-08T00:00:00"/>
    <x v="0"/>
    <s v="TB-21055"/>
    <x v="26"/>
    <x v="0"/>
    <s v="United States"/>
    <s v="Meriden"/>
    <x v="29"/>
    <n v="6450"/>
    <x v="3"/>
    <s v="OFF-ST-10000918"/>
    <x v="1"/>
    <x v="4"/>
    <x v="372"/>
    <x v="2943"/>
    <n v="1"/>
    <n v="0"/>
    <n v="2.8339999999999996"/>
  </r>
  <r>
    <n v="6681"/>
    <s v="CA-2014-145037"/>
    <x v="3"/>
    <x v="264"/>
    <d v="2014-09-08T00:00:00"/>
    <x v="0"/>
    <s v="TB-21055"/>
    <x v="26"/>
    <x v="0"/>
    <s v="United States"/>
    <s v="Meriden"/>
    <x v="29"/>
    <n v="6450"/>
    <x v="3"/>
    <s v="OFF-PA-10000157"/>
    <x v="1"/>
    <x v="10"/>
    <x v="364"/>
    <x v="710"/>
    <n v="4"/>
    <n v="0"/>
    <n v="37.562399999999997"/>
  </r>
  <r>
    <n v="6682"/>
    <s v="CA-2014-145037"/>
    <x v="3"/>
    <x v="264"/>
    <d v="2014-09-08T00:00:00"/>
    <x v="0"/>
    <s v="TB-21055"/>
    <x v="26"/>
    <x v="0"/>
    <s v="United States"/>
    <s v="Meriden"/>
    <x v="29"/>
    <n v="6450"/>
    <x v="3"/>
    <s v="OFF-PA-10002499"/>
    <x v="1"/>
    <x v="10"/>
    <x v="1601"/>
    <x v="678"/>
    <n v="3"/>
    <n v="0"/>
    <n v="73.41"/>
  </r>
  <r>
    <n v="6683"/>
    <s v="CA-2014-154466"/>
    <x v="3"/>
    <x v="314"/>
    <d v="2014-01-03T00:00:00"/>
    <x v="2"/>
    <s v="DP-13390"/>
    <x v="503"/>
    <x v="2"/>
    <s v="United States"/>
    <s v="Franklin"/>
    <x v="6"/>
    <n v="53132"/>
    <x v="2"/>
    <s v="OFF-BI-10002012"/>
    <x v="1"/>
    <x v="8"/>
    <x v="742"/>
    <x v="4589"/>
    <n v="2"/>
    <n v="0"/>
    <n v="1.728"/>
  </r>
  <r>
    <n v="6684"/>
    <s v="CA-2011-109134"/>
    <x v="2"/>
    <x v="1127"/>
    <d v="2011-11-10T00:00:00"/>
    <x v="1"/>
    <s v="DE-13255"/>
    <x v="368"/>
    <x v="2"/>
    <s v="United States"/>
    <s v="Los Angeles"/>
    <x v="1"/>
    <n v="90008"/>
    <x v="1"/>
    <s v="FUR-FU-10000320"/>
    <x v="0"/>
    <x v="5"/>
    <x v="1512"/>
    <x v="130"/>
    <n v="6"/>
    <n v="0"/>
    <n v="8.8176000000000023"/>
  </r>
  <r>
    <n v="6685"/>
    <s v="US-2012-129637"/>
    <x v="1"/>
    <x v="997"/>
    <d v="2012-12-22T00:00:00"/>
    <x v="1"/>
    <s v="MC-18100"/>
    <x v="498"/>
    <x v="0"/>
    <s v="United States"/>
    <s v="Bloomington"/>
    <x v="10"/>
    <n v="61701"/>
    <x v="2"/>
    <s v="OFF-ST-10003716"/>
    <x v="1"/>
    <x v="4"/>
    <x v="889"/>
    <x v="4590"/>
    <n v="1"/>
    <n v="0.2"/>
    <n v="-15.751400000000004"/>
  </r>
  <r>
    <n v="6686"/>
    <s v="US-2012-129637"/>
    <x v="1"/>
    <x v="997"/>
    <d v="2012-12-22T00:00:00"/>
    <x v="1"/>
    <s v="MC-18100"/>
    <x v="498"/>
    <x v="0"/>
    <s v="United States"/>
    <s v="Bloomington"/>
    <x v="10"/>
    <n v="61701"/>
    <x v="2"/>
    <s v="FUR-FU-10000965"/>
    <x v="0"/>
    <x v="5"/>
    <x v="682"/>
    <x v="4591"/>
    <n v="2"/>
    <n v="0.6"/>
    <n v="-19.737199999999994"/>
  </r>
  <r>
    <n v="6687"/>
    <s v="US-2012-129637"/>
    <x v="1"/>
    <x v="997"/>
    <d v="2012-12-22T00:00:00"/>
    <x v="1"/>
    <s v="MC-18100"/>
    <x v="498"/>
    <x v="0"/>
    <s v="United States"/>
    <s v="Bloomington"/>
    <x v="10"/>
    <n v="61701"/>
    <x v="2"/>
    <s v="OFF-AR-10003829"/>
    <x v="1"/>
    <x v="6"/>
    <x v="934"/>
    <x v="1332"/>
    <n v="5"/>
    <n v="0.2"/>
    <n v="1.4759999999999982"/>
  </r>
  <r>
    <n v="6688"/>
    <s v="CA-2012-165162"/>
    <x v="1"/>
    <x v="263"/>
    <d v="2012-05-21T00:00:00"/>
    <x v="1"/>
    <s v="HG-15025"/>
    <x v="643"/>
    <x v="0"/>
    <s v="United States"/>
    <s v="Los Angeles"/>
    <x v="1"/>
    <n v="90032"/>
    <x v="1"/>
    <s v="OFF-ST-10003470"/>
    <x v="1"/>
    <x v="4"/>
    <x v="1339"/>
    <x v="2105"/>
    <n v="4"/>
    <n v="0"/>
    <n v="55.895999999999958"/>
  </r>
  <r>
    <n v="6689"/>
    <s v="CA-2014-140494"/>
    <x v="3"/>
    <x v="434"/>
    <d v="2014-03-16T00:00:00"/>
    <x v="0"/>
    <s v="CM-11815"/>
    <x v="698"/>
    <x v="1"/>
    <s v="United States"/>
    <s v="San Francisco"/>
    <x v="1"/>
    <n v="94109"/>
    <x v="1"/>
    <s v="TEC-AC-10004568"/>
    <x v="2"/>
    <x v="11"/>
    <x v="1109"/>
    <x v="1375"/>
    <n v="4"/>
    <n v="0"/>
    <n v="21.27239999999999"/>
  </r>
  <r>
    <n v="6690"/>
    <s v="CA-2014-104108"/>
    <x v="3"/>
    <x v="574"/>
    <d v="2014-12-10T00:00:00"/>
    <x v="1"/>
    <s v="RP-19855"/>
    <x v="532"/>
    <x v="1"/>
    <s v="United States"/>
    <s v="Houston"/>
    <x v="5"/>
    <n v="77095"/>
    <x v="2"/>
    <s v="OFF-AR-10000817"/>
    <x v="1"/>
    <x v="6"/>
    <x v="1255"/>
    <x v="4592"/>
    <n v="5"/>
    <n v="0.2"/>
    <n v="2.1279999999999988"/>
  </r>
  <r>
    <n v="6691"/>
    <s v="US-2014-165869"/>
    <x v="3"/>
    <x v="689"/>
    <d v="2014-08-06T00:00:00"/>
    <x v="1"/>
    <s v="LS-17200"/>
    <x v="624"/>
    <x v="1"/>
    <s v="United States"/>
    <s v="Milwaukee"/>
    <x v="6"/>
    <n v="53209"/>
    <x v="2"/>
    <s v="OFF-BI-10003460"/>
    <x v="1"/>
    <x v="8"/>
    <x v="234"/>
    <x v="255"/>
    <n v="4"/>
    <n v="0"/>
    <n v="8.4095999999999993"/>
  </r>
  <r>
    <n v="6692"/>
    <s v="US-2014-165869"/>
    <x v="3"/>
    <x v="689"/>
    <d v="2014-08-06T00:00:00"/>
    <x v="1"/>
    <s v="LS-17200"/>
    <x v="624"/>
    <x v="1"/>
    <s v="United States"/>
    <s v="Milwaukee"/>
    <x v="6"/>
    <n v="53209"/>
    <x v="2"/>
    <s v="OFF-AP-10002472"/>
    <x v="1"/>
    <x v="9"/>
    <x v="403"/>
    <x v="4524"/>
    <n v="6"/>
    <n v="0"/>
    <n v="54.558"/>
  </r>
  <r>
    <n v="6693"/>
    <s v="CA-2014-160899"/>
    <x v="3"/>
    <x v="938"/>
    <d v="2014-08-14T00:00:00"/>
    <x v="0"/>
    <s v="DR-12940"/>
    <x v="660"/>
    <x v="2"/>
    <s v="United States"/>
    <s v="Lake Charles"/>
    <x v="28"/>
    <n v="70601"/>
    <x v="0"/>
    <s v="OFF-BI-10000632"/>
    <x v="1"/>
    <x v="8"/>
    <x v="1288"/>
    <x v="4593"/>
    <n v="11"/>
    <n v="0"/>
    <n v="219.65459999999999"/>
  </r>
  <r>
    <n v="6694"/>
    <s v="CA-2014-144225"/>
    <x v="3"/>
    <x v="1033"/>
    <d v="2014-10-03T00:00:00"/>
    <x v="0"/>
    <s v="CC-12475"/>
    <x v="693"/>
    <x v="0"/>
    <s v="United States"/>
    <s v="Baltimore"/>
    <x v="39"/>
    <n v="21215"/>
    <x v="3"/>
    <s v="OFF-PA-10000062"/>
    <x v="1"/>
    <x v="10"/>
    <x v="1375"/>
    <x v="2210"/>
    <n v="3"/>
    <n v="0"/>
    <n v="80.791200000000003"/>
  </r>
  <r>
    <n v="6695"/>
    <s v="US-2013-163538"/>
    <x v="0"/>
    <x v="370"/>
    <d v="2013-08-31T00:00:00"/>
    <x v="1"/>
    <s v="SS-20515"/>
    <x v="776"/>
    <x v="2"/>
    <s v="United States"/>
    <s v="Franklin"/>
    <x v="6"/>
    <n v="53132"/>
    <x v="2"/>
    <s v="TEC-AC-10002006"/>
    <x v="2"/>
    <x v="11"/>
    <x v="1078"/>
    <x v="4594"/>
    <n v="3"/>
    <n v="0"/>
    <n v="14.870699999999998"/>
  </r>
  <r>
    <n v="6696"/>
    <s v="US-2013-155103"/>
    <x v="0"/>
    <x v="499"/>
    <d v="2013-12-08T00:00:00"/>
    <x v="1"/>
    <s v="JF-15190"/>
    <x v="440"/>
    <x v="0"/>
    <s v="United States"/>
    <s v="New York City"/>
    <x v="15"/>
    <n v="10024"/>
    <x v="3"/>
    <s v="OFF-BI-10004318"/>
    <x v="1"/>
    <x v="8"/>
    <x v="1574"/>
    <x v="4595"/>
    <n v="3"/>
    <n v="0.2"/>
    <n v="134.93219999999999"/>
  </r>
  <r>
    <n v="6697"/>
    <s v="US-2013-155103"/>
    <x v="0"/>
    <x v="499"/>
    <d v="2013-12-08T00:00:00"/>
    <x v="1"/>
    <s v="JF-15190"/>
    <x v="440"/>
    <x v="0"/>
    <s v="United States"/>
    <s v="New York City"/>
    <x v="15"/>
    <n v="10024"/>
    <x v="3"/>
    <s v="OFF-BI-10004236"/>
    <x v="1"/>
    <x v="8"/>
    <x v="891"/>
    <x v="4596"/>
    <n v="3"/>
    <n v="0.2"/>
    <n v="11.450399999999998"/>
  </r>
  <r>
    <n v="6698"/>
    <s v="US-2013-155103"/>
    <x v="0"/>
    <x v="499"/>
    <d v="2013-12-08T00:00:00"/>
    <x v="1"/>
    <s v="JF-15190"/>
    <x v="440"/>
    <x v="0"/>
    <s v="United States"/>
    <s v="New York City"/>
    <x v="15"/>
    <n v="10024"/>
    <x v="3"/>
    <s v="OFF-PA-10000062"/>
    <x v="1"/>
    <x v="10"/>
    <x v="1375"/>
    <x v="3837"/>
    <n v="1"/>
    <n v="0"/>
    <n v="26.930399999999999"/>
  </r>
  <r>
    <n v="6699"/>
    <s v="CA-2014-145429"/>
    <x v="3"/>
    <x v="246"/>
    <d v="2014-07-26T00:00:00"/>
    <x v="1"/>
    <s v="SW-20455"/>
    <x v="517"/>
    <x v="0"/>
    <s v="United States"/>
    <s v="San Diego"/>
    <x v="1"/>
    <n v="92024"/>
    <x v="1"/>
    <s v="OFF-PA-10003205"/>
    <x v="1"/>
    <x v="10"/>
    <x v="1776"/>
    <x v="4597"/>
    <n v="2"/>
    <n v="0"/>
    <n v="7.6798000000000002"/>
  </r>
  <r>
    <n v="6700"/>
    <s v="CA-2014-145429"/>
    <x v="3"/>
    <x v="246"/>
    <d v="2014-07-26T00:00:00"/>
    <x v="1"/>
    <s v="SW-20455"/>
    <x v="517"/>
    <x v="0"/>
    <s v="United States"/>
    <s v="San Diego"/>
    <x v="1"/>
    <n v="92024"/>
    <x v="1"/>
    <s v="FUR-CH-10000988"/>
    <x v="0"/>
    <x v="1"/>
    <x v="1132"/>
    <x v="2284"/>
    <n v="2"/>
    <n v="0.2"/>
    <n v="22.529599999999995"/>
  </r>
  <r>
    <n v="6701"/>
    <s v="CA-2014-145429"/>
    <x v="3"/>
    <x v="246"/>
    <d v="2014-07-26T00:00:00"/>
    <x v="1"/>
    <s v="SW-20455"/>
    <x v="517"/>
    <x v="0"/>
    <s v="United States"/>
    <s v="San Diego"/>
    <x v="1"/>
    <n v="92024"/>
    <x v="1"/>
    <s v="OFF-BI-10001524"/>
    <x v="1"/>
    <x v="8"/>
    <x v="298"/>
    <x v="4503"/>
    <n v="3"/>
    <n v="0.2"/>
    <n v="17.623199999999997"/>
  </r>
  <r>
    <n v="6702"/>
    <s v="CA-2012-153535"/>
    <x v="1"/>
    <x v="1128"/>
    <d v="2012-05-24T00:00:00"/>
    <x v="1"/>
    <s v="SG-20470"/>
    <x v="495"/>
    <x v="0"/>
    <s v="United States"/>
    <s v="Wilson"/>
    <x v="3"/>
    <n v="27893"/>
    <x v="0"/>
    <s v="FUR-FU-10001986"/>
    <x v="0"/>
    <x v="5"/>
    <x v="1133"/>
    <x v="4598"/>
    <n v="4"/>
    <n v="0.2"/>
    <n v="20.391999999999989"/>
  </r>
  <r>
    <n v="6703"/>
    <s v="CA-2012-153535"/>
    <x v="1"/>
    <x v="1128"/>
    <d v="2012-05-24T00:00:00"/>
    <x v="1"/>
    <s v="SG-20470"/>
    <x v="495"/>
    <x v="0"/>
    <s v="United States"/>
    <s v="Wilson"/>
    <x v="3"/>
    <n v="27893"/>
    <x v="0"/>
    <s v="OFF-BI-10001031"/>
    <x v="1"/>
    <x v="8"/>
    <x v="865"/>
    <x v="1697"/>
    <n v="4"/>
    <n v="0.7"/>
    <n v="-4.9127999999999989"/>
  </r>
  <r>
    <n v="6704"/>
    <s v="CA-2012-139164"/>
    <x v="1"/>
    <x v="537"/>
    <d v="2012-06-28T00:00:00"/>
    <x v="1"/>
    <s v="CS-12355"/>
    <x v="394"/>
    <x v="0"/>
    <s v="United States"/>
    <s v="Long Beach"/>
    <x v="1"/>
    <n v="90805"/>
    <x v="1"/>
    <s v="TEC-PH-10002468"/>
    <x v="2"/>
    <x v="7"/>
    <x v="1210"/>
    <x v="2075"/>
    <n v="2"/>
    <n v="0.2"/>
    <n v="19.03860000000001"/>
  </r>
  <r>
    <n v="6705"/>
    <s v="CA-2012-139164"/>
    <x v="1"/>
    <x v="537"/>
    <d v="2012-06-28T00:00:00"/>
    <x v="1"/>
    <s v="CS-12355"/>
    <x v="394"/>
    <x v="0"/>
    <s v="United States"/>
    <s v="Long Beach"/>
    <x v="1"/>
    <n v="90805"/>
    <x v="1"/>
    <s v="OFF-FA-10003059"/>
    <x v="1"/>
    <x v="13"/>
    <x v="794"/>
    <x v="4599"/>
    <n v="3"/>
    <n v="0"/>
    <n v="1.7918999999999998"/>
  </r>
  <r>
    <n v="6706"/>
    <s v="CA-2012-139164"/>
    <x v="1"/>
    <x v="537"/>
    <d v="2012-06-28T00:00:00"/>
    <x v="1"/>
    <s v="CS-12355"/>
    <x v="394"/>
    <x v="0"/>
    <s v="United States"/>
    <s v="Long Beach"/>
    <x v="1"/>
    <n v="90805"/>
    <x v="1"/>
    <s v="TEC-PH-10003931"/>
    <x v="2"/>
    <x v="7"/>
    <x v="159"/>
    <x v="166"/>
    <n v="3"/>
    <n v="0.2"/>
    <n v="8.998500000000007"/>
  </r>
  <r>
    <n v="6707"/>
    <s v="CA-2013-112277"/>
    <x v="0"/>
    <x v="545"/>
    <d v="2013-09-16T00:00:00"/>
    <x v="1"/>
    <s v="SC-20695"/>
    <x v="281"/>
    <x v="1"/>
    <s v="United States"/>
    <s v="Fort Lauderdale"/>
    <x v="2"/>
    <n v="33311"/>
    <x v="0"/>
    <s v="TEC-PH-10003505"/>
    <x v="2"/>
    <x v="7"/>
    <x v="901"/>
    <x v="4600"/>
    <n v="7"/>
    <n v="0.2"/>
    <n v="58.46399999999997"/>
  </r>
  <r>
    <n v="6708"/>
    <s v="CA-2011-167724"/>
    <x v="2"/>
    <x v="138"/>
    <d v="2011-04-18T00:00:00"/>
    <x v="1"/>
    <s v="BF-11170"/>
    <x v="408"/>
    <x v="2"/>
    <s v="United States"/>
    <s v="Baltimore"/>
    <x v="39"/>
    <n v="21215"/>
    <x v="3"/>
    <s v="OFF-LA-10002368"/>
    <x v="1"/>
    <x v="2"/>
    <x v="1777"/>
    <x v="1507"/>
    <n v="3"/>
    <n v="0"/>
    <n v="3.6017999999999999"/>
  </r>
  <r>
    <n v="6709"/>
    <s v="CA-2012-123141"/>
    <x v="1"/>
    <x v="717"/>
    <d v="2012-11-19T00:00:00"/>
    <x v="1"/>
    <s v="GZ-14470"/>
    <x v="47"/>
    <x v="0"/>
    <s v="United States"/>
    <s v="Rio Rancho"/>
    <x v="27"/>
    <n v="87124"/>
    <x v="1"/>
    <s v="FUR-CH-10004287"/>
    <x v="0"/>
    <x v="1"/>
    <x v="156"/>
    <x v="2214"/>
    <n v="4"/>
    <n v="0.2"/>
    <n v="99.431999999999931"/>
  </r>
  <r>
    <n v="6710"/>
    <s v="CA-2012-123141"/>
    <x v="1"/>
    <x v="717"/>
    <d v="2012-11-19T00:00:00"/>
    <x v="1"/>
    <s v="GZ-14470"/>
    <x v="47"/>
    <x v="0"/>
    <s v="United States"/>
    <s v="Rio Rancho"/>
    <x v="27"/>
    <n v="87124"/>
    <x v="1"/>
    <s v="FUR-CH-10001891"/>
    <x v="0"/>
    <x v="1"/>
    <x v="265"/>
    <x v="286"/>
    <n v="3"/>
    <n v="0.2"/>
    <n v="20.155800000000013"/>
  </r>
  <r>
    <n v="6711"/>
    <s v="CA-2013-149503"/>
    <x v="0"/>
    <x v="10"/>
    <d v="2013-12-13T00:00:00"/>
    <x v="2"/>
    <s v="SP-20650"/>
    <x v="70"/>
    <x v="1"/>
    <s v="United States"/>
    <s v="Stockton"/>
    <x v="1"/>
    <n v="95207"/>
    <x v="1"/>
    <s v="OFF-BI-10002133"/>
    <x v="1"/>
    <x v="8"/>
    <x v="1138"/>
    <x v="4601"/>
    <n v="8"/>
    <n v="0.2"/>
    <n v="99.295999999999978"/>
  </r>
  <r>
    <n v="6712"/>
    <s v="CA-2014-163069"/>
    <x v="3"/>
    <x v="238"/>
    <d v="2014-08-22T00:00:00"/>
    <x v="0"/>
    <s v="PJ-19015"/>
    <x v="307"/>
    <x v="0"/>
    <s v="United States"/>
    <s v="Columbus"/>
    <x v="24"/>
    <n v="43229"/>
    <x v="3"/>
    <s v="OFF-AR-10001419"/>
    <x v="1"/>
    <x v="6"/>
    <x v="1006"/>
    <x v="4541"/>
    <n v="3"/>
    <n v="0.2"/>
    <n v="1.2389999999999994"/>
  </r>
  <r>
    <n v="6713"/>
    <s v="CA-2014-107629"/>
    <x v="3"/>
    <x v="817"/>
    <d v="2014-12-15T00:00:00"/>
    <x v="3"/>
    <s v="DB-13060"/>
    <x v="72"/>
    <x v="0"/>
    <s v="United States"/>
    <s v="Skokie"/>
    <x v="10"/>
    <n v="60076"/>
    <x v="2"/>
    <s v="FUR-FU-10002298"/>
    <x v="0"/>
    <x v="5"/>
    <x v="1296"/>
    <x v="4602"/>
    <n v="6"/>
    <n v="0.6"/>
    <n v="-292.98719999999997"/>
  </r>
  <r>
    <n v="6714"/>
    <s v="CA-2014-107629"/>
    <x v="3"/>
    <x v="817"/>
    <d v="2014-12-15T00:00:00"/>
    <x v="3"/>
    <s v="DB-13060"/>
    <x v="72"/>
    <x v="0"/>
    <s v="United States"/>
    <s v="Skokie"/>
    <x v="10"/>
    <n v="60076"/>
    <x v="2"/>
    <s v="FUR-FU-10004091"/>
    <x v="0"/>
    <x v="5"/>
    <x v="264"/>
    <x v="4603"/>
    <n v="3"/>
    <n v="0.6"/>
    <n v="-26.755799999999994"/>
  </r>
  <r>
    <n v="6715"/>
    <s v="CA-2014-107629"/>
    <x v="3"/>
    <x v="817"/>
    <d v="2014-12-15T00:00:00"/>
    <x v="3"/>
    <s v="DB-13060"/>
    <x v="72"/>
    <x v="0"/>
    <s v="United States"/>
    <s v="Skokie"/>
    <x v="10"/>
    <n v="60076"/>
    <x v="2"/>
    <s v="TEC-AC-10004510"/>
    <x v="2"/>
    <x v="11"/>
    <x v="944"/>
    <x v="4604"/>
    <n v="3"/>
    <n v="0.2"/>
    <n v="-4.908000000000003"/>
  </r>
  <r>
    <n v="6716"/>
    <s v="CA-2014-107629"/>
    <x v="3"/>
    <x v="817"/>
    <d v="2014-12-15T00:00:00"/>
    <x v="3"/>
    <s v="DB-13060"/>
    <x v="72"/>
    <x v="0"/>
    <s v="United States"/>
    <s v="Skokie"/>
    <x v="10"/>
    <n v="60076"/>
    <x v="2"/>
    <s v="OFF-AR-10002987"/>
    <x v="1"/>
    <x v="6"/>
    <x v="1553"/>
    <x v="4605"/>
    <n v="6"/>
    <n v="0.2"/>
    <n v="24.998400000000011"/>
  </r>
  <r>
    <n v="6717"/>
    <s v="CA-2013-134789"/>
    <x v="0"/>
    <x v="143"/>
    <d v="2013-04-16T00:00:00"/>
    <x v="1"/>
    <s v="CK-12325"/>
    <x v="278"/>
    <x v="2"/>
    <s v="United States"/>
    <s v="Hot Springs"/>
    <x v="36"/>
    <n v="71901"/>
    <x v="0"/>
    <s v="OFF-FA-10002280"/>
    <x v="1"/>
    <x v="13"/>
    <x v="653"/>
    <x v="59"/>
    <n v="6"/>
    <n v="0"/>
    <n v="14.399999999999999"/>
  </r>
  <r>
    <n v="6718"/>
    <s v="CA-2013-134789"/>
    <x v="0"/>
    <x v="143"/>
    <d v="2013-04-16T00:00:00"/>
    <x v="1"/>
    <s v="CK-12325"/>
    <x v="278"/>
    <x v="2"/>
    <s v="United States"/>
    <s v="Hot Springs"/>
    <x v="36"/>
    <n v="71901"/>
    <x v="0"/>
    <s v="OFF-PA-10001934"/>
    <x v="1"/>
    <x v="10"/>
    <x v="543"/>
    <x v="243"/>
    <n v="4"/>
    <n v="0"/>
    <n v="12.700800000000001"/>
  </r>
  <r>
    <n v="6719"/>
    <s v="CA-2013-134789"/>
    <x v="0"/>
    <x v="143"/>
    <d v="2013-04-16T00:00:00"/>
    <x v="1"/>
    <s v="CK-12325"/>
    <x v="278"/>
    <x v="2"/>
    <s v="United States"/>
    <s v="Hot Springs"/>
    <x v="36"/>
    <n v="71901"/>
    <x v="0"/>
    <s v="FUR-FU-10003268"/>
    <x v="0"/>
    <x v="5"/>
    <x v="876"/>
    <x v="4606"/>
    <n v="4"/>
    <n v="0"/>
    <n v="31.983999999999995"/>
  </r>
  <r>
    <n v="6720"/>
    <s v="CA-2013-130442"/>
    <x v="0"/>
    <x v="186"/>
    <d v="2013-12-20T00:00:00"/>
    <x v="2"/>
    <s v="SF-20065"/>
    <x v="11"/>
    <x v="0"/>
    <s v="United States"/>
    <s v="Goldsboro"/>
    <x v="3"/>
    <n v="27534"/>
    <x v="0"/>
    <s v="OFF-AP-10004859"/>
    <x v="1"/>
    <x v="9"/>
    <x v="921"/>
    <x v="4337"/>
    <n v="3"/>
    <n v="0.2"/>
    <n v="3.0576000000000008"/>
  </r>
  <r>
    <n v="6721"/>
    <s v="CA-2014-102974"/>
    <x v="3"/>
    <x v="20"/>
    <d v="2014-09-25T00:00:00"/>
    <x v="1"/>
    <s v="DP-13105"/>
    <x v="317"/>
    <x v="1"/>
    <s v="United States"/>
    <s v="Los Angeles"/>
    <x v="1"/>
    <n v="90032"/>
    <x v="1"/>
    <s v="TEC-AC-10000057"/>
    <x v="2"/>
    <x v="11"/>
    <x v="626"/>
    <x v="179"/>
    <n v="5"/>
    <n v="0"/>
    <n v="31.489499999999992"/>
  </r>
  <r>
    <n v="6722"/>
    <s v="CA-2014-102974"/>
    <x v="3"/>
    <x v="20"/>
    <d v="2014-09-25T00:00:00"/>
    <x v="1"/>
    <s v="DP-13105"/>
    <x v="317"/>
    <x v="1"/>
    <s v="United States"/>
    <s v="Los Angeles"/>
    <x v="1"/>
    <n v="90032"/>
    <x v="1"/>
    <s v="OFF-AR-10000914"/>
    <x v="1"/>
    <x v="6"/>
    <x v="1739"/>
    <x v="4607"/>
    <n v="2"/>
    <n v="0"/>
    <n v="6.0632000000000019"/>
  </r>
  <r>
    <n v="6723"/>
    <s v="CA-2014-102974"/>
    <x v="3"/>
    <x v="20"/>
    <d v="2014-09-25T00:00:00"/>
    <x v="1"/>
    <s v="DP-13105"/>
    <x v="317"/>
    <x v="1"/>
    <s v="United States"/>
    <s v="Los Angeles"/>
    <x v="1"/>
    <n v="90032"/>
    <x v="1"/>
    <s v="OFF-AR-10004956"/>
    <x v="1"/>
    <x v="6"/>
    <x v="1235"/>
    <x v="80"/>
    <n v="3"/>
    <n v="0"/>
    <n v="4.8545999999999978"/>
  </r>
  <r>
    <n v="6724"/>
    <s v="US-2014-166394"/>
    <x v="3"/>
    <x v="507"/>
    <d v="2014-09-07T00:00:00"/>
    <x v="0"/>
    <s v="VM-21835"/>
    <x v="718"/>
    <x v="0"/>
    <s v="United States"/>
    <s v="Nashua"/>
    <x v="38"/>
    <n v="3060"/>
    <x v="3"/>
    <s v="OFF-FA-10001843"/>
    <x v="1"/>
    <x v="13"/>
    <x v="33"/>
    <x v="1471"/>
    <n v="6"/>
    <n v="0"/>
    <n v="6.9654000000000007"/>
  </r>
  <r>
    <n v="6725"/>
    <s v="CA-2013-128811"/>
    <x v="0"/>
    <x v="126"/>
    <d v="2013-09-17T00:00:00"/>
    <x v="1"/>
    <s v="SF-20200"/>
    <x v="227"/>
    <x v="0"/>
    <s v="United States"/>
    <s v="Seattle"/>
    <x v="4"/>
    <n v="98103"/>
    <x v="1"/>
    <s v="OFF-FA-10000585"/>
    <x v="1"/>
    <x v="13"/>
    <x v="202"/>
    <x v="4608"/>
    <n v="3"/>
    <n v="0"/>
    <n v="4.8162000000000003"/>
  </r>
  <r>
    <n v="6726"/>
    <s v="CA-2013-128811"/>
    <x v="0"/>
    <x v="126"/>
    <d v="2013-09-17T00:00:00"/>
    <x v="1"/>
    <s v="SF-20200"/>
    <x v="227"/>
    <x v="0"/>
    <s v="United States"/>
    <s v="Seattle"/>
    <x v="4"/>
    <n v="98103"/>
    <x v="1"/>
    <s v="OFF-LA-10003720"/>
    <x v="1"/>
    <x v="2"/>
    <x v="1627"/>
    <x v="469"/>
    <n v="3"/>
    <n v="0"/>
    <n v="5.2028999999999996"/>
  </r>
  <r>
    <n v="6727"/>
    <s v="CA-2013-128811"/>
    <x v="0"/>
    <x v="126"/>
    <d v="2013-09-17T00:00:00"/>
    <x v="1"/>
    <s v="SF-20200"/>
    <x v="227"/>
    <x v="0"/>
    <s v="United States"/>
    <s v="Seattle"/>
    <x v="4"/>
    <n v="98103"/>
    <x v="1"/>
    <s v="OFF-BI-10000301"/>
    <x v="1"/>
    <x v="8"/>
    <x v="619"/>
    <x v="4609"/>
    <n v="4"/>
    <n v="0.2"/>
    <n v="7.7639999999999993"/>
  </r>
  <r>
    <n v="6728"/>
    <s v="CA-2014-145443"/>
    <x v="3"/>
    <x v="682"/>
    <d v="2014-08-16T00:00:00"/>
    <x v="0"/>
    <s v="SC-20695"/>
    <x v="281"/>
    <x v="1"/>
    <s v="United States"/>
    <s v="Richmond"/>
    <x v="14"/>
    <n v="47374"/>
    <x v="2"/>
    <s v="OFF-PA-10003302"/>
    <x v="1"/>
    <x v="10"/>
    <x v="1712"/>
    <x v="932"/>
    <n v="5"/>
    <n v="0"/>
    <n v="83.283999999999992"/>
  </r>
  <r>
    <n v="6729"/>
    <s v="CA-2013-165827"/>
    <x v="0"/>
    <x v="254"/>
    <d v="2013-11-10T00:00:00"/>
    <x v="1"/>
    <s v="MF-17665"/>
    <x v="716"/>
    <x v="1"/>
    <s v="United States"/>
    <s v="Miami"/>
    <x v="2"/>
    <n v="33180"/>
    <x v="0"/>
    <s v="FUR-FU-10001889"/>
    <x v="0"/>
    <x v="5"/>
    <x v="1149"/>
    <x v="4610"/>
    <n v="6"/>
    <n v="0.2"/>
    <n v="8.2055999999999987"/>
  </r>
  <r>
    <n v="6730"/>
    <s v="CA-2012-156734"/>
    <x v="1"/>
    <x v="652"/>
    <d v="2012-06-20T00:00:00"/>
    <x v="2"/>
    <s v="BV-11245"/>
    <x v="296"/>
    <x v="1"/>
    <s v="United States"/>
    <s v="Smyrna"/>
    <x v="18"/>
    <n v="37167"/>
    <x v="0"/>
    <s v="OFF-BI-10002982"/>
    <x v="1"/>
    <x v="8"/>
    <x v="1258"/>
    <x v="4611"/>
    <n v="3"/>
    <n v="0.7"/>
    <n v="-4.4945999999999984"/>
  </r>
  <r>
    <n v="6731"/>
    <s v="CA-2012-156734"/>
    <x v="1"/>
    <x v="652"/>
    <d v="2012-06-20T00:00:00"/>
    <x v="2"/>
    <s v="BV-11245"/>
    <x v="296"/>
    <x v="1"/>
    <s v="United States"/>
    <s v="Smyrna"/>
    <x v="18"/>
    <n v="37167"/>
    <x v="0"/>
    <s v="FUR-CH-10002965"/>
    <x v="0"/>
    <x v="1"/>
    <x v="226"/>
    <x v="4612"/>
    <n v="4"/>
    <n v="0.2"/>
    <n v="56.274400000000014"/>
  </r>
  <r>
    <n v="6732"/>
    <s v="CA-2012-156734"/>
    <x v="1"/>
    <x v="652"/>
    <d v="2012-06-20T00:00:00"/>
    <x v="2"/>
    <s v="BV-11245"/>
    <x v="296"/>
    <x v="1"/>
    <s v="United States"/>
    <s v="Smyrna"/>
    <x v="18"/>
    <n v="37167"/>
    <x v="0"/>
    <s v="OFF-PA-10001937"/>
    <x v="1"/>
    <x v="10"/>
    <x v="286"/>
    <x v="561"/>
    <n v="4"/>
    <n v="0.2"/>
    <n v="7.2576000000000001"/>
  </r>
  <r>
    <n v="6733"/>
    <s v="CA-2011-120096"/>
    <x v="2"/>
    <x v="1129"/>
    <d v="2011-07-07T00:00:00"/>
    <x v="2"/>
    <s v="KE-16420"/>
    <x v="722"/>
    <x v="1"/>
    <s v="United States"/>
    <s v="Aurora"/>
    <x v="22"/>
    <n v="80013"/>
    <x v="1"/>
    <s v="OFF-PA-10001977"/>
    <x v="1"/>
    <x v="10"/>
    <x v="1464"/>
    <x v="3479"/>
    <n v="4"/>
    <n v="0.2"/>
    <n v="62.137599999999992"/>
  </r>
  <r>
    <n v="6734"/>
    <s v="CA-2011-120096"/>
    <x v="2"/>
    <x v="1129"/>
    <d v="2011-07-07T00:00:00"/>
    <x v="2"/>
    <s v="KE-16420"/>
    <x v="722"/>
    <x v="1"/>
    <s v="United States"/>
    <s v="Aurora"/>
    <x v="22"/>
    <n v="80013"/>
    <x v="1"/>
    <s v="OFF-AP-10000692"/>
    <x v="1"/>
    <x v="9"/>
    <x v="1241"/>
    <x v="4613"/>
    <n v="2"/>
    <n v="0.2"/>
    <n v="3.2432000000000016"/>
  </r>
  <r>
    <n v="6735"/>
    <s v="CA-2012-141754"/>
    <x v="1"/>
    <x v="139"/>
    <d v="2012-12-25T00:00:00"/>
    <x v="1"/>
    <s v="EM-14200"/>
    <x v="773"/>
    <x v="2"/>
    <s v="United States"/>
    <s v="Miami"/>
    <x v="2"/>
    <n v="33142"/>
    <x v="0"/>
    <s v="OFF-LA-10004093"/>
    <x v="1"/>
    <x v="2"/>
    <x v="670"/>
    <x v="3280"/>
    <n v="2"/>
    <n v="0.2"/>
    <n v="3.9473999999999996"/>
  </r>
  <r>
    <n v="6736"/>
    <s v="CA-2013-123358"/>
    <x v="0"/>
    <x v="342"/>
    <d v="2013-04-18T00:00:00"/>
    <x v="1"/>
    <s v="BT-11680"/>
    <x v="537"/>
    <x v="0"/>
    <s v="United States"/>
    <s v="San Francisco"/>
    <x v="1"/>
    <n v="94122"/>
    <x v="1"/>
    <s v="OFF-AP-10004980"/>
    <x v="1"/>
    <x v="9"/>
    <x v="967"/>
    <x v="4614"/>
    <n v="3"/>
    <n v="0"/>
    <n v="44.366400000000006"/>
  </r>
  <r>
    <n v="6737"/>
    <s v="CA-2013-123358"/>
    <x v="0"/>
    <x v="342"/>
    <d v="2013-04-18T00:00:00"/>
    <x v="1"/>
    <s v="BT-11680"/>
    <x v="537"/>
    <x v="0"/>
    <s v="United States"/>
    <s v="San Francisco"/>
    <x v="1"/>
    <n v="94122"/>
    <x v="1"/>
    <s v="OFF-ST-10001932"/>
    <x v="1"/>
    <x v="4"/>
    <x v="1641"/>
    <x v="4404"/>
    <n v="3"/>
    <n v="0"/>
    <n v="81.131400000000014"/>
  </r>
  <r>
    <n v="6738"/>
    <s v="CA-2013-123358"/>
    <x v="0"/>
    <x v="342"/>
    <d v="2013-04-18T00:00:00"/>
    <x v="1"/>
    <s v="BT-11680"/>
    <x v="537"/>
    <x v="0"/>
    <s v="United States"/>
    <s v="San Francisco"/>
    <x v="1"/>
    <n v="94122"/>
    <x v="1"/>
    <s v="OFF-ST-10000636"/>
    <x v="1"/>
    <x v="4"/>
    <x v="1744"/>
    <x v="4615"/>
    <n v="9"/>
    <n v="0"/>
    <n v="6.0263999999999918"/>
  </r>
  <r>
    <n v="6739"/>
    <s v="CA-2013-123358"/>
    <x v="0"/>
    <x v="342"/>
    <d v="2013-04-18T00:00:00"/>
    <x v="1"/>
    <s v="BT-11680"/>
    <x v="537"/>
    <x v="0"/>
    <s v="United States"/>
    <s v="San Francisco"/>
    <x v="1"/>
    <n v="94122"/>
    <x v="1"/>
    <s v="OFF-BI-10000069"/>
    <x v="1"/>
    <x v="8"/>
    <x v="486"/>
    <x v="4616"/>
    <n v="4"/>
    <n v="0.2"/>
    <n v="15.610399999999993"/>
  </r>
  <r>
    <n v="6740"/>
    <s v="CA-2011-144029"/>
    <x v="2"/>
    <x v="542"/>
    <d v="2011-05-31T00:00:00"/>
    <x v="1"/>
    <s v="MM-18055"/>
    <x v="514"/>
    <x v="0"/>
    <s v="United States"/>
    <s v="Chicago"/>
    <x v="10"/>
    <n v="60623"/>
    <x v="2"/>
    <s v="OFF-ST-10001837"/>
    <x v="1"/>
    <x v="4"/>
    <x v="1331"/>
    <x v="4617"/>
    <n v="3"/>
    <n v="0.2"/>
    <n v="7.6968000000000032"/>
  </r>
  <r>
    <n v="6741"/>
    <s v="CA-2011-144029"/>
    <x v="2"/>
    <x v="542"/>
    <d v="2011-05-31T00:00:00"/>
    <x v="1"/>
    <s v="MM-18055"/>
    <x v="514"/>
    <x v="0"/>
    <s v="United States"/>
    <s v="Chicago"/>
    <x v="10"/>
    <n v="60623"/>
    <x v="2"/>
    <s v="FUR-CH-10003981"/>
    <x v="0"/>
    <x v="1"/>
    <x v="1166"/>
    <x v="4618"/>
    <n v="2"/>
    <n v="0.3"/>
    <n v="-5.1396000000000583"/>
  </r>
  <r>
    <n v="6742"/>
    <s v="CA-2011-144029"/>
    <x v="2"/>
    <x v="542"/>
    <d v="2011-05-31T00:00:00"/>
    <x v="1"/>
    <s v="MM-18055"/>
    <x v="514"/>
    <x v="0"/>
    <s v="United States"/>
    <s v="Chicago"/>
    <x v="10"/>
    <n v="60623"/>
    <x v="2"/>
    <s v="OFF-AR-10000716"/>
    <x v="1"/>
    <x v="6"/>
    <x v="786"/>
    <x v="2569"/>
    <n v="3"/>
    <n v="0.2"/>
    <n v="3.1806000000000005"/>
  </r>
  <r>
    <n v="6743"/>
    <s v="US-2014-101784"/>
    <x v="3"/>
    <x v="91"/>
    <d v="2014-07-12T00:00:00"/>
    <x v="1"/>
    <s v="PO-18850"/>
    <x v="138"/>
    <x v="0"/>
    <s v="United States"/>
    <s v="Los Angeles"/>
    <x v="1"/>
    <n v="90008"/>
    <x v="1"/>
    <s v="FUR-CH-10001146"/>
    <x v="0"/>
    <x v="1"/>
    <x v="124"/>
    <x v="4619"/>
    <n v="3"/>
    <n v="0.2"/>
    <n v="-13.740299999999994"/>
  </r>
  <r>
    <n v="6744"/>
    <s v="CA-2012-156923"/>
    <x v="1"/>
    <x v="1130"/>
    <d v="2012-02-20T00:00:00"/>
    <x v="1"/>
    <s v="SP-20860"/>
    <x v="133"/>
    <x v="1"/>
    <s v="United States"/>
    <s v="Dover"/>
    <x v="38"/>
    <n v="3820"/>
    <x v="3"/>
    <s v="OFF-PA-10002751"/>
    <x v="1"/>
    <x v="10"/>
    <x v="150"/>
    <x v="1211"/>
    <n v="6"/>
    <n v="0"/>
    <n v="16.146000000000001"/>
  </r>
  <r>
    <n v="6745"/>
    <s v="CA-2014-111269"/>
    <x v="3"/>
    <x v="114"/>
    <d v="2014-06-19T00:00:00"/>
    <x v="0"/>
    <s v="CS-12355"/>
    <x v="394"/>
    <x v="0"/>
    <s v="United States"/>
    <s v="Dublin"/>
    <x v="24"/>
    <n v="43017"/>
    <x v="3"/>
    <s v="TEC-AC-10001606"/>
    <x v="2"/>
    <x v="11"/>
    <x v="585"/>
    <x v="4620"/>
    <n v="6"/>
    <n v="0.2"/>
    <n v="107.98920000000001"/>
  </r>
  <r>
    <n v="6746"/>
    <s v="CA-2014-111269"/>
    <x v="3"/>
    <x v="114"/>
    <d v="2014-06-19T00:00:00"/>
    <x v="0"/>
    <s v="CS-12355"/>
    <x v="394"/>
    <x v="0"/>
    <s v="United States"/>
    <s v="Dublin"/>
    <x v="24"/>
    <n v="43017"/>
    <x v="3"/>
    <s v="OFF-AR-10001427"/>
    <x v="1"/>
    <x v="6"/>
    <x v="248"/>
    <x v="100"/>
    <n v="5"/>
    <n v="0.2"/>
    <n v="1.7940000000000005"/>
  </r>
  <r>
    <n v="6747"/>
    <s v="CA-2014-159156"/>
    <x v="3"/>
    <x v="38"/>
    <d v="2014-11-17T00:00:00"/>
    <x v="2"/>
    <s v="KB-16600"/>
    <x v="33"/>
    <x v="1"/>
    <s v="United States"/>
    <s v="New York City"/>
    <x v="15"/>
    <n v="10009"/>
    <x v="3"/>
    <s v="TEC-PH-10004389"/>
    <x v="2"/>
    <x v="7"/>
    <x v="1422"/>
    <x v="3211"/>
    <n v="5"/>
    <n v="0"/>
    <n v="163.78700000000003"/>
  </r>
  <r>
    <n v="6748"/>
    <s v="CA-2014-100230"/>
    <x v="3"/>
    <x v="157"/>
    <d v="2014-12-16T00:00:00"/>
    <x v="1"/>
    <s v="AA-10375"/>
    <x v="211"/>
    <x v="0"/>
    <s v="United States"/>
    <s v="New York City"/>
    <x v="15"/>
    <n v="10035"/>
    <x v="3"/>
    <s v="OFF-BI-10002498"/>
    <x v="1"/>
    <x v="8"/>
    <x v="435"/>
    <x v="3652"/>
    <n v="1"/>
    <n v="0.2"/>
    <n v="5.0462999999999996"/>
  </r>
  <r>
    <n v="6749"/>
    <s v="CA-2014-100230"/>
    <x v="3"/>
    <x v="157"/>
    <d v="2014-12-16T00:00:00"/>
    <x v="1"/>
    <s v="AA-10375"/>
    <x v="211"/>
    <x v="0"/>
    <s v="United States"/>
    <s v="New York City"/>
    <x v="15"/>
    <n v="10035"/>
    <x v="3"/>
    <s v="OFF-PA-10002245"/>
    <x v="1"/>
    <x v="10"/>
    <x v="1334"/>
    <x v="1465"/>
    <n v="3"/>
    <n v="0"/>
    <n v="8.0730000000000004"/>
  </r>
  <r>
    <n v="6750"/>
    <s v="CA-2014-100230"/>
    <x v="3"/>
    <x v="157"/>
    <d v="2014-12-16T00:00:00"/>
    <x v="1"/>
    <s v="AA-10375"/>
    <x v="211"/>
    <x v="0"/>
    <s v="United States"/>
    <s v="New York City"/>
    <x v="15"/>
    <n v="10035"/>
    <x v="3"/>
    <s v="TEC-PH-10004522"/>
    <x v="2"/>
    <x v="7"/>
    <x v="1695"/>
    <x v="4621"/>
    <n v="2"/>
    <n v="0"/>
    <n v="29.245000000000005"/>
  </r>
  <r>
    <n v="6751"/>
    <s v="CA-2013-154767"/>
    <x v="0"/>
    <x v="931"/>
    <d v="2013-07-01T00:00:00"/>
    <x v="0"/>
    <s v="BP-11155"/>
    <x v="669"/>
    <x v="0"/>
    <s v="United States"/>
    <s v="Paterson"/>
    <x v="30"/>
    <n v="7501"/>
    <x v="3"/>
    <s v="FUR-CH-10003535"/>
    <x v="0"/>
    <x v="1"/>
    <x v="1513"/>
    <x v="4331"/>
    <n v="2"/>
    <n v="0"/>
    <n v="20.733199999999997"/>
  </r>
  <r>
    <n v="6752"/>
    <s v="CA-2013-154767"/>
    <x v="0"/>
    <x v="931"/>
    <d v="2013-07-01T00:00:00"/>
    <x v="0"/>
    <s v="BP-11155"/>
    <x v="669"/>
    <x v="0"/>
    <s v="United States"/>
    <s v="Paterson"/>
    <x v="30"/>
    <n v="7501"/>
    <x v="3"/>
    <s v="OFF-AP-10000595"/>
    <x v="1"/>
    <x v="9"/>
    <x v="1496"/>
    <x v="4622"/>
    <n v="2"/>
    <n v="0"/>
    <n v="2.2724000000000002"/>
  </r>
  <r>
    <n v="6753"/>
    <s v="CA-2013-154767"/>
    <x v="0"/>
    <x v="931"/>
    <d v="2013-07-01T00:00:00"/>
    <x v="0"/>
    <s v="BP-11155"/>
    <x v="669"/>
    <x v="0"/>
    <s v="United States"/>
    <s v="Paterson"/>
    <x v="30"/>
    <n v="7501"/>
    <x v="3"/>
    <s v="OFF-PA-10003039"/>
    <x v="1"/>
    <x v="10"/>
    <x v="330"/>
    <x v="1168"/>
    <n v="2"/>
    <n v="0"/>
    <n v="27.881999999999998"/>
  </r>
  <r>
    <n v="6754"/>
    <s v="CA-2013-154767"/>
    <x v="0"/>
    <x v="931"/>
    <d v="2013-07-01T00:00:00"/>
    <x v="0"/>
    <s v="BP-11155"/>
    <x v="669"/>
    <x v="0"/>
    <s v="United States"/>
    <s v="Paterson"/>
    <x v="30"/>
    <n v="7501"/>
    <x v="3"/>
    <s v="OFF-BI-10002003"/>
    <x v="1"/>
    <x v="8"/>
    <x v="1384"/>
    <x v="4623"/>
    <n v="2"/>
    <n v="0"/>
    <n v="3.7412000000000001"/>
  </r>
  <r>
    <n v="6755"/>
    <s v="CA-2013-154767"/>
    <x v="0"/>
    <x v="931"/>
    <d v="2013-07-01T00:00:00"/>
    <x v="0"/>
    <s v="BP-11155"/>
    <x v="669"/>
    <x v="0"/>
    <s v="United States"/>
    <s v="Paterson"/>
    <x v="30"/>
    <n v="7501"/>
    <x v="3"/>
    <s v="OFF-AP-10002311"/>
    <x v="1"/>
    <x v="9"/>
    <x v="14"/>
    <x v="4624"/>
    <n v="4"/>
    <n v="0"/>
    <n v="121.10560000000001"/>
  </r>
  <r>
    <n v="6756"/>
    <s v="CA-2014-124205"/>
    <x v="3"/>
    <x v="175"/>
    <d v="2014-09-20T00:00:00"/>
    <x v="1"/>
    <s v="TC-21145"/>
    <x v="779"/>
    <x v="1"/>
    <s v="United States"/>
    <s v="Lakewood"/>
    <x v="30"/>
    <n v="8701"/>
    <x v="3"/>
    <s v="FUR-FU-10002445"/>
    <x v="0"/>
    <x v="5"/>
    <x v="1439"/>
    <x v="4625"/>
    <n v="5"/>
    <n v="0"/>
    <n v="18.960000000000004"/>
  </r>
  <r>
    <n v="6757"/>
    <s v="CA-2014-124205"/>
    <x v="3"/>
    <x v="175"/>
    <d v="2014-09-20T00:00:00"/>
    <x v="1"/>
    <s v="TC-21145"/>
    <x v="779"/>
    <x v="1"/>
    <s v="United States"/>
    <s v="Lakewood"/>
    <x v="30"/>
    <n v="8701"/>
    <x v="3"/>
    <s v="FUR-CH-10003606"/>
    <x v="0"/>
    <x v="1"/>
    <x v="1566"/>
    <x v="4626"/>
    <n v="4"/>
    <n v="0"/>
    <n v="143.62880000000001"/>
  </r>
  <r>
    <n v="6758"/>
    <s v="CA-2014-124205"/>
    <x v="3"/>
    <x v="175"/>
    <d v="2014-09-20T00:00:00"/>
    <x v="1"/>
    <s v="TC-21145"/>
    <x v="779"/>
    <x v="1"/>
    <s v="United States"/>
    <s v="Lakewood"/>
    <x v="30"/>
    <n v="8701"/>
    <x v="3"/>
    <s v="TEC-PH-10002115"/>
    <x v="2"/>
    <x v="7"/>
    <x v="793"/>
    <x v="4627"/>
    <n v="6"/>
    <n v="0"/>
    <n v="102.94440000000002"/>
  </r>
  <r>
    <n v="6759"/>
    <s v="CA-2014-124205"/>
    <x v="3"/>
    <x v="175"/>
    <d v="2014-09-20T00:00:00"/>
    <x v="1"/>
    <s v="TC-21145"/>
    <x v="779"/>
    <x v="1"/>
    <s v="United States"/>
    <s v="Lakewood"/>
    <x v="30"/>
    <n v="8701"/>
    <x v="3"/>
    <s v="OFF-ST-10000934"/>
    <x v="1"/>
    <x v="4"/>
    <x v="352"/>
    <x v="3411"/>
    <n v="2"/>
    <n v="0"/>
    <n v="0"/>
  </r>
  <r>
    <n v="6760"/>
    <s v="CA-2014-165715"/>
    <x v="3"/>
    <x v="574"/>
    <d v="2014-12-09T00:00:00"/>
    <x v="1"/>
    <s v="BG-11035"/>
    <x v="767"/>
    <x v="0"/>
    <s v="United States"/>
    <s v="Greensboro"/>
    <x v="3"/>
    <n v="27405"/>
    <x v="0"/>
    <s v="OFF-AR-10003903"/>
    <x v="1"/>
    <x v="6"/>
    <x v="878"/>
    <x v="3388"/>
    <n v="1"/>
    <n v="0.2"/>
    <n v="2.4581999999999997"/>
  </r>
  <r>
    <n v="6761"/>
    <s v="CA-2014-100636"/>
    <x v="3"/>
    <x v="335"/>
    <d v="2014-07-01T00:00:00"/>
    <x v="1"/>
    <s v="DO-13435"/>
    <x v="157"/>
    <x v="0"/>
    <s v="United States"/>
    <s v="New York City"/>
    <x v="15"/>
    <n v="10035"/>
    <x v="3"/>
    <s v="OFF-ST-10004123"/>
    <x v="1"/>
    <x v="4"/>
    <x v="72"/>
    <x v="1050"/>
    <n v="3"/>
    <n v="0"/>
    <n v="0"/>
  </r>
  <r>
    <n v="6762"/>
    <s v="CA-2013-162943"/>
    <x v="0"/>
    <x v="1131"/>
    <d v="2013-07-27T00:00:00"/>
    <x v="0"/>
    <s v="DB-12970"/>
    <x v="715"/>
    <x v="1"/>
    <s v="United States"/>
    <s v="New York City"/>
    <x v="15"/>
    <n v="10035"/>
    <x v="3"/>
    <s v="FUR-CH-10001708"/>
    <x v="0"/>
    <x v="1"/>
    <x v="884"/>
    <x v="4628"/>
    <n v="2"/>
    <n v="0.1"/>
    <n v="31.015599999999978"/>
  </r>
  <r>
    <n v="6763"/>
    <s v="CA-2013-144764"/>
    <x v="0"/>
    <x v="476"/>
    <d v="2013-09-09T00:00:00"/>
    <x v="1"/>
    <s v="RL-19615"/>
    <x v="210"/>
    <x v="0"/>
    <s v="United States"/>
    <s v="Chicago"/>
    <x v="10"/>
    <n v="60623"/>
    <x v="2"/>
    <s v="OFF-LA-10000240"/>
    <x v="1"/>
    <x v="2"/>
    <x v="2"/>
    <x v="3204"/>
    <n v="5"/>
    <n v="0.2"/>
    <n v="9.8685000000000009"/>
  </r>
  <r>
    <n v="6764"/>
    <s v="CA-2013-144764"/>
    <x v="0"/>
    <x v="476"/>
    <d v="2013-09-09T00:00:00"/>
    <x v="1"/>
    <s v="RL-19615"/>
    <x v="210"/>
    <x v="0"/>
    <s v="United States"/>
    <s v="Chicago"/>
    <x v="10"/>
    <n v="60623"/>
    <x v="2"/>
    <s v="OFF-ST-10002485"/>
    <x v="1"/>
    <x v="4"/>
    <x v="209"/>
    <x v="2083"/>
    <n v="2"/>
    <n v="0.2"/>
    <n v="-8.3524000000000012"/>
  </r>
  <r>
    <n v="6765"/>
    <s v="CA-2013-144764"/>
    <x v="0"/>
    <x v="476"/>
    <d v="2013-09-09T00:00:00"/>
    <x v="1"/>
    <s v="RL-19615"/>
    <x v="210"/>
    <x v="0"/>
    <s v="United States"/>
    <s v="Chicago"/>
    <x v="10"/>
    <n v="60623"/>
    <x v="2"/>
    <s v="TEC-MA-10003230"/>
    <x v="2"/>
    <x v="15"/>
    <x v="1778"/>
    <x v="4629"/>
    <n v="3"/>
    <n v="0.3"/>
    <n v="-19.470000000000141"/>
  </r>
  <r>
    <n v="6766"/>
    <s v="CA-2014-100615"/>
    <x v="3"/>
    <x v="693"/>
    <d v="2014-04-25T00:00:00"/>
    <x v="1"/>
    <s v="SJ-20215"/>
    <x v="695"/>
    <x v="0"/>
    <s v="United States"/>
    <s v="Chicago"/>
    <x v="10"/>
    <n v="60653"/>
    <x v="2"/>
    <s v="FUR-CH-10002602"/>
    <x v="0"/>
    <x v="1"/>
    <x v="288"/>
    <x v="2613"/>
    <n v="3"/>
    <n v="0.3"/>
    <n v="-18.117599999999996"/>
  </r>
  <r>
    <n v="6767"/>
    <s v="CA-2014-100615"/>
    <x v="3"/>
    <x v="693"/>
    <d v="2014-04-25T00:00:00"/>
    <x v="1"/>
    <s v="SJ-20215"/>
    <x v="695"/>
    <x v="0"/>
    <s v="United States"/>
    <s v="Chicago"/>
    <x v="10"/>
    <n v="60653"/>
    <x v="2"/>
    <s v="OFF-AR-10001683"/>
    <x v="1"/>
    <x v="6"/>
    <x v="32"/>
    <x v="33"/>
    <n v="2"/>
    <n v="0.2"/>
    <n v="3.5460000000000007"/>
  </r>
  <r>
    <n v="6768"/>
    <s v="CA-2014-100615"/>
    <x v="3"/>
    <x v="693"/>
    <d v="2014-04-25T00:00:00"/>
    <x v="1"/>
    <s v="SJ-20215"/>
    <x v="695"/>
    <x v="0"/>
    <s v="United States"/>
    <s v="Chicago"/>
    <x v="10"/>
    <n v="60653"/>
    <x v="2"/>
    <s v="FUR-FU-10002456"/>
    <x v="0"/>
    <x v="5"/>
    <x v="1009"/>
    <x v="4630"/>
    <n v="5"/>
    <n v="0.6"/>
    <n v="-6.1879999999999988"/>
  </r>
  <r>
    <n v="6769"/>
    <s v="CA-2011-109302"/>
    <x v="2"/>
    <x v="1132"/>
    <d v="2011-08-16T00:00:00"/>
    <x v="1"/>
    <s v="CS-12175"/>
    <x v="728"/>
    <x v="1"/>
    <s v="United States"/>
    <s v="Lakewood"/>
    <x v="30"/>
    <n v="8701"/>
    <x v="3"/>
    <s v="OFF-BI-10002854"/>
    <x v="1"/>
    <x v="8"/>
    <x v="895"/>
    <x v="4631"/>
    <n v="7"/>
    <n v="0"/>
    <n v="98.105000000000004"/>
  </r>
  <r>
    <n v="6770"/>
    <s v="CA-2014-139787"/>
    <x v="3"/>
    <x v="20"/>
    <d v="2014-09-24T00:00:00"/>
    <x v="1"/>
    <s v="JP-16135"/>
    <x v="655"/>
    <x v="2"/>
    <s v="United States"/>
    <s v="Columbus"/>
    <x v="32"/>
    <n v="31907"/>
    <x v="0"/>
    <s v="OFF-AR-10002445"/>
    <x v="1"/>
    <x v="6"/>
    <x v="1637"/>
    <x v="3826"/>
    <n v="5"/>
    <n v="0"/>
    <n v="13.452000000000002"/>
  </r>
  <r>
    <n v="6771"/>
    <s v="CA-2014-139402"/>
    <x v="3"/>
    <x v="34"/>
    <d v="2014-12-14T00:00:00"/>
    <x v="1"/>
    <s v="NC-18535"/>
    <x v="714"/>
    <x v="1"/>
    <s v="United States"/>
    <s v="Phoenix"/>
    <x v="16"/>
    <n v="85023"/>
    <x v="1"/>
    <s v="OFF-PA-10004359"/>
    <x v="1"/>
    <x v="10"/>
    <x v="1059"/>
    <x v="1257"/>
    <n v="5"/>
    <n v="0.2"/>
    <n v="146.79"/>
  </r>
  <r>
    <n v="6772"/>
    <s v="CA-2014-139402"/>
    <x v="3"/>
    <x v="34"/>
    <d v="2014-12-14T00:00:00"/>
    <x v="1"/>
    <s v="NC-18535"/>
    <x v="714"/>
    <x v="1"/>
    <s v="United States"/>
    <s v="Phoenix"/>
    <x v="16"/>
    <n v="85023"/>
    <x v="1"/>
    <s v="OFF-BI-10000279"/>
    <x v="1"/>
    <x v="8"/>
    <x v="1765"/>
    <x v="4632"/>
    <n v="3"/>
    <n v="0.7"/>
    <n v="-9.9704999999999977"/>
  </r>
  <r>
    <n v="6773"/>
    <s v="CA-2013-119018"/>
    <x v="0"/>
    <x v="254"/>
    <d v="2013-11-09T00:00:00"/>
    <x v="1"/>
    <s v="CW-11905"/>
    <x v="194"/>
    <x v="2"/>
    <s v="United States"/>
    <s v="Los Angeles"/>
    <x v="1"/>
    <n v="90004"/>
    <x v="1"/>
    <s v="OFF-BI-10003314"/>
    <x v="1"/>
    <x v="8"/>
    <x v="305"/>
    <x v="326"/>
    <n v="2"/>
    <n v="0.2"/>
    <n v="2.7956000000000003"/>
  </r>
  <r>
    <n v="6774"/>
    <s v="CA-2013-119018"/>
    <x v="0"/>
    <x v="254"/>
    <d v="2013-11-09T00:00:00"/>
    <x v="1"/>
    <s v="CW-11905"/>
    <x v="194"/>
    <x v="2"/>
    <s v="United States"/>
    <s v="Los Angeles"/>
    <x v="1"/>
    <n v="90004"/>
    <x v="1"/>
    <s v="OFF-BI-10000494"/>
    <x v="1"/>
    <x v="8"/>
    <x v="1563"/>
    <x v="4633"/>
    <n v="1"/>
    <n v="0.2"/>
    <n v="1.3049999999999997"/>
  </r>
  <r>
    <n v="6775"/>
    <s v="CA-2013-119018"/>
    <x v="0"/>
    <x v="254"/>
    <d v="2013-11-09T00:00:00"/>
    <x v="1"/>
    <s v="CW-11905"/>
    <x v="194"/>
    <x v="2"/>
    <s v="United States"/>
    <s v="Los Angeles"/>
    <x v="1"/>
    <n v="90004"/>
    <x v="1"/>
    <s v="OFF-PA-10000295"/>
    <x v="1"/>
    <x v="10"/>
    <x v="1779"/>
    <x v="789"/>
    <n v="6"/>
    <n v="0"/>
    <n v="18.662400000000002"/>
  </r>
  <r>
    <n v="6776"/>
    <s v="CA-2012-105361"/>
    <x v="1"/>
    <x v="368"/>
    <d v="2012-04-04T00:00:00"/>
    <x v="1"/>
    <s v="CM-12115"/>
    <x v="441"/>
    <x v="0"/>
    <s v="United States"/>
    <s v="New York City"/>
    <x v="15"/>
    <n v="10024"/>
    <x v="3"/>
    <s v="OFF-PA-10002615"/>
    <x v="1"/>
    <x v="10"/>
    <x v="247"/>
    <x v="4634"/>
    <n v="4"/>
    <n v="0"/>
    <n v="8.1143999999999998"/>
  </r>
  <r>
    <n v="6777"/>
    <s v="US-2013-152373"/>
    <x v="0"/>
    <x v="64"/>
    <d v="2013-09-12T00:00:00"/>
    <x v="1"/>
    <s v="PT-19090"/>
    <x v="690"/>
    <x v="0"/>
    <s v="United States"/>
    <s v="San Antonio"/>
    <x v="5"/>
    <n v="78207"/>
    <x v="2"/>
    <s v="OFF-ST-10003479"/>
    <x v="1"/>
    <x v="4"/>
    <x v="41"/>
    <x v="4635"/>
    <n v="3"/>
    <n v="0.2"/>
    <n v="-17.523000000000014"/>
  </r>
  <r>
    <n v="6778"/>
    <s v="US-2014-166037"/>
    <x v="3"/>
    <x v="480"/>
    <d v="2014-02-02T00:00:00"/>
    <x v="1"/>
    <s v="CL-12700"/>
    <x v="642"/>
    <x v="2"/>
    <s v="United States"/>
    <s v="New York City"/>
    <x v="15"/>
    <n v="10009"/>
    <x v="3"/>
    <s v="TEC-AC-10002800"/>
    <x v="2"/>
    <x v="11"/>
    <x v="1207"/>
    <x v="4636"/>
    <n v="9"/>
    <n v="0"/>
    <n v="157.46849999999998"/>
  </r>
  <r>
    <n v="6779"/>
    <s v="US-2013-147711"/>
    <x v="0"/>
    <x v="323"/>
    <d v="2013-09-09T00:00:00"/>
    <x v="0"/>
    <s v="HF-14995"/>
    <x v="520"/>
    <x v="0"/>
    <s v="United States"/>
    <s v="Baltimore"/>
    <x v="39"/>
    <n v="21215"/>
    <x v="3"/>
    <s v="FUR-BO-10003159"/>
    <x v="0"/>
    <x v="0"/>
    <x v="1100"/>
    <x v="4637"/>
    <n v="3"/>
    <n v="0"/>
    <n v="31.044599999999974"/>
  </r>
  <r>
    <n v="6780"/>
    <s v="US-2013-147711"/>
    <x v="0"/>
    <x v="323"/>
    <d v="2013-09-09T00:00:00"/>
    <x v="0"/>
    <s v="HF-14995"/>
    <x v="520"/>
    <x v="0"/>
    <s v="United States"/>
    <s v="Baltimore"/>
    <x v="39"/>
    <n v="21215"/>
    <x v="3"/>
    <s v="FUR-FU-10002364"/>
    <x v="0"/>
    <x v="5"/>
    <x v="1231"/>
    <x v="1816"/>
    <n v="2"/>
    <n v="0"/>
    <n v="4.2803999999999984"/>
  </r>
  <r>
    <n v="6781"/>
    <s v="US-2013-147711"/>
    <x v="0"/>
    <x v="323"/>
    <d v="2013-09-09T00:00:00"/>
    <x v="0"/>
    <s v="HF-14995"/>
    <x v="520"/>
    <x v="0"/>
    <s v="United States"/>
    <s v="Baltimore"/>
    <x v="39"/>
    <n v="21215"/>
    <x v="3"/>
    <s v="OFF-BI-10003350"/>
    <x v="1"/>
    <x v="8"/>
    <x v="834"/>
    <x v="1030"/>
    <n v="2"/>
    <n v="0"/>
    <n v="5.8695999999999993"/>
  </r>
  <r>
    <n v="6782"/>
    <s v="US-2013-147711"/>
    <x v="0"/>
    <x v="323"/>
    <d v="2013-09-09T00:00:00"/>
    <x v="0"/>
    <s v="HF-14995"/>
    <x v="520"/>
    <x v="0"/>
    <s v="United States"/>
    <s v="Baltimore"/>
    <x v="39"/>
    <n v="21215"/>
    <x v="3"/>
    <s v="OFF-LA-10004093"/>
    <x v="1"/>
    <x v="2"/>
    <x v="670"/>
    <x v="2037"/>
    <n v="8"/>
    <n v="0"/>
    <n v="27.485599999999998"/>
  </r>
  <r>
    <n v="6783"/>
    <s v="CA-2014-121293"/>
    <x v="3"/>
    <x v="800"/>
    <d v="2014-07-29T00:00:00"/>
    <x v="0"/>
    <s v="JC-15775"/>
    <x v="547"/>
    <x v="0"/>
    <s v="United States"/>
    <s v="Philadelphia"/>
    <x v="9"/>
    <n v="19143"/>
    <x v="3"/>
    <s v="FUR-FU-10000732"/>
    <x v="0"/>
    <x v="5"/>
    <x v="540"/>
    <x v="4638"/>
    <n v="4"/>
    <n v="0.2"/>
    <n v="3.0143999999999984"/>
  </r>
  <r>
    <n v="6784"/>
    <s v="CA-2014-121293"/>
    <x v="3"/>
    <x v="800"/>
    <d v="2014-07-29T00:00:00"/>
    <x v="0"/>
    <s v="JC-15775"/>
    <x v="547"/>
    <x v="0"/>
    <s v="United States"/>
    <s v="Philadelphia"/>
    <x v="9"/>
    <n v="19143"/>
    <x v="3"/>
    <s v="OFF-SU-10004884"/>
    <x v="1"/>
    <x v="14"/>
    <x v="1780"/>
    <x v="4639"/>
    <n v="3"/>
    <n v="0.2"/>
    <n v="4.2470999999999943"/>
  </r>
  <r>
    <n v="6785"/>
    <s v="CA-2014-121293"/>
    <x v="3"/>
    <x v="800"/>
    <d v="2014-07-29T00:00:00"/>
    <x v="0"/>
    <s v="JC-15775"/>
    <x v="547"/>
    <x v="0"/>
    <s v="United States"/>
    <s v="Philadelphia"/>
    <x v="9"/>
    <n v="19143"/>
    <x v="3"/>
    <s v="FUR-TA-10001771"/>
    <x v="0"/>
    <x v="3"/>
    <x v="1724"/>
    <x v="4640"/>
    <n v="1"/>
    <n v="0.4"/>
    <n v="-34.646999999999991"/>
  </r>
  <r>
    <n v="6786"/>
    <s v="CA-2014-121293"/>
    <x v="3"/>
    <x v="800"/>
    <d v="2014-07-29T00:00:00"/>
    <x v="0"/>
    <s v="JC-15775"/>
    <x v="547"/>
    <x v="0"/>
    <s v="United States"/>
    <s v="Philadelphia"/>
    <x v="9"/>
    <n v="19143"/>
    <x v="3"/>
    <s v="OFF-ST-10000060"/>
    <x v="1"/>
    <x v="4"/>
    <x v="387"/>
    <x v="4641"/>
    <n v="5"/>
    <n v="0.2"/>
    <n v="-25.992000000000004"/>
  </r>
  <r>
    <n v="6787"/>
    <s v="CA-2014-121293"/>
    <x v="3"/>
    <x v="800"/>
    <d v="2014-07-29T00:00:00"/>
    <x v="0"/>
    <s v="JC-15775"/>
    <x v="547"/>
    <x v="0"/>
    <s v="United States"/>
    <s v="Philadelphia"/>
    <x v="9"/>
    <n v="19143"/>
    <x v="3"/>
    <s v="OFF-PA-10004100"/>
    <x v="1"/>
    <x v="10"/>
    <x v="257"/>
    <x v="561"/>
    <n v="4"/>
    <n v="0.2"/>
    <n v="7.2576000000000001"/>
  </r>
  <r>
    <n v="6788"/>
    <s v="CA-2012-118843"/>
    <x v="1"/>
    <x v="1023"/>
    <d v="2012-09-20T00:00:00"/>
    <x v="1"/>
    <s v="JH-15910"/>
    <x v="101"/>
    <x v="0"/>
    <s v="United States"/>
    <s v="Atlanta"/>
    <x v="32"/>
    <n v="30318"/>
    <x v="0"/>
    <s v="FUR-FU-10003975"/>
    <x v="0"/>
    <x v="5"/>
    <x v="775"/>
    <x v="2110"/>
    <n v="3"/>
    <n v="0"/>
    <n v="12.992999999999988"/>
  </r>
  <r>
    <n v="6789"/>
    <s v="CA-2012-118843"/>
    <x v="1"/>
    <x v="1023"/>
    <d v="2012-09-20T00:00:00"/>
    <x v="1"/>
    <s v="JH-15910"/>
    <x v="101"/>
    <x v="0"/>
    <s v="United States"/>
    <s v="Atlanta"/>
    <x v="32"/>
    <n v="30318"/>
    <x v="0"/>
    <s v="OFF-PA-10001712"/>
    <x v="1"/>
    <x v="10"/>
    <x v="974"/>
    <x v="1570"/>
    <n v="7"/>
    <n v="0"/>
    <n v="31.468499999999999"/>
  </r>
  <r>
    <n v="6790"/>
    <s v="CA-2012-161445"/>
    <x v="1"/>
    <x v="67"/>
    <d v="2012-09-09T00:00:00"/>
    <x v="0"/>
    <s v="CC-12610"/>
    <x v="566"/>
    <x v="1"/>
    <s v="United States"/>
    <s v="Durham"/>
    <x v="3"/>
    <n v="27707"/>
    <x v="0"/>
    <s v="OFF-AR-10001953"/>
    <x v="1"/>
    <x v="6"/>
    <x v="395"/>
    <x v="1196"/>
    <n v="4"/>
    <n v="0.2"/>
    <n v="12.314400000000006"/>
  </r>
  <r>
    <n v="6791"/>
    <s v="CA-2013-124527"/>
    <x v="0"/>
    <x v="76"/>
    <d v="2013-11-18T00:00:00"/>
    <x v="2"/>
    <s v="IM-15055"/>
    <x v="780"/>
    <x v="0"/>
    <s v="United States"/>
    <s v="Roseville"/>
    <x v="1"/>
    <n v="95661"/>
    <x v="1"/>
    <s v="OFF-BI-10004967"/>
    <x v="1"/>
    <x v="8"/>
    <x v="253"/>
    <x v="1366"/>
    <n v="5"/>
    <n v="0.2"/>
    <n v="2.8079999999999998"/>
  </r>
  <r>
    <n v="6792"/>
    <s v="CA-2013-162348"/>
    <x v="0"/>
    <x v="338"/>
    <d v="2013-11-16T00:00:00"/>
    <x v="1"/>
    <s v="BF-11170"/>
    <x v="408"/>
    <x v="2"/>
    <s v="United States"/>
    <s v="Sacramento"/>
    <x v="1"/>
    <n v="95823"/>
    <x v="1"/>
    <s v="FUR-FU-10003731"/>
    <x v="0"/>
    <x v="5"/>
    <x v="1593"/>
    <x v="4642"/>
    <n v="1"/>
    <n v="0"/>
    <n v="2.7944000000000004"/>
  </r>
  <r>
    <n v="6793"/>
    <s v="CA-2011-141005"/>
    <x v="2"/>
    <x v="860"/>
    <d v="2011-08-18T00:00:00"/>
    <x v="2"/>
    <s v="CS-12355"/>
    <x v="394"/>
    <x v="0"/>
    <s v="United States"/>
    <s v="Fairfield"/>
    <x v="29"/>
    <n v="6824"/>
    <x v="3"/>
    <s v="OFF-BI-10001989"/>
    <x v="1"/>
    <x v="8"/>
    <x v="537"/>
    <x v="2780"/>
    <n v="3"/>
    <n v="0"/>
    <n v="30.211199999999998"/>
  </r>
  <r>
    <n v="6794"/>
    <s v="CA-2012-145394"/>
    <x v="1"/>
    <x v="547"/>
    <d v="2012-11-20T00:00:00"/>
    <x v="1"/>
    <s v="MC-17605"/>
    <x v="204"/>
    <x v="1"/>
    <s v="United States"/>
    <s v="Chicago"/>
    <x v="10"/>
    <n v="60610"/>
    <x v="2"/>
    <s v="OFF-ST-10000344"/>
    <x v="1"/>
    <x v="4"/>
    <x v="1013"/>
    <x v="4643"/>
    <n v="2"/>
    <n v="0.2"/>
    <n v="1.6115999999999993"/>
  </r>
  <r>
    <n v="6795"/>
    <s v="CA-2012-145394"/>
    <x v="1"/>
    <x v="547"/>
    <d v="2012-11-20T00:00:00"/>
    <x v="1"/>
    <s v="MC-17605"/>
    <x v="204"/>
    <x v="1"/>
    <s v="United States"/>
    <s v="Chicago"/>
    <x v="10"/>
    <n v="60610"/>
    <x v="2"/>
    <s v="TEC-PH-10001051"/>
    <x v="2"/>
    <x v="7"/>
    <x v="1254"/>
    <x v="1977"/>
    <n v="3"/>
    <n v="0.2"/>
    <n v="26.997299999999967"/>
  </r>
  <r>
    <n v="6796"/>
    <s v="CA-2012-145394"/>
    <x v="1"/>
    <x v="547"/>
    <d v="2012-11-20T00:00:00"/>
    <x v="1"/>
    <s v="MC-17605"/>
    <x v="204"/>
    <x v="1"/>
    <s v="United States"/>
    <s v="Chicago"/>
    <x v="10"/>
    <n v="60610"/>
    <x v="2"/>
    <s v="FUR-FU-10001215"/>
    <x v="0"/>
    <x v="5"/>
    <x v="1600"/>
    <x v="527"/>
    <n v="2"/>
    <n v="0.6"/>
    <n v="-15.526799999999994"/>
  </r>
  <r>
    <n v="6797"/>
    <s v="CA-2012-168809"/>
    <x v="1"/>
    <x v="767"/>
    <d v="2012-08-25T00:00:00"/>
    <x v="3"/>
    <s v="MC-18100"/>
    <x v="498"/>
    <x v="0"/>
    <s v="United States"/>
    <s v="Houston"/>
    <x v="5"/>
    <n v="77041"/>
    <x v="2"/>
    <s v="FUR-FU-10001473"/>
    <x v="0"/>
    <x v="5"/>
    <x v="1244"/>
    <x v="1869"/>
    <n v="2"/>
    <n v="0.6"/>
    <n v="-16.585799999999999"/>
  </r>
  <r>
    <n v="6798"/>
    <s v="CA-2012-168809"/>
    <x v="1"/>
    <x v="767"/>
    <d v="2012-08-25T00:00:00"/>
    <x v="3"/>
    <s v="MC-18100"/>
    <x v="498"/>
    <x v="0"/>
    <s v="United States"/>
    <s v="Houston"/>
    <x v="5"/>
    <n v="77041"/>
    <x v="2"/>
    <s v="OFF-BI-10000315"/>
    <x v="1"/>
    <x v="8"/>
    <x v="407"/>
    <x v="4644"/>
    <n v="1"/>
    <n v="0.8"/>
    <n v="-6.0768000000000004"/>
  </r>
  <r>
    <n v="6799"/>
    <s v="CA-2012-168809"/>
    <x v="1"/>
    <x v="767"/>
    <d v="2012-08-25T00:00:00"/>
    <x v="3"/>
    <s v="MC-18100"/>
    <x v="498"/>
    <x v="0"/>
    <s v="United States"/>
    <s v="Houston"/>
    <x v="5"/>
    <n v="77041"/>
    <x v="2"/>
    <s v="FUR-FU-10002240"/>
    <x v="0"/>
    <x v="5"/>
    <x v="1781"/>
    <x v="4645"/>
    <n v="5"/>
    <n v="0.6"/>
    <n v="-3.9399999999999995"/>
  </r>
  <r>
    <n v="6800"/>
    <s v="CA-2013-109827"/>
    <x v="0"/>
    <x v="591"/>
    <d v="2014-01-02T00:00:00"/>
    <x v="1"/>
    <s v="LW-16825"/>
    <x v="429"/>
    <x v="1"/>
    <s v="United States"/>
    <s v="Phoenix"/>
    <x v="16"/>
    <n v="85023"/>
    <x v="1"/>
    <s v="FUR-TA-10002607"/>
    <x v="0"/>
    <x v="3"/>
    <x v="221"/>
    <x v="4646"/>
    <n v="1"/>
    <n v="0.5"/>
    <n v="-24.102599999999995"/>
  </r>
  <r>
    <n v="6801"/>
    <s v="CA-2013-109827"/>
    <x v="0"/>
    <x v="591"/>
    <d v="2014-01-02T00:00:00"/>
    <x v="1"/>
    <s v="LW-16825"/>
    <x v="429"/>
    <x v="1"/>
    <s v="United States"/>
    <s v="Phoenix"/>
    <x v="16"/>
    <n v="85023"/>
    <x v="1"/>
    <s v="TEC-MA-10003356"/>
    <x v="2"/>
    <x v="15"/>
    <x v="1361"/>
    <x v="4647"/>
    <n v="2"/>
    <n v="0.7"/>
    <n v="-386.95699999999999"/>
  </r>
  <r>
    <n v="6802"/>
    <s v="CA-2013-109827"/>
    <x v="0"/>
    <x v="591"/>
    <d v="2014-01-02T00:00:00"/>
    <x v="1"/>
    <s v="LW-16825"/>
    <x v="429"/>
    <x v="1"/>
    <s v="United States"/>
    <s v="Phoenix"/>
    <x v="16"/>
    <n v="85023"/>
    <x v="1"/>
    <s v="TEC-AC-10002217"/>
    <x v="2"/>
    <x v="11"/>
    <x v="1178"/>
    <x v="4648"/>
    <n v="3"/>
    <n v="0.2"/>
    <n v="-7.8960000000000008"/>
  </r>
  <r>
    <n v="6803"/>
    <s v="CA-2013-109827"/>
    <x v="0"/>
    <x v="591"/>
    <d v="2014-01-02T00:00:00"/>
    <x v="1"/>
    <s v="LW-16825"/>
    <x v="429"/>
    <x v="1"/>
    <s v="United States"/>
    <s v="Phoenix"/>
    <x v="16"/>
    <n v="85023"/>
    <x v="1"/>
    <s v="TEC-AC-10004353"/>
    <x v="2"/>
    <x v="11"/>
    <x v="717"/>
    <x v="4649"/>
    <n v="2"/>
    <n v="0.2"/>
    <n v="21.42"/>
  </r>
  <r>
    <n v="6804"/>
    <s v="CA-2013-109827"/>
    <x v="0"/>
    <x v="591"/>
    <d v="2014-01-02T00:00:00"/>
    <x v="1"/>
    <s v="LW-16825"/>
    <x v="429"/>
    <x v="1"/>
    <s v="United States"/>
    <s v="Phoenix"/>
    <x v="16"/>
    <n v="85023"/>
    <x v="1"/>
    <s v="FUR-CH-10004754"/>
    <x v="0"/>
    <x v="1"/>
    <x v="1123"/>
    <x v="4650"/>
    <n v="2"/>
    <n v="0.2"/>
    <n v="4.1971999999999987"/>
  </r>
  <r>
    <n v="6805"/>
    <s v="CA-2011-152233"/>
    <x v="2"/>
    <x v="1082"/>
    <d v="2011-10-06T00:00:00"/>
    <x v="2"/>
    <s v="KH-16510"/>
    <x v="168"/>
    <x v="0"/>
    <s v="United States"/>
    <s v="Pomona"/>
    <x v="1"/>
    <n v="91767"/>
    <x v="1"/>
    <s v="TEC-AC-10002800"/>
    <x v="2"/>
    <x v="11"/>
    <x v="1207"/>
    <x v="2622"/>
    <n v="2"/>
    <n v="0"/>
    <n v="34.992999999999995"/>
  </r>
  <r>
    <n v="6806"/>
    <s v="CA-2011-125682"/>
    <x v="2"/>
    <x v="754"/>
    <d v="2011-11-25T00:00:00"/>
    <x v="2"/>
    <s v="RB-19645"/>
    <x v="516"/>
    <x v="1"/>
    <s v="United States"/>
    <s v="Atlanta"/>
    <x v="32"/>
    <n v="30318"/>
    <x v="0"/>
    <s v="OFF-PA-10001752"/>
    <x v="1"/>
    <x v="10"/>
    <x v="1360"/>
    <x v="745"/>
    <n v="2"/>
    <n v="0"/>
    <n v="4.8804000000000007"/>
  </r>
  <r>
    <n v="6807"/>
    <s v="CA-2014-162880"/>
    <x v="3"/>
    <x v="53"/>
    <d v="2014-12-30T00:00:00"/>
    <x v="1"/>
    <s v="GD-14590"/>
    <x v="241"/>
    <x v="1"/>
    <s v="United States"/>
    <s v="Everett"/>
    <x v="4"/>
    <n v="98208"/>
    <x v="1"/>
    <s v="OFF-BI-10003314"/>
    <x v="1"/>
    <x v="8"/>
    <x v="305"/>
    <x v="4651"/>
    <n v="1"/>
    <n v="0.2"/>
    <n v="1.3978000000000002"/>
  </r>
  <r>
    <n v="6808"/>
    <s v="CA-2012-128125"/>
    <x v="1"/>
    <x v="1052"/>
    <d v="2012-04-05T00:00:00"/>
    <x v="1"/>
    <s v="EB-13705"/>
    <x v="182"/>
    <x v="1"/>
    <s v="United States"/>
    <s v="Houston"/>
    <x v="5"/>
    <n v="77095"/>
    <x v="2"/>
    <s v="OFF-PA-10000357"/>
    <x v="1"/>
    <x v="10"/>
    <x v="442"/>
    <x v="4016"/>
    <n v="3"/>
    <n v="0.2"/>
    <n v="35.661300000000004"/>
  </r>
  <r>
    <n v="6809"/>
    <s v="CA-2012-128125"/>
    <x v="1"/>
    <x v="1052"/>
    <d v="2012-04-05T00:00:00"/>
    <x v="1"/>
    <s v="EB-13705"/>
    <x v="182"/>
    <x v="1"/>
    <s v="United States"/>
    <s v="Houston"/>
    <x v="5"/>
    <n v="77095"/>
    <x v="2"/>
    <s v="FUR-FU-10001085"/>
    <x v="0"/>
    <x v="5"/>
    <x v="1590"/>
    <x v="1052"/>
    <n v="3"/>
    <n v="0.6"/>
    <n v="-7.8330000000000055"/>
  </r>
  <r>
    <n v="6810"/>
    <s v="CA-2014-156237"/>
    <x v="3"/>
    <x v="32"/>
    <d v="2014-09-16T00:00:00"/>
    <x v="2"/>
    <s v="PS-18760"/>
    <x v="519"/>
    <x v="0"/>
    <s v="United States"/>
    <s v="Philadelphia"/>
    <x v="9"/>
    <n v="19140"/>
    <x v="3"/>
    <s v="OFF-BI-10000301"/>
    <x v="1"/>
    <x v="8"/>
    <x v="619"/>
    <x v="3556"/>
    <n v="2"/>
    <n v="0.7"/>
    <n v="-2.5880000000000001"/>
  </r>
  <r>
    <n v="6811"/>
    <s v="CA-2014-156237"/>
    <x v="3"/>
    <x v="32"/>
    <d v="2014-09-16T00:00:00"/>
    <x v="2"/>
    <s v="PS-18760"/>
    <x v="519"/>
    <x v="0"/>
    <s v="United States"/>
    <s v="Philadelphia"/>
    <x v="9"/>
    <n v="19140"/>
    <x v="3"/>
    <s v="TEC-MA-10002930"/>
    <x v="2"/>
    <x v="15"/>
    <x v="1775"/>
    <x v="4652"/>
    <n v="1"/>
    <n v="0.7"/>
    <n v="-18.038499999999996"/>
  </r>
  <r>
    <n v="6812"/>
    <s v="CA-2014-156237"/>
    <x v="3"/>
    <x v="32"/>
    <d v="2014-09-16T00:00:00"/>
    <x v="2"/>
    <s v="PS-18760"/>
    <x v="519"/>
    <x v="0"/>
    <s v="United States"/>
    <s v="Philadelphia"/>
    <x v="9"/>
    <n v="19140"/>
    <x v="3"/>
    <s v="FUR-CH-10002372"/>
    <x v="0"/>
    <x v="1"/>
    <x v="390"/>
    <x v="4653"/>
    <n v="2"/>
    <n v="0.3"/>
    <n v="-29.152799999999992"/>
  </r>
  <r>
    <n v="6813"/>
    <s v="CA-2014-156237"/>
    <x v="3"/>
    <x v="32"/>
    <d v="2014-09-16T00:00:00"/>
    <x v="2"/>
    <s v="PS-18760"/>
    <x v="519"/>
    <x v="0"/>
    <s v="United States"/>
    <s v="Philadelphia"/>
    <x v="9"/>
    <n v="19140"/>
    <x v="3"/>
    <s v="OFF-BI-10003707"/>
    <x v="1"/>
    <x v="8"/>
    <x v="776"/>
    <x v="4654"/>
    <n v="4"/>
    <n v="0.7"/>
    <n v="-12.207999999999995"/>
  </r>
  <r>
    <n v="6814"/>
    <s v="CA-2014-156237"/>
    <x v="3"/>
    <x v="32"/>
    <d v="2014-09-16T00:00:00"/>
    <x v="2"/>
    <s v="PS-18760"/>
    <x v="519"/>
    <x v="0"/>
    <s v="United States"/>
    <s v="Philadelphia"/>
    <x v="9"/>
    <n v="19140"/>
    <x v="3"/>
    <s v="FUR-FU-10001057"/>
    <x v="0"/>
    <x v="5"/>
    <x v="1782"/>
    <x v="4655"/>
    <n v="8"/>
    <n v="0.2"/>
    <n v="4.7975999999999992"/>
  </r>
  <r>
    <n v="6815"/>
    <s v="CA-2014-156237"/>
    <x v="3"/>
    <x v="32"/>
    <d v="2014-09-16T00:00:00"/>
    <x v="2"/>
    <s v="PS-18760"/>
    <x v="519"/>
    <x v="0"/>
    <s v="United States"/>
    <s v="Philadelphia"/>
    <x v="9"/>
    <n v="19140"/>
    <x v="3"/>
    <s v="TEC-MA-10001681"/>
    <x v="2"/>
    <x v="15"/>
    <x v="340"/>
    <x v="4656"/>
    <n v="2"/>
    <n v="0.7"/>
    <n v="-168.8189999999999"/>
  </r>
  <r>
    <n v="6816"/>
    <s v="CA-2011-144414"/>
    <x v="2"/>
    <x v="1103"/>
    <d v="2011-06-21T00:00:00"/>
    <x v="1"/>
    <s v="GH-14425"/>
    <x v="485"/>
    <x v="0"/>
    <s v="United States"/>
    <s v="Seattle"/>
    <x v="4"/>
    <n v="98105"/>
    <x v="1"/>
    <s v="FUR-FU-10003981"/>
    <x v="0"/>
    <x v="5"/>
    <x v="322"/>
    <x v="875"/>
    <n v="3"/>
    <n v="0"/>
    <n v="2.6208000000000005"/>
  </r>
  <r>
    <n v="6817"/>
    <s v="CA-2011-144414"/>
    <x v="2"/>
    <x v="1103"/>
    <d v="2011-06-21T00:00:00"/>
    <x v="1"/>
    <s v="GH-14425"/>
    <x v="485"/>
    <x v="0"/>
    <s v="United States"/>
    <s v="Seattle"/>
    <x v="4"/>
    <n v="98105"/>
    <x v="1"/>
    <s v="OFF-FA-10000624"/>
    <x v="1"/>
    <x v="13"/>
    <x v="291"/>
    <x v="1511"/>
    <n v="5"/>
    <n v="0"/>
    <n v="8.9499999999999993"/>
  </r>
  <r>
    <n v="6818"/>
    <s v="CA-2011-144414"/>
    <x v="2"/>
    <x v="1103"/>
    <d v="2011-06-21T00:00:00"/>
    <x v="1"/>
    <s v="GH-14425"/>
    <x v="485"/>
    <x v="0"/>
    <s v="United States"/>
    <s v="Seattle"/>
    <x v="4"/>
    <n v="98105"/>
    <x v="1"/>
    <s v="OFF-BI-10004995"/>
    <x v="1"/>
    <x v="8"/>
    <x v="313"/>
    <x v="4657"/>
    <n v="3"/>
    <n v="0.2"/>
    <n v="1061.5721999999998"/>
  </r>
  <r>
    <n v="6819"/>
    <s v="CA-2014-163860"/>
    <x v="3"/>
    <x v="116"/>
    <d v="2015-01-02T00:00:00"/>
    <x v="1"/>
    <s v="LO-17170"/>
    <x v="628"/>
    <x v="1"/>
    <s v="United States"/>
    <s v="Peoria"/>
    <x v="10"/>
    <n v="61604"/>
    <x v="2"/>
    <s v="OFF-BI-10003784"/>
    <x v="1"/>
    <x v="8"/>
    <x v="1314"/>
    <x v="4658"/>
    <n v="5"/>
    <n v="0.8"/>
    <n v="-2.6880000000000015"/>
  </r>
  <r>
    <n v="6820"/>
    <s v="CA-2014-163860"/>
    <x v="3"/>
    <x v="116"/>
    <d v="2015-01-02T00:00:00"/>
    <x v="1"/>
    <s v="LO-17170"/>
    <x v="628"/>
    <x v="1"/>
    <s v="United States"/>
    <s v="Peoria"/>
    <x v="10"/>
    <n v="61604"/>
    <x v="2"/>
    <s v="FUR-FU-10004586"/>
    <x v="0"/>
    <x v="5"/>
    <x v="1473"/>
    <x v="4659"/>
    <n v="3"/>
    <n v="0.6"/>
    <n v="-2.3903999999999996"/>
  </r>
  <r>
    <n v="6821"/>
    <s v="CA-2014-163860"/>
    <x v="3"/>
    <x v="116"/>
    <d v="2015-01-02T00:00:00"/>
    <x v="1"/>
    <s v="LO-17170"/>
    <x v="628"/>
    <x v="1"/>
    <s v="United States"/>
    <s v="Peoria"/>
    <x v="10"/>
    <n v="61604"/>
    <x v="2"/>
    <s v="FUR-CH-10004698"/>
    <x v="0"/>
    <x v="1"/>
    <x v="166"/>
    <x v="4653"/>
    <n v="2"/>
    <n v="0.3"/>
    <n v="-3.2391999999999896"/>
  </r>
  <r>
    <n v="6822"/>
    <s v="CA-2014-163860"/>
    <x v="3"/>
    <x v="116"/>
    <d v="2015-01-02T00:00:00"/>
    <x v="1"/>
    <s v="LO-17170"/>
    <x v="628"/>
    <x v="1"/>
    <s v="United States"/>
    <s v="Peoria"/>
    <x v="10"/>
    <n v="61604"/>
    <x v="2"/>
    <s v="FUR-FU-10001935"/>
    <x v="0"/>
    <x v="5"/>
    <x v="341"/>
    <x v="369"/>
    <n v="2"/>
    <n v="0.6"/>
    <n v="-1.4059999999999997"/>
  </r>
  <r>
    <n v="6823"/>
    <s v="US-2014-115609"/>
    <x v="3"/>
    <x v="808"/>
    <d v="2014-11-08T00:00:00"/>
    <x v="1"/>
    <s v="CS-12505"/>
    <x v="473"/>
    <x v="0"/>
    <s v="United States"/>
    <s v="Los Angeles"/>
    <x v="1"/>
    <n v="90036"/>
    <x v="1"/>
    <s v="OFF-AP-10003040"/>
    <x v="1"/>
    <x v="9"/>
    <x v="723"/>
    <x v="4660"/>
    <n v="5"/>
    <n v="0"/>
    <n v="43.705999999999996"/>
  </r>
  <r>
    <n v="6824"/>
    <s v="CA-2012-154291"/>
    <x v="1"/>
    <x v="395"/>
    <d v="2012-07-29T00:00:00"/>
    <x v="1"/>
    <s v="YS-21880"/>
    <x v="453"/>
    <x v="1"/>
    <s v="United States"/>
    <s v="Montgomery"/>
    <x v="19"/>
    <n v="36116"/>
    <x v="0"/>
    <s v="OFF-EN-10001335"/>
    <x v="1"/>
    <x v="12"/>
    <x v="462"/>
    <x v="4661"/>
    <n v="9"/>
    <n v="0"/>
    <n v="49.23"/>
  </r>
  <r>
    <n v="6825"/>
    <s v="CA-2012-154291"/>
    <x v="1"/>
    <x v="395"/>
    <d v="2012-07-29T00:00:00"/>
    <x v="1"/>
    <s v="YS-21880"/>
    <x v="453"/>
    <x v="1"/>
    <s v="United States"/>
    <s v="Montgomery"/>
    <x v="19"/>
    <n v="36116"/>
    <x v="0"/>
    <s v="FUR-TA-10002041"/>
    <x v="0"/>
    <x v="3"/>
    <x v="358"/>
    <x v="4662"/>
    <n v="2"/>
    <n v="0"/>
    <n v="39.44380000000001"/>
  </r>
  <r>
    <n v="6826"/>
    <s v="CA-2013-118689"/>
    <x v="0"/>
    <x v="824"/>
    <d v="2013-10-10T00:00:00"/>
    <x v="1"/>
    <s v="TC-20980"/>
    <x v="568"/>
    <x v="1"/>
    <s v="United States"/>
    <s v="Lafayette"/>
    <x v="14"/>
    <n v="47905"/>
    <x v="2"/>
    <s v="OFF-ST-10001558"/>
    <x v="1"/>
    <x v="4"/>
    <x v="712"/>
    <x v="4663"/>
    <n v="2"/>
    <n v="0"/>
    <n v="4.8719999999999999"/>
  </r>
  <r>
    <n v="6827"/>
    <s v="CA-2013-118689"/>
    <x v="0"/>
    <x v="824"/>
    <d v="2013-10-10T00:00:00"/>
    <x v="1"/>
    <s v="TC-20980"/>
    <x v="568"/>
    <x v="1"/>
    <s v="United States"/>
    <s v="Lafayette"/>
    <x v="14"/>
    <n v="47905"/>
    <x v="2"/>
    <s v="TEC-CO-10004722"/>
    <x v="2"/>
    <x v="16"/>
    <x v="1365"/>
    <x v="4664"/>
    <n v="5"/>
    <n v="0"/>
    <n v="8399.9759999999987"/>
  </r>
  <r>
    <n v="6828"/>
    <s v="CA-2013-118689"/>
    <x v="0"/>
    <x v="824"/>
    <d v="2013-10-10T00:00:00"/>
    <x v="1"/>
    <s v="TC-20980"/>
    <x v="568"/>
    <x v="1"/>
    <s v="United States"/>
    <s v="Lafayette"/>
    <x v="14"/>
    <n v="47905"/>
    <x v="2"/>
    <s v="OFF-BI-10004600"/>
    <x v="1"/>
    <x v="8"/>
    <x v="1477"/>
    <x v="2556"/>
    <n v="2"/>
    <n v="0"/>
    <n v="331.19099999999997"/>
  </r>
  <r>
    <n v="6829"/>
    <s v="CA-2013-118689"/>
    <x v="0"/>
    <x v="824"/>
    <d v="2013-10-10T00:00:00"/>
    <x v="1"/>
    <s v="TC-20980"/>
    <x v="568"/>
    <x v="1"/>
    <s v="United States"/>
    <s v="Lafayette"/>
    <x v="14"/>
    <n v="47905"/>
    <x v="2"/>
    <s v="OFF-BI-10003712"/>
    <x v="1"/>
    <x v="8"/>
    <x v="689"/>
    <x v="4665"/>
    <n v="7"/>
    <n v="0"/>
    <n v="16.8413"/>
  </r>
  <r>
    <n v="6830"/>
    <s v="CA-2013-118689"/>
    <x v="0"/>
    <x v="824"/>
    <d v="2013-10-10T00:00:00"/>
    <x v="1"/>
    <s v="TC-20980"/>
    <x v="568"/>
    <x v="1"/>
    <s v="United States"/>
    <s v="Lafayette"/>
    <x v="14"/>
    <n v="47905"/>
    <x v="2"/>
    <s v="OFF-AR-10001958"/>
    <x v="1"/>
    <x v="6"/>
    <x v="206"/>
    <x v="2041"/>
    <n v="2"/>
    <n v="0"/>
    <n v="9.5088000000000008"/>
  </r>
  <r>
    <n v="6831"/>
    <s v="CA-2013-140438"/>
    <x v="0"/>
    <x v="435"/>
    <d v="2013-12-28T00:00:00"/>
    <x v="0"/>
    <s v="PW-19030"/>
    <x v="463"/>
    <x v="1"/>
    <s v="United States"/>
    <s v="New York City"/>
    <x v="15"/>
    <n v="10009"/>
    <x v="3"/>
    <s v="TEC-PH-10001750"/>
    <x v="2"/>
    <x v="7"/>
    <x v="968"/>
    <x v="933"/>
    <n v="3"/>
    <n v="0"/>
    <n v="53.451900000000009"/>
  </r>
  <r>
    <n v="6832"/>
    <s v="US-2014-123204"/>
    <x v="3"/>
    <x v="246"/>
    <d v="2014-07-28T00:00:00"/>
    <x v="1"/>
    <s v="CS-11860"/>
    <x v="750"/>
    <x v="0"/>
    <s v="United States"/>
    <s v="New York City"/>
    <x v="15"/>
    <n v="10024"/>
    <x v="3"/>
    <s v="OFF-AP-10002287"/>
    <x v="1"/>
    <x v="9"/>
    <x v="1274"/>
    <x v="2053"/>
    <n v="4"/>
    <n v="0"/>
    <n v="4.5448000000000004"/>
  </r>
  <r>
    <n v="6833"/>
    <s v="CA-2012-112522"/>
    <x v="1"/>
    <x v="998"/>
    <d v="2012-10-17T00:00:00"/>
    <x v="1"/>
    <s v="DP-13165"/>
    <x v="273"/>
    <x v="0"/>
    <s v="United States"/>
    <s v="Chicago"/>
    <x v="10"/>
    <n v="60610"/>
    <x v="2"/>
    <s v="OFF-AR-10003183"/>
    <x v="1"/>
    <x v="6"/>
    <x v="1390"/>
    <x v="2245"/>
    <n v="3"/>
    <n v="0.2"/>
    <n v="1.0019999999999993"/>
  </r>
  <r>
    <n v="6834"/>
    <s v="CA-2013-153101"/>
    <x v="0"/>
    <x v="162"/>
    <d v="2013-09-09T00:00:00"/>
    <x v="3"/>
    <s v="PJ-19015"/>
    <x v="307"/>
    <x v="0"/>
    <s v="United States"/>
    <s v="Santa Ana"/>
    <x v="1"/>
    <n v="92704"/>
    <x v="1"/>
    <s v="FUR-TA-10003008"/>
    <x v="0"/>
    <x v="3"/>
    <x v="946"/>
    <x v="4666"/>
    <n v="1"/>
    <n v="0.2"/>
    <n v="-12.778499999999994"/>
  </r>
  <r>
    <n v="6835"/>
    <s v="CA-2013-142615"/>
    <x v="0"/>
    <x v="73"/>
    <d v="2013-11-25T00:00:00"/>
    <x v="1"/>
    <s v="BM-11575"/>
    <x v="606"/>
    <x v="1"/>
    <s v="United States"/>
    <s v="Montebello"/>
    <x v="1"/>
    <n v="90640"/>
    <x v="1"/>
    <s v="TEC-AC-10004803"/>
    <x v="2"/>
    <x v="11"/>
    <x v="1756"/>
    <x v="4667"/>
    <n v="2"/>
    <n v="0"/>
    <n v="3.9032000000000018"/>
  </r>
  <r>
    <n v="6836"/>
    <s v="CA-2014-142643"/>
    <x v="3"/>
    <x v="453"/>
    <d v="2014-10-21T00:00:00"/>
    <x v="1"/>
    <s v="DL-13495"/>
    <x v="393"/>
    <x v="1"/>
    <s v="United States"/>
    <s v="Thousand Oaks"/>
    <x v="1"/>
    <n v="91360"/>
    <x v="1"/>
    <s v="OFF-LA-10003510"/>
    <x v="1"/>
    <x v="2"/>
    <x v="575"/>
    <x v="4668"/>
    <n v="5"/>
    <n v="0"/>
    <n v="70.219000000000008"/>
  </r>
  <r>
    <n v="6837"/>
    <s v="CA-2014-142643"/>
    <x v="3"/>
    <x v="453"/>
    <d v="2014-10-21T00:00:00"/>
    <x v="1"/>
    <s v="DL-13495"/>
    <x v="393"/>
    <x v="1"/>
    <s v="United States"/>
    <s v="Thousand Oaks"/>
    <x v="1"/>
    <n v="91360"/>
    <x v="1"/>
    <s v="FUR-FU-10000087"/>
    <x v="0"/>
    <x v="5"/>
    <x v="204"/>
    <x v="20"/>
    <n v="1"/>
    <n v="0"/>
    <n v="9.3152000000000008"/>
  </r>
  <r>
    <n v="6838"/>
    <s v="CA-2012-116260"/>
    <x v="1"/>
    <x v="380"/>
    <d v="2012-07-12T00:00:00"/>
    <x v="1"/>
    <s v="BF-10975"/>
    <x v="541"/>
    <x v="1"/>
    <s v="United States"/>
    <s v="Vineland"/>
    <x v="30"/>
    <n v="8360"/>
    <x v="3"/>
    <s v="OFF-AR-10003732"/>
    <x v="1"/>
    <x v="6"/>
    <x v="321"/>
    <x v="1760"/>
    <n v="4"/>
    <n v="0"/>
    <n v="2.8911999999999995"/>
  </r>
  <r>
    <n v="6839"/>
    <s v="CA-2014-107517"/>
    <x v="3"/>
    <x v="1119"/>
    <d v="2014-02-10T00:00:00"/>
    <x v="1"/>
    <s v="FC-14335"/>
    <x v="712"/>
    <x v="1"/>
    <s v="United States"/>
    <s v="Torrance"/>
    <x v="1"/>
    <n v="90503"/>
    <x v="1"/>
    <s v="OFF-AP-10000275"/>
    <x v="1"/>
    <x v="9"/>
    <x v="1719"/>
    <x v="3945"/>
    <n v="5"/>
    <n v="0"/>
    <n v="459.39599999999996"/>
  </r>
  <r>
    <n v="6840"/>
    <s v="CA-2014-107517"/>
    <x v="3"/>
    <x v="1119"/>
    <d v="2014-02-10T00:00:00"/>
    <x v="1"/>
    <s v="FC-14335"/>
    <x v="712"/>
    <x v="1"/>
    <s v="United States"/>
    <s v="Torrance"/>
    <x v="1"/>
    <n v="90503"/>
    <x v="1"/>
    <s v="TEC-PH-10003505"/>
    <x v="2"/>
    <x v="7"/>
    <x v="901"/>
    <x v="4669"/>
    <n v="5"/>
    <n v="0.2"/>
    <n v="41.759999999999948"/>
  </r>
  <r>
    <n v="6841"/>
    <s v="CA-2012-166338"/>
    <x v="1"/>
    <x v="401"/>
    <d v="2012-12-07T00:00:00"/>
    <x v="2"/>
    <s v="MP-18175"/>
    <x v="486"/>
    <x v="2"/>
    <s v="United States"/>
    <s v="Troy"/>
    <x v="24"/>
    <n v="45373"/>
    <x v="3"/>
    <s v="OFF-BI-10002852"/>
    <x v="1"/>
    <x v="8"/>
    <x v="91"/>
    <x v="4670"/>
    <n v="3"/>
    <n v="0.7"/>
    <n v="-10.382399999999997"/>
  </r>
  <r>
    <n v="6842"/>
    <s v="CA-2013-123946"/>
    <x v="0"/>
    <x v="126"/>
    <d v="2013-09-18T00:00:00"/>
    <x v="1"/>
    <s v="AJ-10795"/>
    <x v="295"/>
    <x v="1"/>
    <s v="United States"/>
    <s v="Springfield"/>
    <x v="17"/>
    <n v="22153"/>
    <x v="0"/>
    <s v="TEC-AC-10004877"/>
    <x v="2"/>
    <x v="11"/>
    <x v="1670"/>
    <x v="4671"/>
    <n v="3"/>
    <n v="0"/>
    <n v="1.6559999999999988"/>
  </r>
  <r>
    <n v="6843"/>
    <s v="CA-2013-123946"/>
    <x v="0"/>
    <x v="126"/>
    <d v="2013-09-18T00:00:00"/>
    <x v="1"/>
    <s v="AJ-10795"/>
    <x v="295"/>
    <x v="1"/>
    <s v="United States"/>
    <s v="Springfield"/>
    <x v="17"/>
    <n v="22153"/>
    <x v="0"/>
    <s v="OFF-FA-10002975"/>
    <x v="1"/>
    <x v="13"/>
    <x v="33"/>
    <x v="1189"/>
    <n v="3"/>
    <n v="0"/>
    <n v="5.2164000000000001"/>
  </r>
  <r>
    <n v="6844"/>
    <s v="CA-2013-123946"/>
    <x v="0"/>
    <x v="126"/>
    <d v="2013-09-18T00:00:00"/>
    <x v="1"/>
    <s v="AJ-10795"/>
    <x v="295"/>
    <x v="1"/>
    <s v="United States"/>
    <s v="Springfield"/>
    <x v="17"/>
    <n v="22153"/>
    <x v="0"/>
    <s v="OFF-ST-10000419"/>
    <x v="1"/>
    <x v="4"/>
    <x v="1015"/>
    <x v="4672"/>
    <n v="5"/>
    <n v="0"/>
    <n v="0.67899999999999849"/>
  </r>
  <r>
    <n v="6845"/>
    <s v="CA-2013-123946"/>
    <x v="0"/>
    <x v="126"/>
    <d v="2013-09-18T00:00:00"/>
    <x v="1"/>
    <s v="AJ-10795"/>
    <x v="295"/>
    <x v="1"/>
    <s v="United States"/>
    <s v="Springfield"/>
    <x v="17"/>
    <n v="22153"/>
    <x v="0"/>
    <s v="FUR-CH-10002073"/>
    <x v="0"/>
    <x v="1"/>
    <x v="1783"/>
    <x v="4673"/>
    <n v="4"/>
    <n v="0"/>
    <n v="307.14479999999992"/>
  </r>
  <r>
    <n v="6846"/>
    <s v="CA-2011-147543"/>
    <x v="2"/>
    <x v="522"/>
    <d v="2011-07-12T00:00:00"/>
    <x v="1"/>
    <s v="BC-11125"/>
    <x v="604"/>
    <x v="2"/>
    <s v="United States"/>
    <s v="El Cajon"/>
    <x v="1"/>
    <n v="92020"/>
    <x v="1"/>
    <s v="FUR-CH-10000155"/>
    <x v="0"/>
    <x v="1"/>
    <x v="1157"/>
    <x v="1645"/>
    <n v="2"/>
    <n v="0.2"/>
    <n v="47.848000000000013"/>
  </r>
  <r>
    <n v="6847"/>
    <s v="US-2013-159093"/>
    <x v="0"/>
    <x v="195"/>
    <d v="2013-05-15T00:00:00"/>
    <x v="1"/>
    <s v="RS-19420"/>
    <x v="602"/>
    <x v="1"/>
    <s v="United States"/>
    <s v="Los Angeles"/>
    <x v="1"/>
    <n v="90036"/>
    <x v="1"/>
    <s v="OFF-PA-10001260"/>
    <x v="1"/>
    <x v="10"/>
    <x v="1769"/>
    <x v="4674"/>
    <n v="4"/>
    <n v="0"/>
    <n v="14.417999999999999"/>
  </r>
  <r>
    <n v="6848"/>
    <s v="CA-2013-162110"/>
    <x v="0"/>
    <x v="427"/>
    <d v="2013-07-23T00:00:00"/>
    <x v="1"/>
    <s v="NP-18670"/>
    <x v="73"/>
    <x v="0"/>
    <s v="United States"/>
    <s v="Phoenix"/>
    <x v="16"/>
    <n v="85023"/>
    <x v="1"/>
    <s v="TEC-PH-10001924"/>
    <x v="2"/>
    <x v="7"/>
    <x v="426"/>
    <x v="684"/>
    <n v="1"/>
    <n v="0.2"/>
    <n v="3.4995000000000029"/>
  </r>
  <r>
    <n v="6849"/>
    <s v="US-2013-163461"/>
    <x v="0"/>
    <x v="1133"/>
    <d v="2013-06-22T00:00:00"/>
    <x v="2"/>
    <s v="BT-11440"/>
    <x v="590"/>
    <x v="0"/>
    <s v="United States"/>
    <s v="Frankfort"/>
    <x v="10"/>
    <n v="60423"/>
    <x v="2"/>
    <s v="OFF-PA-10003134"/>
    <x v="1"/>
    <x v="10"/>
    <x v="1663"/>
    <x v="4449"/>
    <n v="2"/>
    <n v="0.2"/>
    <n v="26.902399999999993"/>
  </r>
  <r>
    <n v="6850"/>
    <s v="CA-2011-101462"/>
    <x v="2"/>
    <x v="1017"/>
    <d v="2011-04-25T00:00:00"/>
    <x v="1"/>
    <s v="BP-11230"/>
    <x v="546"/>
    <x v="0"/>
    <s v="United States"/>
    <s v="Los Angeles"/>
    <x v="1"/>
    <n v="90045"/>
    <x v="1"/>
    <s v="FUR-FU-10000409"/>
    <x v="0"/>
    <x v="5"/>
    <x v="1421"/>
    <x v="3634"/>
    <n v="4"/>
    <n v="0"/>
    <n v="27.563200000000002"/>
  </r>
  <r>
    <n v="6851"/>
    <s v="US-2013-100461"/>
    <x v="0"/>
    <x v="1134"/>
    <d v="2013-01-12T00:00:00"/>
    <x v="1"/>
    <s v="JO-15145"/>
    <x v="705"/>
    <x v="1"/>
    <s v="United States"/>
    <s v="Franklin"/>
    <x v="6"/>
    <n v="53132"/>
    <x v="2"/>
    <s v="FUR-BO-10002545"/>
    <x v="0"/>
    <x v="0"/>
    <x v="37"/>
    <x v="4675"/>
    <n v="6"/>
    <n v="0"/>
    <n v="407.12880000000007"/>
  </r>
  <r>
    <n v="6852"/>
    <s v="US-2013-100461"/>
    <x v="0"/>
    <x v="1134"/>
    <d v="2013-01-12T00:00:00"/>
    <x v="1"/>
    <s v="JO-15145"/>
    <x v="705"/>
    <x v="1"/>
    <s v="United States"/>
    <s v="Franklin"/>
    <x v="6"/>
    <n v="53132"/>
    <x v="2"/>
    <s v="OFF-BI-10001460"/>
    <x v="1"/>
    <x v="8"/>
    <x v="58"/>
    <x v="4676"/>
    <n v="7"/>
    <n v="0"/>
    <n v="49.843499999999999"/>
  </r>
  <r>
    <n v="6853"/>
    <s v="US-2014-162670"/>
    <x v="3"/>
    <x v="331"/>
    <d v="2014-12-29T00:00:00"/>
    <x v="0"/>
    <s v="MF-18250"/>
    <x v="751"/>
    <x v="1"/>
    <s v="United States"/>
    <s v="Little Rock"/>
    <x v="36"/>
    <n v="72209"/>
    <x v="0"/>
    <s v="OFF-ST-10001328"/>
    <x v="1"/>
    <x v="4"/>
    <x v="176"/>
    <x v="4677"/>
    <n v="4"/>
    <n v="0"/>
    <n v="17.371200000000002"/>
  </r>
  <r>
    <n v="6854"/>
    <s v="US-2014-162670"/>
    <x v="3"/>
    <x v="331"/>
    <d v="2014-12-29T00:00:00"/>
    <x v="0"/>
    <s v="MF-18250"/>
    <x v="751"/>
    <x v="1"/>
    <s v="United States"/>
    <s v="Little Rock"/>
    <x v="36"/>
    <n v="72209"/>
    <x v="0"/>
    <s v="TEC-PH-10003601"/>
    <x v="2"/>
    <x v="7"/>
    <x v="1383"/>
    <x v="4678"/>
    <n v="3"/>
    <n v="0"/>
    <n v="148.49099999999996"/>
  </r>
  <r>
    <n v="6855"/>
    <s v="US-2014-162670"/>
    <x v="3"/>
    <x v="331"/>
    <d v="2014-12-29T00:00:00"/>
    <x v="0"/>
    <s v="MF-18250"/>
    <x v="751"/>
    <x v="1"/>
    <s v="United States"/>
    <s v="Little Rock"/>
    <x v="36"/>
    <n v="72209"/>
    <x v="0"/>
    <s v="OFF-ST-10001522"/>
    <x v="1"/>
    <x v="4"/>
    <x v="195"/>
    <x v="4679"/>
    <n v="4"/>
    <n v="0"/>
    <n v="14.718399999999974"/>
  </r>
  <r>
    <n v="6856"/>
    <s v="US-2014-162670"/>
    <x v="3"/>
    <x v="331"/>
    <d v="2014-12-29T00:00:00"/>
    <x v="0"/>
    <s v="MF-18250"/>
    <x v="751"/>
    <x v="1"/>
    <s v="United States"/>
    <s v="Little Rock"/>
    <x v="36"/>
    <n v="72209"/>
    <x v="0"/>
    <s v="OFF-PA-10001994"/>
    <x v="1"/>
    <x v="10"/>
    <x v="1113"/>
    <x v="4680"/>
    <n v="2"/>
    <n v="0"/>
    <n v="20.6816"/>
  </r>
  <r>
    <n v="6857"/>
    <s v="US-2014-162670"/>
    <x v="3"/>
    <x v="331"/>
    <d v="2014-12-29T00:00:00"/>
    <x v="0"/>
    <s v="MF-18250"/>
    <x v="751"/>
    <x v="1"/>
    <s v="United States"/>
    <s v="Little Rock"/>
    <x v="36"/>
    <n v="72209"/>
    <x v="0"/>
    <s v="OFF-EN-10001453"/>
    <x v="1"/>
    <x v="12"/>
    <x v="1676"/>
    <x v="1101"/>
    <n v="3"/>
    <n v="0"/>
    <n v="85.981799999999993"/>
  </r>
  <r>
    <n v="6858"/>
    <s v="CA-2014-128965"/>
    <x v="3"/>
    <x v="827"/>
    <d v="2014-04-23T00:00:00"/>
    <x v="1"/>
    <s v="PS-18760"/>
    <x v="519"/>
    <x v="0"/>
    <s v="United States"/>
    <s v="Los Angeles"/>
    <x v="1"/>
    <n v="90008"/>
    <x v="1"/>
    <s v="OFF-PA-10004911"/>
    <x v="1"/>
    <x v="10"/>
    <x v="929"/>
    <x v="4681"/>
    <n v="3"/>
    <n v="0"/>
    <n v="13.507200000000001"/>
  </r>
  <r>
    <n v="6859"/>
    <s v="CA-2014-128965"/>
    <x v="3"/>
    <x v="827"/>
    <d v="2014-04-23T00:00:00"/>
    <x v="1"/>
    <s v="PS-18760"/>
    <x v="519"/>
    <x v="0"/>
    <s v="United States"/>
    <s v="Los Angeles"/>
    <x v="1"/>
    <n v="90008"/>
    <x v="1"/>
    <s v="OFF-LA-10001404"/>
    <x v="1"/>
    <x v="2"/>
    <x v="916"/>
    <x v="1576"/>
    <n v="2"/>
    <n v="0"/>
    <n v="3.4685999999999999"/>
  </r>
  <r>
    <n v="6860"/>
    <s v="CA-2014-128965"/>
    <x v="3"/>
    <x v="827"/>
    <d v="2014-04-23T00:00:00"/>
    <x v="1"/>
    <s v="PS-18760"/>
    <x v="519"/>
    <x v="0"/>
    <s v="United States"/>
    <s v="Los Angeles"/>
    <x v="1"/>
    <n v="90008"/>
    <x v="1"/>
    <s v="OFF-FA-10001561"/>
    <x v="1"/>
    <x v="13"/>
    <x v="831"/>
    <x v="2943"/>
    <n v="5"/>
    <n v="0"/>
    <n v="3.5970000000000004"/>
  </r>
  <r>
    <n v="6861"/>
    <s v="CA-2014-128965"/>
    <x v="3"/>
    <x v="827"/>
    <d v="2014-04-23T00:00:00"/>
    <x v="1"/>
    <s v="PS-18760"/>
    <x v="519"/>
    <x v="0"/>
    <s v="United States"/>
    <s v="Los Angeles"/>
    <x v="1"/>
    <n v="90008"/>
    <x v="1"/>
    <s v="TEC-AC-10001383"/>
    <x v="2"/>
    <x v="11"/>
    <x v="601"/>
    <x v="4682"/>
    <n v="11"/>
    <n v="0"/>
    <n v="46.731299999999962"/>
  </r>
  <r>
    <n v="6862"/>
    <s v="CA-2014-128965"/>
    <x v="3"/>
    <x v="827"/>
    <d v="2014-04-23T00:00:00"/>
    <x v="1"/>
    <s v="PS-18760"/>
    <x v="519"/>
    <x v="0"/>
    <s v="United States"/>
    <s v="Los Angeles"/>
    <x v="1"/>
    <n v="90008"/>
    <x v="1"/>
    <s v="OFF-LA-10003190"/>
    <x v="1"/>
    <x v="2"/>
    <x v="1163"/>
    <x v="4173"/>
    <n v="8"/>
    <n v="0"/>
    <n v="11.2896"/>
  </r>
  <r>
    <n v="6863"/>
    <s v="CA-2014-128965"/>
    <x v="3"/>
    <x v="827"/>
    <d v="2014-04-23T00:00:00"/>
    <x v="1"/>
    <s v="PS-18760"/>
    <x v="519"/>
    <x v="0"/>
    <s v="United States"/>
    <s v="Los Angeles"/>
    <x v="1"/>
    <n v="90008"/>
    <x v="1"/>
    <s v="FUR-CH-10003774"/>
    <x v="0"/>
    <x v="1"/>
    <x v="1185"/>
    <x v="287"/>
    <n v="3"/>
    <n v="0.2"/>
    <n v="-19.105800000000016"/>
  </r>
  <r>
    <n v="6864"/>
    <s v="CA-2014-138618"/>
    <x v="3"/>
    <x v="96"/>
    <d v="2014-12-09T00:00:00"/>
    <x v="1"/>
    <s v="MY-17380"/>
    <x v="199"/>
    <x v="1"/>
    <s v="United States"/>
    <s v="San Antonio"/>
    <x v="5"/>
    <n v="78207"/>
    <x v="2"/>
    <s v="OFF-PA-10000520"/>
    <x v="1"/>
    <x v="10"/>
    <x v="1419"/>
    <x v="563"/>
    <n v="2"/>
    <n v="0.2"/>
    <n v="3.6288"/>
  </r>
  <r>
    <n v="6865"/>
    <s v="US-2013-126452"/>
    <x v="0"/>
    <x v="1036"/>
    <d v="2013-08-29T00:00:00"/>
    <x v="1"/>
    <s v="SC-20230"/>
    <x v="554"/>
    <x v="1"/>
    <s v="United States"/>
    <s v="Los Angeles"/>
    <x v="1"/>
    <n v="90004"/>
    <x v="1"/>
    <s v="OFF-BI-10004465"/>
    <x v="1"/>
    <x v="8"/>
    <x v="732"/>
    <x v="2538"/>
    <n v="2"/>
    <n v="0.2"/>
    <n v="4.7519999999999998"/>
  </r>
  <r>
    <n v="6866"/>
    <s v="US-2013-126452"/>
    <x v="0"/>
    <x v="1036"/>
    <d v="2013-08-29T00:00:00"/>
    <x v="1"/>
    <s v="SC-20230"/>
    <x v="554"/>
    <x v="1"/>
    <s v="United States"/>
    <s v="Los Angeles"/>
    <x v="1"/>
    <n v="90004"/>
    <x v="1"/>
    <s v="TEC-PH-10003555"/>
    <x v="2"/>
    <x v="7"/>
    <x v="457"/>
    <x v="1377"/>
    <n v="5"/>
    <n v="0.2"/>
    <n v="-20.690999999999992"/>
  </r>
  <r>
    <n v="6867"/>
    <s v="US-2013-126452"/>
    <x v="0"/>
    <x v="1036"/>
    <d v="2013-08-29T00:00:00"/>
    <x v="1"/>
    <s v="SC-20230"/>
    <x v="554"/>
    <x v="1"/>
    <s v="United States"/>
    <s v="Los Angeles"/>
    <x v="1"/>
    <n v="90004"/>
    <x v="1"/>
    <s v="TEC-AC-10000844"/>
    <x v="2"/>
    <x v="11"/>
    <x v="106"/>
    <x v="2369"/>
    <n v="3"/>
    <n v="0"/>
    <n v="91.789199999999994"/>
  </r>
  <r>
    <n v="6868"/>
    <s v="US-2013-126452"/>
    <x v="0"/>
    <x v="1036"/>
    <d v="2013-08-29T00:00:00"/>
    <x v="1"/>
    <s v="SC-20230"/>
    <x v="554"/>
    <x v="1"/>
    <s v="United States"/>
    <s v="Los Angeles"/>
    <x v="1"/>
    <n v="90004"/>
    <x v="1"/>
    <s v="TEC-PH-10003187"/>
    <x v="2"/>
    <x v="7"/>
    <x v="1410"/>
    <x v="236"/>
    <n v="2"/>
    <n v="0.2"/>
    <n v="-7.9959999999999996"/>
  </r>
  <r>
    <n v="6869"/>
    <s v="US-2013-126452"/>
    <x v="0"/>
    <x v="1036"/>
    <d v="2013-08-29T00:00:00"/>
    <x v="1"/>
    <s v="SC-20230"/>
    <x v="554"/>
    <x v="1"/>
    <s v="United States"/>
    <s v="Los Angeles"/>
    <x v="1"/>
    <n v="90004"/>
    <x v="1"/>
    <s v="FUR-TA-10003569"/>
    <x v="0"/>
    <x v="3"/>
    <x v="1358"/>
    <x v="4683"/>
    <n v="9"/>
    <n v="0.2"/>
    <n v="180.44099999999992"/>
  </r>
  <r>
    <n v="6870"/>
    <s v="US-2013-126452"/>
    <x v="0"/>
    <x v="1036"/>
    <d v="2013-08-29T00:00:00"/>
    <x v="1"/>
    <s v="SC-20230"/>
    <x v="554"/>
    <x v="1"/>
    <s v="United States"/>
    <s v="Los Angeles"/>
    <x v="1"/>
    <n v="90004"/>
    <x v="1"/>
    <s v="OFF-PA-10003848"/>
    <x v="1"/>
    <x v="10"/>
    <x v="1442"/>
    <x v="91"/>
    <n v="2"/>
    <n v="0"/>
    <n v="6.2208000000000006"/>
  </r>
  <r>
    <n v="6871"/>
    <s v="US-2013-126452"/>
    <x v="0"/>
    <x v="1036"/>
    <d v="2013-08-29T00:00:00"/>
    <x v="1"/>
    <s v="SC-20230"/>
    <x v="554"/>
    <x v="1"/>
    <s v="United States"/>
    <s v="Los Angeles"/>
    <x v="1"/>
    <n v="90004"/>
    <x v="1"/>
    <s v="OFF-PA-10002606"/>
    <x v="1"/>
    <x v="10"/>
    <x v="1592"/>
    <x v="4021"/>
    <n v="9"/>
    <n v="0"/>
    <n v="21.384"/>
  </r>
  <r>
    <n v="6872"/>
    <s v="CA-2013-145009"/>
    <x v="0"/>
    <x v="5"/>
    <d v="2013-12-09T00:00:00"/>
    <x v="0"/>
    <s v="RF-19345"/>
    <x v="575"/>
    <x v="1"/>
    <s v="United States"/>
    <s v="Chicago"/>
    <x v="10"/>
    <n v="60610"/>
    <x v="2"/>
    <s v="OFF-LA-10004853"/>
    <x v="1"/>
    <x v="2"/>
    <x v="683"/>
    <x v="1655"/>
    <n v="3"/>
    <n v="0.2"/>
    <n v="3.8843999999999994"/>
  </r>
  <r>
    <n v="6873"/>
    <s v="CA-2012-162544"/>
    <x v="1"/>
    <x v="1135"/>
    <d v="2012-12-19T00:00:00"/>
    <x v="2"/>
    <s v="SG-20080"/>
    <x v="65"/>
    <x v="0"/>
    <s v="United States"/>
    <s v="Seattle"/>
    <x v="4"/>
    <n v="98105"/>
    <x v="1"/>
    <s v="OFF-PA-10004948"/>
    <x v="1"/>
    <x v="10"/>
    <x v="1647"/>
    <x v="1393"/>
    <n v="1"/>
    <n v="0"/>
    <n v="2.3406000000000002"/>
  </r>
  <r>
    <n v="6874"/>
    <s v="CA-2011-124394"/>
    <x v="2"/>
    <x v="1136"/>
    <d v="2011-10-22T00:00:00"/>
    <x v="0"/>
    <s v="TB-21520"/>
    <x v="14"/>
    <x v="0"/>
    <s v="United States"/>
    <s v="Beaumont"/>
    <x v="5"/>
    <n v="77705"/>
    <x v="2"/>
    <s v="OFF-BI-10003676"/>
    <x v="1"/>
    <x v="8"/>
    <x v="816"/>
    <x v="999"/>
    <n v="5"/>
    <n v="0.8"/>
    <n v="-17.248000000000008"/>
  </r>
  <r>
    <n v="6875"/>
    <s v="CA-2011-124394"/>
    <x v="2"/>
    <x v="1136"/>
    <d v="2011-10-22T00:00:00"/>
    <x v="0"/>
    <s v="TB-21520"/>
    <x v="14"/>
    <x v="0"/>
    <s v="United States"/>
    <s v="Beaumont"/>
    <x v="5"/>
    <n v="77705"/>
    <x v="2"/>
    <s v="TEC-AC-10001314"/>
    <x v="2"/>
    <x v="11"/>
    <x v="943"/>
    <x v="2486"/>
    <n v="3"/>
    <n v="0.2"/>
    <n v="-17.996400000000019"/>
  </r>
  <r>
    <n v="6876"/>
    <s v="US-2013-121013"/>
    <x v="0"/>
    <x v="64"/>
    <d v="2013-09-11T00:00:00"/>
    <x v="1"/>
    <s v="MM-17920"/>
    <x v="462"/>
    <x v="0"/>
    <s v="United States"/>
    <s v="Chesapeake"/>
    <x v="17"/>
    <n v="23320"/>
    <x v="0"/>
    <s v="OFF-LA-10004545"/>
    <x v="1"/>
    <x v="2"/>
    <x v="1328"/>
    <x v="2989"/>
    <n v="2"/>
    <n v="0"/>
    <n v="11.778199999999998"/>
  </r>
  <r>
    <n v="6877"/>
    <s v="US-2013-121013"/>
    <x v="0"/>
    <x v="64"/>
    <d v="2013-09-11T00:00:00"/>
    <x v="1"/>
    <s v="MM-17920"/>
    <x v="462"/>
    <x v="0"/>
    <s v="United States"/>
    <s v="Chesapeake"/>
    <x v="17"/>
    <n v="23320"/>
    <x v="0"/>
    <s v="FUR-TA-10003238"/>
    <x v="0"/>
    <x v="3"/>
    <x v="1233"/>
    <x v="679"/>
    <n v="3"/>
    <n v="0"/>
    <n v="314.05859999999996"/>
  </r>
  <r>
    <n v="6878"/>
    <s v="US-2012-123918"/>
    <x v="1"/>
    <x v="52"/>
    <d v="2012-10-15T00:00:00"/>
    <x v="3"/>
    <s v="CG-12520"/>
    <x v="0"/>
    <x v="0"/>
    <s v="United States"/>
    <s v="Dallas"/>
    <x v="5"/>
    <n v="75217"/>
    <x v="2"/>
    <s v="FUR-FU-10004952"/>
    <x v="0"/>
    <x v="5"/>
    <x v="845"/>
    <x v="4684"/>
    <n v="6"/>
    <n v="0.6"/>
    <n v="-95.24760000000002"/>
  </r>
  <r>
    <n v="6879"/>
    <s v="US-2012-123918"/>
    <x v="1"/>
    <x v="52"/>
    <d v="2012-10-15T00:00:00"/>
    <x v="3"/>
    <s v="CG-12520"/>
    <x v="0"/>
    <x v="0"/>
    <s v="United States"/>
    <s v="Dallas"/>
    <x v="5"/>
    <n v="75217"/>
    <x v="2"/>
    <s v="OFF-PA-10003001"/>
    <x v="1"/>
    <x v="10"/>
    <x v="1064"/>
    <x v="758"/>
    <n v="1"/>
    <n v="0.2"/>
    <n v="1.8703999999999998"/>
  </r>
  <r>
    <n v="6880"/>
    <s v="CA-2012-137113"/>
    <x v="1"/>
    <x v="494"/>
    <d v="2012-12-05T00:00:00"/>
    <x v="0"/>
    <s v="TW-21025"/>
    <x v="69"/>
    <x v="2"/>
    <s v="United States"/>
    <s v="Seattle"/>
    <x v="4"/>
    <n v="98105"/>
    <x v="1"/>
    <s v="FUR-CH-10001215"/>
    <x v="0"/>
    <x v="1"/>
    <x v="440"/>
    <x v="4202"/>
    <n v="5"/>
    <n v="0.2"/>
    <n v="125.24499999999995"/>
  </r>
  <r>
    <n v="6881"/>
    <s v="CA-2012-137113"/>
    <x v="1"/>
    <x v="494"/>
    <d v="2012-12-05T00:00:00"/>
    <x v="0"/>
    <s v="TW-21025"/>
    <x v="69"/>
    <x v="2"/>
    <s v="United States"/>
    <s v="Seattle"/>
    <x v="4"/>
    <n v="98105"/>
    <x v="1"/>
    <s v="OFF-PA-10004255"/>
    <x v="1"/>
    <x v="10"/>
    <x v="1306"/>
    <x v="56"/>
    <n v="5"/>
    <n v="0"/>
    <n v="15.552000000000001"/>
  </r>
  <r>
    <n v="6882"/>
    <s v="CA-2012-137113"/>
    <x v="1"/>
    <x v="494"/>
    <d v="2012-12-05T00:00:00"/>
    <x v="0"/>
    <s v="TW-21025"/>
    <x v="69"/>
    <x v="2"/>
    <s v="United States"/>
    <s v="Seattle"/>
    <x v="4"/>
    <n v="98105"/>
    <x v="1"/>
    <s v="FUR-TA-10001705"/>
    <x v="0"/>
    <x v="3"/>
    <x v="213"/>
    <x v="4685"/>
    <n v="9"/>
    <n v="0"/>
    <n v="401.81399999999985"/>
  </r>
  <r>
    <n v="6883"/>
    <s v="CA-2012-137113"/>
    <x v="1"/>
    <x v="494"/>
    <d v="2012-12-05T00:00:00"/>
    <x v="0"/>
    <s v="TW-21025"/>
    <x v="69"/>
    <x v="2"/>
    <s v="United States"/>
    <s v="Seattle"/>
    <x v="4"/>
    <n v="98105"/>
    <x v="1"/>
    <s v="OFF-ST-10002554"/>
    <x v="1"/>
    <x v="4"/>
    <x v="1144"/>
    <x v="64"/>
    <n v="3"/>
    <n v="0"/>
    <n v="2.9346000000000032"/>
  </r>
  <r>
    <n v="6884"/>
    <s v="CA-2012-137113"/>
    <x v="1"/>
    <x v="494"/>
    <d v="2012-12-05T00:00:00"/>
    <x v="0"/>
    <s v="TW-21025"/>
    <x v="69"/>
    <x v="2"/>
    <s v="United States"/>
    <s v="Seattle"/>
    <x v="4"/>
    <n v="98105"/>
    <x v="1"/>
    <s v="OFF-PA-10002222"/>
    <x v="1"/>
    <x v="10"/>
    <x v="389"/>
    <x v="1159"/>
    <n v="5"/>
    <n v="0"/>
    <n v="52.531999999999996"/>
  </r>
  <r>
    <n v="6885"/>
    <s v="CA-2012-120677"/>
    <x v="1"/>
    <x v="70"/>
    <d v="2012-06-04T00:00:00"/>
    <x v="1"/>
    <s v="BD-11320"/>
    <x v="217"/>
    <x v="0"/>
    <s v="United States"/>
    <s v="Minneapolis"/>
    <x v="11"/>
    <n v="55407"/>
    <x v="2"/>
    <s v="FUR-CH-10002320"/>
    <x v="0"/>
    <x v="1"/>
    <x v="1454"/>
    <x v="4686"/>
    <n v="8"/>
    <n v="0"/>
    <n v="770.35199999999986"/>
  </r>
  <r>
    <n v="6886"/>
    <s v="CA-2014-123036"/>
    <x v="3"/>
    <x v="18"/>
    <d v="2014-09-18T00:00:00"/>
    <x v="1"/>
    <s v="HA-14905"/>
    <x v="456"/>
    <x v="0"/>
    <s v="United States"/>
    <s v="Springfield"/>
    <x v="24"/>
    <n v="45503"/>
    <x v="3"/>
    <s v="TEC-AC-10003499"/>
    <x v="2"/>
    <x v="11"/>
    <x v="103"/>
    <x v="4687"/>
    <n v="4"/>
    <n v="0.2"/>
    <n v="8.8008000000000006"/>
  </r>
  <r>
    <n v="6887"/>
    <s v="CA-2014-123036"/>
    <x v="3"/>
    <x v="18"/>
    <d v="2014-09-18T00:00:00"/>
    <x v="1"/>
    <s v="HA-14905"/>
    <x v="456"/>
    <x v="0"/>
    <s v="United States"/>
    <s v="Springfield"/>
    <x v="24"/>
    <n v="45503"/>
    <x v="3"/>
    <s v="TEC-PH-10003580"/>
    <x v="2"/>
    <x v="7"/>
    <x v="997"/>
    <x v="4688"/>
    <n v="2"/>
    <n v="0.4"/>
    <n v="-56.310799999999972"/>
  </r>
  <r>
    <n v="6888"/>
    <s v="CA-2014-120222"/>
    <x v="3"/>
    <x v="1016"/>
    <d v="2014-05-03T00:00:00"/>
    <x v="1"/>
    <s v="LL-16840"/>
    <x v="328"/>
    <x v="0"/>
    <s v="United States"/>
    <s v="Los Angeles"/>
    <x v="1"/>
    <n v="90032"/>
    <x v="1"/>
    <s v="OFF-PA-10004675"/>
    <x v="1"/>
    <x v="10"/>
    <x v="69"/>
    <x v="71"/>
    <n v="3"/>
    <n v="0"/>
    <n v="8.7629999999999999"/>
  </r>
  <r>
    <n v="6889"/>
    <s v="CA-2014-120222"/>
    <x v="3"/>
    <x v="1016"/>
    <d v="2014-05-03T00:00:00"/>
    <x v="1"/>
    <s v="LL-16840"/>
    <x v="328"/>
    <x v="0"/>
    <s v="United States"/>
    <s v="Los Angeles"/>
    <x v="1"/>
    <n v="90032"/>
    <x v="1"/>
    <s v="OFF-BI-10000666"/>
    <x v="1"/>
    <x v="8"/>
    <x v="980"/>
    <x v="4689"/>
    <n v="3"/>
    <n v="0.2"/>
    <n v="27.503999999999998"/>
  </r>
  <r>
    <n v="6890"/>
    <s v="CA-2014-164756"/>
    <x v="3"/>
    <x v="65"/>
    <d v="2014-09-23T00:00:00"/>
    <x v="1"/>
    <s v="SS-20140"/>
    <x v="164"/>
    <x v="1"/>
    <s v="United States"/>
    <s v="Columbus"/>
    <x v="32"/>
    <n v="31907"/>
    <x v="0"/>
    <s v="TEC-PH-10001552"/>
    <x v="2"/>
    <x v="7"/>
    <x v="178"/>
    <x v="4690"/>
    <n v="8"/>
    <n v="0"/>
    <n v="26.790400000000005"/>
  </r>
  <r>
    <n v="6891"/>
    <s v="CA-2014-164756"/>
    <x v="3"/>
    <x v="65"/>
    <d v="2014-09-23T00:00:00"/>
    <x v="1"/>
    <s v="SS-20140"/>
    <x v="164"/>
    <x v="1"/>
    <s v="United States"/>
    <s v="Columbus"/>
    <x v="32"/>
    <n v="31907"/>
    <x v="0"/>
    <s v="OFF-PA-10000673"/>
    <x v="1"/>
    <x v="10"/>
    <x v="249"/>
    <x v="363"/>
    <n v="7"/>
    <n v="0"/>
    <n v="24.460800000000003"/>
  </r>
  <r>
    <n v="6892"/>
    <s v="CA-2014-164756"/>
    <x v="3"/>
    <x v="65"/>
    <d v="2014-09-23T00:00:00"/>
    <x v="1"/>
    <s v="SS-20140"/>
    <x v="164"/>
    <x v="1"/>
    <s v="United States"/>
    <s v="Columbus"/>
    <x v="32"/>
    <n v="31907"/>
    <x v="0"/>
    <s v="OFF-AR-10000380"/>
    <x v="1"/>
    <x v="6"/>
    <x v="108"/>
    <x v="3369"/>
    <n v="3"/>
    <n v="0"/>
    <n v="34.181999999999988"/>
  </r>
  <r>
    <n v="6893"/>
    <s v="CA-2014-164756"/>
    <x v="3"/>
    <x v="65"/>
    <d v="2014-09-23T00:00:00"/>
    <x v="1"/>
    <s v="SS-20140"/>
    <x v="164"/>
    <x v="1"/>
    <s v="United States"/>
    <s v="Columbus"/>
    <x v="32"/>
    <n v="31907"/>
    <x v="0"/>
    <s v="OFF-PA-10003848"/>
    <x v="1"/>
    <x v="10"/>
    <x v="1442"/>
    <x v="243"/>
    <n v="4"/>
    <n v="0"/>
    <n v="12.441600000000001"/>
  </r>
  <r>
    <n v="6894"/>
    <s v="CA-2014-164756"/>
    <x v="3"/>
    <x v="65"/>
    <d v="2014-09-23T00:00:00"/>
    <x v="1"/>
    <s v="SS-20140"/>
    <x v="164"/>
    <x v="1"/>
    <s v="United States"/>
    <s v="Columbus"/>
    <x v="32"/>
    <n v="31907"/>
    <x v="0"/>
    <s v="FUR-FU-10002963"/>
    <x v="0"/>
    <x v="5"/>
    <x v="1502"/>
    <x v="2352"/>
    <n v="4"/>
    <n v="0"/>
    <n v="6.9087999999999994"/>
  </r>
  <r>
    <n v="6895"/>
    <s v="CA-2014-164756"/>
    <x v="3"/>
    <x v="65"/>
    <d v="2014-09-23T00:00:00"/>
    <x v="1"/>
    <s v="SS-20140"/>
    <x v="164"/>
    <x v="1"/>
    <s v="United States"/>
    <s v="Columbus"/>
    <x v="32"/>
    <n v="31907"/>
    <x v="0"/>
    <s v="TEC-PH-10002447"/>
    <x v="2"/>
    <x v="7"/>
    <x v="53"/>
    <x v="4691"/>
    <n v="2"/>
    <n v="0"/>
    <n v="119.4742"/>
  </r>
  <r>
    <n v="6896"/>
    <s v="CA-2014-164756"/>
    <x v="3"/>
    <x v="65"/>
    <d v="2014-09-23T00:00:00"/>
    <x v="1"/>
    <s v="SS-20140"/>
    <x v="164"/>
    <x v="1"/>
    <s v="United States"/>
    <s v="Columbus"/>
    <x v="32"/>
    <n v="31907"/>
    <x v="0"/>
    <s v="OFF-SU-10004261"/>
    <x v="1"/>
    <x v="14"/>
    <x v="605"/>
    <x v="4692"/>
    <n v="2"/>
    <n v="0"/>
    <n v="9.9991999999999948"/>
  </r>
  <r>
    <n v="6897"/>
    <s v="CA-2014-164756"/>
    <x v="3"/>
    <x v="65"/>
    <d v="2014-09-23T00:00:00"/>
    <x v="1"/>
    <s v="SS-20140"/>
    <x v="164"/>
    <x v="1"/>
    <s v="United States"/>
    <s v="Columbus"/>
    <x v="32"/>
    <n v="31907"/>
    <x v="0"/>
    <s v="OFF-PA-10003228"/>
    <x v="1"/>
    <x v="10"/>
    <x v="1668"/>
    <x v="1672"/>
    <n v="5"/>
    <n v="0"/>
    <n v="114.93849999999998"/>
  </r>
  <r>
    <n v="6898"/>
    <s v="CA-2014-122028"/>
    <x v="3"/>
    <x v="238"/>
    <d v="2014-08-26T00:00:00"/>
    <x v="1"/>
    <s v="CK-12205"/>
    <x v="237"/>
    <x v="0"/>
    <s v="United States"/>
    <s v="Lakewood"/>
    <x v="24"/>
    <n v="44107"/>
    <x v="3"/>
    <s v="OFF-BI-10004817"/>
    <x v="1"/>
    <x v="8"/>
    <x v="1199"/>
    <x v="4693"/>
    <n v="3"/>
    <n v="0.7"/>
    <n v="-7.9067999999999969"/>
  </r>
  <r>
    <n v="6899"/>
    <s v="US-2012-165512"/>
    <x v="1"/>
    <x v="1137"/>
    <d v="2012-05-26T00:00:00"/>
    <x v="0"/>
    <s v="VS-21820"/>
    <x v="745"/>
    <x v="0"/>
    <s v="United States"/>
    <s v="Naperville"/>
    <x v="10"/>
    <n v="60540"/>
    <x v="2"/>
    <s v="FUR-CH-10002880"/>
    <x v="0"/>
    <x v="1"/>
    <x v="801"/>
    <x v="4694"/>
    <n v="7"/>
    <n v="0.3"/>
    <n v="-163.57670000000005"/>
  </r>
  <r>
    <n v="6900"/>
    <s v="US-2012-165512"/>
    <x v="1"/>
    <x v="1137"/>
    <d v="2012-05-26T00:00:00"/>
    <x v="0"/>
    <s v="VS-21820"/>
    <x v="745"/>
    <x v="0"/>
    <s v="United States"/>
    <s v="Naperville"/>
    <x v="10"/>
    <n v="60540"/>
    <x v="2"/>
    <s v="OFF-BI-10001249"/>
    <x v="1"/>
    <x v="8"/>
    <x v="1182"/>
    <x v="4695"/>
    <n v="6"/>
    <n v="0.8"/>
    <n v="-13.015200000000004"/>
  </r>
  <r>
    <n v="6901"/>
    <s v="CA-2012-140557"/>
    <x v="1"/>
    <x v="67"/>
    <d v="2012-09-11T00:00:00"/>
    <x v="1"/>
    <s v="TN-21040"/>
    <x v="184"/>
    <x v="2"/>
    <s v="United States"/>
    <s v="New York City"/>
    <x v="15"/>
    <n v="10009"/>
    <x v="3"/>
    <s v="TEC-AC-10002402"/>
    <x v="2"/>
    <x v="11"/>
    <x v="651"/>
    <x v="4696"/>
    <n v="7"/>
    <n v="0"/>
    <n v="167.97899999999996"/>
  </r>
  <r>
    <n v="6902"/>
    <s v="US-2014-135013"/>
    <x v="3"/>
    <x v="1138"/>
    <d v="2014-07-25T00:00:00"/>
    <x v="3"/>
    <s v="HR-14830"/>
    <x v="403"/>
    <x v="1"/>
    <s v="United States"/>
    <s v="Huntington Beach"/>
    <x v="1"/>
    <n v="92646"/>
    <x v="1"/>
    <s v="TEC-CO-10001449"/>
    <x v="2"/>
    <x v="16"/>
    <x v="303"/>
    <x v="4697"/>
    <n v="5"/>
    <n v="0.2"/>
    <n v="839.9860000000001"/>
  </r>
  <r>
    <n v="6903"/>
    <s v="CA-2014-111220"/>
    <x v="3"/>
    <x v="264"/>
    <d v="2014-09-09T00:00:00"/>
    <x v="1"/>
    <s v="JS-15595"/>
    <x v="329"/>
    <x v="1"/>
    <s v="United States"/>
    <s v="Chicago"/>
    <x v="10"/>
    <n v="60653"/>
    <x v="2"/>
    <s v="OFF-FA-10002280"/>
    <x v="1"/>
    <x v="13"/>
    <x v="653"/>
    <x v="4698"/>
    <n v="4"/>
    <n v="0.2"/>
    <n v="5.6"/>
  </r>
  <r>
    <n v="6904"/>
    <s v="CA-2014-111220"/>
    <x v="3"/>
    <x v="264"/>
    <d v="2014-09-09T00:00:00"/>
    <x v="1"/>
    <s v="JS-15595"/>
    <x v="329"/>
    <x v="1"/>
    <s v="United States"/>
    <s v="Chicago"/>
    <x v="10"/>
    <n v="60653"/>
    <x v="2"/>
    <s v="OFF-AP-10003278"/>
    <x v="1"/>
    <x v="9"/>
    <x v="1784"/>
    <x v="4699"/>
    <n v="2"/>
    <n v="0.8"/>
    <n v="-15.087600000000002"/>
  </r>
  <r>
    <n v="6905"/>
    <s v="CA-2014-111220"/>
    <x v="3"/>
    <x v="264"/>
    <d v="2014-09-09T00:00:00"/>
    <x v="1"/>
    <s v="JS-15595"/>
    <x v="329"/>
    <x v="1"/>
    <s v="United States"/>
    <s v="Chicago"/>
    <x v="10"/>
    <n v="60653"/>
    <x v="2"/>
    <s v="OFF-ST-10003994"/>
    <x v="1"/>
    <x v="4"/>
    <x v="1736"/>
    <x v="4700"/>
    <n v="5"/>
    <n v="0.2"/>
    <n v="-44.235000000000007"/>
  </r>
  <r>
    <n v="6906"/>
    <s v="US-2014-149006"/>
    <x v="3"/>
    <x v="1139"/>
    <d v="2014-12-09T00:00:00"/>
    <x v="0"/>
    <s v="BN-11470"/>
    <x v="272"/>
    <x v="1"/>
    <s v="United States"/>
    <s v="Brentwood"/>
    <x v="1"/>
    <n v="94513"/>
    <x v="1"/>
    <s v="OFF-ST-10003221"/>
    <x v="1"/>
    <x v="4"/>
    <x v="33"/>
    <x v="3893"/>
    <n v="1"/>
    <n v="0"/>
    <n v="2.8836000000000004"/>
  </r>
  <r>
    <n v="6907"/>
    <s v="CA-2014-149468"/>
    <x v="3"/>
    <x v="968"/>
    <d v="2014-05-21T00:00:00"/>
    <x v="3"/>
    <s v="AR-10405"/>
    <x v="153"/>
    <x v="1"/>
    <s v="United States"/>
    <s v="Trenton"/>
    <x v="12"/>
    <n v="48183"/>
    <x v="2"/>
    <s v="OFF-BI-10002225"/>
    <x v="1"/>
    <x v="8"/>
    <x v="336"/>
    <x v="521"/>
    <n v="2"/>
    <n v="0"/>
    <n v="19.814399999999999"/>
  </r>
  <r>
    <n v="6908"/>
    <s v="CA-2013-140249"/>
    <x v="0"/>
    <x v="720"/>
    <d v="2013-10-04T00:00:00"/>
    <x v="1"/>
    <s v="SW-20455"/>
    <x v="517"/>
    <x v="0"/>
    <s v="United States"/>
    <s v="Seattle"/>
    <x v="4"/>
    <n v="98103"/>
    <x v="1"/>
    <s v="TEC-PH-10002584"/>
    <x v="2"/>
    <x v="7"/>
    <x v="1696"/>
    <x v="3796"/>
    <n v="2"/>
    <n v="0.2"/>
    <n v="125.19799999999992"/>
  </r>
  <r>
    <n v="6909"/>
    <s v="US-2014-135503"/>
    <x v="3"/>
    <x v="389"/>
    <d v="2014-12-16T00:00:00"/>
    <x v="1"/>
    <s v="JE-16165"/>
    <x v="68"/>
    <x v="1"/>
    <s v="United States"/>
    <s v="North Charleston"/>
    <x v="20"/>
    <n v="29406"/>
    <x v="0"/>
    <s v="FUR-FU-10002364"/>
    <x v="0"/>
    <x v="5"/>
    <x v="1231"/>
    <x v="1816"/>
    <n v="2"/>
    <n v="0"/>
    <n v="4.2803999999999984"/>
  </r>
  <r>
    <n v="6910"/>
    <s v="CA-2011-126277"/>
    <x v="2"/>
    <x v="103"/>
    <d v="2011-09-18T00:00:00"/>
    <x v="0"/>
    <s v="LH-16900"/>
    <x v="23"/>
    <x v="0"/>
    <s v="United States"/>
    <s v="Columbus"/>
    <x v="24"/>
    <n v="43229"/>
    <x v="3"/>
    <s v="OFF-BI-10004022"/>
    <x v="1"/>
    <x v="8"/>
    <x v="748"/>
    <x v="1293"/>
    <n v="3"/>
    <n v="0.7"/>
    <n v="-2.0015999999999998"/>
  </r>
  <r>
    <n v="6911"/>
    <s v="US-2014-115301"/>
    <x v="3"/>
    <x v="570"/>
    <d v="2014-08-03T00:00:00"/>
    <x v="1"/>
    <s v="VG-21790"/>
    <x v="364"/>
    <x v="0"/>
    <s v="United States"/>
    <s v="Seattle"/>
    <x v="4"/>
    <n v="98103"/>
    <x v="1"/>
    <s v="FUR-BO-10004709"/>
    <x v="0"/>
    <x v="0"/>
    <x v="263"/>
    <x v="4701"/>
    <n v="2"/>
    <n v="0"/>
    <n v="25.511200000000002"/>
  </r>
  <r>
    <n v="6912"/>
    <s v="CA-2014-168942"/>
    <x v="3"/>
    <x v="378"/>
    <d v="2014-08-06T00:00:00"/>
    <x v="0"/>
    <s v="EM-13960"/>
    <x v="75"/>
    <x v="0"/>
    <s v="United States"/>
    <s v="San Francisco"/>
    <x v="1"/>
    <n v="94109"/>
    <x v="1"/>
    <s v="OFF-ST-10004340"/>
    <x v="1"/>
    <x v="4"/>
    <x v="809"/>
    <x v="4702"/>
    <n v="3"/>
    <n v="0"/>
    <n v="50.365800000000007"/>
  </r>
  <r>
    <n v="6913"/>
    <s v="US-2014-128398"/>
    <x v="3"/>
    <x v="743"/>
    <d v="2014-05-06T00:00:00"/>
    <x v="0"/>
    <s v="EM-13825"/>
    <x v="605"/>
    <x v="1"/>
    <s v="United States"/>
    <s v="Los Angeles"/>
    <x v="1"/>
    <n v="90049"/>
    <x v="1"/>
    <s v="TEC-AC-10001714"/>
    <x v="2"/>
    <x v="11"/>
    <x v="678"/>
    <x v="4703"/>
    <n v="4"/>
    <n v="0"/>
    <n v="59.037199999999999"/>
  </r>
  <r>
    <n v="6914"/>
    <s v="CA-2012-104115"/>
    <x v="1"/>
    <x v="821"/>
    <d v="2012-06-16T00:00:00"/>
    <x v="1"/>
    <s v="JH-15910"/>
    <x v="101"/>
    <x v="0"/>
    <s v="United States"/>
    <s v="West Palm Beach"/>
    <x v="2"/>
    <n v="33407"/>
    <x v="0"/>
    <s v="TEC-PH-10002844"/>
    <x v="2"/>
    <x v="7"/>
    <x v="104"/>
    <x v="4029"/>
    <n v="2"/>
    <n v="0.2"/>
    <n v="4.1987999999999985"/>
  </r>
  <r>
    <n v="6915"/>
    <s v="CA-2011-142510"/>
    <x v="2"/>
    <x v="1091"/>
    <d v="2011-12-29T00:00:00"/>
    <x v="1"/>
    <s v="NP-18700"/>
    <x v="413"/>
    <x v="0"/>
    <s v="United States"/>
    <s v="Chicago"/>
    <x v="10"/>
    <n v="60623"/>
    <x v="2"/>
    <s v="OFF-ST-10000585"/>
    <x v="1"/>
    <x v="4"/>
    <x v="541"/>
    <x v="4704"/>
    <n v="1"/>
    <n v="0.2"/>
    <n v="9.911999999999999"/>
  </r>
  <r>
    <n v="6916"/>
    <s v="CA-2011-142510"/>
    <x v="2"/>
    <x v="1091"/>
    <d v="2011-12-29T00:00:00"/>
    <x v="1"/>
    <s v="NP-18700"/>
    <x v="413"/>
    <x v="0"/>
    <s v="United States"/>
    <s v="Chicago"/>
    <x v="10"/>
    <n v="60623"/>
    <x v="2"/>
    <s v="OFF-BI-10002824"/>
    <x v="1"/>
    <x v="8"/>
    <x v="523"/>
    <x v="4705"/>
    <n v="6"/>
    <n v="0.8"/>
    <n v="-31.332000000000008"/>
  </r>
  <r>
    <n v="6917"/>
    <s v="CA-2011-142510"/>
    <x v="2"/>
    <x v="1091"/>
    <d v="2011-12-29T00:00:00"/>
    <x v="1"/>
    <s v="NP-18700"/>
    <x v="413"/>
    <x v="0"/>
    <s v="United States"/>
    <s v="Chicago"/>
    <x v="10"/>
    <n v="60623"/>
    <x v="2"/>
    <s v="OFF-PA-10001289"/>
    <x v="1"/>
    <x v="10"/>
    <x v="952"/>
    <x v="4706"/>
    <n v="4"/>
    <n v="0.2"/>
    <n v="44.961600000000004"/>
  </r>
  <r>
    <n v="6918"/>
    <s v="CA-2011-124247"/>
    <x v="2"/>
    <x v="757"/>
    <d v="2011-12-21T00:00:00"/>
    <x v="1"/>
    <s v="SH-20635"/>
    <x v="741"/>
    <x v="1"/>
    <s v="United States"/>
    <s v="Sacramento"/>
    <x v="1"/>
    <n v="95823"/>
    <x v="1"/>
    <s v="FUR-CH-10001854"/>
    <x v="0"/>
    <x v="1"/>
    <x v="1110"/>
    <x v="4707"/>
    <n v="5"/>
    <n v="0.2"/>
    <n v="70.196000000000026"/>
  </r>
  <r>
    <n v="6919"/>
    <s v="CA-2013-105473"/>
    <x v="0"/>
    <x v="947"/>
    <d v="2013-04-19T00:00:00"/>
    <x v="0"/>
    <s v="BM-11785"/>
    <x v="298"/>
    <x v="0"/>
    <s v="United States"/>
    <s v="Seattle"/>
    <x v="4"/>
    <n v="98115"/>
    <x v="1"/>
    <s v="OFF-SU-10003567"/>
    <x v="1"/>
    <x v="14"/>
    <x v="1489"/>
    <x v="4708"/>
    <n v="3"/>
    <n v="0"/>
    <n v="0.86400000000000077"/>
  </r>
  <r>
    <n v="6920"/>
    <s v="CA-2012-102806"/>
    <x v="1"/>
    <x v="1031"/>
    <d v="2012-05-28T00:00:00"/>
    <x v="1"/>
    <s v="HG-14965"/>
    <x v="428"/>
    <x v="1"/>
    <s v="United States"/>
    <s v="Philadelphia"/>
    <x v="9"/>
    <n v="19143"/>
    <x v="3"/>
    <s v="OFF-BI-10001597"/>
    <x v="1"/>
    <x v="8"/>
    <x v="790"/>
    <x v="4709"/>
    <n v="2"/>
    <n v="0.7"/>
    <n v="-18.031199999999998"/>
  </r>
  <r>
    <n v="6921"/>
    <s v="CA-2014-121706"/>
    <x v="3"/>
    <x v="425"/>
    <d v="2014-03-03T00:00:00"/>
    <x v="1"/>
    <s v="BM-11140"/>
    <x v="78"/>
    <x v="0"/>
    <s v="United States"/>
    <s v="Santa Barbara"/>
    <x v="1"/>
    <n v="93101"/>
    <x v="1"/>
    <s v="OFF-AP-10003287"/>
    <x v="1"/>
    <x v="9"/>
    <x v="538"/>
    <x v="4710"/>
    <n v="7"/>
    <n v="0"/>
    <n v="99.901199999999989"/>
  </r>
  <r>
    <n v="6922"/>
    <s v="CA-2014-109211"/>
    <x v="3"/>
    <x v="1095"/>
    <d v="2014-04-11T00:00:00"/>
    <x v="1"/>
    <s v="PS-19045"/>
    <x v="390"/>
    <x v="2"/>
    <s v="United States"/>
    <s v="New York City"/>
    <x v="15"/>
    <n v="10011"/>
    <x v="3"/>
    <s v="OFF-EN-10001532"/>
    <x v="1"/>
    <x v="12"/>
    <x v="613"/>
    <x v="4711"/>
    <n v="1"/>
    <n v="0"/>
    <n v="8.49"/>
  </r>
  <r>
    <n v="6923"/>
    <s v="CA-2012-134257"/>
    <x v="1"/>
    <x v="199"/>
    <d v="2012-03-19T00:00:00"/>
    <x v="0"/>
    <s v="MS-17710"/>
    <x v="384"/>
    <x v="0"/>
    <s v="United States"/>
    <s v="Auburn"/>
    <x v="19"/>
    <n v="36830"/>
    <x v="0"/>
    <s v="OFF-LA-10003930"/>
    <x v="1"/>
    <x v="2"/>
    <x v="503"/>
    <x v="4712"/>
    <n v="5"/>
    <n v="0"/>
    <n v="240.8595"/>
  </r>
  <r>
    <n v="6924"/>
    <s v="CA-2012-134257"/>
    <x v="1"/>
    <x v="199"/>
    <d v="2012-03-19T00:00:00"/>
    <x v="0"/>
    <s v="MS-17710"/>
    <x v="384"/>
    <x v="0"/>
    <s v="United States"/>
    <s v="Auburn"/>
    <x v="19"/>
    <n v="36830"/>
    <x v="0"/>
    <s v="OFF-EN-10003845"/>
    <x v="1"/>
    <x v="12"/>
    <x v="431"/>
    <x v="1576"/>
    <n v="2"/>
    <n v="0"/>
    <n v="3.3947999999999996"/>
  </r>
  <r>
    <n v="6925"/>
    <s v="CA-2012-137925"/>
    <x v="1"/>
    <x v="672"/>
    <d v="2012-12-04T00:00:00"/>
    <x v="1"/>
    <s v="JL-15235"/>
    <x v="538"/>
    <x v="0"/>
    <s v="United States"/>
    <s v="New York City"/>
    <x v="15"/>
    <n v="10035"/>
    <x v="3"/>
    <s v="OFF-PA-10002659"/>
    <x v="1"/>
    <x v="10"/>
    <x v="922"/>
    <x v="4713"/>
    <n v="7"/>
    <n v="0"/>
    <n v="10.883599999999998"/>
  </r>
  <r>
    <n v="6926"/>
    <s v="CA-2012-137925"/>
    <x v="1"/>
    <x v="672"/>
    <d v="2012-12-04T00:00:00"/>
    <x v="1"/>
    <s v="JL-15235"/>
    <x v="538"/>
    <x v="0"/>
    <s v="United States"/>
    <s v="New York City"/>
    <x v="15"/>
    <n v="10035"/>
    <x v="3"/>
    <s v="FUR-BO-10001608"/>
    <x v="0"/>
    <x v="0"/>
    <x v="1523"/>
    <x v="2871"/>
    <n v="12"/>
    <n v="0.2"/>
    <n v="42.588000000000022"/>
  </r>
  <r>
    <n v="6927"/>
    <s v="CA-2013-140046"/>
    <x v="0"/>
    <x v="1062"/>
    <d v="2013-08-04T00:00:00"/>
    <x v="1"/>
    <s v="KM-16660"/>
    <x v="730"/>
    <x v="0"/>
    <s v="United States"/>
    <s v="Los Angeles"/>
    <x v="1"/>
    <n v="90032"/>
    <x v="1"/>
    <s v="OFF-LA-10000305"/>
    <x v="1"/>
    <x v="2"/>
    <x v="1707"/>
    <x v="1381"/>
    <n v="3"/>
    <n v="0"/>
    <n v="8.6939999999999991"/>
  </r>
  <r>
    <n v="6928"/>
    <s v="CA-2013-140382"/>
    <x v="0"/>
    <x v="661"/>
    <d v="2013-06-26T00:00:00"/>
    <x v="0"/>
    <s v="RD-19900"/>
    <x v="76"/>
    <x v="0"/>
    <s v="United States"/>
    <s v="San Francisco"/>
    <x v="1"/>
    <n v="94109"/>
    <x v="1"/>
    <s v="OFF-ST-10003638"/>
    <x v="1"/>
    <x v="4"/>
    <x v="1222"/>
    <x v="4714"/>
    <n v="4"/>
    <n v="0"/>
    <n v="25.293599999999998"/>
  </r>
  <r>
    <n v="6929"/>
    <s v="CA-2013-140382"/>
    <x v="0"/>
    <x v="661"/>
    <d v="2013-06-26T00:00:00"/>
    <x v="0"/>
    <s v="RD-19900"/>
    <x v="76"/>
    <x v="0"/>
    <s v="United States"/>
    <s v="San Francisco"/>
    <x v="1"/>
    <n v="94109"/>
    <x v="1"/>
    <s v="OFF-LA-10001934"/>
    <x v="1"/>
    <x v="2"/>
    <x v="568"/>
    <x v="2521"/>
    <n v="3"/>
    <n v="0"/>
    <n v="10.307099999999998"/>
  </r>
  <r>
    <n v="6930"/>
    <s v="CA-2013-140382"/>
    <x v="0"/>
    <x v="661"/>
    <d v="2013-06-26T00:00:00"/>
    <x v="0"/>
    <s v="RD-19900"/>
    <x v="76"/>
    <x v="0"/>
    <s v="United States"/>
    <s v="San Francisco"/>
    <x v="1"/>
    <n v="94109"/>
    <x v="1"/>
    <s v="TEC-PH-10003012"/>
    <x v="2"/>
    <x v="7"/>
    <x v="344"/>
    <x v="4715"/>
    <n v="7"/>
    <n v="0.2"/>
    <n v="97.013699999999858"/>
  </r>
  <r>
    <n v="6931"/>
    <s v="CA-2013-140382"/>
    <x v="0"/>
    <x v="661"/>
    <d v="2013-06-26T00:00:00"/>
    <x v="0"/>
    <s v="RD-19900"/>
    <x v="76"/>
    <x v="0"/>
    <s v="United States"/>
    <s v="San Francisco"/>
    <x v="1"/>
    <n v="94109"/>
    <x v="1"/>
    <s v="OFF-PA-10001019"/>
    <x v="1"/>
    <x v="10"/>
    <x v="675"/>
    <x v="1024"/>
    <n v="1"/>
    <n v="0"/>
    <n v="9.3905999999999992"/>
  </r>
  <r>
    <n v="6932"/>
    <s v="CA-2011-164182"/>
    <x v="2"/>
    <x v="686"/>
    <d v="2011-07-18T00:00:00"/>
    <x v="1"/>
    <s v="ST-20530"/>
    <x v="461"/>
    <x v="0"/>
    <s v="United States"/>
    <s v="Philadelphia"/>
    <x v="9"/>
    <n v="19140"/>
    <x v="3"/>
    <s v="TEC-PH-10002070"/>
    <x v="2"/>
    <x v="7"/>
    <x v="1785"/>
    <x v="4716"/>
    <n v="1"/>
    <n v="0.4"/>
    <n v="-2.2490000000000023"/>
  </r>
  <r>
    <n v="6933"/>
    <s v="CA-2011-164182"/>
    <x v="2"/>
    <x v="686"/>
    <d v="2011-07-18T00:00:00"/>
    <x v="1"/>
    <s v="ST-20530"/>
    <x v="461"/>
    <x v="0"/>
    <s v="United States"/>
    <s v="Philadelphia"/>
    <x v="9"/>
    <n v="19140"/>
    <x v="3"/>
    <s v="TEC-PH-10002583"/>
    <x v="2"/>
    <x v="7"/>
    <x v="1708"/>
    <x v="1821"/>
    <n v="2"/>
    <n v="0.4"/>
    <n v="-13.993000000000004"/>
  </r>
  <r>
    <n v="6934"/>
    <s v="CA-2011-164182"/>
    <x v="2"/>
    <x v="686"/>
    <d v="2011-07-18T00:00:00"/>
    <x v="1"/>
    <s v="ST-20530"/>
    <x v="461"/>
    <x v="0"/>
    <s v="United States"/>
    <s v="Philadelphia"/>
    <x v="9"/>
    <n v="19140"/>
    <x v="3"/>
    <s v="FUR-FU-10001057"/>
    <x v="0"/>
    <x v="5"/>
    <x v="1782"/>
    <x v="236"/>
    <n v="2"/>
    <n v="0.2"/>
    <n v="1.1993999999999998"/>
  </r>
  <r>
    <n v="6935"/>
    <s v="CA-2011-164182"/>
    <x v="2"/>
    <x v="686"/>
    <d v="2011-07-18T00:00:00"/>
    <x v="1"/>
    <s v="ST-20530"/>
    <x v="461"/>
    <x v="0"/>
    <s v="United States"/>
    <s v="Philadelphia"/>
    <x v="9"/>
    <n v="19140"/>
    <x v="3"/>
    <s v="OFF-AR-10001044"/>
    <x v="1"/>
    <x v="6"/>
    <x v="1042"/>
    <x v="4717"/>
    <n v="2"/>
    <n v="0.2"/>
    <n v="4.6781999999999968"/>
  </r>
  <r>
    <n v="6936"/>
    <s v="CA-2014-137365"/>
    <x v="3"/>
    <x v="329"/>
    <d v="2014-12-04T00:00:00"/>
    <x v="0"/>
    <s v="BP-11095"/>
    <x v="162"/>
    <x v="1"/>
    <s v="United States"/>
    <s v="El Paso"/>
    <x v="5"/>
    <n v="79907"/>
    <x v="2"/>
    <s v="TEC-AC-10001767"/>
    <x v="2"/>
    <x v="11"/>
    <x v="97"/>
    <x v="98"/>
    <n v="3"/>
    <n v="0.2"/>
    <n v="-10.797300000000011"/>
  </r>
  <r>
    <n v="6937"/>
    <s v="CA-2013-129847"/>
    <x v="0"/>
    <x v="476"/>
    <d v="2013-09-05T00:00:00"/>
    <x v="2"/>
    <s v="TA-21385"/>
    <x v="638"/>
    <x v="2"/>
    <s v="United States"/>
    <s v="Chicago"/>
    <x v="10"/>
    <n v="60653"/>
    <x v="2"/>
    <s v="FUR-FU-10000277"/>
    <x v="0"/>
    <x v="5"/>
    <x v="1786"/>
    <x v="4718"/>
    <n v="2"/>
    <n v="0.6"/>
    <n v="-75.844800000000006"/>
  </r>
  <r>
    <n v="6938"/>
    <s v="CA-2011-126963"/>
    <x v="2"/>
    <x v="345"/>
    <d v="2011-06-15T00:00:00"/>
    <x v="3"/>
    <s v="PS-18760"/>
    <x v="519"/>
    <x v="0"/>
    <s v="United States"/>
    <s v="El Paso"/>
    <x v="5"/>
    <n v="79907"/>
    <x v="2"/>
    <s v="OFF-PA-10001952"/>
    <x v="1"/>
    <x v="10"/>
    <x v="1747"/>
    <x v="4719"/>
    <n v="2"/>
    <n v="0.2"/>
    <n v="11.876799999999998"/>
  </r>
  <r>
    <n v="6939"/>
    <s v="CA-2013-125094"/>
    <x v="0"/>
    <x v="732"/>
    <d v="2013-11-10T00:00:00"/>
    <x v="1"/>
    <s v="NP-18700"/>
    <x v="413"/>
    <x v="0"/>
    <s v="United States"/>
    <s v="Seattle"/>
    <x v="4"/>
    <n v="98105"/>
    <x v="1"/>
    <s v="TEC-AC-10004420"/>
    <x v="2"/>
    <x v="11"/>
    <x v="1787"/>
    <x v="4720"/>
    <n v="4"/>
    <n v="0"/>
    <n v="52.769200000000012"/>
  </r>
  <r>
    <n v="6940"/>
    <s v="CA-2014-107132"/>
    <x v="3"/>
    <x v="335"/>
    <d v="2014-07-01T00:00:00"/>
    <x v="1"/>
    <s v="SC-20260"/>
    <x v="609"/>
    <x v="1"/>
    <s v="United States"/>
    <s v="New York City"/>
    <x v="15"/>
    <n v="10009"/>
    <x v="3"/>
    <s v="OFF-BI-10001071"/>
    <x v="1"/>
    <x v="8"/>
    <x v="663"/>
    <x v="4721"/>
    <n v="2"/>
    <n v="0.2"/>
    <n v="37.108400000000003"/>
  </r>
  <r>
    <n v="6941"/>
    <s v="CA-2014-107132"/>
    <x v="3"/>
    <x v="335"/>
    <d v="2014-07-01T00:00:00"/>
    <x v="1"/>
    <s v="SC-20260"/>
    <x v="609"/>
    <x v="1"/>
    <s v="United States"/>
    <s v="New York City"/>
    <x v="15"/>
    <n v="10009"/>
    <x v="3"/>
    <s v="OFF-SU-10002503"/>
    <x v="1"/>
    <x v="14"/>
    <x v="669"/>
    <x v="158"/>
    <n v="5"/>
    <n v="0"/>
    <n v="8.2359999999999989"/>
  </r>
  <r>
    <n v="6942"/>
    <s v="CA-2014-107132"/>
    <x v="3"/>
    <x v="335"/>
    <d v="2014-07-01T00:00:00"/>
    <x v="1"/>
    <s v="SC-20260"/>
    <x v="609"/>
    <x v="1"/>
    <s v="United States"/>
    <s v="New York City"/>
    <x v="15"/>
    <n v="10009"/>
    <x v="3"/>
    <s v="OFF-ST-10001490"/>
    <x v="1"/>
    <x v="4"/>
    <x v="513"/>
    <x v="4722"/>
    <n v="4"/>
    <n v="0"/>
    <n v="214.16399999999993"/>
  </r>
  <r>
    <n v="6943"/>
    <s v="CA-2014-107132"/>
    <x v="3"/>
    <x v="335"/>
    <d v="2014-07-01T00:00:00"/>
    <x v="1"/>
    <s v="SC-20260"/>
    <x v="609"/>
    <x v="1"/>
    <s v="United States"/>
    <s v="New York City"/>
    <x v="15"/>
    <n v="10009"/>
    <x v="3"/>
    <s v="OFF-PA-10003790"/>
    <x v="1"/>
    <x v="10"/>
    <x v="1250"/>
    <x v="4243"/>
    <n v="3"/>
    <n v="0"/>
    <n v="31.519199999999998"/>
  </r>
  <r>
    <n v="6944"/>
    <s v="CA-2012-139248"/>
    <x v="1"/>
    <x v="395"/>
    <d v="2012-07-30T00:00:00"/>
    <x v="1"/>
    <s v="RD-19930"/>
    <x v="709"/>
    <x v="0"/>
    <s v="United States"/>
    <s v="Los Angeles"/>
    <x v="1"/>
    <n v="90032"/>
    <x v="1"/>
    <s v="TEC-PH-10004094"/>
    <x v="2"/>
    <x v="7"/>
    <x v="1788"/>
    <x v="4723"/>
    <n v="5"/>
    <n v="0.2"/>
    <n v="38.997500000000002"/>
  </r>
  <r>
    <n v="6945"/>
    <s v="CA-2011-148369"/>
    <x v="2"/>
    <x v="865"/>
    <d v="2011-09-27T00:00:00"/>
    <x v="1"/>
    <s v="TH-21115"/>
    <x v="764"/>
    <x v="1"/>
    <s v="United States"/>
    <s v="Newark"/>
    <x v="13"/>
    <n v="19711"/>
    <x v="3"/>
    <s v="OFF-BI-10004876"/>
    <x v="1"/>
    <x v="8"/>
    <x v="977"/>
    <x v="1760"/>
    <n v="4"/>
    <n v="0"/>
    <n v="5.4487999999999994"/>
  </r>
  <r>
    <n v="6946"/>
    <s v="CA-2013-106243"/>
    <x v="0"/>
    <x v="955"/>
    <d v="2013-10-05T00:00:00"/>
    <x v="1"/>
    <s v="GM-14680"/>
    <x v="411"/>
    <x v="0"/>
    <s v="United States"/>
    <s v="New York City"/>
    <x v="15"/>
    <n v="10011"/>
    <x v="3"/>
    <s v="FUR-BO-10003034"/>
    <x v="0"/>
    <x v="0"/>
    <x v="1194"/>
    <x v="2987"/>
    <n v="5"/>
    <n v="0.2"/>
    <n v="-26.195999999999984"/>
  </r>
  <r>
    <n v="6947"/>
    <s v="CA-2012-126466"/>
    <x v="1"/>
    <x v="529"/>
    <d v="2012-11-13T00:00:00"/>
    <x v="1"/>
    <s v="JO-15550"/>
    <x v="270"/>
    <x v="2"/>
    <s v="United States"/>
    <s v="Roseville"/>
    <x v="1"/>
    <n v="95661"/>
    <x v="1"/>
    <s v="OFF-FA-10000490"/>
    <x v="1"/>
    <x v="13"/>
    <x v="307"/>
    <x v="4724"/>
    <n v="2"/>
    <n v="0"/>
    <n v="1.1656"/>
  </r>
  <r>
    <n v="6948"/>
    <s v="CA-2012-130365"/>
    <x v="1"/>
    <x v="334"/>
    <d v="2012-04-29T00:00:00"/>
    <x v="1"/>
    <s v="ZC-21910"/>
    <x v="233"/>
    <x v="0"/>
    <s v="United States"/>
    <s v="Aurora"/>
    <x v="10"/>
    <n v="60505"/>
    <x v="2"/>
    <s v="OFF-ST-10002574"/>
    <x v="1"/>
    <x v="4"/>
    <x v="926"/>
    <x v="3167"/>
    <n v="2"/>
    <n v="0.2"/>
    <n v="-55.256"/>
  </r>
  <r>
    <n v="6949"/>
    <s v="CA-2012-130365"/>
    <x v="1"/>
    <x v="334"/>
    <d v="2012-04-29T00:00:00"/>
    <x v="1"/>
    <s v="ZC-21910"/>
    <x v="233"/>
    <x v="0"/>
    <s v="United States"/>
    <s v="Aurora"/>
    <x v="10"/>
    <n v="60505"/>
    <x v="2"/>
    <s v="FUR-CH-10003535"/>
    <x v="0"/>
    <x v="1"/>
    <x v="1513"/>
    <x v="3391"/>
    <n v="3"/>
    <n v="0.3"/>
    <n v="-23.782199999999996"/>
  </r>
  <r>
    <n v="6950"/>
    <s v="CA-2014-143021"/>
    <x v="3"/>
    <x v="123"/>
    <d v="2014-11-20T00:00:00"/>
    <x v="3"/>
    <s v="AP-10720"/>
    <x v="399"/>
    <x v="2"/>
    <s v="United States"/>
    <s v="New York City"/>
    <x v="15"/>
    <n v="10011"/>
    <x v="3"/>
    <s v="OFF-BI-10001628"/>
    <x v="1"/>
    <x v="8"/>
    <x v="1103"/>
    <x v="4725"/>
    <n v="7"/>
    <n v="0.2"/>
    <n v="18.252499999999998"/>
  </r>
  <r>
    <n v="6951"/>
    <s v="CA-2014-143021"/>
    <x v="3"/>
    <x v="123"/>
    <d v="2014-11-20T00:00:00"/>
    <x v="3"/>
    <s v="AP-10720"/>
    <x v="399"/>
    <x v="2"/>
    <s v="United States"/>
    <s v="New York City"/>
    <x v="15"/>
    <n v="10011"/>
    <x v="3"/>
    <s v="FUR-TA-10001676"/>
    <x v="0"/>
    <x v="3"/>
    <x v="957"/>
    <x v="2620"/>
    <n v="3"/>
    <n v="0.4"/>
    <n v="-29.323800000000006"/>
  </r>
  <r>
    <n v="6952"/>
    <s v="CA-2012-161767"/>
    <x v="1"/>
    <x v="312"/>
    <d v="2012-11-24T00:00:00"/>
    <x v="1"/>
    <s v="GK-14620"/>
    <x v="136"/>
    <x v="1"/>
    <s v="United States"/>
    <s v="Dallas"/>
    <x v="5"/>
    <n v="75217"/>
    <x v="2"/>
    <s v="TEC-MA-10002790"/>
    <x v="2"/>
    <x v="15"/>
    <x v="1789"/>
    <x v="4726"/>
    <n v="2"/>
    <n v="0.4"/>
    <n v="55.998599999999954"/>
  </r>
  <r>
    <n v="6953"/>
    <s v="CA-2012-129917"/>
    <x v="1"/>
    <x v="653"/>
    <d v="2012-10-03T00:00:00"/>
    <x v="2"/>
    <s v="HM-14980"/>
    <x v="31"/>
    <x v="0"/>
    <s v="United States"/>
    <s v="Los Angeles"/>
    <x v="1"/>
    <n v="90008"/>
    <x v="1"/>
    <s v="OFF-BI-10001757"/>
    <x v="1"/>
    <x v="8"/>
    <x v="1158"/>
    <x v="929"/>
    <n v="3"/>
    <n v="0.2"/>
    <n v="4.1327999999999996"/>
  </r>
  <r>
    <n v="6954"/>
    <s v="CA-2012-129917"/>
    <x v="1"/>
    <x v="653"/>
    <d v="2012-10-03T00:00:00"/>
    <x v="2"/>
    <s v="HM-14980"/>
    <x v="31"/>
    <x v="0"/>
    <s v="United States"/>
    <s v="Los Angeles"/>
    <x v="1"/>
    <n v="90008"/>
    <x v="1"/>
    <s v="OFF-BI-10004828"/>
    <x v="1"/>
    <x v="8"/>
    <x v="1578"/>
    <x v="4727"/>
    <n v="4"/>
    <n v="0.2"/>
    <n v="19.418399999999995"/>
  </r>
  <r>
    <n v="6955"/>
    <s v="CA-2012-129917"/>
    <x v="1"/>
    <x v="653"/>
    <d v="2012-10-03T00:00:00"/>
    <x v="2"/>
    <s v="HM-14980"/>
    <x v="31"/>
    <x v="0"/>
    <s v="United States"/>
    <s v="Los Angeles"/>
    <x v="1"/>
    <n v="90008"/>
    <x v="1"/>
    <s v="TEC-PH-10000369"/>
    <x v="2"/>
    <x v="7"/>
    <x v="1346"/>
    <x v="4483"/>
    <n v="5"/>
    <n v="0.2"/>
    <n v="50.396000000000015"/>
  </r>
  <r>
    <n v="6956"/>
    <s v="CA-2012-115420"/>
    <x v="1"/>
    <x v="334"/>
    <d v="2012-05-02T00:00:00"/>
    <x v="1"/>
    <s v="LS-16945"/>
    <x v="322"/>
    <x v="1"/>
    <s v="United States"/>
    <s v="Los Angeles"/>
    <x v="1"/>
    <n v="90004"/>
    <x v="1"/>
    <s v="OFF-EN-10003862"/>
    <x v="1"/>
    <x v="12"/>
    <x v="753"/>
    <x v="4728"/>
    <n v="2"/>
    <n v="0"/>
    <n v="9.8163999999999998"/>
  </r>
  <r>
    <n v="6957"/>
    <s v="CA-2013-157588"/>
    <x v="0"/>
    <x v="216"/>
    <d v="2013-07-20T00:00:00"/>
    <x v="1"/>
    <s v="AR-10570"/>
    <x v="781"/>
    <x v="0"/>
    <s v="United States"/>
    <s v="Columbus"/>
    <x v="32"/>
    <n v="31907"/>
    <x v="0"/>
    <s v="OFF-BI-10003963"/>
    <x v="1"/>
    <x v="8"/>
    <x v="1320"/>
    <x v="3441"/>
    <n v="5"/>
    <n v="0"/>
    <n v="17.107999999999997"/>
  </r>
  <r>
    <n v="6958"/>
    <s v="CA-2013-157588"/>
    <x v="0"/>
    <x v="216"/>
    <d v="2013-07-20T00:00:00"/>
    <x v="1"/>
    <s v="AR-10570"/>
    <x v="781"/>
    <x v="0"/>
    <s v="United States"/>
    <s v="Columbus"/>
    <x v="32"/>
    <n v="31907"/>
    <x v="0"/>
    <s v="FUR-FU-10004848"/>
    <x v="0"/>
    <x v="5"/>
    <x v="28"/>
    <x v="2678"/>
    <n v="1"/>
    <n v="0"/>
    <n v="15.524999999999999"/>
  </r>
  <r>
    <n v="6959"/>
    <s v="CA-2012-167255"/>
    <x v="1"/>
    <x v="874"/>
    <d v="2012-09-29T00:00:00"/>
    <x v="0"/>
    <s v="RH-19510"/>
    <x v="563"/>
    <x v="2"/>
    <s v="United States"/>
    <s v="San Francisco"/>
    <x v="1"/>
    <n v="94110"/>
    <x v="1"/>
    <s v="OFF-ST-10001328"/>
    <x v="1"/>
    <x v="4"/>
    <x v="176"/>
    <x v="4729"/>
    <n v="1"/>
    <n v="0"/>
    <n v="4.3428000000000004"/>
  </r>
  <r>
    <n v="6960"/>
    <s v="CA-2012-167255"/>
    <x v="1"/>
    <x v="874"/>
    <d v="2012-09-29T00:00:00"/>
    <x v="0"/>
    <s v="RH-19510"/>
    <x v="563"/>
    <x v="2"/>
    <s v="United States"/>
    <s v="San Francisco"/>
    <x v="1"/>
    <n v="94110"/>
    <x v="1"/>
    <s v="OFF-PA-10002377"/>
    <x v="1"/>
    <x v="10"/>
    <x v="127"/>
    <x v="678"/>
    <n v="3"/>
    <n v="0"/>
    <n v="73.41"/>
  </r>
  <r>
    <n v="6961"/>
    <s v="CA-2012-167255"/>
    <x v="1"/>
    <x v="874"/>
    <d v="2012-09-29T00:00:00"/>
    <x v="0"/>
    <s v="RH-19510"/>
    <x v="563"/>
    <x v="2"/>
    <s v="United States"/>
    <s v="San Francisco"/>
    <x v="1"/>
    <n v="94110"/>
    <x v="1"/>
    <s v="OFF-PA-10003441"/>
    <x v="1"/>
    <x v="10"/>
    <x v="485"/>
    <x v="91"/>
    <n v="2"/>
    <n v="0"/>
    <n v="6.2208000000000006"/>
  </r>
  <r>
    <n v="6962"/>
    <s v="CA-2014-162096"/>
    <x v="3"/>
    <x v="468"/>
    <d v="2014-11-11T00:00:00"/>
    <x v="3"/>
    <s v="TB-21190"/>
    <x v="353"/>
    <x v="2"/>
    <s v="United States"/>
    <s v="Riverside"/>
    <x v="1"/>
    <n v="92503"/>
    <x v="1"/>
    <s v="OFF-AR-10002221"/>
    <x v="1"/>
    <x v="6"/>
    <x v="1008"/>
    <x v="4730"/>
    <n v="3"/>
    <n v="0"/>
    <n v="2.1060000000000008"/>
  </r>
  <r>
    <n v="6963"/>
    <s v="CA-2013-157161"/>
    <x v="0"/>
    <x v="87"/>
    <d v="2013-07-21T00:00:00"/>
    <x v="0"/>
    <s v="JD-15895"/>
    <x v="63"/>
    <x v="1"/>
    <s v="United States"/>
    <s v="Columbia"/>
    <x v="20"/>
    <n v="29203"/>
    <x v="0"/>
    <s v="OFF-EN-10001509"/>
    <x v="1"/>
    <x v="12"/>
    <x v="29"/>
    <x v="4731"/>
    <n v="5"/>
    <n v="0"/>
    <n v="4.7939999999999996"/>
  </r>
  <r>
    <n v="6964"/>
    <s v="CA-2013-157161"/>
    <x v="0"/>
    <x v="87"/>
    <d v="2013-07-21T00:00:00"/>
    <x v="0"/>
    <s v="JD-15895"/>
    <x v="63"/>
    <x v="1"/>
    <s v="United States"/>
    <s v="Columbia"/>
    <x v="20"/>
    <n v="29203"/>
    <x v="0"/>
    <s v="OFF-AR-10003338"/>
    <x v="1"/>
    <x v="6"/>
    <x v="1430"/>
    <x v="4732"/>
    <n v="3"/>
    <n v="0"/>
    <n v="5.580000000000001"/>
  </r>
  <r>
    <n v="6965"/>
    <s v="CA-2013-157161"/>
    <x v="0"/>
    <x v="87"/>
    <d v="2013-07-21T00:00:00"/>
    <x v="0"/>
    <s v="JD-15895"/>
    <x v="63"/>
    <x v="1"/>
    <s v="United States"/>
    <s v="Columbia"/>
    <x v="20"/>
    <n v="29203"/>
    <x v="0"/>
    <s v="OFF-BI-10004728"/>
    <x v="1"/>
    <x v="8"/>
    <x v="539"/>
    <x v="906"/>
    <n v="5"/>
    <n v="0"/>
    <n v="11.086"/>
  </r>
  <r>
    <n v="6966"/>
    <s v="CA-2013-157161"/>
    <x v="0"/>
    <x v="87"/>
    <d v="2013-07-21T00:00:00"/>
    <x v="0"/>
    <s v="JD-15895"/>
    <x v="63"/>
    <x v="1"/>
    <s v="United States"/>
    <s v="Columbia"/>
    <x v="20"/>
    <n v="29203"/>
    <x v="0"/>
    <s v="TEC-AC-10000358"/>
    <x v="2"/>
    <x v="11"/>
    <x v="1278"/>
    <x v="4733"/>
    <n v="2"/>
    <n v="0"/>
    <n v="18.235199999999999"/>
  </r>
  <r>
    <n v="6967"/>
    <s v="CA-2013-157161"/>
    <x v="0"/>
    <x v="87"/>
    <d v="2013-07-21T00:00:00"/>
    <x v="0"/>
    <s v="JD-15895"/>
    <x v="63"/>
    <x v="1"/>
    <s v="United States"/>
    <s v="Columbia"/>
    <x v="20"/>
    <n v="29203"/>
    <x v="0"/>
    <s v="OFF-BI-10002764"/>
    <x v="1"/>
    <x v="8"/>
    <x v="502"/>
    <x v="4734"/>
    <n v="2"/>
    <n v="0"/>
    <n v="3.1654"/>
  </r>
  <r>
    <n v="6968"/>
    <s v="CA-2013-157161"/>
    <x v="0"/>
    <x v="87"/>
    <d v="2013-07-21T00:00:00"/>
    <x v="0"/>
    <s v="JD-15895"/>
    <x v="63"/>
    <x v="1"/>
    <s v="United States"/>
    <s v="Columbia"/>
    <x v="20"/>
    <n v="29203"/>
    <x v="0"/>
    <s v="OFF-PA-10001461"/>
    <x v="1"/>
    <x v="10"/>
    <x v="1587"/>
    <x v="1847"/>
    <n v="9"/>
    <n v="0"/>
    <n v="28.857599999999998"/>
  </r>
  <r>
    <n v="6969"/>
    <s v="CA-2012-110765"/>
    <x v="1"/>
    <x v="1140"/>
    <d v="2012-10-20T00:00:00"/>
    <x v="0"/>
    <s v="MP-17965"/>
    <x v="172"/>
    <x v="1"/>
    <s v="United States"/>
    <s v="New York City"/>
    <x v="15"/>
    <n v="10011"/>
    <x v="3"/>
    <s v="TEC-PH-10004165"/>
    <x v="2"/>
    <x v="7"/>
    <x v="886"/>
    <x v="4735"/>
    <n v="3"/>
    <n v="0"/>
    <n v="214.4922"/>
  </r>
  <r>
    <n v="6970"/>
    <s v="CA-2013-163937"/>
    <x v="0"/>
    <x v="994"/>
    <d v="2013-01-13T00:00:00"/>
    <x v="0"/>
    <s v="JB-16000"/>
    <x v="677"/>
    <x v="0"/>
    <s v="United States"/>
    <s v="Longview"/>
    <x v="4"/>
    <n v="98632"/>
    <x v="1"/>
    <s v="FUR-FU-10000010"/>
    <x v="0"/>
    <x v="5"/>
    <x v="522"/>
    <x v="2615"/>
    <n v="5"/>
    <n v="0"/>
    <n v="7.7034999999999982"/>
  </r>
  <r>
    <n v="6971"/>
    <s v="CA-2014-153822"/>
    <x v="3"/>
    <x v="20"/>
    <d v="2014-09-26T00:00:00"/>
    <x v="1"/>
    <s v="AB-10105"/>
    <x v="455"/>
    <x v="0"/>
    <s v="United States"/>
    <s v="Phoenix"/>
    <x v="16"/>
    <n v="85023"/>
    <x v="1"/>
    <s v="OFF-ST-10000321"/>
    <x v="1"/>
    <x v="4"/>
    <x v="1534"/>
    <x v="1438"/>
    <n v="2"/>
    <n v="0.2"/>
    <n v="-2.5248000000000022"/>
  </r>
  <r>
    <n v="6972"/>
    <s v="CA-2014-153822"/>
    <x v="3"/>
    <x v="20"/>
    <d v="2014-09-26T00:00:00"/>
    <x v="1"/>
    <s v="AB-10105"/>
    <x v="455"/>
    <x v="0"/>
    <s v="United States"/>
    <s v="Phoenix"/>
    <x v="16"/>
    <n v="85023"/>
    <x v="1"/>
    <s v="TEC-AC-10000109"/>
    <x v="2"/>
    <x v="11"/>
    <x v="200"/>
    <x v="212"/>
    <n v="2"/>
    <n v="0.2"/>
    <n v="4.4792000000000058"/>
  </r>
  <r>
    <n v="6973"/>
    <s v="CA-2014-153822"/>
    <x v="3"/>
    <x v="20"/>
    <d v="2014-09-26T00:00:00"/>
    <x v="1"/>
    <s v="AB-10105"/>
    <x v="455"/>
    <x v="0"/>
    <s v="United States"/>
    <s v="Phoenix"/>
    <x v="16"/>
    <n v="85023"/>
    <x v="1"/>
    <s v="TEC-PH-10002415"/>
    <x v="2"/>
    <x v="7"/>
    <x v="1517"/>
    <x v="2749"/>
    <n v="2"/>
    <n v="0.2"/>
    <n v="29.495000000000019"/>
  </r>
  <r>
    <n v="6974"/>
    <s v="CA-2014-153822"/>
    <x v="3"/>
    <x v="20"/>
    <d v="2014-09-26T00:00:00"/>
    <x v="1"/>
    <s v="AB-10105"/>
    <x v="455"/>
    <x v="0"/>
    <s v="United States"/>
    <s v="Phoenix"/>
    <x v="16"/>
    <n v="85023"/>
    <x v="1"/>
    <s v="OFF-BI-10001460"/>
    <x v="1"/>
    <x v="8"/>
    <x v="58"/>
    <x v="4736"/>
    <n v="4"/>
    <n v="0.7"/>
    <n v="-13.938000000000002"/>
  </r>
  <r>
    <n v="6975"/>
    <s v="CA-2014-146185"/>
    <x v="3"/>
    <x v="175"/>
    <d v="2014-09-20T00:00:00"/>
    <x v="1"/>
    <s v="CC-12145"/>
    <x v="230"/>
    <x v="0"/>
    <s v="United States"/>
    <s v="Houston"/>
    <x v="5"/>
    <n v="77095"/>
    <x v="2"/>
    <s v="OFF-AR-10002987"/>
    <x v="1"/>
    <x v="6"/>
    <x v="1553"/>
    <x v="4142"/>
    <n v="2"/>
    <n v="0.2"/>
    <n v="8.3328000000000024"/>
  </r>
  <r>
    <n v="6976"/>
    <s v="CA-2012-112144"/>
    <x v="1"/>
    <x v="1141"/>
    <d v="2012-07-02T00:00:00"/>
    <x v="1"/>
    <s v="CY-12745"/>
    <x v="388"/>
    <x v="1"/>
    <s v="United States"/>
    <s v="Gilbert"/>
    <x v="16"/>
    <n v="85234"/>
    <x v="1"/>
    <s v="OFF-LA-10000443"/>
    <x v="1"/>
    <x v="2"/>
    <x v="1118"/>
    <x v="2184"/>
    <n v="2"/>
    <n v="0.2"/>
    <n v="1.9925999999999999"/>
  </r>
  <r>
    <n v="6977"/>
    <s v="CA-2012-112144"/>
    <x v="1"/>
    <x v="1141"/>
    <d v="2012-07-02T00:00:00"/>
    <x v="1"/>
    <s v="CY-12745"/>
    <x v="388"/>
    <x v="1"/>
    <s v="United States"/>
    <s v="Gilbert"/>
    <x v="16"/>
    <n v="85234"/>
    <x v="1"/>
    <s v="FUR-FU-10004306"/>
    <x v="0"/>
    <x v="5"/>
    <x v="616"/>
    <x v="4737"/>
    <n v="4"/>
    <n v="0.2"/>
    <n v="46.631999999999977"/>
  </r>
  <r>
    <n v="6978"/>
    <s v="US-2013-119298"/>
    <x v="0"/>
    <x v="881"/>
    <d v="2013-11-29T00:00:00"/>
    <x v="2"/>
    <s v="EP-13915"/>
    <x v="212"/>
    <x v="0"/>
    <s v="United States"/>
    <s v="Jonesboro"/>
    <x v="36"/>
    <n v="72401"/>
    <x v="0"/>
    <s v="TEC-PH-10002564"/>
    <x v="2"/>
    <x v="7"/>
    <x v="976"/>
    <x v="2830"/>
    <n v="2"/>
    <n v="0"/>
    <n v="17.993999999999993"/>
  </r>
  <r>
    <n v="6979"/>
    <s v="CA-2014-155159"/>
    <x v="3"/>
    <x v="920"/>
    <d v="2014-11-30T00:00:00"/>
    <x v="0"/>
    <s v="DL-13315"/>
    <x v="111"/>
    <x v="0"/>
    <s v="United States"/>
    <s v="Atlanta"/>
    <x v="32"/>
    <n v="30318"/>
    <x v="0"/>
    <s v="OFF-PA-10003724"/>
    <x v="1"/>
    <x v="10"/>
    <x v="357"/>
    <x v="4738"/>
    <n v="9"/>
    <n v="0"/>
    <n v="23.946299999999997"/>
  </r>
  <r>
    <n v="6980"/>
    <s v="CA-2014-149076"/>
    <x v="3"/>
    <x v="424"/>
    <d v="2014-01-20T00:00:00"/>
    <x v="1"/>
    <s v="SO-20335"/>
    <x v="2"/>
    <x v="0"/>
    <s v="United States"/>
    <s v="Los Angeles"/>
    <x v="1"/>
    <n v="90036"/>
    <x v="1"/>
    <s v="OFF-PA-10000483"/>
    <x v="1"/>
    <x v="10"/>
    <x v="1672"/>
    <x v="901"/>
    <n v="5"/>
    <n v="0"/>
    <n v="69.704999999999998"/>
  </r>
  <r>
    <n v="6981"/>
    <s v="CA-2011-146990"/>
    <x v="2"/>
    <x v="845"/>
    <d v="2011-11-08T00:00:00"/>
    <x v="2"/>
    <s v="BP-11095"/>
    <x v="162"/>
    <x v="1"/>
    <s v="United States"/>
    <s v="New York City"/>
    <x v="15"/>
    <n v="10024"/>
    <x v="3"/>
    <s v="OFF-FA-10000611"/>
    <x v="1"/>
    <x v="13"/>
    <x v="1065"/>
    <x v="4739"/>
    <n v="4"/>
    <n v="0"/>
    <n v="2.8415999999999997"/>
  </r>
  <r>
    <n v="6982"/>
    <s v="CA-2011-146990"/>
    <x v="2"/>
    <x v="845"/>
    <d v="2011-11-08T00:00:00"/>
    <x v="2"/>
    <s v="BP-11095"/>
    <x v="162"/>
    <x v="1"/>
    <s v="United States"/>
    <s v="New York City"/>
    <x v="15"/>
    <n v="10024"/>
    <x v="3"/>
    <s v="OFF-PA-10000246"/>
    <x v="1"/>
    <x v="10"/>
    <x v="1586"/>
    <x v="4740"/>
    <n v="3"/>
    <n v="0"/>
    <n v="13.8828"/>
  </r>
  <r>
    <n v="6983"/>
    <s v="CA-2013-116526"/>
    <x v="0"/>
    <x v="142"/>
    <d v="2013-09-06T00:00:00"/>
    <x v="1"/>
    <s v="JA-15970"/>
    <x v="350"/>
    <x v="0"/>
    <s v="United States"/>
    <s v="Detroit"/>
    <x v="12"/>
    <n v="48227"/>
    <x v="2"/>
    <s v="OFF-BI-10004728"/>
    <x v="1"/>
    <x v="8"/>
    <x v="539"/>
    <x v="906"/>
    <n v="5"/>
    <n v="0"/>
    <n v="11.086"/>
  </r>
  <r>
    <n v="6984"/>
    <s v="CA-2013-116526"/>
    <x v="0"/>
    <x v="142"/>
    <d v="2013-09-06T00:00:00"/>
    <x v="1"/>
    <s v="JA-15970"/>
    <x v="350"/>
    <x v="0"/>
    <s v="United States"/>
    <s v="Detroit"/>
    <x v="12"/>
    <n v="48227"/>
    <x v="2"/>
    <s v="TEC-PH-10002365"/>
    <x v="2"/>
    <x v="7"/>
    <x v="398"/>
    <x v="4741"/>
    <n v="1"/>
    <n v="0"/>
    <n v="2.2827999999999999"/>
  </r>
  <r>
    <n v="6985"/>
    <s v="CA-2013-116526"/>
    <x v="0"/>
    <x v="142"/>
    <d v="2013-09-06T00:00:00"/>
    <x v="1"/>
    <s v="JA-15970"/>
    <x v="350"/>
    <x v="0"/>
    <s v="United States"/>
    <s v="Detroit"/>
    <x v="12"/>
    <n v="48227"/>
    <x v="2"/>
    <s v="OFF-AP-10002457"/>
    <x v="1"/>
    <x v="9"/>
    <x v="544"/>
    <x v="4742"/>
    <n v="4"/>
    <n v="0.1"/>
    <n v="71.161999999999978"/>
  </r>
  <r>
    <n v="6986"/>
    <s v="CA-2013-116526"/>
    <x v="0"/>
    <x v="142"/>
    <d v="2013-09-06T00:00:00"/>
    <x v="1"/>
    <s v="JA-15970"/>
    <x v="350"/>
    <x v="0"/>
    <s v="United States"/>
    <s v="Detroit"/>
    <x v="12"/>
    <n v="48227"/>
    <x v="2"/>
    <s v="OFF-BI-10000320"/>
    <x v="1"/>
    <x v="8"/>
    <x v="768"/>
    <x v="3520"/>
    <n v="4"/>
    <n v="0"/>
    <n v="14.4648"/>
  </r>
  <r>
    <n v="6987"/>
    <s v="CA-2013-116526"/>
    <x v="0"/>
    <x v="142"/>
    <d v="2013-09-06T00:00:00"/>
    <x v="1"/>
    <s v="JA-15970"/>
    <x v="350"/>
    <x v="0"/>
    <s v="United States"/>
    <s v="Detroit"/>
    <x v="12"/>
    <n v="48227"/>
    <x v="2"/>
    <s v="OFF-AR-10004999"/>
    <x v="1"/>
    <x v="6"/>
    <x v="864"/>
    <x v="493"/>
    <n v="2"/>
    <n v="0"/>
    <n v="2.99"/>
  </r>
  <r>
    <n v="6988"/>
    <s v="CA-2013-116526"/>
    <x v="0"/>
    <x v="142"/>
    <d v="2013-09-06T00:00:00"/>
    <x v="1"/>
    <s v="JA-15970"/>
    <x v="350"/>
    <x v="0"/>
    <s v="United States"/>
    <s v="Detroit"/>
    <x v="12"/>
    <n v="48227"/>
    <x v="2"/>
    <s v="OFF-BI-10001116"/>
    <x v="1"/>
    <x v="8"/>
    <x v="1066"/>
    <x v="1603"/>
    <n v="5"/>
    <n v="0"/>
    <n v="12.672000000000001"/>
  </r>
  <r>
    <n v="6989"/>
    <s v="CA-2014-158561"/>
    <x v="3"/>
    <x v="343"/>
    <d v="2014-11-17T00:00:00"/>
    <x v="0"/>
    <s v="BB-11545"/>
    <x v="179"/>
    <x v="1"/>
    <s v="United States"/>
    <s v="Fort Lauderdale"/>
    <x v="2"/>
    <n v="33311"/>
    <x v="0"/>
    <s v="OFF-AP-10002651"/>
    <x v="1"/>
    <x v="9"/>
    <x v="1341"/>
    <x v="4127"/>
    <n v="5"/>
    <n v="0.2"/>
    <n v="130.28849999999983"/>
  </r>
  <r>
    <n v="6990"/>
    <s v="CA-2014-165099"/>
    <x v="3"/>
    <x v="157"/>
    <d v="2014-12-14T00:00:00"/>
    <x v="2"/>
    <s v="DK-13375"/>
    <x v="589"/>
    <x v="0"/>
    <s v="United States"/>
    <s v="Abilene"/>
    <x v="5"/>
    <n v="79605"/>
    <x v="2"/>
    <s v="OFF-AP-10001634"/>
    <x v="1"/>
    <x v="9"/>
    <x v="1790"/>
    <x v="4743"/>
    <n v="2"/>
    <n v="0.8"/>
    <n v="-3.7584000000000009"/>
  </r>
  <r>
    <n v="6991"/>
    <s v="CA-2012-109386"/>
    <x v="1"/>
    <x v="627"/>
    <d v="2012-11-13T00:00:00"/>
    <x v="0"/>
    <s v="RH-19600"/>
    <x v="584"/>
    <x v="0"/>
    <s v="United States"/>
    <s v="Hampton"/>
    <x v="17"/>
    <n v="23666"/>
    <x v="0"/>
    <s v="OFF-AP-10003266"/>
    <x v="1"/>
    <x v="9"/>
    <x v="661"/>
    <x v="4744"/>
    <n v="3"/>
    <n v="0"/>
    <n v="18.660600000000002"/>
  </r>
  <r>
    <n v="6992"/>
    <s v="CA-2012-109386"/>
    <x v="1"/>
    <x v="627"/>
    <d v="2012-11-13T00:00:00"/>
    <x v="0"/>
    <s v="RH-19600"/>
    <x v="584"/>
    <x v="0"/>
    <s v="United States"/>
    <s v="Hampton"/>
    <x v="17"/>
    <n v="23666"/>
    <x v="0"/>
    <s v="TEC-PH-10002890"/>
    <x v="2"/>
    <x v="7"/>
    <x v="1387"/>
    <x v="4745"/>
    <n v="5"/>
    <n v="0"/>
    <n v="58.811999999999998"/>
  </r>
  <r>
    <n v="6993"/>
    <s v="CA-2012-109386"/>
    <x v="1"/>
    <x v="627"/>
    <d v="2012-11-13T00:00:00"/>
    <x v="0"/>
    <s v="RH-19600"/>
    <x v="584"/>
    <x v="0"/>
    <s v="United States"/>
    <s v="Hampton"/>
    <x v="17"/>
    <n v="23666"/>
    <x v="0"/>
    <s v="FUR-FU-10000308"/>
    <x v="0"/>
    <x v="5"/>
    <x v="1269"/>
    <x v="4702"/>
    <n v="3"/>
    <n v="0"/>
    <n v="41.038800000000002"/>
  </r>
  <r>
    <n v="6994"/>
    <s v="CA-2012-109386"/>
    <x v="1"/>
    <x v="627"/>
    <d v="2012-11-13T00:00:00"/>
    <x v="0"/>
    <s v="RH-19600"/>
    <x v="584"/>
    <x v="0"/>
    <s v="United States"/>
    <s v="Hampton"/>
    <x v="17"/>
    <n v="23666"/>
    <x v="0"/>
    <s v="OFF-AR-10000380"/>
    <x v="1"/>
    <x v="6"/>
    <x v="108"/>
    <x v="4583"/>
    <n v="7"/>
    <n v="0"/>
    <n v="79.757999999999967"/>
  </r>
  <r>
    <n v="6995"/>
    <s v="CA-2012-109386"/>
    <x v="1"/>
    <x v="627"/>
    <d v="2012-11-13T00:00:00"/>
    <x v="0"/>
    <s v="RH-19600"/>
    <x v="584"/>
    <x v="0"/>
    <s v="United States"/>
    <s v="Hampton"/>
    <x v="17"/>
    <n v="23666"/>
    <x v="0"/>
    <s v="OFF-AR-10000122"/>
    <x v="1"/>
    <x v="6"/>
    <x v="308"/>
    <x v="4746"/>
    <n v="5"/>
    <n v="0"/>
    <n v="6.9749999999999979"/>
  </r>
  <r>
    <n v="6996"/>
    <s v="CA-2012-166800"/>
    <x v="1"/>
    <x v="902"/>
    <d v="2012-11-26T00:00:00"/>
    <x v="1"/>
    <s v="AG-10300"/>
    <x v="636"/>
    <x v="1"/>
    <s v="United States"/>
    <s v="Las Vegas"/>
    <x v="33"/>
    <n v="89115"/>
    <x v="1"/>
    <s v="OFF-AP-10004868"/>
    <x v="1"/>
    <x v="9"/>
    <x v="1018"/>
    <x v="4747"/>
    <n v="4"/>
    <n v="0"/>
    <n v="8.3916000000000004"/>
  </r>
  <r>
    <n v="6997"/>
    <s v="CA-2014-117443"/>
    <x v="3"/>
    <x v="331"/>
    <d v="2014-12-26T00:00:00"/>
    <x v="0"/>
    <s v="JB-15400"/>
    <x v="80"/>
    <x v="1"/>
    <s v="United States"/>
    <s v="Rockford"/>
    <x v="10"/>
    <n v="61107"/>
    <x v="2"/>
    <s v="OFF-BI-10004002"/>
    <x v="1"/>
    <x v="8"/>
    <x v="152"/>
    <x v="4748"/>
    <n v="4"/>
    <n v="0.8"/>
    <n v="-22.144000000000005"/>
  </r>
  <r>
    <n v="6998"/>
    <s v="CA-2014-117443"/>
    <x v="3"/>
    <x v="331"/>
    <d v="2014-12-26T00:00:00"/>
    <x v="0"/>
    <s v="JB-15400"/>
    <x v="80"/>
    <x v="1"/>
    <s v="United States"/>
    <s v="Rockford"/>
    <x v="10"/>
    <n v="61107"/>
    <x v="2"/>
    <s v="OFF-PA-10004475"/>
    <x v="1"/>
    <x v="10"/>
    <x v="1063"/>
    <x v="4749"/>
    <n v="4"/>
    <n v="0.2"/>
    <n v="63.753599999999992"/>
  </r>
  <r>
    <n v="6999"/>
    <s v="US-2013-134369"/>
    <x v="0"/>
    <x v="1142"/>
    <d v="2013-09-23T00:00:00"/>
    <x v="1"/>
    <s v="BC-11125"/>
    <x v="604"/>
    <x v="2"/>
    <s v="United States"/>
    <s v="Laguna Niguel"/>
    <x v="1"/>
    <n v="92677"/>
    <x v="1"/>
    <s v="OFF-PA-10002195"/>
    <x v="1"/>
    <x v="10"/>
    <x v="1543"/>
    <x v="91"/>
    <n v="2"/>
    <n v="0"/>
    <n v="6.3504000000000005"/>
  </r>
  <r>
    <n v="7000"/>
    <s v="CA-2014-123687"/>
    <x v="3"/>
    <x v="1143"/>
    <d v="2014-05-30T00:00:00"/>
    <x v="2"/>
    <s v="KC-16675"/>
    <x v="169"/>
    <x v="1"/>
    <s v="United States"/>
    <s v="Louisville"/>
    <x v="0"/>
    <n v="40214"/>
    <x v="0"/>
    <s v="OFF-AP-10002670"/>
    <x v="1"/>
    <x v="9"/>
    <x v="1690"/>
    <x v="4750"/>
    <n v="3"/>
    <n v="0"/>
    <n v="62.531999999999982"/>
  </r>
  <r>
    <n v="7001"/>
    <s v="CA-2014-123687"/>
    <x v="3"/>
    <x v="1143"/>
    <d v="2014-05-30T00:00:00"/>
    <x v="2"/>
    <s v="KC-16675"/>
    <x v="169"/>
    <x v="1"/>
    <s v="United States"/>
    <s v="Louisville"/>
    <x v="0"/>
    <n v="40214"/>
    <x v="0"/>
    <s v="OFF-SU-10004498"/>
    <x v="1"/>
    <x v="14"/>
    <x v="500"/>
    <x v="4751"/>
    <n v="2"/>
    <n v="0"/>
    <n v="0.77280000000000015"/>
  </r>
  <r>
    <n v="7002"/>
    <s v="CA-2012-104871"/>
    <x v="1"/>
    <x v="1110"/>
    <d v="2012-04-03T00:00:00"/>
    <x v="1"/>
    <s v="DR-12940"/>
    <x v="660"/>
    <x v="2"/>
    <s v="United States"/>
    <s v="Normal"/>
    <x v="10"/>
    <n v="61761"/>
    <x v="2"/>
    <s v="FUR-CH-10003298"/>
    <x v="0"/>
    <x v="1"/>
    <x v="1567"/>
    <x v="4752"/>
    <n v="4"/>
    <n v="0.3"/>
    <n v="-110.02320000000003"/>
  </r>
  <r>
    <n v="7003"/>
    <s v="CA-2011-133158"/>
    <x v="2"/>
    <x v="710"/>
    <d v="2011-08-21T00:00:00"/>
    <x v="0"/>
    <s v="DW-13195"/>
    <x v="694"/>
    <x v="1"/>
    <s v="United States"/>
    <s v="Los Angeles"/>
    <x v="1"/>
    <n v="90045"/>
    <x v="1"/>
    <s v="FUR-FU-10000723"/>
    <x v="0"/>
    <x v="5"/>
    <x v="475"/>
    <x v="4753"/>
    <n v="7"/>
    <n v="0"/>
    <n v="26.031600000000012"/>
  </r>
  <r>
    <n v="7004"/>
    <s v="CA-2011-133158"/>
    <x v="2"/>
    <x v="710"/>
    <d v="2011-08-21T00:00:00"/>
    <x v="0"/>
    <s v="DW-13195"/>
    <x v="694"/>
    <x v="1"/>
    <s v="United States"/>
    <s v="Los Angeles"/>
    <x v="1"/>
    <n v="90045"/>
    <x v="1"/>
    <s v="OFF-BI-10000632"/>
    <x v="1"/>
    <x v="8"/>
    <x v="1288"/>
    <x v="1971"/>
    <n v="2"/>
    <n v="0.2"/>
    <n v="22.573199999999996"/>
  </r>
  <r>
    <n v="7005"/>
    <s v="CA-2011-126333"/>
    <x v="2"/>
    <x v="851"/>
    <d v="2011-12-28T00:00:00"/>
    <x v="1"/>
    <s v="ME-18010"/>
    <x v="545"/>
    <x v="1"/>
    <s v="United States"/>
    <s v="Port Arthur"/>
    <x v="5"/>
    <n v="77642"/>
    <x v="2"/>
    <s v="OFF-PA-10000223"/>
    <x v="1"/>
    <x v="10"/>
    <x v="1374"/>
    <x v="1182"/>
    <n v="1"/>
    <n v="0.2"/>
    <n v="1.8144"/>
  </r>
  <r>
    <n v="7006"/>
    <s v="CA-2012-141740"/>
    <x v="1"/>
    <x v="549"/>
    <d v="2012-11-05T00:00:00"/>
    <x v="1"/>
    <s v="JF-15490"/>
    <x v="223"/>
    <x v="0"/>
    <s v="United States"/>
    <s v="New York City"/>
    <x v="15"/>
    <n v="10009"/>
    <x v="3"/>
    <s v="FUR-CH-10001545"/>
    <x v="0"/>
    <x v="1"/>
    <x v="1737"/>
    <x v="4754"/>
    <n v="2"/>
    <n v="0.1"/>
    <n v="13.677600000000002"/>
  </r>
  <r>
    <n v="7007"/>
    <s v="CA-2011-119466"/>
    <x v="2"/>
    <x v="534"/>
    <d v="2011-12-21T00:00:00"/>
    <x v="1"/>
    <s v="SP-20860"/>
    <x v="133"/>
    <x v="1"/>
    <s v="United States"/>
    <s v="Chicago"/>
    <x v="10"/>
    <n v="60623"/>
    <x v="2"/>
    <s v="FUR-FU-10001546"/>
    <x v="0"/>
    <x v="5"/>
    <x v="1423"/>
    <x v="1086"/>
    <n v="2"/>
    <n v="0.6"/>
    <n v="-7.4759999999999991"/>
  </r>
  <r>
    <n v="7008"/>
    <s v="CA-2012-154823"/>
    <x v="1"/>
    <x v="291"/>
    <d v="2012-08-25T00:00:00"/>
    <x v="1"/>
    <s v="KN-16390"/>
    <x v="471"/>
    <x v="1"/>
    <s v="United States"/>
    <s v="Springfield"/>
    <x v="24"/>
    <n v="45503"/>
    <x v="3"/>
    <s v="OFF-BI-10001098"/>
    <x v="1"/>
    <x v="8"/>
    <x v="405"/>
    <x v="2253"/>
    <n v="2"/>
    <n v="0.7"/>
    <n v="-8.9795999999999978"/>
  </r>
  <r>
    <n v="7009"/>
    <s v="CA-2012-154823"/>
    <x v="1"/>
    <x v="291"/>
    <d v="2012-08-25T00:00:00"/>
    <x v="1"/>
    <s v="KN-16390"/>
    <x v="471"/>
    <x v="1"/>
    <s v="United States"/>
    <s v="Springfield"/>
    <x v="24"/>
    <n v="45503"/>
    <x v="3"/>
    <s v="FUR-CH-10003379"/>
    <x v="0"/>
    <x v="1"/>
    <x v="459"/>
    <x v="4755"/>
    <n v="3"/>
    <n v="0.3"/>
    <n v="-42.746999999999957"/>
  </r>
  <r>
    <n v="7010"/>
    <s v="CA-2012-154823"/>
    <x v="1"/>
    <x v="291"/>
    <d v="2012-08-25T00:00:00"/>
    <x v="1"/>
    <s v="KN-16390"/>
    <x v="471"/>
    <x v="1"/>
    <s v="United States"/>
    <s v="Springfield"/>
    <x v="24"/>
    <n v="45503"/>
    <x v="3"/>
    <s v="FUR-FU-10000193"/>
    <x v="0"/>
    <x v="5"/>
    <x v="1503"/>
    <x v="3346"/>
    <n v="1"/>
    <n v="0.2"/>
    <n v="-3.8976000000000015"/>
  </r>
  <r>
    <n v="7011"/>
    <s v="US-2011-135881"/>
    <x v="2"/>
    <x v="235"/>
    <d v="2011-05-27T00:00:00"/>
    <x v="1"/>
    <s v="GT-14710"/>
    <x v="218"/>
    <x v="0"/>
    <s v="United States"/>
    <s v="New York City"/>
    <x v="15"/>
    <n v="10035"/>
    <x v="3"/>
    <s v="OFF-BI-10000829"/>
    <x v="1"/>
    <x v="8"/>
    <x v="304"/>
    <x v="2119"/>
    <n v="5"/>
    <n v="0.2"/>
    <n v="5.8369999999999997"/>
  </r>
  <r>
    <n v="7012"/>
    <s v="US-2011-135881"/>
    <x v="2"/>
    <x v="235"/>
    <d v="2011-05-27T00:00:00"/>
    <x v="1"/>
    <s v="GT-14710"/>
    <x v="218"/>
    <x v="0"/>
    <s v="United States"/>
    <s v="New York City"/>
    <x v="15"/>
    <n v="10035"/>
    <x v="3"/>
    <s v="OFF-SU-10003002"/>
    <x v="1"/>
    <x v="14"/>
    <x v="1558"/>
    <x v="1325"/>
    <n v="2"/>
    <n v="0"/>
    <n v="0.15120000000000022"/>
  </r>
  <r>
    <n v="7013"/>
    <s v="US-2011-135881"/>
    <x v="2"/>
    <x v="235"/>
    <d v="2011-05-27T00:00:00"/>
    <x v="1"/>
    <s v="GT-14710"/>
    <x v="218"/>
    <x v="0"/>
    <s v="United States"/>
    <s v="New York City"/>
    <x v="15"/>
    <n v="10035"/>
    <x v="3"/>
    <s v="OFF-AP-10002118"/>
    <x v="1"/>
    <x v="9"/>
    <x v="77"/>
    <x v="79"/>
    <n v="1"/>
    <n v="0"/>
    <n v="56.20320000000001"/>
  </r>
  <r>
    <n v="7014"/>
    <s v="CA-2014-141201"/>
    <x v="3"/>
    <x v="34"/>
    <d v="2014-12-12T00:00:00"/>
    <x v="0"/>
    <s v="DB-12910"/>
    <x v="626"/>
    <x v="2"/>
    <s v="United States"/>
    <s v="Salinas"/>
    <x v="1"/>
    <n v="93905"/>
    <x v="1"/>
    <s v="FUR-BO-10001519"/>
    <x v="0"/>
    <x v="0"/>
    <x v="666"/>
    <x v="4756"/>
    <n v="3"/>
    <n v="0.15"/>
    <n v="15.697800000000004"/>
  </r>
  <r>
    <n v="7015"/>
    <s v="CA-2011-114790"/>
    <x v="2"/>
    <x v="518"/>
    <d v="2011-03-13T00:00:00"/>
    <x v="0"/>
    <s v="FM-14215"/>
    <x v="524"/>
    <x v="1"/>
    <s v="United States"/>
    <s v="Richmond"/>
    <x v="0"/>
    <n v="40475"/>
    <x v="0"/>
    <s v="OFF-AP-10002578"/>
    <x v="1"/>
    <x v="9"/>
    <x v="409"/>
    <x v="4757"/>
    <n v="3"/>
    <n v="0"/>
    <n v="38.157600000000002"/>
  </r>
  <r>
    <n v="7016"/>
    <s v="CA-2011-114790"/>
    <x v="2"/>
    <x v="518"/>
    <d v="2011-03-13T00:00:00"/>
    <x v="0"/>
    <s v="FM-14215"/>
    <x v="524"/>
    <x v="1"/>
    <s v="United States"/>
    <s v="Richmond"/>
    <x v="0"/>
    <n v="40475"/>
    <x v="0"/>
    <s v="TEC-AC-10000710"/>
    <x v="2"/>
    <x v="11"/>
    <x v="672"/>
    <x v="93"/>
    <n v="2"/>
    <n v="0"/>
    <n v="14.172800000000002"/>
  </r>
  <r>
    <n v="7017"/>
    <s v="CA-2011-114790"/>
    <x v="2"/>
    <x v="518"/>
    <d v="2011-03-13T00:00:00"/>
    <x v="0"/>
    <s v="FM-14215"/>
    <x v="524"/>
    <x v="1"/>
    <s v="United States"/>
    <s v="Richmond"/>
    <x v="0"/>
    <n v="40475"/>
    <x v="0"/>
    <s v="TEC-PH-10000984"/>
    <x v="2"/>
    <x v="7"/>
    <x v="465"/>
    <x v="2173"/>
    <n v="3"/>
    <n v="0"/>
    <n v="164.63160000000005"/>
  </r>
  <r>
    <n v="7018"/>
    <s v="CA-2011-114790"/>
    <x v="2"/>
    <x v="518"/>
    <d v="2011-03-13T00:00:00"/>
    <x v="0"/>
    <s v="FM-14215"/>
    <x v="524"/>
    <x v="1"/>
    <s v="United States"/>
    <s v="Richmond"/>
    <x v="0"/>
    <n v="40475"/>
    <x v="0"/>
    <s v="OFF-PA-10000213"/>
    <x v="1"/>
    <x v="10"/>
    <x v="1440"/>
    <x v="1830"/>
    <n v="3"/>
    <n v="0"/>
    <n v="7.0218000000000007"/>
  </r>
  <r>
    <n v="7019"/>
    <s v="US-2013-154256"/>
    <x v="0"/>
    <x v="661"/>
    <d v="2013-06-28T00:00:00"/>
    <x v="0"/>
    <s v="SM-20005"/>
    <x v="325"/>
    <x v="0"/>
    <s v="United States"/>
    <s v="New York City"/>
    <x v="15"/>
    <n v="10035"/>
    <x v="3"/>
    <s v="OFF-LA-10003720"/>
    <x v="1"/>
    <x v="2"/>
    <x v="1627"/>
    <x v="4395"/>
    <n v="7"/>
    <n v="0"/>
    <n v="12.1401"/>
  </r>
  <r>
    <n v="7020"/>
    <s v="CA-2011-124737"/>
    <x v="2"/>
    <x v="709"/>
    <d v="2011-08-27T00:00:00"/>
    <x v="1"/>
    <s v="AP-10915"/>
    <x v="275"/>
    <x v="0"/>
    <s v="United States"/>
    <s v="Denver"/>
    <x v="22"/>
    <n v="80219"/>
    <x v="1"/>
    <s v="OFF-PA-10001837"/>
    <x v="1"/>
    <x v="10"/>
    <x v="1791"/>
    <x v="12"/>
    <n v="3"/>
    <n v="0.2"/>
    <n v="5.4432"/>
  </r>
  <r>
    <n v="7021"/>
    <s v="CA-2011-124737"/>
    <x v="2"/>
    <x v="709"/>
    <d v="2011-08-27T00:00:00"/>
    <x v="1"/>
    <s v="AP-10915"/>
    <x v="275"/>
    <x v="0"/>
    <s v="United States"/>
    <s v="Denver"/>
    <x v="22"/>
    <n v="80219"/>
    <x v="1"/>
    <s v="OFF-SU-10004661"/>
    <x v="1"/>
    <x v="14"/>
    <x v="1748"/>
    <x v="4758"/>
    <n v="1"/>
    <n v="0.2"/>
    <n v="0.50999999999999979"/>
  </r>
  <r>
    <n v="7022"/>
    <s v="CA-2011-124737"/>
    <x v="2"/>
    <x v="709"/>
    <d v="2011-08-27T00:00:00"/>
    <x v="1"/>
    <s v="AP-10915"/>
    <x v="275"/>
    <x v="0"/>
    <s v="United States"/>
    <s v="Denver"/>
    <x v="22"/>
    <n v="80219"/>
    <x v="1"/>
    <s v="FUR-FU-10003274"/>
    <x v="0"/>
    <x v="5"/>
    <x v="245"/>
    <x v="1728"/>
    <n v="3"/>
    <n v="0.2"/>
    <n v="1.2672000000000003"/>
  </r>
  <r>
    <n v="7023"/>
    <s v="CA-2011-124737"/>
    <x v="2"/>
    <x v="709"/>
    <d v="2011-08-27T00:00:00"/>
    <x v="1"/>
    <s v="AP-10915"/>
    <x v="275"/>
    <x v="0"/>
    <s v="United States"/>
    <s v="Denver"/>
    <x v="22"/>
    <n v="80219"/>
    <x v="1"/>
    <s v="TEC-PH-10000149"/>
    <x v="2"/>
    <x v="7"/>
    <x v="419"/>
    <x v="4759"/>
    <n v="9"/>
    <n v="0.2"/>
    <n v="10.772999999999989"/>
  </r>
  <r>
    <n v="7024"/>
    <s v="CA-2011-124737"/>
    <x v="2"/>
    <x v="709"/>
    <d v="2011-08-27T00:00:00"/>
    <x v="1"/>
    <s v="AP-10915"/>
    <x v="275"/>
    <x v="0"/>
    <s v="United States"/>
    <s v="Denver"/>
    <x v="22"/>
    <n v="80219"/>
    <x v="1"/>
    <s v="OFF-PA-10000019"/>
    <x v="1"/>
    <x v="10"/>
    <x v="704"/>
    <x v="277"/>
    <n v="6"/>
    <n v="0.2"/>
    <n v="10.8864"/>
  </r>
  <r>
    <n v="7025"/>
    <s v="CA-2011-124737"/>
    <x v="2"/>
    <x v="709"/>
    <d v="2011-08-27T00:00:00"/>
    <x v="1"/>
    <s v="AP-10915"/>
    <x v="275"/>
    <x v="0"/>
    <s v="United States"/>
    <s v="Denver"/>
    <x v="22"/>
    <n v="80219"/>
    <x v="1"/>
    <s v="OFF-PA-10001125"/>
    <x v="1"/>
    <x v="10"/>
    <x v="1012"/>
    <x v="1334"/>
    <n v="9"/>
    <n v="0.2"/>
    <n v="69.704999999999984"/>
  </r>
  <r>
    <n v="7026"/>
    <s v="US-2014-101840"/>
    <x v="3"/>
    <x v="695"/>
    <d v="2014-02-13T00:00:00"/>
    <x v="1"/>
    <s v="SP-20545"/>
    <x v="259"/>
    <x v="1"/>
    <s v="United States"/>
    <s v="New York City"/>
    <x v="15"/>
    <n v="10024"/>
    <x v="3"/>
    <s v="TEC-PH-10002538"/>
    <x v="2"/>
    <x v="7"/>
    <x v="524"/>
    <x v="4760"/>
    <n v="6"/>
    <n v="0"/>
    <n v="65.963399999999979"/>
  </r>
  <r>
    <n v="7027"/>
    <s v="US-2014-101840"/>
    <x v="3"/>
    <x v="695"/>
    <d v="2014-02-13T00:00:00"/>
    <x v="1"/>
    <s v="SP-20545"/>
    <x v="259"/>
    <x v="1"/>
    <s v="United States"/>
    <s v="New York City"/>
    <x v="15"/>
    <n v="10024"/>
    <x v="3"/>
    <s v="OFF-BI-10000279"/>
    <x v="1"/>
    <x v="8"/>
    <x v="1765"/>
    <x v="4761"/>
    <n v="4"/>
    <n v="0.2"/>
    <n v="15.605999999999996"/>
  </r>
  <r>
    <n v="7028"/>
    <s v="CA-2014-131653"/>
    <x v="3"/>
    <x v="926"/>
    <d v="2014-02-06T00:00:00"/>
    <x v="1"/>
    <s v="RD-19585"/>
    <x v="361"/>
    <x v="0"/>
    <s v="United States"/>
    <s v="New York City"/>
    <x v="15"/>
    <n v="10011"/>
    <x v="3"/>
    <s v="OFF-LA-10001045"/>
    <x v="1"/>
    <x v="2"/>
    <x v="701"/>
    <x v="3691"/>
    <n v="2"/>
    <n v="0"/>
    <n v="2.4011999999999998"/>
  </r>
  <r>
    <n v="7029"/>
    <s v="US-2013-157840"/>
    <x v="0"/>
    <x v="887"/>
    <d v="2013-12-24T00:00:00"/>
    <x v="0"/>
    <s v="MC-17575"/>
    <x v="430"/>
    <x v="0"/>
    <s v="United States"/>
    <s v="Fremont"/>
    <x v="8"/>
    <n v="68025"/>
    <x v="2"/>
    <s v="OFF-PA-10003673"/>
    <x v="1"/>
    <x v="10"/>
    <x v="971"/>
    <x v="1284"/>
    <n v="5"/>
    <n v="0"/>
    <n v="15.593999999999999"/>
  </r>
  <r>
    <n v="7030"/>
    <s v="CA-2013-145548"/>
    <x v="0"/>
    <x v="583"/>
    <d v="2013-11-17T00:00:00"/>
    <x v="1"/>
    <s v="EB-13750"/>
    <x v="494"/>
    <x v="1"/>
    <s v="United States"/>
    <s v="New York City"/>
    <x v="15"/>
    <n v="10011"/>
    <x v="3"/>
    <s v="OFF-ST-10002562"/>
    <x v="1"/>
    <x v="4"/>
    <x v="33"/>
    <x v="4681"/>
    <n v="3"/>
    <n v="0"/>
    <n v="7.8792000000000009"/>
  </r>
  <r>
    <n v="7031"/>
    <s v="CA-2013-145548"/>
    <x v="0"/>
    <x v="583"/>
    <d v="2013-11-17T00:00:00"/>
    <x v="1"/>
    <s v="EB-13750"/>
    <x v="494"/>
    <x v="1"/>
    <s v="United States"/>
    <s v="New York City"/>
    <x v="15"/>
    <n v="10011"/>
    <x v="3"/>
    <s v="TEC-AC-10002305"/>
    <x v="2"/>
    <x v="11"/>
    <x v="1521"/>
    <x v="3978"/>
    <n v="2"/>
    <n v="0"/>
    <n v="6.4799999999999969"/>
  </r>
  <r>
    <n v="7032"/>
    <s v="CA-2013-145548"/>
    <x v="0"/>
    <x v="583"/>
    <d v="2013-11-17T00:00:00"/>
    <x v="1"/>
    <s v="EB-13750"/>
    <x v="494"/>
    <x v="1"/>
    <s v="United States"/>
    <s v="New York City"/>
    <x v="15"/>
    <n v="10011"/>
    <x v="3"/>
    <s v="OFF-AR-10003373"/>
    <x v="1"/>
    <x v="6"/>
    <x v="287"/>
    <x v="1663"/>
    <n v="3"/>
    <n v="0"/>
    <n v="25.093799999999998"/>
  </r>
  <r>
    <n v="7033"/>
    <s v="CA-2013-145548"/>
    <x v="0"/>
    <x v="583"/>
    <d v="2013-11-17T00:00:00"/>
    <x v="1"/>
    <s v="EB-13750"/>
    <x v="494"/>
    <x v="1"/>
    <s v="United States"/>
    <s v="New York City"/>
    <x v="15"/>
    <n v="10011"/>
    <x v="3"/>
    <s v="FUR-CH-10003774"/>
    <x v="0"/>
    <x v="1"/>
    <x v="1185"/>
    <x v="4762"/>
    <n v="3"/>
    <n v="0.1"/>
    <n v="8.1881999999999877"/>
  </r>
  <r>
    <n v="7034"/>
    <s v="CA-2013-145548"/>
    <x v="0"/>
    <x v="583"/>
    <d v="2013-11-17T00:00:00"/>
    <x v="1"/>
    <s v="EB-13750"/>
    <x v="494"/>
    <x v="1"/>
    <s v="United States"/>
    <s v="New York City"/>
    <x v="15"/>
    <n v="10011"/>
    <x v="3"/>
    <s v="OFF-BI-10001510"/>
    <x v="1"/>
    <x v="8"/>
    <x v="702"/>
    <x v="4763"/>
    <n v="3"/>
    <n v="0.2"/>
    <n v="17.189999999999998"/>
  </r>
  <r>
    <n v="7035"/>
    <s v="CA-2013-145548"/>
    <x v="0"/>
    <x v="583"/>
    <d v="2013-11-17T00:00:00"/>
    <x v="1"/>
    <s v="EB-13750"/>
    <x v="494"/>
    <x v="1"/>
    <s v="United States"/>
    <s v="New York City"/>
    <x v="15"/>
    <n v="10011"/>
    <x v="3"/>
    <s v="OFF-BI-10004236"/>
    <x v="1"/>
    <x v="8"/>
    <x v="891"/>
    <x v="4596"/>
    <n v="3"/>
    <n v="0.2"/>
    <n v="11.450399999999998"/>
  </r>
  <r>
    <n v="7036"/>
    <s v="CA-2014-119494"/>
    <x v="3"/>
    <x v="45"/>
    <d v="2014-11-14T00:00:00"/>
    <x v="1"/>
    <s v="JE-15610"/>
    <x v="531"/>
    <x v="1"/>
    <s v="United States"/>
    <s v="San Diego"/>
    <x v="1"/>
    <n v="92105"/>
    <x v="1"/>
    <s v="FUR-CH-10004675"/>
    <x v="0"/>
    <x v="1"/>
    <x v="629"/>
    <x v="4764"/>
    <n v="3"/>
    <n v="0.2"/>
    <n v="52.339199999999977"/>
  </r>
  <r>
    <n v="7037"/>
    <s v="CA-2011-124618"/>
    <x v="2"/>
    <x v="1073"/>
    <d v="2011-05-04T00:00:00"/>
    <x v="0"/>
    <s v="CS-11860"/>
    <x v="750"/>
    <x v="0"/>
    <s v="United States"/>
    <s v="Lakeland"/>
    <x v="2"/>
    <n v="33801"/>
    <x v="0"/>
    <s v="TEC-CO-10004202"/>
    <x v="2"/>
    <x v="16"/>
    <x v="836"/>
    <x v="2006"/>
    <n v="2"/>
    <n v="0.2"/>
    <n v="89.996999999999986"/>
  </r>
  <r>
    <n v="7038"/>
    <s v="CA-2014-161970"/>
    <x v="3"/>
    <x v="585"/>
    <d v="2014-09-28T00:00:00"/>
    <x v="1"/>
    <s v="PB-19105"/>
    <x v="287"/>
    <x v="0"/>
    <s v="United States"/>
    <s v="Smyrna"/>
    <x v="32"/>
    <n v="30080"/>
    <x v="0"/>
    <s v="OFF-PA-10004255"/>
    <x v="1"/>
    <x v="10"/>
    <x v="1306"/>
    <x v="91"/>
    <n v="2"/>
    <n v="0"/>
    <n v="6.2208000000000006"/>
  </r>
  <r>
    <n v="7039"/>
    <s v="CA-2014-161970"/>
    <x v="3"/>
    <x v="585"/>
    <d v="2014-09-28T00:00:00"/>
    <x v="1"/>
    <s v="PB-19105"/>
    <x v="287"/>
    <x v="0"/>
    <s v="United States"/>
    <s v="Smyrna"/>
    <x v="32"/>
    <n v="30080"/>
    <x v="0"/>
    <s v="OFF-AR-10003896"/>
    <x v="1"/>
    <x v="6"/>
    <x v="1792"/>
    <x v="1465"/>
    <n v="3"/>
    <n v="0"/>
    <n v="6.4584000000000001"/>
  </r>
  <r>
    <n v="7040"/>
    <s v="CA-2014-103443"/>
    <x v="3"/>
    <x v="94"/>
    <d v="2014-12-24T00:00:00"/>
    <x v="1"/>
    <s v="AT-10735"/>
    <x v="247"/>
    <x v="0"/>
    <s v="United States"/>
    <s v="New York City"/>
    <x v="15"/>
    <n v="10009"/>
    <x v="3"/>
    <s v="OFF-ST-10002276"/>
    <x v="1"/>
    <x v="4"/>
    <x v="223"/>
    <x v="240"/>
    <n v="2"/>
    <n v="0"/>
    <n v="41.680000000000007"/>
  </r>
  <r>
    <n v="7041"/>
    <s v="CA-2014-103443"/>
    <x v="3"/>
    <x v="94"/>
    <d v="2014-12-24T00:00:00"/>
    <x v="1"/>
    <s v="AT-10735"/>
    <x v="247"/>
    <x v="0"/>
    <s v="United States"/>
    <s v="New York City"/>
    <x v="15"/>
    <n v="10009"/>
    <x v="3"/>
    <s v="OFF-BI-10001617"/>
    <x v="1"/>
    <x v="8"/>
    <x v="1315"/>
    <x v="176"/>
    <n v="3"/>
    <n v="0.2"/>
    <n v="8.3753999999999991"/>
  </r>
  <r>
    <n v="7042"/>
    <s v="CA-2014-103443"/>
    <x v="3"/>
    <x v="94"/>
    <d v="2014-12-24T00:00:00"/>
    <x v="1"/>
    <s v="AT-10735"/>
    <x v="247"/>
    <x v="0"/>
    <s v="United States"/>
    <s v="New York City"/>
    <x v="15"/>
    <n v="10009"/>
    <x v="3"/>
    <s v="FUR-FU-10000308"/>
    <x v="0"/>
    <x v="5"/>
    <x v="1269"/>
    <x v="2259"/>
    <n v="2"/>
    <n v="0"/>
    <n v="27.359200000000001"/>
  </r>
  <r>
    <n v="7043"/>
    <s v="US-2014-165358"/>
    <x v="3"/>
    <x v="930"/>
    <d v="2014-07-24T00:00:00"/>
    <x v="1"/>
    <s v="SV-20365"/>
    <x v="277"/>
    <x v="0"/>
    <s v="United States"/>
    <s v="Philadelphia"/>
    <x v="9"/>
    <n v="19134"/>
    <x v="3"/>
    <s v="TEC-CO-10001943"/>
    <x v="2"/>
    <x v="16"/>
    <x v="1666"/>
    <x v="2798"/>
    <n v="5"/>
    <n v="0.4"/>
    <n v="69.996499999999969"/>
  </r>
  <r>
    <n v="7044"/>
    <s v="US-2014-165358"/>
    <x v="3"/>
    <x v="930"/>
    <d v="2014-07-24T00:00:00"/>
    <x v="1"/>
    <s v="SV-20365"/>
    <x v="277"/>
    <x v="0"/>
    <s v="United States"/>
    <s v="Philadelphia"/>
    <x v="9"/>
    <n v="19134"/>
    <x v="3"/>
    <s v="FUR-CH-10002647"/>
    <x v="0"/>
    <x v="1"/>
    <x v="470"/>
    <x v="4765"/>
    <n v="4"/>
    <n v="0.3"/>
    <n v="-14.195999999999984"/>
  </r>
  <r>
    <n v="7045"/>
    <s v="US-2014-165358"/>
    <x v="3"/>
    <x v="930"/>
    <d v="2014-07-24T00:00:00"/>
    <x v="1"/>
    <s v="SV-20365"/>
    <x v="277"/>
    <x v="0"/>
    <s v="United States"/>
    <s v="Philadelphia"/>
    <x v="9"/>
    <n v="19134"/>
    <x v="3"/>
    <s v="OFF-SU-10004768"/>
    <x v="1"/>
    <x v="14"/>
    <x v="1299"/>
    <x v="1997"/>
    <n v="2"/>
    <n v="0.2"/>
    <n v="1.1479999999999988"/>
  </r>
  <r>
    <n v="7046"/>
    <s v="CA-2013-160136"/>
    <x v="0"/>
    <x v="54"/>
    <d v="2013-11-10T00:00:00"/>
    <x v="1"/>
    <s v="PJ-18835"/>
    <x v="601"/>
    <x v="1"/>
    <s v="United States"/>
    <s v="Dallas"/>
    <x v="5"/>
    <n v="75217"/>
    <x v="2"/>
    <s v="OFF-PA-10002160"/>
    <x v="1"/>
    <x v="10"/>
    <x v="1190"/>
    <x v="4766"/>
    <n v="2"/>
    <n v="0.2"/>
    <n v="3.3524000000000003"/>
  </r>
  <r>
    <n v="7047"/>
    <s v="CA-2011-150581"/>
    <x v="2"/>
    <x v="918"/>
    <d v="2011-04-12T00:00:00"/>
    <x v="1"/>
    <s v="NM-18445"/>
    <x v="134"/>
    <x v="2"/>
    <s v="United States"/>
    <s v="Concord"/>
    <x v="1"/>
    <n v="94521"/>
    <x v="1"/>
    <s v="FUR-TA-10003748"/>
    <x v="0"/>
    <x v="3"/>
    <x v="208"/>
    <x v="4767"/>
    <n v="1"/>
    <n v="0.2"/>
    <n v="2.4897999999999989"/>
  </r>
  <r>
    <n v="7048"/>
    <s v="CA-2011-150581"/>
    <x v="2"/>
    <x v="918"/>
    <d v="2011-04-12T00:00:00"/>
    <x v="1"/>
    <s v="NM-18445"/>
    <x v="134"/>
    <x v="2"/>
    <s v="United States"/>
    <s v="Concord"/>
    <x v="1"/>
    <n v="94521"/>
    <x v="1"/>
    <s v="TEC-AC-10001908"/>
    <x v="2"/>
    <x v="11"/>
    <x v="292"/>
    <x v="4768"/>
    <n v="4"/>
    <n v="0"/>
    <n v="139.98599999999999"/>
  </r>
  <r>
    <n v="7049"/>
    <s v="CA-2013-119515"/>
    <x v="0"/>
    <x v="1041"/>
    <d v="2013-08-17T00:00:00"/>
    <x v="2"/>
    <s v="TR-21325"/>
    <x v="309"/>
    <x v="0"/>
    <s v="United States"/>
    <s v="Nashville"/>
    <x v="18"/>
    <n v="37211"/>
    <x v="0"/>
    <s v="OFF-PA-10000552"/>
    <x v="1"/>
    <x v="10"/>
    <x v="1532"/>
    <x v="12"/>
    <n v="3"/>
    <n v="0.2"/>
    <n v="5.4432"/>
  </r>
  <r>
    <n v="7050"/>
    <s v="CA-2011-141355"/>
    <x v="2"/>
    <x v="794"/>
    <d v="2011-09-30T00:00:00"/>
    <x v="1"/>
    <s v="BF-11005"/>
    <x v="593"/>
    <x v="2"/>
    <s v="United States"/>
    <s v="Aurora"/>
    <x v="22"/>
    <n v="80013"/>
    <x v="1"/>
    <s v="OFF-AR-10003179"/>
    <x v="1"/>
    <x v="6"/>
    <x v="1565"/>
    <x v="4769"/>
    <n v="2"/>
    <n v="0.2"/>
    <n v="2.3685999999999989"/>
  </r>
  <r>
    <n v="7051"/>
    <s v="CA-2013-165330"/>
    <x v="0"/>
    <x v="25"/>
    <d v="2013-12-12T00:00:00"/>
    <x v="3"/>
    <s v="WB-21850"/>
    <x v="576"/>
    <x v="0"/>
    <s v="United States"/>
    <s v="Anaheim"/>
    <x v="1"/>
    <n v="92804"/>
    <x v="1"/>
    <s v="OFF-BI-10004593"/>
    <x v="1"/>
    <x v="8"/>
    <x v="267"/>
    <x v="4770"/>
    <n v="5"/>
    <n v="0.2"/>
    <n v="68.11999999999999"/>
  </r>
  <r>
    <n v="7052"/>
    <s v="CA-2013-165330"/>
    <x v="0"/>
    <x v="25"/>
    <d v="2013-12-12T00:00:00"/>
    <x v="3"/>
    <s v="WB-21850"/>
    <x v="576"/>
    <x v="0"/>
    <s v="United States"/>
    <s v="Anaheim"/>
    <x v="1"/>
    <n v="92804"/>
    <x v="1"/>
    <s v="OFF-AR-10000914"/>
    <x v="1"/>
    <x v="6"/>
    <x v="1739"/>
    <x v="4607"/>
    <n v="2"/>
    <n v="0"/>
    <n v="6.0632000000000019"/>
  </r>
  <r>
    <n v="7053"/>
    <s v="CA-2013-165330"/>
    <x v="0"/>
    <x v="25"/>
    <d v="2013-12-12T00:00:00"/>
    <x v="3"/>
    <s v="WB-21850"/>
    <x v="576"/>
    <x v="0"/>
    <s v="United States"/>
    <s v="Anaheim"/>
    <x v="1"/>
    <n v="92804"/>
    <x v="1"/>
    <s v="OFF-PA-10000241"/>
    <x v="1"/>
    <x v="10"/>
    <x v="1151"/>
    <x v="4771"/>
    <n v="1"/>
    <n v="0"/>
    <n v="13.940999999999999"/>
  </r>
  <r>
    <n v="7054"/>
    <s v="CA-2013-165330"/>
    <x v="0"/>
    <x v="25"/>
    <d v="2013-12-12T00:00:00"/>
    <x v="3"/>
    <s v="WB-21850"/>
    <x v="576"/>
    <x v="0"/>
    <s v="United States"/>
    <s v="Anaheim"/>
    <x v="1"/>
    <n v="92804"/>
    <x v="1"/>
    <s v="TEC-AC-10000057"/>
    <x v="2"/>
    <x v="11"/>
    <x v="626"/>
    <x v="668"/>
    <n v="4"/>
    <n v="0"/>
    <n v="25.191599999999994"/>
  </r>
  <r>
    <n v="7055"/>
    <s v="CA-2013-165330"/>
    <x v="0"/>
    <x v="25"/>
    <d v="2013-12-12T00:00:00"/>
    <x v="3"/>
    <s v="WB-21850"/>
    <x v="576"/>
    <x v="0"/>
    <s v="United States"/>
    <s v="Anaheim"/>
    <x v="1"/>
    <n v="92804"/>
    <x v="1"/>
    <s v="FUR-CH-10003774"/>
    <x v="0"/>
    <x v="1"/>
    <x v="1185"/>
    <x v="4158"/>
    <n v="5"/>
    <n v="0.2"/>
    <n v="-31.843000000000018"/>
  </r>
  <r>
    <n v="7056"/>
    <s v="CA-2013-165330"/>
    <x v="0"/>
    <x v="25"/>
    <d v="2013-12-12T00:00:00"/>
    <x v="3"/>
    <s v="WB-21850"/>
    <x v="576"/>
    <x v="0"/>
    <s v="United States"/>
    <s v="Anaheim"/>
    <x v="1"/>
    <n v="92804"/>
    <x v="1"/>
    <s v="OFF-BI-10002824"/>
    <x v="1"/>
    <x v="8"/>
    <x v="523"/>
    <x v="2045"/>
    <n v="3"/>
    <n v="0.2"/>
    <n v="11.189999999999996"/>
  </r>
  <r>
    <n v="7057"/>
    <s v="CA-2013-165330"/>
    <x v="0"/>
    <x v="25"/>
    <d v="2013-12-12T00:00:00"/>
    <x v="3"/>
    <s v="WB-21850"/>
    <x v="576"/>
    <x v="0"/>
    <s v="United States"/>
    <s v="Anaheim"/>
    <x v="1"/>
    <n v="92804"/>
    <x v="1"/>
    <s v="OFF-BI-10004001"/>
    <x v="1"/>
    <x v="8"/>
    <x v="810"/>
    <x v="4772"/>
    <n v="9"/>
    <n v="0.2"/>
    <n v="39.873599999999982"/>
  </r>
  <r>
    <n v="7058"/>
    <s v="CA-2013-165330"/>
    <x v="0"/>
    <x v="25"/>
    <d v="2013-12-12T00:00:00"/>
    <x v="3"/>
    <s v="WB-21850"/>
    <x v="576"/>
    <x v="0"/>
    <s v="United States"/>
    <s v="Anaheim"/>
    <x v="1"/>
    <n v="92804"/>
    <x v="1"/>
    <s v="FUR-TA-10004619"/>
    <x v="0"/>
    <x v="3"/>
    <x v="882"/>
    <x v="4773"/>
    <n v="7"/>
    <n v="0.2"/>
    <n v="111.51699999999991"/>
  </r>
  <r>
    <n v="7059"/>
    <s v="CA-2013-165330"/>
    <x v="0"/>
    <x v="25"/>
    <d v="2013-12-12T00:00:00"/>
    <x v="3"/>
    <s v="WB-21850"/>
    <x v="576"/>
    <x v="0"/>
    <s v="United States"/>
    <s v="Anaheim"/>
    <x v="1"/>
    <n v="92804"/>
    <x v="1"/>
    <s v="OFF-ST-10000636"/>
    <x v="1"/>
    <x v="4"/>
    <x v="1744"/>
    <x v="4774"/>
    <n v="3"/>
    <n v="0"/>
    <n v="2.0087999999999973"/>
  </r>
  <r>
    <n v="7060"/>
    <s v="CA-2013-165330"/>
    <x v="0"/>
    <x v="25"/>
    <d v="2013-12-12T00:00:00"/>
    <x v="3"/>
    <s v="WB-21850"/>
    <x v="576"/>
    <x v="0"/>
    <s v="United States"/>
    <s v="Anaheim"/>
    <x v="1"/>
    <n v="92804"/>
    <x v="1"/>
    <s v="OFF-AP-10001469"/>
    <x v="1"/>
    <x v="9"/>
    <x v="581"/>
    <x v="4775"/>
    <n v="2"/>
    <n v="0"/>
    <n v="24.191799999999994"/>
  </r>
  <r>
    <n v="7061"/>
    <s v="CA-2013-165330"/>
    <x v="0"/>
    <x v="25"/>
    <d v="2013-12-12T00:00:00"/>
    <x v="3"/>
    <s v="WB-21850"/>
    <x v="576"/>
    <x v="0"/>
    <s v="United States"/>
    <s v="Anaheim"/>
    <x v="1"/>
    <n v="92804"/>
    <x v="1"/>
    <s v="OFF-BI-10002897"/>
    <x v="1"/>
    <x v="8"/>
    <x v="1793"/>
    <x v="4776"/>
    <n v="2"/>
    <n v="0.2"/>
    <n v="2.1286"/>
  </r>
  <r>
    <n v="7062"/>
    <s v="CA-2012-132633"/>
    <x v="1"/>
    <x v="302"/>
    <d v="2012-02-05T00:00:00"/>
    <x v="0"/>
    <s v="KH-16630"/>
    <x v="175"/>
    <x v="1"/>
    <s v="United States"/>
    <s v="Pleasant Grove"/>
    <x v="7"/>
    <n v="84062"/>
    <x v="1"/>
    <s v="OFF-BI-10002432"/>
    <x v="1"/>
    <x v="8"/>
    <x v="866"/>
    <x v="4777"/>
    <n v="3"/>
    <n v="0.2"/>
    <n v="4.0985999999999994"/>
  </r>
  <r>
    <n v="7063"/>
    <s v="CA-2013-157742"/>
    <x v="0"/>
    <x v="723"/>
    <d v="2014-01-01T00:00:00"/>
    <x v="0"/>
    <s v="KL-16645"/>
    <x v="107"/>
    <x v="0"/>
    <s v="United States"/>
    <s v="Springfield"/>
    <x v="21"/>
    <n v="97477"/>
    <x v="1"/>
    <s v="OFF-EN-10002592"/>
    <x v="1"/>
    <x v="12"/>
    <x v="1702"/>
    <x v="4778"/>
    <n v="3"/>
    <n v="0.2"/>
    <n v="10.422000000000001"/>
  </r>
  <r>
    <n v="7064"/>
    <s v="CA-2014-127712"/>
    <x v="3"/>
    <x v="515"/>
    <d v="2014-09-06T00:00:00"/>
    <x v="1"/>
    <s v="MG-17890"/>
    <x v="450"/>
    <x v="2"/>
    <s v="United States"/>
    <s v="Salem"/>
    <x v="21"/>
    <n v="97301"/>
    <x v="1"/>
    <s v="OFF-SU-10002522"/>
    <x v="1"/>
    <x v="14"/>
    <x v="1544"/>
    <x v="928"/>
    <n v="2"/>
    <n v="0.2"/>
    <n v="0.69839999999999902"/>
  </r>
  <r>
    <n v="7065"/>
    <s v="CA-2014-169474"/>
    <x v="3"/>
    <x v="1144"/>
    <d v="2014-02-10T00:00:00"/>
    <x v="1"/>
    <s v="JF-15355"/>
    <x v="282"/>
    <x v="0"/>
    <s v="United States"/>
    <s v="Rochester"/>
    <x v="15"/>
    <n v="14609"/>
    <x v="3"/>
    <s v="OFF-AP-10003971"/>
    <x v="1"/>
    <x v="9"/>
    <x v="914"/>
    <x v="4779"/>
    <n v="3"/>
    <n v="0"/>
    <n v="8.4942000000000011"/>
  </r>
  <r>
    <n v="7066"/>
    <s v="CA-2011-106726"/>
    <x v="2"/>
    <x v="776"/>
    <d v="2011-12-08T00:00:00"/>
    <x v="2"/>
    <s v="RS-19765"/>
    <x v="276"/>
    <x v="1"/>
    <s v="United States"/>
    <s v="Los Angeles"/>
    <x v="1"/>
    <n v="90008"/>
    <x v="1"/>
    <s v="OFF-ST-10001496"/>
    <x v="1"/>
    <x v="4"/>
    <x v="726"/>
    <x v="4780"/>
    <n v="7"/>
    <n v="0"/>
    <n v="327.94580000000002"/>
  </r>
  <r>
    <n v="7067"/>
    <s v="CA-2013-147473"/>
    <x v="0"/>
    <x v="198"/>
    <d v="2013-06-04T00:00:00"/>
    <x v="1"/>
    <s v="NL-18310"/>
    <x v="644"/>
    <x v="2"/>
    <s v="United States"/>
    <s v="Los Angeles"/>
    <x v="1"/>
    <n v="90049"/>
    <x v="1"/>
    <s v="OFF-PA-10004782"/>
    <x v="1"/>
    <x v="10"/>
    <x v="1413"/>
    <x v="789"/>
    <n v="6"/>
    <n v="0"/>
    <n v="18.662400000000002"/>
  </r>
  <r>
    <n v="7068"/>
    <s v="CA-2013-114209"/>
    <x v="0"/>
    <x v="206"/>
    <d v="2013-05-27T00:00:00"/>
    <x v="1"/>
    <s v="AS-10285"/>
    <x v="155"/>
    <x v="1"/>
    <s v="United States"/>
    <s v="Dallas"/>
    <x v="5"/>
    <n v="75081"/>
    <x v="2"/>
    <s v="OFF-BI-10000343"/>
    <x v="1"/>
    <x v="8"/>
    <x v="184"/>
    <x v="3240"/>
    <n v="2"/>
    <n v="0.8"/>
    <n v="-3.2406000000000006"/>
  </r>
  <r>
    <n v="7069"/>
    <s v="CA-2013-114209"/>
    <x v="0"/>
    <x v="206"/>
    <d v="2013-05-27T00:00:00"/>
    <x v="1"/>
    <s v="AS-10285"/>
    <x v="155"/>
    <x v="1"/>
    <s v="United States"/>
    <s v="Dallas"/>
    <x v="5"/>
    <n v="75081"/>
    <x v="2"/>
    <s v="OFF-PA-10003591"/>
    <x v="1"/>
    <x v="10"/>
    <x v="686"/>
    <x v="4781"/>
    <n v="9"/>
    <n v="0.2"/>
    <n v="30.996000000000002"/>
  </r>
  <r>
    <n v="7070"/>
    <s v="CA-2011-141901"/>
    <x v="2"/>
    <x v="128"/>
    <d v="2011-08-14T00:00:00"/>
    <x v="1"/>
    <s v="GM-14500"/>
    <x v="421"/>
    <x v="0"/>
    <s v="United States"/>
    <s v="Fresno"/>
    <x v="1"/>
    <n v="93727"/>
    <x v="1"/>
    <s v="OFF-PA-10001667"/>
    <x v="1"/>
    <x v="10"/>
    <x v="453"/>
    <x v="156"/>
    <n v="1"/>
    <n v="0"/>
    <n v="2.6909999999999998"/>
  </r>
  <r>
    <n v="7071"/>
    <s v="CA-2013-164490"/>
    <x v="0"/>
    <x v="64"/>
    <d v="2013-09-11T00:00:00"/>
    <x v="0"/>
    <s v="SU-20665"/>
    <x v="711"/>
    <x v="2"/>
    <s v="United States"/>
    <s v="Chicago"/>
    <x v="10"/>
    <n v="60653"/>
    <x v="2"/>
    <s v="OFF-PA-10004971"/>
    <x v="1"/>
    <x v="10"/>
    <x v="604"/>
    <x v="4766"/>
    <n v="2"/>
    <n v="0.2"/>
    <n v="3.3524000000000003"/>
  </r>
  <r>
    <n v="7072"/>
    <s v="CA-2013-112256"/>
    <x v="0"/>
    <x v="310"/>
    <d v="2013-07-29T00:00:00"/>
    <x v="1"/>
    <s v="CK-12205"/>
    <x v="237"/>
    <x v="0"/>
    <s v="United States"/>
    <s v="Mcallen"/>
    <x v="5"/>
    <n v="78501"/>
    <x v="2"/>
    <s v="OFF-AR-10001216"/>
    <x v="1"/>
    <x v="6"/>
    <x v="1455"/>
    <x v="3079"/>
    <n v="2"/>
    <n v="0.2"/>
    <n v="0.3335999999999999"/>
  </r>
  <r>
    <n v="7073"/>
    <s v="CA-2013-112256"/>
    <x v="0"/>
    <x v="310"/>
    <d v="2013-07-29T00:00:00"/>
    <x v="1"/>
    <s v="CK-12205"/>
    <x v="237"/>
    <x v="0"/>
    <s v="United States"/>
    <s v="Mcallen"/>
    <x v="5"/>
    <n v="78501"/>
    <x v="2"/>
    <s v="OFF-PA-10004355"/>
    <x v="1"/>
    <x v="10"/>
    <x v="1094"/>
    <x v="1182"/>
    <n v="1"/>
    <n v="0.2"/>
    <n v="1.8144"/>
  </r>
  <r>
    <n v="7074"/>
    <s v="CA-2013-112256"/>
    <x v="0"/>
    <x v="310"/>
    <d v="2013-07-29T00:00:00"/>
    <x v="1"/>
    <s v="CK-12205"/>
    <x v="237"/>
    <x v="0"/>
    <s v="United States"/>
    <s v="Mcallen"/>
    <x v="5"/>
    <n v="78501"/>
    <x v="2"/>
    <s v="OFF-AR-10001953"/>
    <x v="1"/>
    <x v="6"/>
    <x v="395"/>
    <x v="4782"/>
    <n v="5"/>
    <n v="0.2"/>
    <n v="15.393000000000008"/>
  </r>
  <r>
    <n v="7075"/>
    <s v="CA-2013-112256"/>
    <x v="0"/>
    <x v="310"/>
    <d v="2013-07-29T00:00:00"/>
    <x v="1"/>
    <s v="CK-12205"/>
    <x v="237"/>
    <x v="0"/>
    <s v="United States"/>
    <s v="Mcallen"/>
    <x v="5"/>
    <n v="78501"/>
    <x v="2"/>
    <s v="OFF-BI-10004364"/>
    <x v="1"/>
    <x v="8"/>
    <x v="302"/>
    <x v="4783"/>
    <n v="4"/>
    <n v="0.8"/>
    <n v="-8.3160000000000025"/>
  </r>
  <r>
    <n v="7076"/>
    <s v="CA-2013-112256"/>
    <x v="0"/>
    <x v="310"/>
    <d v="2013-07-29T00:00:00"/>
    <x v="1"/>
    <s v="CK-12205"/>
    <x v="237"/>
    <x v="0"/>
    <s v="United States"/>
    <s v="Mcallen"/>
    <x v="5"/>
    <n v="78501"/>
    <x v="2"/>
    <s v="OFF-SU-10001165"/>
    <x v="1"/>
    <x v="14"/>
    <x v="1039"/>
    <x v="4784"/>
    <n v="2"/>
    <n v="0.2"/>
    <n v="1.0007999999999999"/>
  </r>
  <r>
    <n v="7077"/>
    <s v="CA-2013-167416"/>
    <x v="0"/>
    <x v="536"/>
    <d v="2013-05-18T00:00:00"/>
    <x v="1"/>
    <s v="JM-15580"/>
    <x v="758"/>
    <x v="0"/>
    <s v="United States"/>
    <s v="Seattle"/>
    <x v="4"/>
    <n v="98105"/>
    <x v="1"/>
    <s v="OFF-EN-10001141"/>
    <x v="1"/>
    <x v="12"/>
    <x v="593"/>
    <x v="2803"/>
    <n v="5"/>
    <n v="0"/>
    <n v="26.901000000000003"/>
  </r>
  <r>
    <n v="7078"/>
    <s v="CA-2013-106950"/>
    <x v="0"/>
    <x v="476"/>
    <d v="2013-09-07T00:00:00"/>
    <x v="1"/>
    <s v="JE-15715"/>
    <x v="555"/>
    <x v="0"/>
    <s v="United States"/>
    <s v="Charlotte"/>
    <x v="3"/>
    <n v="28205"/>
    <x v="0"/>
    <s v="OFF-BI-10000014"/>
    <x v="1"/>
    <x v="8"/>
    <x v="628"/>
    <x v="4785"/>
    <n v="7"/>
    <n v="0.7"/>
    <n v="-17.565099999999994"/>
  </r>
  <r>
    <n v="7079"/>
    <s v="CA-2013-106950"/>
    <x v="0"/>
    <x v="476"/>
    <d v="2013-09-07T00:00:00"/>
    <x v="1"/>
    <s v="JE-15715"/>
    <x v="555"/>
    <x v="0"/>
    <s v="United States"/>
    <s v="Charlotte"/>
    <x v="3"/>
    <n v="28205"/>
    <x v="0"/>
    <s v="OFF-AP-10000159"/>
    <x v="1"/>
    <x v="9"/>
    <x v="1407"/>
    <x v="4786"/>
    <n v="9"/>
    <n v="0.2"/>
    <n v="34.813799999999944"/>
  </r>
  <r>
    <n v="7080"/>
    <s v="CA-2013-106950"/>
    <x v="0"/>
    <x v="476"/>
    <d v="2013-09-07T00:00:00"/>
    <x v="1"/>
    <s v="JE-15715"/>
    <x v="555"/>
    <x v="0"/>
    <s v="United States"/>
    <s v="Charlotte"/>
    <x v="3"/>
    <n v="28205"/>
    <x v="0"/>
    <s v="OFF-AR-10003560"/>
    <x v="1"/>
    <x v="6"/>
    <x v="482"/>
    <x v="530"/>
    <n v="4"/>
    <n v="0.2"/>
    <n v="3.4047999999999981"/>
  </r>
  <r>
    <n v="7081"/>
    <s v="CA-2013-106950"/>
    <x v="0"/>
    <x v="476"/>
    <d v="2013-09-07T00:00:00"/>
    <x v="1"/>
    <s v="JE-15715"/>
    <x v="555"/>
    <x v="0"/>
    <s v="United States"/>
    <s v="Charlotte"/>
    <x v="3"/>
    <n v="28205"/>
    <x v="0"/>
    <s v="FUR-TA-10001768"/>
    <x v="0"/>
    <x v="3"/>
    <x v="114"/>
    <x v="4787"/>
    <n v="3"/>
    <n v="0.4"/>
    <n v="-149.63070000000005"/>
  </r>
  <r>
    <n v="7082"/>
    <s v="CA-2013-106950"/>
    <x v="0"/>
    <x v="476"/>
    <d v="2013-09-07T00:00:00"/>
    <x v="1"/>
    <s v="JE-15715"/>
    <x v="555"/>
    <x v="0"/>
    <s v="United States"/>
    <s v="Charlotte"/>
    <x v="3"/>
    <n v="28205"/>
    <x v="0"/>
    <s v="TEC-AC-10002049"/>
    <x v="2"/>
    <x v="11"/>
    <x v="1053"/>
    <x v="4788"/>
    <n v="3"/>
    <n v="0.2"/>
    <n v="303.80400000000003"/>
  </r>
  <r>
    <n v="7083"/>
    <s v="CA-2013-106950"/>
    <x v="0"/>
    <x v="476"/>
    <d v="2013-09-07T00:00:00"/>
    <x v="1"/>
    <s v="JE-15715"/>
    <x v="555"/>
    <x v="0"/>
    <s v="United States"/>
    <s v="Charlotte"/>
    <x v="3"/>
    <n v="28205"/>
    <x v="0"/>
    <s v="OFF-BI-10003166"/>
    <x v="1"/>
    <x v="8"/>
    <x v="1405"/>
    <x v="4789"/>
    <n v="5"/>
    <n v="0.7"/>
    <n v="-12.628"/>
  </r>
  <r>
    <n v="7084"/>
    <s v="CA-2014-118724"/>
    <x v="3"/>
    <x v="246"/>
    <d v="2014-07-26T00:00:00"/>
    <x v="0"/>
    <s v="AR-10825"/>
    <x v="255"/>
    <x v="1"/>
    <s v="United States"/>
    <s v="Concord"/>
    <x v="1"/>
    <n v="94521"/>
    <x v="1"/>
    <s v="OFF-AR-10003469"/>
    <x v="1"/>
    <x v="6"/>
    <x v="1249"/>
    <x v="2872"/>
    <n v="2"/>
    <n v="0"/>
    <n v="1.6896"/>
  </r>
  <r>
    <n v="7085"/>
    <s v="CA-2014-118724"/>
    <x v="3"/>
    <x v="246"/>
    <d v="2014-07-26T00:00:00"/>
    <x v="0"/>
    <s v="AR-10825"/>
    <x v="255"/>
    <x v="1"/>
    <s v="United States"/>
    <s v="Concord"/>
    <x v="1"/>
    <n v="94521"/>
    <x v="1"/>
    <s v="TEC-PH-10002549"/>
    <x v="2"/>
    <x v="7"/>
    <x v="928"/>
    <x v="4790"/>
    <n v="9"/>
    <n v="0.2"/>
    <n v="121.96440000000001"/>
  </r>
  <r>
    <n v="7086"/>
    <s v="CA-2014-112004"/>
    <x v="3"/>
    <x v="145"/>
    <d v="2014-09-29T00:00:00"/>
    <x v="2"/>
    <s v="AH-10075"/>
    <x v="340"/>
    <x v="1"/>
    <s v="United States"/>
    <s v="Chester"/>
    <x v="9"/>
    <n v="19013"/>
    <x v="3"/>
    <s v="OFF-BI-10003476"/>
    <x v="1"/>
    <x v="8"/>
    <x v="1526"/>
    <x v="4791"/>
    <n v="5"/>
    <n v="0.7"/>
    <n v="-6.3030000000000008"/>
  </r>
  <r>
    <n v="7087"/>
    <s v="CA-2014-112004"/>
    <x v="3"/>
    <x v="145"/>
    <d v="2014-09-29T00:00:00"/>
    <x v="2"/>
    <s v="AH-10075"/>
    <x v="340"/>
    <x v="1"/>
    <s v="United States"/>
    <s v="Chester"/>
    <x v="9"/>
    <n v="19013"/>
    <x v="3"/>
    <s v="OFF-SU-10000157"/>
    <x v="1"/>
    <x v="14"/>
    <x v="1399"/>
    <x v="4792"/>
    <n v="2"/>
    <n v="0.2"/>
    <n v="-42.951599999999999"/>
  </r>
  <r>
    <n v="7088"/>
    <s v="US-2014-143175"/>
    <x v="3"/>
    <x v="646"/>
    <d v="2014-08-07T00:00:00"/>
    <x v="0"/>
    <s v="GA-14515"/>
    <x v="654"/>
    <x v="0"/>
    <s v="United States"/>
    <s v="Los Angeles"/>
    <x v="1"/>
    <n v="90004"/>
    <x v="1"/>
    <s v="OFF-ST-10003123"/>
    <x v="1"/>
    <x v="4"/>
    <x v="1268"/>
    <x v="4191"/>
    <n v="3"/>
    <n v="0"/>
    <n v="23.968799999999998"/>
  </r>
  <r>
    <n v="7089"/>
    <s v="CA-2012-105844"/>
    <x v="1"/>
    <x v="969"/>
    <d v="2012-10-27T00:00:00"/>
    <x v="0"/>
    <s v="JF-15415"/>
    <x v="226"/>
    <x v="0"/>
    <s v="United States"/>
    <s v="Sparks"/>
    <x v="33"/>
    <n v="89431"/>
    <x v="1"/>
    <s v="OFF-AR-10001955"/>
    <x v="1"/>
    <x v="6"/>
    <x v="1021"/>
    <x v="1378"/>
    <n v="4"/>
    <n v="0"/>
    <n v="23.807999999999993"/>
  </r>
  <r>
    <n v="7090"/>
    <s v="CA-2014-118864"/>
    <x v="3"/>
    <x v="140"/>
    <d v="2014-06-20T00:00:00"/>
    <x v="0"/>
    <s v="KH-16690"/>
    <x v="120"/>
    <x v="1"/>
    <s v="United States"/>
    <s v="Los Angeles"/>
    <x v="1"/>
    <n v="90032"/>
    <x v="1"/>
    <s v="TEC-PH-10001809"/>
    <x v="2"/>
    <x v="7"/>
    <x v="1164"/>
    <x v="668"/>
    <n v="1"/>
    <n v="0.2"/>
    <n v="7.4974999999999987"/>
  </r>
  <r>
    <n v="7091"/>
    <s v="CA-2012-119480"/>
    <x v="1"/>
    <x v="1145"/>
    <d v="2012-01-13T00:00:00"/>
    <x v="1"/>
    <s v="CC-12685"/>
    <x v="530"/>
    <x v="0"/>
    <s v="United States"/>
    <s v="Henderson"/>
    <x v="0"/>
    <n v="42420"/>
    <x v="0"/>
    <s v="OFF-PA-10000474"/>
    <x v="1"/>
    <x v="10"/>
    <x v="33"/>
    <x v="1938"/>
    <n v="3"/>
    <n v="0"/>
    <n v="49.970399999999991"/>
  </r>
  <r>
    <n v="7092"/>
    <s v="CA-2012-119480"/>
    <x v="1"/>
    <x v="1145"/>
    <d v="2012-01-13T00:00:00"/>
    <x v="1"/>
    <s v="CC-12685"/>
    <x v="530"/>
    <x v="0"/>
    <s v="United States"/>
    <s v="Henderson"/>
    <x v="0"/>
    <n v="42420"/>
    <x v="0"/>
    <s v="OFF-AP-10001205"/>
    <x v="1"/>
    <x v="9"/>
    <x v="1285"/>
    <x v="4793"/>
    <n v="3"/>
    <n v="0"/>
    <n v="45.763200000000012"/>
  </r>
  <r>
    <n v="7093"/>
    <s v="CA-2012-119480"/>
    <x v="1"/>
    <x v="1145"/>
    <d v="2012-01-13T00:00:00"/>
    <x v="1"/>
    <s v="CC-12685"/>
    <x v="530"/>
    <x v="0"/>
    <s v="United States"/>
    <s v="Henderson"/>
    <x v="0"/>
    <n v="42420"/>
    <x v="0"/>
    <s v="OFF-AR-10004691"/>
    <x v="1"/>
    <x v="6"/>
    <x v="1371"/>
    <x v="3931"/>
    <n v="2"/>
    <n v="0"/>
    <n v="11.117599999999999"/>
  </r>
  <r>
    <n v="7094"/>
    <s v="CA-2012-119480"/>
    <x v="1"/>
    <x v="1145"/>
    <d v="2012-01-13T00:00:00"/>
    <x v="1"/>
    <s v="CC-12685"/>
    <x v="530"/>
    <x v="0"/>
    <s v="United States"/>
    <s v="Henderson"/>
    <x v="0"/>
    <n v="42420"/>
    <x v="0"/>
    <s v="OFF-PA-10004996"/>
    <x v="1"/>
    <x v="10"/>
    <x v="1519"/>
    <x v="3786"/>
    <n v="5"/>
    <n v="0"/>
    <n v="24.2285"/>
  </r>
  <r>
    <n v="7095"/>
    <s v="US-2012-153374"/>
    <x v="1"/>
    <x v="97"/>
    <d v="2012-02-13T00:00:00"/>
    <x v="0"/>
    <s v="JF-15565"/>
    <x v="535"/>
    <x v="0"/>
    <s v="United States"/>
    <s v="Decatur"/>
    <x v="10"/>
    <n v="62521"/>
    <x v="2"/>
    <s v="TEC-AC-10001908"/>
    <x v="2"/>
    <x v="11"/>
    <x v="292"/>
    <x v="4620"/>
    <n v="6"/>
    <n v="0.2"/>
    <n v="89.990999999999985"/>
  </r>
  <r>
    <n v="7096"/>
    <s v="CA-2013-101980"/>
    <x v="0"/>
    <x v="1146"/>
    <d v="2013-08-21T00:00:00"/>
    <x v="2"/>
    <s v="RP-19390"/>
    <x v="261"/>
    <x v="0"/>
    <s v="United States"/>
    <s v="New York City"/>
    <x v="15"/>
    <n v="10009"/>
    <x v="3"/>
    <s v="OFF-BI-10000666"/>
    <x v="1"/>
    <x v="8"/>
    <x v="980"/>
    <x v="4794"/>
    <n v="6"/>
    <n v="0.2"/>
    <n v="55.007999999999996"/>
  </r>
  <r>
    <n v="7097"/>
    <s v="CA-2013-101980"/>
    <x v="0"/>
    <x v="1146"/>
    <d v="2013-08-21T00:00:00"/>
    <x v="2"/>
    <s v="RP-19390"/>
    <x v="261"/>
    <x v="0"/>
    <s v="United States"/>
    <s v="New York City"/>
    <x v="15"/>
    <n v="10009"/>
    <x v="3"/>
    <s v="OFF-BI-10004318"/>
    <x v="1"/>
    <x v="8"/>
    <x v="1574"/>
    <x v="4795"/>
    <n v="2"/>
    <n v="0.2"/>
    <n v="89.954799999999992"/>
  </r>
  <r>
    <n v="7098"/>
    <s v="CA-2013-101980"/>
    <x v="0"/>
    <x v="1146"/>
    <d v="2013-08-21T00:00:00"/>
    <x v="2"/>
    <s v="RP-19390"/>
    <x v="261"/>
    <x v="0"/>
    <s v="United States"/>
    <s v="New York City"/>
    <x v="15"/>
    <n v="10009"/>
    <x v="3"/>
    <s v="OFF-BI-10003429"/>
    <x v="1"/>
    <x v="8"/>
    <x v="844"/>
    <x v="1046"/>
    <n v="5"/>
    <n v="0.2"/>
    <n v="9.1785000000000014"/>
  </r>
  <r>
    <n v="7099"/>
    <s v="CA-2014-144596"/>
    <x v="3"/>
    <x v="44"/>
    <d v="2014-11-11T00:00:00"/>
    <x v="1"/>
    <s v="CD-11980"/>
    <x v="263"/>
    <x v="0"/>
    <s v="United States"/>
    <s v="New York City"/>
    <x v="15"/>
    <n v="10011"/>
    <x v="3"/>
    <s v="OFF-PA-10003302"/>
    <x v="1"/>
    <x v="10"/>
    <x v="1712"/>
    <x v="4796"/>
    <n v="9"/>
    <n v="0"/>
    <n v="149.91119999999998"/>
  </r>
  <r>
    <n v="7100"/>
    <s v="CA-2012-124933"/>
    <x v="1"/>
    <x v="207"/>
    <d v="2012-12-30T00:00:00"/>
    <x v="0"/>
    <s v="DF-13135"/>
    <x v="650"/>
    <x v="0"/>
    <s v="United States"/>
    <s v="New York City"/>
    <x v="15"/>
    <n v="10009"/>
    <x v="3"/>
    <s v="OFF-PA-10003302"/>
    <x v="1"/>
    <x v="10"/>
    <x v="1712"/>
    <x v="3543"/>
    <n v="6"/>
    <n v="0"/>
    <n v="99.940799999999982"/>
  </r>
  <r>
    <n v="7101"/>
    <s v="CA-2011-159625"/>
    <x v="2"/>
    <x v="533"/>
    <d v="2011-11-28T00:00:00"/>
    <x v="1"/>
    <s v="SM-20005"/>
    <x v="325"/>
    <x v="0"/>
    <s v="United States"/>
    <s v="Scottsdale"/>
    <x v="16"/>
    <n v="85254"/>
    <x v="1"/>
    <s v="OFF-EN-10002621"/>
    <x v="1"/>
    <x v="12"/>
    <x v="33"/>
    <x v="3032"/>
    <n v="3"/>
    <n v="0.2"/>
    <n v="8.8019999999999978"/>
  </r>
  <r>
    <n v="7102"/>
    <s v="CA-2013-144337"/>
    <x v="0"/>
    <x v="1147"/>
    <d v="2013-08-06T00:00:00"/>
    <x v="0"/>
    <s v="SG-20890"/>
    <x v="737"/>
    <x v="1"/>
    <s v="United States"/>
    <s v="Amarillo"/>
    <x v="5"/>
    <n v="79109"/>
    <x v="2"/>
    <s v="OFF-PA-10000249"/>
    <x v="1"/>
    <x v="10"/>
    <x v="33"/>
    <x v="3073"/>
    <n v="2"/>
    <n v="0.2"/>
    <n v="6.6311999999999989"/>
  </r>
  <r>
    <n v="7103"/>
    <s v="CA-2011-117478"/>
    <x v="2"/>
    <x v="158"/>
    <d v="2011-09-24T00:00:00"/>
    <x v="2"/>
    <s v="LH-16750"/>
    <x v="405"/>
    <x v="0"/>
    <s v="United States"/>
    <s v="Philadelphia"/>
    <x v="9"/>
    <n v="19140"/>
    <x v="3"/>
    <s v="OFF-BI-10000050"/>
    <x v="1"/>
    <x v="8"/>
    <x v="343"/>
    <x v="4797"/>
    <n v="3"/>
    <n v="0.7"/>
    <n v="-5.036999999999999"/>
  </r>
  <r>
    <n v="7104"/>
    <s v="CA-2014-147410"/>
    <x v="3"/>
    <x v="507"/>
    <d v="2014-09-09T00:00:00"/>
    <x v="1"/>
    <s v="EJ-14155"/>
    <x v="412"/>
    <x v="0"/>
    <s v="United States"/>
    <s v="Santa Ana"/>
    <x v="1"/>
    <n v="92704"/>
    <x v="1"/>
    <s v="OFF-ST-10003805"/>
    <x v="1"/>
    <x v="4"/>
    <x v="1651"/>
    <x v="4798"/>
    <n v="2"/>
    <n v="0"/>
    <n v="105.27499999999998"/>
  </r>
  <r>
    <n v="7105"/>
    <s v="CA-2014-128944"/>
    <x v="3"/>
    <x v="249"/>
    <d v="2014-06-22T00:00:00"/>
    <x v="0"/>
    <s v="KH-16330"/>
    <x v="542"/>
    <x v="1"/>
    <s v="United States"/>
    <s v="Newark"/>
    <x v="24"/>
    <n v="43055"/>
    <x v="3"/>
    <s v="FUR-CH-10000785"/>
    <x v="0"/>
    <x v="1"/>
    <x v="320"/>
    <x v="4799"/>
    <n v="6"/>
    <n v="0.3"/>
    <n v="-43.435200000000009"/>
  </r>
  <r>
    <n v="7106"/>
    <s v="CA-2014-128944"/>
    <x v="3"/>
    <x v="249"/>
    <d v="2014-06-22T00:00:00"/>
    <x v="0"/>
    <s v="KH-16330"/>
    <x v="542"/>
    <x v="1"/>
    <s v="United States"/>
    <s v="Newark"/>
    <x v="24"/>
    <n v="43055"/>
    <x v="3"/>
    <s v="FUR-FU-10004909"/>
    <x v="0"/>
    <x v="5"/>
    <x v="1348"/>
    <x v="4800"/>
    <n v="3"/>
    <n v="0.2"/>
    <n v="7.2719999999999949"/>
  </r>
  <r>
    <n v="7107"/>
    <s v="CA-2014-128944"/>
    <x v="3"/>
    <x v="249"/>
    <d v="2014-06-22T00:00:00"/>
    <x v="0"/>
    <s v="KH-16330"/>
    <x v="542"/>
    <x v="1"/>
    <s v="United States"/>
    <s v="Newark"/>
    <x v="24"/>
    <n v="43055"/>
    <x v="3"/>
    <s v="TEC-AC-10001553"/>
    <x v="2"/>
    <x v="11"/>
    <x v="1599"/>
    <x v="4801"/>
    <n v="9"/>
    <n v="0.2"/>
    <n v="1.5291000000000032"/>
  </r>
  <r>
    <n v="7108"/>
    <s v="CA-2013-109666"/>
    <x v="0"/>
    <x v="475"/>
    <d v="2013-04-27T00:00:00"/>
    <x v="1"/>
    <s v="KM-16720"/>
    <x v="27"/>
    <x v="0"/>
    <s v="United States"/>
    <s v="New York City"/>
    <x v="15"/>
    <n v="10035"/>
    <x v="3"/>
    <s v="TEC-PH-10004774"/>
    <x v="2"/>
    <x v="7"/>
    <x v="706"/>
    <x v="2275"/>
    <n v="2"/>
    <n v="0"/>
    <n v="0.77939999999999898"/>
  </r>
  <r>
    <n v="7109"/>
    <s v="CA-2013-109666"/>
    <x v="0"/>
    <x v="475"/>
    <d v="2013-04-27T00:00:00"/>
    <x v="1"/>
    <s v="KM-16720"/>
    <x v="27"/>
    <x v="0"/>
    <s v="United States"/>
    <s v="New York City"/>
    <x v="15"/>
    <n v="10035"/>
    <x v="3"/>
    <s v="OFF-AR-10004582"/>
    <x v="1"/>
    <x v="6"/>
    <x v="1175"/>
    <x v="175"/>
    <n v="2"/>
    <n v="0"/>
    <n v="1.4759999999999998"/>
  </r>
  <r>
    <n v="7110"/>
    <s v="CA-2013-109666"/>
    <x v="0"/>
    <x v="475"/>
    <d v="2013-04-27T00:00:00"/>
    <x v="1"/>
    <s v="KM-16720"/>
    <x v="27"/>
    <x v="0"/>
    <s v="United States"/>
    <s v="New York City"/>
    <x v="15"/>
    <n v="10035"/>
    <x v="3"/>
    <s v="OFF-ST-10000991"/>
    <x v="1"/>
    <x v="4"/>
    <x v="155"/>
    <x v="4802"/>
    <n v="4"/>
    <n v="0"/>
    <n v="13.796400000000006"/>
  </r>
  <r>
    <n v="7111"/>
    <s v="CA-2013-109666"/>
    <x v="0"/>
    <x v="475"/>
    <d v="2013-04-27T00:00:00"/>
    <x v="1"/>
    <s v="KM-16720"/>
    <x v="27"/>
    <x v="0"/>
    <s v="United States"/>
    <s v="New York City"/>
    <x v="15"/>
    <n v="10035"/>
    <x v="3"/>
    <s v="OFF-SU-10002522"/>
    <x v="1"/>
    <x v="14"/>
    <x v="1544"/>
    <x v="3433"/>
    <n v="2"/>
    <n v="0"/>
    <n v="2.2503999999999991"/>
  </r>
  <r>
    <n v="7112"/>
    <s v="CA-2013-109666"/>
    <x v="0"/>
    <x v="475"/>
    <d v="2013-04-27T00:00:00"/>
    <x v="1"/>
    <s v="KM-16720"/>
    <x v="27"/>
    <x v="0"/>
    <s v="United States"/>
    <s v="New York City"/>
    <x v="15"/>
    <n v="10035"/>
    <x v="3"/>
    <s v="OFF-AR-10004022"/>
    <x v="1"/>
    <x v="6"/>
    <x v="898"/>
    <x v="1002"/>
    <n v="2"/>
    <n v="0"/>
    <n v="17.989999999999995"/>
  </r>
  <r>
    <n v="7113"/>
    <s v="CA-2013-109666"/>
    <x v="0"/>
    <x v="475"/>
    <d v="2013-04-27T00:00:00"/>
    <x v="1"/>
    <s v="KM-16720"/>
    <x v="27"/>
    <x v="0"/>
    <s v="United States"/>
    <s v="New York City"/>
    <x v="15"/>
    <n v="10035"/>
    <x v="3"/>
    <s v="OFF-SU-10001218"/>
    <x v="1"/>
    <x v="14"/>
    <x v="133"/>
    <x v="2803"/>
    <n v="5"/>
    <n v="0"/>
    <n v="15.372000000000003"/>
  </r>
  <r>
    <n v="7114"/>
    <s v="CA-2013-109666"/>
    <x v="0"/>
    <x v="475"/>
    <d v="2013-04-27T00:00:00"/>
    <x v="1"/>
    <s v="KM-16720"/>
    <x v="27"/>
    <x v="0"/>
    <s v="United States"/>
    <s v="New York City"/>
    <x v="15"/>
    <n v="10035"/>
    <x v="3"/>
    <s v="OFF-BI-10000174"/>
    <x v="1"/>
    <x v="8"/>
    <x v="1435"/>
    <x v="4803"/>
    <n v="2"/>
    <n v="0.2"/>
    <n v="3.2479999999999998"/>
  </r>
  <r>
    <n v="7115"/>
    <s v="US-2013-102239"/>
    <x v="0"/>
    <x v="465"/>
    <d v="2013-05-07T00:00:00"/>
    <x v="2"/>
    <s v="LW-16990"/>
    <x v="352"/>
    <x v="1"/>
    <s v="United States"/>
    <s v="Henderson"/>
    <x v="33"/>
    <n v="89015"/>
    <x v="1"/>
    <s v="FUR-TA-10003392"/>
    <x v="0"/>
    <x v="3"/>
    <x v="1639"/>
    <x v="4804"/>
    <n v="6"/>
    <n v="0"/>
    <n v="320.31720000000001"/>
  </r>
  <r>
    <n v="7116"/>
    <s v="US-2013-102239"/>
    <x v="0"/>
    <x v="465"/>
    <d v="2013-05-07T00:00:00"/>
    <x v="2"/>
    <s v="LW-16990"/>
    <x v="352"/>
    <x v="1"/>
    <s v="United States"/>
    <s v="Henderson"/>
    <x v="33"/>
    <n v="89015"/>
    <x v="1"/>
    <s v="OFF-BI-10001890"/>
    <x v="1"/>
    <x v="8"/>
    <x v="174"/>
    <x v="4805"/>
    <n v="2"/>
    <n v="0.2"/>
    <n v="2.0047999999999995"/>
  </r>
  <r>
    <n v="7117"/>
    <s v="CA-2011-143168"/>
    <x v="2"/>
    <x v="638"/>
    <d v="2011-10-23T00:00:00"/>
    <x v="0"/>
    <s v="IG-15085"/>
    <x v="490"/>
    <x v="0"/>
    <s v="United States"/>
    <s v="Seattle"/>
    <x v="4"/>
    <n v="98103"/>
    <x v="1"/>
    <s v="OFF-PA-10000167"/>
    <x v="1"/>
    <x v="10"/>
    <x v="1071"/>
    <x v="1168"/>
    <n v="2"/>
    <n v="0"/>
    <n v="27.881999999999998"/>
  </r>
  <r>
    <n v="7118"/>
    <s v="CA-2011-143168"/>
    <x v="2"/>
    <x v="638"/>
    <d v="2011-10-23T00:00:00"/>
    <x v="0"/>
    <s v="IG-15085"/>
    <x v="490"/>
    <x v="0"/>
    <s v="United States"/>
    <s v="Seattle"/>
    <x v="4"/>
    <n v="98103"/>
    <x v="1"/>
    <s v="OFF-BI-10003784"/>
    <x v="1"/>
    <x v="8"/>
    <x v="1314"/>
    <x v="2956"/>
    <n v="1"/>
    <n v="0.2"/>
    <n v="0.47039999999999987"/>
  </r>
  <r>
    <n v="7119"/>
    <s v="CA-2014-104906"/>
    <x v="3"/>
    <x v="778"/>
    <d v="2014-02-18T00:00:00"/>
    <x v="1"/>
    <s v="JP-15460"/>
    <x v="687"/>
    <x v="1"/>
    <s v="United States"/>
    <s v="New York City"/>
    <x v="15"/>
    <n v="10009"/>
    <x v="3"/>
    <s v="OFF-PA-10001184"/>
    <x v="1"/>
    <x v="10"/>
    <x v="1307"/>
    <x v="1465"/>
    <n v="3"/>
    <n v="0"/>
    <n v="8.7906000000000013"/>
  </r>
  <r>
    <n v="7120"/>
    <s v="CA-2014-118122"/>
    <x v="3"/>
    <x v="701"/>
    <d v="2014-11-25T00:00:00"/>
    <x v="1"/>
    <s v="GG-14650"/>
    <x v="55"/>
    <x v="1"/>
    <s v="United States"/>
    <s v="Seattle"/>
    <x v="4"/>
    <n v="98103"/>
    <x v="1"/>
    <s v="OFF-BI-10002103"/>
    <x v="1"/>
    <x v="8"/>
    <x v="525"/>
    <x v="1162"/>
    <n v="2"/>
    <n v="0.2"/>
    <n v="4.5187999999999997"/>
  </r>
  <r>
    <n v="7121"/>
    <s v="US-2011-147774"/>
    <x v="2"/>
    <x v="407"/>
    <d v="2011-01-27T00:00:00"/>
    <x v="1"/>
    <s v="MM-18280"/>
    <x v="152"/>
    <x v="1"/>
    <s v="United States"/>
    <s v="Smyrna"/>
    <x v="18"/>
    <n v="37167"/>
    <x v="0"/>
    <s v="OFF-BI-10003091"/>
    <x v="1"/>
    <x v="8"/>
    <x v="1165"/>
    <x v="4806"/>
    <n v="1"/>
    <n v="0.7"/>
    <n v="-51.515399999999985"/>
  </r>
  <r>
    <n v="7122"/>
    <s v="CA-2014-166926"/>
    <x v="3"/>
    <x v="96"/>
    <d v="2014-12-09T00:00:00"/>
    <x v="1"/>
    <s v="SO-20335"/>
    <x v="2"/>
    <x v="0"/>
    <s v="United States"/>
    <s v="Seattle"/>
    <x v="4"/>
    <n v="98105"/>
    <x v="1"/>
    <s v="OFF-PA-10001593"/>
    <x v="1"/>
    <x v="10"/>
    <x v="1755"/>
    <x v="1085"/>
    <n v="7"/>
    <n v="0"/>
    <n v="18.837"/>
  </r>
  <r>
    <n v="7123"/>
    <s v="CA-2014-166926"/>
    <x v="3"/>
    <x v="96"/>
    <d v="2014-12-09T00:00:00"/>
    <x v="1"/>
    <s v="SO-20335"/>
    <x v="2"/>
    <x v="0"/>
    <s v="United States"/>
    <s v="Seattle"/>
    <x v="4"/>
    <n v="98105"/>
    <x v="1"/>
    <s v="FUR-BO-10002598"/>
    <x v="0"/>
    <x v="0"/>
    <x v="1509"/>
    <x v="1741"/>
    <n v="2"/>
    <n v="0"/>
    <n v="41.168399999999991"/>
  </r>
  <r>
    <n v="7124"/>
    <s v="CA-2012-128013"/>
    <x v="1"/>
    <x v="101"/>
    <d v="2012-08-16T00:00:00"/>
    <x v="1"/>
    <s v="MF-18250"/>
    <x v="751"/>
    <x v="1"/>
    <s v="United States"/>
    <s v="New York City"/>
    <x v="15"/>
    <n v="10035"/>
    <x v="3"/>
    <s v="FUR-FU-10000320"/>
    <x v="0"/>
    <x v="5"/>
    <x v="1512"/>
    <x v="4807"/>
    <n v="3"/>
    <n v="0"/>
    <n v="4.4088000000000012"/>
  </r>
  <r>
    <n v="7125"/>
    <s v="CA-2012-128013"/>
    <x v="1"/>
    <x v="101"/>
    <d v="2012-08-16T00:00:00"/>
    <x v="1"/>
    <s v="MF-18250"/>
    <x v="751"/>
    <x v="1"/>
    <s v="United States"/>
    <s v="New York City"/>
    <x v="15"/>
    <n v="10035"/>
    <x v="3"/>
    <s v="OFF-PA-10001815"/>
    <x v="1"/>
    <x v="10"/>
    <x v="1393"/>
    <x v="3803"/>
    <n v="3"/>
    <n v="0"/>
    <n v="69.177599999999984"/>
  </r>
  <r>
    <n v="7126"/>
    <s v="CA-2013-123176"/>
    <x v="0"/>
    <x v="720"/>
    <d v="2013-09-30T00:00:00"/>
    <x v="0"/>
    <s v="JG-15160"/>
    <x v="506"/>
    <x v="0"/>
    <s v="United States"/>
    <s v="Atlanta"/>
    <x v="32"/>
    <n v="30318"/>
    <x v="0"/>
    <s v="OFF-PA-10003971"/>
    <x v="1"/>
    <x v="10"/>
    <x v="1272"/>
    <x v="1465"/>
    <n v="3"/>
    <n v="0"/>
    <n v="8.7906000000000013"/>
  </r>
  <r>
    <n v="7127"/>
    <s v="CA-2013-123176"/>
    <x v="0"/>
    <x v="720"/>
    <d v="2013-09-30T00:00:00"/>
    <x v="0"/>
    <s v="JG-15160"/>
    <x v="506"/>
    <x v="0"/>
    <s v="United States"/>
    <s v="Atlanta"/>
    <x v="32"/>
    <n v="30318"/>
    <x v="0"/>
    <s v="OFF-AR-10004685"/>
    <x v="1"/>
    <x v="6"/>
    <x v="181"/>
    <x v="4808"/>
    <n v="3"/>
    <n v="0"/>
    <n v="4.5836999999999994"/>
  </r>
  <r>
    <n v="7128"/>
    <s v="US-2013-117541"/>
    <x v="0"/>
    <x v="696"/>
    <d v="2013-11-21T00:00:00"/>
    <x v="1"/>
    <s v="JM-16195"/>
    <x v="594"/>
    <x v="0"/>
    <s v="United States"/>
    <s v="Newark"/>
    <x v="13"/>
    <n v="19711"/>
    <x v="3"/>
    <s v="OFF-PA-10001609"/>
    <x v="1"/>
    <x v="10"/>
    <x v="1107"/>
    <x v="4809"/>
    <n v="5"/>
    <n v="0"/>
    <n v="7.5669999999999993"/>
  </r>
  <r>
    <n v="7129"/>
    <s v="US-2013-117541"/>
    <x v="0"/>
    <x v="696"/>
    <d v="2013-11-21T00:00:00"/>
    <x v="1"/>
    <s v="JM-16195"/>
    <x v="594"/>
    <x v="0"/>
    <s v="United States"/>
    <s v="Newark"/>
    <x v="13"/>
    <n v="19711"/>
    <x v="3"/>
    <s v="FUR-FU-10000550"/>
    <x v="0"/>
    <x v="5"/>
    <x v="1445"/>
    <x v="548"/>
    <n v="4"/>
    <n v="0"/>
    <n v="6.573599999999999"/>
  </r>
  <r>
    <n v="7130"/>
    <s v="CA-2013-166282"/>
    <x v="0"/>
    <x v="947"/>
    <d v="2013-04-23T00:00:00"/>
    <x v="1"/>
    <s v="PK-19075"/>
    <x v="7"/>
    <x v="0"/>
    <s v="United States"/>
    <s v="Nashville"/>
    <x v="18"/>
    <n v="37211"/>
    <x v="0"/>
    <s v="TEC-AC-10004209"/>
    <x v="2"/>
    <x v="11"/>
    <x v="899"/>
    <x v="2083"/>
    <n v="4"/>
    <n v="0.2"/>
    <n v="8.3524000000000012"/>
  </r>
  <r>
    <n v="7131"/>
    <s v="CA-2013-166282"/>
    <x v="0"/>
    <x v="947"/>
    <d v="2013-04-23T00:00:00"/>
    <x v="1"/>
    <s v="PK-19075"/>
    <x v="7"/>
    <x v="0"/>
    <s v="United States"/>
    <s v="Nashville"/>
    <x v="18"/>
    <n v="37211"/>
    <x v="0"/>
    <s v="OFF-PA-10003022"/>
    <x v="1"/>
    <x v="10"/>
    <x v="1714"/>
    <x v="4810"/>
    <n v="7"/>
    <n v="0.2"/>
    <n v="40.003599999999999"/>
  </r>
  <r>
    <n v="7132"/>
    <s v="CA-2014-141439"/>
    <x v="3"/>
    <x v="200"/>
    <d v="2014-12-02T00:00:00"/>
    <x v="1"/>
    <s v="TT-21460"/>
    <x v="499"/>
    <x v="2"/>
    <s v="United States"/>
    <s v="Richmond"/>
    <x v="14"/>
    <n v="47374"/>
    <x v="2"/>
    <s v="FUR-TA-10001039"/>
    <x v="0"/>
    <x v="3"/>
    <x v="824"/>
    <x v="4811"/>
    <n v="3"/>
    <n v="0"/>
    <n v="67.064400000000006"/>
  </r>
  <r>
    <n v="7133"/>
    <s v="CA-2014-141439"/>
    <x v="3"/>
    <x v="200"/>
    <d v="2014-12-02T00:00:00"/>
    <x v="1"/>
    <s v="TT-21460"/>
    <x v="499"/>
    <x v="2"/>
    <s v="United States"/>
    <s v="Richmond"/>
    <x v="14"/>
    <n v="47374"/>
    <x v="2"/>
    <s v="TEC-PH-10002624"/>
    <x v="2"/>
    <x v="7"/>
    <x v="1126"/>
    <x v="2135"/>
    <n v="4"/>
    <n v="0"/>
    <n v="545.18839999999977"/>
  </r>
  <r>
    <n v="7134"/>
    <s v="CA-2014-141439"/>
    <x v="3"/>
    <x v="200"/>
    <d v="2014-12-02T00:00:00"/>
    <x v="1"/>
    <s v="TT-21460"/>
    <x v="499"/>
    <x v="2"/>
    <s v="United States"/>
    <s v="Richmond"/>
    <x v="14"/>
    <n v="47374"/>
    <x v="2"/>
    <s v="FUR-FU-10001473"/>
    <x v="0"/>
    <x v="5"/>
    <x v="984"/>
    <x v="1302"/>
    <n v="2"/>
    <n v="0"/>
    <n v="9.8856000000000002"/>
  </r>
  <r>
    <n v="7135"/>
    <s v="CA-2014-141439"/>
    <x v="3"/>
    <x v="200"/>
    <d v="2014-12-02T00:00:00"/>
    <x v="1"/>
    <s v="TT-21460"/>
    <x v="499"/>
    <x v="2"/>
    <s v="United States"/>
    <s v="Richmond"/>
    <x v="14"/>
    <n v="47374"/>
    <x v="2"/>
    <s v="TEC-PH-10001819"/>
    <x v="2"/>
    <x v="7"/>
    <x v="805"/>
    <x v="2273"/>
    <n v="2"/>
    <n v="0"/>
    <n v="43.190399999999997"/>
  </r>
  <r>
    <n v="7136"/>
    <s v="CA-2014-141439"/>
    <x v="3"/>
    <x v="200"/>
    <d v="2014-12-02T00:00:00"/>
    <x v="1"/>
    <s v="TT-21460"/>
    <x v="499"/>
    <x v="2"/>
    <s v="United States"/>
    <s v="Richmond"/>
    <x v="14"/>
    <n v="47374"/>
    <x v="2"/>
    <s v="FUR-CH-10004287"/>
    <x v="0"/>
    <x v="1"/>
    <x v="156"/>
    <x v="4812"/>
    <n v="3"/>
    <n v="0"/>
    <n v="240.29399999999995"/>
  </r>
  <r>
    <n v="7137"/>
    <s v="CA-2012-163965"/>
    <x v="1"/>
    <x v="312"/>
    <d v="2012-11-27T00:00:00"/>
    <x v="1"/>
    <s v="SS-20875"/>
    <x v="286"/>
    <x v="0"/>
    <s v="United States"/>
    <s v="Miami"/>
    <x v="2"/>
    <n v="33180"/>
    <x v="0"/>
    <s v="OFF-BI-10004728"/>
    <x v="1"/>
    <x v="8"/>
    <x v="539"/>
    <x v="2200"/>
    <n v="5"/>
    <n v="0.7"/>
    <n v="-5.7840000000000007"/>
  </r>
  <r>
    <n v="7138"/>
    <s v="CA-2012-163965"/>
    <x v="1"/>
    <x v="312"/>
    <d v="2012-11-27T00:00:00"/>
    <x v="1"/>
    <s v="SS-20875"/>
    <x v="286"/>
    <x v="0"/>
    <s v="United States"/>
    <s v="Miami"/>
    <x v="2"/>
    <n v="33180"/>
    <x v="0"/>
    <s v="OFF-ST-10000918"/>
    <x v="1"/>
    <x v="4"/>
    <x v="372"/>
    <x v="4813"/>
    <n v="2"/>
    <n v="0.2"/>
    <n v="1.3079999999999989"/>
  </r>
  <r>
    <n v="7139"/>
    <s v="CA-2012-163965"/>
    <x v="1"/>
    <x v="312"/>
    <d v="2012-11-27T00:00:00"/>
    <x v="1"/>
    <s v="SS-20875"/>
    <x v="286"/>
    <x v="0"/>
    <s v="United States"/>
    <s v="Miami"/>
    <x v="2"/>
    <n v="33180"/>
    <x v="0"/>
    <s v="OFF-BI-10004593"/>
    <x v="1"/>
    <x v="8"/>
    <x v="267"/>
    <x v="4814"/>
    <n v="4"/>
    <n v="0.7"/>
    <n v="-50.304000000000002"/>
  </r>
  <r>
    <n v="7140"/>
    <s v="CA-2012-163965"/>
    <x v="1"/>
    <x v="312"/>
    <d v="2012-11-27T00:00:00"/>
    <x v="1"/>
    <s v="SS-20875"/>
    <x v="286"/>
    <x v="0"/>
    <s v="United States"/>
    <s v="Miami"/>
    <x v="2"/>
    <n v="33180"/>
    <x v="0"/>
    <s v="FUR-BO-10001337"/>
    <x v="0"/>
    <x v="0"/>
    <x v="425"/>
    <x v="4815"/>
    <n v="3"/>
    <n v="0.2"/>
    <n v="-36.294000000000011"/>
  </r>
  <r>
    <n v="7141"/>
    <s v="CA-2014-128783"/>
    <x v="3"/>
    <x v="210"/>
    <d v="2014-09-08T00:00:00"/>
    <x v="3"/>
    <s v="TG-21640"/>
    <x v="228"/>
    <x v="0"/>
    <s v="United States"/>
    <s v="Saint Charles"/>
    <x v="25"/>
    <n v="63301"/>
    <x v="2"/>
    <s v="TEC-AC-10002473"/>
    <x v="2"/>
    <x v="11"/>
    <x v="713"/>
    <x v="4816"/>
    <n v="4"/>
    <n v="0"/>
    <n v="46.543199999999999"/>
  </r>
  <r>
    <n v="7142"/>
    <s v="CA-2014-128783"/>
    <x v="3"/>
    <x v="210"/>
    <d v="2014-09-08T00:00:00"/>
    <x v="3"/>
    <s v="TG-21640"/>
    <x v="228"/>
    <x v="0"/>
    <s v="United States"/>
    <s v="Saint Charles"/>
    <x v="25"/>
    <n v="63301"/>
    <x v="2"/>
    <s v="FUR-FU-10003623"/>
    <x v="0"/>
    <x v="5"/>
    <x v="1226"/>
    <x v="4817"/>
    <n v="5"/>
    <n v="0"/>
    <n v="37.883999999999993"/>
  </r>
  <r>
    <n v="7143"/>
    <s v="CA-2011-122217"/>
    <x v="2"/>
    <x v="156"/>
    <d v="2011-11-29T00:00:00"/>
    <x v="1"/>
    <s v="HP-14815"/>
    <x v="6"/>
    <x v="2"/>
    <s v="United States"/>
    <s v="Virginia Beach"/>
    <x v="17"/>
    <n v="23464"/>
    <x v="0"/>
    <s v="FUR-FU-10002045"/>
    <x v="0"/>
    <x v="5"/>
    <x v="1356"/>
    <x v="4818"/>
    <n v="5"/>
    <n v="0"/>
    <n v="48.906000000000006"/>
  </r>
  <r>
    <n v="7144"/>
    <s v="US-2014-141558"/>
    <x v="3"/>
    <x v="825"/>
    <d v="2014-03-17T00:00:00"/>
    <x v="1"/>
    <s v="MH-17290"/>
    <x v="762"/>
    <x v="2"/>
    <s v="United States"/>
    <s v="Philadelphia"/>
    <x v="9"/>
    <n v="19140"/>
    <x v="3"/>
    <s v="TEC-PH-10002555"/>
    <x v="2"/>
    <x v="7"/>
    <x v="1343"/>
    <x v="4819"/>
    <n v="5"/>
    <n v="0.4"/>
    <n v="-181.26499999999999"/>
  </r>
  <r>
    <n v="7145"/>
    <s v="US-2014-141558"/>
    <x v="3"/>
    <x v="825"/>
    <d v="2014-03-17T00:00:00"/>
    <x v="1"/>
    <s v="MH-17290"/>
    <x v="762"/>
    <x v="2"/>
    <s v="United States"/>
    <s v="Philadelphia"/>
    <x v="9"/>
    <n v="19140"/>
    <x v="3"/>
    <s v="OFF-BI-10002794"/>
    <x v="1"/>
    <x v="8"/>
    <x v="102"/>
    <x v="4241"/>
    <n v="1"/>
    <n v="0.7"/>
    <n v="-8.6057999999999986"/>
  </r>
  <r>
    <n v="7146"/>
    <s v="US-2014-141558"/>
    <x v="3"/>
    <x v="825"/>
    <d v="2014-03-17T00:00:00"/>
    <x v="1"/>
    <s v="MH-17290"/>
    <x v="762"/>
    <x v="2"/>
    <s v="United States"/>
    <s v="Philadelphia"/>
    <x v="9"/>
    <n v="19140"/>
    <x v="3"/>
    <s v="FUR-TA-10004086"/>
    <x v="0"/>
    <x v="3"/>
    <x v="824"/>
    <x v="1259"/>
    <n v="3"/>
    <n v="0.4"/>
    <n v="-46.429200000000023"/>
  </r>
  <r>
    <n v="7147"/>
    <s v="US-2014-141558"/>
    <x v="3"/>
    <x v="825"/>
    <d v="2014-03-17T00:00:00"/>
    <x v="1"/>
    <s v="MH-17290"/>
    <x v="762"/>
    <x v="2"/>
    <s v="United States"/>
    <s v="Philadelphia"/>
    <x v="9"/>
    <n v="19140"/>
    <x v="3"/>
    <s v="OFF-ST-10004946"/>
    <x v="1"/>
    <x v="4"/>
    <x v="1770"/>
    <x v="4820"/>
    <n v="1"/>
    <n v="0.2"/>
    <n v="3.2460000000000022"/>
  </r>
  <r>
    <n v="7148"/>
    <s v="CA-2013-139941"/>
    <x v="0"/>
    <x v="1"/>
    <d v="2013-06-18T00:00:00"/>
    <x v="1"/>
    <s v="CB-12415"/>
    <x v="558"/>
    <x v="0"/>
    <s v="United States"/>
    <s v="Long Beach"/>
    <x v="15"/>
    <n v="11561"/>
    <x v="3"/>
    <s v="OFF-PA-10000241"/>
    <x v="1"/>
    <x v="10"/>
    <x v="1151"/>
    <x v="1663"/>
    <n v="3"/>
    <n v="0"/>
    <n v="41.822999999999993"/>
  </r>
  <r>
    <n v="7149"/>
    <s v="CA-2013-139941"/>
    <x v="0"/>
    <x v="1"/>
    <d v="2013-06-18T00:00:00"/>
    <x v="1"/>
    <s v="CB-12415"/>
    <x v="558"/>
    <x v="0"/>
    <s v="United States"/>
    <s v="Long Beach"/>
    <x v="15"/>
    <n v="11561"/>
    <x v="3"/>
    <s v="OFF-AP-10004036"/>
    <x v="1"/>
    <x v="9"/>
    <x v="1273"/>
    <x v="4821"/>
    <n v="3"/>
    <n v="0"/>
    <n v="18.396000000000001"/>
  </r>
  <r>
    <n v="7150"/>
    <s v="CA-2012-166583"/>
    <x v="1"/>
    <x v="153"/>
    <d v="2012-06-30T00:00:00"/>
    <x v="1"/>
    <s v="VD-21670"/>
    <x v="104"/>
    <x v="0"/>
    <s v="United States"/>
    <s v="Houston"/>
    <x v="5"/>
    <n v="77070"/>
    <x v="2"/>
    <s v="TEC-PH-10001578"/>
    <x v="2"/>
    <x v="7"/>
    <x v="1221"/>
    <x v="4822"/>
    <n v="3"/>
    <n v="0.2"/>
    <n v="109.33649999999994"/>
  </r>
  <r>
    <n v="7151"/>
    <s v="CA-2014-100412"/>
    <x v="3"/>
    <x v="66"/>
    <d v="2014-12-27T00:00:00"/>
    <x v="1"/>
    <s v="SR-20425"/>
    <x v="676"/>
    <x v="2"/>
    <s v="United States"/>
    <s v="Tuscaloosa"/>
    <x v="19"/>
    <n v="35401"/>
    <x v="0"/>
    <s v="FUR-CH-10002647"/>
    <x v="0"/>
    <x v="1"/>
    <x v="470"/>
    <x v="1741"/>
    <n v="2"/>
    <n v="0"/>
    <n v="35.490000000000009"/>
  </r>
  <r>
    <n v="7152"/>
    <s v="CA-2014-142909"/>
    <x v="3"/>
    <x v="66"/>
    <d v="2014-12-26T00:00:00"/>
    <x v="0"/>
    <s v="AG-10330"/>
    <x v="743"/>
    <x v="0"/>
    <s v="United States"/>
    <s v="Mesa"/>
    <x v="16"/>
    <n v="85204"/>
    <x v="1"/>
    <s v="FUR-TA-10003008"/>
    <x v="0"/>
    <x v="3"/>
    <x v="946"/>
    <x v="4823"/>
    <n v="2"/>
    <n v="0.5"/>
    <n v="-135.08699999999999"/>
  </r>
  <r>
    <n v="7153"/>
    <s v="CA-2011-137911"/>
    <x v="2"/>
    <x v="1148"/>
    <d v="2011-10-15T00:00:00"/>
    <x v="1"/>
    <s v="BP-11095"/>
    <x v="162"/>
    <x v="1"/>
    <s v="United States"/>
    <s v="Jacksonville"/>
    <x v="3"/>
    <n v="28540"/>
    <x v="0"/>
    <s v="OFF-PA-10004071"/>
    <x v="1"/>
    <x v="10"/>
    <x v="412"/>
    <x v="1666"/>
    <n v="2"/>
    <n v="0.2"/>
    <n v="31.068799999999996"/>
  </r>
  <r>
    <n v="7154"/>
    <s v="CA-2012-106208"/>
    <x v="1"/>
    <x v="895"/>
    <d v="2012-12-15T00:00:00"/>
    <x v="1"/>
    <s v="JW-16075"/>
    <x v="493"/>
    <x v="0"/>
    <s v="United States"/>
    <s v="Chicago"/>
    <x v="10"/>
    <n v="60610"/>
    <x v="2"/>
    <s v="OFF-AP-10004980"/>
    <x v="1"/>
    <x v="9"/>
    <x v="967"/>
    <x v="4824"/>
    <n v="7"/>
    <n v="0.8"/>
    <n v="-108.8304"/>
  </r>
  <r>
    <n v="7155"/>
    <s v="US-2012-136749"/>
    <x v="1"/>
    <x v="707"/>
    <d v="2012-12-27T00:00:00"/>
    <x v="0"/>
    <s v="LH-16900"/>
    <x v="23"/>
    <x v="0"/>
    <s v="United States"/>
    <s v="Columbus"/>
    <x v="32"/>
    <n v="31907"/>
    <x v="0"/>
    <s v="FUR-FU-10000747"/>
    <x v="0"/>
    <x v="5"/>
    <x v="1742"/>
    <x v="4825"/>
    <n v="6"/>
    <n v="0"/>
    <n v="46.899599999999964"/>
  </r>
  <r>
    <n v="7156"/>
    <s v="US-2012-136749"/>
    <x v="1"/>
    <x v="707"/>
    <d v="2012-12-27T00:00:00"/>
    <x v="0"/>
    <s v="LH-16900"/>
    <x v="23"/>
    <x v="0"/>
    <s v="United States"/>
    <s v="Columbus"/>
    <x v="32"/>
    <n v="31907"/>
    <x v="0"/>
    <s v="OFF-BI-10004492"/>
    <x v="1"/>
    <x v="8"/>
    <x v="347"/>
    <x v="4826"/>
    <n v="5"/>
    <n v="0"/>
    <n v="74.212999999999994"/>
  </r>
  <r>
    <n v="7157"/>
    <s v="CA-2014-126718"/>
    <x v="3"/>
    <x v="568"/>
    <d v="2014-05-05T00:00:00"/>
    <x v="1"/>
    <s v="KT-16480"/>
    <x v="409"/>
    <x v="0"/>
    <s v="United States"/>
    <s v="Orange"/>
    <x v="30"/>
    <n v="7050"/>
    <x v="3"/>
    <s v="OFF-LA-10004055"/>
    <x v="1"/>
    <x v="2"/>
    <x v="737"/>
    <x v="3358"/>
    <n v="1"/>
    <n v="0"/>
    <n v="2.4058999999999999"/>
  </r>
  <r>
    <n v="7158"/>
    <s v="CA-2013-131380"/>
    <x v="0"/>
    <x v="463"/>
    <d v="2013-04-01T00:00:00"/>
    <x v="0"/>
    <s v="CC-12220"/>
    <x v="417"/>
    <x v="0"/>
    <s v="United States"/>
    <s v="Los Angeles"/>
    <x v="1"/>
    <n v="90032"/>
    <x v="1"/>
    <s v="OFF-ST-10002485"/>
    <x v="1"/>
    <x v="4"/>
    <x v="209"/>
    <x v="1190"/>
    <n v="4"/>
    <n v="0"/>
    <n v="0.87919999999999732"/>
  </r>
  <r>
    <n v="7159"/>
    <s v="CA-2013-131380"/>
    <x v="0"/>
    <x v="463"/>
    <d v="2013-04-01T00:00:00"/>
    <x v="0"/>
    <s v="CC-12220"/>
    <x v="417"/>
    <x v="0"/>
    <s v="United States"/>
    <s v="Los Angeles"/>
    <x v="1"/>
    <n v="90032"/>
    <x v="1"/>
    <s v="OFF-PA-10001243"/>
    <x v="1"/>
    <x v="10"/>
    <x v="1794"/>
    <x v="156"/>
    <n v="1"/>
    <n v="0"/>
    <n v="2.9302000000000001"/>
  </r>
  <r>
    <n v="7160"/>
    <s v="CA-2012-145835"/>
    <x v="1"/>
    <x v="1149"/>
    <d v="2012-05-18T00:00:00"/>
    <x v="0"/>
    <s v="BF-11170"/>
    <x v="408"/>
    <x v="2"/>
    <s v="United States"/>
    <s v="Chicago"/>
    <x v="10"/>
    <n v="60623"/>
    <x v="2"/>
    <s v="TEC-PH-10004447"/>
    <x v="2"/>
    <x v="7"/>
    <x v="857"/>
    <x v="2705"/>
    <n v="2"/>
    <n v="0.2"/>
    <n v="16.678799999999995"/>
  </r>
  <r>
    <n v="7161"/>
    <s v="CA-2012-145835"/>
    <x v="1"/>
    <x v="1149"/>
    <d v="2012-05-18T00:00:00"/>
    <x v="0"/>
    <s v="BF-11170"/>
    <x v="408"/>
    <x v="2"/>
    <s v="United States"/>
    <s v="Chicago"/>
    <x v="10"/>
    <n v="60623"/>
    <x v="2"/>
    <s v="OFF-FA-10002280"/>
    <x v="1"/>
    <x v="13"/>
    <x v="653"/>
    <x v="4698"/>
    <n v="4"/>
    <n v="0.2"/>
    <n v="5.6"/>
  </r>
  <r>
    <n v="7162"/>
    <s v="CA-2011-138709"/>
    <x v="2"/>
    <x v="1129"/>
    <d v="2011-07-09T00:00:00"/>
    <x v="1"/>
    <s v="MS-17770"/>
    <x v="474"/>
    <x v="0"/>
    <s v="United States"/>
    <s v="Richmond"/>
    <x v="17"/>
    <n v="23223"/>
    <x v="0"/>
    <s v="OFF-PA-10004734"/>
    <x v="1"/>
    <x v="10"/>
    <x v="335"/>
    <x v="1388"/>
    <n v="3"/>
    <n v="0"/>
    <n v="10.92"/>
  </r>
  <r>
    <n v="7163"/>
    <s v="CA-2011-138709"/>
    <x v="2"/>
    <x v="1129"/>
    <d v="2011-07-09T00:00:00"/>
    <x v="1"/>
    <s v="MS-17770"/>
    <x v="474"/>
    <x v="0"/>
    <s v="United States"/>
    <s v="Richmond"/>
    <x v="17"/>
    <n v="23223"/>
    <x v="0"/>
    <s v="OFF-BI-10000145"/>
    <x v="1"/>
    <x v="8"/>
    <x v="735"/>
    <x v="4827"/>
    <n v="5"/>
    <n v="0"/>
    <n v="7.6440000000000001"/>
  </r>
  <r>
    <n v="7164"/>
    <s v="CA-2011-122070"/>
    <x v="2"/>
    <x v="1150"/>
    <d v="2011-04-24T00:00:00"/>
    <x v="0"/>
    <s v="AH-10030"/>
    <x v="692"/>
    <x v="1"/>
    <s v="United States"/>
    <s v="Troy"/>
    <x v="15"/>
    <n v="12180"/>
    <x v="3"/>
    <s v="OFF-EN-10004773"/>
    <x v="1"/>
    <x v="12"/>
    <x v="33"/>
    <x v="4828"/>
    <n v="8"/>
    <n v="0"/>
    <n v="121.44159999999999"/>
  </r>
  <r>
    <n v="7165"/>
    <s v="CA-2011-122070"/>
    <x v="2"/>
    <x v="1150"/>
    <d v="2011-04-24T00:00:00"/>
    <x v="0"/>
    <s v="AH-10030"/>
    <x v="692"/>
    <x v="1"/>
    <s v="United States"/>
    <s v="Troy"/>
    <x v="15"/>
    <n v="12180"/>
    <x v="3"/>
    <s v="OFF-BI-10004970"/>
    <x v="1"/>
    <x v="8"/>
    <x v="908"/>
    <x v="4541"/>
    <n v="3"/>
    <n v="0.2"/>
    <n v="3.3452999999999995"/>
  </r>
  <r>
    <n v="7166"/>
    <s v="CA-2013-158610"/>
    <x v="0"/>
    <x v="251"/>
    <d v="2013-09-23T00:00:00"/>
    <x v="2"/>
    <s v="CK-12595"/>
    <x v="242"/>
    <x v="0"/>
    <s v="United States"/>
    <s v="Providence"/>
    <x v="34"/>
    <n v="2908"/>
    <x v="3"/>
    <s v="OFF-ST-10000604"/>
    <x v="1"/>
    <x v="4"/>
    <x v="54"/>
    <x v="2876"/>
    <n v="2"/>
    <n v="0"/>
    <n v="17.379999999999995"/>
  </r>
  <r>
    <n v="7167"/>
    <s v="CA-2011-117464"/>
    <x v="2"/>
    <x v="192"/>
    <d v="2011-07-24T00:00:00"/>
    <x v="0"/>
    <s v="NP-18325"/>
    <x v="268"/>
    <x v="0"/>
    <s v="United States"/>
    <s v="San Francisco"/>
    <x v="1"/>
    <n v="94122"/>
    <x v="1"/>
    <s v="OFF-AR-10003190"/>
    <x v="1"/>
    <x v="6"/>
    <x v="643"/>
    <x v="132"/>
    <n v="4"/>
    <n v="0"/>
    <n v="3.2256"/>
  </r>
  <r>
    <n v="7168"/>
    <s v="CA-2011-117464"/>
    <x v="2"/>
    <x v="192"/>
    <d v="2011-07-24T00:00:00"/>
    <x v="0"/>
    <s v="NP-18325"/>
    <x v="268"/>
    <x v="0"/>
    <s v="United States"/>
    <s v="San Francisco"/>
    <x v="1"/>
    <n v="94122"/>
    <x v="1"/>
    <s v="FUR-CH-10000155"/>
    <x v="0"/>
    <x v="1"/>
    <x v="1157"/>
    <x v="4829"/>
    <n v="3"/>
    <n v="0.2"/>
    <n v="71.77200000000002"/>
  </r>
  <r>
    <n v="7169"/>
    <s v="CA-2011-117464"/>
    <x v="2"/>
    <x v="192"/>
    <d v="2011-07-24T00:00:00"/>
    <x v="0"/>
    <s v="NP-18325"/>
    <x v="268"/>
    <x v="0"/>
    <s v="United States"/>
    <s v="San Francisco"/>
    <x v="1"/>
    <n v="94122"/>
    <x v="1"/>
    <s v="OFF-ST-10003058"/>
    <x v="1"/>
    <x v="4"/>
    <x v="388"/>
    <x v="4830"/>
    <n v="10"/>
    <n v="0"/>
    <n v="68.584999999999994"/>
  </r>
  <r>
    <n v="7170"/>
    <s v="CA-2011-117464"/>
    <x v="2"/>
    <x v="192"/>
    <d v="2011-07-24T00:00:00"/>
    <x v="0"/>
    <s v="NP-18325"/>
    <x v="268"/>
    <x v="0"/>
    <s v="United States"/>
    <s v="San Francisco"/>
    <x v="1"/>
    <n v="94122"/>
    <x v="1"/>
    <s v="FUR-TA-10004767"/>
    <x v="0"/>
    <x v="3"/>
    <x v="1147"/>
    <x v="3011"/>
    <n v="3"/>
    <n v="0.2"/>
    <n v="19.164599999999979"/>
  </r>
  <r>
    <n v="7171"/>
    <s v="US-2014-168613"/>
    <x v="3"/>
    <x v="1048"/>
    <d v="2014-10-15T00:00:00"/>
    <x v="1"/>
    <s v="GM-14440"/>
    <x v="306"/>
    <x v="0"/>
    <s v="United States"/>
    <s v="New York City"/>
    <x v="15"/>
    <n v="10009"/>
    <x v="3"/>
    <s v="FUR-CH-10002372"/>
    <x v="0"/>
    <x v="1"/>
    <x v="390"/>
    <x v="3489"/>
    <n v="2"/>
    <n v="0.1"/>
    <n v="3.2392000000000074"/>
  </r>
  <r>
    <n v="7172"/>
    <s v="CA-2014-125381"/>
    <x v="3"/>
    <x v="1016"/>
    <d v="2014-04-28T00:00:00"/>
    <x v="0"/>
    <s v="SG-20605"/>
    <x v="611"/>
    <x v="0"/>
    <s v="United States"/>
    <s v="San Francisco"/>
    <x v="1"/>
    <n v="94109"/>
    <x v="1"/>
    <s v="TEC-AC-10000158"/>
    <x v="2"/>
    <x v="11"/>
    <x v="353"/>
    <x v="3313"/>
    <n v="3"/>
    <n v="0"/>
    <n v="22.6737"/>
  </r>
  <r>
    <n v="7173"/>
    <s v="US-2014-141677"/>
    <x v="3"/>
    <x v="606"/>
    <d v="2014-03-31T00:00:00"/>
    <x v="1"/>
    <s v="HK-14890"/>
    <x v="96"/>
    <x v="1"/>
    <s v="United States"/>
    <s v="Houston"/>
    <x v="5"/>
    <n v="77070"/>
    <x v="2"/>
    <s v="TEC-AC-10000158"/>
    <x v="2"/>
    <x v="11"/>
    <x v="353"/>
    <x v="740"/>
    <n v="5"/>
    <n v="0.2"/>
    <n v="1.7995000000000019"/>
  </r>
  <r>
    <n v="7174"/>
    <s v="US-2014-141677"/>
    <x v="3"/>
    <x v="606"/>
    <d v="2014-03-31T00:00:00"/>
    <x v="1"/>
    <s v="HK-14890"/>
    <x v="96"/>
    <x v="1"/>
    <s v="United States"/>
    <s v="Houston"/>
    <x v="5"/>
    <n v="77070"/>
    <x v="2"/>
    <s v="TEC-CO-10002313"/>
    <x v="2"/>
    <x v="16"/>
    <x v="345"/>
    <x v="4697"/>
    <n v="5"/>
    <n v="0.2"/>
    <n v="569.99050000000011"/>
  </r>
  <r>
    <n v="7175"/>
    <s v="US-2014-141677"/>
    <x v="3"/>
    <x v="606"/>
    <d v="2014-03-31T00:00:00"/>
    <x v="1"/>
    <s v="HK-14890"/>
    <x v="96"/>
    <x v="1"/>
    <s v="United States"/>
    <s v="Houston"/>
    <x v="5"/>
    <n v="77070"/>
    <x v="2"/>
    <s v="OFF-PA-10002581"/>
    <x v="1"/>
    <x v="10"/>
    <x v="1300"/>
    <x v="1355"/>
    <n v="3"/>
    <n v="0.2"/>
    <n v="23.234999999999992"/>
  </r>
  <r>
    <n v="7176"/>
    <s v="US-2014-141677"/>
    <x v="3"/>
    <x v="606"/>
    <d v="2014-03-31T00:00:00"/>
    <x v="1"/>
    <s v="HK-14890"/>
    <x v="96"/>
    <x v="1"/>
    <s v="United States"/>
    <s v="Houston"/>
    <x v="5"/>
    <n v="77070"/>
    <x v="2"/>
    <s v="OFF-AP-10001205"/>
    <x v="1"/>
    <x v="9"/>
    <x v="1285"/>
    <x v="4831"/>
    <n v="8"/>
    <n v="0.8"/>
    <n v="-226.63679999999999"/>
  </r>
  <r>
    <n v="7177"/>
    <s v="US-2014-141677"/>
    <x v="3"/>
    <x v="606"/>
    <d v="2014-03-31T00:00:00"/>
    <x v="1"/>
    <s v="HK-14890"/>
    <x v="96"/>
    <x v="1"/>
    <s v="United States"/>
    <s v="Houston"/>
    <x v="5"/>
    <n v="77070"/>
    <x v="2"/>
    <s v="OFF-ST-10000344"/>
    <x v="1"/>
    <x v="4"/>
    <x v="1013"/>
    <x v="4832"/>
    <n v="3"/>
    <n v="0.2"/>
    <n v="2.4173999999999989"/>
  </r>
  <r>
    <n v="7178"/>
    <s v="CA-2014-133067"/>
    <x v="3"/>
    <x v="464"/>
    <d v="2014-05-11T00:00:00"/>
    <x v="1"/>
    <s v="MY-18295"/>
    <x v="501"/>
    <x v="1"/>
    <s v="United States"/>
    <s v="Philadelphia"/>
    <x v="9"/>
    <n v="19140"/>
    <x v="3"/>
    <s v="OFF-BI-10002897"/>
    <x v="1"/>
    <x v="8"/>
    <x v="1793"/>
    <x v="4833"/>
    <n v="2"/>
    <n v="0.7"/>
    <n v="-1.5413999999999999"/>
  </r>
  <r>
    <n v="7179"/>
    <s v="CA-2014-133067"/>
    <x v="3"/>
    <x v="464"/>
    <d v="2014-05-11T00:00:00"/>
    <x v="1"/>
    <s v="MY-18295"/>
    <x v="501"/>
    <x v="1"/>
    <s v="United States"/>
    <s v="Philadelphia"/>
    <x v="9"/>
    <n v="19140"/>
    <x v="3"/>
    <s v="OFF-BI-10003694"/>
    <x v="1"/>
    <x v="8"/>
    <x v="850"/>
    <x v="4834"/>
    <n v="3"/>
    <n v="0.7"/>
    <n v="-7.5167999999999964"/>
  </r>
  <r>
    <n v="7180"/>
    <s v="US-2013-144351"/>
    <x v="0"/>
    <x v="696"/>
    <d v="2013-11-19T00:00:00"/>
    <x v="1"/>
    <s v="RC-19960"/>
    <x v="53"/>
    <x v="0"/>
    <s v="United States"/>
    <s v="Baltimore"/>
    <x v="39"/>
    <n v="21215"/>
    <x v="3"/>
    <s v="TEC-PH-10001644"/>
    <x v="2"/>
    <x v="7"/>
    <x v="1485"/>
    <x v="1324"/>
    <n v="3"/>
    <n v="0"/>
    <n v="25.191600000000005"/>
  </r>
  <r>
    <n v="7181"/>
    <s v="CA-2011-106054"/>
    <x v="2"/>
    <x v="1037"/>
    <d v="2011-01-08T00:00:00"/>
    <x v="2"/>
    <s v="JO-15145"/>
    <x v="705"/>
    <x v="1"/>
    <s v="United States"/>
    <s v="Athens"/>
    <x v="32"/>
    <n v="30605"/>
    <x v="0"/>
    <s v="OFF-AR-10002399"/>
    <x v="1"/>
    <x v="6"/>
    <x v="316"/>
    <x v="4835"/>
    <n v="3"/>
    <n v="0"/>
    <n v="5.2397999999999998"/>
  </r>
  <r>
    <n v="7182"/>
    <s v="CA-2013-138667"/>
    <x v="0"/>
    <x v="797"/>
    <d v="2013-12-31T00:00:00"/>
    <x v="0"/>
    <s v="MW-18220"/>
    <x v="596"/>
    <x v="0"/>
    <s v="United States"/>
    <s v="Lancaster"/>
    <x v="24"/>
    <n v="43130"/>
    <x v="3"/>
    <s v="TEC-AC-10003063"/>
    <x v="2"/>
    <x v="11"/>
    <x v="1052"/>
    <x v="4836"/>
    <n v="2"/>
    <n v="0.2"/>
    <n v="0.5"/>
  </r>
  <r>
    <n v="7183"/>
    <s v="CA-2014-150609"/>
    <x v="3"/>
    <x v="504"/>
    <d v="2014-05-05T00:00:00"/>
    <x v="1"/>
    <s v="NZ-18565"/>
    <x v="125"/>
    <x v="2"/>
    <s v="United States"/>
    <s v="Los Angeles"/>
    <x v="1"/>
    <n v="90032"/>
    <x v="1"/>
    <s v="OFF-BI-10002071"/>
    <x v="1"/>
    <x v="8"/>
    <x v="692"/>
    <x v="4837"/>
    <n v="5"/>
    <n v="0.2"/>
    <n v="7.5529999999999982"/>
  </r>
  <r>
    <n v="7184"/>
    <s v="CA-2014-128853"/>
    <x v="3"/>
    <x v="81"/>
    <d v="2014-04-24T00:00:00"/>
    <x v="2"/>
    <s v="JM-15250"/>
    <x v="49"/>
    <x v="0"/>
    <s v="United States"/>
    <s v="Baltimore"/>
    <x v="39"/>
    <n v="21215"/>
    <x v="3"/>
    <s v="FUR-CH-10004218"/>
    <x v="0"/>
    <x v="1"/>
    <x v="38"/>
    <x v="4838"/>
    <n v="9"/>
    <n v="0"/>
    <n v="227.20500000000004"/>
  </r>
  <r>
    <n v="7185"/>
    <s v="CA-2014-133102"/>
    <x v="3"/>
    <x v="629"/>
    <d v="2014-08-25T00:00:00"/>
    <x v="1"/>
    <s v="ED-13885"/>
    <x v="525"/>
    <x v="2"/>
    <s v="United States"/>
    <s v="Houston"/>
    <x v="5"/>
    <n v="77095"/>
    <x v="2"/>
    <s v="OFF-SU-10000432"/>
    <x v="1"/>
    <x v="14"/>
    <x v="1549"/>
    <x v="4839"/>
    <n v="2"/>
    <n v="0.2"/>
    <n v="-1.0410000000000006"/>
  </r>
  <r>
    <n v="7186"/>
    <s v="CA-2014-133102"/>
    <x v="3"/>
    <x v="629"/>
    <d v="2014-08-25T00:00:00"/>
    <x v="1"/>
    <s v="ED-13885"/>
    <x v="525"/>
    <x v="2"/>
    <s v="United States"/>
    <s v="Houston"/>
    <x v="5"/>
    <n v="77095"/>
    <x v="2"/>
    <s v="OFF-AR-10003183"/>
    <x v="1"/>
    <x v="6"/>
    <x v="1390"/>
    <x v="2245"/>
    <n v="3"/>
    <n v="0.2"/>
    <n v="1.0019999999999993"/>
  </r>
  <r>
    <n v="7187"/>
    <s v="CA-2014-133102"/>
    <x v="3"/>
    <x v="629"/>
    <d v="2014-08-25T00:00:00"/>
    <x v="1"/>
    <s v="ED-13885"/>
    <x v="525"/>
    <x v="2"/>
    <s v="United States"/>
    <s v="Houston"/>
    <x v="5"/>
    <n v="77095"/>
    <x v="2"/>
    <s v="FUR-CH-10002017"/>
    <x v="0"/>
    <x v="1"/>
    <x v="1368"/>
    <x v="4840"/>
    <n v="4"/>
    <n v="0.3"/>
    <n v="-2.1312000000000033"/>
  </r>
  <r>
    <n v="7188"/>
    <s v="CA-2014-133102"/>
    <x v="3"/>
    <x v="629"/>
    <d v="2014-08-25T00:00:00"/>
    <x v="1"/>
    <s v="ED-13885"/>
    <x v="525"/>
    <x v="2"/>
    <s v="United States"/>
    <s v="Houston"/>
    <x v="5"/>
    <n v="77095"/>
    <x v="2"/>
    <s v="FUR-FU-10003247"/>
    <x v="0"/>
    <x v="5"/>
    <x v="1456"/>
    <x v="1331"/>
    <n v="2"/>
    <n v="0.6"/>
    <n v="-22.238800000000001"/>
  </r>
  <r>
    <n v="7189"/>
    <s v="CA-2014-133102"/>
    <x v="3"/>
    <x v="629"/>
    <d v="2014-08-25T00:00:00"/>
    <x v="1"/>
    <s v="ED-13885"/>
    <x v="525"/>
    <x v="2"/>
    <s v="United States"/>
    <s v="Houston"/>
    <x v="5"/>
    <n v="77095"/>
    <x v="2"/>
    <s v="OFF-AP-10001563"/>
    <x v="1"/>
    <x v="9"/>
    <x v="530"/>
    <x v="4841"/>
    <n v="4"/>
    <n v="0.8"/>
    <n v="-99.103200000000044"/>
  </r>
  <r>
    <n v="7190"/>
    <s v="CA-2013-164399"/>
    <x v="0"/>
    <x v="396"/>
    <d v="2013-11-16T00:00:00"/>
    <x v="2"/>
    <s v="DW-13480"/>
    <x v="108"/>
    <x v="2"/>
    <s v="United States"/>
    <s v="San Diego"/>
    <x v="1"/>
    <n v="92024"/>
    <x v="1"/>
    <s v="TEC-PH-10004908"/>
    <x v="2"/>
    <x v="7"/>
    <x v="1474"/>
    <x v="4842"/>
    <n v="3"/>
    <n v="0.2"/>
    <n v="25.496999999999986"/>
  </r>
  <r>
    <n v="7191"/>
    <s v="CA-2013-164399"/>
    <x v="0"/>
    <x v="396"/>
    <d v="2013-11-16T00:00:00"/>
    <x v="2"/>
    <s v="DW-13480"/>
    <x v="108"/>
    <x v="2"/>
    <s v="United States"/>
    <s v="San Diego"/>
    <x v="1"/>
    <n v="92024"/>
    <x v="1"/>
    <s v="FUR-TA-10003392"/>
    <x v="0"/>
    <x v="3"/>
    <x v="1639"/>
    <x v="3008"/>
    <n v="3"/>
    <n v="0.2"/>
    <n v="-8.4294000000000153"/>
  </r>
  <r>
    <n v="7192"/>
    <s v="CA-2013-116918"/>
    <x v="0"/>
    <x v="393"/>
    <d v="2013-10-07T00:00:00"/>
    <x v="0"/>
    <s v="JK-15205"/>
    <x v="523"/>
    <x v="0"/>
    <s v="United States"/>
    <s v="Hialeah"/>
    <x v="2"/>
    <n v="33012"/>
    <x v="0"/>
    <s v="OFF-BI-10004140"/>
    <x v="1"/>
    <x v="8"/>
    <x v="304"/>
    <x v="4843"/>
    <n v="4"/>
    <n v="0.7"/>
    <n v="-4.49"/>
  </r>
  <r>
    <n v="7193"/>
    <s v="CA-2013-116918"/>
    <x v="0"/>
    <x v="393"/>
    <d v="2013-10-07T00:00:00"/>
    <x v="0"/>
    <s v="JK-15205"/>
    <x v="523"/>
    <x v="0"/>
    <s v="United States"/>
    <s v="Hialeah"/>
    <x v="2"/>
    <n v="33012"/>
    <x v="0"/>
    <s v="OFF-AR-10003631"/>
    <x v="1"/>
    <x v="6"/>
    <x v="33"/>
    <x v="4844"/>
    <n v="8"/>
    <n v="0.2"/>
    <n v="5.0335999999999999"/>
  </r>
  <r>
    <n v="7194"/>
    <s v="CA-2013-110492"/>
    <x v="0"/>
    <x v="1151"/>
    <d v="2013-02-14T00:00:00"/>
    <x v="2"/>
    <s v="JS-15880"/>
    <x v="365"/>
    <x v="0"/>
    <s v="United States"/>
    <s v="Atlanta"/>
    <x v="32"/>
    <n v="30318"/>
    <x v="0"/>
    <s v="OFF-ST-10003716"/>
    <x v="1"/>
    <x v="4"/>
    <x v="889"/>
    <x v="4845"/>
    <n v="6"/>
    <n v="0"/>
    <n v="175.51560000000001"/>
  </r>
  <r>
    <n v="7195"/>
    <s v="CA-2013-110492"/>
    <x v="0"/>
    <x v="1151"/>
    <d v="2013-02-14T00:00:00"/>
    <x v="2"/>
    <s v="JS-15880"/>
    <x v="365"/>
    <x v="0"/>
    <s v="United States"/>
    <s v="Atlanta"/>
    <x v="32"/>
    <n v="30318"/>
    <x v="0"/>
    <s v="OFF-BI-10003274"/>
    <x v="1"/>
    <x v="8"/>
    <x v="122"/>
    <x v="204"/>
    <n v="4"/>
    <n v="0"/>
    <n v="7.4824000000000002"/>
  </r>
  <r>
    <n v="7196"/>
    <s v="CA-2013-147683"/>
    <x v="0"/>
    <x v="373"/>
    <d v="2013-11-18T00:00:00"/>
    <x v="1"/>
    <s v="PO-19180"/>
    <x v="178"/>
    <x v="2"/>
    <s v="United States"/>
    <s v="Seattle"/>
    <x v="4"/>
    <n v="98103"/>
    <x v="1"/>
    <s v="FUR-FU-10004848"/>
    <x v="0"/>
    <x v="5"/>
    <x v="1301"/>
    <x v="4846"/>
    <n v="2"/>
    <n v="0"/>
    <n v="7.2297999999999991"/>
  </r>
  <r>
    <n v="7197"/>
    <s v="CA-2011-116785"/>
    <x v="2"/>
    <x v="759"/>
    <d v="2011-04-30T00:00:00"/>
    <x v="1"/>
    <s v="MH-17290"/>
    <x v="762"/>
    <x v="2"/>
    <s v="United States"/>
    <s v="Los Angeles"/>
    <x v="1"/>
    <n v="90036"/>
    <x v="1"/>
    <s v="OFF-AR-10003504"/>
    <x v="1"/>
    <x v="6"/>
    <x v="1026"/>
    <x v="1591"/>
    <n v="5"/>
    <n v="0"/>
    <n v="6.2059999999999977"/>
  </r>
  <r>
    <n v="7198"/>
    <s v="CA-2011-116785"/>
    <x v="2"/>
    <x v="759"/>
    <d v="2011-04-30T00:00:00"/>
    <x v="1"/>
    <s v="MH-17290"/>
    <x v="762"/>
    <x v="2"/>
    <s v="United States"/>
    <s v="Los Angeles"/>
    <x v="1"/>
    <n v="90036"/>
    <x v="1"/>
    <s v="OFF-LA-10000305"/>
    <x v="1"/>
    <x v="2"/>
    <x v="1707"/>
    <x v="2380"/>
    <n v="2"/>
    <n v="0"/>
    <n v="5.7959999999999994"/>
  </r>
  <r>
    <n v="7199"/>
    <s v="US-2012-156797"/>
    <x v="1"/>
    <x v="1067"/>
    <d v="2012-08-15T00:00:00"/>
    <x v="1"/>
    <s v="PO-19180"/>
    <x v="178"/>
    <x v="2"/>
    <s v="United States"/>
    <s v="New York City"/>
    <x v="15"/>
    <n v="10035"/>
    <x v="3"/>
    <s v="OFF-AR-10001427"/>
    <x v="1"/>
    <x v="6"/>
    <x v="248"/>
    <x v="493"/>
    <n v="2"/>
    <n v="0"/>
    <n v="3.1096000000000004"/>
  </r>
  <r>
    <n v="7200"/>
    <s v="US-2012-156797"/>
    <x v="1"/>
    <x v="1067"/>
    <d v="2012-08-15T00:00:00"/>
    <x v="1"/>
    <s v="PO-19180"/>
    <x v="178"/>
    <x v="2"/>
    <s v="United States"/>
    <s v="New York City"/>
    <x v="15"/>
    <n v="10035"/>
    <x v="3"/>
    <s v="TEC-PH-10004614"/>
    <x v="2"/>
    <x v="7"/>
    <x v="299"/>
    <x v="4847"/>
    <n v="2"/>
    <n v="0"/>
    <n v="34.5"/>
  </r>
  <r>
    <n v="7201"/>
    <s v="CA-2013-104276"/>
    <x v="0"/>
    <x v="581"/>
    <d v="2013-12-04T00:00:00"/>
    <x v="1"/>
    <s v="HF-14995"/>
    <x v="520"/>
    <x v="0"/>
    <s v="United States"/>
    <s v="Fort Lauderdale"/>
    <x v="2"/>
    <n v="33311"/>
    <x v="0"/>
    <s v="TEC-PH-10001944"/>
    <x v="2"/>
    <x v="7"/>
    <x v="1262"/>
    <x v="4848"/>
    <n v="1"/>
    <n v="0.2"/>
    <n v="14.594999999999985"/>
  </r>
  <r>
    <n v="7202"/>
    <s v="CA-2013-104276"/>
    <x v="0"/>
    <x v="581"/>
    <d v="2013-12-04T00:00:00"/>
    <x v="1"/>
    <s v="HF-14995"/>
    <x v="520"/>
    <x v="0"/>
    <s v="United States"/>
    <s v="Fort Lauderdale"/>
    <x v="2"/>
    <n v="33311"/>
    <x v="0"/>
    <s v="FUR-TA-10001039"/>
    <x v="0"/>
    <x v="3"/>
    <x v="824"/>
    <x v="4849"/>
    <n v="7"/>
    <n v="0.45"/>
    <n v="-114.35339999999997"/>
  </r>
  <r>
    <n v="7203"/>
    <s v="CA-2013-120369"/>
    <x v="0"/>
    <x v="99"/>
    <d v="2013-10-29T00:00:00"/>
    <x v="3"/>
    <s v="VB-21745"/>
    <x v="146"/>
    <x v="1"/>
    <s v="United States"/>
    <s v="Rochester"/>
    <x v="15"/>
    <n v="14609"/>
    <x v="3"/>
    <s v="FUR-FU-10003806"/>
    <x v="0"/>
    <x v="5"/>
    <x v="1795"/>
    <x v="4850"/>
    <n v="5"/>
    <n v="0"/>
    <n v="75.679999999999978"/>
  </r>
  <r>
    <n v="7204"/>
    <s v="CA-2011-118276"/>
    <x v="2"/>
    <x v="282"/>
    <d v="2012-01-02T00:00:00"/>
    <x v="1"/>
    <s v="MG-17890"/>
    <x v="450"/>
    <x v="2"/>
    <s v="United States"/>
    <s v="Saint Charles"/>
    <x v="10"/>
    <n v="60174"/>
    <x v="2"/>
    <s v="FUR-FU-10002111"/>
    <x v="0"/>
    <x v="5"/>
    <x v="1656"/>
    <x v="4851"/>
    <n v="3"/>
    <n v="0.6"/>
    <n v="-4.804800000000002"/>
  </r>
  <r>
    <n v="7205"/>
    <s v="CA-2012-136658"/>
    <x v="1"/>
    <x v="229"/>
    <d v="2012-09-17T00:00:00"/>
    <x v="1"/>
    <s v="BO-11425"/>
    <x v="491"/>
    <x v="0"/>
    <s v="United States"/>
    <s v="New York City"/>
    <x v="15"/>
    <n v="10024"/>
    <x v="3"/>
    <s v="OFF-AR-10000817"/>
    <x v="1"/>
    <x v="6"/>
    <x v="1255"/>
    <x v="2398"/>
    <n v="2"/>
    <n v="0"/>
    <n v="2.0671999999999997"/>
  </r>
  <r>
    <n v="7206"/>
    <s v="CA-2014-137414"/>
    <x v="3"/>
    <x v="280"/>
    <d v="2014-10-07T00:00:00"/>
    <x v="1"/>
    <s v="CM-12115"/>
    <x v="441"/>
    <x v="0"/>
    <s v="United States"/>
    <s v="San Francisco"/>
    <x v="1"/>
    <n v="94109"/>
    <x v="1"/>
    <s v="FUR-FU-10001424"/>
    <x v="0"/>
    <x v="5"/>
    <x v="691"/>
    <x v="45"/>
    <n v="2"/>
    <n v="0"/>
    <n v="5.936399999999999"/>
  </r>
  <r>
    <n v="7207"/>
    <s v="CA-2014-137414"/>
    <x v="3"/>
    <x v="280"/>
    <d v="2014-10-07T00:00:00"/>
    <x v="1"/>
    <s v="CM-12115"/>
    <x v="441"/>
    <x v="0"/>
    <s v="United States"/>
    <s v="San Francisco"/>
    <x v="1"/>
    <n v="94109"/>
    <x v="1"/>
    <s v="TEC-MA-10002930"/>
    <x v="2"/>
    <x v="15"/>
    <x v="1775"/>
    <x v="4852"/>
    <n v="11"/>
    <n v="0.2"/>
    <n v="32.301500000000019"/>
  </r>
  <r>
    <n v="7208"/>
    <s v="CA-2013-143476"/>
    <x v="0"/>
    <x v="108"/>
    <d v="2013-09-14T00:00:00"/>
    <x v="2"/>
    <s v="LC-16930"/>
    <x v="18"/>
    <x v="1"/>
    <s v="United States"/>
    <s v="Phoenix"/>
    <x v="16"/>
    <n v="85023"/>
    <x v="1"/>
    <s v="OFF-AR-10003759"/>
    <x v="1"/>
    <x v="6"/>
    <x v="838"/>
    <x v="2154"/>
    <n v="2"/>
    <n v="0.2"/>
    <n v="0.90999999999999981"/>
  </r>
  <r>
    <n v="7209"/>
    <s v="CA-2013-143476"/>
    <x v="0"/>
    <x v="108"/>
    <d v="2013-09-14T00:00:00"/>
    <x v="2"/>
    <s v="LC-16930"/>
    <x v="18"/>
    <x v="1"/>
    <s v="United States"/>
    <s v="Phoenix"/>
    <x v="16"/>
    <n v="85023"/>
    <x v="1"/>
    <s v="OFF-PA-10001837"/>
    <x v="1"/>
    <x v="10"/>
    <x v="1791"/>
    <x v="561"/>
    <n v="4"/>
    <n v="0.2"/>
    <n v="7.2576000000000001"/>
  </r>
  <r>
    <n v="7210"/>
    <s v="CA-2013-143476"/>
    <x v="0"/>
    <x v="108"/>
    <d v="2013-09-14T00:00:00"/>
    <x v="2"/>
    <s v="LC-16930"/>
    <x v="18"/>
    <x v="1"/>
    <s v="United States"/>
    <s v="Phoenix"/>
    <x v="16"/>
    <n v="85023"/>
    <x v="1"/>
    <s v="OFF-PA-10001667"/>
    <x v="1"/>
    <x v="10"/>
    <x v="453"/>
    <x v="383"/>
    <n v="2"/>
    <n v="0.2"/>
    <n v="2.9899999999999993"/>
  </r>
  <r>
    <n v="7211"/>
    <s v="US-2013-119046"/>
    <x v="0"/>
    <x v="799"/>
    <d v="2013-06-07T00:00:00"/>
    <x v="1"/>
    <s v="EH-13765"/>
    <x v="553"/>
    <x v="1"/>
    <s v="United States"/>
    <s v="Seattle"/>
    <x v="4"/>
    <n v="98115"/>
    <x v="1"/>
    <s v="OFF-PA-10000246"/>
    <x v="1"/>
    <x v="10"/>
    <x v="1586"/>
    <x v="4740"/>
    <n v="3"/>
    <n v="0"/>
    <n v="13.8828"/>
  </r>
  <r>
    <n v="7212"/>
    <s v="US-2013-119046"/>
    <x v="0"/>
    <x v="799"/>
    <d v="2013-06-07T00:00:00"/>
    <x v="1"/>
    <s v="EH-13765"/>
    <x v="553"/>
    <x v="1"/>
    <s v="United States"/>
    <s v="Seattle"/>
    <x v="4"/>
    <n v="98115"/>
    <x v="1"/>
    <s v="OFF-BI-10001078"/>
    <x v="1"/>
    <x v="8"/>
    <x v="61"/>
    <x v="4853"/>
    <n v="12"/>
    <n v="0.2"/>
    <n v="18.7224"/>
  </r>
  <r>
    <n v="7213"/>
    <s v="US-2013-119046"/>
    <x v="0"/>
    <x v="799"/>
    <d v="2013-06-07T00:00:00"/>
    <x v="1"/>
    <s v="EH-13765"/>
    <x v="553"/>
    <x v="1"/>
    <s v="United States"/>
    <s v="Seattle"/>
    <x v="4"/>
    <n v="98115"/>
    <x v="1"/>
    <s v="OFF-BI-10000138"/>
    <x v="1"/>
    <x v="8"/>
    <x v="600"/>
    <x v="3938"/>
    <n v="3"/>
    <n v="0.2"/>
    <n v="3.9312000000000005"/>
  </r>
  <r>
    <n v="7214"/>
    <s v="CA-2014-154949"/>
    <x v="3"/>
    <x v="453"/>
    <d v="2014-10-20T00:00:00"/>
    <x v="1"/>
    <s v="MC-17275"/>
    <x v="507"/>
    <x v="0"/>
    <s v="United States"/>
    <s v="Camarillo"/>
    <x v="1"/>
    <n v="93010"/>
    <x v="1"/>
    <s v="OFF-LA-10002034"/>
    <x v="1"/>
    <x v="2"/>
    <x v="1102"/>
    <x v="1674"/>
    <n v="3"/>
    <n v="0"/>
    <n v="7.2176999999999998"/>
  </r>
  <r>
    <n v="7215"/>
    <s v="CA-2012-103072"/>
    <x v="1"/>
    <x v="874"/>
    <d v="2012-09-30T00:00:00"/>
    <x v="0"/>
    <s v="HW-14935"/>
    <x v="304"/>
    <x v="1"/>
    <s v="United States"/>
    <s v="Detroit"/>
    <x v="12"/>
    <n v="48205"/>
    <x v="2"/>
    <s v="OFF-AR-10000127"/>
    <x v="1"/>
    <x v="6"/>
    <x v="1186"/>
    <x v="1235"/>
    <n v="5"/>
    <n v="0"/>
    <n v="4.7559999999999985"/>
  </r>
  <r>
    <n v="7216"/>
    <s v="CA-2012-103072"/>
    <x v="1"/>
    <x v="874"/>
    <d v="2012-09-30T00:00:00"/>
    <x v="0"/>
    <s v="HW-14935"/>
    <x v="304"/>
    <x v="1"/>
    <s v="United States"/>
    <s v="Detroit"/>
    <x v="12"/>
    <n v="48205"/>
    <x v="2"/>
    <s v="OFF-PA-10003172"/>
    <x v="1"/>
    <x v="10"/>
    <x v="846"/>
    <x v="243"/>
    <n v="4"/>
    <n v="0"/>
    <n v="12.441600000000001"/>
  </r>
  <r>
    <n v="7217"/>
    <s v="CA-2012-150770"/>
    <x v="1"/>
    <x v="910"/>
    <d v="2012-05-06T00:00:00"/>
    <x v="2"/>
    <s v="LC-16870"/>
    <x v="48"/>
    <x v="0"/>
    <s v="United States"/>
    <s v="San Francisco"/>
    <x v="1"/>
    <n v="94109"/>
    <x v="1"/>
    <s v="OFF-AR-10001246"/>
    <x v="1"/>
    <x v="6"/>
    <x v="450"/>
    <x v="138"/>
    <n v="3"/>
    <n v="0"/>
    <n v="2.5577999999999994"/>
  </r>
  <r>
    <n v="7218"/>
    <s v="CA-2012-150770"/>
    <x v="1"/>
    <x v="910"/>
    <d v="2012-05-06T00:00:00"/>
    <x v="2"/>
    <s v="LC-16870"/>
    <x v="48"/>
    <x v="0"/>
    <s v="United States"/>
    <s v="San Francisco"/>
    <x v="1"/>
    <n v="94109"/>
    <x v="1"/>
    <s v="OFF-BI-10002026"/>
    <x v="1"/>
    <x v="8"/>
    <x v="1749"/>
    <x v="4854"/>
    <n v="2"/>
    <n v="0.2"/>
    <n v="21.873599999999996"/>
  </r>
  <r>
    <n v="7219"/>
    <s v="CA-2012-150770"/>
    <x v="1"/>
    <x v="910"/>
    <d v="2012-05-06T00:00:00"/>
    <x v="2"/>
    <s v="LC-16870"/>
    <x v="48"/>
    <x v="0"/>
    <s v="United States"/>
    <s v="San Francisco"/>
    <x v="1"/>
    <n v="94109"/>
    <x v="1"/>
    <s v="TEC-AC-10000844"/>
    <x v="2"/>
    <x v="11"/>
    <x v="106"/>
    <x v="2121"/>
    <n v="4"/>
    <n v="0"/>
    <n v="122.38559999999998"/>
  </r>
  <r>
    <n v="7220"/>
    <s v="CA-2012-150770"/>
    <x v="1"/>
    <x v="910"/>
    <d v="2012-05-06T00:00:00"/>
    <x v="2"/>
    <s v="LC-16870"/>
    <x v="48"/>
    <x v="0"/>
    <s v="United States"/>
    <s v="San Francisco"/>
    <x v="1"/>
    <n v="94109"/>
    <x v="1"/>
    <s v="OFF-BI-10001575"/>
    <x v="1"/>
    <x v="8"/>
    <x v="577"/>
    <x v="2000"/>
    <n v="2"/>
    <n v="0.2"/>
    <n v="17.348799999999997"/>
  </r>
  <r>
    <n v="7221"/>
    <s v="CA-2014-154760"/>
    <x v="3"/>
    <x v="1152"/>
    <d v="2014-01-14T00:00:00"/>
    <x v="1"/>
    <s v="BP-11290"/>
    <x v="443"/>
    <x v="0"/>
    <s v="United States"/>
    <s v="Philadelphia"/>
    <x v="9"/>
    <n v="19140"/>
    <x v="3"/>
    <s v="OFF-BI-10004632"/>
    <x v="1"/>
    <x v="8"/>
    <x v="564"/>
    <x v="4855"/>
    <n v="3"/>
    <n v="0.7"/>
    <n v="-228.74250000000006"/>
  </r>
  <r>
    <n v="7222"/>
    <s v="US-2014-104437"/>
    <x v="3"/>
    <x v="678"/>
    <d v="2014-02-01T00:00:00"/>
    <x v="1"/>
    <s v="TG-21310"/>
    <x v="592"/>
    <x v="0"/>
    <s v="United States"/>
    <s v="New York City"/>
    <x v="15"/>
    <n v="10035"/>
    <x v="3"/>
    <s v="TEC-PH-10000193"/>
    <x v="2"/>
    <x v="7"/>
    <x v="1655"/>
    <x v="4856"/>
    <n v="3"/>
    <n v="0"/>
    <n v="35.864399999999996"/>
  </r>
  <r>
    <n v="7223"/>
    <s v="CA-2014-113075"/>
    <x v="3"/>
    <x v="264"/>
    <d v="2014-09-07T00:00:00"/>
    <x v="1"/>
    <s v="MC-18100"/>
    <x v="498"/>
    <x v="0"/>
    <s v="United States"/>
    <s v="Chicago"/>
    <x v="10"/>
    <n v="60623"/>
    <x v="2"/>
    <s v="TEC-AC-10003441"/>
    <x v="2"/>
    <x v="11"/>
    <x v="652"/>
    <x v="1390"/>
    <n v="3"/>
    <n v="0.2"/>
    <n v="-7.1190000000000015"/>
  </r>
  <r>
    <n v="7224"/>
    <s v="CA-2013-109953"/>
    <x v="0"/>
    <x v="216"/>
    <d v="2013-07-19T00:00:00"/>
    <x v="1"/>
    <s v="RB-19360"/>
    <x v="181"/>
    <x v="0"/>
    <s v="United States"/>
    <s v="San Francisco"/>
    <x v="1"/>
    <n v="94122"/>
    <x v="1"/>
    <s v="TEC-PH-10004093"/>
    <x v="2"/>
    <x v="7"/>
    <x v="40"/>
    <x v="4360"/>
    <n v="3"/>
    <n v="0.2"/>
    <n v="12.417299999999997"/>
  </r>
  <r>
    <n v="7225"/>
    <s v="CA-2013-109953"/>
    <x v="0"/>
    <x v="216"/>
    <d v="2013-07-19T00:00:00"/>
    <x v="1"/>
    <s v="RB-19360"/>
    <x v="181"/>
    <x v="0"/>
    <s v="United States"/>
    <s v="San Francisco"/>
    <x v="1"/>
    <n v="94122"/>
    <x v="1"/>
    <s v="OFF-AP-10002998"/>
    <x v="1"/>
    <x v="9"/>
    <x v="1635"/>
    <x v="4857"/>
    <n v="7"/>
    <n v="0"/>
    <n v="50.03459999999999"/>
  </r>
  <r>
    <n v="7226"/>
    <s v="CA-2013-109953"/>
    <x v="0"/>
    <x v="216"/>
    <d v="2013-07-19T00:00:00"/>
    <x v="1"/>
    <s v="RB-19360"/>
    <x v="181"/>
    <x v="0"/>
    <s v="United States"/>
    <s v="San Francisco"/>
    <x v="1"/>
    <n v="94122"/>
    <x v="1"/>
    <s v="FUR-FU-10000073"/>
    <x v="0"/>
    <x v="5"/>
    <x v="437"/>
    <x v="4858"/>
    <n v="4"/>
    <n v="0"/>
    <n v="10.163999999999998"/>
  </r>
  <r>
    <n v="7227"/>
    <s v="CA-2014-127397"/>
    <x v="3"/>
    <x v="642"/>
    <d v="2014-03-01T00:00:00"/>
    <x v="1"/>
    <s v="ES-14080"/>
    <x v="20"/>
    <x v="1"/>
    <s v="United States"/>
    <s v="Philadelphia"/>
    <x v="9"/>
    <n v="19134"/>
    <x v="3"/>
    <s v="OFF-PA-10001125"/>
    <x v="1"/>
    <x v="10"/>
    <x v="1012"/>
    <x v="3971"/>
    <n v="5"/>
    <n v="0.2"/>
    <n v="38.724999999999994"/>
  </r>
  <r>
    <n v="7228"/>
    <s v="CA-2014-127397"/>
    <x v="3"/>
    <x v="642"/>
    <d v="2014-03-01T00:00:00"/>
    <x v="1"/>
    <s v="ES-14080"/>
    <x v="20"/>
    <x v="1"/>
    <s v="United States"/>
    <s v="Philadelphia"/>
    <x v="9"/>
    <n v="19134"/>
    <x v="3"/>
    <s v="TEC-AC-10003033"/>
    <x v="2"/>
    <x v="11"/>
    <x v="756"/>
    <x v="4859"/>
    <n v="5"/>
    <n v="0.2"/>
    <n v="214.4674999999998"/>
  </r>
  <r>
    <n v="7229"/>
    <s v="CA-2011-157546"/>
    <x v="2"/>
    <x v="836"/>
    <d v="2011-07-22T00:00:00"/>
    <x v="2"/>
    <s v="RD-19720"/>
    <x v="742"/>
    <x v="0"/>
    <s v="United States"/>
    <s v="San Francisco"/>
    <x v="1"/>
    <n v="94122"/>
    <x v="1"/>
    <s v="OFF-BI-10002498"/>
    <x v="1"/>
    <x v="8"/>
    <x v="435"/>
    <x v="4860"/>
    <n v="6"/>
    <n v="0.2"/>
    <n v="30.277799999999992"/>
  </r>
  <r>
    <n v="7230"/>
    <s v="CA-2011-157546"/>
    <x v="2"/>
    <x v="836"/>
    <d v="2011-07-22T00:00:00"/>
    <x v="2"/>
    <s v="RD-19720"/>
    <x v="742"/>
    <x v="0"/>
    <s v="United States"/>
    <s v="San Francisco"/>
    <x v="1"/>
    <n v="94122"/>
    <x v="1"/>
    <s v="OFF-PA-10004569"/>
    <x v="1"/>
    <x v="10"/>
    <x v="227"/>
    <x v="4861"/>
    <n v="3"/>
    <n v="0"/>
    <n v="10.7301"/>
  </r>
  <r>
    <n v="7231"/>
    <s v="CA-2014-153843"/>
    <x v="3"/>
    <x v="677"/>
    <d v="2014-03-16T00:00:00"/>
    <x v="2"/>
    <s v="SC-20380"/>
    <x v="618"/>
    <x v="0"/>
    <s v="United States"/>
    <s v="Fairfield"/>
    <x v="29"/>
    <n v="6824"/>
    <x v="3"/>
    <s v="OFF-BI-10002353"/>
    <x v="1"/>
    <x v="8"/>
    <x v="1068"/>
    <x v="4862"/>
    <n v="2"/>
    <n v="0"/>
    <n v="15.44"/>
  </r>
  <r>
    <n v="7232"/>
    <s v="CA-2014-153843"/>
    <x v="3"/>
    <x v="677"/>
    <d v="2014-03-16T00:00:00"/>
    <x v="2"/>
    <s v="SC-20380"/>
    <x v="618"/>
    <x v="0"/>
    <s v="United States"/>
    <s v="Fairfield"/>
    <x v="29"/>
    <n v="6824"/>
    <x v="3"/>
    <s v="OFF-AP-10001564"/>
    <x v="1"/>
    <x v="9"/>
    <x v="1759"/>
    <x v="4369"/>
    <n v="2"/>
    <n v="0"/>
    <n v="120.94159999999999"/>
  </r>
  <r>
    <n v="7233"/>
    <s v="CA-2014-153843"/>
    <x v="3"/>
    <x v="677"/>
    <d v="2014-03-16T00:00:00"/>
    <x v="2"/>
    <s v="SC-20380"/>
    <x v="618"/>
    <x v="0"/>
    <s v="United States"/>
    <s v="Fairfield"/>
    <x v="29"/>
    <n v="6824"/>
    <x v="3"/>
    <s v="OFF-PA-10003673"/>
    <x v="1"/>
    <x v="10"/>
    <x v="971"/>
    <x v="3320"/>
    <n v="4"/>
    <n v="0"/>
    <n v="12.475199999999999"/>
  </r>
  <r>
    <n v="7234"/>
    <s v="CA-2013-137337"/>
    <x v="0"/>
    <x v="387"/>
    <d v="2013-03-13T00:00:00"/>
    <x v="1"/>
    <s v="GB-14575"/>
    <x v="673"/>
    <x v="0"/>
    <s v="United States"/>
    <s v="New York City"/>
    <x v="15"/>
    <n v="10011"/>
    <x v="3"/>
    <s v="FUR-FU-10003347"/>
    <x v="0"/>
    <x v="5"/>
    <x v="374"/>
    <x v="4863"/>
    <n v="8"/>
    <n v="0"/>
    <n v="44.304000000000002"/>
  </r>
  <r>
    <n v="7235"/>
    <s v="CA-2013-137337"/>
    <x v="0"/>
    <x v="387"/>
    <d v="2013-03-13T00:00:00"/>
    <x v="1"/>
    <s v="GB-14575"/>
    <x v="673"/>
    <x v="0"/>
    <s v="United States"/>
    <s v="New York City"/>
    <x v="15"/>
    <n v="10011"/>
    <x v="3"/>
    <s v="OFF-PA-10001934"/>
    <x v="1"/>
    <x v="10"/>
    <x v="543"/>
    <x v="91"/>
    <n v="2"/>
    <n v="0"/>
    <n v="6.3504000000000005"/>
  </r>
  <r>
    <n v="7236"/>
    <s v="CA-2013-137337"/>
    <x v="0"/>
    <x v="387"/>
    <d v="2013-03-13T00:00:00"/>
    <x v="1"/>
    <s v="GB-14575"/>
    <x v="673"/>
    <x v="0"/>
    <s v="United States"/>
    <s v="New York City"/>
    <x v="15"/>
    <n v="10011"/>
    <x v="3"/>
    <s v="OFF-BI-10000632"/>
    <x v="1"/>
    <x v="8"/>
    <x v="1288"/>
    <x v="1971"/>
    <n v="2"/>
    <n v="0.2"/>
    <n v="22.573199999999996"/>
  </r>
  <r>
    <n v="7237"/>
    <s v="CA-2011-138737"/>
    <x v="2"/>
    <x v="1035"/>
    <d v="2011-12-10T00:00:00"/>
    <x v="2"/>
    <s v="FP-14320"/>
    <x v="224"/>
    <x v="0"/>
    <s v="United States"/>
    <s v="Los Angeles"/>
    <x v="1"/>
    <n v="90049"/>
    <x v="1"/>
    <s v="OFF-AR-10003190"/>
    <x v="1"/>
    <x v="6"/>
    <x v="643"/>
    <x v="880"/>
    <n v="3"/>
    <n v="0"/>
    <n v="2.4192"/>
  </r>
  <r>
    <n v="7238"/>
    <s v="CA-2013-164924"/>
    <x v="0"/>
    <x v="212"/>
    <d v="2013-07-11T00:00:00"/>
    <x v="3"/>
    <s v="EA-14035"/>
    <x v="105"/>
    <x v="1"/>
    <s v="United States"/>
    <s v="Philadelphia"/>
    <x v="9"/>
    <n v="19143"/>
    <x v="3"/>
    <s v="TEC-MA-10000904"/>
    <x v="2"/>
    <x v="15"/>
    <x v="1796"/>
    <x v="4864"/>
    <n v="3"/>
    <n v="0.7"/>
    <n v="-319.19159999999999"/>
  </r>
  <r>
    <n v="7239"/>
    <s v="CA-2013-101651"/>
    <x v="0"/>
    <x v="435"/>
    <d v="2013-12-31T00:00:00"/>
    <x v="1"/>
    <s v="SC-20305"/>
    <x v="253"/>
    <x v="0"/>
    <s v="United States"/>
    <s v="San Jose"/>
    <x v="1"/>
    <n v="95123"/>
    <x v="1"/>
    <s v="FUR-FU-10000771"/>
    <x v="0"/>
    <x v="5"/>
    <x v="1426"/>
    <x v="3384"/>
    <n v="7"/>
    <n v="0"/>
    <n v="18.463200000000004"/>
  </r>
  <r>
    <n v="7240"/>
    <s v="CA-2013-101651"/>
    <x v="0"/>
    <x v="435"/>
    <d v="2013-12-31T00:00:00"/>
    <x v="1"/>
    <s v="SC-20305"/>
    <x v="253"/>
    <x v="0"/>
    <s v="United States"/>
    <s v="San Jose"/>
    <x v="1"/>
    <n v="95123"/>
    <x v="1"/>
    <s v="OFF-EN-10001990"/>
    <x v="1"/>
    <x v="12"/>
    <x v="33"/>
    <x v="1500"/>
    <n v="7"/>
    <n v="0"/>
    <n v="18.687199999999997"/>
  </r>
  <r>
    <n v="7241"/>
    <s v="CA-2014-136651"/>
    <x v="3"/>
    <x v="756"/>
    <d v="2014-04-26T00:00:00"/>
    <x v="0"/>
    <s v="JF-15355"/>
    <x v="282"/>
    <x v="0"/>
    <s v="United States"/>
    <s v="Pasadena"/>
    <x v="1"/>
    <n v="91104"/>
    <x v="1"/>
    <s v="FUR-FU-10002445"/>
    <x v="0"/>
    <x v="5"/>
    <x v="1439"/>
    <x v="3766"/>
    <n v="7"/>
    <n v="0"/>
    <n v="26.544000000000004"/>
  </r>
  <r>
    <n v="7242"/>
    <s v="CA-2014-136651"/>
    <x v="3"/>
    <x v="756"/>
    <d v="2014-04-26T00:00:00"/>
    <x v="0"/>
    <s v="JF-15355"/>
    <x v="282"/>
    <x v="0"/>
    <s v="United States"/>
    <s v="Pasadena"/>
    <x v="1"/>
    <n v="91104"/>
    <x v="1"/>
    <s v="OFF-BI-10003638"/>
    <x v="1"/>
    <x v="8"/>
    <x v="607"/>
    <x v="4865"/>
    <n v="6"/>
    <n v="0.2"/>
    <n v="30.185999999999996"/>
  </r>
  <r>
    <n v="7243"/>
    <s v="CA-2014-136651"/>
    <x v="3"/>
    <x v="756"/>
    <d v="2014-04-26T00:00:00"/>
    <x v="0"/>
    <s v="JF-15355"/>
    <x v="282"/>
    <x v="0"/>
    <s v="United States"/>
    <s v="Pasadena"/>
    <x v="1"/>
    <n v="91104"/>
    <x v="1"/>
    <s v="FUR-FU-10004864"/>
    <x v="0"/>
    <x v="5"/>
    <x v="1710"/>
    <x v="4866"/>
    <n v="2"/>
    <n v="0"/>
    <n v="7.9662000000000006"/>
  </r>
  <r>
    <n v="7244"/>
    <s v="CA-2014-118892"/>
    <x v="3"/>
    <x v="629"/>
    <d v="2014-08-23T00:00:00"/>
    <x v="0"/>
    <s v="TP-21415"/>
    <x v="599"/>
    <x v="0"/>
    <s v="United States"/>
    <s v="Philadelphia"/>
    <x v="9"/>
    <n v="19134"/>
    <x v="3"/>
    <s v="FUR-CH-10002024"/>
    <x v="0"/>
    <x v="1"/>
    <x v="478"/>
    <x v="4867"/>
    <n v="9"/>
    <n v="0.3"/>
    <n v="-630.88200000000006"/>
  </r>
  <r>
    <n v="7245"/>
    <s v="US-2014-151127"/>
    <x v="3"/>
    <x v="1053"/>
    <d v="2014-05-26T00:00:00"/>
    <x v="2"/>
    <s v="RL-19615"/>
    <x v="210"/>
    <x v="0"/>
    <s v="United States"/>
    <s v="Los Angeles"/>
    <x v="1"/>
    <n v="90049"/>
    <x v="1"/>
    <s v="OFF-AR-10002445"/>
    <x v="1"/>
    <x v="6"/>
    <x v="1637"/>
    <x v="4868"/>
    <n v="7"/>
    <n v="0"/>
    <n v="18.832800000000002"/>
  </r>
  <r>
    <n v="7246"/>
    <s v="CA-2014-145807"/>
    <x v="3"/>
    <x v="839"/>
    <d v="2014-02-14T00:00:00"/>
    <x v="1"/>
    <s v="SB-20170"/>
    <x v="641"/>
    <x v="0"/>
    <s v="United States"/>
    <s v="Los Angeles"/>
    <x v="1"/>
    <n v="90032"/>
    <x v="1"/>
    <s v="OFF-ST-10001370"/>
    <x v="1"/>
    <x v="4"/>
    <x v="1023"/>
    <x v="1383"/>
    <n v="5"/>
    <n v="0"/>
    <n v="17.744999999999962"/>
  </r>
  <r>
    <n v="7247"/>
    <s v="US-2011-127978"/>
    <x v="2"/>
    <x v="223"/>
    <d v="2011-03-08T00:00:00"/>
    <x v="1"/>
    <s v="JS-15595"/>
    <x v="329"/>
    <x v="1"/>
    <s v="United States"/>
    <s v="Columbus"/>
    <x v="24"/>
    <n v="43229"/>
    <x v="3"/>
    <s v="OFF-LA-10000305"/>
    <x v="1"/>
    <x v="2"/>
    <x v="1707"/>
    <x v="1150"/>
    <n v="3"/>
    <n v="0.2"/>
    <n v="4.9139999999999988"/>
  </r>
  <r>
    <n v="7248"/>
    <s v="US-2011-127978"/>
    <x v="2"/>
    <x v="223"/>
    <d v="2011-03-08T00:00:00"/>
    <x v="1"/>
    <s v="JS-15595"/>
    <x v="329"/>
    <x v="1"/>
    <s v="United States"/>
    <s v="Columbus"/>
    <x v="24"/>
    <n v="43229"/>
    <x v="3"/>
    <s v="FUR-BO-10001972"/>
    <x v="0"/>
    <x v="0"/>
    <x v="362"/>
    <x v="4869"/>
    <n v="5"/>
    <n v="0.5"/>
    <n v="-199.61700000000002"/>
  </r>
  <r>
    <n v="7249"/>
    <s v="US-2011-127978"/>
    <x v="2"/>
    <x v="223"/>
    <d v="2011-03-08T00:00:00"/>
    <x v="1"/>
    <s v="JS-15595"/>
    <x v="329"/>
    <x v="1"/>
    <s v="United States"/>
    <s v="Columbus"/>
    <x v="24"/>
    <n v="43229"/>
    <x v="3"/>
    <s v="OFF-ST-10002486"/>
    <x v="1"/>
    <x v="4"/>
    <x v="693"/>
    <x v="4870"/>
    <n v="8"/>
    <n v="0.2"/>
    <n v="-10.051200000000003"/>
  </r>
  <r>
    <n v="7250"/>
    <s v="CA-2012-158491"/>
    <x v="1"/>
    <x v="593"/>
    <d v="2012-06-09T00:00:00"/>
    <x v="0"/>
    <s v="BP-11155"/>
    <x v="669"/>
    <x v="0"/>
    <s v="United States"/>
    <s v="Los Angeles"/>
    <x v="1"/>
    <n v="90008"/>
    <x v="1"/>
    <s v="TEC-AC-10001874"/>
    <x v="2"/>
    <x v="11"/>
    <x v="1562"/>
    <x v="1006"/>
    <n v="2"/>
    <n v="0"/>
    <n v="35.994"/>
  </r>
  <r>
    <n v="7251"/>
    <s v="CA-2012-158491"/>
    <x v="1"/>
    <x v="593"/>
    <d v="2012-06-09T00:00:00"/>
    <x v="0"/>
    <s v="BP-11155"/>
    <x v="669"/>
    <x v="0"/>
    <s v="United States"/>
    <s v="Los Angeles"/>
    <x v="1"/>
    <n v="90008"/>
    <x v="1"/>
    <s v="TEC-AC-10003870"/>
    <x v="2"/>
    <x v="11"/>
    <x v="1718"/>
    <x v="4871"/>
    <n v="3"/>
    <n v="0"/>
    <n v="395.98800000000006"/>
  </r>
  <r>
    <n v="7252"/>
    <s v="CA-2013-116764"/>
    <x v="0"/>
    <x v="278"/>
    <d v="2013-09-03T00:00:00"/>
    <x v="1"/>
    <s v="EM-13825"/>
    <x v="605"/>
    <x v="1"/>
    <s v="United States"/>
    <s v="Hollywood"/>
    <x v="2"/>
    <n v="33021"/>
    <x v="0"/>
    <s v="OFF-LA-10002473"/>
    <x v="1"/>
    <x v="2"/>
    <x v="1797"/>
    <x v="2145"/>
    <n v="4"/>
    <n v="0.2"/>
    <n v="3.3408000000000002"/>
  </r>
  <r>
    <n v="7253"/>
    <s v="CA-2013-152457"/>
    <x v="0"/>
    <x v="126"/>
    <d v="2013-09-19T00:00:00"/>
    <x v="1"/>
    <s v="SC-20695"/>
    <x v="281"/>
    <x v="1"/>
    <s v="United States"/>
    <s v="Roseville"/>
    <x v="12"/>
    <n v="48066"/>
    <x v="2"/>
    <s v="OFF-PA-10003790"/>
    <x v="1"/>
    <x v="10"/>
    <x v="1250"/>
    <x v="4243"/>
    <n v="3"/>
    <n v="0"/>
    <n v="31.519199999999998"/>
  </r>
  <r>
    <n v="7254"/>
    <s v="CA-2013-152730"/>
    <x v="0"/>
    <x v="198"/>
    <d v="2013-06-05T00:00:00"/>
    <x v="1"/>
    <s v="EM-14140"/>
    <x v="670"/>
    <x v="2"/>
    <s v="United States"/>
    <s v="Superior"/>
    <x v="6"/>
    <n v="54880"/>
    <x v="2"/>
    <s v="OFF-AP-10002684"/>
    <x v="1"/>
    <x v="9"/>
    <x v="165"/>
    <x v="4872"/>
    <n v="3"/>
    <n v="0"/>
    <n v="109.42199999999997"/>
  </r>
  <r>
    <n v="7255"/>
    <s v="CA-2013-152730"/>
    <x v="0"/>
    <x v="198"/>
    <d v="2013-06-05T00:00:00"/>
    <x v="1"/>
    <s v="EM-14140"/>
    <x v="670"/>
    <x v="2"/>
    <s v="United States"/>
    <s v="Superior"/>
    <x v="6"/>
    <n v="54880"/>
    <x v="2"/>
    <s v="FUR-FU-10001037"/>
    <x v="0"/>
    <x v="5"/>
    <x v="1160"/>
    <x v="4625"/>
    <n v="5"/>
    <n v="0"/>
    <n v="21.33"/>
  </r>
  <r>
    <n v="7256"/>
    <s v="CA-2013-152730"/>
    <x v="0"/>
    <x v="198"/>
    <d v="2013-06-05T00:00:00"/>
    <x v="1"/>
    <s v="EM-14140"/>
    <x v="670"/>
    <x v="2"/>
    <s v="United States"/>
    <s v="Superior"/>
    <x v="6"/>
    <n v="54880"/>
    <x v="2"/>
    <s v="OFF-ST-10000876"/>
    <x v="1"/>
    <x v="4"/>
    <x v="251"/>
    <x v="4873"/>
    <n v="4"/>
    <n v="0"/>
    <n v="13.9328"/>
  </r>
  <r>
    <n v="7257"/>
    <s v="CA-2013-152730"/>
    <x v="0"/>
    <x v="198"/>
    <d v="2013-06-05T00:00:00"/>
    <x v="1"/>
    <s v="EM-14140"/>
    <x v="670"/>
    <x v="2"/>
    <s v="United States"/>
    <s v="Superior"/>
    <x v="6"/>
    <n v="54880"/>
    <x v="2"/>
    <s v="OFF-AR-10003732"/>
    <x v="1"/>
    <x v="6"/>
    <x v="321"/>
    <x v="348"/>
    <n v="2"/>
    <n v="0"/>
    <n v="1.4455999999999998"/>
  </r>
  <r>
    <n v="7258"/>
    <s v="CA-2013-152730"/>
    <x v="0"/>
    <x v="198"/>
    <d v="2013-06-05T00:00:00"/>
    <x v="1"/>
    <s v="EM-14140"/>
    <x v="670"/>
    <x v="2"/>
    <s v="United States"/>
    <s v="Superior"/>
    <x v="6"/>
    <n v="54880"/>
    <x v="2"/>
    <s v="OFF-PA-10000994"/>
    <x v="1"/>
    <x v="10"/>
    <x v="904"/>
    <x v="2713"/>
    <n v="6"/>
    <n v="0"/>
    <n v="301.96799999999996"/>
  </r>
  <r>
    <n v="7259"/>
    <s v="CA-2013-152730"/>
    <x v="0"/>
    <x v="198"/>
    <d v="2013-06-05T00:00:00"/>
    <x v="1"/>
    <s v="EM-14140"/>
    <x v="670"/>
    <x v="2"/>
    <s v="United States"/>
    <s v="Superior"/>
    <x v="6"/>
    <n v="54880"/>
    <x v="2"/>
    <s v="OFF-AR-10000940"/>
    <x v="1"/>
    <x v="6"/>
    <x v="134"/>
    <x v="456"/>
    <n v="5"/>
    <n v="0"/>
    <n v="3.9690000000000003"/>
  </r>
  <r>
    <n v="7260"/>
    <s v="CA-2013-152730"/>
    <x v="0"/>
    <x v="198"/>
    <d v="2013-06-05T00:00:00"/>
    <x v="1"/>
    <s v="EM-14140"/>
    <x v="670"/>
    <x v="2"/>
    <s v="United States"/>
    <s v="Superior"/>
    <x v="6"/>
    <n v="54880"/>
    <x v="2"/>
    <s v="OFF-PA-10004888"/>
    <x v="1"/>
    <x v="10"/>
    <x v="959"/>
    <x v="1568"/>
    <n v="7"/>
    <n v="0"/>
    <n v="21.772800000000004"/>
  </r>
  <r>
    <n v="7261"/>
    <s v="CA-2013-152730"/>
    <x v="0"/>
    <x v="198"/>
    <d v="2013-06-05T00:00:00"/>
    <x v="1"/>
    <s v="EM-14140"/>
    <x v="670"/>
    <x v="2"/>
    <s v="United States"/>
    <s v="Superior"/>
    <x v="6"/>
    <n v="54880"/>
    <x v="2"/>
    <s v="TEC-PH-10000441"/>
    <x v="2"/>
    <x v="7"/>
    <x v="1046"/>
    <x v="4874"/>
    <n v="1"/>
    <n v="0"/>
    <n v="35.277200000000008"/>
  </r>
  <r>
    <n v="7262"/>
    <s v="CA-2014-137001"/>
    <x v="3"/>
    <x v="193"/>
    <d v="2014-06-14T00:00:00"/>
    <x v="0"/>
    <s v="GZ-14545"/>
    <x v="433"/>
    <x v="1"/>
    <s v="United States"/>
    <s v="Thousand Oaks"/>
    <x v="1"/>
    <n v="91360"/>
    <x v="1"/>
    <s v="OFF-AR-10001231"/>
    <x v="1"/>
    <x v="6"/>
    <x v="1686"/>
    <x v="4875"/>
    <n v="7"/>
    <n v="0"/>
    <n v="4.1160000000000005"/>
  </r>
  <r>
    <n v="7263"/>
    <s v="CA-2014-156363"/>
    <x v="3"/>
    <x v="760"/>
    <d v="2014-10-29T00:00:00"/>
    <x v="1"/>
    <s v="ML-17395"/>
    <x v="504"/>
    <x v="1"/>
    <s v="United States"/>
    <s v="Philadelphia"/>
    <x v="9"/>
    <n v="19134"/>
    <x v="3"/>
    <s v="TEC-PH-10003988"/>
    <x v="2"/>
    <x v="7"/>
    <x v="47"/>
    <x v="404"/>
    <n v="5"/>
    <n v="0.4"/>
    <n v="-6.5399999999999991"/>
  </r>
  <r>
    <n v="7264"/>
    <s v="CA-2014-156363"/>
    <x v="3"/>
    <x v="760"/>
    <d v="2014-10-29T00:00:00"/>
    <x v="1"/>
    <s v="ML-17395"/>
    <x v="504"/>
    <x v="1"/>
    <s v="United States"/>
    <s v="Philadelphia"/>
    <x v="9"/>
    <n v="19134"/>
    <x v="3"/>
    <s v="OFF-EN-10003068"/>
    <x v="1"/>
    <x v="12"/>
    <x v="1632"/>
    <x v="2511"/>
    <n v="4"/>
    <n v="0.2"/>
    <n v="11.087999999999997"/>
  </r>
  <r>
    <n v="7265"/>
    <s v="CA-2014-122056"/>
    <x v="3"/>
    <x v="487"/>
    <d v="2014-06-18T00:00:00"/>
    <x v="1"/>
    <s v="PG-18895"/>
    <x v="38"/>
    <x v="0"/>
    <s v="United States"/>
    <s v="Springfield"/>
    <x v="17"/>
    <n v="22153"/>
    <x v="0"/>
    <s v="OFF-AR-10004260"/>
    <x v="1"/>
    <x v="6"/>
    <x v="1481"/>
    <x v="2570"/>
    <n v="7"/>
    <n v="0"/>
    <n v="50.9208"/>
  </r>
  <r>
    <n v="7266"/>
    <s v="US-2011-143721"/>
    <x v="2"/>
    <x v="533"/>
    <d v="2011-11-26T00:00:00"/>
    <x v="0"/>
    <s v="DK-12835"/>
    <x v="460"/>
    <x v="1"/>
    <s v="United States"/>
    <s v="Houston"/>
    <x v="5"/>
    <n v="77095"/>
    <x v="2"/>
    <s v="FUR-CH-10001973"/>
    <x v="0"/>
    <x v="1"/>
    <x v="896"/>
    <x v="1177"/>
    <n v="2"/>
    <n v="0.3"/>
    <n v="-35.513599999999997"/>
  </r>
  <r>
    <n v="7267"/>
    <s v="CA-2014-122987"/>
    <x v="3"/>
    <x v="1153"/>
    <d v="2014-08-17T00:00:00"/>
    <x v="3"/>
    <s v="SJ-20215"/>
    <x v="695"/>
    <x v="0"/>
    <s v="United States"/>
    <s v="Columbia"/>
    <x v="18"/>
    <n v="38401"/>
    <x v="0"/>
    <s v="OFF-BI-10002824"/>
    <x v="1"/>
    <x v="8"/>
    <x v="523"/>
    <x v="4876"/>
    <n v="3"/>
    <n v="0.7"/>
    <n v="-11.190000000000001"/>
  </r>
  <r>
    <n v="7268"/>
    <s v="CA-2014-122987"/>
    <x v="3"/>
    <x v="1153"/>
    <d v="2014-08-17T00:00:00"/>
    <x v="3"/>
    <s v="SJ-20215"/>
    <x v="695"/>
    <x v="0"/>
    <s v="United States"/>
    <s v="Columbia"/>
    <x v="18"/>
    <n v="38401"/>
    <x v="0"/>
    <s v="OFF-ST-10004950"/>
    <x v="1"/>
    <x v="4"/>
    <x v="1000"/>
    <x v="1743"/>
    <n v="4"/>
    <n v="0.2"/>
    <n v="-0.83920000000000172"/>
  </r>
  <r>
    <n v="7269"/>
    <s v="CA-2013-133368"/>
    <x v="0"/>
    <x v="1154"/>
    <d v="2013-01-20T00:00:00"/>
    <x v="1"/>
    <s v="AG-10675"/>
    <x v="165"/>
    <x v="0"/>
    <s v="United States"/>
    <s v="Concord"/>
    <x v="3"/>
    <n v="28027"/>
    <x v="0"/>
    <s v="OFF-PA-10004039"/>
    <x v="1"/>
    <x v="10"/>
    <x v="1538"/>
    <x v="2879"/>
    <n v="2"/>
    <n v="0.2"/>
    <n v="32.468400000000003"/>
  </r>
  <r>
    <n v="7270"/>
    <s v="CA-2013-133368"/>
    <x v="0"/>
    <x v="1154"/>
    <d v="2013-01-20T00:00:00"/>
    <x v="1"/>
    <s v="AG-10675"/>
    <x v="165"/>
    <x v="0"/>
    <s v="United States"/>
    <s v="Concord"/>
    <x v="3"/>
    <n v="28027"/>
    <x v="0"/>
    <s v="FUR-FU-10003374"/>
    <x v="0"/>
    <x v="5"/>
    <x v="1798"/>
    <x v="4877"/>
    <n v="8"/>
    <n v="0.2"/>
    <n v="31.577600000000018"/>
  </r>
  <r>
    <n v="7271"/>
    <s v="CA-2013-123337"/>
    <x v="0"/>
    <x v="1142"/>
    <d v="2013-09-23T00:00:00"/>
    <x v="1"/>
    <s v="KD-16495"/>
    <x v="470"/>
    <x v="1"/>
    <s v="United States"/>
    <s v="San Jose"/>
    <x v="1"/>
    <n v="95123"/>
    <x v="1"/>
    <s v="FUR-BO-10001918"/>
    <x v="0"/>
    <x v="0"/>
    <x v="1140"/>
    <x v="4878"/>
    <n v="2"/>
    <n v="0.15"/>
    <n v="-12.878400000000013"/>
  </r>
  <r>
    <n v="7272"/>
    <s v="CA-2013-123337"/>
    <x v="0"/>
    <x v="1142"/>
    <d v="2013-09-23T00:00:00"/>
    <x v="1"/>
    <s v="KD-16495"/>
    <x v="470"/>
    <x v="1"/>
    <s v="United States"/>
    <s v="San Jose"/>
    <x v="1"/>
    <n v="95123"/>
    <x v="1"/>
    <s v="OFF-AP-10002287"/>
    <x v="1"/>
    <x v="9"/>
    <x v="1274"/>
    <x v="2053"/>
    <n v="4"/>
    <n v="0"/>
    <n v="4.5448000000000004"/>
  </r>
  <r>
    <n v="7273"/>
    <s v="US-2013-150357"/>
    <x v="0"/>
    <x v="1155"/>
    <d v="2013-10-15T00:00:00"/>
    <x v="1"/>
    <s v="EB-13975"/>
    <x v="424"/>
    <x v="1"/>
    <s v="United States"/>
    <s v="Greensboro"/>
    <x v="3"/>
    <n v="27405"/>
    <x v="0"/>
    <s v="OFF-SU-10004498"/>
    <x v="1"/>
    <x v="14"/>
    <x v="500"/>
    <x v="4879"/>
    <n v="2"/>
    <n v="0.2"/>
    <n v="-4.3792000000000009"/>
  </r>
  <r>
    <n v="7274"/>
    <s v="US-2013-150357"/>
    <x v="0"/>
    <x v="1155"/>
    <d v="2013-10-15T00:00:00"/>
    <x v="1"/>
    <s v="EB-13975"/>
    <x v="424"/>
    <x v="1"/>
    <s v="United States"/>
    <s v="Greensboro"/>
    <x v="3"/>
    <n v="27405"/>
    <x v="0"/>
    <s v="OFF-BI-10002557"/>
    <x v="1"/>
    <x v="8"/>
    <x v="246"/>
    <x v="4880"/>
    <n v="3"/>
    <n v="0.7"/>
    <n v="-2.7300000000000004"/>
  </r>
  <r>
    <n v="7275"/>
    <s v="CA-2012-144519"/>
    <x v="1"/>
    <x v="50"/>
    <d v="2012-11-17T00:00:00"/>
    <x v="1"/>
    <s v="AW-10930"/>
    <x v="585"/>
    <x v="2"/>
    <s v="United States"/>
    <s v="Helena"/>
    <x v="37"/>
    <n v="59601"/>
    <x v="1"/>
    <s v="TEC-PH-10004908"/>
    <x v="2"/>
    <x v="7"/>
    <x v="1474"/>
    <x v="107"/>
    <n v="5"/>
    <n v="0.2"/>
    <n v="42.494999999999948"/>
  </r>
  <r>
    <n v="7276"/>
    <s v="CA-2012-144519"/>
    <x v="1"/>
    <x v="50"/>
    <d v="2012-11-17T00:00:00"/>
    <x v="1"/>
    <s v="AW-10930"/>
    <x v="585"/>
    <x v="2"/>
    <s v="United States"/>
    <s v="Helena"/>
    <x v="37"/>
    <n v="59601"/>
    <x v="1"/>
    <s v="FUR-FU-10000794"/>
    <x v="0"/>
    <x v="5"/>
    <x v="639"/>
    <x v="4881"/>
    <n v="7"/>
    <n v="0"/>
    <n v="21.7532"/>
  </r>
  <r>
    <n v="7277"/>
    <s v="CA-2011-120670"/>
    <x v="2"/>
    <x v="981"/>
    <d v="2011-11-06T00:00:00"/>
    <x v="1"/>
    <s v="JK-16120"/>
    <x v="451"/>
    <x v="2"/>
    <s v="United States"/>
    <s v="Fort Lauderdale"/>
    <x v="2"/>
    <n v="33311"/>
    <x v="0"/>
    <s v="TEC-AC-10004171"/>
    <x v="2"/>
    <x v="11"/>
    <x v="1312"/>
    <x v="4882"/>
    <n v="10"/>
    <n v="0.2"/>
    <n v="239.976"/>
  </r>
  <r>
    <n v="7278"/>
    <s v="CA-2013-157217"/>
    <x v="0"/>
    <x v="1080"/>
    <d v="2013-07-22T00:00:00"/>
    <x v="2"/>
    <s v="TC-21535"/>
    <x v="426"/>
    <x v="2"/>
    <s v="United States"/>
    <s v="San Francisco"/>
    <x v="1"/>
    <n v="94110"/>
    <x v="1"/>
    <s v="TEC-PH-10002070"/>
    <x v="2"/>
    <x v="7"/>
    <x v="1785"/>
    <x v="4883"/>
    <n v="2"/>
    <n v="0.2"/>
    <n v="4.4979999999999958"/>
  </r>
  <r>
    <n v="7279"/>
    <s v="CA-2013-157217"/>
    <x v="0"/>
    <x v="1080"/>
    <d v="2013-07-22T00:00:00"/>
    <x v="2"/>
    <s v="TC-21535"/>
    <x v="426"/>
    <x v="2"/>
    <s v="United States"/>
    <s v="San Francisco"/>
    <x v="1"/>
    <n v="94110"/>
    <x v="1"/>
    <s v="TEC-AC-10003095"/>
    <x v="2"/>
    <x v="11"/>
    <x v="1277"/>
    <x v="1948"/>
    <n v="3"/>
    <n v="0"/>
    <n v="132.58980000000003"/>
  </r>
  <r>
    <n v="7280"/>
    <s v="CA-2013-108224"/>
    <x v="0"/>
    <x v="675"/>
    <d v="2013-05-15T00:00:00"/>
    <x v="3"/>
    <s v="TH-21235"/>
    <x v="260"/>
    <x v="1"/>
    <s v="United States"/>
    <s v="Yuma"/>
    <x v="16"/>
    <n v="85364"/>
    <x v="1"/>
    <s v="TEC-AC-10003832"/>
    <x v="2"/>
    <x v="11"/>
    <x v="458"/>
    <x v="4884"/>
    <n v="7"/>
    <n v="0.2"/>
    <n v="48.701099999999997"/>
  </r>
  <r>
    <n v="7281"/>
    <s v="CA-2012-162782"/>
    <x v="1"/>
    <x v="780"/>
    <d v="2012-02-27T00:00:00"/>
    <x v="1"/>
    <s v="PW-19240"/>
    <x v="617"/>
    <x v="0"/>
    <s v="United States"/>
    <s v="Columbia"/>
    <x v="39"/>
    <n v="21044"/>
    <x v="3"/>
    <s v="OFF-BI-10003527"/>
    <x v="1"/>
    <x v="8"/>
    <x v="446"/>
    <x v="4885"/>
    <n v="2"/>
    <n v="0"/>
    <n v="1270.99"/>
  </r>
  <r>
    <n v="7282"/>
    <s v="CA-2014-159282"/>
    <x v="3"/>
    <x v="524"/>
    <d v="2014-10-22T00:00:00"/>
    <x v="1"/>
    <s v="GH-14410"/>
    <x v="689"/>
    <x v="2"/>
    <s v="United States"/>
    <s v="Yuma"/>
    <x v="16"/>
    <n v="85364"/>
    <x v="1"/>
    <s v="TEC-MA-10001148"/>
    <x v="2"/>
    <x v="15"/>
    <x v="205"/>
    <x v="4886"/>
    <n v="5"/>
    <n v="0.7"/>
    <n v="-479.98799999999994"/>
  </r>
  <r>
    <n v="7283"/>
    <s v="CA-2014-155936"/>
    <x v="3"/>
    <x v="738"/>
    <d v="2014-06-30T00:00:00"/>
    <x v="1"/>
    <s v="JK-15730"/>
    <x v="300"/>
    <x v="0"/>
    <s v="United States"/>
    <s v="Chicago"/>
    <x v="10"/>
    <n v="60653"/>
    <x v="2"/>
    <s v="OFF-BI-10002432"/>
    <x v="1"/>
    <x v="8"/>
    <x v="866"/>
    <x v="4887"/>
    <n v="3"/>
    <n v="0.8"/>
    <n v="-5.0094000000000012"/>
  </r>
  <r>
    <n v="7284"/>
    <s v="CA-2014-169439"/>
    <x v="3"/>
    <x v="428"/>
    <d v="2014-09-14T00:00:00"/>
    <x v="1"/>
    <s v="LC-17140"/>
    <x v="95"/>
    <x v="0"/>
    <s v="United States"/>
    <s v="Cleveland"/>
    <x v="24"/>
    <n v="44105"/>
    <x v="3"/>
    <s v="OFF-AR-10001374"/>
    <x v="1"/>
    <x v="6"/>
    <x v="310"/>
    <x v="233"/>
    <n v="5"/>
    <n v="0.2"/>
    <n v="3.8879999999999972"/>
  </r>
  <r>
    <n v="7285"/>
    <s v="CA-2014-169439"/>
    <x v="3"/>
    <x v="428"/>
    <d v="2014-09-14T00:00:00"/>
    <x v="1"/>
    <s v="LC-17140"/>
    <x v="95"/>
    <x v="0"/>
    <s v="United States"/>
    <s v="Cleveland"/>
    <x v="24"/>
    <n v="44105"/>
    <x v="3"/>
    <s v="FUR-FU-10000723"/>
    <x v="0"/>
    <x v="5"/>
    <x v="475"/>
    <x v="520"/>
    <n v="2"/>
    <n v="0.2"/>
    <n v="-9.0903999999999989"/>
  </r>
  <r>
    <n v="7286"/>
    <s v="CA-2014-151183"/>
    <x v="3"/>
    <x v="336"/>
    <d v="2014-10-20T00:00:00"/>
    <x v="1"/>
    <s v="BK-11260"/>
    <x v="318"/>
    <x v="0"/>
    <s v="United States"/>
    <s v="San Francisco"/>
    <x v="1"/>
    <n v="94110"/>
    <x v="1"/>
    <s v="TEC-AC-10003614"/>
    <x v="2"/>
    <x v="11"/>
    <x v="562"/>
    <x v="4888"/>
    <n v="4"/>
    <n v="0"/>
    <n v="15.298799999999996"/>
  </r>
  <r>
    <n v="7287"/>
    <s v="CA-2013-149965"/>
    <x v="0"/>
    <x v="23"/>
    <d v="2013-06-26T00:00:00"/>
    <x v="1"/>
    <s v="BS-11365"/>
    <x v="740"/>
    <x v="1"/>
    <s v="United States"/>
    <s v="Oklahoma City"/>
    <x v="26"/>
    <n v="73120"/>
    <x v="2"/>
    <s v="TEC-AC-10004877"/>
    <x v="2"/>
    <x v="11"/>
    <x v="1670"/>
    <x v="4889"/>
    <n v="1"/>
    <n v="0"/>
    <n v="0.5519999999999996"/>
  </r>
  <r>
    <n v="7288"/>
    <s v="CA-2013-149965"/>
    <x v="0"/>
    <x v="23"/>
    <d v="2013-06-26T00:00:00"/>
    <x v="1"/>
    <s v="BS-11365"/>
    <x v="740"/>
    <x v="1"/>
    <s v="United States"/>
    <s v="Oklahoma City"/>
    <x v="26"/>
    <n v="73120"/>
    <x v="2"/>
    <s v="FUR-FU-10004270"/>
    <x v="0"/>
    <x v="5"/>
    <x v="1372"/>
    <x v="2206"/>
    <n v="3"/>
    <n v="0"/>
    <n v="23.652900000000002"/>
  </r>
  <r>
    <n v="7289"/>
    <s v="CA-2011-158281"/>
    <x v="2"/>
    <x v="814"/>
    <d v="2011-09-07T00:00:00"/>
    <x v="1"/>
    <s v="AG-10525"/>
    <x v="132"/>
    <x v="1"/>
    <s v="United States"/>
    <s v="Houston"/>
    <x v="5"/>
    <n v="77095"/>
    <x v="2"/>
    <s v="TEC-MA-10002210"/>
    <x v="2"/>
    <x v="15"/>
    <x v="1366"/>
    <x v="4890"/>
    <n v="3"/>
    <n v="0.4"/>
    <n v="-121.27049999999997"/>
  </r>
  <r>
    <n v="7290"/>
    <s v="CA-2013-153661"/>
    <x v="0"/>
    <x v="806"/>
    <d v="2013-01-31T00:00:00"/>
    <x v="2"/>
    <s v="SC-20725"/>
    <x v="56"/>
    <x v="0"/>
    <s v="United States"/>
    <s v="San Francisco"/>
    <x v="1"/>
    <n v="94122"/>
    <x v="1"/>
    <s v="OFF-ST-10000675"/>
    <x v="1"/>
    <x v="4"/>
    <x v="295"/>
    <x v="2412"/>
    <n v="9"/>
    <n v="0"/>
    <n v="76.252499999999998"/>
  </r>
  <r>
    <n v="7291"/>
    <s v="CA-2013-153661"/>
    <x v="0"/>
    <x v="806"/>
    <d v="2013-01-31T00:00:00"/>
    <x v="2"/>
    <s v="SC-20725"/>
    <x v="56"/>
    <x v="0"/>
    <s v="United States"/>
    <s v="San Francisco"/>
    <x v="1"/>
    <n v="94122"/>
    <x v="1"/>
    <s v="OFF-BI-10004781"/>
    <x v="1"/>
    <x v="8"/>
    <x v="132"/>
    <x v="4891"/>
    <n v="2"/>
    <n v="0.2"/>
    <n v="17.7744"/>
  </r>
  <r>
    <n v="7292"/>
    <s v="CA-2013-153661"/>
    <x v="0"/>
    <x v="806"/>
    <d v="2013-01-31T00:00:00"/>
    <x v="2"/>
    <s v="SC-20725"/>
    <x v="56"/>
    <x v="0"/>
    <s v="United States"/>
    <s v="San Francisco"/>
    <x v="1"/>
    <n v="94122"/>
    <x v="1"/>
    <s v="OFF-LA-10004689"/>
    <x v="1"/>
    <x v="2"/>
    <x v="261"/>
    <x v="4892"/>
    <n v="9"/>
    <n v="0"/>
    <n v="12.2247"/>
  </r>
  <r>
    <n v="7293"/>
    <s v="CA-2014-109183"/>
    <x v="3"/>
    <x v="769"/>
    <d v="2014-12-10T00:00:00"/>
    <x v="1"/>
    <s v="LR-16915"/>
    <x v="235"/>
    <x v="0"/>
    <s v="United States"/>
    <s v="Nashville"/>
    <x v="18"/>
    <n v="37211"/>
    <x v="0"/>
    <s v="TEC-MA-10001856"/>
    <x v="2"/>
    <x v="15"/>
    <x v="1778"/>
    <x v="4893"/>
    <n v="2"/>
    <n v="0.5"/>
    <n v="-272.58000000000015"/>
  </r>
  <r>
    <n v="7294"/>
    <s v="CA-2013-113656"/>
    <x v="0"/>
    <x v="1156"/>
    <d v="2013-01-29T00:00:00"/>
    <x v="1"/>
    <s v="CB-12415"/>
    <x v="558"/>
    <x v="0"/>
    <s v="United States"/>
    <s v="Los Angeles"/>
    <x v="1"/>
    <n v="90036"/>
    <x v="1"/>
    <s v="FUR-FU-10000719"/>
    <x v="0"/>
    <x v="5"/>
    <x v="1664"/>
    <x v="4894"/>
    <n v="7"/>
    <n v="0"/>
    <n v="21.596400000000003"/>
  </r>
  <r>
    <n v="7295"/>
    <s v="CA-2012-148964"/>
    <x v="1"/>
    <x v="989"/>
    <d v="2012-05-31T00:00:00"/>
    <x v="1"/>
    <s v="RD-19900"/>
    <x v="76"/>
    <x v="0"/>
    <s v="United States"/>
    <s v="Bellevue"/>
    <x v="4"/>
    <n v="98006"/>
    <x v="1"/>
    <s v="FUR-FU-10003849"/>
    <x v="0"/>
    <x v="5"/>
    <x v="521"/>
    <x v="4895"/>
    <n v="1"/>
    <n v="0"/>
    <n v="7.8935999999999993"/>
  </r>
  <r>
    <n v="7296"/>
    <s v="CA-2011-111899"/>
    <x v="2"/>
    <x v="417"/>
    <d v="2011-05-05T00:00:00"/>
    <x v="2"/>
    <s v="NC-18340"/>
    <x v="396"/>
    <x v="0"/>
    <s v="United States"/>
    <s v="Houston"/>
    <x v="5"/>
    <n v="77036"/>
    <x v="2"/>
    <s v="OFF-AR-10001725"/>
    <x v="1"/>
    <x v="6"/>
    <x v="1540"/>
    <x v="4896"/>
    <n v="2"/>
    <n v="0.2"/>
    <n v="2.8380000000000027"/>
  </r>
  <r>
    <n v="7297"/>
    <s v="CA-2011-111899"/>
    <x v="2"/>
    <x v="417"/>
    <d v="2011-05-05T00:00:00"/>
    <x v="2"/>
    <s v="NC-18340"/>
    <x v="396"/>
    <x v="0"/>
    <s v="United States"/>
    <s v="Houston"/>
    <x v="5"/>
    <n v="77036"/>
    <x v="2"/>
    <s v="OFF-FA-10000840"/>
    <x v="1"/>
    <x v="13"/>
    <x v="1685"/>
    <x v="3064"/>
    <n v="6"/>
    <n v="0.2"/>
    <n v="1.8467999999999996"/>
  </r>
  <r>
    <n v="7298"/>
    <s v="CA-2012-101126"/>
    <x v="1"/>
    <x v="1157"/>
    <d v="2012-02-14T00:00:00"/>
    <x v="0"/>
    <s v="NB-18655"/>
    <x v="240"/>
    <x v="1"/>
    <s v="United States"/>
    <s v="Philadelphia"/>
    <x v="9"/>
    <n v="19143"/>
    <x v="3"/>
    <s v="OFF-ST-10000943"/>
    <x v="1"/>
    <x v="4"/>
    <x v="1195"/>
    <x v="4897"/>
    <n v="5"/>
    <n v="0.2"/>
    <n v="7.7240000000000002"/>
  </r>
  <r>
    <n v="7299"/>
    <s v="CA-2011-163468"/>
    <x v="2"/>
    <x v="728"/>
    <d v="2011-11-21T00:00:00"/>
    <x v="2"/>
    <s v="JK-15730"/>
    <x v="300"/>
    <x v="0"/>
    <s v="United States"/>
    <s v="Des Plaines"/>
    <x v="10"/>
    <n v="60016"/>
    <x v="2"/>
    <s v="FUR-TA-10002533"/>
    <x v="0"/>
    <x v="3"/>
    <x v="274"/>
    <x v="4898"/>
    <n v="4"/>
    <n v="0.5"/>
    <n v="-175.26000000000005"/>
  </r>
  <r>
    <n v="7300"/>
    <s v="CA-2011-163468"/>
    <x v="2"/>
    <x v="728"/>
    <d v="2011-11-21T00:00:00"/>
    <x v="2"/>
    <s v="JK-15730"/>
    <x v="300"/>
    <x v="0"/>
    <s v="United States"/>
    <s v="Des Plaines"/>
    <x v="10"/>
    <n v="60016"/>
    <x v="2"/>
    <s v="FUR-FU-10001546"/>
    <x v="0"/>
    <x v="5"/>
    <x v="1423"/>
    <x v="1086"/>
    <n v="2"/>
    <n v="0.6"/>
    <n v="-7.4759999999999991"/>
  </r>
  <r>
    <n v="7301"/>
    <s v="CA-2011-163468"/>
    <x v="2"/>
    <x v="728"/>
    <d v="2011-11-21T00:00:00"/>
    <x v="2"/>
    <s v="JK-15730"/>
    <x v="300"/>
    <x v="0"/>
    <s v="United States"/>
    <s v="Des Plaines"/>
    <x v="10"/>
    <n v="60016"/>
    <x v="2"/>
    <s v="FUR-BO-10003546"/>
    <x v="0"/>
    <x v="0"/>
    <x v="1638"/>
    <x v="4899"/>
    <n v="6"/>
    <n v="0.3"/>
    <n v="-30.293999999999983"/>
  </r>
  <r>
    <n v="7302"/>
    <s v="CA-2011-163468"/>
    <x v="2"/>
    <x v="728"/>
    <d v="2011-11-21T00:00:00"/>
    <x v="2"/>
    <s v="JK-15730"/>
    <x v="300"/>
    <x v="0"/>
    <s v="United States"/>
    <s v="Des Plaines"/>
    <x v="10"/>
    <n v="60016"/>
    <x v="2"/>
    <s v="OFF-BI-10004728"/>
    <x v="1"/>
    <x v="8"/>
    <x v="539"/>
    <x v="4900"/>
    <n v="3"/>
    <n v="0.8"/>
    <n v="-4.9164000000000012"/>
  </r>
  <r>
    <n v="7303"/>
    <s v="CA-2011-163468"/>
    <x v="2"/>
    <x v="728"/>
    <d v="2011-11-21T00:00:00"/>
    <x v="2"/>
    <s v="JK-15730"/>
    <x v="300"/>
    <x v="0"/>
    <s v="United States"/>
    <s v="Des Plaines"/>
    <x v="10"/>
    <n v="60016"/>
    <x v="2"/>
    <s v="OFF-ST-10000025"/>
    <x v="1"/>
    <x v="4"/>
    <x v="615"/>
    <x v="4901"/>
    <n v="5"/>
    <n v="0.2"/>
    <n v="-66.801000000000045"/>
  </r>
  <r>
    <n v="7304"/>
    <s v="US-2014-117450"/>
    <x v="3"/>
    <x v="507"/>
    <d v="2014-09-09T00:00:00"/>
    <x v="1"/>
    <s v="DO-13645"/>
    <x v="770"/>
    <x v="0"/>
    <s v="United States"/>
    <s v="Boynton Beach"/>
    <x v="2"/>
    <n v="33437"/>
    <x v="0"/>
    <s v="FUR-CH-10003817"/>
    <x v="0"/>
    <x v="1"/>
    <x v="162"/>
    <x v="2425"/>
    <n v="2"/>
    <n v="0.2"/>
    <n v="6.0740000000000016"/>
  </r>
  <r>
    <n v="7305"/>
    <s v="US-2014-117450"/>
    <x v="3"/>
    <x v="507"/>
    <d v="2014-09-09T00:00:00"/>
    <x v="1"/>
    <s v="DO-13645"/>
    <x v="770"/>
    <x v="0"/>
    <s v="United States"/>
    <s v="Boynton Beach"/>
    <x v="2"/>
    <n v="33437"/>
    <x v="0"/>
    <s v="OFF-PA-10000289"/>
    <x v="1"/>
    <x v="10"/>
    <x v="722"/>
    <x v="563"/>
    <n v="2"/>
    <n v="0.2"/>
    <n v="3.6288"/>
  </r>
  <r>
    <n v="7306"/>
    <s v="CA-2011-137274"/>
    <x v="2"/>
    <x v="1158"/>
    <d v="2011-04-02T00:00:00"/>
    <x v="1"/>
    <s v="MG-18145"/>
    <x v="207"/>
    <x v="0"/>
    <s v="United States"/>
    <s v="Plano"/>
    <x v="5"/>
    <n v="75023"/>
    <x v="2"/>
    <s v="FUR-TA-10001889"/>
    <x v="0"/>
    <x v="3"/>
    <x v="406"/>
    <x v="4902"/>
    <n v="3"/>
    <n v="0.3"/>
    <n v="-152.71559999999999"/>
  </r>
  <r>
    <n v="7307"/>
    <s v="CA-2013-144092"/>
    <x v="0"/>
    <x v="732"/>
    <d v="2013-11-08T00:00:00"/>
    <x v="0"/>
    <s v="LH-17155"/>
    <x v="109"/>
    <x v="0"/>
    <s v="United States"/>
    <s v="San Jose"/>
    <x v="1"/>
    <n v="95123"/>
    <x v="1"/>
    <s v="TEC-AC-10002305"/>
    <x v="2"/>
    <x v="11"/>
    <x v="1521"/>
    <x v="2775"/>
    <n v="4"/>
    <n v="0"/>
    <n v="12.959999999999994"/>
  </r>
  <r>
    <n v="7308"/>
    <s v="CA-2013-144092"/>
    <x v="0"/>
    <x v="732"/>
    <d v="2013-11-08T00:00:00"/>
    <x v="0"/>
    <s v="LH-17155"/>
    <x v="109"/>
    <x v="0"/>
    <s v="United States"/>
    <s v="San Jose"/>
    <x v="1"/>
    <n v="95123"/>
    <x v="1"/>
    <s v="FUR-CH-10004875"/>
    <x v="0"/>
    <x v="1"/>
    <x v="1436"/>
    <x v="2417"/>
    <n v="2"/>
    <n v="0.2"/>
    <n v="9.9651999999999994"/>
  </r>
  <r>
    <n v="7309"/>
    <s v="CA-2013-144092"/>
    <x v="0"/>
    <x v="732"/>
    <d v="2013-11-08T00:00:00"/>
    <x v="0"/>
    <s v="LH-17155"/>
    <x v="109"/>
    <x v="0"/>
    <s v="United States"/>
    <s v="San Jose"/>
    <x v="1"/>
    <n v="95123"/>
    <x v="1"/>
    <s v="OFF-EN-10001434"/>
    <x v="1"/>
    <x v="12"/>
    <x v="434"/>
    <x v="3820"/>
    <n v="3"/>
    <n v="0"/>
    <n v="77.483699999999999"/>
  </r>
  <r>
    <n v="7310"/>
    <s v="CA-2014-112172"/>
    <x v="3"/>
    <x v="193"/>
    <d v="2014-06-15T00:00:00"/>
    <x v="0"/>
    <s v="MM-18280"/>
    <x v="152"/>
    <x v="1"/>
    <s v="United States"/>
    <s v="New York City"/>
    <x v="15"/>
    <n v="10024"/>
    <x v="3"/>
    <s v="OFF-FA-10004395"/>
    <x v="1"/>
    <x v="13"/>
    <x v="1192"/>
    <x v="4903"/>
    <n v="3"/>
    <n v="0"/>
    <n v="0.70650000000000013"/>
  </r>
  <r>
    <n v="7311"/>
    <s v="CA-2012-121699"/>
    <x v="1"/>
    <x v="544"/>
    <d v="2012-08-14T00:00:00"/>
    <x v="1"/>
    <s v="BD-11320"/>
    <x v="217"/>
    <x v="0"/>
    <s v="United States"/>
    <s v="Detroit"/>
    <x v="12"/>
    <n v="48227"/>
    <x v="2"/>
    <s v="OFF-BI-10004632"/>
    <x v="1"/>
    <x v="8"/>
    <x v="910"/>
    <x v="4904"/>
    <n v="5"/>
    <n v="0"/>
    <n v="29.137499999999996"/>
  </r>
  <r>
    <n v="7312"/>
    <s v="CA-2012-162761"/>
    <x v="1"/>
    <x v="330"/>
    <d v="2012-10-13T00:00:00"/>
    <x v="1"/>
    <s v="SC-20575"/>
    <x v="623"/>
    <x v="0"/>
    <s v="United States"/>
    <s v="Miami"/>
    <x v="2"/>
    <n v="33178"/>
    <x v="0"/>
    <s v="OFF-BI-10000145"/>
    <x v="1"/>
    <x v="8"/>
    <x v="735"/>
    <x v="1077"/>
    <n v="2"/>
    <n v="0.7"/>
    <n v="-1.3103999999999996"/>
  </r>
  <r>
    <n v="7313"/>
    <s v="CA-2012-162761"/>
    <x v="1"/>
    <x v="330"/>
    <d v="2012-10-13T00:00:00"/>
    <x v="1"/>
    <s v="SC-20575"/>
    <x v="623"/>
    <x v="0"/>
    <s v="United States"/>
    <s v="Miami"/>
    <x v="2"/>
    <n v="33178"/>
    <x v="0"/>
    <s v="OFF-BI-10002498"/>
    <x v="1"/>
    <x v="8"/>
    <x v="435"/>
    <x v="4905"/>
    <n v="2"/>
    <n v="0.7"/>
    <n v="-8.5974000000000004"/>
  </r>
  <r>
    <n v="7314"/>
    <s v="CA-2012-162761"/>
    <x v="1"/>
    <x v="330"/>
    <d v="2012-10-13T00:00:00"/>
    <x v="1"/>
    <s v="SC-20575"/>
    <x v="623"/>
    <x v="0"/>
    <s v="United States"/>
    <s v="Miami"/>
    <x v="2"/>
    <n v="33178"/>
    <x v="0"/>
    <s v="OFF-AR-10001761"/>
    <x v="1"/>
    <x v="6"/>
    <x v="1642"/>
    <x v="1886"/>
    <n v="8"/>
    <n v="0.2"/>
    <n v="7.4751999999999992"/>
  </r>
  <r>
    <n v="7315"/>
    <s v="CA-2013-121377"/>
    <x v="0"/>
    <x v="316"/>
    <d v="2013-06-03T00:00:00"/>
    <x v="1"/>
    <s v="TN-21040"/>
    <x v="184"/>
    <x v="2"/>
    <s v="United States"/>
    <s v="Park Ridge"/>
    <x v="10"/>
    <n v="60068"/>
    <x v="2"/>
    <s v="TEC-PH-10001817"/>
    <x v="2"/>
    <x v="7"/>
    <x v="1097"/>
    <x v="4906"/>
    <n v="1"/>
    <n v="0.2"/>
    <n v="25.060000000000016"/>
  </r>
  <r>
    <n v="7316"/>
    <s v="CA-2014-115322"/>
    <x v="3"/>
    <x v="943"/>
    <d v="2014-05-17T00:00:00"/>
    <x v="0"/>
    <s v="ZC-21910"/>
    <x v="233"/>
    <x v="0"/>
    <s v="United States"/>
    <s v="New York City"/>
    <x v="15"/>
    <n v="10024"/>
    <x v="3"/>
    <s v="OFF-AR-10004456"/>
    <x v="1"/>
    <x v="6"/>
    <x v="1044"/>
    <x v="2911"/>
    <n v="3"/>
    <n v="0"/>
    <n v="12.736799999999999"/>
  </r>
  <r>
    <n v="7317"/>
    <s v="CA-2013-132066"/>
    <x v="0"/>
    <x v="1159"/>
    <d v="2013-10-21T00:00:00"/>
    <x v="1"/>
    <s v="NB-18655"/>
    <x v="240"/>
    <x v="1"/>
    <s v="United States"/>
    <s v="New York City"/>
    <x v="15"/>
    <n v="10011"/>
    <x v="3"/>
    <s v="FUR-TA-10001539"/>
    <x v="0"/>
    <x v="3"/>
    <x v="10"/>
    <x v="4907"/>
    <n v="1"/>
    <n v="0.4"/>
    <n v="-37.915200000000027"/>
  </r>
  <r>
    <n v="7318"/>
    <s v="CA-2014-158120"/>
    <x v="3"/>
    <x v="701"/>
    <d v="2014-11-22T00:00:00"/>
    <x v="1"/>
    <s v="KH-16330"/>
    <x v="542"/>
    <x v="1"/>
    <s v="United States"/>
    <s v="Hillsboro"/>
    <x v="21"/>
    <n v="97123"/>
    <x v="1"/>
    <s v="OFF-PA-10003205"/>
    <x v="1"/>
    <x v="10"/>
    <x v="1776"/>
    <x v="4908"/>
    <n v="3"/>
    <n v="0.2"/>
    <n v="6.6177000000000001"/>
  </r>
  <r>
    <n v="7319"/>
    <s v="CA-2014-158120"/>
    <x v="3"/>
    <x v="701"/>
    <d v="2014-11-22T00:00:00"/>
    <x v="1"/>
    <s v="KH-16330"/>
    <x v="542"/>
    <x v="1"/>
    <s v="United States"/>
    <s v="Hillsboro"/>
    <x v="21"/>
    <n v="97123"/>
    <x v="1"/>
    <s v="OFF-BI-10002813"/>
    <x v="1"/>
    <x v="8"/>
    <x v="905"/>
    <x v="4909"/>
    <n v="7"/>
    <n v="0.7"/>
    <n v="-3.4649999999999999"/>
  </r>
  <r>
    <n v="7320"/>
    <s v="CA-2014-100097"/>
    <x v="3"/>
    <x v="200"/>
    <d v="2014-11-30T00:00:00"/>
    <x v="0"/>
    <s v="MN-17935"/>
    <x v="438"/>
    <x v="0"/>
    <s v="United States"/>
    <s v="New York City"/>
    <x v="15"/>
    <n v="10009"/>
    <x v="3"/>
    <s v="TEC-PH-10002310"/>
    <x v="2"/>
    <x v="7"/>
    <x v="1359"/>
    <x v="508"/>
    <n v="5"/>
    <n v="0"/>
    <n v="264.58650000000006"/>
  </r>
  <r>
    <n v="7321"/>
    <s v="CA-2014-100097"/>
    <x v="3"/>
    <x v="200"/>
    <d v="2014-11-30T00:00:00"/>
    <x v="0"/>
    <s v="MN-17935"/>
    <x v="438"/>
    <x v="0"/>
    <s v="United States"/>
    <s v="New York City"/>
    <x v="15"/>
    <n v="10009"/>
    <x v="3"/>
    <s v="FUR-FU-10003623"/>
    <x v="0"/>
    <x v="5"/>
    <x v="1226"/>
    <x v="4817"/>
    <n v="5"/>
    <n v="0"/>
    <n v="37.883999999999993"/>
  </r>
  <r>
    <n v="7322"/>
    <s v="CA-2014-167626"/>
    <x v="3"/>
    <x v="213"/>
    <d v="2014-09-08T00:00:00"/>
    <x v="1"/>
    <s v="MY-18295"/>
    <x v="501"/>
    <x v="1"/>
    <s v="United States"/>
    <s v="Chicago"/>
    <x v="10"/>
    <n v="60623"/>
    <x v="2"/>
    <s v="OFF-PA-10003424"/>
    <x v="1"/>
    <x v="10"/>
    <x v="1081"/>
    <x v="2965"/>
    <n v="3"/>
    <n v="0.2"/>
    <n v="3.3389999999999995"/>
  </r>
  <r>
    <n v="7323"/>
    <s v="CA-2014-167626"/>
    <x v="3"/>
    <x v="213"/>
    <d v="2014-09-08T00:00:00"/>
    <x v="1"/>
    <s v="MY-18295"/>
    <x v="501"/>
    <x v="1"/>
    <s v="United States"/>
    <s v="Chicago"/>
    <x v="10"/>
    <n v="60623"/>
    <x v="2"/>
    <s v="TEC-AC-10004353"/>
    <x v="2"/>
    <x v="11"/>
    <x v="717"/>
    <x v="4649"/>
    <n v="2"/>
    <n v="0.2"/>
    <n v="21.42"/>
  </r>
  <r>
    <n v="7324"/>
    <s v="US-2014-126053"/>
    <x v="3"/>
    <x v="256"/>
    <d v="2014-12-09T00:00:00"/>
    <x v="2"/>
    <s v="CS-11950"/>
    <x v="229"/>
    <x v="0"/>
    <s v="United States"/>
    <s v="New York City"/>
    <x v="15"/>
    <n v="10024"/>
    <x v="3"/>
    <s v="FUR-FU-10001934"/>
    <x v="0"/>
    <x v="5"/>
    <x v="107"/>
    <x v="108"/>
    <n v="2"/>
    <n v="0"/>
    <n v="10.909600000000001"/>
  </r>
  <r>
    <n v="7325"/>
    <s v="US-2014-126053"/>
    <x v="3"/>
    <x v="256"/>
    <d v="2014-12-09T00:00:00"/>
    <x v="2"/>
    <s v="CS-11950"/>
    <x v="229"/>
    <x v="0"/>
    <s v="United States"/>
    <s v="New York City"/>
    <x v="15"/>
    <n v="10024"/>
    <x v="3"/>
    <s v="OFF-LA-10003766"/>
    <x v="1"/>
    <x v="2"/>
    <x v="360"/>
    <x v="1242"/>
    <n v="3"/>
    <n v="0"/>
    <n v="4.5359999999999996"/>
  </r>
  <r>
    <n v="7326"/>
    <s v="US-2014-128447"/>
    <x v="3"/>
    <x v="468"/>
    <d v="2014-11-18T00:00:00"/>
    <x v="1"/>
    <s v="MC-17845"/>
    <x v="266"/>
    <x v="0"/>
    <s v="United States"/>
    <s v="Pasco"/>
    <x v="4"/>
    <n v="99301"/>
    <x v="1"/>
    <s v="OFF-AP-10004540"/>
    <x v="1"/>
    <x v="9"/>
    <x v="1294"/>
    <x v="4910"/>
    <n v="5"/>
    <n v="0"/>
    <n v="112.224"/>
  </r>
  <r>
    <n v="7327"/>
    <s v="US-2014-128447"/>
    <x v="3"/>
    <x v="468"/>
    <d v="2014-11-18T00:00:00"/>
    <x v="1"/>
    <s v="MC-17845"/>
    <x v="266"/>
    <x v="0"/>
    <s v="United States"/>
    <s v="Pasco"/>
    <x v="4"/>
    <n v="99301"/>
    <x v="1"/>
    <s v="OFF-BI-10001543"/>
    <x v="1"/>
    <x v="8"/>
    <x v="375"/>
    <x v="4911"/>
    <n v="1"/>
    <n v="0.2"/>
    <n v="10.077200000000001"/>
  </r>
  <r>
    <n v="7328"/>
    <s v="US-2011-131275"/>
    <x v="2"/>
    <x v="772"/>
    <d v="2011-03-24T00:00:00"/>
    <x v="1"/>
    <s v="SC-20050"/>
    <x v="337"/>
    <x v="2"/>
    <s v="United States"/>
    <s v="Burbank"/>
    <x v="1"/>
    <n v="91505"/>
    <x v="1"/>
    <s v="FUR-FU-10004597"/>
    <x v="0"/>
    <x v="5"/>
    <x v="1257"/>
    <x v="4912"/>
    <n v="2"/>
    <n v="0"/>
    <n v="14.430000000000007"/>
  </r>
  <r>
    <n v="7329"/>
    <s v="US-2011-131275"/>
    <x v="2"/>
    <x v="772"/>
    <d v="2011-03-24T00:00:00"/>
    <x v="1"/>
    <s v="SC-20050"/>
    <x v="337"/>
    <x v="2"/>
    <s v="United States"/>
    <s v="Burbank"/>
    <x v="1"/>
    <n v="91505"/>
    <x v="1"/>
    <s v="TEC-MA-10001148"/>
    <x v="2"/>
    <x v="15"/>
    <x v="205"/>
    <x v="4913"/>
    <n v="4"/>
    <n v="0.2"/>
    <n v="415.98959999999994"/>
  </r>
  <r>
    <n v="7330"/>
    <s v="US-2011-131275"/>
    <x v="2"/>
    <x v="772"/>
    <d v="2011-03-24T00:00:00"/>
    <x v="1"/>
    <s v="SC-20050"/>
    <x v="337"/>
    <x v="2"/>
    <s v="United States"/>
    <s v="Burbank"/>
    <x v="1"/>
    <n v="91505"/>
    <x v="1"/>
    <s v="OFF-ST-10000078"/>
    <x v="1"/>
    <x v="4"/>
    <x v="1218"/>
    <x v="4914"/>
    <n v="7"/>
    <n v="0"/>
    <n v="334.11419999999987"/>
  </r>
  <r>
    <n v="7331"/>
    <s v="CA-2013-149349"/>
    <x v="0"/>
    <x v="396"/>
    <d v="2013-11-14T00:00:00"/>
    <x v="2"/>
    <s v="SP-20650"/>
    <x v="70"/>
    <x v="1"/>
    <s v="United States"/>
    <s v="Chicago"/>
    <x v="10"/>
    <n v="60623"/>
    <x v="2"/>
    <s v="FUR-FU-10001037"/>
    <x v="0"/>
    <x v="5"/>
    <x v="1160"/>
    <x v="4915"/>
    <n v="6"/>
    <n v="0.6"/>
    <n v="-8.532"/>
  </r>
  <r>
    <n v="7332"/>
    <s v="CA-2014-115119"/>
    <x v="3"/>
    <x v="40"/>
    <d v="2014-10-31T00:00:00"/>
    <x v="1"/>
    <s v="SC-20440"/>
    <x v="464"/>
    <x v="1"/>
    <s v="United States"/>
    <s v="Lancaster"/>
    <x v="9"/>
    <n v="17602"/>
    <x v="3"/>
    <s v="TEC-PH-10001433"/>
    <x v="2"/>
    <x v="7"/>
    <x v="237"/>
    <x v="4916"/>
    <n v="1"/>
    <n v="0.4"/>
    <n v="-13.334099999999999"/>
  </r>
  <r>
    <n v="7333"/>
    <s v="CA-2014-115119"/>
    <x v="3"/>
    <x v="40"/>
    <d v="2014-10-31T00:00:00"/>
    <x v="1"/>
    <s v="SC-20440"/>
    <x v="464"/>
    <x v="1"/>
    <s v="United States"/>
    <s v="Lancaster"/>
    <x v="9"/>
    <n v="17602"/>
    <x v="3"/>
    <s v="OFF-BI-10003007"/>
    <x v="1"/>
    <x v="8"/>
    <x v="1542"/>
    <x v="4917"/>
    <n v="7"/>
    <n v="0.7"/>
    <n v="-65.150399999999991"/>
  </r>
  <r>
    <n v="7334"/>
    <s v="CA-2012-125563"/>
    <x v="1"/>
    <x v="347"/>
    <d v="2012-04-17T00:00:00"/>
    <x v="1"/>
    <s v="PR-18880"/>
    <x v="701"/>
    <x v="0"/>
    <s v="United States"/>
    <s v="Tampa"/>
    <x v="2"/>
    <n v="33614"/>
    <x v="0"/>
    <s v="FUR-FU-10001290"/>
    <x v="0"/>
    <x v="5"/>
    <x v="447"/>
    <x v="4918"/>
    <n v="2"/>
    <n v="0.2"/>
    <n v="10.103999999999996"/>
  </r>
  <r>
    <n v="7335"/>
    <s v="CA-2012-125563"/>
    <x v="1"/>
    <x v="347"/>
    <d v="2012-04-17T00:00:00"/>
    <x v="1"/>
    <s v="PR-18880"/>
    <x v="701"/>
    <x v="0"/>
    <s v="United States"/>
    <s v="Tampa"/>
    <x v="2"/>
    <n v="33614"/>
    <x v="0"/>
    <s v="FUR-FU-10000087"/>
    <x v="0"/>
    <x v="5"/>
    <x v="204"/>
    <x v="4919"/>
    <n v="3"/>
    <n v="0.2"/>
    <n v="14.313600000000005"/>
  </r>
  <r>
    <n v="7336"/>
    <s v="CA-2012-113152"/>
    <x v="1"/>
    <x v="707"/>
    <d v="2012-12-30T00:00:00"/>
    <x v="1"/>
    <s v="JK-15625"/>
    <x v="600"/>
    <x v="0"/>
    <s v="United States"/>
    <s v="New York City"/>
    <x v="15"/>
    <n v="10024"/>
    <x v="3"/>
    <s v="TEC-AC-10002049"/>
    <x v="2"/>
    <x v="11"/>
    <x v="1053"/>
    <x v="4036"/>
    <n v="2"/>
    <n v="0"/>
    <n v="371.31600000000003"/>
  </r>
  <r>
    <n v="7337"/>
    <s v="CA-2012-113152"/>
    <x v="1"/>
    <x v="707"/>
    <d v="2012-12-30T00:00:00"/>
    <x v="1"/>
    <s v="JK-15625"/>
    <x v="600"/>
    <x v="0"/>
    <s v="United States"/>
    <s v="New York City"/>
    <x v="15"/>
    <n v="10024"/>
    <x v="3"/>
    <s v="FUR-BO-10002613"/>
    <x v="0"/>
    <x v="0"/>
    <x v="177"/>
    <x v="4920"/>
    <n v="2"/>
    <n v="0.2"/>
    <n v="56.195999999999955"/>
  </r>
  <r>
    <n v="7338"/>
    <s v="CA-2014-165155"/>
    <x v="3"/>
    <x v="296"/>
    <d v="2014-09-24T00:00:00"/>
    <x v="2"/>
    <s v="BM-11575"/>
    <x v="606"/>
    <x v="1"/>
    <s v="United States"/>
    <s v="Los Angeles"/>
    <x v="1"/>
    <n v="90045"/>
    <x v="1"/>
    <s v="OFF-ST-10004950"/>
    <x v="1"/>
    <x v="4"/>
    <x v="1510"/>
    <x v="4729"/>
    <n v="1"/>
    <n v="0"/>
    <n v="3.8774999999999995"/>
  </r>
  <r>
    <n v="7339"/>
    <s v="CA-2011-163412"/>
    <x v="2"/>
    <x v="414"/>
    <d v="2011-12-23T00:00:00"/>
    <x v="0"/>
    <s v="SM-20950"/>
    <x v="416"/>
    <x v="1"/>
    <s v="United States"/>
    <s v="New York City"/>
    <x v="15"/>
    <n v="10035"/>
    <x v="3"/>
    <s v="FUR-CH-10004875"/>
    <x v="0"/>
    <x v="1"/>
    <x v="1436"/>
    <x v="4921"/>
    <n v="3"/>
    <n v="0.1"/>
    <n v="36.3018"/>
  </r>
  <r>
    <n v="7340"/>
    <s v="CA-2012-159590"/>
    <x v="1"/>
    <x v="1074"/>
    <d v="2012-07-21T00:00:00"/>
    <x v="2"/>
    <s v="KC-16255"/>
    <x v="346"/>
    <x v="1"/>
    <s v="United States"/>
    <s v="New York City"/>
    <x v="15"/>
    <n v="10009"/>
    <x v="3"/>
    <s v="OFF-AR-10003190"/>
    <x v="1"/>
    <x v="6"/>
    <x v="643"/>
    <x v="1784"/>
    <n v="2"/>
    <n v="0"/>
    <n v="1.6128"/>
  </r>
  <r>
    <n v="7341"/>
    <s v="CA-2011-116190"/>
    <x v="2"/>
    <x v="711"/>
    <d v="2011-08-01T00:00:00"/>
    <x v="1"/>
    <s v="SG-20470"/>
    <x v="495"/>
    <x v="0"/>
    <s v="United States"/>
    <s v="Atlanta"/>
    <x v="32"/>
    <n v="30318"/>
    <x v="0"/>
    <s v="FUR-CH-10000553"/>
    <x v="0"/>
    <x v="1"/>
    <x v="1248"/>
    <x v="4922"/>
    <n v="2"/>
    <n v="0"/>
    <n v="18.327599999999997"/>
  </r>
  <r>
    <n v="7342"/>
    <s v="CA-2011-116190"/>
    <x v="2"/>
    <x v="711"/>
    <d v="2011-08-01T00:00:00"/>
    <x v="1"/>
    <s v="SG-20470"/>
    <x v="495"/>
    <x v="0"/>
    <s v="United States"/>
    <s v="Atlanta"/>
    <x v="32"/>
    <n v="30318"/>
    <x v="0"/>
    <s v="OFF-LA-10002762"/>
    <x v="1"/>
    <x v="2"/>
    <x v="49"/>
    <x v="4923"/>
    <n v="13"/>
    <n v="0"/>
    <n v="76.558299999999988"/>
  </r>
  <r>
    <n v="7343"/>
    <s v="CA-2011-116190"/>
    <x v="2"/>
    <x v="711"/>
    <d v="2011-08-01T00:00:00"/>
    <x v="1"/>
    <s v="SG-20470"/>
    <x v="495"/>
    <x v="0"/>
    <s v="United States"/>
    <s v="Atlanta"/>
    <x v="32"/>
    <n v="30318"/>
    <x v="0"/>
    <s v="FUR-FU-10000719"/>
    <x v="0"/>
    <x v="5"/>
    <x v="1664"/>
    <x v="3567"/>
    <n v="3"/>
    <n v="0"/>
    <n v="9.2556000000000012"/>
  </r>
  <r>
    <n v="7344"/>
    <s v="CA-2011-168473"/>
    <x v="2"/>
    <x v="58"/>
    <d v="2012-01-01T00:00:00"/>
    <x v="1"/>
    <s v="TB-21520"/>
    <x v="14"/>
    <x v="0"/>
    <s v="United States"/>
    <s v="New York City"/>
    <x v="15"/>
    <n v="10009"/>
    <x v="3"/>
    <s v="OFF-ST-10000563"/>
    <x v="1"/>
    <x v="4"/>
    <x v="894"/>
    <x v="1643"/>
    <n v="6"/>
    <n v="0"/>
    <n v="19.188000000000002"/>
  </r>
  <r>
    <n v="7345"/>
    <s v="CA-2014-168389"/>
    <x v="3"/>
    <x v="157"/>
    <d v="2014-12-18T00:00:00"/>
    <x v="1"/>
    <s v="DV-13045"/>
    <x v="1"/>
    <x v="1"/>
    <s v="United States"/>
    <s v="Jacksonville"/>
    <x v="2"/>
    <n v="32216"/>
    <x v="0"/>
    <s v="FUR-TA-10004289"/>
    <x v="0"/>
    <x v="3"/>
    <x v="187"/>
    <x v="4924"/>
    <n v="6"/>
    <n v="0.45"/>
    <n v="-420"/>
  </r>
  <r>
    <n v="7346"/>
    <s v="CA-2014-168389"/>
    <x v="3"/>
    <x v="157"/>
    <d v="2014-12-18T00:00:00"/>
    <x v="1"/>
    <s v="DV-13045"/>
    <x v="1"/>
    <x v="1"/>
    <s v="United States"/>
    <s v="Jacksonville"/>
    <x v="2"/>
    <n v="32216"/>
    <x v="0"/>
    <s v="TEC-PH-10003555"/>
    <x v="2"/>
    <x v="7"/>
    <x v="457"/>
    <x v="4925"/>
    <n v="4"/>
    <n v="0.2"/>
    <n v="-16.552799999999994"/>
  </r>
  <r>
    <n v="7347"/>
    <s v="CA-2014-168389"/>
    <x v="3"/>
    <x v="157"/>
    <d v="2014-12-18T00:00:00"/>
    <x v="1"/>
    <s v="DV-13045"/>
    <x v="1"/>
    <x v="1"/>
    <s v="United States"/>
    <s v="Jacksonville"/>
    <x v="2"/>
    <n v="32216"/>
    <x v="0"/>
    <s v="OFF-AR-10001958"/>
    <x v="1"/>
    <x v="6"/>
    <x v="206"/>
    <x v="4926"/>
    <n v="1"/>
    <n v="0.2"/>
    <n v="1.3584000000000001"/>
  </r>
  <r>
    <n v="7348"/>
    <s v="CA-2014-168389"/>
    <x v="3"/>
    <x v="157"/>
    <d v="2014-12-18T00:00:00"/>
    <x v="1"/>
    <s v="DV-13045"/>
    <x v="1"/>
    <x v="1"/>
    <s v="United States"/>
    <s v="Jacksonville"/>
    <x v="2"/>
    <n v="32216"/>
    <x v="0"/>
    <s v="FUR-CH-10000225"/>
    <x v="0"/>
    <x v="1"/>
    <x v="401"/>
    <x v="1466"/>
    <n v="1"/>
    <n v="0.2"/>
    <n v="-12.147000000000009"/>
  </r>
  <r>
    <n v="7349"/>
    <s v="CA-2011-130421"/>
    <x v="2"/>
    <x v="223"/>
    <d v="2011-03-07T00:00:00"/>
    <x v="1"/>
    <s v="SC-20020"/>
    <x v="710"/>
    <x v="0"/>
    <s v="United States"/>
    <s v="Houston"/>
    <x v="5"/>
    <n v="77095"/>
    <x v="2"/>
    <s v="OFF-AP-10002534"/>
    <x v="1"/>
    <x v="9"/>
    <x v="1193"/>
    <x v="4927"/>
    <n v="3"/>
    <n v="0.8"/>
    <n v="-459.60720000000003"/>
  </r>
  <r>
    <n v="7350"/>
    <s v="CA-2014-142125"/>
    <x v="3"/>
    <x v="208"/>
    <d v="2014-10-28T00:00:00"/>
    <x v="1"/>
    <s v="JB-15400"/>
    <x v="80"/>
    <x v="1"/>
    <s v="United States"/>
    <s v="Milwaukee"/>
    <x v="6"/>
    <n v="53209"/>
    <x v="2"/>
    <s v="OFF-BI-10000301"/>
    <x v="1"/>
    <x v="8"/>
    <x v="619"/>
    <x v="1120"/>
    <n v="6"/>
    <n v="0"/>
    <n v="19.41"/>
  </r>
  <r>
    <n v="7351"/>
    <s v="CA-2014-142125"/>
    <x v="3"/>
    <x v="208"/>
    <d v="2014-10-28T00:00:00"/>
    <x v="1"/>
    <s v="JB-15400"/>
    <x v="80"/>
    <x v="1"/>
    <s v="United States"/>
    <s v="Milwaukee"/>
    <x v="6"/>
    <n v="53209"/>
    <x v="2"/>
    <s v="OFF-BI-10003460"/>
    <x v="1"/>
    <x v="8"/>
    <x v="234"/>
    <x v="4928"/>
    <n v="5"/>
    <n v="0"/>
    <n v="10.511999999999999"/>
  </r>
  <r>
    <n v="7352"/>
    <s v="CA-2014-141138"/>
    <x v="3"/>
    <x v="468"/>
    <d v="2014-11-17T00:00:00"/>
    <x v="1"/>
    <s v="GH-14425"/>
    <x v="485"/>
    <x v="0"/>
    <s v="United States"/>
    <s v="Modesto"/>
    <x v="1"/>
    <n v="95351"/>
    <x v="1"/>
    <s v="TEC-AC-10001772"/>
    <x v="2"/>
    <x v="11"/>
    <x v="400"/>
    <x v="1829"/>
    <n v="7"/>
    <n v="0"/>
    <n v="43.598100000000002"/>
  </r>
  <r>
    <n v="7353"/>
    <s v="CA-2014-152135"/>
    <x v="3"/>
    <x v="633"/>
    <d v="2014-03-19T00:00:00"/>
    <x v="0"/>
    <s v="MG-17650"/>
    <x v="377"/>
    <x v="2"/>
    <s v="United States"/>
    <s v="Lakewood"/>
    <x v="24"/>
    <n v="44107"/>
    <x v="3"/>
    <s v="TEC-PH-10003505"/>
    <x v="2"/>
    <x v="7"/>
    <x v="901"/>
    <x v="4929"/>
    <n v="8"/>
    <n v="0.4"/>
    <n v="-81.664000000000044"/>
  </r>
  <r>
    <n v="7354"/>
    <s v="CA-2013-151974"/>
    <x v="0"/>
    <x v="897"/>
    <d v="2013-09-30T00:00:00"/>
    <x v="1"/>
    <s v="RD-19660"/>
    <x v="372"/>
    <x v="2"/>
    <s v="United States"/>
    <s v="Philadelphia"/>
    <x v="9"/>
    <n v="19134"/>
    <x v="3"/>
    <s v="OFF-LA-10004484"/>
    <x v="1"/>
    <x v="2"/>
    <x v="612"/>
    <x v="1053"/>
    <n v="5"/>
    <n v="0.2"/>
    <n v="5.368999999999998"/>
  </r>
  <r>
    <n v="7355"/>
    <s v="CA-2014-154102"/>
    <x v="3"/>
    <x v="695"/>
    <d v="2014-02-14T00:00:00"/>
    <x v="1"/>
    <s v="SN-20560"/>
    <x v="381"/>
    <x v="2"/>
    <s v="United States"/>
    <s v="San Francisco"/>
    <x v="1"/>
    <n v="94109"/>
    <x v="1"/>
    <s v="OFF-PA-10001593"/>
    <x v="1"/>
    <x v="10"/>
    <x v="1755"/>
    <x v="2744"/>
    <n v="5"/>
    <n v="0"/>
    <n v="13.454999999999998"/>
  </r>
  <r>
    <n v="7356"/>
    <s v="CA-2012-139780"/>
    <x v="1"/>
    <x v="620"/>
    <d v="2013-01-02T00:00:00"/>
    <x v="0"/>
    <s v="AH-10690"/>
    <x v="706"/>
    <x v="1"/>
    <s v="United States"/>
    <s v="Detroit"/>
    <x v="12"/>
    <n v="48205"/>
    <x v="2"/>
    <s v="OFF-BI-10004139"/>
    <x v="1"/>
    <x v="8"/>
    <x v="923"/>
    <x v="4930"/>
    <n v="8"/>
    <n v="0"/>
    <n v="52.379999999999995"/>
  </r>
  <r>
    <n v="7357"/>
    <s v="CA-2013-114748"/>
    <x v="0"/>
    <x v="790"/>
    <d v="2013-10-15T00:00:00"/>
    <x v="1"/>
    <s v="MZ-17335"/>
    <x v="595"/>
    <x v="2"/>
    <s v="United States"/>
    <s v="Phoenix"/>
    <x v="16"/>
    <n v="85023"/>
    <x v="1"/>
    <s v="OFF-AR-10001315"/>
    <x v="1"/>
    <x v="6"/>
    <x v="1020"/>
    <x v="4931"/>
    <n v="1"/>
    <n v="0.2"/>
    <n v="0.15839999999999993"/>
  </r>
  <r>
    <n v="7358"/>
    <s v="CA-2013-114748"/>
    <x v="0"/>
    <x v="790"/>
    <d v="2013-10-15T00:00:00"/>
    <x v="1"/>
    <s v="MZ-17335"/>
    <x v="595"/>
    <x v="2"/>
    <s v="United States"/>
    <s v="Phoenix"/>
    <x v="16"/>
    <n v="85023"/>
    <x v="1"/>
    <s v="FUR-FU-10001488"/>
    <x v="0"/>
    <x v="5"/>
    <x v="1040"/>
    <x v="4932"/>
    <n v="2"/>
    <n v="0.2"/>
    <n v="0"/>
  </r>
  <r>
    <n v="7359"/>
    <s v="US-2011-115189"/>
    <x v="2"/>
    <x v="125"/>
    <d v="2012-01-03T00:00:00"/>
    <x v="0"/>
    <s v="AR-10345"/>
    <x v="753"/>
    <x v="1"/>
    <s v="United States"/>
    <s v="Philadelphia"/>
    <x v="9"/>
    <n v="19143"/>
    <x v="3"/>
    <s v="TEC-PH-10002170"/>
    <x v="2"/>
    <x v="7"/>
    <x v="594"/>
    <x v="4933"/>
    <n v="6"/>
    <n v="0.4"/>
    <n v="-50.392799999999994"/>
  </r>
  <r>
    <n v="7360"/>
    <s v="US-2011-115189"/>
    <x v="2"/>
    <x v="125"/>
    <d v="2012-01-03T00:00:00"/>
    <x v="0"/>
    <s v="AR-10345"/>
    <x v="753"/>
    <x v="1"/>
    <s v="United States"/>
    <s v="Philadelphia"/>
    <x v="9"/>
    <n v="19143"/>
    <x v="3"/>
    <s v="FUR-TA-10004575"/>
    <x v="0"/>
    <x v="3"/>
    <x v="306"/>
    <x v="2979"/>
    <n v="3"/>
    <n v="0.4"/>
    <n v="-192.04680000000008"/>
  </r>
  <r>
    <n v="7361"/>
    <s v="CA-2013-163594"/>
    <x v="0"/>
    <x v="408"/>
    <d v="2013-04-15T00:00:00"/>
    <x v="2"/>
    <s v="JF-15295"/>
    <x v="639"/>
    <x v="0"/>
    <s v="United States"/>
    <s v="Los Angeles"/>
    <x v="1"/>
    <n v="90036"/>
    <x v="1"/>
    <s v="OFF-PA-10000809"/>
    <x v="1"/>
    <x v="10"/>
    <x v="1124"/>
    <x v="541"/>
    <n v="3"/>
    <n v="0"/>
    <n v="9.3312000000000008"/>
  </r>
  <r>
    <n v="7362"/>
    <s v="CA-2013-163594"/>
    <x v="0"/>
    <x v="408"/>
    <d v="2013-04-15T00:00:00"/>
    <x v="2"/>
    <s v="JF-15295"/>
    <x v="639"/>
    <x v="0"/>
    <s v="United States"/>
    <s v="Los Angeles"/>
    <x v="1"/>
    <n v="90036"/>
    <x v="1"/>
    <s v="FUR-CH-10000225"/>
    <x v="0"/>
    <x v="1"/>
    <x v="401"/>
    <x v="4934"/>
    <n v="3"/>
    <n v="0.2"/>
    <n v="-36.441000000000031"/>
  </r>
  <r>
    <n v="7363"/>
    <s v="CA-2013-163594"/>
    <x v="0"/>
    <x v="408"/>
    <d v="2013-04-15T00:00:00"/>
    <x v="2"/>
    <s v="JF-15295"/>
    <x v="639"/>
    <x v="0"/>
    <s v="United States"/>
    <s v="Los Angeles"/>
    <x v="1"/>
    <n v="90036"/>
    <x v="1"/>
    <s v="OFF-BI-10003707"/>
    <x v="1"/>
    <x v="8"/>
    <x v="776"/>
    <x v="941"/>
    <n v="3"/>
    <n v="0.2"/>
    <n v="13.734"/>
  </r>
  <r>
    <n v="7364"/>
    <s v="CA-2013-127243"/>
    <x v="0"/>
    <x v="85"/>
    <d v="2013-12-05T00:00:00"/>
    <x v="1"/>
    <s v="DS-13180"/>
    <x v="103"/>
    <x v="1"/>
    <s v="United States"/>
    <s v="Philadelphia"/>
    <x v="9"/>
    <n v="19140"/>
    <x v="3"/>
    <s v="TEC-PH-10004539"/>
    <x v="2"/>
    <x v="7"/>
    <x v="852"/>
    <x v="4935"/>
    <n v="3"/>
    <n v="0.4"/>
    <n v="-73.706100000000021"/>
  </r>
  <r>
    <n v="7365"/>
    <s v="CA-2013-127243"/>
    <x v="0"/>
    <x v="85"/>
    <d v="2013-12-05T00:00:00"/>
    <x v="1"/>
    <s v="DS-13180"/>
    <x v="103"/>
    <x v="1"/>
    <s v="United States"/>
    <s v="Philadelphia"/>
    <x v="9"/>
    <n v="19140"/>
    <x v="3"/>
    <s v="OFF-FA-10004076"/>
    <x v="1"/>
    <x v="13"/>
    <x v="1213"/>
    <x v="2538"/>
    <n v="8"/>
    <n v="0.2"/>
    <n v="2.6927999999999992"/>
  </r>
  <r>
    <n v="7366"/>
    <s v="CA-2013-127243"/>
    <x v="0"/>
    <x v="85"/>
    <d v="2013-12-05T00:00:00"/>
    <x v="1"/>
    <s v="DS-13180"/>
    <x v="103"/>
    <x v="1"/>
    <s v="United States"/>
    <s v="Philadelphia"/>
    <x v="9"/>
    <n v="19140"/>
    <x v="3"/>
    <s v="OFF-BI-10003166"/>
    <x v="1"/>
    <x v="8"/>
    <x v="1405"/>
    <x v="4936"/>
    <n v="2"/>
    <n v="0.7"/>
    <n v="-5.0511999999999997"/>
  </r>
  <r>
    <n v="7367"/>
    <s v="CA-2013-127243"/>
    <x v="0"/>
    <x v="85"/>
    <d v="2013-12-05T00:00:00"/>
    <x v="1"/>
    <s v="DS-13180"/>
    <x v="103"/>
    <x v="1"/>
    <s v="United States"/>
    <s v="Philadelphia"/>
    <x v="9"/>
    <n v="19140"/>
    <x v="3"/>
    <s v="OFF-ST-10002301"/>
    <x v="1"/>
    <x v="4"/>
    <x v="1490"/>
    <x v="2604"/>
    <n v="2"/>
    <n v="0.2"/>
    <n v="-7.7292000000000041"/>
  </r>
  <r>
    <n v="7368"/>
    <s v="CA-2013-127243"/>
    <x v="0"/>
    <x v="85"/>
    <d v="2013-12-05T00:00:00"/>
    <x v="1"/>
    <s v="DS-13180"/>
    <x v="103"/>
    <x v="1"/>
    <s v="United States"/>
    <s v="Philadelphia"/>
    <x v="9"/>
    <n v="19140"/>
    <x v="3"/>
    <s v="FUR-CH-10002647"/>
    <x v="0"/>
    <x v="1"/>
    <x v="470"/>
    <x v="2548"/>
    <n v="7"/>
    <n v="0.3"/>
    <n v="-24.842999999999961"/>
  </r>
  <r>
    <n v="7369"/>
    <s v="CA-2014-161851"/>
    <x v="3"/>
    <x v="4"/>
    <d v="2014-04-18T00:00:00"/>
    <x v="2"/>
    <s v="BP-11095"/>
    <x v="162"/>
    <x v="1"/>
    <s v="United States"/>
    <s v="Miami"/>
    <x v="2"/>
    <n v="33180"/>
    <x v="0"/>
    <s v="OFF-BI-10004654"/>
    <x v="1"/>
    <x v="8"/>
    <x v="1444"/>
    <x v="4937"/>
    <n v="3"/>
    <n v="0.7"/>
    <n v="-11.936999999999998"/>
  </r>
  <r>
    <n v="7370"/>
    <s v="CA-2012-110345"/>
    <x v="1"/>
    <x v="1000"/>
    <d v="2012-03-11T00:00:00"/>
    <x v="0"/>
    <s v="TG-21310"/>
    <x v="592"/>
    <x v="0"/>
    <s v="United States"/>
    <s v="Raleigh"/>
    <x v="3"/>
    <n v="27604"/>
    <x v="0"/>
    <s v="OFF-LA-10001175"/>
    <x v="1"/>
    <x v="2"/>
    <x v="773"/>
    <x v="877"/>
    <n v="2"/>
    <n v="0.2"/>
    <n v="1.6704000000000001"/>
  </r>
  <r>
    <n v="7371"/>
    <s v="CA-2011-107769"/>
    <x v="2"/>
    <x v="919"/>
    <d v="2011-11-01T00:00:00"/>
    <x v="1"/>
    <s v="BT-11395"/>
    <x v="387"/>
    <x v="1"/>
    <s v="United States"/>
    <s v="Garden City"/>
    <x v="41"/>
    <n v="67846"/>
    <x v="2"/>
    <s v="TEC-PH-10001336"/>
    <x v="2"/>
    <x v="7"/>
    <x v="941"/>
    <x v="2052"/>
    <n v="2"/>
    <n v="0"/>
    <n v="74.8142"/>
  </r>
  <r>
    <n v="7372"/>
    <s v="US-2014-123862"/>
    <x v="3"/>
    <x v="363"/>
    <d v="2014-01-10T00:00:00"/>
    <x v="0"/>
    <s v="JF-15190"/>
    <x v="440"/>
    <x v="0"/>
    <s v="United States"/>
    <s v="Long Beach"/>
    <x v="1"/>
    <n v="90805"/>
    <x v="1"/>
    <s v="OFF-ST-10000760"/>
    <x v="1"/>
    <x v="4"/>
    <x v="4"/>
    <x v="4938"/>
    <n v="11"/>
    <n v="0"/>
    <n v="44.596199999999996"/>
  </r>
  <r>
    <n v="7373"/>
    <s v="US-2014-123862"/>
    <x v="3"/>
    <x v="363"/>
    <d v="2014-01-10T00:00:00"/>
    <x v="0"/>
    <s v="JF-15190"/>
    <x v="440"/>
    <x v="0"/>
    <s v="United States"/>
    <s v="Long Beach"/>
    <x v="1"/>
    <n v="90805"/>
    <x v="1"/>
    <s v="OFF-ST-10002301"/>
    <x v="1"/>
    <x v="4"/>
    <x v="1490"/>
    <x v="4939"/>
    <n v="3"/>
    <n v="0"/>
    <n v="0.61019999999999541"/>
  </r>
  <r>
    <n v="7374"/>
    <s v="US-2014-123862"/>
    <x v="3"/>
    <x v="363"/>
    <d v="2014-01-10T00:00:00"/>
    <x v="0"/>
    <s v="JF-15190"/>
    <x v="440"/>
    <x v="0"/>
    <s v="United States"/>
    <s v="Long Beach"/>
    <x v="1"/>
    <n v="90805"/>
    <x v="1"/>
    <s v="OFF-SU-10004884"/>
    <x v="1"/>
    <x v="14"/>
    <x v="1780"/>
    <x v="4940"/>
    <n v="7"/>
    <n v="0"/>
    <n v="31.931899999999988"/>
  </r>
  <r>
    <n v="7375"/>
    <s v="US-2014-123862"/>
    <x v="3"/>
    <x v="363"/>
    <d v="2014-01-10T00:00:00"/>
    <x v="0"/>
    <s v="JF-15190"/>
    <x v="440"/>
    <x v="0"/>
    <s v="United States"/>
    <s v="Long Beach"/>
    <x v="1"/>
    <n v="90805"/>
    <x v="1"/>
    <s v="OFF-FA-10003112"/>
    <x v="1"/>
    <x v="13"/>
    <x v="33"/>
    <x v="2837"/>
    <n v="1"/>
    <n v="0"/>
    <n v="3.5504999999999995"/>
  </r>
  <r>
    <n v="7376"/>
    <s v="CA-2014-100580"/>
    <x v="3"/>
    <x v="802"/>
    <d v="2014-08-21T00:00:00"/>
    <x v="1"/>
    <s v="MK-17905"/>
    <x v="149"/>
    <x v="1"/>
    <s v="United States"/>
    <s v="San Diego"/>
    <x v="1"/>
    <n v="92037"/>
    <x v="1"/>
    <s v="OFF-BI-10000069"/>
    <x v="1"/>
    <x v="8"/>
    <x v="486"/>
    <x v="4941"/>
    <n v="3"/>
    <n v="0.2"/>
    <n v="11.707799999999995"/>
  </r>
  <r>
    <n v="7377"/>
    <s v="US-2014-145597"/>
    <x v="3"/>
    <x v="808"/>
    <d v="2014-11-06T00:00:00"/>
    <x v="2"/>
    <s v="GG-14650"/>
    <x v="55"/>
    <x v="1"/>
    <s v="United States"/>
    <s v="Bloomington"/>
    <x v="10"/>
    <n v="61701"/>
    <x v="2"/>
    <s v="OFF-AR-10001958"/>
    <x v="1"/>
    <x v="6"/>
    <x v="206"/>
    <x v="4942"/>
    <n v="4"/>
    <n v="0.2"/>
    <n v="5.4336000000000002"/>
  </r>
  <r>
    <n v="7378"/>
    <s v="CA-2011-132787"/>
    <x v="2"/>
    <x v="111"/>
    <d v="2011-09-23T00:00:00"/>
    <x v="1"/>
    <s v="MC-18130"/>
    <x v="305"/>
    <x v="1"/>
    <s v="United States"/>
    <s v="Seattle"/>
    <x v="4"/>
    <n v="98115"/>
    <x v="1"/>
    <s v="OFF-ST-10001321"/>
    <x v="1"/>
    <x v="4"/>
    <x v="416"/>
    <x v="451"/>
    <n v="6"/>
    <n v="0"/>
    <n v="24.980400000000007"/>
  </r>
  <r>
    <n v="7379"/>
    <s v="CA-2012-136224"/>
    <x v="1"/>
    <x v="70"/>
    <d v="2012-05-31T00:00:00"/>
    <x v="3"/>
    <s v="ML-18265"/>
    <x v="761"/>
    <x v="0"/>
    <s v="United States"/>
    <s v="Fayetteville"/>
    <x v="3"/>
    <n v="28314"/>
    <x v="0"/>
    <s v="OFF-AR-10003504"/>
    <x v="1"/>
    <x v="6"/>
    <x v="1026"/>
    <x v="1518"/>
    <n v="3"/>
    <n v="0.2"/>
    <n v="1.1555999999999984"/>
  </r>
  <r>
    <n v="7380"/>
    <s v="CA-2013-105732"/>
    <x v="0"/>
    <x v="1160"/>
    <d v="2013-09-19T00:00:00"/>
    <x v="1"/>
    <s v="AG-10270"/>
    <x v="8"/>
    <x v="0"/>
    <s v="United States"/>
    <s v="Omaha"/>
    <x v="8"/>
    <n v="68104"/>
    <x v="2"/>
    <s v="OFF-ST-10000419"/>
    <x v="1"/>
    <x v="4"/>
    <x v="1015"/>
    <x v="1360"/>
    <n v="3"/>
    <n v="0"/>
    <n v="0.4073999999999991"/>
  </r>
  <r>
    <n v="7381"/>
    <s v="CA-2013-105732"/>
    <x v="0"/>
    <x v="1160"/>
    <d v="2013-09-19T00:00:00"/>
    <x v="1"/>
    <s v="AG-10270"/>
    <x v="8"/>
    <x v="0"/>
    <s v="United States"/>
    <s v="Omaha"/>
    <x v="8"/>
    <n v="68104"/>
    <x v="2"/>
    <s v="OFF-LA-10004559"/>
    <x v="1"/>
    <x v="2"/>
    <x v="1340"/>
    <x v="936"/>
    <n v="5"/>
    <n v="0"/>
    <n v="7.056"/>
  </r>
  <r>
    <n v="7382"/>
    <s v="CA-2013-105732"/>
    <x v="0"/>
    <x v="1160"/>
    <d v="2013-09-19T00:00:00"/>
    <x v="1"/>
    <s v="AG-10270"/>
    <x v="8"/>
    <x v="0"/>
    <s v="United States"/>
    <s v="Omaha"/>
    <x v="8"/>
    <n v="68104"/>
    <x v="2"/>
    <s v="TEC-PH-10001644"/>
    <x v="2"/>
    <x v="7"/>
    <x v="1485"/>
    <x v="179"/>
    <n v="5"/>
    <n v="0"/>
    <n v="41.986000000000004"/>
  </r>
  <r>
    <n v="7383"/>
    <s v="CA-2013-105732"/>
    <x v="0"/>
    <x v="1160"/>
    <d v="2013-09-19T00:00:00"/>
    <x v="1"/>
    <s v="AG-10270"/>
    <x v="8"/>
    <x v="0"/>
    <s v="United States"/>
    <s v="Omaha"/>
    <x v="8"/>
    <n v="68104"/>
    <x v="2"/>
    <s v="OFF-SU-10004782"/>
    <x v="1"/>
    <x v="14"/>
    <x v="1548"/>
    <x v="2952"/>
    <n v="2"/>
    <n v="0"/>
    <n v="5.0699999999999985"/>
  </r>
  <r>
    <n v="7384"/>
    <s v="CA-2013-105732"/>
    <x v="0"/>
    <x v="1160"/>
    <d v="2013-09-19T00:00:00"/>
    <x v="1"/>
    <s v="AG-10270"/>
    <x v="8"/>
    <x v="0"/>
    <s v="United States"/>
    <s v="Omaha"/>
    <x v="8"/>
    <n v="68104"/>
    <x v="2"/>
    <s v="OFF-PA-10002250"/>
    <x v="1"/>
    <x v="10"/>
    <x v="699"/>
    <x v="1215"/>
    <n v="3"/>
    <n v="0"/>
    <n v="8.4527999999999999"/>
  </r>
  <r>
    <n v="7385"/>
    <s v="CA-2013-105732"/>
    <x v="0"/>
    <x v="1160"/>
    <d v="2013-09-19T00:00:00"/>
    <x v="1"/>
    <s v="AG-10270"/>
    <x v="8"/>
    <x v="0"/>
    <s v="United States"/>
    <s v="Omaha"/>
    <x v="8"/>
    <n v="68104"/>
    <x v="2"/>
    <s v="OFF-AP-10001394"/>
    <x v="1"/>
    <x v="9"/>
    <x v="1120"/>
    <x v="4943"/>
    <n v="2"/>
    <n v="0"/>
    <n v="136.07999999999998"/>
  </r>
  <r>
    <n v="7386"/>
    <s v="CA-2013-105732"/>
    <x v="0"/>
    <x v="1160"/>
    <d v="2013-09-19T00:00:00"/>
    <x v="1"/>
    <s v="AG-10270"/>
    <x v="8"/>
    <x v="0"/>
    <s v="United States"/>
    <s v="Omaha"/>
    <x v="8"/>
    <n v="68104"/>
    <x v="2"/>
    <s v="OFF-PA-10001838"/>
    <x v="1"/>
    <x v="10"/>
    <x v="999"/>
    <x v="4634"/>
    <n v="3"/>
    <n v="0"/>
    <n v="8.6435999999999993"/>
  </r>
  <r>
    <n v="7387"/>
    <s v="CA-2013-105732"/>
    <x v="0"/>
    <x v="1160"/>
    <d v="2013-09-19T00:00:00"/>
    <x v="1"/>
    <s v="AG-10270"/>
    <x v="8"/>
    <x v="0"/>
    <s v="United States"/>
    <s v="Omaha"/>
    <x v="8"/>
    <n v="68104"/>
    <x v="2"/>
    <s v="OFF-ST-10004340"/>
    <x v="1"/>
    <x v="4"/>
    <x v="809"/>
    <x v="3106"/>
    <n v="6"/>
    <n v="0"/>
    <n v="100.73160000000001"/>
  </r>
  <r>
    <n v="7388"/>
    <s v="CA-2013-105732"/>
    <x v="0"/>
    <x v="1160"/>
    <d v="2013-09-19T00:00:00"/>
    <x v="1"/>
    <s v="AG-10270"/>
    <x v="8"/>
    <x v="0"/>
    <s v="United States"/>
    <s v="Omaha"/>
    <x v="8"/>
    <n v="68104"/>
    <x v="2"/>
    <s v="FUR-FU-10003664"/>
    <x v="0"/>
    <x v="5"/>
    <x v="35"/>
    <x v="4944"/>
    <n v="14"/>
    <n v="0"/>
    <n v="387.56759999999986"/>
  </r>
  <r>
    <n v="7389"/>
    <s v="CA-2013-105732"/>
    <x v="0"/>
    <x v="1160"/>
    <d v="2013-09-19T00:00:00"/>
    <x v="1"/>
    <s v="AG-10270"/>
    <x v="8"/>
    <x v="0"/>
    <s v="United States"/>
    <s v="Omaha"/>
    <x v="8"/>
    <n v="68104"/>
    <x v="2"/>
    <s v="TEC-PH-10004897"/>
    <x v="2"/>
    <x v="7"/>
    <x v="1115"/>
    <x v="2065"/>
    <n v="3"/>
    <n v="0"/>
    <n v="0.29969999999999963"/>
  </r>
  <r>
    <n v="7390"/>
    <s v="CA-2014-108035"/>
    <x v="3"/>
    <x v="1161"/>
    <d v="2014-12-04T00:00:00"/>
    <x v="1"/>
    <s v="TT-21070"/>
    <x v="74"/>
    <x v="0"/>
    <s v="United States"/>
    <s v="Chattanooga"/>
    <x v="18"/>
    <n v="37421"/>
    <x v="0"/>
    <s v="FUR-CH-10000454"/>
    <x v="0"/>
    <x v="1"/>
    <x v="1"/>
    <x v="4945"/>
    <n v="2"/>
    <n v="0.2"/>
    <n v="48.795999999999978"/>
  </r>
  <r>
    <n v="7391"/>
    <s v="CA-2014-108035"/>
    <x v="3"/>
    <x v="1161"/>
    <d v="2014-12-04T00:00:00"/>
    <x v="1"/>
    <s v="TT-21070"/>
    <x v="74"/>
    <x v="0"/>
    <s v="United States"/>
    <s v="Chattanooga"/>
    <x v="18"/>
    <n v="37421"/>
    <x v="0"/>
    <s v="FUR-FU-10004017"/>
    <x v="0"/>
    <x v="5"/>
    <x v="1570"/>
    <x v="4946"/>
    <n v="5"/>
    <n v="0.2"/>
    <n v="19.034999999999989"/>
  </r>
  <r>
    <n v="7392"/>
    <s v="CA-2014-160031"/>
    <x v="3"/>
    <x v="769"/>
    <d v="2014-12-08T00:00:00"/>
    <x v="0"/>
    <s v="LT-16765"/>
    <x v="398"/>
    <x v="0"/>
    <s v="United States"/>
    <s v="Fairfield"/>
    <x v="24"/>
    <n v="45014"/>
    <x v="3"/>
    <s v="OFF-PA-10000241"/>
    <x v="1"/>
    <x v="10"/>
    <x v="1151"/>
    <x v="1355"/>
    <n v="3"/>
    <n v="0.2"/>
    <n v="23.234999999999992"/>
  </r>
  <r>
    <n v="7393"/>
    <s v="CA-2014-147844"/>
    <x v="3"/>
    <x v="743"/>
    <d v="2014-05-07T00:00:00"/>
    <x v="1"/>
    <s v="DD-13570"/>
    <x v="732"/>
    <x v="0"/>
    <s v="United States"/>
    <s v="Los Angeles"/>
    <x v="1"/>
    <n v="90049"/>
    <x v="1"/>
    <s v="OFF-PA-10003016"/>
    <x v="1"/>
    <x v="10"/>
    <x v="1385"/>
    <x v="2236"/>
    <n v="5"/>
    <n v="0"/>
    <n v="7.0649999999999995"/>
  </r>
  <r>
    <n v="7394"/>
    <s v="CA-2014-147844"/>
    <x v="3"/>
    <x v="743"/>
    <d v="2014-05-07T00:00:00"/>
    <x v="1"/>
    <s v="DD-13570"/>
    <x v="732"/>
    <x v="0"/>
    <s v="United States"/>
    <s v="Los Angeles"/>
    <x v="1"/>
    <n v="90049"/>
    <x v="1"/>
    <s v="OFF-AR-10001615"/>
    <x v="1"/>
    <x v="6"/>
    <x v="1479"/>
    <x v="426"/>
    <n v="3"/>
    <n v="0"/>
    <n v="15.475200000000001"/>
  </r>
  <r>
    <n v="7395"/>
    <s v="CA-2014-147844"/>
    <x v="3"/>
    <x v="743"/>
    <d v="2014-05-07T00:00:00"/>
    <x v="1"/>
    <s v="DD-13570"/>
    <x v="732"/>
    <x v="0"/>
    <s v="United States"/>
    <s v="Los Angeles"/>
    <x v="1"/>
    <n v="90049"/>
    <x v="1"/>
    <s v="OFF-PA-10002713"/>
    <x v="1"/>
    <x v="10"/>
    <x v="317"/>
    <x v="343"/>
    <n v="5"/>
    <n v="0"/>
    <n v="15.823999999999998"/>
  </r>
  <r>
    <n v="7396"/>
    <s v="CA-2013-110975"/>
    <x v="0"/>
    <x v="591"/>
    <d v="2013-12-31T00:00:00"/>
    <x v="1"/>
    <s v="DB-12970"/>
    <x v="715"/>
    <x v="1"/>
    <s v="United States"/>
    <s v="New York City"/>
    <x v="15"/>
    <n v="10024"/>
    <x v="3"/>
    <s v="FUR-TA-10002958"/>
    <x v="0"/>
    <x v="3"/>
    <x v="956"/>
    <x v="4203"/>
    <n v="2"/>
    <n v="0.4"/>
    <n v="-120.05080000000007"/>
  </r>
  <r>
    <n v="7397"/>
    <s v="CA-2013-110975"/>
    <x v="0"/>
    <x v="591"/>
    <d v="2013-12-31T00:00:00"/>
    <x v="1"/>
    <s v="DB-12970"/>
    <x v="715"/>
    <x v="1"/>
    <s v="United States"/>
    <s v="New York City"/>
    <x v="15"/>
    <n v="10024"/>
    <x v="3"/>
    <s v="FUR-CH-10003746"/>
    <x v="0"/>
    <x v="1"/>
    <x v="617"/>
    <x v="4947"/>
    <n v="3"/>
    <n v="0.1"/>
    <n v="173.32919999999999"/>
  </r>
  <r>
    <n v="7398"/>
    <s v="CA-2011-141649"/>
    <x v="2"/>
    <x v="587"/>
    <d v="2011-09-30T00:00:00"/>
    <x v="3"/>
    <s v="DM-12955"/>
    <x v="678"/>
    <x v="1"/>
    <s v="United States"/>
    <s v="Fairfield"/>
    <x v="24"/>
    <n v="45014"/>
    <x v="3"/>
    <s v="OFF-AP-10003217"/>
    <x v="1"/>
    <x v="9"/>
    <x v="189"/>
    <x v="4948"/>
    <n v="6"/>
    <n v="0.2"/>
    <n v="59.655599999999993"/>
  </r>
  <r>
    <n v="7399"/>
    <s v="CA-2011-124807"/>
    <x v="2"/>
    <x v="136"/>
    <d v="2011-07-15T00:00:00"/>
    <x v="0"/>
    <s v="ME-17725"/>
    <x v="250"/>
    <x v="0"/>
    <s v="United States"/>
    <s v="Chicago"/>
    <x v="10"/>
    <n v="60610"/>
    <x v="2"/>
    <s v="OFF-PA-10001526"/>
    <x v="1"/>
    <x v="10"/>
    <x v="1030"/>
    <x v="4949"/>
    <n v="9"/>
    <n v="0.2"/>
    <n v="12.997800000000003"/>
  </r>
  <r>
    <n v="7400"/>
    <s v="CA-2011-124807"/>
    <x v="2"/>
    <x v="136"/>
    <d v="2011-07-15T00:00:00"/>
    <x v="0"/>
    <s v="ME-17725"/>
    <x v="250"/>
    <x v="0"/>
    <s v="United States"/>
    <s v="Chicago"/>
    <x v="10"/>
    <n v="60610"/>
    <x v="2"/>
    <s v="TEC-AC-10002857"/>
    <x v="2"/>
    <x v="11"/>
    <x v="535"/>
    <x v="4950"/>
    <n v="4"/>
    <n v="0.2"/>
    <n v="3.2779999999999987"/>
  </r>
  <r>
    <n v="7401"/>
    <s v="CA-2013-110009"/>
    <x v="0"/>
    <x v="162"/>
    <d v="2013-09-14T00:00:00"/>
    <x v="1"/>
    <s v="TR-21325"/>
    <x v="309"/>
    <x v="0"/>
    <s v="United States"/>
    <s v="Seattle"/>
    <x v="4"/>
    <n v="98103"/>
    <x v="1"/>
    <s v="FUR-FU-10003039"/>
    <x v="0"/>
    <x v="5"/>
    <x v="479"/>
    <x v="3579"/>
    <n v="1"/>
    <n v="0"/>
    <n v="14.664200000000001"/>
  </r>
  <r>
    <n v="7402"/>
    <s v="CA-2013-110009"/>
    <x v="0"/>
    <x v="162"/>
    <d v="2013-09-14T00:00:00"/>
    <x v="1"/>
    <s v="TR-21325"/>
    <x v="309"/>
    <x v="0"/>
    <s v="United States"/>
    <s v="Seattle"/>
    <x v="4"/>
    <n v="98103"/>
    <x v="1"/>
    <s v="OFF-PA-10002615"/>
    <x v="1"/>
    <x v="10"/>
    <x v="247"/>
    <x v="4951"/>
    <n v="7"/>
    <n v="0"/>
    <n v="14.200199999999999"/>
  </r>
  <r>
    <n v="7403"/>
    <s v="CA-2014-168172"/>
    <x v="3"/>
    <x v="634"/>
    <d v="2014-08-11T00:00:00"/>
    <x v="1"/>
    <s v="SH-20395"/>
    <x v="129"/>
    <x v="0"/>
    <s v="United States"/>
    <s v="New York City"/>
    <x v="15"/>
    <n v="10011"/>
    <x v="3"/>
    <s v="OFF-SU-10002573"/>
    <x v="1"/>
    <x v="14"/>
    <x v="350"/>
    <x v="378"/>
    <n v="4"/>
    <n v="0"/>
    <n v="21.035999999999994"/>
  </r>
  <r>
    <n v="7404"/>
    <s v="CA-2012-100146"/>
    <x v="1"/>
    <x v="263"/>
    <d v="2012-05-19T00:00:00"/>
    <x v="1"/>
    <s v="CB-12535"/>
    <x v="118"/>
    <x v="1"/>
    <s v="United States"/>
    <s v="Camarillo"/>
    <x v="1"/>
    <n v="93010"/>
    <x v="1"/>
    <s v="FUR-BO-10004015"/>
    <x v="0"/>
    <x v="0"/>
    <x v="569"/>
    <x v="4952"/>
    <n v="5"/>
    <n v="0.15"/>
    <n v="41.996499999999941"/>
  </r>
  <r>
    <n v="7405"/>
    <s v="CA-2012-100146"/>
    <x v="1"/>
    <x v="263"/>
    <d v="2012-05-19T00:00:00"/>
    <x v="1"/>
    <s v="CB-12535"/>
    <x v="118"/>
    <x v="1"/>
    <s v="United States"/>
    <s v="Camarillo"/>
    <x v="1"/>
    <n v="93010"/>
    <x v="1"/>
    <s v="FUR-FU-10001979"/>
    <x v="0"/>
    <x v="5"/>
    <x v="509"/>
    <x v="4953"/>
    <n v="3"/>
    <n v="0"/>
    <n v="34.414800000000007"/>
  </r>
  <r>
    <n v="7406"/>
    <s v="CA-2012-100146"/>
    <x v="1"/>
    <x v="263"/>
    <d v="2012-05-19T00:00:00"/>
    <x v="1"/>
    <s v="CB-12535"/>
    <x v="118"/>
    <x v="1"/>
    <s v="United States"/>
    <s v="Camarillo"/>
    <x v="1"/>
    <n v="93010"/>
    <x v="1"/>
    <s v="FUR-CH-10003833"/>
    <x v="0"/>
    <x v="1"/>
    <x v="1200"/>
    <x v="1923"/>
    <n v="2"/>
    <n v="0.2"/>
    <n v="-6.0980000000000025"/>
  </r>
  <r>
    <n v="7407"/>
    <s v="CA-2012-100146"/>
    <x v="1"/>
    <x v="263"/>
    <d v="2012-05-19T00:00:00"/>
    <x v="1"/>
    <s v="CB-12535"/>
    <x v="118"/>
    <x v="1"/>
    <s v="United States"/>
    <s v="Camarillo"/>
    <x v="1"/>
    <n v="93010"/>
    <x v="1"/>
    <s v="FUR-CH-10004495"/>
    <x v="0"/>
    <x v="1"/>
    <x v="1475"/>
    <x v="946"/>
    <n v="3"/>
    <n v="0.2"/>
    <n v="81.264599999999916"/>
  </r>
  <r>
    <n v="7408"/>
    <s v="CA-2014-152079"/>
    <x v="3"/>
    <x v="176"/>
    <d v="2014-01-22T00:00:00"/>
    <x v="2"/>
    <s v="ML-17410"/>
    <x v="586"/>
    <x v="0"/>
    <s v="United States"/>
    <s v="Chicago"/>
    <x v="10"/>
    <n v="60653"/>
    <x v="2"/>
    <s v="OFF-LA-10001613"/>
    <x v="1"/>
    <x v="2"/>
    <x v="736"/>
    <x v="132"/>
    <n v="5"/>
    <n v="0.2"/>
    <n v="4.1760000000000002"/>
  </r>
  <r>
    <n v="7409"/>
    <s v="CA-2013-129728"/>
    <x v="0"/>
    <x v="198"/>
    <d v="2013-06-07T00:00:00"/>
    <x v="1"/>
    <s v="JG-15310"/>
    <x v="684"/>
    <x v="1"/>
    <s v="United States"/>
    <s v="Los Angeles"/>
    <x v="1"/>
    <n v="90032"/>
    <x v="1"/>
    <s v="FUR-FU-10003247"/>
    <x v="0"/>
    <x v="5"/>
    <x v="1456"/>
    <x v="4954"/>
    <n v="8"/>
    <n v="0"/>
    <n v="11.748799999999989"/>
  </r>
  <r>
    <n v="7410"/>
    <s v="CA-2011-121769"/>
    <x v="2"/>
    <x v="918"/>
    <d v="2011-04-12T00:00:00"/>
    <x v="1"/>
    <s v="JS-15880"/>
    <x v="365"/>
    <x v="0"/>
    <s v="United States"/>
    <s v="Toledo"/>
    <x v="24"/>
    <n v="43615"/>
    <x v="3"/>
    <s v="FUR-TA-10004442"/>
    <x v="0"/>
    <x v="3"/>
    <x v="1645"/>
    <x v="4955"/>
    <n v="1"/>
    <n v="0.4"/>
    <n v="-94.660500000000013"/>
  </r>
  <r>
    <n v="7411"/>
    <s v="CA-2011-103058"/>
    <x v="2"/>
    <x v="149"/>
    <d v="2011-07-24T00:00:00"/>
    <x v="2"/>
    <s v="AG-10270"/>
    <x v="8"/>
    <x v="0"/>
    <s v="United States"/>
    <s v="New York City"/>
    <x v="15"/>
    <n v="10011"/>
    <x v="3"/>
    <s v="TEC-AC-10001314"/>
    <x v="2"/>
    <x v="11"/>
    <x v="943"/>
    <x v="2622"/>
    <n v="2"/>
    <n v="0"/>
    <n v="7.9983999999999895"/>
  </r>
  <r>
    <n v="7412"/>
    <s v="CA-2014-121125"/>
    <x v="3"/>
    <x v="1109"/>
    <d v="2014-06-04T00:00:00"/>
    <x v="1"/>
    <s v="MG-17890"/>
    <x v="450"/>
    <x v="2"/>
    <s v="United States"/>
    <s v="Tigard"/>
    <x v="21"/>
    <n v="97224"/>
    <x v="1"/>
    <s v="TEC-PH-10001619"/>
    <x v="2"/>
    <x v="7"/>
    <x v="1585"/>
    <x v="2403"/>
    <n v="1"/>
    <n v="0.2"/>
    <n v="17.639099999999985"/>
  </r>
  <r>
    <n v="7413"/>
    <s v="CA-2014-121125"/>
    <x v="3"/>
    <x v="1109"/>
    <d v="2014-06-04T00:00:00"/>
    <x v="1"/>
    <s v="MG-17890"/>
    <x v="450"/>
    <x v="2"/>
    <s v="United States"/>
    <s v="Tigard"/>
    <x v="21"/>
    <n v="97224"/>
    <x v="1"/>
    <s v="TEC-AC-10002323"/>
    <x v="2"/>
    <x v="11"/>
    <x v="175"/>
    <x v="1442"/>
    <n v="2"/>
    <n v="0.2"/>
    <n v="-3.0939999999999994"/>
  </r>
  <r>
    <n v="7414"/>
    <s v="CA-2014-121125"/>
    <x v="3"/>
    <x v="1109"/>
    <d v="2014-06-04T00:00:00"/>
    <x v="1"/>
    <s v="MG-17890"/>
    <x v="450"/>
    <x v="2"/>
    <s v="United States"/>
    <s v="Tigard"/>
    <x v="21"/>
    <n v="97224"/>
    <x v="1"/>
    <s v="FUR-FU-10000820"/>
    <x v="0"/>
    <x v="5"/>
    <x v="1774"/>
    <x v="4956"/>
    <n v="1"/>
    <n v="0.2"/>
    <n v="-0.33980000000000032"/>
  </r>
  <r>
    <n v="7415"/>
    <s v="US-2013-114013"/>
    <x v="0"/>
    <x v="69"/>
    <d v="2013-03-16T00:00:00"/>
    <x v="0"/>
    <s v="SC-20770"/>
    <x v="34"/>
    <x v="1"/>
    <s v="United States"/>
    <s v="Philadelphia"/>
    <x v="9"/>
    <n v="19134"/>
    <x v="3"/>
    <s v="FUR-CH-10004287"/>
    <x v="0"/>
    <x v="1"/>
    <x v="156"/>
    <x v="4957"/>
    <n v="2"/>
    <n v="0.3"/>
    <n v="-5.5240000000000293"/>
  </r>
  <r>
    <n v="7416"/>
    <s v="US-2013-114013"/>
    <x v="0"/>
    <x v="69"/>
    <d v="2013-03-16T00:00:00"/>
    <x v="0"/>
    <s v="SC-20770"/>
    <x v="34"/>
    <x v="1"/>
    <s v="United States"/>
    <s v="Philadelphia"/>
    <x v="9"/>
    <n v="19134"/>
    <x v="3"/>
    <s v="TEC-AC-10000474"/>
    <x v="2"/>
    <x v="11"/>
    <x v="1501"/>
    <x v="4958"/>
    <n v="5"/>
    <n v="0.2"/>
    <n v="47.494999999999919"/>
  </r>
  <r>
    <n v="7417"/>
    <s v="US-2013-114013"/>
    <x v="0"/>
    <x v="69"/>
    <d v="2013-03-16T00:00:00"/>
    <x v="0"/>
    <s v="SC-20770"/>
    <x v="34"/>
    <x v="1"/>
    <s v="United States"/>
    <s v="Philadelphia"/>
    <x v="9"/>
    <n v="19134"/>
    <x v="3"/>
    <s v="TEC-PH-10001494"/>
    <x v="2"/>
    <x v="7"/>
    <x v="708"/>
    <x v="4959"/>
    <n v="3"/>
    <n v="0.4"/>
    <n v="-116.98049999999998"/>
  </r>
  <r>
    <n v="7418"/>
    <s v="US-2013-114013"/>
    <x v="0"/>
    <x v="69"/>
    <d v="2013-03-16T00:00:00"/>
    <x v="0"/>
    <s v="SC-20770"/>
    <x v="34"/>
    <x v="1"/>
    <s v="United States"/>
    <s v="Philadelphia"/>
    <x v="9"/>
    <n v="19134"/>
    <x v="3"/>
    <s v="OFF-PA-10004996"/>
    <x v="1"/>
    <x v="10"/>
    <x v="1519"/>
    <x v="4960"/>
    <n v="5"/>
    <n v="0.2"/>
    <n v="13.918499999999998"/>
  </r>
  <r>
    <n v="7419"/>
    <s v="US-2013-114013"/>
    <x v="0"/>
    <x v="69"/>
    <d v="2013-03-16T00:00:00"/>
    <x v="0"/>
    <s v="SC-20770"/>
    <x v="34"/>
    <x v="1"/>
    <s v="United States"/>
    <s v="Philadelphia"/>
    <x v="9"/>
    <n v="19134"/>
    <x v="3"/>
    <s v="OFF-BI-10004318"/>
    <x v="1"/>
    <x v="8"/>
    <x v="1574"/>
    <x v="4961"/>
    <n v="1"/>
    <n v="0.7"/>
    <n v="-41.517600000000002"/>
  </r>
  <r>
    <n v="7420"/>
    <s v="US-2013-114013"/>
    <x v="0"/>
    <x v="69"/>
    <d v="2013-03-16T00:00:00"/>
    <x v="0"/>
    <s v="SC-20770"/>
    <x v="34"/>
    <x v="1"/>
    <s v="United States"/>
    <s v="Philadelphia"/>
    <x v="9"/>
    <n v="19134"/>
    <x v="3"/>
    <s v="OFF-ST-10002574"/>
    <x v="1"/>
    <x v="4"/>
    <x v="926"/>
    <x v="1197"/>
    <n v="5"/>
    <n v="0.2"/>
    <n v="-138.13999999999999"/>
  </r>
  <r>
    <n v="7421"/>
    <s v="US-2013-114013"/>
    <x v="0"/>
    <x v="69"/>
    <d v="2013-03-16T00:00:00"/>
    <x v="0"/>
    <s v="SC-20770"/>
    <x v="34"/>
    <x v="1"/>
    <s v="United States"/>
    <s v="Philadelphia"/>
    <x v="9"/>
    <n v="19134"/>
    <x v="3"/>
    <s v="OFF-BI-10002353"/>
    <x v="1"/>
    <x v="8"/>
    <x v="1068"/>
    <x v="4962"/>
    <n v="5"/>
    <n v="0.7"/>
    <n v="-15.439999999999998"/>
  </r>
  <r>
    <n v="7422"/>
    <s v="US-2013-114013"/>
    <x v="0"/>
    <x v="69"/>
    <d v="2013-03-16T00:00:00"/>
    <x v="0"/>
    <s v="SC-20770"/>
    <x v="34"/>
    <x v="1"/>
    <s v="United States"/>
    <s v="Philadelphia"/>
    <x v="9"/>
    <n v="19134"/>
    <x v="3"/>
    <s v="OFF-ST-10003641"/>
    <x v="1"/>
    <x v="4"/>
    <x v="1799"/>
    <x v="4963"/>
    <n v="2"/>
    <n v="0.2"/>
    <n v="-28.367999999999984"/>
  </r>
  <r>
    <n v="7423"/>
    <s v="US-2013-114013"/>
    <x v="0"/>
    <x v="69"/>
    <d v="2013-03-16T00:00:00"/>
    <x v="0"/>
    <s v="SC-20770"/>
    <x v="34"/>
    <x v="1"/>
    <s v="United States"/>
    <s v="Philadelphia"/>
    <x v="9"/>
    <n v="19134"/>
    <x v="3"/>
    <s v="TEC-MA-10001148"/>
    <x v="2"/>
    <x v="15"/>
    <x v="1533"/>
    <x v="4964"/>
    <n v="3"/>
    <n v="0.7"/>
    <n v="-643.70999999999981"/>
  </r>
  <r>
    <n v="7424"/>
    <s v="CA-2014-135069"/>
    <x v="3"/>
    <x v="318"/>
    <d v="2014-04-15T00:00:00"/>
    <x v="1"/>
    <s v="BS-11755"/>
    <x v="94"/>
    <x v="0"/>
    <s v="United States"/>
    <s v="Philadelphia"/>
    <x v="9"/>
    <n v="19143"/>
    <x v="3"/>
    <s v="OFF-AP-10000026"/>
    <x v="1"/>
    <x v="9"/>
    <x v="1282"/>
    <x v="4965"/>
    <n v="4"/>
    <n v="0.2"/>
    <n v="21.949199999999969"/>
  </r>
  <r>
    <n v="7425"/>
    <s v="CA-2014-135069"/>
    <x v="3"/>
    <x v="318"/>
    <d v="2014-04-15T00:00:00"/>
    <x v="1"/>
    <s v="BS-11755"/>
    <x v="94"/>
    <x v="0"/>
    <s v="United States"/>
    <s v="Philadelphia"/>
    <x v="9"/>
    <n v="19143"/>
    <x v="3"/>
    <s v="FUR-FU-10003878"/>
    <x v="0"/>
    <x v="5"/>
    <x v="671"/>
    <x v="4966"/>
    <n v="3"/>
    <n v="0.2"/>
    <n v="6.4176000000000002"/>
  </r>
  <r>
    <n v="7426"/>
    <s v="CA-2013-101693"/>
    <x v="0"/>
    <x v="674"/>
    <d v="2013-06-28T00:00:00"/>
    <x v="0"/>
    <s v="LC-17140"/>
    <x v="95"/>
    <x v="0"/>
    <s v="United States"/>
    <s v="Houston"/>
    <x v="5"/>
    <n v="77070"/>
    <x v="2"/>
    <s v="FUR-CH-10001146"/>
    <x v="0"/>
    <x v="1"/>
    <x v="64"/>
    <x v="4967"/>
    <n v="2"/>
    <n v="0.3"/>
    <n v="-6.0890000000000057"/>
  </r>
  <r>
    <n v="7427"/>
    <s v="CA-2013-101693"/>
    <x v="0"/>
    <x v="674"/>
    <d v="2013-06-28T00:00:00"/>
    <x v="0"/>
    <s v="LC-17140"/>
    <x v="95"/>
    <x v="0"/>
    <s v="United States"/>
    <s v="Houston"/>
    <x v="5"/>
    <n v="77070"/>
    <x v="2"/>
    <s v="FUR-FU-10003919"/>
    <x v="0"/>
    <x v="5"/>
    <x v="1514"/>
    <x v="4968"/>
    <n v="2"/>
    <n v="0.6"/>
    <n v="-26.169599999999996"/>
  </r>
  <r>
    <n v="7428"/>
    <s v="US-2011-164763"/>
    <x v="2"/>
    <x v="461"/>
    <d v="2011-03-21T00:00:00"/>
    <x v="1"/>
    <s v="MH-17440"/>
    <x v="775"/>
    <x v="1"/>
    <s v="United States"/>
    <s v="Jackson"/>
    <x v="35"/>
    <n v="39212"/>
    <x v="0"/>
    <s v="OFF-BI-10000605"/>
    <x v="1"/>
    <x v="8"/>
    <x v="531"/>
    <x v="4969"/>
    <n v="3"/>
    <n v="0"/>
    <n v="5.3720999999999997"/>
  </r>
  <r>
    <n v="7429"/>
    <s v="US-2011-164763"/>
    <x v="2"/>
    <x v="461"/>
    <d v="2011-03-21T00:00:00"/>
    <x v="1"/>
    <s v="MH-17440"/>
    <x v="775"/>
    <x v="1"/>
    <s v="United States"/>
    <s v="Jackson"/>
    <x v="35"/>
    <n v="39212"/>
    <x v="0"/>
    <s v="OFF-BI-10000309"/>
    <x v="1"/>
    <x v="8"/>
    <x v="334"/>
    <x v="2690"/>
    <n v="2"/>
    <n v="0"/>
    <n v="14.9156"/>
  </r>
  <r>
    <n v="7430"/>
    <s v="US-2011-164763"/>
    <x v="2"/>
    <x v="461"/>
    <d v="2011-03-21T00:00:00"/>
    <x v="1"/>
    <s v="MH-17440"/>
    <x v="775"/>
    <x v="1"/>
    <s v="United States"/>
    <s v="Jackson"/>
    <x v="35"/>
    <n v="39212"/>
    <x v="0"/>
    <s v="OFF-PA-10003349"/>
    <x v="1"/>
    <x v="10"/>
    <x v="218"/>
    <x v="91"/>
    <n v="2"/>
    <n v="0"/>
    <n v="6.3504000000000005"/>
  </r>
  <r>
    <n v="7431"/>
    <s v="US-2011-164763"/>
    <x v="2"/>
    <x v="461"/>
    <d v="2011-03-21T00:00:00"/>
    <x v="1"/>
    <s v="MH-17440"/>
    <x v="775"/>
    <x v="1"/>
    <s v="United States"/>
    <s v="Jackson"/>
    <x v="35"/>
    <n v="39212"/>
    <x v="0"/>
    <s v="OFF-PA-10003063"/>
    <x v="1"/>
    <x v="10"/>
    <x v="1711"/>
    <x v="4698"/>
    <n v="4"/>
    <n v="0"/>
    <n v="7.68"/>
  </r>
  <r>
    <n v="7432"/>
    <s v="US-2011-164763"/>
    <x v="2"/>
    <x v="461"/>
    <d v="2011-03-21T00:00:00"/>
    <x v="1"/>
    <s v="MH-17440"/>
    <x v="775"/>
    <x v="1"/>
    <s v="United States"/>
    <s v="Jackson"/>
    <x v="35"/>
    <n v="39212"/>
    <x v="0"/>
    <s v="OFF-AP-10003971"/>
    <x v="1"/>
    <x v="9"/>
    <x v="914"/>
    <x v="4779"/>
    <n v="3"/>
    <n v="0"/>
    <n v="8.4942000000000011"/>
  </r>
  <r>
    <n v="7433"/>
    <s v="CA-2011-161249"/>
    <x v="2"/>
    <x v="128"/>
    <d v="2011-08-13T00:00:00"/>
    <x v="1"/>
    <s v="RD-19720"/>
    <x v="742"/>
    <x v="0"/>
    <s v="United States"/>
    <s v="Phoenix"/>
    <x v="16"/>
    <n v="85023"/>
    <x v="1"/>
    <s v="OFF-FA-10004838"/>
    <x v="1"/>
    <x v="13"/>
    <x v="792"/>
    <x v="3870"/>
    <n v="3"/>
    <n v="0.2"/>
    <n v="-0.94859999999999989"/>
  </r>
  <r>
    <n v="7434"/>
    <s v="CA-2011-161249"/>
    <x v="2"/>
    <x v="128"/>
    <d v="2011-08-13T00:00:00"/>
    <x v="1"/>
    <s v="RD-19720"/>
    <x v="742"/>
    <x v="0"/>
    <s v="United States"/>
    <s v="Phoenix"/>
    <x v="16"/>
    <n v="85023"/>
    <x v="1"/>
    <s v="OFF-BI-10001097"/>
    <x v="1"/>
    <x v="8"/>
    <x v="789"/>
    <x v="4970"/>
    <n v="5"/>
    <n v="0.7"/>
    <n v="-6.5414999999999992"/>
  </r>
  <r>
    <n v="7435"/>
    <s v="CA-2012-148180"/>
    <x v="1"/>
    <x v="353"/>
    <d v="2012-07-31T00:00:00"/>
    <x v="1"/>
    <s v="BP-11095"/>
    <x v="162"/>
    <x v="1"/>
    <s v="United States"/>
    <s v="Oxnard"/>
    <x v="1"/>
    <n v="93030"/>
    <x v="1"/>
    <s v="OFF-BI-10000605"/>
    <x v="1"/>
    <x v="8"/>
    <x v="531"/>
    <x v="1083"/>
    <n v="3"/>
    <n v="0.2"/>
    <n v="3.0860999999999996"/>
  </r>
  <r>
    <n v="7436"/>
    <s v="CA-2012-148180"/>
    <x v="1"/>
    <x v="353"/>
    <d v="2012-07-31T00:00:00"/>
    <x v="1"/>
    <s v="BP-11095"/>
    <x v="162"/>
    <x v="1"/>
    <s v="United States"/>
    <s v="Oxnard"/>
    <x v="1"/>
    <n v="93030"/>
    <x v="1"/>
    <s v="OFF-BI-10003314"/>
    <x v="1"/>
    <x v="8"/>
    <x v="305"/>
    <x v="4971"/>
    <n v="6"/>
    <n v="0.2"/>
    <n v="8.3867999999999991"/>
  </r>
  <r>
    <n v="7437"/>
    <s v="CA-2012-148180"/>
    <x v="1"/>
    <x v="353"/>
    <d v="2012-07-31T00:00:00"/>
    <x v="1"/>
    <s v="BP-11095"/>
    <x v="162"/>
    <x v="1"/>
    <s v="United States"/>
    <s v="Oxnard"/>
    <x v="1"/>
    <n v="93030"/>
    <x v="1"/>
    <s v="OFF-AR-10002067"/>
    <x v="1"/>
    <x v="6"/>
    <x v="1145"/>
    <x v="1618"/>
    <n v="5"/>
    <n v="0"/>
    <n v="25.792000000000002"/>
  </r>
  <r>
    <n v="7438"/>
    <s v="CA-2011-165568"/>
    <x v="2"/>
    <x v="1162"/>
    <d v="2011-02-20T00:00:00"/>
    <x v="1"/>
    <s v="BF-11020"/>
    <x v="292"/>
    <x v="1"/>
    <s v="United States"/>
    <s v="Seattle"/>
    <x v="4"/>
    <n v="98105"/>
    <x v="1"/>
    <s v="OFF-BI-10001031"/>
    <x v="1"/>
    <x v="8"/>
    <x v="865"/>
    <x v="794"/>
    <n v="5"/>
    <n v="0.2"/>
    <n v="7.2089999999999996"/>
  </r>
  <r>
    <n v="7439"/>
    <s v="CA-2012-145457"/>
    <x v="1"/>
    <x v="539"/>
    <d v="2012-03-27T00:00:00"/>
    <x v="0"/>
    <s v="CP-12085"/>
    <x v="434"/>
    <x v="1"/>
    <s v="United States"/>
    <s v="Covington"/>
    <x v="4"/>
    <n v="98042"/>
    <x v="1"/>
    <s v="FUR-FU-10003832"/>
    <x v="0"/>
    <x v="5"/>
    <x v="1420"/>
    <x v="4972"/>
    <n v="5"/>
    <n v="0"/>
    <n v="13.132000000000001"/>
  </r>
  <r>
    <n v="7440"/>
    <s v="US-2014-163657"/>
    <x v="3"/>
    <x v="264"/>
    <d v="2014-09-07T00:00:00"/>
    <x v="1"/>
    <s v="JL-15235"/>
    <x v="538"/>
    <x v="0"/>
    <s v="United States"/>
    <s v="Los Angeles"/>
    <x v="1"/>
    <n v="90049"/>
    <x v="1"/>
    <s v="OFF-BI-10000138"/>
    <x v="1"/>
    <x v="8"/>
    <x v="600"/>
    <x v="694"/>
    <n v="5"/>
    <n v="0.2"/>
    <n v="6.5519999999999996"/>
  </r>
  <r>
    <n v="7441"/>
    <s v="US-2014-163657"/>
    <x v="3"/>
    <x v="264"/>
    <d v="2014-09-07T00:00:00"/>
    <x v="1"/>
    <s v="JL-15235"/>
    <x v="538"/>
    <x v="0"/>
    <s v="United States"/>
    <s v="Los Angeles"/>
    <x v="1"/>
    <n v="90049"/>
    <x v="1"/>
    <s v="FUR-TA-10004607"/>
    <x v="0"/>
    <x v="3"/>
    <x v="1095"/>
    <x v="4973"/>
    <n v="2"/>
    <n v="0.2"/>
    <n v="-2.9566000000000088"/>
  </r>
  <r>
    <n v="7442"/>
    <s v="CA-2012-120446"/>
    <x v="1"/>
    <x v="547"/>
    <d v="2012-11-18T00:00:00"/>
    <x v="2"/>
    <s v="JG-15805"/>
    <x v="189"/>
    <x v="1"/>
    <s v="United States"/>
    <s v="San Diego"/>
    <x v="1"/>
    <n v="92105"/>
    <x v="1"/>
    <s v="OFF-LA-10003148"/>
    <x v="1"/>
    <x v="2"/>
    <x v="164"/>
    <x v="1381"/>
    <n v="3"/>
    <n v="0"/>
    <n v="8.6939999999999991"/>
  </r>
  <r>
    <n v="7443"/>
    <s v="CA-2011-109932"/>
    <x v="2"/>
    <x v="337"/>
    <d v="2011-12-11T00:00:00"/>
    <x v="2"/>
    <s v="VP-21760"/>
    <x v="778"/>
    <x v="1"/>
    <s v="United States"/>
    <s v="Brownsville"/>
    <x v="5"/>
    <n v="78521"/>
    <x v="2"/>
    <s v="OFF-PA-10001804"/>
    <x v="1"/>
    <x v="10"/>
    <x v="128"/>
    <x v="1432"/>
    <n v="2"/>
    <n v="0.2"/>
    <n v="3.7407999999999997"/>
  </r>
  <r>
    <n v="7444"/>
    <s v="CA-2011-109932"/>
    <x v="2"/>
    <x v="337"/>
    <d v="2011-12-11T00:00:00"/>
    <x v="2"/>
    <s v="VP-21760"/>
    <x v="778"/>
    <x v="1"/>
    <s v="United States"/>
    <s v="Brownsville"/>
    <x v="5"/>
    <n v="78521"/>
    <x v="2"/>
    <s v="OFF-ST-10000036"/>
    <x v="1"/>
    <x v="4"/>
    <x v="590"/>
    <x v="4974"/>
    <n v="3"/>
    <n v="0.2"/>
    <n v="20.745899999999985"/>
  </r>
  <r>
    <n v="7445"/>
    <s v="CA-2014-127474"/>
    <x v="3"/>
    <x v="447"/>
    <d v="2014-02-08T00:00:00"/>
    <x v="0"/>
    <s v="RD-19810"/>
    <x v="279"/>
    <x v="2"/>
    <s v="United States"/>
    <s v="Chicago"/>
    <x v="10"/>
    <n v="60610"/>
    <x v="2"/>
    <s v="OFF-PA-10001166"/>
    <x v="1"/>
    <x v="10"/>
    <x v="769"/>
    <x v="1182"/>
    <n v="1"/>
    <n v="0.2"/>
    <n v="1.8144"/>
  </r>
  <r>
    <n v="7446"/>
    <s v="CA-2014-127474"/>
    <x v="3"/>
    <x v="447"/>
    <d v="2014-02-08T00:00:00"/>
    <x v="0"/>
    <s v="RD-19810"/>
    <x v="279"/>
    <x v="2"/>
    <s v="United States"/>
    <s v="Chicago"/>
    <x v="10"/>
    <n v="60610"/>
    <x v="2"/>
    <s v="OFF-PA-10001033"/>
    <x v="1"/>
    <x v="10"/>
    <x v="1500"/>
    <x v="4975"/>
    <n v="2"/>
    <n v="0.2"/>
    <n v="23.7742"/>
  </r>
  <r>
    <n v="7447"/>
    <s v="CA-2014-127474"/>
    <x v="3"/>
    <x v="447"/>
    <d v="2014-02-08T00:00:00"/>
    <x v="0"/>
    <s v="RD-19810"/>
    <x v="279"/>
    <x v="2"/>
    <s v="United States"/>
    <s v="Chicago"/>
    <x v="10"/>
    <n v="60610"/>
    <x v="2"/>
    <s v="FUR-FU-10004597"/>
    <x v="0"/>
    <x v="5"/>
    <x v="1257"/>
    <x v="500"/>
    <n v="1"/>
    <n v="0.6"/>
    <n v="-26.084999999999994"/>
  </r>
  <r>
    <n v="7448"/>
    <s v="CA-2014-127474"/>
    <x v="3"/>
    <x v="447"/>
    <d v="2014-02-08T00:00:00"/>
    <x v="0"/>
    <s v="RD-19810"/>
    <x v="279"/>
    <x v="2"/>
    <s v="United States"/>
    <s v="Chicago"/>
    <x v="10"/>
    <n v="60610"/>
    <x v="2"/>
    <s v="OFF-PA-10000418"/>
    <x v="1"/>
    <x v="10"/>
    <x v="961"/>
    <x v="1257"/>
    <n v="5"/>
    <n v="0.2"/>
    <n v="146.79"/>
  </r>
  <r>
    <n v="7449"/>
    <s v="CA-2014-115448"/>
    <x v="3"/>
    <x v="343"/>
    <d v="2014-11-15T00:00:00"/>
    <x v="2"/>
    <s v="MH-18025"/>
    <x v="659"/>
    <x v="0"/>
    <s v="United States"/>
    <s v="Knoxville"/>
    <x v="18"/>
    <n v="37918"/>
    <x v="0"/>
    <s v="FUR-FU-10004090"/>
    <x v="0"/>
    <x v="5"/>
    <x v="636"/>
    <x v="4976"/>
    <n v="5"/>
    <n v="0.2"/>
    <n v="14.449499999999986"/>
  </r>
  <r>
    <n v="7450"/>
    <s v="CA-2014-105669"/>
    <x v="3"/>
    <x v="697"/>
    <d v="2014-09-23T00:00:00"/>
    <x v="0"/>
    <s v="SJ-20125"/>
    <x v="319"/>
    <x v="2"/>
    <s v="United States"/>
    <s v="Houston"/>
    <x v="5"/>
    <n v="77036"/>
    <x v="2"/>
    <s v="OFF-AR-10000390"/>
    <x v="1"/>
    <x v="6"/>
    <x v="105"/>
    <x v="4541"/>
    <n v="3"/>
    <n v="0.2"/>
    <n v="3.2213999999999996"/>
  </r>
  <r>
    <n v="7451"/>
    <s v="CA-2014-105669"/>
    <x v="3"/>
    <x v="697"/>
    <d v="2014-09-23T00:00:00"/>
    <x v="0"/>
    <s v="SJ-20125"/>
    <x v="319"/>
    <x v="2"/>
    <s v="United States"/>
    <s v="Houston"/>
    <x v="5"/>
    <n v="77036"/>
    <x v="2"/>
    <s v="FUR-CH-10003774"/>
    <x v="0"/>
    <x v="1"/>
    <x v="1185"/>
    <x v="2608"/>
    <n v="5"/>
    <n v="0.3"/>
    <n v="-77.333000000000013"/>
  </r>
  <r>
    <n v="7452"/>
    <s v="CA-2014-105669"/>
    <x v="3"/>
    <x v="697"/>
    <d v="2014-09-23T00:00:00"/>
    <x v="0"/>
    <s v="SJ-20125"/>
    <x v="319"/>
    <x v="2"/>
    <s v="United States"/>
    <s v="Houston"/>
    <x v="5"/>
    <n v="77036"/>
    <x v="2"/>
    <s v="OFF-BI-10002412"/>
    <x v="1"/>
    <x v="8"/>
    <x v="323"/>
    <x v="4977"/>
    <n v="5"/>
    <n v="0.8"/>
    <n v="-10.15"/>
  </r>
  <r>
    <n v="7453"/>
    <s v="CA-2014-105669"/>
    <x v="3"/>
    <x v="697"/>
    <d v="2014-09-23T00:00:00"/>
    <x v="0"/>
    <s v="SJ-20125"/>
    <x v="319"/>
    <x v="2"/>
    <s v="United States"/>
    <s v="Houston"/>
    <x v="5"/>
    <n v="77036"/>
    <x v="2"/>
    <s v="TEC-PH-10002415"/>
    <x v="2"/>
    <x v="7"/>
    <x v="1517"/>
    <x v="4978"/>
    <n v="6"/>
    <n v="0.2"/>
    <n v="88.48500000000007"/>
  </r>
  <r>
    <n v="7454"/>
    <s v="CA-2014-134796"/>
    <x v="3"/>
    <x v="643"/>
    <d v="2014-07-02T00:00:00"/>
    <x v="1"/>
    <s v="FM-14380"/>
    <x v="248"/>
    <x v="0"/>
    <s v="United States"/>
    <s v="Bolingbrook"/>
    <x v="10"/>
    <n v="60440"/>
    <x v="2"/>
    <s v="TEC-PH-10003505"/>
    <x v="2"/>
    <x v="7"/>
    <x v="901"/>
    <x v="1490"/>
    <n v="2"/>
    <n v="0.2"/>
    <n v="16.703999999999986"/>
  </r>
  <r>
    <n v="7455"/>
    <s v="CA-2013-137743"/>
    <x v="0"/>
    <x v="679"/>
    <d v="2013-08-05T00:00:00"/>
    <x v="1"/>
    <s v="KH-16360"/>
    <x v="347"/>
    <x v="0"/>
    <s v="United States"/>
    <s v="Chicago"/>
    <x v="10"/>
    <n v="60623"/>
    <x v="2"/>
    <s v="OFF-LA-10003663"/>
    <x v="1"/>
    <x v="2"/>
    <x v="1364"/>
    <x v="4766"/>
    <n v="4"/>
    <n v="0.2"/>
    <n v="3.1212"/>
  </r>
  <r>
    <n v="7456"/>
    <s v="CA-2013-137743"/>
    <x v="0"/>
    <x v="679"/>
    <d v="2013-08-05T00:00:00"/>
    <x v="1"/>
    <s v="KH-16360"/>
    <x v="347"/>
    <x v="0"/>
    <s v="United States"/>
    <s v="Chicago"/>
    <x v="10"/>
    <n v="60623"/>
    <x v="2"/>
    <s v="OFF-ST-10001780"/>
    <x v="1"/>
    <x v="4"/>
    <x v="481"/>
    <x v="2532"/>
    <n v="2"/>
    <n v="0.2"/>
    <n v="51.831200000000024"/>
  </r>
  <r>
    <n v="7457"/>
    <s v="CA-2012-137974"/>
    <x v="1"/>
    <x v="392"/>
    <d v="2012-04-18T00:00:00"/>
    <x v="2"/>
    <s v="LL-16840"/>
    <x v="328"/>
    <x v="0"/>
    <s v="United States"/>
    <s v="Waynesboro"/>
    <x v="17"/>
    <n v="22980"/>
    <x v="0"/>
    <s v="TEC-PH-10002033"/>
    <x v="2"/>
    <x v="7"/>
    <x v="11"/>
    <x v="4979"/>
    <n v="2"/>
    <n v="0"/>
    <n v="148.10640000000001"/>
  </r>
  <r>
    <n v="7458"/>
    <s v="CA-2012-137974"/>
    <x v="1"/>
    <x v="392"/>
    <d v="2012-04-18T00:00:00"/>
    <x v="2"/>
    <s v="LL-16840"/>
    <x v="328"/>
    <x v="0"/>
    <s v="United States"/>
    <s v="Waynesboro"/>
    <x v="17"/>
    <n v="22980"/>
    <x v="0"/>
    <s v="OFF-BI-10001036"/>
    <x v="1"/>
    <x v="8"/>
    <x v="618"/>
    <x v="4980"/>
    <n v="1"/>
    <n v="0"/>
    <n v="4.57"/>
  </r>
  <r>
    <n v="7459"/>
    <s v="CA-2012-137974"/>
    <x v="1"/>
    <x v="392"/>
    <d v="2012-04-18T00:00:00"/>
    <x v="2"/>
    <s v="LL-16840"/>
    <x v="328"/>
    <x v="0"/>
    <s v="United States"/>
    <s v="Waynesboro"/>
    <x v="17"/>
    <n v="22980"/>
    <x v="0"/>
    <s v="FUR-FU-10001468"/>
    <x v="0"/>
    <x v="5"/>
    <x v="1280"/>
    <x v="4981"/>
    <n v="7"/>
    <n v="0"/>
    <n v="119.68599999999989"/>
  </r>
  <r>
    <n v="7460"/>
    <s v="CA-2012-137974"/>
    <x v="1"/>
    <x v="392"/>
    <d v="2012-04-18T00:00:00"/>
    <x v="2"/>
    <s v="LL-16840"/>
    <x v="328"/>
    <x v="0"/>
    <s v="United States"/>
    <s v="Waynesboro"/>
    <x v="17"/>
    <n v="22980"/>
    <x v="0"/>
    <s v="FUR-BO-10001519"/>
    <x v="0"/>
    <x v="0"/>
    <x v="666"/>
    <x v="4982"/>
    <n v="9"/>
    <n v="0"/>
    <n v="125.58240000000001"/>
  </r>
  <r>
    <n v="7461"/>
    <s v="US-2012-136987"/>
    <x v="1"/>
    <x v="347"/>
    <d v="2012-04-14T00:00:00"/>
    <x v="0"/>
    <s v="AR-10540"/>
    <x v="481"/>
    <x v="0"/>
    <s v="United States"/>
    <s v="Los Angeles"/>
    <x v="1"/>
    <n v="90004"/>
    <x v="1"/>
    <s v="TEC-CO-10001943"/>
    <x v="2"/>
    <x v="16"/>
    <x v="1666"/>
    <x v="4983"/>
    <n v="4"/>
    <n v="0.2"/>
    <n v="215.98919999999998"/>
  </r>
  <r>
    <n v="7462"/>
    <s v="US-2012-136987"/>
    <x v="1"/>
    <x v="347"/>
    <d v="2012-04-14T00:00:00"/>
    <x v="0"/>
    <s v="AR-10540"/>
    <x v="481"/>
    <x v="0"/>
    <s v="United States"/>
    <s v="Los Angeles"/>
    <x v="1"/>
    <n v="90004"/>
    <x v="1"/>
    <s v="OFF-PA-10003127"/>
    <x v="1"/>
    <x v="10"/>
    <x v="33"/>
    <x v="4984"/>
    <n v="2"/>
    <n v="0"/>
    <n v="24.269599999999997"/>
  </r>
  <r>
    <n v="7463"/>
    <s v="CA-2012-138485"/>
    <x v="1"/>
    <x v="914"/>
    <d v="2012-03-01T00:00:00"/>
    <x v="0"/>
    <s v="NP-18670"/>
    <x v="73"/>
    <x v="0"/>
    <s v="United States"/>
    <s v="Seattle"/>
    <x v="4"/>
    <n v="98105"/>
    <x v="1"/>
    <s v="TEC-AC-10002076"/>
    <x v="2"/>
    <x v="11"/>
    <x v="329"/>
    <x v="4985"/>
    <n v="9"/>
    <n v="0"/>
    <n v="80.837999999999994"/>
  </r>
  <r>
    <n v="7464"/>
    <s v="CA-2013-103709"/>
    <x v="0"/>
    <x v="162"/>
    <d v="2013-09-16T00:00:00"/>
    <x v="1"/>
    <s v="LP-17095"/>
    <x v="431"/>
    <x v="0"/>
    <s v="United States"/>
    <s v="Visalia"/>
    <x v="1"/>
    <n v="93277"/>
    <x v="1"/>
    <s v="OFF-AR-10003338"/>
    <x v="1"/>
    <x v="6"/>
    <x v="1430"/>
    <x v="3659"/>
    <n v="2"/>
    <n v="0"/>
    <n v="3.7200000000000006"/>
  </r>
  <r>
    <n v="7465"/>
    <s v="CA-2013-103709"/>
    <x v="0"/>
    <x v="162"/>
    <d v="2013-09-16T00:00:00"/>
    <x v="1"/>
    <s v="LP-17095"/>
    <x v="431"/>
    <x v="0"/>
    <s v="United States"/>
    <s v="Visalia"/>
    <x v="1"/>
    <n v="93277"/>
    <x v="1"/>
    <s v="OFF-PA-10004610"/>
    <x v="1"/>
    <x v="10"/>
    <x v="1511"/>
    <x v="1369"/>
    <n v="8"/>
    <n v="0"/>
    <n v="15.407999999999998"/>
  </r>
  <r>
    <n v="7466"/>
    <s v="CA-2013-103709"/>
    <x v="0"/>
    <x v="162"/>
    <d v="2013-09-16T00:00:00"/>
    <x v="1"/>
    <s v="LP-17095"/>
    <x v="431"/>
    <x v="0"/>
    <s v="United States"/>
    <s v="Visalia"/>
    <x v="1"/>
    <n v="93277"/>
    <x v="1"/>
    <s v="OFF-ST-10001272"/>
    <x v="1"/>
    <x v="4"/>
    <x v="528"/>
    <x v="2213"/>
    <n v="2"/>
    <n v="0"/>
    <n v="65.435000000000002"/>
  </r>
  <r>
    <n v="7467"/>
    <s v="CA-2013-138282"/>
    <x v="0"/>
    <x v="288"/>
    <d v="2013-05-24T00:00:00"/>
    <x v="1"/>
    <s v="AH-10690"/>
    <x v="706"/>
    <x v="1"/>
    <s v="United States"/>
    <s v="Los Angeles"/>
    <x v="1"/>
    <n v="90008"/>
    <x v="1"/>
    <s v="OFF-AP-10001366"/>
    <x v="1"/>
    <x v="9"/>
    <x v="33"/>
    <x v="4986"/>
    <n v="8"/>
    <n v="0"/>
    <n v="23.716800000000006"/>
  </r>
  <r>
    <n v="7468"/>
    <s v="CA-2014-148985"/>
    <x v="3"/>
    <x v="343"/>
    <d v="2014-11-16T00:00:00"/>
    <x v="0"/>
    <s v="TB-21190"/>
    <x v="353"/>
    <x v="2"/>
    <s v="United States"/>
    <s v="Los Angeles"/>
    <x v="1"/>
    <n v="90045"/>
    <x v="1"/>
    <s v="FUR-FU-10001424"/>
    <x v="0"/>
    <x v="5"/>
    <x v="691"/>
    <x v="4987"/>
    <n v="4"/>
    <n v="0"/>
    <n v="11.872799999999998"/>
  </r>
  <r>
    <n v="7469"/>
    <s v="CA-2011-138100"/>
    <x v="2"/>
    <x v="1114"/>
    <d v="2011-09-20T00:00:00"/>
    <x v="1"/>
    <s v="AA-10315"/>
    <x v="397"/>
    <x v="0"/>
    <s v="United States"/>
    <s v="New York City"/>
    <x v="15"/>
    <n v="10011"/>
    <x v="3"/>
    <s v="OFF-PA-10000349"/>
    <x v="1"/>
    <x v="10"/>
    <x v="33"/>
    <x v="1830"/>
    <n v="3"/>
    <n v="0"/>
    <n v="7.0218000000000007"/>
  </r>
  <r>
    <n v="7470"/>
    <s v="CA-2011-138100"/>
    <x v="2"/>
    <x v="1114"/>
    <d v="2011-09-20T00:00:00"/>
    <x v="1"/>
    <s v="AA-10315"/>
    <x v="397"/>
    <x v="0"/>
    <s v="United States"/>
    <s v="New York City"/>
    <x v="15"/>
    <n v="10011"/>
    <x v="3"/>
    <s v="FUR-FU-10002456"/>
    <x v="0"/>
    <x v="5"/>
    <x v="1009"/>
    <x v="58"/>
    <n v="2"/>
    <n v="0"/>
    <n v="6.2608000000000015"/>
  </r>
  <r>
    <n v="7471"/>
    <s v="CA-2012-100734"/>
    <x v="1"/>
    <x v="426"/>
    <d v="2012-09-20T00:00:00"/>
    <x v="1"/>
    <s v="AC-10615"/>
    <x v="556"/>
    <x v="1"/>
    <s v="United States"/>
    <s v="Philadelphia"/>
    <x v="9"/>
    <n v="19143"/>
    <x v="3"/>
    <s v="OFF-BI-10002609"/>
    <x v="1"/>
    <x v="8"/>
    <x v="98"/>
    <x v="4988"/>
    <n v="4"/>
    <n v="0.7"/>
    <n v="-2.8608000000000002"/>
  </r>
  <r>
    <n v="7472"/>
    <s v="CA-2012-100734"/>
    <x v="1"/>
    <x v="426"/>
    <d v="2012-09-20T00:00:00"/>
    <x v="1"/>
    <s v="AC-10615"/>
    <x v="556"/>
    <x v="1"/>
    <s v="United States"/>
    <s v="Philadelphia"/>
    <x v="9"/>
    <n v="19143"/>
    <x v="3"/>
    <s v="OFF-ST-10001522"/>
    <x v="1"/>
    <x v="4"/>
    <x v="195"/>
    <x v="2772"/>
    <n v="2"/>
    <n v="0.2"/>
    <n v="-29.436800000000012"/>
  </r>
  <r>
    <n v="7473"/>
    <s v="CA-2013-139997"/>
    <x v="0"/>
    <x v="949"/>
    <d v="2013-07-04T00:00:00"/>
    <x v="2"/>
    <s v="EM-14140"/>
    <x v="670"/>
    <x v="2"/>
    <s v="United States"/>
    <s v="Lehi"/>
    <x v="7"/>
    <n v="84043"/>
    <x v="1"/>
    <s v="TEC-CO-10000971"/>
    <x v="2"/>
    <x v="16"/>
    <x v="1304"/>
    <x v="4989"/>
    <n v="5"/>
    <n v="0"/>
    <n v="449.9849999999999"/>
  </r>
  <r>
    <n v="7474"/>
    <s v="CA-2013-109652"/>
    <x v="0"/>
    <x v="342"/>
    <d v="2013-04-16T00:00:00"/>
    <x v="1"/>
    <s v="QJ-19255"/>
    <x v="425"/>
    <x v="1"/>
    <s v="United States"/>
    <s v="Chicago"/>
    <x v="10"/>
    <n v="60653"/>
    <x v="2"/>
    <s v="OFF-AR-10000034"/>
    <x v="1"/>
    <x v="6"/>
    <x v="744"/>
    <x v="4990"/>
    <n v="4"/>
    <n v="0.2"/>
    <n v="3.2223999999999995"/>
  </r>
  <r>
    <n v="7475"/>
    <s v="CA-2011-167199"/>
    <x v="2"/>
    <x v="1037"/>
    <d v="2011-01-11T00:00:00"/>
    <x v="1"/>
    <s v="ME-17320"/>
    <x v="467"/>
    <x v="2"/>
    <s v="United States"/>
    <s v="Henderson"/>
    <x v="0"/>
    <n v="42420"/>
    <x v="0"/>
    <s v="FUR-CH-10004063"/>
    <x v="0"/>
    <x v="1"/>
    <x v="120"/>
    <x v="4991"/>
    <n v="9"/>
    <n v="0"/>
    <n v="746.40779999999972"/>
  </r>
  <r>
    <n v="7476"/>
    <s v="CA-2011-167199"/>
    <x v="2"/>
    <x v="1037"/>
    <d v="2011-01-11T00:00:00"/>
    <x v="1"/>
    <s v="ME-17320"/>
    <x v="467"/>
    <x v="2"/>
    <s v="United States"/>
    <s v="Henderson"/>
    <x v="0"/>
    <n v="42420"/>
    <x v="0"/>
    <s v="OFF-BI-10004632"/>
    <x v="1"/>
    <x v="8"/>
    <x v="564"/>
    <x v="4992"/>
    <n v="2"/>
    <n v="0"/>
    <n v="274.49099999999999"/>
  </r>
  <r>
    <n v="7477"/>
    <s v="CA-2011-167199"/>
    <x v="2"/>
    <x v="1037"/>
    <d v="2011-01-11T00:00:00"/>
    <x v="1"/>
    <s v="ME-17320"/>
    <x v="467"/>
    <x v="2"/>
    <s v="United States"/>
    <s v="Henderson"/>
    <x v="0"/>
    <n v="42420"/>
    <x v="0"/>
    <s v="OFF-AR-10001662"/>
    <x v="1"/>
    <x v="6"/>
    <x v="443"/>
    <x v="4993"/>
    <n v="2"/>
    <n v="0"/>
    <n v="1.4796000000000005"/>
  </r>
  <r>
    <n v="7478"/>
    <s v="CA-2011-167199"/>
    <x v="2"/>
    <x v="1037"/>
    <d v="2011-01-11T00:00:00"/>
    <x v="1"/>
    <s v="ME-17320"/>
    <x v="467"/>
    <x v="2"/>
    <s v="United States"/>
    <s v="Henderson"/>
    <x v="0"/>
    <n v="42420"/>
    <x v="0"/>
    <s v="TEC-PH-10004977"/>
    <x v="2"/>
    <x v="7"/>
    <x v="34"/>
    <x v="3743"/>
    <n v="2"/>
    <n v="0"/>
    <n v="113.67419999999998"/>
  </r>
  <r>
    <n v="7479"/>
    <s v="CA-2011-167199"/>
    <x v="2"/>
    <x v="1037"/>
    <d v="2011-01-11T00:00:00"/>
    <x v="1"/>
    <s v="ME-17320"/>
    <x v="467"/>
    <x v="2"/>
    <s v="United States"/>
    <s v="Henderson"/>
    <x v="0"/>
    <n v="42420"/>
    <x v="0"/>
    <s v="TEC-PH-10004539"/>
    <x v="2"/>
    <x v="7"/>
    <x v="852"/>
    <x v="4994"/>
    <n v="4"/>
    <n v="0"/>
    <n v="204.10919999999999"/>
  </r>
  <r>
    <n v="7480"/>
    <s v="CA-2011-167199"/>
    <x v="2"/>
    <x v="1037"/>
    <d v="2011-01-11T00:00:00"/>
    <x v="1"/>
    <s v="ME-17320"/>
    <x v="467"/>
    <x v="2"/>
    <s v="United States"/>
    <s v="Henderson"/>
    <x v="0"/>
    <n v="42420"/>
    <x v="0"/>
    <s v="OFF-FA-10001883"/>
    <x v="1"/>
    <x v="13"/>
    <x v="1484"/>
    <x v="4995"/>
    <n v="4"/>
    <n v="0"/>
    <n v="0.31119999999999948"/>
  </r>
  <r>
    <n v="7481"/>
    <s v="CA-2011-167199"/>
    <x v="2"/>
    <x v="1037"/>
    <d v="2011-01-11T00:00:00"/>
    <x v="1"/>
    <s v="ME-17320"/>
    <x v="467"/>
    <x v="2"/>
    <s v="United States"/>
    <s v="Henderson"/>
    <x v="0"/>
    <n v="42420"/>
    <x v="0"/>
    <s v="OFF-PA-10000955"/>
    <x v="1"/>
    <x v="10"/>
    <x v="774"/>
    <x v="4996"/>
    <n v="1"/>
    <n v="0"/>
    <n v="3.0084"/>
  </r>
  <r>
    <n v="7482"/>
    <s v="CA-2013-124583"/>
    <x v="0"/>
    <x v="142"/>
    <d v="2013-09-04T00:00:00"/>
    <x v="0"/>
    <s v="LB-16795"/>
    <x v="697"/>
    <x v="2"/>
    <s v="United States"/>
    <s v="Huntington Beach"/>
    <x v="1"/>
    <n v="92646"/>
    <x v="1"/>
    <s v="OFF-EN-10002500"/>
    <x v="1"/>
    <x v="12"/>
    <x v="118"/>
    <x v="4835"/>
    <n v="1"/>
    <n v="0"/>
    <n v="5.7509999999999994"/>
  </r>
  <r>
    <n v="7483"/>
    <s v="CA-2011-113964"/>
    <x v="2"/>
    <x v="865"/>
    <d v="2011-09-30T00:00:00"/>
    <x v="1"/>
    <s v="JP-16135"/>
    <x v="655"/>
    <x v="2"/>
    <s v="United States"/>
    <s v="New York City"/>
    <x v="15"/>
    <n v="10011"/>
    <x v="3"/>
    <s v="OFF-BI-10004654"/>
    <x v="1"/>
    <x v="8"/>
    <x v="68"/>
    <x v="4997"/>
    <n v="4"/>
    <n v="0.2"/>
    <n v="6.9239999999999995"/>
  </r>
  <r>
    <n v="7484"/>
    <s v="CA-2011-129938"/>
    <x v="2"/>
    <x v="534"/>
    <d v="2011-12-17T00:00:00"/>
    <x v="0"/>
    <s v="EB-13705"/>
    <x v="182"/>
    <x v="1"/>
    <s v="United States"/>
    <s v="Philadelphia"/>
    <x v="9"/>
    <n v="19140"/>
    <x v="3"/>
    <s v="FUR-CH-10003774"/>
    <x v="0"/>
    <x v="1"/>
    <x v="1185"/>
    <x v="4998"/>
    <n v="7"/>
    <n v="0.3"/>
    <n v="-108.26620000000001"/>
  </r>
  <r>
    <n v="7485"/>
    <s v="CA-2014-135111"/>
    <x v="3"/>
    <x v="116"/>
    <d v="2015-01-03T00:00:00"/>
    <x v="1"/>
    <s v="CS-12400"/>
    <x v="37"/>
    <x v="2"/>
    <s v="United States"/>
    <s v="Fargo"/>
    <x v="46"/>
    <n v="58103"/>
    <x v="2"/>
    <s v="OFF-AR-10004707"/>
    <x v="1"/>
    <x v="6"/>
    <x v="33"/>
    <x v="4724"/>
    <n v="1"/>
    <n v="0"/>
    <n v="0.86799999999999988"/>
  </r>
  <r>
    <n v="7486"/>
    <s v="CA-2014-135111"/>
    <x v="3"/>
    <x v="116"/>
    <d v="2015-01-03T00:00:00"/>
    <x v="1"/>
    <s v="CS-12400"/>
    <x v="37"/>
    <x v="2"/>
    <s v="United States"/>
    <s v="Fargo"/>
    <x v="46"/>
    <n v="58103"/>
    <x v="2"/>
    <s v="OFF-BI-10004040"/>
    <x v="1"/>
    <x v="8"/>
    <x v="1478"/>
    <x v="4213"/>
    <n v="5"/>
    <n v="0"/>
    <n v="12.690999999999999"/>
  </r>
  <r>
    <n v="7487"/>
    <s v="US-2012-134558"/>
    <x v="1"/>
    <x v="546"/>
    <d v="2012-12-24T00:00:00"/>
    <x v="0"/>
    <s v="PM-19135"/>
    <x v="327"/>
    <x v="2"/>
    <s v="United States"/>
    <s v="Dover"/>
    <x v="38"/>
    <n v="3820"/>
    <x v="3"/>
    <s v="OFF-PA-10001184"/>
    <x v="1"/>
    <x v="10"/>
    <x v="1307"/>
    <x v="2744"/>
    <n v="5"/>
    <n v="0"/>
    <n v="14.651"/>
  </r>
  <r>
    <n v="7488"/>
    <s v="US-2012-134558"/>
    <x v="1"/>
    <x v="546"/>
    <d v="2012-12-24T00:00:00"/>
    <x v="0"/>
    <s v="PM-19135"/>
    <x v="327"/>
    <x v="2"/>
    <s v="United States"/>
    <s v="Dover"/>
    <x v="38"/>
    <n v="3820"/>
    <x v="3"/>
    <s v="TEC-AC-10004145"/>
    <x v="2"/>
    <x v="11"/>
    <x v="1264"/>
    <x v="3633"/>
    <n v="9"/>
    <n v="0"/>
    <n v="517.47930000000008"/>
  </r>
  <r>
    <n v="7489"/>
    <s v="US-2012-134558"/>
    <x v="1"/>
    <x v="546"/>
    <d v="2012-12-24T00:00:00"/>
    <x v="0"/>
    <s v="PM-19135"/>
    <x v="327"/>
    <x v="2"/>
    <s v="United States"/>
    <s v="Dover"/>
    <x v="38"/>
    <n v="3820"/>
    <x v="3"/>
    <s v="FUR-TA-10003473"/>
    <x v="0"/>
    <x v="3"/>
    <x v="214"/>
    <x v="4999"/>
    <n v="4"/>
    <n v="0.3"/>
    <n v="-105.31639999999993"/>
  </r>
  <r>
    <n v="7490"/>
    <s v="CA-2014-157196"/>
    <x v="3"/>
    <x v="60"/>
    <d v="2014-11-10T00:00:00"/>
    <x v="1"/>
    <s v="AA-10645"/>
    <x v="731"/>
    <x v="0"/>
    <s v="United States"/>
    <s v="San Diego"/>
    <x v="1"/>
    <n v="92105"/>
    <x v="1"/>
    <s v="OFF-PA-10003172"/>
    <x v="1"/>
    <x v="10"/>
    <x v="846"/>
    <x v="91"/>
    <n v="2"/>
    <n v="0"/>
    <n v="6.2208000000000006"/>
  </r>
  <r>
    <n v="7491"/>
    <s v="CA-2012-108672"/>
    <x v="1"/>
    <x v="229"/>
    <d v="2012-09-16T00:00:00"/>
    <x v="1"/>
    <s v="FA-14230"/>
    <x v="135"/>
    <x v="1"/>
    <s v="United States"/>
    <s v="Los Angeles"/>
    <x v="1"/>
    <n v="90032"/>
    <x v="1"/>
    <s v="FUR-FU-10003799"/>
    <x v="0"/>
    <x v="5"/>
    <x v="90"/>
    <x v="5000"/>
    <n v="6"/>
    <n v="0"/>
    <n v="33.070799999999991"/>
  </r>
  <r>
    <n v="7492"/>
    <s v="US-2014-118598"/>
    <x v="3"/>
    <x v="673"/>
    <d v="2014-11-17T00:00:00"/>
    <x v="3"/>
    <s v="CM-12190"/>
    <x v="496"/>
    <x v="0"/>
    <s v="United States"/>
    <s v="Utica"/>
    <x v="15"/>
    <n v="13501"/>
    <x v="3"/>
    <s v="TEC-PH-10002583"/>
    <x v="2"/>
    <x v="7"/>
    <x v="1708"/>
    <x v="5001"/>
    <n v="6"/>
    <n v="0"/>
    <n v="5.9969999999999857"/>
  </r>
  <r>
    <n v="7493"/>
    <s v="US-2014-160836"/>
    <x v="3"/>
    <x v="220"/>
    <d v="2014-09-17T00:00:00"/>
    <x v="1"/>
    <s v="CC-12475"/>
    <x v="693"/>
    <x v="0"/>
    <s v="United States"/>
    <s v="Houston"/>
    <x v="5"/>
    <n v="77070"/>
    <x v="2"/>
    <s v="OFF-PA-10004239"/>
    <x v="1"/>
    <x v="10"/>
    <x v="1412"/>
    <x v="1518"/>
    <n v="3"/>
    <n v="0.2"/>
    <n v="3.2099999999999982"/>
  </r>
  <r>
    <n v="7494"/>
    <s v="US-2014-160836"/>
    <x v="3"/>
    <x v="220"/>
    <d v="2014-09-17T00:00:00"/>
    <x v="1"/>
    <s v="CC-12475"/>
    <x v="693"/>
    <x v="0"/>
    <s v="United States"/>
    <s v="Houston"/>
    <x v="5"/>
    <n v="77070"/>
    <x v="2"/>
    <s v="FUR-TA-10002855"/>
    <x v="0"/>
    <x v="3"/>
    <x v="1189"/>
    <x v="5002"/>
    <n v="5"/>
    <n v="0.3"/>
    <n v="-65.853000000000009"/>
  </r>
  <r>
    <n v="7495"/>
    <s v="US-2014-160836"/>
    <x v="3"/>
    <x v="220"/>
    <d v="2014-09-17T00:00:00"/>
    <x v="1"/>
    <s v="CC-12475"/>
    <x v="693"/>
    <x v="0"/>
    <s v="United States"/>
    <s v="Houston"/>
    <x v="5"/>
    <n v="77070"/>
    <x v="2"/>
    <s v="OFF-AP-10001626"/>
    <x v="1"/>
    <x v="9"/>
    <x v="1016"/>
    <x v="5003"/>
    <n v="2"/>
    <n v="0.8"/>
    <n v="-4.2012"/>
  </r>
  <r>
    <n v="7496"/>
    <s v="CA-2014-121048"/>
    <x v="3"/>
    <x v="1163"/>
    <d v="2014-07-19T00:00:00"/>
    <x v="1"/>
    <s v="TC-21295"/>
    <x v="646"/>
    <x v="0"/>
    <s v="United States"/>
    <s v="Westminster"/>
    <x v="1"/>
    <n v="92683"/>
    <x v="1"/>
    <s v="OFF-BI-10004022"/>
    <x v="1"/>
    <x v="8"/>
    <x v="748"/>
    <x v="3079"/>
    <n v="2"/>
    <n v="0.2"/>
    <n v="1.4455999999999996"/>
  </r>
  <r>
    <n v="7497"/>
    <s v="CA-2014-121048"/>
    <x v="3"/>
    <x v="1163"/>
    <d v="2014-07-19T00:00:00"/>
    <x v="1"/>
    <s v="TC-21295"/>
    <x v="646"/>
    <x v="0"/>
    <s v="United States"/>
    <s v="Westminster"/>
    <x v="1"/>
    <n v="92683"/>
    <x v="1"/>
    <s v="FUR-FU-10003601"/>
    <x v="0"/>
    <x v="5"/>
    <x v="729"/>
    <x v="3139"/>
    <n v="3"/>
    <n v="0"/>
    <n v="49.804199999999994"/>
  </r>
  <r>
    <n v="7498"/>
    <s v="CA-2014-121048"/>
    <x v="3"/>
    <x v="1163"/>
    <d v="2014-07-19T00:00:00"/>
    <x v="1"/>
    <s v="TC-21295"/>
    <x v="646"/>
    <x v="0"/>
    <s v="United States"/>
    <s v="Westminster"/>
    <x v="1"/>
    <n v="92683"/>
    <x v="1"/>
    <s v="OFF-FA-10000490"/>
    <x v="1"/>
    <x v="13"/>
    <x v="307"/>
    <x v="328"/>
    <n v="4"/>
    <n v="0"/>
    <n v="2.3311999999999999"/>
  </r>
  <r>
    <n v="7499"/>
    <s v="CA-2014-121048"/>
    <x v="3"/>
    <x v="1163"/>
    <d v="2014-07-19T00:00:00"/>
    <x v="1"/>
    <s v="TC-21295"/>
    <x v="646"/>
    <x v="0"/>
    <s v="United States"/>
    <s v="Westminster"/>
    <x v="1"/>
    <n v="92683"/>
    <x v="1"/>
    <s v="OFF-AR-10004042"/>
    <x v="1"/>
    <x v="6"/>
    <x v="30"/>
    <x v="5004"/>
    <n v="4"/>
    <n v="0"/>
    <n v="20.856799999999993"/>
  </r>
  <r>
    <n v="7500"/>
    <s v="CA-2014-121048"/>
    <x v="3"/>
    <x v="1163"/>
    <d v="2014-07-19T00:00:00"/>
    <x v="1"/>
    <s v="TC-21295"/>
    <x v="646"/>
    <x v="0"/>
    <s v="United States"/>
    <s v="Westminster"/>
    <x v="1"/>
    <n v="92683"/>
    <x v="1"/>
    <s v="FUR-FU-10002960"/>
    <x v="0"/>
    <x v="5"/>
    <x v="190"/>
    <x v="609"/>
    <n v="3"/>
    <n v="0"/>
    <n v="7.9128000000000007"/>
  </r>
  <r>
    <n v="7501"/>
    <s v="CA-2014-121048"/>
    <x v="3"/>
    <x v="1163"/>
    <d v="2014-07-19T00:00:00"/>
    <x v="1"/>
    <s v="TC-21295"/>
    <x v="646"/>
    <x v="0"/>
    <s v="United States"/>
    <s v="Westminster"/>
    <x v="1"/>
    <n v="92683"/>
    <x v="1"/>
    <s v="TEC-AC-10000991"/>
    <x v="2"/>
    <x v="11"/>
    <x v="432"/>
    <x v="5005"/>
    <n v="3"/>
    <n v="0"/>
    <n v="19.735800000000005"/>
  </r>
  <r>
    <n v="7502"/>
    <s v="CA-2014-121048"/>
    <x v="3"/>
    <x v="1163"/>
    <d v="2014-07-19T00:00:00"/>
    <x v="1"/>
    <s v="TC-21295"/>
    <x v="646"/>
    <x v="0"/>
    <s v="United States"/>
    <s v="Westminster"/>
    <x v="1"/>
    <n v="92683"/>
    <x v="1"/>
    <s v="TEC-PH-10004977"/>
    <x v="2"/>
    <x v="7"/>
    <x v="34"/>
    <x v="553"/>
    <n v="3"/>
    <n v="0.2"/>
    <n v="52.917299999999955"/>
  </r>
  <r>
    <n v="7503"/>
    <s v="US-2014-120117"/>
    <x v="3"/>
    <x v="983"/>
    <d v="2014-03-31T00:00:00"/>
    <x v="3"/>
    <s v="TB-21400"/>
    <x v="483"/>
    <x v="0"/>
    <s v="United States"/>
    <s v="Los Angeles"/>
    <x v="1"/>
    <n v="90036"/>
    <x v="1"/>
    <s v="OFF-AR-10000817"/>
    <x v="1"/>
    <x v="6"/>
    <x v="1255"/>
    <x v="2398"/>
    <n v="2"/>
    <n v="0"/>
    <n v="2.0671999999999997"/>
  </r>
  <r>
    <n v="7504"/>
    <s v="US-2014-120117"/>
    <x v="3"/>
    <x v="983"/>
    <d v="2014-03-31T00:00:00"/>
    <x v="3"/>
    <s v="TB-21400"/>
    <x v="483"/>
    <x v="0"/>
    <s v="United States"/>
    <s v="Los Angeles"/>
    <x v="1"/>
    <n v="90036"/>
    <x v="1"/>
    <s v="TEC-PH-10002447"/>
    <x v="2"/>
    <x v="7"/>
    <x v="53"/>
    <x v="5006"/>
    <n v="1"/>
    <n v="0.2"/>
    <n v="18.539099999999991"/>
  </r>
  <r>
    <n v="7505"/>
    <s v="CA-2013-158043"/>
    <x v="0"/>
    <x v="1011"/>
    <d v="2013-02-04T00:00:00"/>
    <x v="0"/>
    <s v="JK-15325"/>
    <x v="759"/>
    <x v="1"/>
    <s v="United States"/>
    <s v="Atlantic City"/>
    <x v="30"/>
    <n v="8401"/>
    <x v="3"/>
    <s v="OFF-EN-10003134"/>
    <x v="1"/>
    <x v="12"/>
    <x v="33"/>
    <x v="371"/>
    <n v="2"/>
    <n v="0"/>
    <n v="11.68"/>
  </r>
  <r>
    <n v="7506"/>
    <s v="US-2014-106579"/>
    <x v="3"/>
    <x v="110"/>
    <d v="2014-06-14T00:00:00"/>
    <x v="1"/>
    <s v="BW-11200"/>
    <x v="572"/>
    <x v="0"/>
    <s v="United States"/>
    <s v="Skokie"/>
    <x v="10"/>
    <n v="60076"/>
    <x v="2"/>
    <s v="OFF-BI-10000309"/>
    <x v="1"/>
    <x v="8"/>
    <x v="334"/>
    <x v="362"/>
    <n v="4"/>
    <n v="0.8"/>
    <n v="-18.872800000000009"/>
  </r>
  <r>
    <n v="7507"/>
    <s v="CA-2011-115889"/>
    <x v="2"/>
    <x v="981"/>
    <d v="2011-11-06T00:00:00"/>
    <x v="1"/>
    <s v="SH-20395"/>
    <x v="129"/>
    <x v="0"/>
    <s v="United States"/>
    <s v="San Francisco"/>
    <x v="1"/>
    <n v="94122"/>
    <x v="1"/>
    <s v="TEC-PH-10001615"/>
    <x v="2"/>
    <x v="7"/>
    <x v="1108"/>
    <x v="1956"/>
    <n v="2"/>
    <n v="0.2"/>
    <n v="5.2181999999999924"/>
  </r>
  <r>
    <n v="7508"/>
    <s v="CA-2011-115889"/>
    <x v="2"/>
    <x v="981"/>
    <d v="2011-11-06T00:00:00"/>
    <x v="1"/>
    <s v="SH-20395"/>
    <x v="129"/>
    <x v="0"/>
    <s v="United States"/>
    <s v="San Francisco"/>
    <x v="1"/>
    <n v="94122"/>
    <x v="1"/>
    <s v="OFF-ST-10003208"/>
    <x v="1"/>
    <x v="4"/>
    <x v="243"/>
    <x v="979"/>
    <n v="2"/>
    <n v="0"/>
    <n v="105.24679999999995"/>
  </r>
  <r>
    <n v="7509"/>
    <s v="US-2014-161935"/>
    <x v="3"/>
    <x v="1163"/>
    <d v="2014-07-19T00:00:00"/>
    <x v="1"/>
    <s v="JL-15835"/>
    <x v="252"/>
    <x v="0"/>
    <s v="United States"/>
    <s v="Columbus"/>
    <x v="24"/>
    <n v="43229"/>
    <x v="3"/>
    <s v="OFF-PA-10000605"/>
    <x v="1"/>
    <x v="10"/>
    <x v="808"/>
    <x v="4766"/>
    <n v="2"/>
    <n v="0.2"/>
    <n v="3.3524000000000003"/>
  </r>
  <r>
    <n v="7510"/>
    <s v="US-2014-161935"/>
    <x v="3"/>
    <x v="1163"/>
    <d v="2014-07-19T00:00:00"/>
    <x v="1"/>
    <s v="JL-15835"/>
    <x v="252"/>
    <x v="0"/>
    <s v="United States"/>
    <s v="Columbus"/>
    <x v="24"/>
    <n v="43229"/>
    <x v="3"/>
    <s v="TEC-PH-10000560"/>
    <x v="2"/>
    <x v="7"/>
    <x v="745"/>
    <x v="5007"/>
    <n v="9"/>
    <n v="0.4"/>
    <n v="-377.98919999999998"/>
  </r>
  <r>
    <n v="7511"/>
    <s v="US-2014-161935"/>
    <x v="3"/>
    <x v="1163"/>
    <d v="2014-07-19T00:00:00"/>
    <x v="1"/>
    <s v="JL-15835"/>
    <x v="252"/>
    <x v="0"/>
    <s v="United States"/>
    <s v="Columbus"/>
    <x v="24"/>
    <n v="43229"/>
    <x v="3"/>
    <s v="OFF-ST-10003455"/>
    <x v="1"/>
    <x v="4"/>
    <x v="169"/>
    <x v="5008"/>
    <n v="5"/>
    <n v="0.2"/>
    <n v="4.6530000000000022"/>
  </r>
  <r>
    <n v="7512"/>
    <s v="US-2014-161935"/>
    <x v="3"/>
    <x v="1163"/>
    <d v="2014-07-19T00:00:00"/>
    <x v="1"/>
    <s v="JL-15835"/>
    <x v="252"/>
    <x v="0"/>
    <s v="United States"/>
    <s v="Columbus"/>
    <x v="24"/>
    <n v="43229"/>
    <x v="3"/>
    <s v="FUR-FU-10002937"/>
    <x v="0"/>
    <x v="5"/>
    <x v="1051"/>
    <x v="5009"/>
    <n v="5"/>
    <n v="0.2"/>
    <n v="148.845"/>
  </r>
  <r>
    <n v="7513"/>
    <s v="US-2014-161935"/>
    <x v="3"/>
    <x v="1163"/>
    <d v="2014-07-19T00:00:00"/>
    <x v="1"/>
    <s v="JL-15835"/>
    <x v="252"/>
    <x v="0"/>
    <s v="United States"/>
    <s v="Columbus"/>
    <x v="24"/>
    <n v="43229"/>
    <x v="3"/>
    <s v="OFF-ST-10001837"/>
    <x v="1"/>
    <x v="4"/>
    <x v="1331"/>
    <x v="5010"/>
    <n v="7"/>
    <n v="0.2"/>
    <n v="17.959200000000003"/>
  </r>
  <r>
    <n v="7514"/>
    <s v="US-2014-161935"/>
    <x v="3"/>
    <x v="1163"/>
    <d v="2014-07-19T00:00:00"/>
    <x v="1"/>
    <s v="JL-15835"/>
    <x v="252"/>
    <x v="0"/>
    <s v="United States"/>
    <s v="Columbus"/>
    <x v="24"/>
    <n v="43229"/>
    <x v="3"/>
    <s v="OFF-AR-10004757"/>
    <x v="1"/>
    <x v="6"/>
    <x v="342"/>
    <x v="1332"/>
    <n v="5"/>
    <n v="0.2"/>
    <n v="2.1319999999999988"/>
  </r>
  <r>
    <n v="7515"/>
    <s v="US-2014-167920"/>
    <x v="3"/>
    <x v="34"/>
    <d v="2014-12-13T00:00:00"/>
    <x v="0"/>
    <s v="JL-15835"/>
    <x v="252"/>
    <x v="0"/>
    <s v="United States"/>
    <s v="Richmond"/>
    <x v="0"/>
    <n v="40475"/>
    <x v="0"/>
    <s v="OFF-BI-10004236"/>
    <x v="1"/>
    <x v="8"/>
    <x v="891"/>
    <x v="5011"/>
    <n v="2"/>
    <n v="0"/>
    <n v="13.505599999999999"/>
  </r>
  <r>
    <n v="7516"/>
    <s v="US-2014-167920"/>
    <x v="3"/>
    <x v="34"/>
    <d v="2014-12-13T00:00:00"/>
    <x v="0"/>
    <s v="JL-15835"/>
    <x v="252"/>
    <x v="0"/>
    <s v="United States"/>
    <s v="Richmond"/>
    <x v="0"/>
    <n v="40475"/>
    <x v="0"/>
    <s v="OFF-AP-10000159"/>
    <x v="1"/>
    <x v="9"/>
    <x v="1407"/>
    <x v="5012"/>
    <n v="5"/>
    <n v="0"/>
    <n v="62.32099999999997"/>
  </r>
  <r>
    <n v="7517"/>
    <s v="US-2014-167920"/>
    <x v="3"/>
    <x v="34"/>
    <d v="2014-12-13T00:00:00"/>
    <x v="0"/>
    <s v="JL-15835"/>
    <x v="252"/>
    <x v="0"/>
    <s v="United States"/>
    <s v="Richmond"/>
    <x v="0"/>
    <n v="40475"/>
    <x v="0"/>
    <s v="OFF-BI-10003274"/>
    <x v="1"/>
    <x v="8"/>
    <x v="122"/>
    <x v="204"/>
    <n v="4"/>
    <n v="0"/>
    <n v="7.4824000000000002"/>
  </r>
  <r>
    <n v="7518"/>
    <s v="US-2014-167920"/>
    <x v="3"/>
    <x v="34"/>
    <d v="2014-12-13T00:00:00"/>
    <x v="0"/>
    <s v="JL-15835"/>
    <x v="252"/>
    <x v="0"/>
    <s v="United States"/>
    <s v="Richmond"/>
    <x v="0"/>
    <n v="40475"/>
    <x v="0"/>
    <s v="TEC-AC-10001013"/>
    <x v="2"/>
    <x v="11"/>
    <x v="813"/>
    <x v="5013"/>
    <n v="5"/>
    <n v="0"/>
    <n v="48.328499999999991"/>
  </r>
  <r>
    <n v="7519"/>
    <s v="US-2014-167920"/>
    <x v="3"/>
    <x v="34"/>
    <d v="2014-12-13T00:00:00"/>
    <x v="0"/>
    <s v="JL-15835"/>
    <x v="252"/>
    <x v="0"/>
    <s v="United States"/>
    <s v="Richmond"/>
    <x v="0"/>
    <n v="40475"/>
    <x v="0"/>
    <s v="OFF-ST-10004963"/>
    <x v="1"/>
    <x v="4"/>
    <x v="460"/>
    <x v="5014"/>
    <n v="1"/>
    <n v="0"/>
    <n v="0.60559999999999903"/>
  </r>
  <r>
    <n v="7520"/>
    <s v="US-2014-167920"/>
    <x v="3"/>
    <x v="34"/>
    <d v="2014-12-13T00:00:00"/>
    <x v="0"/>
    <s v="JL-15835"/>
    <x v="252"/>
    <x v="0"/>
    <s v="United States"/>
    <s v="Richmond"/>
    <x v="0"/>
    <n v="40475"/>
    <x v="0"/>
    <s v="OFF-LA-10004409"/>
    <x v="1"/>
    <x v="2"/>
    <x v="1550"/>
    <x v="1784"/>
    <n v="2"/>
    <n v="0"/>
    <n v="2.6495999999999995"/>
  </r>
  <r>
    <n v="7521"/>
    <s v="US-2014-167920"/>
    <x v="3"/>
    <x v="34"/>
    <d v="2014-12-13T00:00:00"/>
    <x v="0"/>
    <s v="JL-15835"/>
    <x v="252"/>
    <x v="0"/>
    <s v="United States"/>
    <s v="Richmond"/>
    <x v="0"/>
    <n v="40475"/>
    <x v="0"/>
    <s v="TEC-CO-10001046"/>
    <x v="2"/>
    <x v="16"/>
    <x v="874"/>
    <x v="5015"/>
    <n v="2"/>
    <n v="0"/>
    <n v="629.99099999999999"/>
  </r>
  <r>
    <n v="7522"/>
    <s v="CA-2013-162383"/>
    <x v="0"/>
    <x v="64"/>
    <d v="2013-09-12T00:00:00"/>
    <x v="1"/>
    <s v="MD-17350"/>
    <x v="198"/>
    <x v="0"/>
    <s v="United States"/>
    <s v="Lancaster"/>
    <x v="24"/>
    <n v="43130"/>
    <x v="3"/>
    <s v="OFF-BI-10002824"/>
    <x v="1"/>
    <x v="8"/>
    <x v="523"/>
    <x v="5016"/>
    <n v="2"/>
    <n v="0.7"/>
    <n v="-7.4600000000000009"/>
  </r>
  <r>
    <n v="7523"/>
    <s v="CA-2013-162383"/>
    <x v="0"/>
    <x v="64"/>
    <d v="2013-09-12T00:00:00"/>
    <x v="1"/>
    <s v="MD-17350"/>
    <x v="198"/>
    <x v="0"/>
    <s v="United States"/>
    <s v="Lancaster"/>
    <x v="24"/>
    <n v="43130"/>
    <x v="3"/>
    <s v="OFF-BI-10001757"/>
    <x v="1"/>
    <x v="8"/>
    <x v="1158"/>
    <x v="5017"/>
    <n v="6"/>
    <n v="0.7"/>
    <n v="-6.4944000000000024"/>
  </r>
  <r>
    <n v="7524"/>
    <s v="CA-2013-162383"/>
    <x v="0"/>
    <x v="64"/>
    <d v="2013-09-12T00:00:00"/>
    <x v="1"/>
    <s v="MD-17350"/>
    <x v="198"/>
    <x v="0"/>
    <s v="United States"/>
    <s v="Lancaster"/>
    <x v="24"/>
    <n v="43130"/>
    <x v="3"/>
    <s v="FUR-CH-10004477"/>
    <x v="0"/>
    <x v="1"/>
    <x v="211"/>
    <x v="4967"/>
    <n v="2"/>
    <n v="0.3"/>
    <n v="-1.217800000000004"/>
  </r>
  <r>
    <n v="7525"/>
    <s v="CA-2011-125731"/>
    <x v="2"/>
    <x v="1076"/>
    <d v="2011-09-16T00:00:00"/>
    <x v="1"/>
    <s v="CL-12565"/>
    <x v="52"/>
    <x v="0"/>
    <s v="United States"/>
    <s v="Gresham"/>
    <x v="21"/>
    <n v="97030"/>
    <x v="1"/>
    <s v="OFF-EN-10003072"/>
    <x v="1"/>
    <x v="12"/>
    <x v="767"/>
    <x v="5018"/>
    <n v="7"/>
    <n v="0.2"/>
    <n v="7.6047999999999991"/>
  </r>
  <r>
    <n v="7526"/>
    <s v="CA-2011-125731"/>
    <x v="2"/>
    <x v="1076"/>
    <d v="2011-09-16T00:00:00"/>
    <x v="1"/>
    <s v="CL-12565"/>
    <x v="52"/>
    <x v="0"/>
    <s v="United States"/>
    <s v="Gresham"/>
    <x v="21"/>
    <n v="97030"/>
    <x v="1"/>
    <s v="FUR-CH-10003973"/>
    <x v="0"/>
    <x v="1"/>
    <x v="858"/>
    <x v="3336"/>
    <n v="5"/>
    <n v="0.2"/>
    <n v="148.70400000000006"/>
  </r>
  <r>
    <n v="7527"/>
    <s v="US-2014-106145"/>
    <x v="3"/>
    <x v="986"/>
    <d v="2014-09-27T00:00:00"/>
    <x v="3"/>
    <s v="RA-19885"/>
    <x v="19"/>
    <x v="1"/>
    <s v="United States"/>
    <s v="San Francisco"/>
    <x v="1"/>
    <n v="94109"/>
    <x v="1"/>
    <s v="OFF-EN-10001028"/>
    <x v="1"/>
    <x v="12"/>
    <x v="33"/>
    <x v="3337"/>
    <n v="6"/>
    <n v="0"/>
    <n v="33.064799999999998"/>
  </r>
  <r>
    <n v="7528"/>
    <s v="US-2014-106145"/>
    <x v="3"/>
    <x v="986"/>
    <d v="2014-09-27T00:00:00"/>
    <x v="3"/>
    <s v="RA-19885"/>
    <x v="19"/>
    <x v="1"/>
    <s v="United States"/>
    <s v="San Francisco"/>
    <x v="1"/>
    <n v="94109"/>
    <x v="1"/>
    <s v="FUR-FU-10003829"/>
    <x v="0"/>
    <x v="5"/>
    <x v="1369"/>
    <x v="357"/>
    <n v="3"/>
    <n v="0"/>
    <n v="2.9567999999999994"/>
  </r>
  <r>
    <n v="7529"/>
    <s v="US-2014-106145"/>
    <x v="3"/>
    <x v="986"/>
    <d v="2014-09-27T00:00:00"/>
    <x v="3"/>
    <s v="RA-19885"/>
    <x v="19"/>
    <x v="1"/>
    <s v="United States"/>
    <s v="San Francisco"/>
    <x v="1"/>
    <n v="94109"/>
    <x v="1"/>
    <s v="OFF-PA-10002245"/>
    <x v="1"/>
    <x v="10"/>
    <x v="1334"/>
    <x v="1211"/>
    <n v="6"/>
    <n v="0"/>
    <n v="16.146000000000001"/>
  </r>
  <r>
    <n v="7530"/>
    <s v="US-2014-106145"/>
    <x v="3"/>
    <x v="986"/>
    <d v="2014-09-27T00:00:00"/>
    <x v="3"/>
    <s v="RA-19885"/>
    <x v="19"/>
    <x v="1"/>
    <s v="United States"/>
    <s v="San Francisco"/>
    <x v="1"/>
    <n v="94109"/>
    <x v="1"/>
    <s v="OFF-BI-10002215"/>
    <x v="1"/>
    <x v="8"/>
    <x v="20"/>
    <x v="342"/>
    <n v="3"/>
    <n v="0.2"/>
    <n v="5.5379999999999985"/>
  </r>
  <r>
    <n v="7531"/>
    <s v="US-2014-106145"/>
    <x v="3"/>
    <x v="986"/>
    <d v="2014-09-27T00:00:00"/>
    <x v="3"/>
    <s v="RA-19885"/>
    <x v="19"/>
    <x v="1"/>
    <s v="United States"/>
    <s v="San Francisco"/>
    <x v="1"/>
    <n v="94109"/>
    <x v="1"/>
    <s v="OFF-BI-10003925"/>
    <x v="1"/>
    <x v="8"/>
    <x v="751"/>
    <x v="2594"/>
    <n v="3"/>
    <n v="0.2"/>
    <n v="314.27190000000002"/>
  </r>
  <r>
    <n v="7532"/>
    <s v="CA-2013-107146"/>
    <x v="0"/>
    <x v="26"/>
    <d v="2013-06-20T00:00:00"/>
    <x v="2"/>
    <s v="LC-16885"/>
    <x v="62"/>
    <x v="0"/>
    <s v="United States"/>
    <s v="Longmont"/>
    <x v="22"/>
    <n v="80501"/>
    <x v="1"/>
    <s v="FUR-FU-10002298"/>
    <x v="0"/>
    <x v="5"/>
    <x v="1296"/>
    <x v="4602"/>
    <n v="3"/>
    <n v="0.2"/>
    <n v="-13.317600000000013"/>
  </r>
  <r>
    <n v="7533"/>
    <s v="CA-2013-107146"/>
    <x v="0"/>
    <x v="26"/>
    <d v="2013-06-20T00:00:00"/>
    <x v="2"/>
    <s v="LC-16885"/>
    <x v="62"/>
    <x v="0"/>
    <s v="United States"/>
    <s v="Longmont"/>
    <x v="22"/>
    <n v="80501"/>
    <x v="1"/>
    <s v="FUR-CH-10004853"/>
    <x v="0"/>
    <x v="1"/>
    <x v="526"/>
    <x v="5019"/>
    <n v="4"/>
    <n v="0.2"/>
    <n v="54.352799999999945"/>
  </r>
  <r>
    <n v="7534"/>
    <s v="US-2014-134642"/>
    <x v="3"/>
    <x v="906"/>
    <d v="2014-03-02T00:00:00"/>
    <x v="1"/>
    <s v="SW-20245"/>
    <x v="573"/>
    <x v="0"/>
    <s v="United States"/>
    <s v="Greenville"/>
    <x v="3"/>
    <n v="27834"/>
    <x v="0"/>
    <s v="FUR-CH-10002880"/>
    <x v="0"/>
    <x v="1"/>
    <x v="801"/>
    <x v="3263"/>
    <n v="2"/>
    <n v="0.2"/>
    <n v="-22.138200000000012"/>
  </r>
  <r>
    <n v="7535"/>
    <s v="US-2014-134642"/>
    <x v="3"/>
    <x v="906"/>
    <d v="2014-03-02T00:00:00"/>
    <x v="1"/>
    <s v="SW-20245"/>
    <x v="573"/>
    <x v="0"/>
    <s v="United States"/>
    <s v="Greenville"/>
    <x v="3"/>
    <n v="27834"/>
    <x v="0"/>
    <s v="FUR-BO-10004709"/>
    <x v="0"/>
    <x v="0"/>
    <x v="263"/>
    <x v="3107"/>
    <n v="5"/>
    <n v="0.2"/>
    <n v="5.7980000000000018"/>
  </r>
  <r>
    <n v="7536"/>
    <s v="US-2014-160143"/>
    <x v="3"/>
    <x v="185"/>
    <d v="2014-04-08T00:00:00"/>
    <x v="1"/>
    <s v="HG-14965"/>
    <x v="428"/>
    <x v="1"/>
    <s v="United States"/>
    <s v="Los Angeles"/>
    <x v="1"/>
    <n v="90004"/>
    <x v="1"/>
    <s v="OFF-SU-10004231"/>
    <x v="1"/>
    <x v="14"/>
    <x v="552"/>
    <x v="1286"/>
    <n v="3"/>
    <n v="0"/>
    <n v="8.0190000000000001"/>
  </r>
  <r>
    <n v="7537"/>
    <s v="CA-2014-103415"/>
    <x v="3"/>
    <x v="734"/>
    <d v="2014-12-09T00:00:00"/>
    <x v="1"/>
    <s v="MV-17485"/>
    <x v="597"/>
    <x v="0"/>
    <s v="United States"/>
    <s v="Houston"/>
    <x v="5"/>
    <n v="77041"/>
    <x v="2"/>
    <s v="FUR-FU-10000820"/>
    <x v="0"/>
    <x v="5"/>
    <x v="1774"/>
    <x v="4956"/>
    <n v="2"/>
    <n v="0.6"/>
    <n v="-14.271599999999999"/>
  </r>
  <r>
    <n v="7538"/>
    <s v="CA-2013-106460"/>
    <x v="0"/>
    <x v="317"/>
    <d v="2013-02-22T00:00:00"/>
    <x v="0"/>
    <s v="GT-14710"/>
    <x v="218"/>
    <x v="0"/>
    <s v="United States"/>
    <s v="San Francisco"/>
    <x v="1"/>
    <n v="94109"/>
    <x v="1"/>
    <s v="OFF-PA-10001736"/>
    <x v="1"/>
    <x v="10"/>
    <x v="129"/>
    <x v="2745"/>
    <n v="2"/>
    <n v="0"/>
    <n v="33.313599999999994"/>
  </r>
  <r>
    <n v="7539"/>
    <s v="US-2014-112347"/>
    <x v="3"/>
    <x v="574"/>
    <d v="2014-12-07T00:00:00"/>
    <x v="1"/>
    <s v="BS-11380"/>
    <x v="510"/>
    <x v="1"/>
    <s v="United States"/>
    <s v="Denver"/>
    <x v="22"/>
    <n v="80219"/>
    <x v="1"/>
    <s v="OFF-ST-10003306"/>
    <x v="1"/>
    <x v="4"/>
    <x v="380"/>
    <x v="5020"/>
    <n v="1"/>
    <n v="0.2"/>
    <n v="12.857399999999984"/>
  </r>
  <r>
    <n v="7540"/>
    <s v="US-2014-112347"/>
    <x v="3"/>
    <x v="574"/>
    <d v="2014-12-07T00:00:00"/>
    <x v="1"/>
    <s v="BS-11380"/>
    <x v="510"/>
    <x v="1"/>
    <s v="United States"/>
    <s v="Denver"/>
    <x v="22"/>
    <n v="80219"/>
    <x v="1"/>
    <s v="OFF-BI-10003707"/>
    <x v="1"/>
    <x v="8"/>
    <x v="776"/>
    <x v="941"/>
    <n v="8"/>
    <n v="0.7"/>
    <n v="-24.41599999999999"/>
  </r>
  <r>
    <n v="7541"/>
    <s v="US-2014-112347"/>
    <x v="3"/>
    <x v="574"/>
    <d v="2014-12-07T00:00:00"/>
    <x v="1"/>
    <s v="BS-11380"/>
    <x v="510"/>
    <x v="1"/>
    <s v="United States"/>
    <s v="Denver"/>
    <x v="22"/>
    <n v="80219"/>
    <x v="1"/>
    <s v="FUR-BO-10003546"/>
    <x v="0"/>
    <x v="0"/>
    <x v="1638"/>
    <x v="2516"/>
    <n v="8"/>
    <n v="0.7"/>
    <n v="-363.52799999999991"/>
  </r>
  <r>
    <n v="7542"/>
    <s v="US-2014-112347"/>
    <x v="3"/>
    <x v="574"/>
    <d v="2014-12-07T00:00:00"/>
    <x v="1"/>
    <s v="BS-11380"/>
    <x v="510"/>
    <x v="1"/>
    <s v="United States"/>
    <s v="Denver"/>
    <x v="22"/>
    <n v="80219"/>
    <x v="1"/>
    <s v="TEC-PH-10000213"/>
    <x v="2"/>
    <x v="7"/>
    <x v="1649"/>
    <x v="5021"/>
    <n v="2"/>
    <n v="0.2"/>
    <n v="4.9615999999999989"/>
  </r>
  <r>
    <n v="7543"/>
    <s v="US-2014-112347"/>
    <x v="3"/>
    <x v="574"/>
    <d v="2014-12-07T00:00:00"/>
    <x v="1"/>
    <s v="BS-11380"/>
    <x v="510"/>
    <x v="1"/>
    <s v="United States"/>
    <s v="Denver"/>
    <x v="22"/>
    <n v="80219"/>
    <x v="1"/>
    <s v="FUR-FU-10001488"/>
    <x v="0"/>
    <x v="5"/>
    <x v="1040"/>
    <x v="5022"/>
    <n v="6"/>
    <n v="0.2"/>
    <n v="0"/>
  </r>
  <r>
    <n v="7544"/>
    <s v="US-2014-112347"/>
    <x v="3"/>
    <x v="574"/>
    <d v="2014-12-07T00:00:00"/>
    <x v="1"/>
    <s v="BS-11380"/>
    <x v="510"/>
    <x v="1"/>
    <s v="United States"/>
    <s v="Denver"/>
    <x v="22"/>
    <n v="80219"/>
    <x v="1"/>
    <s v="TEC-PH-10004833"/>
    <x v="2"/>
    <x v="7"/>
    <x v="1354"/>
    <x v="5023"/>
    <n v="6"/>
    <n v="0.2"/>
    <n v="-14.34"/>
  </r>
  <r>
    <n v="7545"/>
    <s v="US-2014-112347"/>
    <x v="3"/>
    <x v="574"/>
    <d v="2014-12-07T00:00:00"/>
    <x v="1"/>
    <s v="BS-11380"/>
    <x v="510"/>
    <x v="1"/>
    <s v="United States"/>
    <s v="Denver"/>
    <x v="22"/>
    <n v="80219"/>
    <x v="1"/>
    <s v="FUR-CH-10002335"/>
    <x v="0"/>
    <x v="1"/>
    <x v="623"/>
    <x v="5024"/>
    <n v="5"/>
    <n v="0.2"/>
    <n v="68.001000000000033"/>
  </r>
  <r>
    <n v="7546"/>
    <s v="CA-2011-103492"/>
    <x v="2"/>
    <x v="982"/>
    <d v="2011-10-15T00:00:00"/>
    <x v="1"/>
    <s v="CM-12715"/>
    <x v="782"/>
    <x v="1"/>
    <s v="United States"/>
    <s v="Huntsville"/>
    <x v="5"/>
    <n v="77340"/>
    <x v="2"/>
    <s v="TEC-PH-10001128"/>
    <x v="2"/>
    <x v="7"/>
    <x v="1499"/>
    <x v="5025"/>
    <n v="6"/>
    <n v="0.2"/>
    <n v="71.995200000000011"/>
  </r>
  <r>
    <n v="7547"/>
    <s v="CA-2011-103492"/>
    <x v="2"/>
    <x v="982"/>
    <d v="2011-10-15T00:00:00"/>
    <x v="1"/>
    <s v="CM-12715"/>
    <x v="782"/>
    <x v="1"/>
    <s v="United States"/>
    <s v="Huntsville"/>
    <x v="5"/>
    <n v="77340"/>
    <x v="2"/>
    <s v="TEC-PH-10004667"/>
    <x v="2"/>
    <x v="7"/>
    <x v="519"/>
    <x v="5026"/>
    <n v="7"/>
    <n v="0.2"/>
    <n v="66.145099999999957"/>
  </r>
  <r>
    <n v="7548"/>
    <s v="CA-2011-103492"/>
    <x v="2"/>
    <x v="982"/>
    <d v="2011-10-15T00:00:00"/>
    <x v="1"/>
    <s v="CM-12715"/>
    <x v="782"/>
    <x v="1"/>
    <s v="United States"/>
    <s v="Huntsville"/>
    <x v="5"/>
    <n v="77340"/>
    <x v="2"/>
    <s v="OFF-BI-10004817"/>
    <x v="1"/>
    <x v="8"/>
    <x v="1199"/>
    <x v="5027"/>
    <n v="5"/>
    <n v="0.8"/>
    <n v="-19.16800000000001"/>
  </r>
  <r>
    <n v="7549"/>
    <s v="CA-2011-103492"/>
    <x v="2"/>
    <x v="982"/>
    <d v="2011-10-15T00:00:00"/>
    <x v="1"/>
    <s v="CM-12715"/>
    <x v="782"/>
    <x v="1"/>
    <s v="United States"/>
    <s v="Huntsville"/>
    <x v="5"/>
    <n v="77340"/>
    <x v="2"/>
    <s v="OFF-BI-10004140"/>
    <x v="1"/>
    <x v="8"/>
    <x v="304"/>
    <x v="5028"/>
    <n v="1"/>
    <n v="0.8"/>
    <n v="-1.5715000000000008"/>
  </r>
  <r>
    <n v="7550"/>
    <s v="CA-2013-136595"/>
    <x v="0"/>
    <x v="64"/>
    <d v="2013-09-08T00:00:00"/>
    <x v="2"/>
    <s v="EM-13825"/>
    <x v="605"/>
    <x v="1"/>
    <s v="United States"/>
    <s v="Houston"/>
    <x v="5"/>
    <n v="77036"/>
    <x v="2"/>
    <s v="FUR-FU-10004671"/>
    <x v="0"/>
    <x v="5"/>
    <x v="1357"/>
    <x v="5029"/>
    <n v="3"/>
    <n v="0.6"/>
    <n v="-11.662199999999999"/>
  </r>
  <r>
    <n v="7551"/>
    <s v="CA-2011-140396"/>
    <x v="2"/>
    <x v="1164"/>
    <d v="2011-11-25T00:00:00"/>
    <x v="1"/>
    <s v="KH-16330"/>
    <x v="542"/>
    <x v="1"/>
    <s v="United States"/>
    <s v="New York City"/>
    <x v="15"/>
    <n v="10024"/>
    <x v="3"/>
    <s v="OFF-EN-10002592"/>
    <x v="1"/>
    <x v="12"/>
    <x v="1702"/>
    <x v="5030"/>
    <n v="3"/>
    <n v="0"/>
    <n v="17.37"/>
  </r>
  <r>
    <n v="7552"/>
    <s v="CA-2011-140396"/>
    <x v="2"/>
    <x v="1164"/>
    <d v="2011-11-25T00:00:00"/>
    <x v="1"/>
    <s v="KH-16330"/>
    <x v="542"/>
    <x v="1"/>
    <s v="United States"/>
    <s v="New York City"/>
    <x v="15"/>
    <n v="10024"/>
    <x v="3"/>
    <s v="TEC-PH-10004447"/>
    <x v="2"/>
    <x v="7"/>
    <x v="857"/>
    <x v="5031"/>
    <n v="6"/>
    <n v="0"/>
    <n v="216.8244"/>
  </r>
  <r>
    <n v="7553"/>
    <s v="CA-2011-140396"/>
    <x v="2"/>
    <x v="1164"/>
    <d v="2011-11-25T00:00:00"/>
    <x v="1"/>
    <s v="KH-16330"/>
    <x v="542"/>
    <x v="1"/>
    <s v="United States"/>
    <s v="New York City"/>
    <x v="15"/>
    <n v="10024"/>
    <x v="3"/>
    <s v="OFF-BI-10003669"/>
    <x v="1"/>
    <x v="8"/>
    <x v="796"/>
    <x v="91"/>
    <n v="3"/>
    <n v="0.2"/>
    <n v="4.5359999999999996"/>
  </r>
  <r>
    <n v="7554"/>
    <s v="CA-2011-140396"/>
    <x v="2"/>
    <x v="1164"/>
    <d v="2011-11-25T00:00:00"/>
    <x v="1"/>
    <s v="KH-16330"/>
    <x v="542"/>
    <x v="1"/>
    <s v="United States"/>
    <s v="New York City"/>
    <x v="15"/>
    <n v="10024"/>
    <x v="3"/>
    <s v="OFF-PA-10000223"/>
    <x v="1"/>
    <x v="10"/>
    <x v="1374"/>
    <x v="243"/>
    <n v="4"/>
    <n v="0"/>
    <n v="12.441600000000001"/>
  </r>
  <r>
    <n v="7555"/>
    <s v="CA-2011-114181"/>
    <x v="2"/>
    <x v="1025"/>
    <d v="2011-05-14T00:00:00"/>
    <x v="0"/>
    <s v="AF-10885"/>
    <x v="314"/>
    <x v="0"/>
    <s v="United States"/>
    <s v="Philadelphia"/>
    <x v="9"/>
    <n v="19134"/>
    <x v="3"/>
    <s v="FUR-BO-10004467"/>
    <x v="0"/>
    <x v="0"/>
    <x v="883"/>
    <x v="5032"/>
    <n v="7"/>
    <n v="0.5"/>
    <n v="-216.97830000000002"/>
  </r>
  <r>
    <n v="7556"/>
    <s v="CA-2011-114181"/>
    <x v="2"/>
    <x v="1025"/>
    <d v="2011-05-14T00:00:00"/>
    <x v="0"/>
    <s v="AF-10885"/>
    <x v="314"/>
    <x v="0"/>
    <s v="United States"/>
    <s v="Philadelphia"/>
    <x v="9"/>
    <n v="19134"/>
    <x v="3"/>
    <s v="OFF-AR-10000716"/>
    <x v="1"/>
    <x v="6"/>
    <x v="786"/>
    <x v="4732"/>
    <n v="5"/>
    <n v="0.2"/>
    <n v="5.3010000000000002"/>
  </r>
  <r>
    <n v="7557"/>
    <s v="CA-2014-159506"/>
    <x v="3"/>
    <x v="344"/>
    <d v="2014-12-03T00:00:00"/>
    <x v="1"/>
    <s v="JR-16210"/>
    <x v="335"/>
    <x v="1"/>
    <s v="United States"/>
    <s v="Columbus"/>
    <x v="14"/>
    <n v="47201"/>
    <x v="2"/>
    <s v="OFF-PA-10003641"/>
    <x v="1"/>
    <x v="10"/>
    <x v="938"/>
    <x v="5033"/>
    <n v="6"/>
    <n v="0"/>
    <n v="72.808799999999991"/>
  </r>
  <r>
    <n v="7558"/>
    <s v="CA-2014-159506"/>
    <x v="3"/>
    <x v="344"/>
    <d v="2014-12-03T00:00:00"/>
    <x v="1"/>
    <s v="JR-16210"/>
    <x v="335"/>
    <x v="1"/>
    <s v="United States"/>
    <s v="Columbus"/>
    <x v="14"/>
    <n v="47201"/>
    <x v="2"/>
    <s v="OFF-BI-10004519"/>
    <x v="1"/>
    <x v="8"/>
    <x v="880"/>
    <x v="5034"/>
    <n v="3"/>
    <n v="0"/>
    <n v="224.07299999999998"/>
  </r>
  <r>
    <n v="7559"/>
    <s v="US-2011-137155"/>
    <x v="2"/>
    <x v="301"/>
    <d v="2011-11-05T00:00:00"/>
    <x v="1"/>
    <s v="DL-12925"/>
    <x v="351"/>
    <x v="0"/>
    <s v="United States"/>
    <s v="Long Beach"/>
    <x v="15"/>
    <n v="11561"/>
    <x v="3"/>
    <s v="OFF-AP-10002518"/>
    <x v="1"/>
    <x v="9"/>
    <x v="158"/>
    <x v="5035"/>
    <n v="3"/>
    <n v="0"/>
    <n v="154.84259999999995"/>
  </r>
  <r>
    <n v="7560"/>
    <s v="US-2011-137155"/>
    <x v="2"/>
    <x v="301"/>
    <d v="2011-11-05T00:00:00"/>
    <x v="1"/>
    <s v="DL-12925"/>
    <x v="351"/>
    <x v="0"/>
    <s v="United States"/>
    <s v="Long Beach"/>
    <x v="15"/>
    <n v="11561"/>
    <x v="3"/>
    <s v="OFF-PA-10000806"/>
    <x v="1"/>
    <x v="10"/>
    <x v="948"/>
    <x v="3856"/>
    <n v="3"/>
    <n v="0"/>
    <n v="82.290599999999998"/>
  </r>
  <r>
    <n v="7561"/>
    <s v="US-2011-137155"/>
    <x v="2"/>
    <x v="301"/>
    <d v="2011-11-05T00:00:00"/>
    <x v="1"/>
    <s v="DL-12925"/>
    <x v="351"/>
    <x v="0"/>
    <s v="United States"/>
    <s v="Long Beach"/>
    <x v="15"/>
    <n v="11561"/>
    <x v="3"/>
    <s v="FUR-FU-10003142"/>
    <x v="0"/>
    <x v="5"/>
    <x v="1201"/>
    <x v="3381"/>
    <n v="6"/>
    <n v="0"/>
    <n v="9.8207999999999984"/>
  </r>
  <r>
    <n v="7562"/>
    <s v="CA-2013-105746"/>
    <x v="0"/>
    <x v="945"/>
    <d v="2014-01-02T00:00:00"/>
    <x v="2"/>
    <s v="BD-11605"/>
    <x v="205"/>
    <x v="0"/>
    <s v="United States"/>
    <s v="Lancaster"/>
    <x v="9"/>
    <n v="17602"/>
    <x v="3"/>
    <s v="FUR-CH-10000454"/>
    <x v="0"/>
    <x v="1"/>
    <x v="1"/>
    <x v="5036"/>
    <n v="1"/>
    <n v="0.3"/>
    <n v="0"/>
  </r>
  <r>
    <n v="7563"/>
    <s v="US-2013-104815"/>
    <x v="0"/>
    <x v="323"/>
    <d v="2013-09-08T00:00:00"/>
    <x v="1"/>
    <s v="RB-19570"/>
    <x v="262"/>
    <x v="0"/>
    <s v="United States"/>
    <s v="Chicago"/>
    <x v="10"/>
    <n v="60610"/>
    <x v="2"/>
    <s v="FUR-BO-10003894"/>
    <x v="0"/>
    <x v="0"/>
    <x v="1619"/>
    <x v="4765"/>
    <n v="4"/>
    <n v="0.3"/>
    <n v="0"/>
  </r>
  <r>
    <n v="7564"/>
    <s v="CA-2014-157672"/>
    <x v="3"/>
    <x v="361"/>
    <d v="2014-10-08T00:00:00"/>
    <x v="2"/>
    <s v="RB-19795"/>
    <x v="176"/>
    <x v="2"/>
    <s v="United States"/>
    <s v="Denver"/>
    <x v="22"/>
    <n v="80219"/>
    <x v="1"/>
    <s v="TEC-AC-10001714"/>
    <x v="2"/>
    <x v="11"/>
    <x v="678"/>
    <x v="4384"/>
    <n v="2"/>
    <n v="0.2"/>
    <n v="13.562599999999998"/>
  </r>
  <r>
    <n v="7565"/>
    <s v="US-2013-166660"/>
    <x v="0"/>
    <x v="806"/>
    <d v="2013-02-01T00:00:00"/>
    <x v="0"/>
    <s v="TB-21250"/>
    <x v="621"/>
    <x v="0"/>
    <s v="United States"/>
    <s v="Seattle"/>
    <x v="4"/>
    <n v="98103"/>
    <x v="1"/>
    <s v="FUR-CH-10001190"/>
    <x v="0"/>
    <x v="1"/>
    <x v="1326"/>
    <x v="5037"/>
    <n v="4"/>
    <n v="0.2"/>
    <n v="-59.835600000000042"/>
  </r>
  <r>
    <n v="7566"/>
    <s v="US-2013-166660"/>
    <x v="0"/>
    <x v="806"/>
    <d v="2013-02-01T00:00:00"/>
    <x v="0"/>
    <s v="TB-21250"/>
    <x v="621"/>
    <x v="0"/>
    <s v="United States"/>
    <s v="Seattle"/>
    <x v="4"/>
    <n v="98103"/>
    <x v="1"/>
    <s v="FUR-BO-10000468"/>
    <x v="0"/>
    <x v="0"/>
    <x v="1171"/>
    <x v="5038"/>
    <n v="1"/>
    <n v="0"/>
    <n v="7.7728000000000037"/>
  </r>
  <r>
    <n v="7567"/>
    <s v="CA-2014-140802"/>
    <x v="3"/>
    <x v="81"/>
    <d v="2014-04-24T00:00:00"/>
    <x v="2"/>
    <s v="KN-16390"/>
    <x v="471"/>
    <x v="1"/>
    <s v="United States"/>
    <s v="Houston"/>
    <x v="5"/>
    <n v="77070"/>
    <x v="2"/>
    <s v="TEC-AC-10001998"/>
    <x v="2"/>
    <x v="11"/>
    <x v="84"/>
    <x v="334"/>
    <n v="3"/>
    <n v="0.2"/>
    <n v="8.3957999999999942"/>
  </r>
  <r>
    <n v="7568"/>
    <s v="CA-2014-140802"/>
    <x v="3"/>
    <x v="81"/>
    <d v="2014-04-24T00:00:00"/>
    <x v="2"/>
    <s v="KN-16390"/>
    <x v="471"/>
    <x v="1"/>
    <s v="United States"/>
    <s v="Houston"/>
    <x v="5"/>
    <n v="77070"/>
    <x v="2"/>
    <s v="OFF-PA-10001534"/>
    <x v="1"/>
    <x v="10"/>
    <x v="1461"/>
    <x v="561"/>
    <n v="4"/>
    <n v="0.2"/>
    <n v="7.2576000000000001"/>
  </r>
  <r>
    <n v="7569"/>
    <s v="CA-2011-133830"/>
    <x v="2"/>
    <x v="29"/>
    <d v="2011-12-10T00:00:00"/>
    <x v="1"/>
    <s v="RL-19615"/>
    <x v="210"/>
    <x v="0"/>
    <s v="United States"/>
    <s v="Los Angeles"/>
    <x v="1"/>
    <n v="90045"/>
    <x v="1"/>
    <s v="OFF-AR-10003045"/>
    <x v="1"/>
    <x v="6"/>
    <x v="420"/>
    <x v="5039"/>
    <n v="9"/>
    <n v="0"/>
    <n v="11.907"/>
  </r>
  <r>
    <n v="7570"/>
    <s v="CA-2011-133830"/>
    <x v="2"/>
    <x v="29"/>
    <d v="2011-12-10T00:00:00"/>
    <x v="1"/>
    <s v="RL-19615"/>
    <x v="210"/>
    <x v="0"/>
    <s v="United States"/>
    <s v="Los Angeles"/>
    <x v="1"/>
    <n v="90045"/>
    <x v="1"/>
    <s v="OFF-PA-10001363"/>
    <x v="1"/>
    <x v="10"/>
    <x v="1616"/>
    <x v="338"/>
    <n v="4"/>
    <n v="0"/>
    <n v="23.086399999999998"/>
  </r>
  <r>
    <n v="7571"/>
    <s v="CA-2011-133830"/>
    <x v="2"/>
    <x v="29"/>
    <d v="2011-12-10T00:00:00"/>
    <x v="1"/>
    <s v="RL-19615"/>
    <x v="210"/>
    <x v="0"/>
    <s v="United States"/>
    <s v="Los Angeles"/>
    <x v="1"/>
    <n v="90045"/>
    <x v="1"/>
    <s v="OFF-FA-10002280"/>
    <x v="1"/>
    <x v="13"/>
    <x v="653"/>
    <x v="1720"/>
    <n v="3"/>
    <n v="0"/>
    <n v="7.1999999999999993"/>
  </r>
  <r>
    <n v="7572"/>
    <s v="CA-2011-100916"/>
    <x v="2"/>
    <x v="618"/>
    <d v="2011-10-26T00:00:00"/>
    <x v="1"/>
    <s v="FH-14275"/>
    <x v="395"/>
    <x v="1"/>
    <s v="United States"/>
    <s v="Newport News"/>
    <x v="17"/>
    <n v="23602"/>
    <x v="0"/>
    <s v="OFF-ST-10003479"/>
    <x v="1"/>
    <x v="4"/>
    <x v="41"/>
    <x v="5040"/>
    <n v="5"/>
    <n v="0"/>
    <n v="9.7349999999999781"/>
  </r>
  <r>
    <n v="7573"/>
    <s v="CA-2011-100916"/>
    <x v="2"/>
    <x v="618"/>
    <d v="2011-10-26T00:00:00"/>
    <x v="1"/>
    <s v="FH-14275"/>
    <x v="395"/>
    <x v="1"/>
    <s v="United States"/>
    <s v="Newport News"/>
    <x v="17"/>
    <n v="23602"/>
    <x v="0"/>
    <s v="FUR-TA-10004607"/>
    <x v="0"/>
    <x v="3"/>
    <x v="1095"/>
    <x v="5041"/>
    <n v="4"/>
    <n v="0"/>
    <n v="112.35079999999999"/>
  </r>
  <r>
    <n v="7574"/>
    <s v="CA-2011-100916"/>
    <x v="2"/>
    <x v="618"/>
    <d v="2011-10-26T00:00:00"/>
    <x v="1"/>
    <s v="FH-14275"/>
    <x v="395"/>
    <x v="1"/>
    <s v="United States"/>
    <s v="Newport News"/>
    <x v="17"/>
    <n v="23602"/>
    <x v="0"/>
    <s v="OFF-AR-10001022"/>
    <x v="1"/>
    <x v="6"/>
    <x v="872"/>
    <x v="5042"/>
    <n v="1"/>
    <n v="0"/>
    <n v="0.88039999999999985"/>
  </r>
  <r>
    <n v="7575"/>
    <s v="CA-2012-129532"/>
    <x v="1"/>
    <x v="575"/>
    <d v="2012-12-12T00:00:00"/>
    <x v="1"/>
    <s v="YS-21880"/>
    <x v="453"/>
    <x v="1"/>
    <s v="United States"/>
    <s v="Los Angeles"/>
    <x v="1"/>
    <n v="90036"/>
    <x v="1"/>
    <s v="OFF-ST-10004186"/>
    <x v="1"/>
    <x v="4"/>
    <x v="16"/>
    <x v="5043"/>
    <n v="2"/>
    <n v="0"/>
    <n v="4.4391999999999996"/>
  </r>
  <r>
    <n v="7576"/>
    <s v="CA-2012-129532"/>
    <x v="1"/>
    <x v="575"/>
    <d v="2012-12-12T00:00:00"/>
    <x v="1"/>
    <s v="YS-21880"/>
    <x v="453"/>
    <x v="1"/>
    <s v="United States"/>
    <s v="Los Angeles"/>
    <x v="1"/>
    <n v="90036"/>
    <x v="1"/>
    <s v="TEC-AC-10000865"/>
    <x v="2"/>
    <x v="11"/>
    <x v="996"/>
    <x v="5044"/>
    <n v="4"/>
    <n v="0"/>
    <n v="40.119999999999976"/>
  </r>
  <r>
    <n v="7577"/>
    <s v="CA-2011-134726"/>
    <x v="2"/>
    <x v="981"/>
    <d v="2011-11-07T00:00:00"/>
    <x v="0"/>
    <s v="SW-20755"/>
    <x v="406"/>
    <x v="1"/>
    <s v="United States"/>
    <s v="Seattle"/>
    <x v="4"/>
    <n v="98115"/>
    <x v="1"/>
    <s v="TEC-AC-10000023"/>
    <x v="2"/>
    <x v="11"/>
    <x v="900"/>
    <x v="5045"/>
    <n v="2"/>
    <n v="0"/>
    <n v="15.098399999999998"/>
  </r>
  <r>
    <n v="7578"/>
    <s v="CA-2011-134726"/>
    <x v="2"/>
    <x v="981"/>
    <d v="2011-11-07T00:00:00"/>
    <x v="0"/>
    <s v="SW-20755"/>
    <x v="406"/>
    <x v="1"/>
    <s v="United States"/>
    <s v="Seattle"/>
    <x v="4"/>
    <n v="98115"/>
    <x v="1"/>
    <s v="TEC-PH-10001750"/>
    <x v="2"/>
    <x v="7"/>
    <x v="968"/>
    <x v="5046"/>
    <n v="1"/>
    <n v="0.2"/>
    <n v="4.6193000000000026"/>
  </r>
  <r>
    <n v="7579"/>
    <s v="CA-2013-138597"/>
    <x v="0"/>
    <x v="122"/>
    <d v="2013-12-22T00:00:00"/>
    <x v="2"/>
    <s v="PN-18775"/>
    <x v="43"/>
    <x v="2"/>
    <s v="United States"/>
    <s v="Omaha"/>
    <x v="8"/>
    <n v="68104"/>
    <x v="2"/>
    <s v="FUR-CH-10004997"/>
    <x v="0"/>
    <x v="1"/>
    <x v="494"/>
    <x v="3801"/>
    <n v="3"/>
    <n v="0"/>
    <n v="112.78800000000001"/>
  </r>
  <r>
    <n v="7580"/>
    <s v="CA-2012-123113"/>
    <x v="1"/>
    <x v="521"/>
    <d v="2012-11-27T00:00:00"/>
    <x v="0"/>
    <s v="AT-10735"/>
    <x v="247"/>
    <x v="0"/>
    <s v="United States"/>
    <s v="Morristown"/>
    <x v="30"/>
    <n v="7960"/>
    <x v="3"/>
    <s v="OFF-AP-10000275"/>
    <x v="1"/>
    <x v="9"/>
    <x v="1719"/>
    <x v="5047"/>
    <n v="8"/>
    <n v="0"/>
    <n v="735.03359999999998"/>
  </r>
  <r>
    <n v="7581"/>
    <s v="CA-2012-123113"/>
    <x v="1"/>
    <x v="521"/>
    <d v="2012-11-27T00:00:00"/>
    <x v="0"/>
    <s v="AT-10735"/>
    <x v="247"/>
    <x v="0"/>
    <s v="United States"/>
    <s v="Morristown"/>
    <x v="30"/>
    <n v="7960"/>
    <x v="3"/>
    <s v="OFF-AR-10004999"/>
    <x v="1"/>
    <x v="6"/>
    <x v="864"/>
    <x v="1465"/>
    <n v="3"/>
    <n v="0"/>
    <n v="4.4850000000000003"/>
  </r>
  <r>
    <n v="7582"/>
    <s v="CA-2012-169656"/>
    <x v="1"/>
    <x v="863"/>
    <d v="2012-08-16T00:00:00"/>
    <x v="2"/>
    <s v="EJ-13720"/>
    <x v="719"/>
    <x v="0"/>
    <s v="United States"/>
    <s v="Philadelphia"/>
    <x v="9"/>
    <n v="19143"/>
    <x v="3"/>
    <s v="OFF-ST-10003816"/>
    <x v="1"/>
    <x v="4"/>
    <x v="710"/>
    <x v="5048"/>
    <n v="3"/>
    <n v="0.2"/>
    <n v="15.857099999999974"/>
  </r>
  <r>
    <n v="7583"/>
    <s v="CA-2012-142734"/>
    <x v="1"/>
    <x v="392"/>
    <d v="2012-04-21T00:00:00"/>
    <x v="1"/>
    <s v="DM-13345"/>
    <x v="664"/>
    <x v="1"/>
    <s v="United States"/>
    <s v="New York City"/>
    <x v="15"/>
    <n v="10024"/>
    <x v="3"/>
    <s v="FUR-CH-10003968"/>
    <x v="0"/>
    <x v="1"/>
    <x v="56"/>
    <x v="4093"/>
    <n v="2"/>
    <n v="0.1"/>
    <n v="2.8392000000000017"/>
  </r>
  <r>
    <n v="7584"/>
    <s v="CA-2011-163223"/>
    <x v="2"/>
    <x v="90"/>
    <d v="2011-03-25T00:00:00"/>
    <x v="1"/>
    <s v="KH-16690"/>
    <x v="120"/>
    <x v="1"/>
    <s v="United States"/>
    <s v="Springfield"/>
    <x v="17"/>
    <n v="22153"/>
    <x v="0"/>
    <s v="TEC-PH-10000730"/>
    <x v="2"/>
    <x v="7"/>
    <x v="1559"/>
    <x v="5049"/>
    <n v="7"/>
    <n v="0"/>
    <n v="909.98180000000025"/>
  </r>
  <r>
    <n v="7585"/>
    <s v="CA-2011-163223"/>
    <x v="2"/>
    <x v="90"/>
    <d v="2011-03-25T00:00:00"/>
    <x v="1"/>
    <s v="KH-16690"/>
    <x v="120"/>
    <x v="1"/>
    <s v="United States"/>
    <s v="Springfield"/>
    <x v="17"/>
    <n v="22153"/>
    <x v="0"/>
    <s v="OFF-LA-10004409"/>
    <x v="1"/>
    <x v="2"/>
    <x v="1550"/>
    <x v="936"/>
    <n v="5"/>
    <n v="0"/>
    <n v="6.6239999999999988"/>
  </r>
  <r>
    <n v="7586"/>
    <s v="CA-2011-163223"/>
    <x v="2"/>
    <x v="90"/>
    <d v="2011-03-25T00:00:00"/>
    <x v="1"/>
    <s v="KH-16690"/>
    <x v="120"/>
    <x v="1"/>
    <s v="United States"/>
    <s v="Springfield"/>
    <x v="17"/>
    <n v="22153"/>
    <x v="0"/>
    <s v="OFF-PA-10000675"/>
    <x v="1"/>
    <x v="10"/>
    <x v="1106"/>
    <x v="1247"/>
    <n v="3"/>
    <n v="0"/>
    <n v="60.255300000000005"/>
  </r>
  <r>
    <n v="7587"/>
    <s v="CA-2011-163223"/>
    <x v="2"/>
    <x v="90"/>
    <d v="2011-03-25T00:00:00"/>
    <x v="1"/>
    <s v="KH-16690"/>
    <x v="120"/>
    <x v="1"/>
    <s v="United States"/>
    <s v="Springfield"/>
    <x v="17"/>
    <n v="22153"/>
    <x v="0"/>
    <s v="OFF-AR-10001573"/>
    <x v="1"/>
    <x v="6"/>
    <x v="368"/>
    <x v="400"/>
    <n v="4"/>
    <n v="0"/>
    <n v="2.702799999999999"/>
  </r>
  <r>
    <n v="7588"/>
    <s v="CA-2011-163223"/>
    <x v="2"/>
    <x v="90"/>
    <d v="2011-03-25T00:00:00"/>
    <x v="1"/>
    <s v="KH-16690"/>
    <x v="120"/>
    <x v="1"/>
    <s v="United States"/>
    <s v="Springfield"/>
    <x v="17"/>
    <n v="22153"/>
    <x v="0"/>
    <s v="OFF-BI-10001597"/>
    <x v="1"/>
    <x v="8"/>
    <x v="790"/>
    <x v="1546"/>
    <n v="3"/>
    <n v="0"/>
    <n v="59.011199999999988"/>
  </r>
  <r>
    <n v="7589"/>
    <s v="CA-2014-122945"/>
    <x v="3"/>
    <x v="673"/>
    <d v="2014-11-23T00:00:00"/>
    <x v="1"/>
    <s v="MB-18085"/>
    <x v="469"/>
    <x v="0"/>
    <s v="United States"/>
    <s v="Roseville"/>
    <x v="1"/>
    <n v="95661"/>
    <x v="1"/>
    <s v="FUR-FU-10001196"/>
    <x v="0"/>
    <x v="5"/>
    <x v="1116"/>
    <x v="1761"/>
    <n v="3"/>
    <n v="0"/>
    <n v="5.1929999999999996"/>
  </r>
  <r>
    <n v="7590"/>
    <s v="CA-2012-139738"/>
    <x v="1"/>
    <x v="12"/>
    <d v="2012-09-29T00:00:00"/>
    <x v="1"/>
    <s v="DK-12895"/>
    <x v="729"/>
    <x v="0"/>
    <s v="United States"/>
    <s v="Rockford"/>
    <x v="10"/>
    <n v="61107"/>
    <x v="2"/>
    <s v="OFF-AR-10004602"/>
    <x v="1"/>
    <x v="6"/>
    <x v="1217"/>
    <x v="2019"/>
    <n v="7"/>
    <n v="0.2"/>
    <n v="12.874400000000001"/>
  </r>
  <r>
    <n v="7591"/>
    <s v="CA-2013-158778"/>
    <x v="0"/>
    <x v="64"/>
    <d v="2013-09-10T00:00:00"/>
    <x v="1"/>
    <s v="DB-13210"/>
    <x v="203"/>
    <x v="0"/>
    <s v="United States"/>
    <s v="Philadelphia"/>
    <x v="9"/>
    <n v="19134"/>
    <x v="3"/>
    <s v="FUR-FU-10000260"/>
    <x v="0"/>
    <x v="5"/>
    <x v="74"/>
    <x v="5050"/>
    <n v="9"/>
    <n v="0.2"/>
    <n v="11.649599999999996"/>
  </r>
  <r>
    <n v="7592"/>
    <s v="CA-2013-158778"/>
    <x v="0"/>
    <x v="64"/>
    <d v="2013-09-10T00:00:00"/>
    <x v="1"/>
    <s v="DB-13210"/>
    <x v="203"/>
    <x v="0"/>
    <s v="United States"/>
    <s v="Philadelphia"/>
    <x v="9"/>
    <n v="19134"/>
    <x v="3"/>
    <s v="FUR-CH-10001146"/>
    <x v="0"/>
    <x v="1"/>
    <x v="124"/>
    <x v="5051"/>
    <n v="2"/>
    <n v="0.3"/>
    <n v="-19.338199999999993"/>
  </r>
  <r>
    <n v="7593"/>
    <s v="CA-2013-158778"/>
    <x v="0"/>
    <x v="64"/>
    <d v="2013-09-10T00:00:00"/>
    <x v="1"/>
    <s v="DB-13210"/>
    <x v="203"/>
    <x v="0"/>
    <s v="United States"/>
    <s v="Philadelphia"/>
    <x v="9"/>
    <n v="19134"/>
    <x v="3"/>
    <s v="OFF-AR-10000896"/>
    <x v="1"/>
    <x v="6"/>
    <x v="949"/>
    <x v="964"/>
    <n v="3"/>
    <n v="0.2"/>
    <n v="0.59039999999999937"/>
  </r>
  <r>
    <n v="7594"/>
    <s v="CA-2013-158778"/>
    <x v="0"/>
    <x v="64"/>
    <d v="2013-09-10T00:00:00"/>
    <x v="1"/>
    <s v="DB-13210"/>
    <x v="203"/>
    <x v="0"/>
    <s v="United States"/>
    <s v="Philadelphia"/>
    <x v="9"/>
    <n v="19134"/>
    <x v="3"/>
    <s v="FUR-CH-10000309"/>
    <x v="0"/>
    <x v="1"/>
    <x v="765"/>
    <x v="5052"/>
    <n v="3"/>
    <n v="0.3"/>
    <n v="-63.376499999999965"/>
  </r>
  <r>
    <n v="7595"/>
    <s v="CA-2014-119655"/>
    <x v="3"/>
    <x v="693"/>
    <d v="2014-04-25T00:00:00"/>
    <x v="1"/>
    <s v="CV-12295"/>
    <x v="610"/>
    <x v="0"/>
    <s v="United States"/>
    <s v="Detroit"/>
    <x v="12"/>
    <n v="48234"/>
    <x v="2"/>
    <s v="OFF-BI-10001989"/>
    <x v="1"/>
    <x v="8"/>
    <x v="537"/>
    <x v="5053"/>
    <n v="7"/>
    <n v="0"/>
    <n v="70.492799999999988"/>
  </r>
  <r>
    <n v="7596"/>
    <s v="CA-2014-119655"/>
    <x v="3"/>
    <x v="693"/>
    <d v="2014-04-25T00:00:00"/>
    <x v="1"/>
    <s v="CV-12295"/>
    <x v="610"/>
    <x v="0"/>
    <s v="United States"/>
    <s v="Detroit"/>
    <x v="12"/>
    <n v="48234"/>
    <x v="2"/>
    <s v="OFF-BI-10001036"/>
    <x v="1"/>
    <x v="8"/>
    <x v="618"/>
    <x v="3830"/>
    <n v="4"/>
    <n v="0"/>
    <n v="18.28"/>
  </r>
  <r>
    <n v="7597"/>
    <s v="CA-2012-164567"/>
    <x v="1"/>
    <x v="925"/>
    <d v="2012-06-19T00:00:00"/>
    <x v="1"/>
    <s v="GK-14620"/>
    <x v="136"/>
    <x v="1"/>
    <s v="United States"/>
    <s v="Los Angeles"/>
    <x v="1"/>
    <n v="90004"/>
    <x v="1"/>
    <s v="TEC-PH-10002103"/>
    <x v="2"/>
    <x v="7"/>
    <x v="534"/>
    <x v="5054"/>
    <n v="3"/>
    <n v="0.2"/>
    <n v="22.557600000000008"/>
  </r>
  <r>
    <n v="7598"/>
    <s v="CA-2011-131947"/>
    <x v="2"/>
    <x v="328"/>
    <d v="2011-09-22T00:00:00"/>
    <x v="1"/>
    <s v="JA-15970"/>
    <x v="350"/>
    <x v="0"/>
    <s v="United States"/>
    <s v="Springfield"/>
    <x v="21"/>
    <n v="97477"/>
    <x v="1"/>
    <s v="OFF-AR-10001473"/>
    <x v="1"/>
    <x v="6"/>
    <x v="1332"/>
    <x v="797"/>
    <n v="2"/>
    <n v="0.2"/>
    <n v="0.45920000000000027"/>
  </r>
  <r>
    <n v="7599"/>
    <s v="CA-2011-131947"/>
    <x v="2"/>
    <x v="328"/>
    <d v="2011-09-22T00:00:00"/>
    <x v="1"/>
    <s v="JA-15970"/>
    <x v="350"/>
    <x v="0"/>
    <s v="United States"/>
    <s v="Springfield"/>
    <x v="21"/>
    <n v="97477"/>
    <x v="1"/>
    <s v="OFF-AR-10000411"/>
    <x v="1"/>
    <x v="6"/>
    <x v="931"/>
    <x v="5055"/>
    <n v="3"/>
    <n v="0.2"/>
    <n v="4.7819999999999947"/>
  </r>
  <r>
    <n v="7600"/>
    <s v="CA-2011-131947"/>
    <x v="2"/>
    <x v="328"/>
    <d v="2011-09-22T00:00:00"/>
    <x v="1"/>
    <s v="JA-15970"/>
    <x v="350"/>
    <x v="0"/>
    <s v="United States"/>
    <s v="Springfield"/>
    <x v="21"/>
    <n v="97477"/>
    <x v="1"/>
    <s v="OFF-PA-10000246"/>
    <x v="1"/>
    <x v="10"/>
    <x v="1586"/>
    <x v="5056"/>
    <n v="5"/>
    <n v="0.2"/>
    <n v="13.078000000000001"/>
  </r>
  <r>
    <n v="7601"/>
    <s v="CA-2011-131947"/>
    <x v="2"/>
    <x v="328"/>
    <d v="2011-09-22T00:00:00"/>
    <x v="1"/>
    <s v="JA-15970"/>
    <x v="350"/>
    <x v="0"/>
    <s v="United States"/>
    <s v="Springfield"/>
    <x v="21"/>
    <n v="97477"/>
    <x v="1"/>
    <s v="TEC-MA-10004086"/>
    <x v="2"/>
    <x v="15"/>
    <x v="1800"/>
    <x v="5057"/>
    <n v="5"/>
    <n v="0.7"/>
    <n v="-21.944999999999993"/>
  </r>
  <r>
    <n v="7602"/>
    <s v="CA-2011-131947"/>
    <x v="2"/>
    <x v="328"/>
    <d v="2011-09-22T00:00:00"/>
    <x v="1"/>
    <s v="JA-15970"/>
    <x v="350"/>
    <x v="0"/>
    <s v="United States"/>
    <s v="Springfield"/>
    <x v="21"/>
    <n v="97477"/>
    <x v="1"/>
    <s v="OFF-PA-10003039"/>
    <x v="1"/>
    <x v="10"/>
    <x v="330"/>
    <x v="5058"/>
    <n v="6"/>
    <n v="0.2"/>
    <n v="46.469999999999985"/>
  </r>
  <r>
    <n v="7603"/>
    <s v="CA-2011-131947"/>
    <x v="2"/>
    <x v="328"/>
    <d v="2011-09-22T00:00:00"/>
    <x v="1"/>
    <s v="JA-15970"/>
    <x v="350"/>
    <x v="0"/>
    <s v="United States"/>
    <s v="Springfield"/>
    <x v="21"/>
    <n v="97477"/>
    <x v="1"/>
    <s v="TEC-AC-10004633"/>
    <x v="2"/>
    <x v="11"/>
    <x v="60"/>
    <x v="2336"/>
    <n v="10"/>
    <n v="0.2"/>
    <n v="16.776000000000007"/>
  </r>
  <r>
    <n v="7604"/>
    <s v="CA-2013-152520"/>
    <x v="0"/>
    <x v="630"/>
    <d v="2013-07-13T00:00:00"/>
    <x v="1"/>
    <s v="TH-21115"/>
    <x v="764"/>
    <x v="1"/>
    <s v="United States"/>
    <s v="Providence"/>
    <x v="34"/>
    <n v="2908"/>
    <x v="3"/>
    <s v="OFF-PA-10000289"/>
    <x v="1"/>
    <x v="10"/>
    <x v="722"/>
    <x v="91"/>
    <n v="2"/>
    <n v="0"/>
    <n v="6.2208000000000006"/>
  </r>
  <r>
    <n v="7605"/>
    <s v="CA-2013-101791"/>
    <x v="0"/>
    <x v="1022"/>
    <d v="2013-06-01T00:00:00"/>
    <x v="1"/>
    <s v="BS-11665"/>
    <x v="574"/>
    <x v="0"/>
    <s v="United States"/>
    <s v="Chicago"/>
    <x v="10"/>
    <n v="60623"/>
    <x v="2"/>
    <s v="FUR-FU-10003247"/>
    <x v="0"/>
    <x v="5"/>
    <x v="1456"/>
    <x v="5059"/>
    <n v="3"/>
    <n v="0.6"/>
    <n v="-33.358199999999997"/>
  </r>
  <r>
    <n v="7606"/>
    <s v="CA-2013-101791"/>
    <x v="0"/>
    <x v="1022"/>
    <d v="2013-06-01T00:00:00"/>
    <x v="1"/>
    <s v="BS-11665"/>
    <x v="574"/>
    <x v="0"/>
    <s v="United States"/>
    <s v="Chicago"/>
    <x v="10"/>
    <n v="60623"/>
    <x v="2"/>
    <s v="FUR-FU-10002191"/>
    <x v="0"/>
    <x v="5"/>
    <x v="762"/>
    <x v="215"/>
    <n v="2"/>
    <n v="0.6"/>
    <n v="-1.6751999999999994"/>
  </r>
  <r>
    <n v="7607"/>
    <s v="CA-2013-101791"/>
    <x v="0"/>
    <x v="1022"/>
    <d v="2013-06-01T00:00:00"/>
    <x v="1"/>
    <s v="BS-11665"/>
    <x v="574"/>
    <x v="0"/>
    <s v="United States"/>
    <s v="Chicago"/>
    <x v="10"/>
    <n v="60623"/>
    <x v="2"/>
    <s v="OFF-ST-10001496"/>
    <x v="1"/>
    <x v="4"/>
    <x v="726"/>
    <x v="5060"/>
    <n v="9"/>
    <n v="0.2"/>
    <n v="97.302599999999984"/>
  </r>
  <r>
    <n v="7608"/>
    <s v="CA-2014-121195"/>
    <x v="3"/>
    <x v="165"/>
    <d v="2014-12-28T00:00:00"/>
    <x v="2"/>
    <s v="NS-18505"/>
    <x v="515"/>
    <x v="0"/>
    <s v="United States"/>
    <s v="Dallas"/>
    <x v="5"/>
    <n v="75220"/>
    <x v="2"/>
    <s v="OFF-ST-10000585"/>
    <x v="1"/>
    <x v="4"/>
    <x v="541"/>
    <x v="2108"/>
    <n v="2"/>
    <n v="0.2"/>
    <n v="19.823999999999998"/>
  </r>
  <r>
    <n v="7609"/>
    <s v="CA-2014-163209"/>
    <x v="3"/>
    <x v="898"/>
    <d v="2014-05-08T00:00:00"/>
    <x v="1"/>
    <s v="MK-18160"/>
    <x v="177"/>
    <x v="0"/>
    <s v="United States"/>
    <s v="San Francisco"/>
    <x v="1"/>
    <n v="94122"/>
    <x v="1"/>
    <s v="OFF-PA-10001166"/>
    <x v="1"/>
    <x v="10"/>
    <x v="769"/>
    <x v="243"/>
    <n v="4"/>
    <n v="0"/>
    <n v="12.441600000000001"/>
  </r>
  <r>
    <n v="7610"/>
    <s v="CA-2014-163209"/>
    <x v="3"/>
    <x v="898"/>
    <d v="2014-05-08T00:00:00"/>
    <x v="1"/>
    <s v="MK-18160"/>
    <x v="177"/>
    <x v="0"/>
    <s v="United States"/>
    <s v="San Francisco"/>
    <x v="1"/>
    <n v="94122"/>
    <x v="1"/>
    <s v="OFF-AR-10003651"/>
    <x v="1"/>
    <x v="6"/>
    <x v="276"/>
    <x v="1011"/>
    <n v="7"/>
    <n v="0"/>
    <n v="6.6583999999999968"/>
  </r>
  <r>
    <n v="7611"/>
    <s v="CA-2011-133354"/>
    <x v="2"/>
    <x v="1165"/>
    <d v="2011-02-25T00:00:00"/>
    <x v="2"/>
    <s v="SA-20830"/>
    <x v="193"/>
    <x v="0"/>
    <s v="United States"/>
    <s v="Moreno Valley"/>
    <x v="1"/>
    <n v="92553"/>
    <x v="1"/>
    <s v="OFF-PA-10001800"/>
    <x v="1"/>
    <x v="10"/>
    <x v="580"/>
    <x v="541"/>
    <n v="3"/>
    <n v="0"/>
    <n v="9.3312000000000008"/>
  </r>
  <r>
    <n v="7612"/>
    <s v="US-2012-130491"/>
    <x v="1"/>
    <x v="285"/>
    <d v="2012-02-11T00:00:00"/>
    <x v="2"/>
    <s v="BH-11710"/>
    <x v="3"/>
    <x v="0"/>
    <s v="United States"/>
    <s v="Garden City"/>
    <x v="41"/>
    <n v="67846"/>
    <x v="2"/>
    <s v="OFF-PA-10000791"/>
    <x v="1"/>
    <x v="10"/>
    <x v="1424"/>
    <x v="5061"/>
    <n v="2"/>
    <n v="0"/>
    <n v="4.2929999999999993"/>
  </r>
  <r>
    <n v="7613"/>
    <s v="US-2012-130491"/>
    <x v="1"/>
    <x v="285"/>
    <d v="2012-02-11T00:00:00"/>
    <x v="2"/>
    <s v="BH-11710"/>
    <x v="3"/>
    <x v="0"/>
    <s v="United States"/>
    <s v="Garden City"/>
    <x v="41"/>
    <n v="67846"/>
    <x v="2"/>
    <s v="OFF-FA-10000134"/>
    <x v="1"/>
    <x v="13"/>
    <x v="194"/>
    <x v="5062"/>
    <n v="1"/>
    <n v="0"/>
    <n v="1.8010999999999999"/>
  </r>
  <r>
    <n v="7614"/>
    <s v="US-2012-130491"/>
    <x v="1"/>
    <x v="285"/>
    <d v="2012-02-11T00:00:00"/>
    <x v="2"/>
    <s v="BH-11710"/>
    <x v="3"/>
    <x v="0"/>
    <s v="United States"/>
    <s v="Garden City"/>
    <x v="41"/>
    <n v="67846"/>
    <x v="2"/>
    <s v="OFF-AR-10001149"/>
    <x v="1"/>
    <x v="6"/>
    <x v="130"/>
    <x v="1784"/>
    <n v="2"/>
    <n v="0"/>
    <n v="1.7279999999999998"/>
  </r>
  <r>
    <n v="7615"/>
    <s v="CA-2012-113740"/>
    <x v="1"/>
    <x v="252"/>
    <d v="2012-08-28T00:00:00"/>
    <x v="0"/>
    <s v="SC-20380"/>
    <x v="618"/>
    <x v="0"/>
    <s v="United States"/>
    <s v="New York City"/>
    <x v="15"/>
    <n v="10035"/>
    <x v="3"/>
    <s v="FUR-FU-10000010"/>
    <x v="0"/>
    <x v="5"/>
    <x v="522"/>
    <x v="4126"/>
    <n v="3"/>
    <n v="0"/>
    <n v="4.6220999999999997"/>
  </r>
  <r>
    <n v="7616"/>
    <s v="CA-2011-148425"/>
    <x v="2"/>
    <x v="953"/>
    <d v="2011-12-04T00:00:00"/>
    <x v="1"/>
    <s v="RF-19345"/>
    <x v="575"/>
    <x v="1"/>
    <s v="United States"/>
    <s v="Orlando"/>
    <x v="2"/>
    <n v="32839"/>
    <x v="0"/>
    <s v="OFF-BI-10000201"/>
    <x v="1"/>
    <x v="8"/>
    <x v="1678"/>
    <x v="5063"/>
    <n v="9"/>
    <n v="0.7"/>
    <n v="-4.427999999999999"/>
  </r>
  <r>
    <n v="7617"/>
    <s v="CA-2013-144309"/>
    <x v="0"/>
    <x v="107"/>
    <d v="2013-12-17T00:00:00"/>
    <x v="1"/>
    <s v="CM-12235"/>
    <x v="632"/>
    <x v="0"/>
    <s v="United States"/>
    <s v="Watertown"/>
    <x v="15"/>
    <n v="13601"/>
    <x v="3"/>
    <s v="OFF-PA-10001776"/>
    <x v="1"/>
    <x v="10"/>
    <x v="1263"/>
    <x v="1909"/>
    <n v="2"/>
    <n v="0"/>
    <n v="8.7137999999999991"/>
  </r>
  <r>
    <n v="7618"/>
    <s v="CA-2013-144309"/>
    <x v="0"/>
    <x v="107"/>
    <d v="2013-12-17T00:00:00"/>
    <x v="1"/>
    <s v="CM-12235"/>
    <x v="632"/>
    <x v="0"/>
    <s v="United States"/>
    <s v="Watertown"/>
    <x v="15"/>
    <n v="13601"/>
    <x v="3"/>
    <s v="OFF-BI-10003656"/>
    <x v="1"/>
    <x v="8"/>
    <x v="13"/>
    <x v="5064"/>
    <n v="5"/>
    <n v="0.2"/>
    <n v="220.98699999999997"/>
  </r>
  <r>
    <n v="7619"/>
    <s v="CA-2014-151225"/>
    <x v="3"/>
    <x v="855"/>
    <d v="2014-10-30T00:00:00"/>
    <x v="2"/>
    <s v="JM-15655"/>
    <x v="487"/>
    <x v="1"/>
    <s v="United States"/>
    <s v="Los Angeles"/>
    <x v="1"/>
    <n v="90032"/>
    <x v="1"/>
    <s v="FUR-TA-10001539"/>
    <x v="0"/>
    <x v="3"/>
    <x v="10"/>
    <x v="5065"/>
    <n v="1"/>
    <n v="0.2"/>
    <n v="9.4787999999999784"/>
  </r>
  <r>
    <n v="7620"/>
    <s v="CA-2014-151225"/>
    <x v="3"/>
    <x v="855"/>
    <d v="2014-10-30T00:00:00"/>
    <x v="2"/>
    <s v="JM-15655"/>
    <x v="487"/>
    <x v="1"/>
    <s v="United States"/>
    <s v="Los Angeles"/>
    <x v="1"/>
    <n v="90032"/>
    <x v="1"/>
    <s v="TEC-PH-10004100"/>
    <x v="2"/>
    <x v="7"/>
    <x v="1743"/>
    <x v="1002"/>
    <n v="5"/>
    <n v="0.2"/>
    <n v="7.1960000000000015"/>
  </r>
  <r>
    <n v="7621"/>
    <s v="US-2011-144078"/>
    <x v="2"/>
    <x v="641"/>
    <d v="2011-11-29T00:00:00"/>
    <x v="1"/>
    <s v="RB-19435"/>
    <x v="579"/>
    <x v="0"/>
    <s v="United States"/>
    <s v="Los Angeles"/>
    <x v="1"/>
    <n v="90004"/>
    <x v="1"/>
    <s v="TEC-PH-10001580"/>
    <x v="2"/>
    <x v="7"/>
    <x v="231"/>
    <x v="5066"/>
    <n v="5"/>
    <n v="0.2"/>
    <n v="47.242999999999967"/>
  </r>
  <r>
    <n v="7622"/>
    <s v="US-2011-144078"/>
    <x v="2"/>
    <x v="641"/>
    <d v="2011-11-29T00:00:00"/>
    <x v="1"/>
    <s v="RB-19435"/>
    <x v="579"/>
    <x v="0"/>
    <s v="United States"/>
    <s v="Los Angeles"/>
    <x v="1"/>
    <n v="90004"/>
    <x v="1"/>
    <s v="FUR-CH-10002335"/>
    <x v="0"/>
    <x v="1"/>
    <x v="623"/>
    <x v="5067"/>
    <n v="4"/>
    <n v="0.2"/>
    <n v="54.400800000000004"/>
  </r>
  <r>
    <n v="7623"/>
    <s v="US-2011-144078"/>
    <x v="2"/>
    <x v="641"/>
    <d v="2011-11-29T00:00:00"/>
    <x v="1"/>
    <s v="RB-19435"/>
    <x v="579"/>
    <x v="0"/>
    <s v="United States"/>
    <s v="Los Angeles"/>
    <x v="1"/>
    <n v="90004"/>
    <x v="1"/>
    <s v="OFF-AR-10004707"/>
    <x v="1"/>
    <x v="6"/>
    <x v="33"/>
    <x v="5068"/>
    <n v="3"/>
    <n v="0"/>
    <n v="2.6039999999999996"/>
  </r>
  <r>
    <n v="7624"/>
    <s v="CA-2011-124464"/>
    <x v="2"/>
    <x v="686"/>
    <d v="2011-07-20T00:00:00"/>
    <x v="1"/>
    <s v="SS-20515"/>
    <x v="776"/>
    <x v="2"/>
    <s v="United States"/>
    <s v="Newark"/>
    <x v="13"/>
    <n v="19711"/>
    <x v="3"/>
    <s v="OFF-AP-10000576"/>
    <x v="1"/>
    <x v="9"/>
    <x v="637"/>
    <x v="5069"/>
    <n v="1"/>
    <n v="0"/>
    <n v="11.054400000000001"/>
  </r>
  <r>
    <n v="7625"/>
    <s v="CA-2012-136805"/>
    <x v="1"/>
    <x v="293"/>
    <d v="2012-05-27T00:00:00"/>
    <x v="0"/>
    <s v="NM-18445"/>
    <x v="134"/>
    <x v="2"/>
    <s v="United States"/>
    <s v="Detroit"/>
    <x v="12"/>
    <n v="48234"/>
    <x v="2"/>
    <s v="OFF-AP-10001394"/>
    <x v="1"/>
    <x v="9"/>
    <x v="1120"/>
    <x v="5070"/>
    <n v="5"/>
    <n v="0.1"/>
    <n v="245.69999999999993"/>
  </r>
  <r>
    <n v="7626"/>
    <s v="CA-2012-136805"/>
    <x v="1"/>
    <x v="293"/>
    <d v="2012-05-27T00:00:00"/>
    <x v="0"/>
    <s v="NM-18445"/>
    <x v="134"/>
    <x v="2"/>
    <s v="United States"/>
    <s v="Detroit"/>
    <x v="12"/>
    <n v="48234"/>
    <x v="2"/>
    <s v="FUR-FU-10003724"/>
    <x v="0"/>
    <x v="5"/>
    <x v="887"/>
    <x v="5071"/>
    <n v="9"/>
    <n v="0"/>
    <n v="19.585799999999999"/>
  </r>
  <r>
    <n v="7627"/>
    <s v="US-2012-159499"/>
    <x v="1"/>
    <x v="82"/>
    <d v="2012-11-23T00:00:00"/>
    <x v="0"/>
    <s v="EM-14095"/>
    <x v="313"/>
    <x v="1"/>
    <s v="United States"/>
    <s v="Phoenix"/>
    <x v="16"/>
    <n v="85023"/>
    <x v="1"/>
    <s v="OFF-AP-10002867"/>
    <x v="1"/>
    <x v="9"/>
    <x v="1505"/>
    <x v="5072"/>
    <n v="6"/>
    <n v="0.2"/>
    <n v="28.492799999999988"/>
  </r>
  <r>
    <n v="7628"/>
    <s v="US-2012-159499"/>
    <x v="1"/>
    <x v="82"/>
    <d v="2012-11-23T00:00:00"/>
    <x v="0"/>
    <s v="EM-14095"/>
    <x v="313"/>
    <x v="1"/>
    <s v="United States"/>
    <s v="Phoenix"/>
    <x v="16"/>
    <n v="85023"/>
    <x v="1"/>
    <s v="TEC-AC-10002718"/>
    <x v="2"/>
    <x v="11"/>
    <x v="1183"/>
    <x v="5073"/>
    <n v="2"/>
    <n v="0.2"/>
    <n v="-1.4590000000000014"/>
  </r>
  <r>
    <n v="7629"/>
    <s v="US-2012-159499"/>
    <x v="1"/>
    <x v="82"/>
    <d v="2012-11-23T00:00:00"/>
    <x v="0"/>
    <s v="EM-14095"/>
    <x v="313"/>
    <x v="1"/>
    <s v="United States"/>
    <s v="Phoenix"/>
    <x v="16"/>
    <n v="85023"/>
    <x v="1"/>
    <s v="OFF-LA-10003121"/>
    <x v="1"/>
    <x v="2"/>
    <x v="991"/>
    <x v="1053"/>
    <n v="5"/>
    <n v="0.2"/>
    <n v="5.368999999999998"/>
  </r>
  <r>
    <n v="7630"/>
    <s v="CA-2011-162089"/>
    <x v="2"/>
    <x v="809"/>
    <d v="2011-04-01T00:00:00"/>
    <x v="2"/>
    <s v="MP-17470"/>
    <x v="88"/>
    <x v="2"/>
    <s v="United States"/>
    <s v="Brownsville"/>
    <x v="5"/>
    <n v="78521"/>
    <x v="2"/>
    <s v="OFF-EN-10002230"/>
    <x v="1"/>
    <x v="12"/>
    <x v="550"/>
    <x v="5074"/>
    <n v="5"/>
    <n v="0.2"/>
    <n v="113.30549999999999"/>
  </r>
  <r>
    <n v="7631"/>
    <s v="CA-2011-162089"/>
    <x v="2"/>
    <x v="809"/>
    <d v="2011-04-01T00:00:00"/>
    <x v="2"/>
    <s v="MP-17470"/>
    <x v="88"/>
    <x v="2"/>
    <s v="United States"/>
    <s v="Brownsville"/>
    <x v="5"/>
    <n v="78521"/>
    <x v="2"/>
    <s v="TEC-PH-10001819"/>
    <x v="2"/>
    <x v="7"/>
    <x v="805"/>
    <x v="5075"/>
    <n v="7"/>
    <n v="0.2"/>
    <n v="88.180399999999977"/>
  </r>
  <r>
    <n v="7632"/>
    <s v="CA-2011-162089"/>
    <x v="2"/>
    <x v="809"/>
    <d v="2011-04-01T00:00:00"/>
    <x v="2"/>
    <s v="MP-17470"/>
    <x v="88"/>
    <x v="2"/>
    <s v="United States"/>
    <s v="Brownsville"/>
    <x v="5"/>
    <n v="78521"/>
    <x v="2"/>
    <s v="FUR-CH-10002304"/>
    <x v="0"/>
    <x v="1"/>
    <x v="782"/>
    <x v="5076"/>
    <n v="7"/>
    <n v="0.3"/>
    <n v="-9.0929999999999964"/>
  </r>
  <r>
    <n v="7633"/>
    <s v="US-2014-158526"/>
    <x v="3"/>
    <x v="614"/>
    <d v="2015-01-02T00:00:00"/>
    <x v="0"/>
    <s v="KH-16360"/>
    <x v="347"/>
    <x v="0"/>
    <s v="United States"/>
    <s v="Louisville"/>
    <x v="0"/>
    <n v="40214"/>
    <x v="0"/>
    <s v="FUR-CH-10002602"/>
    <x v="0"/>
    <x v="1"/>
    <x v="288"/>
    <x v="5077"/>
    <n v="8"/>
    <n v="0"/>
    <n v="314.03840000000002"/>
  </r>
  <r>
    <n v="7634"/>
    <s v="US-2014-158526"/>
    <x v="3"/>
    <x v="614"/>
    <d v="2015-01-02T00:00:00"/>
    <x v="0"/>
    <s v="KH-16360"/>
    <x v="347"/>
    <x v="0"/>
    <s v="United States"/>
    <s v="Louisville"/>
    <x v="0"/>
    <n v="40214"/>
    <x v="0"/>
    <s v="OFF-BI-10002414"/>
    <x v="1"/>
    <x v="8"/>
    <x v="1076"/>
    <x v="5078"/>
    <n v="1"/>
    <n v="0"/>
    <n v="5.8890999999999991"/>
  </r>
  <r>
    <n v="7635"/>
    <s v="US-2014-158526"/>
    <x v="3"/>
    <x v="614"/>
    <d v="2015-01-02T00:00:00"/>
    <x v="0"/>
    <s v="KH-16360"/>
    <x v="347"/>
    <x v="0"/>
    <s v="United States"/>
    <s v="Louisville"/>
    <x v="0"/>
    <n v="40214"/>
    <x v="0"/>
    <s v="OFF-AR-10003696"/>
    <x v="1"/>
    <x v="6"/>
    <x v="1236"/>
    <x v="1835"/>
    <n v="1"/>
    <n v="0"/>
    <n v="10.028199999999998"/>
  </r>
  <r>
    <n v="7636"/>
    <s v="US-2014-158526"/>
    <x v="3"/>
    <x v="614"/>
    <d v="2015-01-02T00:00:00"/>
    <x v="0"/>
    <s v="KH-16360"/>
    <x v="347"/>
    <x v="0"/>
    <s v="United States"/>
    <s v="Louisville"/>
    <x v="0"/>
    <n v="40214"/>
    <x v="0"/>
    <s v="FUR-CH-10004495"/>
    <x v="0"/>
    <x v="1"/>
    <x v="1475"/>
    <x v="5079"/>
    <n v="1"/>
    <n v="0"/>
    <n v="87.28419999999997"/>
  </r>
  <r>
    <n v="7637"/>
    <s v="US-2014-158526"/>
    <x v="3"/>
    <x v="614"/>
    <d v="2015-01-02T00:00:00"/>
    <x v="0"/>
    <s v="KH-16360"/>
    <x v="347"/>
    <x v="0"/>
    <s v="United States"/>
    <s v="Louisville"/>
    <x v="0"/>
    <n v="40214"/>
    <x v="0"/>
    <s v="FUR-CH-10001270"/>
    <x v="0"/>
    <x v="1"/>
    <x v="851"/>
    <x v="5080"/>
    <n v="3"/>
    <n v="0"/>
    <n v="77.624999999999972"/>
  </r>
  <r>
    <n v="7638"/>
    <s v="CA-2014-104885"/>
    <x v="3"/>
    <x v="580"/>
    <d v="2014-03-09T00:00:00"/>
    <x v="1"/>
    <s v="DB-13555"/>
    <x v="587"/>
    <x v="1"/>
    <s v="United States"/>
    <s v="Newark"/>
    <x v="13"/>
    <n v="19711"/>
    <x v="3"/>
    <s v="OFF-AR-10001615"/>
    <x v="1"/>
    <x v="6"/>
    <x v="1479"/>
    <x v="426"/>
    <n v="3"/>
    <n v="0"/>
    <n v="15.475200000000001"/>
  </r>
  <r>
    <n v="7639"/>
    <s v="CA-2014-104885"/>
    <x v="3"/>
    <x v="580"/>
    <d v="2014-03-09T00:00:00"/>
    <x v="1"/>
    <s v="DB-13555"/>
    <x v="587"/>
    <x v="1"/>
    <s v="United States"/>
    <s v="Newark"/>
    <x v="13"/>
    <n v="19711"/>
    <x v="3"/>
    <s v="OFF-EN-10003286"/>
    <x v="1"/>
    <x v="12"/>
    <x v="33"/>
    <x v="4097"/>
    <n v="7"/>
    <n v="0"/>
    <n v="27.241199999999996"/>
  </r>
  <r>
    <n v="7640"/>
    <s v="CA-2014-104885"/>
    <x v="3"/>
    <x v="580"/>
    <d v="2014-03-09T00:00:00"/>
    <x v="1"/>
    <s v="DB-13555"/>
    <x v="587"/>
    <x v="1"/>
    <s v="United States"/>
    <s v="Newark"/>
    <x v="13"/>
    <n v="19711"/>
    <x v="3"/>
    <s v="FUR-BO-10003660"/>
    <x v="0"/>
    <x v="0"/>
    <x v="1465"/>
    <x v="5081"/>
    <n v="2"/>
    <n v="0"/>
    <n v="101.6508"/>
  </r>
  <r>
    <n v="7641"/>
    <s v="CA-2014-104885"/>
    <x v="3"/>
    <x v="580"/>
    <d v="2014-03-09T00:00:00"/>
    <x v="1"/>
    <s v="DB-13555"/>
    <x v="587"/>
    <x v="1"/>
    <s v="United States"/>
    <s v="Newark"/>
    <x v="13"/>
    <n v="19711"/>
    <x v="3"/>
    <s v="OFF-PA-10002764"/>
    <x v="1"/>
    <x v="10"/>
    <x v="33"/>
    <x v="5082"/>
    <n v="6"/>
    <n v="0"/>
    <n v="33.339599999999997"/>
  </r>
  <r>
    <n v="7642"/>
    <s v="US-2013-157490"/>
    <x v="0"/>
    <x v="1099"/>
    <d v="2013-10-08T00:00:00"/>
    <x v="2"/>
    <s v="LB-16795"/>
    <x v="697"/>
    <x v="2"/>
    <s v="United States"/>
    <s v="Pueblo"/>
    <x v="22"/>
    <n v="81001"/>
    <x v="1"/>
    <s v="TEC-MA-10001695"/>
    <x v="2"/>
    <x v="15"/>
    <x v="1801"/>
    <x v="5083"/>
    <n v="6"/>
    <n v="0.7"/>
    <n v="-938.28"/>
  </r>
  <r>
    <n v="7643"/>
    <s v="US-2013-157490"/>
    <x v="0"/>
    <x v="1099"/>
    <d v="2013-10-08T00:00:00"/>
    <x v="2"/>
    <s v="LB-16795"/>
    <x v="697"/>
    <x v="2"/>
    <s v="United States"/>
    <s v="Pueblo"/>
    <x v="22"/>
    <n v="81001"/>
    <x v="1"/>
    <s v="OFF-BI-10002824"/>
    <x v="1"/>
    <x v="8"/>
    <x v="523"/>
    <x v="5084"/>
    <n v="4"/>
    <n v="0.7"/>
    <n v="-14.920000000000002"/>
  </r>
  <r>
    <n v="7644"/>
    <s v="US-2013-157490"/>
    <x v="0"/>
    <x v="1099"/>
    <d v="2013-10-08T00:00:00"/>
    <x v="2"/>
    <s v="LB-16795"/>
    <x v="697"/>
    <x v="2"/>
    <s v="United States"/>
    <s v="Pueblo"/>
    <x v="22"/>
    <n v="81001"/>
    <x v="1"/>
    <s v="OFF-BI-10002571"/>
    <x v="1"/>
    <x v="8"/>
    <x v="1204"/>
    <x v="5085"/>
    <n v="4"/>
    <n v="0.7"/>
    <n v="-9.1815999999999995"/>
  </r>
  <r>
    <n v="7645"/>
    <s v="US-2013-157490"/>
    <x v="0"/>
    <x v="1099"/>
    <d v="2013-10-08T00:00:00"/>
    <x v="2"/>
    <s v="LB-16795"/>
    <x v="697"/>
    <x v="2"/>
    <s v="United States"/>
    <s v="Pueblo"/>
    <x v="22"/>
    <n v="81001"/>
    <x v="1"/>
    <s v="TEC-AC-10001553"/>
    <x v="2"/>
    <x v="11"/>
    <x v="1599"/>
    <x v="4584"/>
    <n v="5"/>
    <n v="0.2"/>
    <n v="0.84950000000000259"/>
  </r>
  <r>
    <n v="7646"/>
    <s v="CA-2012-161452"/>
    <x v="1"/>
    <x v="57"/>
    <d v="2012-04-11T00:00:00"/>
    <x v="1"/>
    <s v="CA-11965"/>
    <x v="662"/>
    <x v="1"/>
    <s v="United States"/>
    <s v="Los Angeles"/>
    <x v="1"/>
    <n v="90036"/>
    <x v="1"/>
    <s v="FUR-CH-10003973"/>
    <x v="0"/>
    <x v="1"/>
    <x v="858"/>
    <x v="1069"/>
    <n v="3"/>
    <n v="0.2"/>
    <n v="89.222400000000022"/>
  </r>
  <r>
    <n v="7647"/>
    <s v="US-2011-115196"/>
    <x v="2"/>
    <x v="340"/>
    <d v="2011-09-13T00:00:00"/>
    <x v="1"/>
    <s v="DL-12925"/>
    <x v="351"/>
    <x v="0"/>
    <s v="United States"/>
    <s v="Greenville"/>
    <x v="3"/>
    <n v="27834"/>
    <x v="0"/>
    <s v="TEC-MA-10002073"/>
    <x v="2"/>
    <x v="15"/>
    <x v="1763"/>
    <x v="5086"/>
    <n v="2"/>
    <n v="0.5"/>
    <n v="-571.99559999999997"/>
  </r>
  <r>
    <n v="7648"/>
    <s v="CA-2013-138968"/>
    <x v="0"/>
    <x v="543"/>
    <d v="2013-03-17T00:00:00"/>
    <x v="2"/>
    <s v="FC-14335"/>
    <x v="712"/>
    <x v="1"/>
    <s v="United States"/>
    <s v="San Francisco"/>
    <x v="1"/>
    <n v="94110"/>
    <x v="1"/>
    <s v="OFF-BI-10003529"/>
    <x v="1"/>
    <x v="8"/>
    <x v="788"/>
    <x v="5087"/>
    <n v="2"/>
    <n v="0.2"/>
    <n v="1.6472"/>
  </r>
  <r>
    <n v="7649"/>
    <s v="CA-2013-138968"/>
    <x v="0"/>
    <x v="543"/>
    <d v="2013-03-17T00:00:00"/>
    <x v="2"/>
    <s v="FC-14335"/>
    <x v="712"/>
    <x v="1"/>
    <s v="United States"/>
    <s v="San Francisco"/>
    <x v="1"/>
    <n v="94110"/>
    <x v="1"/>
    <s v="FUR-CH-10000309"/>
    <x v="0"/>
    <x v="1"/>
    <x v="765"/>
    <x v="5088"/>
    <n v="4"/>
    <n v="0.2"/>
    <n v="84.501999999999953"/>
  </r>
  <r>
    <n v="7650"/>
    <s v="CA-2012-101889"/>
    <x v="1"/>
    <x v="17"/>
    <d v="2012-12-31T00:00:00"/>
    <x v="1"/>
    <s v="DB-13120"/>
    <x v="106"/>
    <x v="1"/>
    <s v="United States"/>
    <s v="Marion"/>
    <x v="24"/>
    <n v="43302"/>
    <x v="3"/>
    <s v="FUR-TA-10004154"/>
    <x v="0"/>
    <x v="3"/>
    <x v="730"/>
    <x v="5089"/>
    <n v="9"/>
    <n v="0.4"/>
    <n v="-464.69700000000012"/>
  </r>
  <r>
    <n v="7651"/>
    <s v="CA-2012-101889"/>
    <x v="1"/>
    <x v="17"/>
    <d v="2012-12-31T00:00:00"/>
    <x v="1"/>
    <s v="DB-13120"/>
    <x v="106"/>
    <x v="1"/>
    <s v="United States"/>
    <s v="Marion"/>
    <x v="24"/>
    <n v="43302"/>
    <x v="3"/>
    <s v="OFF-EN-10003286"/>
    <x v="1"/>
    <x v="12"/>
    <x v="33"/>
    <x v="5090"/>
    <n v="3"/>
    <n v="0.2"/>
    <n v="6.7067999999999977"/>
  </r>
  <r>
    <n v="7652"/>
    <s v="CA-2014-110821"/>
    <x v="3"/>
    <x v="783"/>
    <d v="2014-08-09T00:00:00"/>
    <x v="2"/>
    <s v="CK-12205"/>
    <x v="237"/>
    <x v="0"/>
    <s v="United States"/>
    <s v="Dallas"/>
    <x v="5"/>
    <n v="75081"/>
    <x v="2"/>
    <s v="TEC-AC-10001552"/>
    <x v="2"/>
    <x v="11"/>
    <x v="100"/>
    <x v="5091"/>
    <n v="3"/>
    <n v="0.2"/>
    <n v="-13.437900000000006"/>
  </r>
  <r>
    <n v="7653"/>
    <s v="CA-2014-110821"/>
    <x v="3"/>
    <x v="783"/>
    <d v="2014-08-09T00:00:00"/>
    <x v="2"/>
    <s v="CK-12205"/>
    <x v="237"/>
    <x v="0"/>
    <s v="United States"/>
    <s v="Dallas"/>
    <x v="5"/>
    <n v="75081"/>
    <x v="2"/>
    <s v="OFF-ST-10002790"/>
    <x v="1"/>
    <x v="4"/>
    <x v="233"/>
    <x v="5092"/>
    <n v="2"/>
    <n v="0.2"/>
    <n v="-25.108999999999988"/>
  </r>
  <r>
    <n v="7654"/>
    <s v="CA-2012-121552"/>
    <x v="1"/>
    <x v="204"/>
    <d v="2012-03-27T00:00:00"/>
    <x v="1"/>
    <s v="FW-14395"/>
    <x v="783"/>
    <x v="1"/>
    <s v="United States"/>
    <s v="Huntsville"/>
    <x v="19"/>
    <n v="35810"/>
    <x v="0"/>
    <s v="OFF-AR-10003217"/>
    <x v="1"/>
    <x v="6"/>
    <x v="1640"/>
    <x v="638"/>
    <n v="4"/>
    <n v="0"/>
    <n v="5.4768000000000008"/>
  </r>
  <r>
    <n v="7655"/>
    <s v="CA-2012-107685"/>
    <x v="1"/>
    <x v="672"/>
    <d v="2012-12-02T00:00:00"/>
    <x v="0"/>
    <s v="JM-15865"/>
    <x v="622"/>
    <x v="0"/>
    <s v="United States"/>
    <s v="Las Vegas"/>
    <x v="33"/>
    <n v="89115"/>
    <x v="1"/>
    <s v="FUR-FU-10002813"/>
    <x v="0"/>
    <x v="5"/>
    <x v="1682"/>
    <x v="4165"/>
    <n v="4"/>
    <n v="0"/>
    <n v="29.145599999999995"/>
  </r>
  <r>
    <n v="7656"/>
    <s v="CA-2012-107685"/>
    <x v="1"/>
    <x v="672"/>
    <d v="2012-12-02T00:00:00"/>
    <x v="0"/>
    <s v="JM-15865"/>
    <x v="622"/>
    <x v="0"/>
    <s v="United States"/>
    <s v="Las Vegas"/>
    <x v="33"/>
    <n v="89115"/>
    <x v="1"/>
    <s v="OFF-PA-10003848"/>
    <x v="1"/>
    <x v="10"/>
    <x v="1442"/>
    <x v="243"/>
    <n v="4"/>
    <n v="0"/>
    <n v="12.441600000000001"/>
  </r>
  <r>
    <n v="7657"/>
    <s v="US-2011-120740"/>
    <x v="2"/>
    <x v="1166"/>
    <d v="2011-04-15T00:00:00"/>
    <x v="3"/>
    <s v="PS-18970"/>
    <x v="28"/>
    <x v="2"/>
    <s v="United States"/>
    <s v="Los Angeles"/>
    <x v="1"/>
    <n v="90049"/>
    <x v="1"/>
    <s v="OFF-AP-10000240"/>
    <x v="1"/>
    <x v="9"/>
    <x v="644"/>
    <x v="1483"/>
    <n v="2"/>
    <n v="0"/>
    <n v="31.018399999999986"/>
  </r>
  <r>
    <n v="7658"/>
    <s v="US-2011-120740"/>
    <x v="2"/>
    <x v="1166"/>
    <d v="2011-04-15T00:00:00"/>
    <x v="3"/>
    <s v="PS-18970"/>
    <x v="28"/>
    <x v="2"/>
    <s v="United States"/>
    <s v="Los Angeles"/>
    <x v="1"/>
    <n v="90049"/>
    <x v="1"/>
    <s v="FUR-FU-10004091"/>
    <x v="0"/>
    <x v="5"/>
    <x v="264"/>
    <x v="5093"/>
    <n v="4"/>
    <n v="0"/>
    <n v="76.9816"/>
  </r>
  <r>
    <n v="7659"/>
    <s v="CA-2014-155740"/>
    <x v="3"/>
    <x v="245"/>
    <d v="2014-08-03T00:00:00"/>
    <x v="2"/>
    <s v="TC-21475"/>
    <x v="679"/>
    <x v="2"/>
    <s v="United States"/>
    <s v="Lakewood"/>
    <x v="24"/>
    <n v="44107"/>
    <x v="3"/>
    <s v="OFF-BI-10001071"/>
    <x v="1"/>
    <x v="8"/>
    <x v="663"/>
    <x v="1996"/>
    <n v="4"/>
    <n v="0.7"/>
    <n v="-53.743199999999973"/>
  </r>
  <r>
    <n v="7660"/>
    <s v="CA-2014-146493"/>
    <x v="3"/>
    <x v="702"/>
    <d v="2014-06-06T00:00:00"/>
    <x v="1"/>
    <s v="CV-12805"/>
    <x v="51"/>
    <x v="1"/>
    <s v="United States"/>
    <s v="Fremont"/>
    <x v="8"/>
    <n v="68025"/>
    <x v="2"/>
    <s v="OFF-BI-10003676"/>
    <x v="1"/>
    <x v="8"/>
    <x v="816"/>
    <x v="5094"/>
    <n v="5"/>
    <n v="0"/>
    <n v="25.871999999999996"/>
  </r>
  <r>
    <n v="7661"/>
    <s v="CA-2011-105417"/>
    <x v="2"/>
    <x v="1167"/>
    <d v="2011-01-13T00:00:00"/>
    <x v="1"/>
    <s v="VS-21820"/>
    <x v="745"/>
    <x v="0"/>
    <s v="United States"/>
    <s v="Huntsville"/>
    <x v="5"/>
    <n v="77340"/>
    <x v="2"/>
    <s v="FUR-FU-10004864"/>
    <x v="0"/>
    <x v="5"/>
    <x v="436"/>
    <x v="5095"/>
    <n v="3"/>
    <n v="0.6"/>
    <n v="-53.709599999999988"/>
  </r>
  <r>
    <n v="7662"/>
    <s v="CA-2011-105417"/>
    <x v="2"/>
    <x v="1167"/>
    <d v="2011-01-13T00:00:00"/>
    <x v="1"/>
    <s v="VS-21820"/>
    <x v="745"/>
    <x v="0"/>
    <s v="United States"/>
    <s v="Huntsville"/>
    <x v="5"/>
    <n v="77340"/>
    <x v="2"/>
    <s v="OFF-BI-10003708"/>
    <x v="1"/>
    <x v="8"/>
    <x v="969"/>
    <x v="5096"/>
    <n v="7"/>
    <n v="0.8"/>
    <n v="-18.252500000000005"/>
  </r>
  <r>
    <n v="7663"/>
    <s v="US-2014-141509"/>
    <x v="3"/>
    <x v="365"/>
    <d v="2014-10-02T00:00:00"/>
    <x v="2"/>
    <s v="SC-20575"/>
    <x v="623"/>
    <x v="0"/>
    <s v="United States"/>
    <s v="Los Angeles"/>
    <x v="1"/>
    <n v="90036"/>
    <x v="1"/>
    <s v="OFF-AR-10002067"/>
    <x v="1"/>
    <x v="6"/>
    <x v="1145"/>
    <x v="1618"/>
    <n v="5"/>
    <n v="0"/>
    <n v="25.792000000000002"/>
  </r>
  <r>
    <n v="7664"/>
    <s v="CA-2014-139493"/>
    <x v="3"/>
    <x v="1168"/>
    <d v="2014-09-20T00:00:00"/>
    <x v="1"/>
    <s v="SG-20605"/>
    <x v="611"/>
    <x v="0"/>
    <s v="United States"/>
    <s v="Asheville"/>
    <x v="3"/>
    <n v="28806"/>
    <x v="0"/>
    <s v="OFF-AR-10003158"/>
    <x v="1"/>
    <x v="6"/>
    <x v="696"/>
    <x v="482"/>
    <n v="5"/>
    <n v="0.2"/>
    <n v="2.7859999999999978"/>
  </r>
  <r>
    <n v="7665"/>
    <s v="CA-2011-151967"/>
    <x v="2"/>
    <x v="68"/>
    <d v="2011-10-26T00:00:00"/>
    <x v="1"/>
    <s v="NB-18580"/>
    <x v="630"/>
    <x v="1"/>
    <s v="United States"/>
    <s v="Bossier City"/>
    <x v="28"/>
    <n v="71111"/>
    <x v="0"/>
    <s v="FUR-FU-10000193"/>
    <x v="0"/>
    <x v="5"/>
    <x v="1503"/>
    <x v="681"/>
    <n v="4"/>
    <n v="0"/>
    <n v="10.393599999999992"/>
  </r>
  <r>
    <n v="7666"/>
    <s v="US-2013-140158"/>
    <x v="0"/>
    <x v="964"/>
    <d v="2013-10-09T00:00:00"/>
    <x v="1"/>
    <s v="DR-12940"/>
    <x v="660"/>
    <x v="2"/>
    <s v="United States"/>
    <s v="Providence"/>
    <x v="34"/>
    <n v="2908"/>
    <x v="3"/>
    <s v="OFF-BI-10000977"/>
    <x v="1"/>
    <x v="8"/>
    <x v="982"/>
    <x v="3361"/>
    <n v="1"/>
    <n v="0"/>
    <n v="13.983999999999998"/>
  </r>
  <r>
    <n v="7667"/>
    <s v="US-2013-140158"/>
    <x v="0"/>
    <x v="964"/>
    <d v="2013-10-09T00:00:00"/>
    <x v="1"/>
    <s v="DR-12940"/>
    <x v="660"/>
    <x v="2"/>
    <s v="United States"/>
    <s v="Providence"/>
    <x v="34"/>
    <n v="2908"/>
    <x v="3"/>
    <s v="TEC-CO-10001449"/>
    <x v="2"/>
    <x v="16"/>
    <x v="303"/>
    <x v="5097"/>
    <n v="9"/>
    <n v="0"/>
    <n v="2591.9567999999999"/>
  </r>
  <r>
    <n v="7668"/>
    <s v="US-2013-140158"/>
    <x v="0"/>
    <x v="964"/>
    <d v="2013-10-09T00:00:00"/>
    <x v="1"/>
    <s v="DR-12940"/>
    <x v="660"/>
    <x v="2"/>
    <s v="United States"/>
    <s v="Providence"/>
    <x v="34"/>
    <n v="2908"/>
    <x v="3"/>
    <s v="OFF-ST-10000136"/>
    <x v="1"/>
    <x v="4"/>
    <x v="1694"/>
    <x v="5098"/>
    <n v="3"/>
    <n v="0"/>
    <n v="34.538999999999994"/>
  </r>
  <r>
    <n v="7669"/>
    <s v="CA-2012-130974"/>
    <x v="1"/>
    <x v="154"/>
    <d v="2012-11-29T00:00:00"/>
    <x v="0"/>
    <s v="MA-17560"/>
    <x v="15"/>
    <x v="2"/>
    <s v="United States"/>
    <s v="Everett"/>
    <x v="31"/>
    <n v="2149"/>
    <x v="3"/>
    <s v="OFF-PA-10000743"/>
    <x v="1"/>
    <x v="10"/>
    <x v="573"/>
    <x v="1598"/>
    <n v="6"/>
    <n v="0"/>
    <n v="19.238399999999999"/>
  </r>
  <r>
    <n v="7670"/>
    <s v="CA-2012-130974"/>
    <x v="1"/>
    <x v="154"/>
    <d v="2012-11-29T00:00:00"/>
    <x v="0"/>
    <s v="MA-17560"/>
    <x v="15"/>
    <x v="2"/>
    <s v="United States"/>
    <s v="Everett"/>
    <x v="31"/>
    <n v="2149"/>
    <x v="3"/>
    <s v="OFF-PA-10001019"/>
    <x v="1"/>
    <x v="10"/>
    <x v="675"/>
    <x v="731"/>
    <n v="3"/>
    <n v="0"/>
    <n v="28.171799999999998"/>
  </r>
  <r>
    <n v="7671"/>
    <s v="CA-2012-130974"/>
    <x v="1"/>
    <x v="154"/>
    <d v="2012-11-29T00:00:00"/>
    <x v="0"/>
    <s v="MA-17560"/>
    <x v="15"/>
    <x v="2"/>
    <s v="United States"/>
    <s v="Everett"/>
    <x v="31"/>
    <n v="2149"/>
    <x v="3"/>
    <s v="TEC-AC-10003095"/>
    <x v="2"/>
    <x v="11"/>
    <x v="1277"/>
    <x v="5099"/>
    <n v="2"/>
    <n v="0"/>
    <n v="88.393200000000007"/>
  </r>
  <r>
    <n v="7672"/>
    <s v="CA-2012-130974"/>
    <x v="1"/>
    <x v="154"/>
    <d v="2012-11-29T00:00:00"/>
    <x v="0"/>
    <s v="MA-17560"/>
    <x v="15"/>
    <x v="2"/>
    <s v="United States"/>
    <s v="Everett"/>
    <x v="31"/>
    <n v="2149"/>
    <x v="3"/>
    <s v="FUR-BO-10002916"/>
    <x v="0"/>
    <x v="0"/>
    <x v="1506"/>
    <x v="5100"/>
    <n v="1"/>
    <n v="0"/>
    <n v="32.486199999999997"/>
  </r>
  <r>
    <n v="7673"/>
    <s v="CA-2012-130974"/>
    <x v="1"/>
    <x v="154"/>
    <d v="2012-11-29T00:00:00"/>
    <x v="0"/>
    <s v="MA-17560"/>
    <x v="15"/>
    <x v="2"/>
    <s v="United States"/>
    <s v="Everett"/>
    <x v="31"/>
    <n v="2149"/>
    <x v="3"/>
    <s v="FUR-FU-10002506"/>
    <x v="0"/>
    <x v="5"/>
    <x v="1802"/>
    <x v="2799"/>
    <n v="3"/>
    <n v="0"/>
    <n v="4.6763999999999992"/>
  </r>
  <r>
    <n v="7674"/>
    <s v="CA-2012-130974"/>
    <x v="1"/>
    <x v="154"/>
    <d v="2012-11-29T00:00:00"/>
    <x v="0"/>
    <s v="MA-17560"/>
    <x v="15"/>
    <x v="2"/>
    <s v="United States"/>
    <s v="Everett"/>
    <x v="31"/>
    <n v="2149"/>
    <x v="3"/>
    <s v="OFF-PA-10003823"/>
    <x v="1"/>
    <x v="10"/>
    <x v="1001"/>
    <x v="901"/>
    <n v="5"/>
    <n v="0"/>
    <n v="69.704999999999998"/>
  </r>
  <r>
    <n v="7675"/>
    <s v="CA-2012-130974"/>
    <x v="1"/>
    <x v="154"/>
    <d v="2012-11-29T00:00:00"/>
    <x v="0"/>
    <s v="MA-17560"/>
    <x v="15"/>
    <x v="2"/>
    <s v="United States"/>
    <s v="Everett"/>
    <x v="31"/>
    <n v="2149"/>
    <x v="3"/>
    <s v="FUR-TA-10004619"/>
    <x v="0"/>
    <x v="3"/>
    <x v="882"/>
    <x v="5101"/>
    <n v="4"/>
    <n v="0.3"/>
    <n v="0"/>
  </r>
  <r>
    <n v="7676"/>
    <s v="CA-2014-133487"/>
    <x v="3"/>
    <x v="636"/>
    <d v="2014-05-10T00:00:00"/>
    <x v="0"/>
    <s v="TS-21655"/>
    <x v="772"/>
    <x v="0"/>
    <s v="United States"/>
    <s v="Rancho Cucamonga"/>
    <x v="1"/>
    <n v="91730"/>
    <x v="1"/>
    <s v="OFF-AP-10001271"/>
    <x v="1"/>
    <x v="9"/>
    <x v="469"/>
    <x v="513"/>
    <n v="3"/>
    <n v="0"/>
    <n v="41.293800000000005"/>
  </r>
  <r>
    <n v="7677"/>
    <s v="CA-2011-142951"/>
    <x v="2"/>
    <x v="1169"/>
    <d v="2011-10-08T00:00:00"/>
    <x v="3"/>
    <s v="JG-15115"/>
    <x v="161"/>
    <x v="0"/>
    <s v="United States"/>
    <s v="Charlotte"/>
    <x v="3"/>
    <n v="28205"/>
    <x v="0"/>
    <s v="TEC-AC-10002331"/>
    <x v="2"/>
    <x v="11"/>
    <x v="1582"/>
    <x v="3032"/>
    <n v="3"/>
    <n v="0.2"/>
    <n v="4.9877999999999982"/>
  </r>
  <r>
    <n v="7678"/>
    <s v="CA-2011-133592"/>
    <x v="2"/>
    <x v="520"/>
    <d v="2012-01-07T00:00:00"/>
    <x v="1"/>
    <s v="KM-16375"/>
    <x v="454"/>
    <x v="2"/>
    <s v="United States"/>
    <s v="Providence"/>
    <x v="34"/>
    <n v="2908"/>
    <x v="3"/>
    <s v="OFF-PA-10003228"/>
    <x v="1"/>
    <x v="10"/>
    <x v="1668"/>
    <x v="3589"/>
    <n v="4"/>
    <n v="0"/>
    <n v="91.950799999999987"/>
  </r>
  <r>
    <n v="7679"/>
    <s v="CA-2011-133592"/>
    <x v="2"/>
    <x v="520"/>
    <d v="2012-01-07T00:00:00"/>
    <x v="1"/>
    <s v="KM-16375"/>
    <x v="454"/>
    <x v="2"/>
    <s v="United States"/>
    <s v="Providence"/>
    <x v="34"/>
    <n v="2908"/>
    <x v="3"/>
    <s v="OFF-PA-10002586"/>
    <x v="1"/>
    <x v="10"/>
    <x v="1007"/>
    <x v="1830"/>
    <n v="3"/>
    <n v="0"/>
    <n v="7.0218000000000007"/>
  </r>
  <r>
    <n v="7680"/>
    <s v="CA-2011-133592"/>
    <x v="2"/>
    <x v="520"/>
    <d v="2012-01-07T00:00:00"/>
    <x v="1"/>
    <s v="KM-16375"/>
    <x v="454"/>
    <x v="2"/>
    <s v="United States"/>
    <s v="Providence"/>
    <x v="34"/>
    <n v="2908"/>
    <x v="3"/>
    <s v="TEC-AC-10002049"/>
    <x v="2"/>
    <x v="11"/>
    <x v="1053"/>
    <x v="2832"/>
    <n v="4"/>
    <n v="0"/>
    <n v="742.63200000000006"/>
  </r>
  <r>
    <n v="7681"/>
    <s v="CA-2011-133592"/>
    <x v="2"/>
    <x v="520"/>
    <d v="2012-01-07T00:00:00"/>
    <x v="1"/>
    <s v="KM-16375"/>
    <x v="454"/>
    <x v="2"/>
    <s v="United States"/>
    <s v="Providence"/>
    <x v="34"/>
    <n v="2908"/>
    <x v="3"/>
    <s v="FUR-BO-10000362"/>
    <x v="0"/>
    <x v="0"/>
    <x v="1037"/>
    <x v="2661"/>
    <n v="2"/>
    <n v="0"/>
    <n v="78.650800000000004"/>
  </r>
  <r>
    <n v="7682"/>
    <s v="CA-2011-133592"/>
    <x v="2"/>
    <x v="520"/>
    <d v="2012-01-07T00:00:00"/>
    <x v="1"/>
    <s v="KM-16375"/>
    <x v="454"/>
    <x v="2"/>
    <s v="United States"/>
    <s v="Providence"/>
    <x v="34"/>
    <n v="2908"/>
    <x v="3"/>
    <s v="FUR-CH-10004218"/>
    <x v="0"/>
    <x v="1"/>
    <x v="38"/>
    <x v="5102"/>
    <n v="6"/>
    <n v="0"/>
    <n v="151.47000000000003"/>
  </r>
  <r>
    <n v="7683"/>
    <s v="CA-2012-120782"/>
    <x v="1"/>
    <x v="152"/>
    <d v="2012-05-01T00:00:00"/>
    <x v="2"/>
    <s v="SD-20485"/>
    <x v="174"/>
    <x v="2"/>
    <s v="United States"/>
    <s v="Midland"/>
    <x v="12"/>
    <n v="48640"/>
    <x v="2"/>
    <s v="OFF-AP-10003779"/>
    <x v="1"/>
    <x v="9"/>
    <x v="1448"/>
    <x v="5103"/>
    <n v="1"/>
    <n v="0.1"/>
    <n v="41.495999999999967"/>
  </r>
  <r>
    <n v="7684"/>
    <s v="CA-2012-120782"/>
    <x v="1"/>
    <x v="152"/>
    <d v="2012-05-01T00:00:00"/>
    <x v="2"/>
    <s v="SD-20485"/>
    <x v="174"/>
    <x v="2"/>
    <s v="United States"/>
    <s v="Midland"/>
    <x v="12"/>
    <n v="48640"/>
    <x v="2"/>
    <s v="OFF-BI-10003527"/>
    <x v="1"/>
    <x v="8"/>
    <x v="446"/>
    <x v="5104"/>
    <n v="3"/>
    <n v="0"/>
    <n v="1906.4850000000001"/>
  </r>
  <r>
    <n v="7685"/>
    <s v="CA-2012-116876"/>
    <x v="1"/>
    <x v="966"/>
    <d v="2012-02-21T00:00:00"/>
    <x v="1"/>
    <s v="TT-21070"/>
    <x v="74"/>
    <x v="0"/>
    <s v="United States"/>
    <s v="Rochester"/>
    <x v="15"/>
    <n v="14609"/>
    <x v="3"/>
    <s v="OFF-BI-10002897"/>
    <x v="1"/>
    <x v="8"/>
    <x v="1793"/>
    <x v="5105"/>
    <n v="9"/>
    <n v="0.2"/>
    <n v="9.5786999999999995"/>
  </r>
  <r>
    <n v="7686"/>
    <s v="CA-2012-116876"/>
    <x v="1"/>
    <x v="966"/>
    <d v="2012-02-21T00:00:00"/>
    <x v="1"/>
    <s v="TT-21070"/>
    <x v="74"/>
    <x v="0"/>
    <s v="United States"/>
    <s v="Rochester"/>
    <x v="15"/>
    <n v="14609"/>
    <x v="3"/>
    <s v="TEC-PH-10002584"/>
    <x v="2"/>
    <x v="7"/>
    <x v="1696"/>
    <x v="5106"/>
    <n v="1"/>
    <n v="0"/>
    <n v="187.79699999999997"/>
  </r>
  <r>
    <n v="7687"/>
    <s v="CA-2013-169838"/>
    <x v="0"/>
    <x v="881"/>
    <d v="2013-11-30T00:00:00"/>
    <x v="1"/>
    <s v="BB-11545"/>
    <x v="179"/>
    <x v="1"/>
    <s v="United States"/>
    <s v="Jackson"/>
    <x v="12"/>
    <n v="49201"/>
    <x v="2"/>
    <s v="FUR-TA-10001095"/>
    <x v="0"/>
    <x v="3"/>
    <x v="611"/>
    <x v="5107"/>
    <n v="9"/>
    <n v="0"/>
    <n v="329.40809999999999"/>
  </r>
  <r>
    <n v="7688"/>
    <s v="CA-2013-169838"/>
    <x v="0"/>
    <x v="881"/>
    <d v="2013-11-30T00:00:00"/>
    <x v="1"/>
    <s v="BB-11545"/>
    <x v="179"/>
    <x v="1"/>
    <s v="United States"/>
    <s v="Jackson"/>
    <x v="12"/>
    <n v="49201"/>
    <x v="2"/>
    <s v="OFF-BI-10004002"/>
    <x v="1"/>
    <x v="8"/>
    <x v="152"/>
    <x v="5108"/>
    <n v="1"/>
    <n v="0"/>
    <n v="8.3040000000000003"/>
  </r>
  <r>
    <n v="7689"/>
    <s v="CA-2013-169838"/>
    <x v="0"/>
    <x v="881"/>
    <d v="2013-11-30T00:00:00"/>
    <x v="1"/>
    <s v="BB-11545"/>
    <x v="179"/>
    <x v="1"/>
    <s v="United States"/>
    <s v="Jackson"/>
    <x v="12"/>
    <n v="49201"/>
    <x v="2"/>
    <s v="TEC-AC-10004518"/>
    <x v="2"/>
    <x v="11"/>
    <x v="1803"/>
    <x v="5109"/>
    <n v="8"/>
    <n v="0"/>
    <n v="62.400000000000006"/>
  </r>
  <r>
    <n v="7690"/>
    <s v="US-2014-128951"/>
    <x v="3"/>
    <x v="663"/>
    <d v="2014-07-18T00:00:00"/>
    <x v="2"/>
    <s v="RS-19420"/>
    <x v="602"/>
    <x v="1"/>
    <s v="United States"/>
    <s v="Suffolk"/>
    <x v="17"/>
    <n v="23434"/>
    <x v="0"/>
    <s v="OFF-AP-10002191"/>
    <x v="1"/>
    <x v="9"/>
    <x v="800"/>
    <x v="3998"/>
    <n v="3"/>
    <n v="0"/>
    <n v="50.383200000000009"/>
  </r>
  <r>
    <n v="7691"/>
    <s v="US-2014-128951"/>
    <x v="3"/>
    <x v="663"/>
    <d v="2014-07-18T00:00:00"/>
    <x v="2"/>
    <s v="RS-19420"/>
    <x v="602"/>
    <x v="1"/>
    <s v="United States"/>
    <s v="Suffolk"/>
    <x v="17"/>
    <n v="23434"/>
    <x v="0"/>
    <s v="FUR-TA-10004575"/>
    <x v="0"/>
    <x v="3"/>
    <x v="306"/>
    <x v="1310"/>
    <n v="3"/>
    <n v="0"/>
    <n v="157.12919999999997"/>
  </r>
  <r>
    <n v="7692"/>
    <s v="US-2014-128951"/>
    <x v="3"/>
    <x v="663"/>
    <d v="2014-07-18T00:00:00"/>
    <x v="2"/>
    <s v="RS-19420"/>
    <x v="602"/>
    <x v="1"/>
    <s v="United States"/>
    <s v="Suffolk"/>
    <x v="17"/>
    <n v="23434"/>
    <x v="0"/>
    <s v="OFF-PA-10003177"/>
    <x v="1"/>
    <x v="10"/>
    <x v="89"/>
    <x v="91"/>
    <n v="2"/>
    <n v="0"/>
    <n v="6.2208000000000006"/>
  </r>
  <r>
    <n v="7693"/>
    <s v="CA-2011-102330"/>
    <x v="2"/>
    <x v="282"/>
    <d v="2012-01-03T00:00:00"/>
    <x v="1"/>
    <s v="AI-10855"/>
    <x v="482"/>
    <x v="0"/>
    <s v="United States"/>
    <s v="Brentwood"/>
    <x v="1"/>
    <n v="94513"/>
    <x v="1"/>
    <s v="OFF-LA-10003923"/>
    <x v="1"/>
    <x v="2"/>
    <x v="424"/>
    <x v="333"/>
    <n v="6"/>
    <n v="0"/>
    <n v="44.400000000000006"/>
  </r>
  <r>
    <n v="7694"/>
    <s v="CA-2011-102330"/>
    <x v="2"/>
    <x v="282"/>
    <d v="2012-01-03T00:00:00"/>
    <x v="1"/>
    <s v="AI-10855"/>
    <x v="482"/>
    <x v="0"/>
    <s v="United States"/>
    <s v="Brentwood"/>
    <x v="1"/>
    <n v="94513"/>
    <x v="1"/>
    <s v="TEC-PH-10001051"/>
    <x v="2"/>
    <x v="7"/>
    <x v="1254"/>
    <x v="1895"/>
    <n v="4"/>
    <n v="0.2"/>
    <n v="35.996399999999952"/>
  </r>
  <r>
    <n v="7695"/>
    <s v="CA-2013-118899"/>
    <x v="0"/>
    <x v="554"/>
    <d v="2013-03-23T00:00:00"/>
    <x v="3"/>
    <s v="MC-17275"/>
    <x v="507"/>
    <x v="0"/>
    <s v="United States"/>
    <s v="Seattle"/>
    <x v="4"/>
    <n v="98103"/>
    <x v="1"/>
    <s v="FUR-CH-10004754"/>
    <x v="0"/>
    <x v="1"/>
    <x v="1123"/>
    <x v="5110"/>
    <n v="7"/>
    <n v="0.2"/>
    <n v="14.690199999999997"/>
  </r>
  <r>
    <n v="7696"/>
    <s v="CA-2014-107958"/>
    <x v="3"/>
    <x v="1170"/>
    <d v="2014-07-06T00:00:00"/>
    <x v="2"/>
    <s v="AH-10120"/>
    <x v="571"/>
    <x v="2"/>
    <s v="United States"/>
    <s v="Houston"/>
    <x v="5"/>
    <n v="77036"/>
    <x v="2"/>
    <s v="OFF-PA-10000357"/>
    <x v="1"/>
    <x v="10"/>
    <x v="442"/>
    <x v="2919"/>
    <n v="5"/>
    <n v="0.2"/>
    <n v="59.435499999999998"/>
  </r>
  <r>
    <n v="7697"/>
    <s v="CA-2014-107958"/>
    <x v="3"/>
    <x v="1170"/>
    <d v="2014-07-06T00:00:00"/>
    <x v="2"/>
    <s v="AH-10120"/>
    <x v="571"/>
    <x v="2"/>
    <s v="United States"/>
    <s v="Houston"/>
    <x v="5"/>
    <n v="77036"/>
    <x v="2"/>
    <s v="OFF-BI-10001787"/>
    <x v="1"/>
    <x v="8"/>
    <x v="1482"/>
    <x v="5111"/>
    <n v="4"/>
    <n v="0.8"/>
    <n v="-8.1096000000000004"/>
  </r>
  <r>
    <n v="7698"/>
    <s v="CA-2014-151799"/>
    <x v="3"/>
    <x v="817"/>
    <d v="2014-12-19T00:00:00"/>
    <x v="1"/>
    <s v="BF-11170"/>
    <x v="408"/>
    <x v="2"/>
    <s v="United States"/>
    <s v="Lawrence"/>
    <x v="31"/>
    <n v="1841"/>
    <x v="3"/>
    <s v="TEC-CO-10002313"/>
    <x v="2"/>
    <x v="16"/>
    <x v="345"/>
    <x v="5112"/>
    <n v="2"/>
    <n v="0"/>
    <n v="467.99220000000003"/>
  </r>
  <r>
    <n v="7699"/>
    <s v="CA-2014-151799"/>
    <x v="3"/>
    <x v="817"/>
    <d v="2014-12-19T00:00:00"/>
    <x v="1"/>
    <s v="BF-11170"/>
    <x v="408"/>
    <x v="2"/>
    <s v="United States"/>
    <s v="Lawrence"/>
    <x v="31"/>
    <n v="1841"/>
    <x v="3"/>
    <s v="OFF-ST-10002790"/>
    <x v="1"/>
    <x v="4"/>
    <x v="233"/>
    <x v="5113"/>
    <n v="1"/>
    <n v="0"/>
    <n v="2.2155000000000058"/>
  </r>
  <r>
    <n v="7700"/>
    <s v="CA-2014-151799"/>
    <x v="3"/>
    <x v="817"/>
    <d v="2014-12-19T00:00:00"/>
    <x v="1"/>
    <s v="BF-11170"/>
    <x v="408"/>
    <x v="2"/>
    <s v="United States"/>
    <s v="Lawrence"/>
    <x v="31"/>
    <n v="1841"/>
    <x v="3"/>
    <s v="OFF-SU-10001664"/>
    <x v="1"/>
    <x v="14"/>
    <x v="1232"/>
    <x v="3567"/>
    <n v="3"/>
    <n v="0"/>
    <n v="6.6846000000000005"/>
  </r>
  <r>
    <n v="7701"/>
    <s v="CA-2014-151799"/>
    <x v="3"/>
    <x v="817"/>
    <d v="2014-12-19T00:00:00"/>
    <x v="1"/>
    <s v="BF-11170"/>
    <x v="408"/>
    <x v="2"/>
    <s v="United States"/>
    <s v="Lawrence"/>
    <x v="31"/>
    <n v="1841"/>
    <x v="3"/>
    <s v="OFF-FA-10001332"/>
    <x v="1"/>
    <x v="13"/>
    <x v="1561"/>
    <x v="1315"/>
    <n v="6"/>
    <n v="0"/>
    <n v="8.121599999999999"/>
  </r>
  <r>
    <n v="7702"/>
    <s v="CA-2014-151799"/>
    <x v="3"/>
    <x v="817"/>
    <d v="2014-12-19T00:00:00"/>
    <x v="1"/>
    <s v="BF-11170"/>
    <x v="408"/>
    <x v="2"/>
    <s v="United States"/>
    <s v="Lawrence"/>
    <x v="31"/>
    <n v="1841"/>
    <x v="3"/>
    <s v="FUR-TA-10003473"/>
    <x v="0"/>
    <x v="3"/>
    <x v="214"/>
    <x v="5114"/>
    <n v="2"/>
    <n v="0.3"/>
    <n v="-52.658199999999965"/>
  </r>
  <r>
    <n v="7703"/>
    <s v="CA-2013-114601"/>
    <x v="0"/>
    <x v="370"/>
    <d v="2013-09-03T00:00:00"/>
    <x v="1"/>
    <s v="AA-10480"/>
    <x v="4"/>
    <x v="0"/>
    <s v="United States"/>
    <s v="Detroit"/>
    <x v="12"/>
    <n v="48234"/>
    <x v="2"/>
    <s v="OFF-PA-10000605"/>
    <x v="1"/>
    <x v="10"/>
    <x v="808"/>
    <x v="1057"/>
    <n v="2"/>
    <n v="0"/>
    <n v="5.6644000000000005"/>
  </r>
  <r>
    <n v="7704"/>
    <s v="CA-2013-114601"/>
    <x v="0"/>
    <x v="370"/>
    <d v="2013-09-03T00:00:00"/>
    <x v="1"/>
    <s v="AA-10480"/>
    <x v="4"/>
    <x v="0"/>
    <s v="United States"/>
    <s v="Detroit"/>
    <x v="12"/>
    <n v="48234"/>
    <x v="2"/>
    <s v="TEC-PH-10002170"/>
    <x v="2"/>
    <x v="7"/>
    <x v="594"/>
    <x v="2779"/>
    <n v="3"/>
    <n v="0"/>
    <n v="58.791600000000003"/>
  </r>
  <r>
    <n v="7705"/>
    <s v="CA-2013-114601"/>
    <x v="0"/>
    <x v="370"/>
    <d v="2013-09-03T00:00:00"/>
    <x v="1"/>
    <s v="AA-10480"/>
    <x v="4"/>
    <x v="0"/>
    <s v="United States"/>
    <s v="Detroit"/>
    <x v="12"/>
    <n v="48234"/>
    <x v="2"/>
    <s v="FUR-TA-10004147"/>
    <x v="0"/>
    <x v="3"/>
    <x v="811"/>
    <x v="990"/>
    <n v="4"/>
    <n v="0"/>
    <n v="98.524799999999971"/>
  </r>
  <r>
    <n v="7706"/>
    <s v="CA-2013-114601"/>
    <x v="0"/>
    <x v="370"/>
    <d v="2013-09-03T00:00:00"/>
    <x v="1"/>
    <s v="AA-10480"/>
    <x v="4"/>
    <x v="0"/>
    <s v="United States"/>
    <s v="Detroit"/>
    <x v="12"/>
    <n v="48234"/>
    <x v="2"/>
    <s v="TEC-AC-10003911"/>
    <x v="2"/>
    <x v="11"/>
    <x v="327"/>
    <x v="651"/>
    <n v="3"/>
    <n v="0"/>
    <n v="163.18979999999999"/>
  </r>
  <r>
    <n v="7707"/>
    <s v="CA-2013-114601"/>
    <x v="0"/>
    <x v="370"/>
    <d v="2013-09-03T00:00:00"/>
    <x v="1"/>
    <s v="AA-10480"/>
    <x v="4"/>
    <x v="0"/>
    <s v="United States"/>
    <s v="Detroit"/>
    <x v="12"/>
    <n v="48234"/>
    <x v="2"/>
    <s v="OFF-AR-10002578"/>
    <x v="1"/>
    <x v="6"/>
    <x v="665"/>
    <x v="880"/>
    <n v="3"/>
    <n v="0"/>
    <n v="2.5055999999999998"/>
  </r>
  <r>
    <n v="7708"/>
    <s v="CA-2014-100237"/>
    <x v="3"/>
    <x v="453"/>
    <d v="2014-10-20T00:00:00"/>
    <x v="1"/>
    <s v="SV-20815"/>
    <x v="458"/>
    <x v="1"/>
    <s v="United States"/>
    <s v="Orem"/>
    <x v="7"/>
    <n v="84057"/>
    <x v="1"/>
    <s v="OFF-AR-10001761"/>
    <x v="1"/>
    <x v="6"/>
    <x v="1642"/>
    <x v="2643"/>
    <n v="2"/>
    <n v="0"/>
    <n v="4.2047999999999996"/>
  </r>
  <r>
    <n v="7709"/>
    <s v="CA-2011-139542"/>
    <x v="2"/>
    <x v="1089"/>
    <d v="2011-10-29T00:00:00"/>
    <x v="1"/>
    <s v="EH-14185"/>
    <x v="699"/>
    <x v="0"/>
    <s v="United States"/>
    <s v="Philadelphia"/>
    <x v="9"/>
    <n v="19120"/>
    <x v="3"/>
    <s v="TEC-AC-10001553"/>
    <x v="2"/>
    <x v="11"/>
    <x v="1599"/>
    <x v="2868"/>
    <n v="3"/>
    <n v="0.2"/>
    <n v="0.50970000000000049"/>
  </r>
  <r>
    <n v="7710"/>
    <s v="CA-2011-139542"/>
    <x v="2"/>
    <x v="1089"/>
    <d v="2011-10-29T00:00:00"/>
    <x v="1"/>
    <s v="EH-14185"/>
    <x v="699"/>
    <x v="0"/>
    <s v="United States"/>
    <s v="Philadelphia"/>
    <x v="9"/>
    <n v="19120"/>
    <x v="3"/>
    <s v="OFF-BI-10000309"/>
    <x v="1"/>
    <x v="8"/>
    <x v="334"/>
    <x v="5115"/>
    <n v="3"/>
    <n v="0.7"/>
    <n v="-9.5885999999999996"/>
  </r>
  <r>
    <n v="7711"/>
    <s v="US-2012-142811"/>
    <x v="1"/>
    <x v="788"/>
    <d v="2012-04-07T00:00:00"/>
    <x v="1"/>
    <s v="JL-15850"/>
    <x v="139"/>
    <x v="0"/>
    <s v="United States"/>
    <s v="Mesa"/>
    <x v="16"/>
    <n v="85204"/>
    <x v="1"/>
    <s v="TEC-PH-10003095"/>
    <x v="2"/>
    <x v="7"/>
    <x v="1491"/>
    <x v="4412"/>
    <n v="5"/>
    <n v="0.2"/>
    <n v="32.924999999999997"/>
  </r>
  <r>
    <n v="7712"/>
    <s v="CA-2014-139353"/>
    <x v="3"/>
    <x v="960"/>
    <d v="2014-10-31T00:00:00"/>
    <x v="0"/>
    <s v="JM-15250"/>
    <x v="49"/>
    <x v="0"/>
    <s v="United States"/>
    <s v="Fayetteville"/>
    <x v="3"/>
    <n v="28314"/>
    <x v="0"/>
    <s v="FUR-FU-10001876"/>
    <x v="0"/>
    <x v="5"/>
    <x v="1394"/>
    <x v="2540"/>
    <n v="3"/>
    <n v="0.2"/>
    <n v="15.590399999999995"/>
  </r>
  <r>
    <n v="7713"/>
    <s v="CA-2014-139353"/>
    <x v="3"/>
    <x v="960"/>
    <d v="2014-10-31T00:00:00"/>
    <x v="0"/>
    <s v="JM-15250"/>
    <x v="49"/>
    <x v="0"/>
    <s v="United States"/>
    <s v="Fayetteville"/>
    <x v="3"/>
    <n v="28314"/>
    <x v="0"/>
    <s v="OFF-ST-10001522"/>
    <x v="1"/>
    <x v="4"/>
    <x v="195"/>
    <x v="2772"/>
    <n v="2"/>
    <n v="0.2"/>
    <n v="-29.436800000000012"/>
  </r>
  <r>
    <n v="7714"/>
    <s v="CA-2014-139353"/>
    <x v="3"/>
    <x v="960"/>
    <d v="2014-10-31T00:00:00"/>
    <x v="0"/>
    <s v="JM-15250"/>
    <x v="49"/>
    <x v="0"/>
    <s v="United States"/>
    <s v="Fayetteville"/>
    <x v="3"/>
    <n v="28314"/>
    <x v="0"/>
    <s v="OFF-PA-10000300"/>
    <x v="1"/>
    <x v="10"/>
    <x v="1766"/>
    <x v="1107"/>
    <n v="3"/>
    <n v="0.2"/>
    <n v="16.183799999999998"/>
  </r>
  <r>
    <n v="7715"/>
    <s v="CA-2011-150203"/>
    <x v="2"/>
    <x v="29"/>
    <d v="2011-12-07T00:00:00"/>
    <x v="2"/>
    <s v="JB-15925"/>
    <x v="102"/>
    <x v="0"/>
    <s v="United States"/>
    <s v="Los Angeles"/>
    <x v="1"/>
    <n v="90032"/>
    <x v="1"/>
    <s v="OFF-AP-10001469"/>
    <x v="1"/>
    <x v="9"/>
    <x v="581"/>
    <x v="5116"/>
    <n v="6"/>
    <n v="0"/>
    <n v="72.575399999999973"/>
  </r>
  <r>
    <n v="7716"/>
    <s v="US-2014-101518"/>
    <x v="3"/>
    <x v="132"/>
    <d v="2014-11-09T00:00:00"/>
    <x v="1"/>
    <s v="PB-19105"/>
    <x v="287"/>
    <x v="0"/>
    <s v="United States"/>
    <s v="Philadelphia"/>
    <x v="9"/>
    <n v="19140"/>
    <x v="3"/>
    <s v="TEC-AC-10001553"/>
    <x v="2"/>
    <x v="11"/>
    <x v="1599"/>
    <x v="2868"/>
    <n v="3"/>
    <n v="0.2"/>
    <n v="0.50970000000000049"/>
  </r>
  <r>
    <n v="7717"/>
    <s v="CA-2012-149636"/>
    <x v="1"/>
    <x v="1171"/>
    <d v="2012-01-12T00:00:00"/>
    <x v="1"/>
    <s v="SP-20620"/>
    <x v="407"/>
    <x v="1"/>
    <s v="United States"/>
    <s v="Colorado Springs"/>
    <x v="22"/>
    <n v="80906"/>
    <x v="1"/>
    <s v="OFF-PA-10004041"/>
    <x v="1"/>
    <x v="10"/>
    <x v="940"/>
    <x v="5117"/>
    <n v="5"/>
    <n v="0.2"/>
    <n v="9.2499999999999964"/>
  </r>
  <r>
    <n v="7718"/>
    <s v="CA-2012-149636"/>
    <x v="1"/>
    <x v="1171"/>
    <d v="2012-01-12T00:00:00"/>
    <x v="1"/>
    <s v="SP-20620"/>
    <x v="407"/>
    <x v="1"/>
    <s v="United States"/>
    <s v="Colorado Springs"/>
    <x v="22"/>
    <n v="80906"/>
    <x v="1"/>
    <s v="OFF-BI-10002764"/>
    <x v="1"/>
    <x v="8"/>
    <x v="502"/>
    <x v="5118"/>
    <n v="2"/>
    <n v="0.7"/>
    <n v="-1.3565999999999994"/>
  </r>
  <r>
    <n v="7719"/>
    <s v="US-2014-146213"/>
    <x v="3"/>
    <x v="428"/>
    <d v="2014-09-15T00:00:00"/>
    <x v="1"/>
    <s v="MC-17605"/>
    <x v="204"/>
    <x v="1"/>
    <s v="United States"/>
    <s v="Los Angeles"/>
    <x v="1"/>
    <n v="90032"/>
    <x v="1"/>
    <s v="TEC-AC-10001114"/>
    <x v="2"/>
    <x v="11"/>
    <x v="1202"/>
    <x v="5119"/>
    <n v="4"/>
    <n v="0"/>
    <n v="51.18719999999999"/>
  </r>
  <r>
    <n v="7720"/>
    <s v="CA-2012-108588"/>
    <x v="1"/>
    <x v="956"/>
    <d v="2012-01-10T00:00:00"/>
    <x v="1"/>
    <s v="BG-11695"/>
    <x v="410"/>
    <x v="1"/>
    <s v="United States"/>
    <s v="New York City"/>
    <x v="15"/>
    <n v="10009"/>
    <x v="3"/>
    <s v="OFF-AR-10001615"/>
    <x v="1"/>
    <x v="6"/>
    <x v="1479"/>
    <x v="426"/>
    <n v="3"/>
    <n v="0"/>
    <n v="15.475200000000001"/>
  </r>
  <r>
    <n v="7721"/>
    <s v="CA-2012-108588"/>
    <x v="1"/>
    <x v="956"/>
    <d v="2012-01-10T00:00:00"/>
    <x v="1"/>
    <s v="BG-11695"/>
    <x v="410"/>
    <x v="1"/>
    <s v="United States"/>
    <s v="New York City"/>
    <x v="15"/>
    <n v="10009"/>
    <x v="3"/>
    <s v="OFF-EN-10000461"/>
    <x v="1"/>
    <x v="12"/>
    <x v="746"/>
    <x v="2053"/>
    <n v="2"/>
    <n v="0"/>
    <n v="8.2156000000000002"/>
  </r>
  <r>
    <n v="7722"/>
    <s v="CA-2012-108588"/>
    <x v="1"/>
    <x v="956"/>
    <d v="2012-01-10T00:00:00"/>
    <x v="1"/>
    <s v="BG-11695"/>
    <x v="410"/>
    <x v="1"/>
    <s v="United States"/>
    <s v="New York City"/>
    <x v="15"/>
    <n v="10009"/>
    <x v="3"/>
    <s v="OFF-BI-10004506"/>
    <x v="1"/>
    <x v="8"/>
    <x v="1238"/>
    <x v="5120"/>
    <n v="2"/>
    <n v="0.2"/>
    <n v="4.6088000000000005"/>
  </r>
  <r>
    <n v="7723"/>
    <s v="US-2014-138086"/>
    <x v="3"/>
    <x v="513"/>
    <d v="2014-04-21T00:00:00"/>
    <x v="1"/>
    <s v="JO-15550"/>
    <x v="270"/>
    <x v="2"/>
    <s v="United States"/>
    <s v="San Francisco"/>
    <x v="1"/>
    <n v="94109"/>
    <x v="1"/>
    <s v="OFF-AP-10000027"/>
    <x v="1"/>
    <x v="9"/>
    <x v="1804"/>
    <x v="1360"/>
    <n v="3"/>
    <n v="0"/>
    <n v="12.222"/>
  </r>
  <r>
    <n v="7724"/>
    <s v="CA-2012-139374"/>
    <x v="1"/>
    <x v="229"/>
    <d v="2012-09-14T00:00:00"/>
    <x v="1"/>
    <s v="AR-10345"/>
    <x v="753"/>
    <x v="1"/>
    <s v="United States"/>
    <s v="Austin"/>
    <x v="5"/>
    <n v="78745"/>
    <x v="2"/>
    <s v="FUR-CH-10003981"/>
    <x v="0"/>
    <x v="1"/>
    <x v="1166"/>
    <x v="5121"/>
    <n v="1"/>
    <n v="0.3"/>
    <n v="-2.5698000000000292"/>
  </r>
  <r>
    <n v="7725"/>
    <s v="CA-2013-113978"/>
    <x v="0"/>
    <x v="477"/>
    <d v="2013-09-30T00:00:00"/>
    <x v="1"/>
    <s v="TS-21505"/>
    <x v="700"/>
    <x v="0"/>
    <s v="United States"/>
    <s v="Cleveland"/>
    <x v="24"/>
    <n v="44105"/>
    <x v="3"/>
    <s v="OFF-AP-10003849"/>
    <x v="1"/>
    <x v="9"/>
    <x v="833"/>
    <x v="5122"/>
    <n v="1"/>
    <n v="0.2"/>
    <n v="17.890999999999977"/>
  </r>
  <r>
    <n v="7726"/>
    <s v="CA-2013-113978"/>
    <x v="0"/>
    <x v="477"/>
    <d v="2013-09-30T00:00:00"/>
    <x v="1"/>
    <s v="TS-21505"/>
    <x v="700"/>
    <x v="0"/>
    <s v="United States"/>
    <s v="Cleveland"/>
    <x v="24"/>
    <n v="44105"/>
    <x v="3"/>
    <s v="OFF-ST-10004963"/>
    <x v="1"/>
    <x v="4"/>
    <x v="460"/>
    <x v="5123"/>
    <n v="2"/>
    <n v="0.2"/>
    <n v="-4.8448000000000029"/>
  </r>
  <r>
    <n v="7727"/>
    <s v="CA-2013-113978"/>
    <x v="0"/>
    <x v="477"/>
    <d v="2013-09-30T00:00:00"/>
    <x v="1"/>
    <s v="TS-21505"/>
    <x v="700"/>
    <x v="0"/>
    <s v="United States"/>
    <s v="Cleveland"/>
    <x v="24"/>
    <n v="44105"/>
    <x v="3"/>
    <s v="OFF-ST-10002574"/>
    <x v="1"/>
    <x v="4"/>
    <x v="926"/>
    <x v="4102"/>
    <n v="3"/>
    <n v="0.2"/>
    <n v="-82.884"/>
  </r>
  <r>
    <n v="7728"/>
    <s v="US-2012-150231"/>
    <x v="1"/>
    <x v="199"/>
    <d v="2012-03-20T00:00:00"/>
    <x v="0"/>
    <s v="JK-15640"/>
    <x v="82"/>
    <x v="2"/>
    <s v="United States"/>
    <s v="New York City"/>
    <x v="15"/>
    <n v="10009"/>
    <x v="3"/>
    <s v="OFF-AR-10001761"/>
    <x v="1"/>
    <x v="6"/>
    <x v="1642"/>
    <x v="255"/>
    <n v="3"/>
    <n v="0"/>
    <n v="6.3071999999999999"/>
  </r>
  <r>
    <n v="7729"/>
    <s v="CA-2013-106915"/>
    <x v="0"/>
    <x v="491"/>
    <d v="2013-12-03T00:00:00"/>
    <x v="1"/>
    <s v="GA-14515"/>
    <x v="654"/>
    <x v="0"/>
    <s v="United States"/>
    <s v="El Paso"/>
    <x v="5"/>
    <n v="79907"/>
    <x v="2"/>
    <s v="OFF-AR-10000716"/>
    <x v="1"/>
    <x v="6"/>
    <x v="786"/>
    <x v="329"/>
    <n v="4"/>
    <n v="0.2"/>
    <n v="4.2408000000000001"/>
  </r>
  <r>
    <n v="7730"/>
    <s v="US-2013-109260"/>
    <x v="0"/>
    <x v="182"/>
    <d v="2013-10-02T00:00:00"/>
    <x v="1"/>
    <s v="TN-21040"/>
    <x v="184"/>
    <x v="2"/>
    <s v="United States"/>
    <s v="Tallahassee"/>
    <x v="2"/>
    <n v="32303"/>
    <x v="0"/>
    <s v="TEC-AC-10002637"/>
    <x v="2"/>
    <x v="11"/>
    <x v="1308"/>
    <x v="2404"/>
    <n v="3"/>
    <n v="0.2"/>
    <n v="-75.59580000000004"/>
  </r>
  <r>
    <n v="7731"/>
    <s v="CA-2014-104850"/>
    <x v="3"/>
    <x v="487"/>
    <d v="2014-06-20T00:00:00"/>
    <x v="1"/>
    <s v="TW-21025"/>
    <x v="69"/>
    <x v="2"/>
    <s v="United States"/>
    <s v="Seattle"/>
    <x v="4"/>
    <n v="98103"/>
    <x v="1"/>
    <s v="FUR-CH-10003774"/>
    <x v="0"/>
    <x v="1"/>
    <x v="1185"/>
    <x v="5124"/>
    <n v="4"/>
    <n v="0.2"/>
    <n v="-25.474400000000017"/>
  </r>
  <r>
    <n v="7732"/>
    <s v="CA-2014-140508"/>
    <x v="3"/>
    <x v="65"/>
    <d v="2014-09-22T00:00:00"/>
    <x v="2"/>
    <s v="PA-19060"/>
    <x v="50"/>
    <x v="2"/>
    <s v="United States"/>
    <s v="Dallas"/>
    <x v="5"/>
    <n v="75220"/>
    <x v="2"/>
    <s v="OFF-EN-10000927"/>
    <x v="1"/>
    <x v="12"/>
    <x v="81"/>
    <x v="5125"/>
    <n v="4"/>
    <n v="0.2"/>
    <n v="35.889999999999986"/>
  </r>
  <r>
    <n v="7733"/>
    <s v="CA-2014-143294"/>
    <x v="3"/>
    <x v="455"/>
    <d v="2014-06-09T00:00:00"/>
    <x v="1"/>
    <s v="JD-15790"/>
    <x v="479"/>
    <x v="0"/>
    <s v="United States"/>
    <s v="Houston"/>
    <x v="5"/>
    <n v="77070"/>
    <x v="2"/>
    <s v="OFF-PA-10000743"/>
    <x v="1"/>
    <x v="10"/>
    <x v="573"/>
    <x v="1432"/>
    <n v="2"/>
    <n v="0.2"/>
    <n v="3.7407999999999997"/>
  </r>
  <r>
    <n v="7734"/>
    <s v="CA-2013-165673"/>
    <x v="0"/>
    <x v="666"/>
    <d v="2013-05-20T00:00:00"/>
    <x v="0"/>
    <s v="MN-17935"/>
    <x v="438"/>
    <x v="0"/>
    <s v="United States"/>
    <s v="Springfield"/>
    <x v="24"/>
    <n v="45503"/>
    <x v="3"/>
    <s v="OFF-PA-10000697"/>
    <x v="1"/>
    <x v="10"/>
    <x v="1370"/>
    <x v="302"/>
    <n v="4"/>
    <n v="0.2"/>
    <n v="5.5215999999999994"/>
  </r>
  <r>
    <n v="7735"/>
    <s v="CA-2014-134418"/>
    <x v="3"/>
    <x v="175"/>
    <d v="2014-09-21T00:00:00"/>
    <x v="1"/>
    <s v="GM-14500"/>
    <x v="421"/>
    <x v="0"/>
    <s v="United States"/>
    <s v="Seattle"/>
    <x v="4"/>
    <n v="98103"/>
    <x v="1"/>
    <s v="OFF-AR-10004441"/>
    <x v="1"/>
    <x v="6"/>
    <x v="153"/>
    <x v="2162"/>
    <n v="3"/>
    <n v="0"/>
    <n v="5.2164000000000001"/>
  </r>
  <r>
    <n v="7736"/>
    <s v="US-2013-106313"/>
    <x v="0"/>
    <x v="250"/>
    <d v="2013-08-27T00:00:00"/>
    <x v="1"/>
    <s v="DG-13300"/>
    <x v="375"/>
    <x v="1"/>
    <s v="United States"/>
    <s v="Seattle"/>
    <x v="4"/>
    <n v="98105"/>
    <x v="1"/>
    <s v="OFF-PA-10001870"/>
    <x v="1"/>
    <x v="10"/>
    <x v="674"/>
    <x v="541"/>
    <n v="3"/>
    <n v="0"/>
    <n v="9.3312000000000008"/>
  </r>
  <r>
    <n v="7737"/>
    <s v="CA-2011-105872"/>
    <x v="2"/>
    <x v="992"/>
    <d v="2011-06-06T00:00:00"/>
    <x v="1"/>
    <s v="JG-15160"/>
    <x v="506"/>
    <x v="0"/>
    <s v="United States"/>
    <s v="New York City"/>
    <x v="15"/>
    <n v="10024"/>
    <x v="3"/>
    <s v="OFF-BI-10003684"/>
    <x v="1"/>
    <x v="8"/>
    <x v="707"/>
    <x v="467"/>
    <n v="4"/>
    <n v="0.2"/>
    <n v="26.387999999999998"/>
  </r>
  <r>
    <n v="7738"/>
    <s v="CA-2014-108287"/>
    <x v="3"/>
    <x v="404"/>
    <d v="2014-12-21T00:00:00"/>
    <x v="2"/>
    <s v="AG-10330"/>
    <x v="743"/>
    <x v="0"/>
    <s v="United States"/>
    <s v="Charlotte"/>
    <x v="3"/>
    <n v="28205"/>
    <x v="0"/>
    <s v="OFF-AR-10001315"/>
    <x v="1"/>
    <x v="6"/>
    <x v="1020"/>
    <x v="2538"/>
    <n v="9"/>
    <n v="0.2"/>
    <n v="1.4255999999999993"/>
  </r>
  <r>
    <n v="7739"/>
    <s v="CA-2014-141103"/>
    <x v="3"/>
    <x v="245"/>
    <d v="2014-08-07T00:00:00"/>
    <x v="1"/>
    <s v="JF-15355"/>
    <x v="282"/>
    <x v="0"/>
    <s v="United States"/>
    <s v="Baltimore"/>
    <x v="39"/>
    <n v="21215"/>
    <x v="3"/>
    <s v="TEC-PH-10003589"/>
    <x v="2"/>
    <x v="7"/>
    <x v="818"/>
    <x v="5126"/>
    <n v="5"/>
    <n v="0"/>
    <n v="43.175999999999995"/>
  </r>
  <r>
    <n v="7740"/>
    <s v="CA-2011-154781"/>
    <x v="2"/>
    <x v="871"/>
    <d v="2011-11-26T00:00:00"/>
    <x v="1"/>
    <s v="SC-20680"/>
    <x v="649"/>
    <x v="2"/>
    <s v="United States"/>
    <s v="San Francisco"/>
    <x v="1"/>
    <n v="94110"/>
    <x v="1"/>
    <s v="OFF-PA-10001609"/>
    <x v="1"/>
    <x v="10"/>
    <x v="1107"/>
    <x v="1545"/>
    <n v="2"/>
    <n v="0"/>
    <n v="3.0267999999999997"/>
  </r>
  <r>
    <n v="7741"/>
    <s v="CA-2011-154781"/>
    <x v="2"/>
    <x v="871"/>
    <d v="2011-11-26T00:00:00"/>
    <x v="1"/>
    <s v="SC-20680"/>
    <x v="649"/>
    <x v="2"/>
    <s v="United States"/>
    <s v="San Francisco"/>
    <x v="1"/>
    <n v="94110"/>
    <x v="1"/>
    <s v="TEC-AC-10000474"/>
    <x v="2"/>
    <x v="11"/>
    <x v="1501"/>
    <x v="5127"/>
    <n v="1"/>
    <n v="0"/>
    <n v="28.496999999999986"/>
  </r>
  <r>
    <n v="7742"/>
    <s v="CA-2012-147816"/>
    <x v="1"/>
    <x v="496"/>
    <d v="2012-09-26T00:00:00"/>
    <x v="0"/>
    <s v="CM-11935"/>
    <x v="619"/>
    <x v="0"/>
    <s v="United States"/>
    <s v="Tucson"/>
    <x v="16"/>
    <n v="85705"/>
    <x v="1"/>
    <s v="TEC-PH-10003095"/>
    <x v="2"/>
    <x v="7"/>
    <x v="1491"/>
    <x v="430"/>
    <n v="2"/>
    <n v="0.2"/>
    <n v="13.17"/>
  </r>
  <r>
    <n v="7743"/>
    <s v="CA-2014-105326"/>
    <x v="3"/>
    <x v="648"/>
    <d v="2014-08-28T00:00:00"/>
    <x v="1"/>
    <s v="KT-16480"/>
    <x v="409"/>
    <x v="0"/>
    <s v="United States"/>
    <s v="Los Angeles"/>
    <x v="1"/>
    <n v="90036"/>
    <x v="1"/>
    <s v="OFF-PA-10001639"/>
    <x v="1"/>
    <x v="10"/>
    <x v="972"/>
    <x v="243"/>
    <n v="4"/>
    <n v="0"/>
    <n v="12.441600000000001"/>
  </r>
  <r>
    <n v="7744"/>
    <s v="CA-2013-133613"/>
    <x v="0"/>
    <x v="26"/>
    <d v="2013-06-23T00:00:00"/>
    <x v="1"/>
    <s v="CP-12340"/>
    <x v="291"/>
    <x v="1"/>
    <s v="United States"/>
    <s v="Waterbury"/>
    <x v="29"/>
    <n v="6708"/>
    <x v="3"/>
    <s v="OFF-BI-10002003"/>
    <x v="1"/>
    <x v="8"/>
    <x v="1384"/>
    <x v="4623"/>
    <n v="2"/>
    <n v="0"/>
    <n v="3.7412000000000001"/>
  </r>
  <r>
    <n v="7745"/>
    <s v="CA-2013-133613"/>
    <x v="0"/>
    <x v="26"/>
    <d v="2013-06-23T00:00:00"/>
    <x v="1"/>
    <s v="CP-12340"/>
    <x v="291"/>
    <x v="1"/>
    <s v="United States"/>
    <s v="Waterbury"/>
    <x v="29"/>
    <n v="6708"/>
    <x v="3"/>
    <s v="TEC-PH-10004539"/>
    <x v="2"/>
    <x v="7"/>
    <x v="852"/>
    <x v="5128"/>
    <n v="3"/>
    <n v="0"/>
    <n v="153.08189999999999"/>
  </r>
  <r>
    <n v="7746"/>
    <s v="CA-2013-133613"/>
    <x v="0"/>
    <x v="26"/>
    <d v="2013-06-23T00:00:00"/>
    <x v="1"/>
    <s v="CP-12340"/>
    <x v="291"/>
    <x v="1"/>
    <s v="United States"/>
    <s v="Waterbury"/>
    <x v="29"/>
    <n v="6708"/>
    <x v="3"/>
    <s v="OFF-AR-10003829"/>
    <x v="1"/>
    <x v="6"/>
    <x v="934"/>
    <x v="296"/>
    <n v="3"/>
    <n v="0"/>
    <n v="2.8535999999999988"/>
  </r>
  <r>
    <n v="7747"/>
    <s v="CA-2012-109113"/>
    <x v="1"/>
    <x v="546"/>
    <d v="2012-12-23T00:00:00"/>
    <x v="1"/>
    <s v="EK-13795"/>
    <x v="735"/>
    <x v="2"/>
    <s v="United States"/>
    <s v="Chicago"/>
    <x v="10"/>
    <n v="60610"/>
    <x v="2"/>
    <s v="TEC-AC-10004761"/>
    <x v="2"/>
    <x v="11"/>
    <x v="778"/>
    <x v="2116"/>
    <n v="2"/>
    <n v="0.2"/>
    <n v="4.7789999999999999"/>
  </r>
  <r>
    <n v="7748"/>
    <s v="CA-2012-156153"/>
    <x v="1"/>
    <x v="70"/>
    <d v="2012-06-02T00:00:00"/>
    <x v="0"/>
    <s v="CW-11905"/>
    <x v="194"/>
    <x v="2"/>
    <s v="United States"/>
    <s v="Long Beach"/>
    <x v="15"/>
    <n v="11561"/>
    <x v="3"/>
    <s v="OFF-FA-10003472"/>
    <x v="1"/>
    <x v="13"/>
    <x v="240"/>
    <x v="262"/>
    <n v="6"/>
    <n v="0"/>
    <n v="0.3024"/>
  </r>
  <r>
    <n v="7749"/>
    <s v="CA-2012-133242"/>
    <x v="1"/>
    <x v="652"/>
    <d v="2012-06-24T00:00:00"/>
    <x v="1"/>
    <s v="KH-16510"/>
    <x v="168"/>
    <x v="0"/>
    <s v="United States"/>
    <s v="Arlington"/>
    <x v="17"/>
    <n v="22204"/>
    <x v="0"/>
    <s v="FUR-FU-10003464"/>
    <x v="0"/>
    <x v="5"/>
    <x v="1470"/>
    <x v="4053"/>
    <n v="3"/>
    <n v="0"/>
    <n v="19.468799999999998"/>
  </r>
  <r>
    <n v="7750"/>
    <s v="CA-2012-133242"/>
    <x v="1"/>
    <x v="652"/>
    <d v="2012-06-24T00:00:00"/>
    <x v="1"/>
    <s v="KH-16510"/>
    <x v="168"/>
    <x v="0"/>
    <s v="United States"/>
    <s v="Arlington"/>
    <x v="17"/>
    <n v="22204"/>
    <x v="0"/>
    <s v="OFF-ST-10003716"/>
    <x v="1"/>
    <x v="4"/>
    <x v="889"/>
    <x v="5129"/>
    <n v="2"/>
    <n v="0"/>
    <n v="58.505200000000002"/>
  </r>
  <r>
    <n v="7751"/>
    <s v="CA-2012-133242"/>
    <x v="1"/>
    <x v="652"/>
    <d v="2012-06-24T00:00:00"/>
    <x v="1"/>
    <s v="KH-16510"/>
    <x v="168"/>
    <x v="0"/>
    <s v="United States"/>
    <s v="Arlington"/>
    <x v="17"/>
    <n v="22204"/>
    <x v="0"/>
    <s v="OFF-BI-10004002"/>
    <x v="1"/>
    <x v="8"/>
    <x v="152"/>
    <x v="5130"/>
    <n v="2"/>
    <n v="0"/>
    <n v="16.608000000000001"/>
  </r>
  <r>
    <n v="7752"/>
    <s v="CA-2012-133242"/>
    <x v="1"/>
    <x v="652"/>
    <d v="2012-06-24T00:00:00"/>
    <x v="1"/>
    <s v="KH-16510"/>
    <x v="168"/>
    <x v="0"/>
    <s v="United States"/>
    <s v="Arlington"/>
    <x v="17"/>
    <n v="22204"/>
    <x v="0"/>
    <s v="TEC-PH-10002496"/>
    <x v="2"/>
    <x v="7"/>
    <x v="490"/>
    <x v="5131"/>
    <n v="3"/>
    <n v="0"/>
    <n v="140.39099999999999"/>
  </r>
  <r>
    <n v="7753"/>
    <s v="CA-2012-133242"/>
    <x v="1"/>
    <x v="652"/>
    <d v="2012-06-24T00:00:00"/>
    <x v="1"/>
    <s v="KH-16510"/>
    <x v="168"/>
    <x v="0"/>
    <s v="United States"/>
    <s v="Arlington"/>
    <x v="17"/>
    <n v="22204"/>
    <x v="0"/>
    <s v="OFF-BI-10004826"/>
    <x v="1"/>
    <x v="8"/>
    <x v="721"/>
    <x v="5132"/>
    <n v="2"/>
    <n v="0"/>
    <n v="15.849600000000002"/>
  </r>
  <r>
    <n v="7754"/>
    <s v="CA-2012-158323"/>
    <x v="1"/>
    <x v="672"/>
    <d v="2012-12-03T00:00:00"/>
    <x v="2"/>
    <s v="AB-10600"/>
    <x v="448"/>
    <x v="1"/>
    <s v="United States"/>
    <s v="Jacksonville"/>
    <x v="3"/>
    <n v="28540"/>
    <x v="0"/>
    <s v="FUR-FU-10001546"/>
    <x v="0"/>
    <x v="5"/>
    <x v="1423"/>
    <x v="1232"/>
    <n v="2"/>
    <n v="0.2"/>
    <n v="1.0679999999999996"/>
  </r>
  <r>
    <n v="7755"/>
    <s v="CA-2012-161795"/>
    <x v="1"/>
    <x v="379"/>
    <d v="2012-12-23T00:00:00"/>
    <x v="0"/>
    <s v="AH-10075"/>
    <x v="340"/>
    <x v="1"/>
    <s v="United States"/>
    <s v="Columbus"/>
    <x v="24"/>
    <n v="43229"/>
    <x v="3"/>
    <s v="OFF-AR-10001919"/>
    <x v="1"/>
    <x v="6"/>
    <x v="853"/>
    <x v="5133"/>
    <n v="2"/>
    <n v="0.2"/>
    <n v="0.33839999999999981"/>
  </r>
  <r>
    <n v="7756"/>
    <s v="CA-2014-100902"/>
    <x v="3"/>
    <x v="701"/>
    <d v="2014-11-22T00:00:00"/>
    <x v="1"/>
    <s v="CK-12595"/>
    <x v="242"/>
    <x v="0"/>
    <s v="United States"/>
    <s v="Charlotte"/>
    <x v="3"/>
    <n v="28205"/>
    <x v="0"/>
    <s v="OFF-PA-10002558"/>
    <x v="1"/>
    <x v="10"/>
    <x v="1805"/>
    <x v="5134"/>
    <n v="7"/>
    <n v="0.2"/>
    <n v="93.883999999999986"/>
  </r>
  <r>
    <n v="7757"/>
    <s v="CA-2014-100902"/>
    <x v="3"/>
    <x v="701"/>
    <d v="2014-11-22T00:00:00"/>
    <x v="1"/>
    <s v="CK-12595"/>
    <x v="242"/>
    <x v="0"/>
    <s v="United States"/>
    <s v="Charlotte"/>
    <x v="3"/>
    <n v="28205"/>
    <x v="0"/>
    <s v="TEC-AC-10003174"/>
    <x v="2"/>
    <x v="11"/>
    <x v="614"/>
    <x v="5135"/>
    <n v="5"/>
    <n v="0.2"/>
    <n v="107.78999999999996"/>
  </r>
  <r>
    <n v="7758"/>
    <s v="CA-2014-112844"/>
    <x v="3"/>
    <x v="38"/>
    <d v="2014-11-17T00:00:00"/>
    <x v="0"/>
    <s v="SP-20620"/>
    <x v="407"/>
    <x v="1"/>
    <s v="United States"/>
    <s v="Buffalo"/>
    <x v="15"/>
    <n v="14215"/>
    <x v="3"/>
    <s v="TEC-PH-10003988"/>
    <x v="2"/>
    <x v="7"/>
    <x v="47"/>
    <x v="3582"/>
    <n v="4"/>
    <n v="0"/>
    <n v="12.208000000000002"/>
  </r>
  <r>
    <n v="7759"/>
    <s v="CA-2014-112844"/>
    <x v="3"/>
    <x v="38"/>
    <d v="2014-11-17T00:00:00"/>
    <x v="0"/>
    <s v="SP-20620"/>
    <x v="407"/>
    <x v="1"/>
    <s v="United States"/>
    <s v="Buffalo"/>
    <x v="15"/>
    <n v="14215"/>
    <x v="3"/>
    <s v="FUR-FU-10004845"/>
    <x v="0"/>
    <x v="5"/>
    <x v="1684"/>
    <x v="5136"/>
    <n v="3"/>
    <n v="0"/>
    <n v="30.989999999999995"/>
  </r>
  <r>
    <n v="7760"/>
    <s v="CA-2013-158925"/>
    <x v="0"/>
    <x v="1057"/>
    <d v="2013-10-29T00:00:00"/>
    <x v="1"/>
    <s v="JP-15460"/>
    <x v="687"/>
    <x v="1"/>
    <s v="United States"/>
    <s v="Houston"/>
    <x v="5"/>
    <n v="77041"/>
    <x v="2"/>
    <s v="OFF-PA-10003072"/>
    <x v="1"/>
    <x v="10"/>
    <x v="918"/>
    <x v="12"/>
    <n v="3"/>
    <n v="0.2"/>
    <n v="5.4432"/>
  </r>
  <r>
    <n v="7761"/>
    <s v="CA-2011-155390"/>
    <x v="2"/>
    <x v="776"/>
    <d v="2011-12-11T00:00:00"/>
    <x v="1"/>
    <s v="BG-11035"/>
    <x v="767"/>
    <x v="0"/>
    <s v="United States"/>
    <s v="Memphis"/>
    <x v="18"/>
    <n v="38109"/>
    <x v="0"/>
    <s v="OFF-PA-10003641"/>
    <x v="1"/>
    <x v="10"/>
    <x v="938"/>
    <x v="5137"/>
    <n v="2"/>
    <n v="0.2"/>
    <n v="13.717599999999997"/>
  </r>
  <r>
    <n v="7762"/>
    <s v="CA-2014-123071"/>
    <x v="3"/>
    <x v="734"/>
    <d v="2014-12-07T00:00:00"/>
    <x v="2"/>
    <s v="CC-12550"/>
    <x v="142"/>
    <x v="0"/>
    <s v="United States"/>
    <s v="Plano"/>
    <x v="5"/>
    <n v="75023"/>
    <x v="2"/>
    <s v="OFF-PA-10003729"/>
    <x v="1"/>
    <x v="10"/>
    <x v="1130"/>
    <x v="563"/>
    <n v="2"/>
    <n v="0.2"/>
    <n v="3.6288"/>
  </r>
  <r>
    <n v="7763"/>
    <s v="CA-2014-156391"/>
    <x v="3"/>
    <x v="986"/>
    <d v="2014-09-29T00:00:00"/>
    <x v="2"/>
    <s v="SL-20155"/>
    <x v="359"/>
    <x v="2"/>
    <s v="United States"/>
    <s v="Salem"/>
    <x v="21"/>
    <n v="97301"/>
    <x v="1"/>
    <s v="OFF-AR-10003251"/>
    <x v="1"/>
    <x v="6"/>
    <x v="1041"/>
    <x v="5138"/>
    <n v="1"/>
    <n v="0.2"/>
    <n v="0.55599999999999994"/>
  </r>
  <r>
    <n v="7764"/>
    <s v="CA-2012-103093"/>
    <x v="1"/>
    <x v="302"/>
    <d v="2012-02-07T00:00:00"/>
    <x v="1"/>
    <s v="FO-14305"/>
    <x v="383"/>
    <x v="0"/>
    <s v="United States"/>
    <s v="Columbus"/>
    <x v="32"/>
    <n v="31907"/>
    <x v="0"/>
    <s v="OFF-EN-10003286"/>
    <x v="1"/>
    <x v="12"/>
    <x v="33"/>
    <x v="5139"/>
    <n v="9"/>
    <n v="0"/>
    <n v="35.024399999999993"/>
  </r>
  <r>
    <n v="7765"/>
    <s v="US-2014-118941"/>
    <x v="3"/>
    <x v="801"/>
    <d v="2014-08-13T00:00:00"/>
    <x v="3"/>
    <s v="BB-11545"/>
    <x v="179"/>
    <x v="1"/>
    <s v="United States"/>
    <s v="Columbia"/>
    <x v="39"/>
    <n v="21044"/>
    <x v="3"/>
    <s v="OFF-AR-10004078"/>
    <x v="1"/>
    <x v="6"/>
    <x v="507"/>
    <x v="255"/>
    <n v="3"/>
    <n v="0"/>
    <n v="5.2559999999999993"/>
  </r>
  <r>
    <n v="7766"/>
    <s v="US-2014-118941"/>
    <x v="3"/>
    <x v="801"/>
    <d v="2014-08-13T00:00:00"/>
    <x v="3"/>
    <s v="BB-11545"/>
    <x v="179"/>
    <x v="1"/>
    <s v="United States"/>
    <s v="Columbia"/>
    <x v="39"/>
    <n v="21044"/>
    <x v="3"/>
    <s v="FUR-CH-10002331"/>
    <x v="0"/>
    <x v="1"/>
    <x v="402"/>
    <x v="5140"/>
    <n v="5"/>
    <n v="0"/>
    <n v="373.77899999999983"/>
  </r>
  <r>
    <n v="7767"/>
    <s v="US-2014-118941"/>
    <x v="3"/>
    <x v="801"/>
    <d v="2014-08-13T00:00:00"/>
    <x v="3"/>
    <s v="BB-11545"/>
    <x v="179"/>
    <x v="1"/>
    <s v="United States"/>
    <s v="Columbia"/>
    <x v="39"/>
    <n v="21044"/>
    <x v="3"/>
    <s v="OFF-AR-10001953"/>
    <x v="1"/>
    <x v="6"/>
    <x v="395"/>
    <x v="5141"/>
    <n v="5"/>
    <n v="0"/>
    <n v="59.373000000000005"/>
  </r>
  <r>
    <n v="7768"/>
    <s v="CA-2012-169299"/>
    <x v="1"/>
    <x v="252"/>
    <d v="2012-08-26T00:00:00"/>
    <x v="2"/>
    <s v="DO-13435"/>
    <x v="157"/>
    <x v="0"/>
    <s v="United States"/>
    <s v="Portland"/>
    <x v="21"/>
    <n v="97206"/>
    <x v="1"/>
    <s v="OFF-AR-10002053"/>
    <x v="1"/>
    <x v="6"/>
    <x v="79"/>
    <x v="489"/>
    <n v="3"/>
    <n v="0.2"/>
    <n v="0.71520000000000028"/>
  </r>
  <r>
    <n v="7769"/>
    <s v="CA-2014-154088"/>
    <x v="3"/>
    <x v="105"/>
    <d v="2014-11-18T00:00:00"/>
    <x v="1"/>
    <s v="LB-16735"/>
    <x v="445"/>
    <x v="0"/>
    <s v="United States"/>
    <s v="Tallahassee"/>
    <x v="2"/>
    <n v="32303"/>
    <x v="0"/>
    <s v="OFF-PA-10003651"/>
    <x v="1"/>
    <x v="10"/>
    <x v="646"/>
    <x v="3059"/>
    <n v="5"/>
    <n v="0.2"/>
    <n v="9.3520000000000003"/>
  </r>
  <r>
    <n v="7770"/>
    <s v="CA-2013-155978"/>
    <x v="0"/>
    <x v="1147"/>
    <d v="2013-08-02T00:00:00"/>
    <x v="3"/>
    <s v="TS-21205"/>
    <x v="131"/>
    <x v="1"/>
    <s v="United States"/>
    <s v="Riverside"/>
    <x v="1"/>
    <n v="92503"/>
    <x v="1"/>
    <s v="TEC-PH-10002885"/>
    <x v="2"/>
    <x v="7"/>
    <x v="1127"/>
    <x v="5142"/>
    <n v="2"/>
    <n v="0.2"/>
    <n v="90.976200000000063"/>
  </r>
  <r>
    <n v="7771"/>
    <s v="CA-2013-155978"/>
    <x v="0"/>
    <x v="1147"/>
    <d v="2013-08-02T00:00:00"/>
    <x v="3"/>
    <s v="TS-21205"/>
    <x v="131"/>
    <x v="1"/>
    <s v="United States"/>
    <s v="Riverside"/>
    <x v="1"/>
    <n v="92503"/>
    <x v="1"/>
    <s v="OFF-AP-10002892"/>
    <x v="1"/>
    <x v="9"/>
    <x v="9"/>
    <x v="5143"/>
    <n v="2"/>
    <n v="0"/>
    <n v="13.787999999999997"/>
  </r>
  <r>
    <n v="7772"/>
    <s v="CA-2013-108196"/>
    <x v="0"/>
    <x v="881"/>
    <d v="2013-12-03T00:00:00"/>
    <x v="1"/>
    <s v="CS-12505"/>
    <x v="473"/>
    <x v="0"/>
    <s v="United States"/>
    <s v="Lancaster"/>
    <x v="24"/>
    <n v="43130"/>
    <x v="3"/>
    <s v="OFF-BI-10000545"/>
    <x v="1"/>
    <x v="8"/>
    <x v="685"/>
    <x v="5144"/>
    <n v="2"/>
    <n v="0.7"/>
    <n v="-304.39200000000005"/>
  </r>
  <r>
    <n v="7773"/>
    <s v="CA-2013-108196"/>
    <x v="0"/>
    <x v="881"/>
    <d v="2013-12-03T00:00:00"/>
    <x v="1"/>
    <s v="CS-12505"/>
    <x v="473"/>
    <x v="0"/>
    <s v="United States"/>
    <s v="Lancaster"/>
    <x v="24"/>
    <n v="43130"/>
    <x v="3"/>
    <s v="TEC-MA-10000418"/>
    <x v="2"/>
    <x v="15"/>
    <x v="1476"/>
    <x v="5145"/>
    <n v="5"/>
    <n v="0.7"/>
    <n v="-6599.978000000001"/>
  </r>
  <r>
    <n v="7774"/>
    <s v="CA-2013-108196"/>
    <x v="0"/>
    <x v="881"/>
    <d v="2013-12-03T00:00:00"/>
    <x v="1"/>
    <s v="CS-12505"/>
    <x v="473"/>
    <x v="0"/>
    <s v="United States"/>
    <s v="Lancaster"/>
    <x v="24"/>
    <n v="43130"/>
    <x v="3"/>
    <s v="TEC-AC-10000926"/>
    <x v="2"/>
    <x v="11"/>
    <x v="1806"/>
    <x v="5146"/>
    <n v="3"/>
    <n v="0.2"/>
    <n v="11.995199999999997"/>
  </r>
  <r>
    <n v="7775"/>
    <s v="CA-2013-152800"/>
    <x v="0"/>
    <x v="1172"/>
    <d v="2013-04-16T00:00:00"/>
    <x v="2"/>
    <s v="SP-20920"/>
    <x v="727"/>
    <x v="0"/>
    <s v="United States"/>
    <s v="San Francisco"/>
    <x v="1"/>
    <n v="94109"/>
    <x v="1"/>
    <s v="OFF-EN-10001509"/>
    <x v="1"/>
    <x v="12"/>
    <x v="29"/>
    <x v="5147"/>
    <n v="3"/>
    <n v="0"/>
    <n v="2.8763999999999994"/>
  </r>
  <r>
    <n v="7776"/>
    <s v="CA-2011-166961"/>
    <x v="2"/>
    <x v="422"/>
    <d v="2011-12-31T00:00:00"/>
    <x v="1"/>
    <s v="CD-12790"/>
    <x v="522"/>
    <x v="2"/>
    <s v="United States"/>
    <s v="Moreno Valley"/>
    <x v="1"/>
    <n v="92553"/>
    <x v="1"/>
    <s v="OFF-AP-10001366"/>
    <x v="1"/>
    <x v="9"/>
    <x v="33"/>
    <x v="5148"/>
    <n v="1"/>
    <n v="0"/>
    <n v="2.9646000000000008"/>
  </r>
  <r>
    <n v="7777"/>
    <s v="CA-2011-166961"/>
    <x v="2"/>
    <x v="422"/>
    <d v="2011-12-31T00:00:00"/>
    <x v="1"/>
    <s v="CD-12790"/>
    <x v="522"/>
    <x v="2"/>
    <s v="United States"/>
    <s v="Moreno Valley"/>
    <x v="1"/>
    <n v="92553"/>
    <x v="1"/>
    <s v="OFF-FA-10003485"/>
    <x v="1"/>
    <x v="13"/>
    <x v="33"/>
    <x v="2007"/>
    <n v="3"/>
    <n v="0"/>
    <n v="3.6156000000000001"/>
  </r>
  <r>
    <n v="7778"/>
    <s v="CA-2011-166961"/>
    <x v="2"/>
    <x v="422"/>
    <d v="2011-12-31T00:00:00"/>
    <x v="1"/>
    <s v="CD-12790"/>
    <x v="522"/>
    <x v="2"/>
    <s v="United States"/>
    <s v="Moreno Valley"/>
    <x v="1"/>
    <n v="92553"/>
    <x v="1"/>
    <s v="OFF-ST-10004507"/>
    <x v="1"/>
    <x v="4"/>
    <x v="452"/>
    <x v="492"/>
    <n v="3"/>
    <n v="0"/>
    <n v="13.891499999999999"/>
  </r>
  <r>
    <n v="7779"/>
    <s v="CA-2011-166961"/>
    <x v="2"/>
    <x v="422"/>
    <d v="2011-12-31T00:00:00"/>
    <x v="1"/>
    <s v="CD-12790"/>
    <x v="522"/>
    <x v="2"/>
    <s v="United States"/>
    <s v="Moreno Valley"/>
    <x v="1"/>
    <n v="92553"/>
    <x v="1"/>
    <s v="OFF-BI-10002353"/>
    <x v="1"/>
    <x v="8"/>
    <x v="1068"/>
    <x v="5149"/>
    <n v="3"/>
    <n v="0.2"/>
    <n v="13.896000000000001"/>
  </r>
  <r>
    <n v="7780"/>
    <s v="CA-2013-139381"/>
    <x v="0"/>
    <x v="724"/>
    <d v="2013-04-23T00:00:00"/>
    <x v="1"/>
    <s v="RF-19840"/>
    <x v="167"/>
    <x v="0"/>
    <s v="United States"/>
    <s v="Chesapeake"/>
    <x v="17"/>
    <n v="23320"/>
    <x v="0"/>
    <s v="OFF-AP-10001271"/>
    <x v="1"/>
    <x v="9"/>
    <x v="469"/>
    <x v="2631"/>
    <n v="4"/>
    <n v="0"/>
    <n v="55.058400000000006"/>
  </r>
  <r>
    <n v="7781"/>
    <s v="CA-2013-139381"/>
    <x v="0"/>
    <x v="724"/>
    <d v="2013-04-23T00:00:00"/>
    <x v="1"/>
    <s v="RF-19840"/>
    <x v="167"/>
    <x v="0"/>
    <s v="United States"/>
    <s v="Chesapeake"/>
    <x v="17"/>
    <n v="23320"/>
    <x v="0"/>
    <s v="TEC-PH-10004924"/>
    <x v="2"/>
    <x v="7"/>
    <x v="1156"/>
    <x v="5150"/>
    <n v="4"/>
    <n v="0"/>
    <n v="7.9812000000000012"/>
  </r>
  <r>
    <n v="7782"/>
    <s v="CA-2012-132136"/>
    <x v="1"/>
    <x v="936"/>
    <d v="2012-03-12T00:00:00"/>
    <x v="1"/>
    <s v="FO-14305"/>
    <x v="383"/>
    <x v="0"/>
    <s v="United States"/>
    <s v="Chicago"/>
    <x v="10"/>
    <n v="60623"/>
    <x v="2"/>
    <s v="OFF-BI-10002706"/>
    <x v="1"/>
    <x v="8"/>
    <x v="273"/>
    <x v="841"/>
    <n v="3"/>
    <n v="0.8"/>
    <n v="-14.5656"/>
  </r>
  <r>
    <n v="7783"/>
    <s v="CA-2013-162236"/>
    <x v="0"/>
    <x v="254"/>
    <d v="2013-11-07T00:00:00"/>
    <x v="0"/>
    <s v="ER-13855"/>
    <x v="45"/>
    <x v="1"/>
    <s v="United States"/>
    <s v="Charlotte"/>
    <x v="3"/>
    <n v="28205"/>
    <x v="0"/>
    <s v="OFF-ST-10003442"/>
    <x v="1"/>
    <x v="4"/>
    <x v="86"/>
    <x v="3496"/>
    <n v="2"/>
    <n v="0.2"/>
    <n v="3.9591999999999992"/>
  </r>
  <r>
    <n v="7784"/>
    <s v="CA-2013-162236"/>
    <x v="0"/>
    <x v="254"/>
    <d v="2013-11-07T00:00:00"/>
    <x v="0"/>
    <s v="ER-13855"/>
    <x v="45"/>
    <x v="1"/>
    <s v="United States"/>
    <s v="Charlotte"/>
    <x v="3"/>
    <n v="28205"/>
    <x v="0"/>
    <s v="FUR-TA-10002533"/>
    <x v="0"/>
    <x v="3"/>
    <x v="274"/>
    <x v="5151"/>
    <n v="10"/>
    <n v="0.4"/>
    <n v="-292.10000000000014"/>
  </r>
  <r>
    <n v="7785"/>
    <s v="CA-2013-162236"/>
    <x v="0"/>
    <x v="254"/>
    <d v="2013-11-07T00:00:00"/>
    <x v="0"/>
    <s v="ER-13855"/>
    <x v="45"/>
    <x v="1"/>
    <s v="United States"/>
    <s v="Charlotte"/>
    <x v="3"/>
    <n v="28205"/>
    <x v="0"/>
    <s v="OFF-SU-10003505"/>
    <x v="1"/>
    <x v="14"/>
    <x v="408"/>
    <x v="442"/>
    <n v="2"/>
    <n v="0.2"/>
    <n v="-34.758000000000017"/>
  </r>
  <r>
    <n v="7786"/>
    <s v="US-2011-111353"/>
    <x v="2"/>
    <x v="503"/>
    <d v="2011-12-06T00:00:00"/>
    <x v="1"/>
    <s v="PB-19150"/>
    <x v="171"/>
    <x v="0"/>
    <s v="United States"/>
    <s v="New York City"/>
    <x v="15"/>
    <n v="10009"/>
    <x v="3"/>
    <s v="OFF-LA-10002762"/>
    <x v="1"/>
    <x v="2"/>
    <x v="49"/>
    <x v="2989"/>
    <n v="2"/>
    <n v="0"/>
    <n v="11.778199999999998"/>
  </r>
  <r>
    <n v="7787"/>
    <s v="US-2013-117037"/>
    <x v="0"/>
    <x v="624"/>
    <d v="2013-05-21T00:00:00"/>
    <x v="2"/>
    <s v="LW-17215"/>
    <x v="560"/>
    <x v="0"/>
    <s v="United States"/>
    <s v="Chicago"/>
    <x v="10"/>
    <n v="60653"/>
    <x v="2"/>
    <s v="OFF-BI-10000279"/>
    <x v="1"/>
    <x v="8"/>
    <x v="1765"/>
    <x v="5152"/>
    <n v="1"/>
    <n v="0.8"/>
    <n v="-4.7685000000000013"/>
  </r>
  <r>
    <n v="7788"/>
    <s v="US-2013-117037"/>
    <x v="0"/>
    <x v="624"/>
    <d v="2013-05-21T00:00:00"/>
    <x v="2"/>
    <s v="LW-17215"/>
    <x v="560"/>
    <x v="0"/>
    <s v="United States"/>
    <s v="Chicago"/>
    <x v="10"/>
    <n v="60653"/>
    <x v="2"/>
    <s v="OFF-FA-10000936"/>
    <x v="1"/>
    <x v="13"/>
    <x v="1298"/>
    <x v="5153"/>
    <n v="3"/>
    <n v="0.2"/>
    <n v="2.4674999999999994"/>
  </r>
  <r>
    <n v="7789"/>
    <s v="US-2013-117037"/>
    <x v="0"/>
    <x v="624"/>
    <d v="2013-05-21T00:00:00"/>
    <x v="2"/>
    <s v="LW-17215"/>
    <x v="560"/>
    <x v="0"/>
    <s v="United States"/>
    <s v="Chicago"/>
    <x v="10"/>
    <n v="60653"/>
    <x v="2"/>
    <s v="FUR-FU-10004973"/>
    <x v="0"/>
    <x v="5"/>
    <x v="1134"/>
    <x v="1832"/>
    <n v="3"/>
    <n v="0.6"/>
    <n v="-10.173599999999997"/>
  </r>
  <r>
    <n v="7790"/>
    <s v="US-2013-117037"/>
    <x v="0"/>
    <x v="624"/>
    <d v="2013-05-21T00:00:00"/>
    <x v="2"/>
    <s v="LW-17215"/>
    <x v="560"/>
    <x v="0"/>
    <s v="United States"/>
    <s v="Chicago"/>
    <x v="10"/>
    <n v="60653"/>
    <x v="2"/>
    <s v="OFF-PA-10000791"/>
    <x v="1"/>
    <x v="10"/>
    <x v="1424"/>
    <x v="5154"/>
    <n v="8"/>
    <n v="0.2"/>
    <n v="9.5399999999999974"/>
  </r>
  <r>
    <n v="7791"/>
    <s v="CA-2014-160801"/>
    <x v="3"/>
    <x v="20"/>
    <d v="2014-09-20T00:00:00"/>
    <x v="3"/>
    <s v="FG-14260"/>
    <x v="435"/>
    <x v="2"/>
    <s v="United States"/>
    <s v="Philadelphia"/>
    <x v="9"/>
    <n v="19120"/>
    <x v="3"/>
    <s v="OFF-BI-10001132"/>
    <x v="1"/>
    <x v="8"/>
    <x v="630"/>
    <x v="5155"/>
    <n v="3"/>
    <n v="0.7"/>
    <n v="-3.3893999999999984"/>
  </r>
  <r>
    <n v="7792"/>
    <s v="CA-2013-108364"/>
    <x v="0"/>
    <x v="1054"/>
    <d v="2013-12-25T00:00:00"/>
    <x v="1"/>
    <s v="BP-11050"/>
    <x v="771"/>
    <x v="1"/>
    <s v="United States"/>
    <s v="Chicago"/>
    <x v="10"/>
    <n v="60623"/>
    <x v="2"/>
    <s v="OFF-BI-10002012"/>
    <x v="1"/>
    <x v="8"/>
    <x v="742"/>
    <x v="5156"/>
    <n v="5"/>
    <n v="0.8"/>
    <n v="-2.8800000000000008"/>
  </r>
  <r>
    <n v="7793"/>
    <s v="CA-2014-169362"/>
    <x v="3"/>
    <x v="386"/>
    <d v="2014-10-16T00:00:00"/>
    <x v="2"/>
    <s v="SP-20860"/>
    <x v="133"/>
    <x v="1"/>
    <s v="United States"/>
    <s v="Dallas"/>
    <x v="5"/>
    <n v="75217"/>
    <x v="2"/>
    <s v="TEC-AC-10001383"/>
    <x v="2"/>
    <x v="11"/>
    <x v="601"/>
    <x v="3936"/>
    <n v="2"/>
    <n v="0.2"/>
    <n v="-1.4994000000000067"/>
  </r>
  <r>
    <n v="7794"/>
    <s v="CA-2012-127481"/>
    <x v="1"/>
    <x v="295"/>
    <d v="2012-12-15T00:00:00"/>
    <x v="0"/>
    <s v="JD-15895"/>
    <x v="63"/>
    <x v="1"/>
    <s v="United States"/>
    <s v="Las Vegas"/>
    <x v="33"/>
    <n v="89115"/>
    <x v="1"/>
    <s v="OFF-PA-10002036"/>
    <x v="1"/>
    <x v="10"/>
    <x v="325"/>
    <x v="56"/>
    <n v="5"/>
    <n v="0"/>
    <n v="15.876000000000001"/>
  </r>
  <r>
    <n v="7795"/>
    <s v="CA-2012-127481"/>
    <x v="1"/>
    <x v="295"/>
    <d v="2012-12-15T00:00:00"/>
    <x v="0"/>
    <s v="JD-15895"/>
    <x v="63"/>
    <x v="1"/>
    <s v="United States"/>
    <s v="Las Vegas"/>
    <x v="33"/>
    <n v="89115"/>
    <x v="1"/>
    <s v="OFF-PA-10002377"/>
    <x v="1"/>
    <x v="10"/>
    <x v="127"/>
    <x v="3118"/>
    <n v="2"/>
    <n v="0"/>
    <n v="48.94"/>
  </r>
  <r>
    <n v="7796"/>
    <s v="CA-2012-112711"/>
    <x v="1"/>
    <x v="984"/>
    <d v="2012-07-18T00:00:00"/>
    <x v="1"/>
    <s v="FM-14380"/>
    <x v="248"/>
    <x v="0"/>
    <s v="United States"/>
    <s v="Amarillo"/>
    <x v="5"/>
    <n v="79109"/>
    <x v="2"/>
    <s v="TEC-PH-10000526"/>
    <x v="2"/>
    <x v="7"/>
    <x v="1463"/>
    <x v="5157"/>
    <n v="4"/>
    <n v="0.2"/>
    <n v="30.716800000000006"/>
  </r>
  <r>
    <n v="7797"/>
    <s v="US-2012-145121"/>
    <x v="1"/>
    <x v="653"/>
    <d v="2012-10-06T00:00:00"/>
    <x v="1"/>
    <s v="MP-17965"/>
    <x v="172"/>
    <x v="1"/>
    <s v="United States"/>
    <s v="Middletown"/>
    <x v="29"/>
    <n v="6457"/>
    <x v="3"/>
    <s v="OFF-BI-10001078"/>
    <x v="1"/>
    <x v="8"/>
    <x v="61"/>
    <x v="5158"/>
    <n v="5"/>
    <n v="0"/>
    <n v="13.181000000000001"/>
  </r>
  <r>
    <n v="7798"/>
    <s v="CA-2014-166184"/>
    <x v="3"/>
    <x v="668"/>
    <d v="2014-03-28T00:00:00"/>
    <x v="2"/>
    <s v="HR-14830"/>
    <x v="403"/>
    <x v="1"/>
    <s v="United States"/>
    <s v="New York City"/>
    <x v="15"/>
    <n v="10035"/>
    <x v="3"/>
    <s v="OFF-EN-10004483"/>
    <x v="1"/>
    <x v="12"/>
    <x v="1335"/>
    <x v="5159"/>
    <n v="3"/>
    <n v="0"/>
    <n v="22.094699999999996"/>
  </r>
  <r>
    <n v="7799"/>
    <s v="CA-2014-166184"/>
    <x v="3"/>
    <x v="668"/>
    <d v="2014-03-28T00:00:00"/>
    <x v="2"/>
    <s v="HR-14830"/>
    <x v="403"/>
    <x v="1"/>
    <s v="United States"/>
    <s v="New York City"/>
    <x v="15"/>
    <n v="10035"/>
    <x v="3"/>
    <s v="TEC-PH-10002624"/>
    <x v="2"/>
    <x v="7"/>
    <x v="1126"/>
    <x v="5160"/>
    <n v="1"/>
    <n v="0"/>
    <n v="136.29709999999994"/>
  </r>
  <r>
    <n v="7800"/>
    <s v="CA-2014-166184"/>
    <x v="3"/>
    <x v="668"/>
    <d v="2014-03-28T00:00:00"/>
    <x v="2"/>
    <s v="HR-14830"/>
    <x v="403"/>
    <x v="1"/>
    <s v="United States"/>
    <s v="New York City"/>
    <x v="15"/>
    <n v="10035"/>
    <x v="3"/>
    <s v="FUR-CH-10003396"/>
    <x v="0"/>
    <x v="1"/>
    <x v="385"/>
    <x v="418"/>
    <n v="3"/>
    <n v="0.1"/>
    <n v="2.3093999999999895"/>
  </r>
  <r>
    <n v="7801"/>
    <s v="CA-2014-157413"/>
    <x v="3"/>
    <x v="702"/>
    <d v="2014-06-07T00:00:00"/>
    <x v="1"/>
    <s v="BW-11065"/>
    <x v="768"/>
    <x v="0"/>
    <s v="United States"/>
    <s v="Philadelphia"/>
    <x v="9"/>
    <n v="19120"/>
    <x v="3"/>
    <s v="OFF-ST-10002756"/>
    <x v="1"/>
    <x v="4"/>
    <x v="270"/>
    <x v="5161"/>
    <n v="3"/>
    <n v="0.2"/>
    <n v="-77.126699999999971"/>
  </r>
  <r>
    <n v="7802"/>
    <s v="CA-2011-143637"/>
    <x v="2"/>
    <x v="977"/>
    <d v="2011-03-29T00:00:00"/>
    <x v="0"/>
    <s v="MS-17710"/>
    <x v="384"/>
    <x v="0"/>
    <s v="United States"/>
    <s v="Fresno"/>
    <x v="1"/>
    <n v="93727"/>
    <x v="1"/>
    <s v="FUR-FU-10002813"/>
    <x v="0"/>
    <x v="5"/>
    <x v="1682"/>
    <x v="586"/>
    <n v="2"/>
    <n v="0"/>
    <n v="14.572799999999997"/>
  </r>
  <r>
    <n v="7803"/>
    <s v="CA-2012-102260"/>
    <x v="1"/>
    <x v="357"/>
    <d v="2012-09-26T00:00:00"/>
    <x v="1"/>
    <s v="SJ-20125"/>
    <x v="319"/>
    <x v="2"/>
    <s v="United States"/>
    <s v="Franklin"/>
    <x v="18"/>
    <n v="37064"/>
    <x v="0"/>
    <s v="OFF-LA-10003714"/>
    <x v="1"/>
    <x v="2"/>
    <x v="1148"/>
    <x v="5162"/>
    <n v="4"/>
    <n v="0.2"/>
    <n v="4.1999999999999993"/>
  </r>
  <r>
    <n v="7804"/>
    <s v="CA-2012-102260"/>
    <x v="1"/>
    <x v="357"/>
    <d v="2012-09-26T00:00:00"/>
    <x v="1"/>
    <s v="SJ-20125"/>
    <x v="319"/>
    <x v="2"/>
    <s v="United States"/>
    <s v="Franklin"/>
    <x v="18"/>
    <n v="37064"/>
    <x v="0"/>
    <s v="OFF-ST-10003716"/>
    <x v="1"/>
    <x v="4"/>
    <x v="889"/>
    <x v="2966"/>
    <n v="4"/>
    <n v="0.2"/>
    <n v="-63.005600000000015"/>
  </r>
  <r>
    <n v="7805"/>
    <s v="CA-2012-102260"/>
    <x v="1"/>
    <x v="357"/>
    <d v="2012-09-26T00:00:00"/>
    <x v="1"/>
    <s v="SJ-20125"/>
    <x v="319"/>
    <x v="2"/>
    <s v="United States"/>
    <s v="Franklin"/>
    <x v="18"/>
    <n v="37064"/>
    <x v="0"/>
    <s v="OFF-ST-10002289"/>
    <x v="1"/>
    <x v="4"/>
    <x v="951"/>
    <x v="5163"/>
    <n v="1"/>
    <n v="0.2"/>
    <n v="-4.7670000000000021"/>
  </r>
  <r>
    <n v="7806"/>
    <s v="CA-2012-102260"/>
    <x v="1"/>
    <x v="357"/>
    <d v="2012-09-26T00:00:00"/>
    <x v="1"/>
    <s v="SJ-20125"/>
    <x v="319"/>
    <x v="2"/>
    <s v="United States"/>
    <s v="Franklin"/>
    <x v="18"/>
    <n v="37064"/>
    <x v="0"/>
    <s v="OFF-AR-10001315"/>
    <x v="1"/>
    <x v="6"/>
    <x v="1020"/>
    <x v="1881"/>
    <n v="2"/>
    <n v="0.2"/>
    <n v="0.31679999999999986"/>
  </r>
  <r>
    <n v="7807"/>
    <s v="CA-2012-102260"/>
    <x v="1"/>
    <x v="357"/>
    <d v="2012-09-26T00:00:00"/>
    <x v="1"/>
    <s v="SJ-20125"/>
    <x v="319"/>
    <x v="2"/>
    <s v="United States"/>
    <s v="Franklin"/>
    <x v="18"/>
    <n v="37064"/>
    <x v="0"/>
    <s v="OFF-BI-10000042"/>
    <x v="1"/>
    <x v="8"/>
    <x v="945"/>
    <x v="2234"/>
    <n v="2"/>
    <n v="0.7"/>
    <n v="-2.5631999999999993"/>
  </r>
  <r>
    <n v="7808"/>
    <s v="US-2013-137295"/>
    <x v="0"/>
    <x v="1134"/>
    <d v="2013-01-13T00:00:00"/>
    <x v="1"/>
    <s v="VS-21820"/>
    <x v="745"/>
    <x v="0"/>
    <s v="United States"/>
    <s v="Raleigh"/>
    <x v="3"/>
    <n v="27604"/>
    <x v="0"/>
    <s v="OFF-BI-10004236"/>
    <x v="1"/>
    <x v="8"/>
    <x v="891"/>
    <x v="5164"/>
    <n v="7"/>
    <n v="0.7"/>
    <n v="-24.662400000000005"/>
  </r>
  <r>
    <n v="7809"/>
    <s v="US-2013-137295"/>
    <x v="0"/>
    <x v="1134"/>
    <d v="2013-01-13T00:00:00"/>
    <x v="1"/>
    <s v="VS-21820"/>
    <x v="745"/>
    <x v="0"/>
    <s v="United States"/>
    <s v="Raleigh"/>
    <x v="3"/>
    <n v="27604"/>
    <x v="0"/>
    <s v="OFF-AR-10001955"/>
    <x v="1"/>
    <x v="6"/>
    <x v="1021"/>
    <x v="1662"/>
    <n v="3"/>
    <n v="0.2"/>
    <n v="5.9519999999999946"/>
  </r>
  <r>
    <n v="7810"/>
    <s v="US-2013-137295"/>
    <x v="0"/>
    <x v="1134"/>
    <d v="2013-01-13T00:00:00"/>
    <x v="1"/>
    <s v="VS-21820"/>
    <x v="745"/>
    <x v="0"/>
    <s v="United States"/>
    <s v="Raleigh"/>
    <x v="3"/>
    <n v="27604"/>
    <x v="0"/>
    <s v="TEC-PH-10004080"/>
    <x v="2"/>
    <x v="7"/>
    <x v="1768"/>
    <x v="3034"/>
    <n v="2"/>
    <n v="0.2"/>
    <n v="10.878399999999999"/>
  </r>
  <r>
    <n v="7811"/>
    <s v="CA-2013-134334"/>
    <x v="0"/>
    <x v="1173"/>
    <d v="2013-02-15T00:00:00"/>
    <x v="2"/>
    <s v="DK-13090"/>
    <x v="54"/>
    <x v="0"/>
    <s v="United States"/>
    <s v="Clinton"/>
    <x v="39"/>
    <n v="20735"/>
    <x v="3"/>
    <s v="OFF-PA-10000791"/>
    <x v="1"/>
    <x v="10"/>
    <x v="1424"/>
    <x v="5165"/>
    <n v="1"/>
    <n v="0"/>
    <n v="2.1464999999999996"/>
  </r>
  <r>
    <n v="7812"/>
    <s v="CA-2013-134334"/>
    <x v="0"/>
    <x v="1173"/>
    <d v="2013-02-15T00:00:00"/>
    <x v="2"/>
    <s v="DK-13090"/>
    <x v="54"/>
    <x v="0"/>
    <s v="United States"/>
    <s v="Clinton"/>
    <x v="39"/>
    <n v="20735"/>
    <x v="3"/>
    <s v="OFF-AR-10001770"/>
    <x v="1"/>
    <x v="6"/>
    <x v="1579"/>
    <x v="3373"/>
    <n v="3"/>
    <n v="0"/>
    <n v="2.0747999999999998"/>
  </r>
  <r>
    <n v="7813"/>
    <s v="CA-2013-134334"/>
    <x v="0"/>
    <x v="1173"/>
    <d v="2013-02-15T00:00:00"/>
    <x v="2"/>
    <s v="DK-13090"/>
    <x v="54"/>
    <x v="0"/>
    <s v="United States"/>
    <s v="Clinton"/>
    <x v="39"/>
    <n v="20735"/>
    <x v="3"/>
    <s v="FUR-TA-10002356"/>
    <x v="0"/>
    <x v="3"/>
    <x v="728"/>
    <x v="5166"/>
    <n v="3"/>
    <n v="0.3"/>
    <n v="-47.179800000000029"/>
  </r>
  <r>
    <n v="7814"/>
    <s v="CA-2013-134334"/>
    <x v="0"/>
    <x v="1173"/>
    <d v="2013-02-15T00:00:00"/>
    <x v="2"/>
    <s v="DK-13090"/>
    <x v="54"/>
    <x v="0"/>
    <s v="United States"/>
    <s v="Clinton"/>
    <x v="39"/>
    <n v="20735"/>
    <x v="3"/>
    <s v="FUR-FU-10003274"/>
    <x v="0"/>
    <x v="5"/>
    <x v="245"/>
    <x v="232"/>
    <n v="6"/>
    <n v="0"/>
    <n v="4.6464000000000008"/>
  </r>
  <r>
    <n v="7815"/>
    <s v="US-2014-109316"/>
    <x v="3"/>
    <x v="110"/>
    <d v="2014-06-11T00:00:00"/>
    <x v="2"/>
    <s v="MG-17680"/>
    <x v="67"/>
    <x v="2"/>
    <s v="United States"/>
    <s v="Los Angeles"/>
    <x v="1"/>
    <n v="90049"/>
    <x v="1"/>
    <s v="FUR-BO-10004834"/>
    <x v="0"/>
    <x v="0"/>
    <x v="26"/>
    <x v="5167"/>
    <n v="2"/>
    <n v="0.15"/>
    <n v="140.95680000000004"/>
  </r>
  <r>
    <n v="7816"/>
    <s v="US-2014-109316"/>
    <x v="3"/>
    <x v="110"/>
    <d v="2014-06-11T00:00:00"/>
    <x v="2"/>
    <s v="MG-17680"/>
    <x v="67"/>
    <x v="2"/>
    <s v="United States"/>
    <s v="Los Angeles"/>
    <x v="1"/>
    <n v="90049"/>
    <x v="1"/>
    <s v="TEC-PH-10000307"/>
    <x v="2"/>
    <x v="7"/>
    <x v="835"/>
    <x v="255"/>
    <n v="2"/>
    <n v="0.2"/>
    <n v="-3.5040000000000022"/>
  </r>
  <r>
    <n v="7817"/>
    <s v="CA-2013-138478"/>
    <x v="0"/>
    <x v="147"/>
    <d v="2013-10-27T00:00:00"/>
    <x v="0"/>
    <s v="DP-13390"/>
    <x v="503"/>
    <x v="2"/>
    <s v="United States"/>
    <s v="North Las Vegas"/>
    <x v="33"/>
    <n v="89031"/>
    <x v="1"/>
    <s v="OFF-AR-10002240"/>
    <x v="1"/>
    <x v="6"/>
    <x v="962"/>
    <x v="5168"/>
    <n v="3"/>
    <n v="0"/>
    <n v="29.437200000000001"/>
  </r>
  <r>
    <n v="7818"/>
    <s v="CA-2013-138478"/>
    <x v="0"/>
    <x v="147"/>
    <d v="2013-10-27T00:00:00"/>
    <x v="0"/>
    <s v="DP-13390"/>
    <x v="503"/>
    <x v="2"/>
    <s v="United States"/>
    <s v="North Las Vegas"/>
    <x v="33"/>
    <n v="89031"/>
    <x v="1"/>
    <s v="OFF-PA-10001801"/>
    <x v="1"/>
    <x v="10"/>
    <x v="1757"/>
    <x v="1211"/>
    <n v="6"/>
    <n v="0"/>
    <n v="17.581200000000003"/>
  </r>
  <r>
    <n v="7819"/>
    <s v="CA-2013-138478"/>
    <x v="0"/>
    <x v="147"/>
    <d v="2013-10-27T00:00:00"/>
    <x v="0"/>
    <s v="DP-13390"/>
    <x v="503"/>
    <x v="2"/>
    <s v="United States"/>
    <s v="North Las Vegas"/>
    <x v="33"/>
    <n v="89031"/>
    <x v="1"/>
    <s v="OFF-BI-10001120"/>
    <x v="1"/>
    <x v="8"/>
    <x v="1606"/>
    <x v="5169"/>
    <n v="3"/>
    <n v="0.2"/>
    <n v="1644.2912999999999"/>
  </r>
  <r>
    <n v="7820"/>
    <s v="CA-2014-150469"/>
    <x v="3"/>
    <x v="795"/>
    <d v="2014-01-31T00:00:00"/>
    <x v="1"/>
    <s v="CJ-12010"/>
    <x v="170"/>
    <x v="0"/>
    <s v="United States"/>
    <s v="San Francisco"/>
    <x v="1"/>
    <n v="94109"/>
    <x v="1"/>
    <s v="OFF-FA-10000611"/>
    <x v="1"/>
    <x v="13"/>
    <x v="1065"/>
    <x v="5170"/>
    <n v="8"/>
    <n v="0"/>
    <n v="5.6831999999999994"/>
  </r>
  <r>
    <n v="7821"/>
    <s v="CA-2014-152436"/>
    <x v="3"/>
    <x v="166"/>
    <d v="2014-12-11T00:00:00"/>
    <x v="0"/>
    <s v="CW-11905"/>
    <x v="194"/>
    <x v="2"/>
    <s v="United States"/>
    <s v="Cranston"/>
    <x v="34"/>
    <n v="2920"/>
    <x v="3"/>
    <s v="OFF-ST-10000036"/>
    <x v="1"/>
    <x v="4"/>
    <x v="590"/>
    <x v="5171"/>
    <n v="6"/>
    <n v="0"/>
    <n v="160.03979999999999"/>
  </r>
  <r>
    <n v="7822"/>
    <s v="CA-2013-169334"/>
    <x v="0"/>
    <x v="147"/>
    <d v="2013-10-25T00:00:00"/>
    <x v="0"/>
    <s v="GW-14605"/>
    <x v="543"/>
    <x v="0"/>
    <s v="United States"/>
    <s v="Jackson"/>
    <x v="18"/>
    <n v="38301"/>
    <x v="0"/>
    <s v="OFF-ST-10004950"/>
    <x v="1"/>
    <x v="4"/>
    <x v="1510"/>
    <x v="2699"/>
    <n v="9"/>
    <n v="0.2"/>
    <n v="6.9794999999999909"/>
  </r>
  <r>
    <n v="7823"/>
    <s v="US-2011-115413"/>
    <x v="2"/>
    <x v="86"/>
    <d v="2011-09-01T00:00:00"/>
    <x v="1"/>
    <s v="PP-18955"/>
    <x v="452"/>
    <x v="2"/>
    <s v="United States"/>
    <s v="Newark"/>
    <x v="13"/>
    <n v="19711"/>
    <x v="3"/>
    <s v="OFF-AR-10003770"/>
    <x v="1"/>
    <x v="6"/>
    <x v="990"/>
    <x v="880"/>
    <n v="3"/>
    <n v="0"/>
    <n v="2.5055999999999998"/>
  </r>
  <r>
    <n v="7824"/>
    <s v="US-2011-115413"/>
    <x v="2"/>
    <x v="86"/>
    <d v="2011-09-01T00:00:00"/>
    <x v="1"/>
    <s v="PP-18955"/>
    <x v="452"/>
    <x v="2"/>
    <s v="United States"/>
    <s v="Newark"/>
    <x v="13"/>
    <n v="19711"/>
    <x v="3"/>
    <s v="TEC-AC-10002800"/>
    <x v="2"/>
    <x v="11"/>
    <x v="1207"/>
    <x v="145"/>
    <n v="3"/>
    <n v="0"/>
    <n v="52.489499999999992"/>
  </r>
  <r>
    <n v="7825"/>
    <s v="CA-2011-125150"/>
    <x v="2"/>
    <x v="1174"/>
    <d v="2011-05-23T00:00:00"/>
    <x v="1"/>
    <s v="PW-19030"/>
    <x v="463"/>
    <x v="1"/>
    <s v="United States"/>
    <s v="Los Angeles"/>
    <x v="1"/>
    <n v="90036"/>
    <x v="1"/>
    <s v="FUR-CH-10002439"/>
    <x v="0"/>
    <x v="1"/>
    <x v="1316"/>
    <x v="3127"/>
    <n v="5"/>
    <n v="0.2"/>
    <n v="17.466000000000008"/>
  </r>
  <r>
    <n v="7826"/>
    <s v="CA-2012-127327"/>
    <x v="1"/>
    <x v="302"/>
    <d v="2012-02-07T00:00:00"/>
    <x v="1"/>
    <s v="PW-19030"/>
    <x v="463"/>
    <x v="1"/>
    <s v="United States"/>
    <s v="Rome"/>
    <x v="15"/>
    <n v="13440"/>
    <x v="3"/>
    <s v="FUR-CH-10004218"/>
    <x v="0"/>
    <x v="1"/>
    <x v="38"/>
    <x v="5172"/>
    <n v="1"/>
    <n v="0.1"/>
    <n v="15.147000000000004"/>
  </r>
  <r>
    <n v="7827"/>
    <s v="CA-2014-117114"/>
    <x v="3"/>
    <x v="1108"/>
    <d v="2014-11-06T00:00:00"/>
    <x v="1"/>
    <s v="CY-12745"/>
    <x v="388"/>
    <x v="1"/>
    <s v="United States"/>
    <s v="Chicago"/>
    <x v="10"/>
    <n v="60610"/>
    <x v="2"/>
    <s v="TEC-PH-10004042"/>
    <x v="2"/>
    <x v="7"/>
    <x v="553"/>
    <x v="5173"/>
    <n v="4"/>
    <n v="0.2"/>
    <n v="38.157600000000002"/>
  </r>
  <r>
    <n v="7828"/>
    <s v="CA-2014-117114"/>
    <x v="3"/>
    <x v="1108"/>
    <d v="2014-11-06T00:00:00"/>
    <x v="1"/>
    <s v="CY-12745"/>
    <x v="388"/>
    <x v="1"/>
    <s v="United States"/>
    <s v="Chicago"/>
    <x v="10"/>
    <n v="60610"/>
    <x v="2"/>
    <s v="OFF-EN-10001137"/>
    <x v="1"/>
    <x v="12"/>
    <x v="315"/>
    <x v="4541"/>
    <n v="3"/>
    <n v="0.2"/>
    <n v="3.2213999999999996"/>
  </r>
  <r>
    <n v="7829"/>
    <s v="CA-2012-137302"/>
    <x v="1"/>
    <x v="33"/>
    <d v="2012-05-01T00:00:00"/>
    <x v="1"/>
    <s v="BW-11110"/>
    <x v="308"/>
    <x v="1"/>
    <s v="United States"/>
    <s v="San Diego"/>
    <x v="1"/>
    <n v="92105"/>
    <x v="1"/>
    <s v="FUR-CH-10002017"/>
    <x v="0"/>
    <x v="1"/>
    <x v="1368"/>
    <x v="2869"/>
    <n v="3"/>
    <n v="0.2"/>
    <n v="6.3935999999999957"/>
  </r>
  <r>
    <n v="7830"/>
    <s v="CA-2012-137302"/>
    <x v="1"/>
    <x v="33"/>
    <d v="2012-05-01T00:00:00"/>
    <x v="1"/>
    <s v="BW-11110"/>
    <x v="308"/>
    <x v="1"/>
    <s v="United States"/>
    <s v="San Diego"/>
    <x v="1"/>
    <n v="92105"/>
    <x v="1"/>
    <s v="OFF-AR-10000588"/>
    <x v="1"/>
    <x v="6"/>
    <x v="393"/>
    <x v="426"/>
    <n v="3"/>
    <n v="0"/>
    <n v="15.475200000000001"/>
  </r>
  <r>
    <n v="7831"/>
    <s v="CA-2012-137302"/>
    <x v="1"/>
    <x v="33"/>
    <d v="2012-05-01T00:00:00"/>
    <x v="1"/>
    <s v="BW-11110"/>
    <x v="308"/>
    <x v="1"/>
    <s v="United States"/>
    <s v="San Diego"/>
    <x v="1"/>
    <n v="92105"/>
    <x v="1"/>
    <s v="TEC-PH-10003174"/>
    <x v="2"/>
    <x v="7"/>
    <x v="1745"/>
    <x v="3057"/>
    <n v="3"/>
    <n v="0.2"/>
    <n v="38.996999999999986"/>
  </r>
  <r>
    <n v="7832"/>
    <s v="CA-2012-137302"/>
    <x v="1"/>
    <x v="33"/>
    <d v="2012-05-01T00:00:00"/>
    <x v="1"/>
    <s v="BW-11110"/>
    <x v="308"/>
    <x v="1"/>
    <s v="United States"/>
    <s v="San Diego"/>
    <x v="1"/>
    <n v="92105"/>
    <x v="1"/>
    <s v="OFF-BI-10001524"/>
    <x v="1"/>
    <x v="8"/>
    <x v="298"/>
    <x v="4503"/>
    <n v="3"/>
    <n v="0.2"/>
    <n v="17.623199999999997"/>
  </r>
  <r>
    <n v="7833"/>
    <s v="CA-2013-112382"/>
    <x v="0"/>
    <x v="195"/>
    <d v="2013-05-14T00:00:00"/>
    <x v="1"/>
    <s v="MB-18085"/>
    <x v="469"/>
    <x v="0"/>
    <s v="United States"/>
    <s v="Houston"/>
    <x v="5"/>
    <n v="77036"/>
    <x v="2"/>
    <s v="TEC-PH-10001552"/>
    <x v="2"/>
    <x v="7"/>
    <x v="178"/>
    <x v="4501"/>
    <n v="2"/>
    <n v="0.2"/>
    <n v="1.9136000000000006"/>
  </r>
  <r>
    <n v="7834"/>
    <s v="CA-2012-128958"/>
    <x v="1"/>
    <x v="1175"/>
    <d v="2012-01-28T00:00:00"/>
    <x v="1"/>
    <s v="CR-12820"/>
    <x v="736"/>
    <x v="2"/>
    <s v="United States"/>
    <s v="West Palm Beach"/>
    <x v="2"/>
    <n v="33407"/>
    <x v="0"/>
    <s v="OFF-AR-10004757"/>
    <x v="1"/>
    <x v="6"/>
    <x v="342"/>
    <x v="1332"/>
    <n v="5"/>
    <n v="0.2"/>
    <n v="2.1319999999999988"/>
  </r>
  <r>
    <n v="7835"/>
    <s v="CA-2012-106257"/>
    <x v="1"/>
    <x v="657"/>
    <d v="2012-04-17T00:00:00"/>
    <x v="0"/>
    <s v="EB-14110"/>
    <x v="686"/>
    <x v="0"/>
    <s v="United States"/>
    <s v="Los Angeles"/>
    <x v="1"/>
    <n v="90045"/>
    <x v="1"/>
    <s v="FUR-TA-10002530"/>
    <x v="0"/>
    <x v="3"/>
    <x v="983"/>
    <x v="475"/>
    <n v="2"/>
    <n v="0.2"/>
    <n v="-15.098000000000013"/>
  </r>
  <r>
    <n v="7836"/>
    <s v="CA-2012-106257"/>
    <x v="1"/>
    <x v="657"/>
    <d v="2012-04-17T00:00:00"/>
    <x v="0"/>
    <s v="EB-14110"/>
    <x v="686"/>
    <x v="0"/>
    <s v="United States"/>
    <s v="Los Angeles"/>
    <x v="1"/>
    <n v="90045"/>
    <x v="1"/>
    <s v="TEC-PH-10001494"/>
    <x v="2"/>
    <x v="7"/>
    <x v="708"/>
    <x v="5174"/>
    <n v="2"/>
    <n v="0.2"/>
    <n v="41.993000000000009"/>
  </r>
  <r>
    <n v="7837"/>
    <s v="CA-2012-149083"/>
    <x v="1"/>
    <x v="12"/>
    <d v="2012-09-30T00:00:00"/>
    <x v="1"/>
    <s v="SH-19975"/>
    <x v="64"/>
    <x v="1"/>
    <s v="United States"/>
    <s v="Seattle"/>
    <x v="4"/>
    <n v="98103"/>
    <x v="1"/>
    <s v="FUR-CH-10004289"/>
    <x v="0"/>
    <x v="1"/>
    <x v="975"/>
    <x v="396"/>
    <n v="4"/>
    <n v="0.2"/>
    <n v="-11.51760000000003"/>
  </r>
  <r>
    <n v="7838"/>
    <s v="CA-2012-149083"/>
    <x v="1"/>
    <x v="12"/>
    <d v="2012-09-30T00:00:00"/>
    <x v="1"/>
    <s v="SH-19975"/>
    <x v="64"/>
    <x v="1"/>
    <s v="United States"/>
    <s v="Seattle"/>
    <x v="4"/>
    <n v="98103"/>
    <x v="1"/>
    <s v="OFF-LA-10002945"/>
    <x v="1"/>
    <x v="2"/>
    <x v="1603"/>
    <x v="2380"/>
    <n v="2"/>
    <n v="0"/>
    <n v="5.7959999999999994"/>
  </r>
  <r>
    <n v="7839"/>
    <s v="CA-2012-149083"/>
    <x v="1"/>
    <x v="12"/>
    <d v="2012-09-30T00:00:00"/>
    <x v="1"/>
    <s v="SH-19975"/>
    <x v="64"/>
    <x v="1"/>
    <s v="United States"/>
    <s v="Seattle"/>
    <x v="4"/>
    <n v="98103"/>
    <x v="1"/>
    <s v="TEC-AC-10002567"/>
    <x v="2"/>
    <x v="11"/>
    <x v="423"/>
    <x v="460"/>
    <n v="2"/>
    <n v="0"/>
    <n v="57.592799999999997"/>
  </r>
  <r>
    <n v="7840"/>
    <s v="US-2011-137869"/>
    <x v="2"/>
    <x v="1176"/>
    <d v="2011-04-02T00:00:00"/>
    <x v="1"/>
    <s v="CV-12295"/>
    <x v="610"/>
    <x v="0"/>
    <s v="United States"/>
    <s v="Des Moines"/>
    <x v="23"/>
    <n v="50315"/>
    <x v="2"/>
    <s v="OFF-EN-10001509"/>
    <x v="1"/>
    <x v="12"/>
    <x v="29"/>
    <x v="5147"/>
    <n v="3"/>
    <n v="0"/>
    <n v="2.8763999999999994"/>
  </r>
  <r>
    <n v="7841"/>
    <s v="US-2011-137869"/>
    <x v="2"/>
    <x v="1176"/>
    <d v="2011-04-02T00:00:00"/>
    <x v="1"/>
    <s v="CV-12295"/>
    <x v="610"/>
    <x v="0"/>
    <s v="United States"/>
    <s v="Des Moines"/>
    <x v="23"/>
    <n v="50315"/>
    <x v="2"/>
    <s v="FUR-TA-10003954"/>
    <x v="0"/>
    <x v="3"/>
    <x v="1208"/>
    <x v="5175"/>
    <n v="4"/>
    <n v="0"/>
    <n v="106.62480000000005"/>
  </r>
  <r>
    <n v="7842"/>
    <s v="CA-2013-116603"/>
    <x v="0"/>
    <x v="19"/>
    <d v="2013-07-23T00:00:00"/>
    <x v="1"/>
    <s v="AT-10735"/>
    <x v="247"/>
    <x v="0"/>
    <s v="United States"/>
    <s v="New York City"/>
    <x v="15"/>
    <n v="10024"/>
    <x v="3"/>
    <s v="OFF-AP-10002892"/>
    <x v="1"/>
    <x v="9"/>
    <x v="9"/>
    <x v="5143"/>
    <n v="2"/>
    <n v="0"/>
    <n v="13.787999999999997"/>
  </r>
  <r>
    <n v="7843"/>
    <s v="CA-2011-158470"/>
    <x v="2"/>
    <x v="987"/>
    <d v="2011-04-23T00:00:00"/>
    <x v="0"/>
    <s v="AG-10390"/>
    <x v="369"/>
    <x v="0"/>
    <s v="United States"/>
    <s v="Arlington"/>
    <x v="17"/>
    <n v="22204"/>
    <x v="0"/>
    <s v="OFF-BI-10003638"/>
    <x v="1"/>
    <x v="8"/>
    <x v="607"/>
    <x v="706"/>
    <n v="3"/>
    <n v="0"/>
    <n v="26.702999999999999"/>
  </r>
  <r>
    <n v="7844"/>
    <s v="CA-2011-158470"/>
    <x v="2"/>
    <x v="987"/>
    <d v="2011-04-23T00:00:00"/>
    <x v="0"/>
    <s v="AG-10390"/>
    <x v="369"/>
    <x v="0"/>
    <s v="United States"/>
    <s v="Arlington"/>
    <x v="17"/>
    <n v="22204"/>
    <x v="0"/>
    <s v="OFF-PA-10001569"/>
    <x v="1"/>
    <x v="10"/>
    <x v="55"/>
    <x v="4362"/>
    <n v="11"/>
    <n v="0"/>
    <n v="34.214400000000005"/>
  </r>
  <r>
    <n v="7845"/>
    <s v="US-2014-123834"/>
    <x v="3"/>
    <x v="246"/>
    <d v="2014-07-26T00:00:00"/>
    <x v="1"/>
    <s v="GM-14500"/>
    <x v="421"/>
    <x v="0"/>
    <s v="United States"/>
    <s v="Pharr"/>
    <x v="5"/>
    <n v="78577"/>
    <x v="2"/>
    <s v="FUR-TA-10001676"/>
    <x v="0"/>
    <x v="3"/>
    <x v="957"/>
    <x v="5176"/>
    <n v="4"/>
    <n v="0.3"/>
    <n v="-21.3264"/>
  </r>
  <r>
    <n v="7846"/>
    <s v="CA-2012-125976"/>
    <x v="1"/>
    <x v="874"/>
    <d v="2012-10-02T00:00:00"/>
    <x v="1"/>
    <s v="JK-15205"/>
    <x v="523"/>
    <x v="0"/>
    <s v="United States"/>
    <s v="Arlington"/>
    <x v="17"/>
    <n v="22204"/>
    <x v="0"/>
    <s v="OFF-PA-10001125"/>
    <x v="1"/>
    <x v="10"/>
    <x v="1012"/>
    <x v="901"/>
    <n v="5"/>
    <n v="0"/>
    <n v="69.704999999999998"/>
  </r>
  <r>
    <n v="7847"/>
    <s v="CA-2012-125976"/>
    <x v="1"/>
    <x v="874"/>
    <d v="2012-10-02T00:00:00"/>
    <x v="1"/>
    <s v="JK-15205"/>
    <x v="523"/>
    <x v="0"/>
    <s v="United States"/>
    <s v="Arlington"/>
    <x v="17"/>
    <n v="22204"/>
    <x v="0"/>
    <s v="TEC-PH-10002496"/>
    <x v="2"/>
    <x v="7"/>
    <x v="490"/>
    <x v="5177"/>
    <n v="12"/>
    <n v="0"/>
    <n v="561.56399999999996"/>
  </r>
  <r>
    <n v="7848"/>
    <s v="CA-2013-128706"/>
    <x v="0"/>
    <x v="535"/>
    <d v="2013-03-03T00:00:00"/>
    <x v="1"/>
    <s v="DW-13540"/>
    <x v="386"/>
    <x v="0"/>
    <s v="United States"/>
    <s v="Houston"/>
    <x v="5"/>
    <n v="77070"/>
    <x v="2"/>
    <s v="FUR-FU-10004053"/>
    <x v="0"/>
    <x v="5"/>
    <x v="1633"/>
    <x v="2738"/>
    <n v="2"/>
    <n v="0.6"/>
    <n v="-6.8815999999999953"/>
  </r>
  <r>
    <n v="7849"/>
    <s v="CA-2013-104311"/>
    <x v="0"/>
    <x v="440"/>
    <d v="2013-05-07T00:00:00"/>
    <x v="1"/>
    <s v="AS-10090"/>
    <x v="548"/>
    <x v="0"/>
    <s v="United States"/>
    <s v="Irving"/>
    <x v="5"/>
    <n v="75061"/>
    <x v="2"/>
    <s v="OFF-ST-10000321"/>
    <x v="1"/>
    <x v="4"/>
    <x v="1534"/>
    <x v="2247"/>
    <n v="3"/>
    <n v="0.2"/>
    <n v="-3.787200000000003"/>
  </r>
  <r>
    <n v="7850"/>
    <s v="CA-2013-104311"/>
    <x v="0"/>
    <x v="440"/>
    <d v="2013-05-07T00:00:00"/>
    <x v="1"/>
    <s v="AS-10090"/>
    <x v="548"/>
    <x v="0"/>
    <s v="United States"/>
    <s v="Irving"/>
    <x v="5"/>
    <n v="75061"/>
    <x v="2"/>
    <s v="OFF-ST-10002957"/>
    <x v="1"/>
    <x v="4"/>
    <x v="1483"/>
    <x v="2538"/>
    <n v="3"/>
    <n v="0.2"/>
    <n v="-3.1680000000000001"/>
  </r>
  <r>
    <n v="7851"/>
    <s v="CA-2013-104311"/>
    <x v="0"/>
    <x v="440"/>
    <d v="2013-05-07T00:00:00"/>
    <x v="1"/>
    <s v="AS-10090"/>
    <x v="548"/>
    <x v="0"/>
    <s v="United States"/>
    <s v="Irving"/>
    <x v="5"/>
    <n v="75061"/>
    <x v="2"/>
    <s v="OFF-LA-10000973"/>
    <x v="1"/>
    <x v="2"/>
    <x v="826"/>
    <x v="1325"/>
    <n v="2"/>
    <n v="0.2"/>
    <n v="1.764"/>
  </r>
  <r>
    <n v="7852"/>
    <s v="CA-2011-169649"/>
    <x v="2"/>
    <x v="337"/>
    <d v="2011-12-15T00:00:00"/>
    <x v="1"/>
    <s v="TS-21205"/>
    <x v="131"/>
    <x v="1"/>
    <s v="United States"/>
    <s v="Chicago"/>
    <x v="10"/>
    <n v="60653"/>
    <x v="2"/>
    <s v="OFF-PA-10000143"/>
    <x v="1"/>
    <x v="10"/>
    <x v="1692"/>
    <x v="582"/>
    <n v="2"/>
    <n v="0.2"/>
    <n v="2.9568000000000003"/>
  </r>
  <r>
    <n v="7853"/>
    <s v="CA-2011-169649"/>
    <x v="2"/>
    <x v="337"/>
    <d v="2011-12-15T00:00:00"/>
    <x v="1"/>
    <s v="TS-21205"/>
    <x v="131"/>
    <x v="1"/>
    <s v="United States"/>
    <s v="Chicago"/>
    <x v="10"/>
    <n v="60653"/>
    <x v="2"/>
    <s v="OFF-AP-10003287"/>
    <x v="1"/>
    <x v="9"/>
    <x v="538"/>
    <x v="5178"/>
    <n v="2"/>
    <n v="0.8"/>
    <n v="-53.008800000000008"/>
  </r>
  <r>
    <n v="7854"/>
    <s v="CA-2012-144890"/>
    <x v="1"/>
    <x v="707"/>
    <d v="2012-12-29T00:00:00"/>
    <x v="1"/>
    <s v="SM-20320"/>
    <x v="598"/>
    <x v="2"/>
    <s v="United States"/>
    <s v="Los Angeles"/>
    <x v="1"/>
    <n v="90049"/>
    <x v="1"/>
    <s v="OFF-PA-10001526"/>
    <x v="1"/>
    <x v="10"/>
    <x v="1030"/>
    <x v="745"/>
    <n v="2"/>
    <n v="0"/>
    <n v="4.8804000000000007"/>
  </r>
  <r>
    <n v="7855"/>
    <s v="CA-2014-135587"/>
    <x v="3"/>
    <x v="226"/>
    <d v="2014-12-13T00:00:00"/>
    <x v="1"/>
    <s v="BH-11710"/>
    <x v="3"/>
    <x v="0"/>
    <s v="United States"/>
    <s v="Hattiesburg"/>
    <x v="35"/>
    <n v="39401"/>
    <x v="0"/>
    <s v="OFF-AP-10004540"/>
    <x v="1"/>
    <x v="9"/>
    <x v="1294"/>
    <x v="5179"/>
    <n v="4"/>
    <n v="0"/>
    <n v="89.779200000000003"/>
  </r>
  <r>
    <n v="7856"/>
    <s v="CA-2014-135587"/>
    <x v="3"/>
    <x v="226"/>
    <d v="2014-12-13T00:00:00"/>
    <x v="1"/>
    <s v="BH-11710"/>
    <x v="3"/>
    <x v="0"/>
    <s v="United States"/>
    <s v="Hattiesburg"/>
    <x v="35"/>
    <n v="39401"/>
    <x v="0"/>
    <s v="TEC-AC-10001266"/>
    <x v="2"/>
    <x v="11"/>
    <x v="196"/>
    <x v="5180"/>
    <n v="4"/>
    <n v="0"/>
    <n v="23.4"/>
  </r>
  <r>
    <n v="7857"/>
    <s v="CA-2011-103429"/>
    <x v="2"/>
    <x v="992"/>
    <d v="2011-06-01T00:00:00"/>
    <x v="2"/>
    <s v="LW-16825"/>
    <x v="429"/>
    <x v="1"/>
    <s v="United States"/>
    <s v="New York City"/>
    <x v="15"/>
    <n v="10024"/>
    <x v="3"/>
    <s v="OFF-BI-10004233"/>
    <x v="1"/>
    <x v="8"/>
    <x v="1377"/>
    <x v="2212"/>
    <n v="2"/>
    <n v="0.2"/>
    <n v="8.9543999999999997"/>
  </r>
  <r>
    <n v="7858"/>
    <s v="CA-2011-103429"/>
    <x v="2"/>
    <x v="992"/>
    <d v="2011-06-01T00:00:00"/>
    <x v="2"/>
    <s v="LW-16825"/>
    <x v="429"/>
    <x v="1"/>
    <s v="United States"/>
    <s v="New York City"/>
    <x v="15"/>
    <n v="10024"/>
    <x v="3"/>
    <s v="TEC-PH-10003505"/>
    <x v="2"/>
    <x v="7"/>
    <x v="901"/>
    <x v="5181"/>
    <n v="5"/>
    <n v="0"/>
    <n v="134.55999999999995"/>
  </r>
  <r>
    <n v="7859"/>
    <s v="CA-2011-103429"/>
    <x v="2"/>
    <x v="992"/>
    <d v="2011-06-01T00:00:00"/>
    <x v="2"/>
    <s v="LW-16825"/>
    <x v="429"/>
    <x v="1"/>
    <s v="United States"/>
    <s v="New York City"/>
    <x v="15"/>
    <n v="10024"/>
    <x v="3"/>
    <s v="OFF-AP-10001005"/>
    <x v="1"/>
    <x v="9"/>
    <x v="1131"/>
    <x v="5182"/>
    <n v="3"/>
    <n v="0"/>
    <n v="77.863499999999988"/>
  </r>
  <r>
    <n v="7860"/>
    <s v="CA-2011-103429"/>
    <x v="2"/>
    <x v="992"/>
    <d v="2011-06-01T00:00:00"/>
    <x v="2"/>
    <s v="LW-16825"/>
    <x v="429"/>
    <x v="1"/>
    <s v="United States"/>
    <s v="New York City"/>
    <x v="15"/>
    <n v="10024"/>
    <x v="3"/>
    <s v="OFF-PA-10001712"/>
    <x v="1"/>
    <x v="10"/>
    <x v="974"/>
    <x v="792"/>
    <n v="4"/>
    <n v="0"/>
    <n v="17.981999999999999"/>
  </r>
  <r>
    <n v="7861"/>
    <s v="CA-2014-152261"/>
    <x v="3"/>
    <x v="580"/>
    <d v="2014-03-07T00:00:00"/>
    <x v="1"/>
    <s v="JA-15970"/>
    <x v="350"/>
    <x v="0"/>
    <s v="United States"/>
    <s v="Cuyahoga Falls"/>
    <x v="24"/>
    <n v="44221"/>
    <x v="3"/>
    <s v="OFF-BI-10002353"/>
    <x v="1"/>
    <x v="8"/>
    <x v="1068"/>
    <x v="5183"/>
    <n v="4"/>
    <n v="0.7"/>
    <n v="-12.352"/>
  </r>
  <r>
    <n v="7862"/>
    <s v="CA-2012-142993"/>
    <x v="1"/>
    <x v="88"/>
    <d v="2012-10-17T00:00:00"/>
    <x v="1"/>
    <s v="KA-16525"/>
    <x v="567"/>
    <x v="0"/>
    <s v="United States"/>
    <s v="Seattle"/>
    <x v="4"/>
    <n v="98103"/>
    <x v="1"/>
    <s v="TEC-AC-10003038"/>
    <x v="2"/>
    <x v="11"/>
    <x v="1024"/>
    <x v="1511"/>
    <n v="2"/>
    <n v="0"/>
    <n v="3.400999999999998"/>
  </r>
  <r>
    <n v="7863"/>
    <s v="CA-2012-142993"/>
    <x v="1"/>
    <x v="88"/>
    <d v="2012-10-17T00:00:00"/>
    <x v="1"/>
    <s v="KA-16525"/>
    <x v="567"/>
    <x v="0"/>
    <s v="United States"/>
    <s v="Seattle"/>
    <x v="4"/>
    <n v="98103"/>
    <x v="1"/>
    <s v="OFF-ST-10000934"/>
    <x v="1"/>
    <x v="4"/>
    <x v="352"/>
    <x v="3411"/>
    <n v="2"/>
    <n v="0"/>
    <n v="0"/>
  </r>
  <r>
    <n v="7864"/>
    <s v="CA-2012-143364"/>
    <x v="1"/>
    <x v="1177"/>
    <d v="2012-07-19T00:00:00"/>
    <x v="0"/>
    <s v="TG-21310"/>
    <x v="592"/>
    <x v="0"/>
    <s v="United States"/>
    <s v="Mesa"/>
    <x v="16"/>
    <n v="85204"/>
    <x v="1"/>
    <s v="OFF-ST-10002743"/>
    <x v="1"/>
    <x v="4"/>
    <x v="413"/>
    <x v="697"/>
    <n v="3"/>
    <n v="0.2"/>
    <n v="-64.774800000000013"/>
  </r>
  <r>
    <n v="7865"/>
    <s v="CA-2012-143364"/>
    <x v="1"/>
    <x v="1177"/>
    <d v="2012-07-19T00:00:00"/>
    <x v="0"/>
    <s v="TG-21310"/>
    <x v="592"/>
    <x v="0"/>
    <s v="United States"/>
    <s v="Mesa"/>
    <x v="16"/>
    <n v="85204"/>
    <x v="1"/>
    <s v="OFF-PA-10001846"/>
    <x v="1"/>
    <x v="10"/>
    <x v="1807"/>
    <x v="282"/>
    <n v="4"/>
    <n v="0.2"/>
    <n v="6.7048000000000005"/>
  </r>
  <r>
    <n v="7866"/>
    <s v="CA-2012-143364"/>
    <x v="1"/>
    <x v="1177"/>
    <d v="2012-07-19T00:00:00"/>
    <x v="0"/>
    <s v="TG-21310"/>
    <x v="592"/>
    <x v="0"/>
    <s v="United States"/>
    <s v="Mesa"/>
    <x v="16"/>
    <n v="85204"/>
    <x v="1"/>
    <s v="FUR-CH-10004287"/>
    <x v="0"/>
    <x v="1"/>
    <x v="156"/>
    <x v="5184"/>
    <n v="2"/>
    <n v="0.2"/>
    <n v="49.715999999999966"/>
  </r>
  <r>
    <n v="7867"/>
    <s v="CA-2012-143364"/>
    <x v="1"/>
    <x v="1177"/>
    <d v="2012-07-19T00:00:00"/>
    <x v="0"/>
    <s v="TG-21310"/>
    <x v="592"/>
    <x v="0"/>
    <s v="United States"/>
    <s v="Mesa"/>
    <x v="16"/>
    <n v="85204"/>
    <x v="1"/>
    <s v="FUR-BO-10001608"/>
    <x v="0"/>
    <x v="0"/>
    <x v="1523"/>
    <x v="5185"/>
    <n v="6"/>
    <n v="0.7"/>
    <n v="-191.64599999999996"/>
  </r>
  <r>
    <n v="7868"/>
    <s v="CA-2011-100972"/>
    <x v="2"/>
    <x v="84"/>
    <d v="2011-11-24T00:00:00"/>
    <x v="0"/>
    <s v="DB-13360"/>
    <x v="748"/>
    <x v="2"/>
    <s v="United States"/>
    <s v="Salt Lake City"/>
    <x v="7"/>
    <n v="84106"/>
    <x v="1"/>
    <s v="OFF-PA-10000357"/>
    <x v="1"/>
    <x v="10"/>
    <x v="1219"/>
    <x v="1696"/>
    <n v="3"/>
    <n v="0"/>
    <n v="79.891199999999998"/>
  </r>
  <r>
    <n v="7869"/>
    <s v="CA-2013-136994"/>
    <x v="0"/>
    <x v="1022"/>
    <d v="2013-06-03T00:00:00"/>
    <x v="1"/>
    <s v="LS-17245"/>
    <x v="201"/>
    <x v="0"/>
    <s v="United States"/>
    <s v="Los Angeles"/>
    <x v="1"/>
    <n v="90045"/>
    <x v="1"/>
    <s v="OFF-PA-10000575"/>
    <x v="1"/>
    <x v="10"/>
    <x v="1050"/>
    <x v="5186"/>
    <n v="2"/>
    <n v="0"/>
    <n v="6.1547999999999998"/>
  </r>
  <r>
    <n v="7870"/>
    <s v="US-2014-166233"/>
    <x v="3"/>
    <x v="445"/>
    <d v="2014-07-10T00:00:00"/>
    <x v="1"/>
    <s v="MO-17950"/>
    <x v="657"/>
    <x v="0"/>
    <s v="United States"/>
    <s v="Jacksonville"/>
    <x v="3"/>
    <n v="28540"/>
    <x v="0"/>
    <s v="TEC-AC-10002167"/>
    <x v="2"/>
    <x v="11"/>
    <x v="46"/>
    <x v="734"/>
    <n v="2"/>
    <n v="0.2"/>
    <n v="-2.6999999999999993"/>
  </r>
  <r>
    <n v="7871"/>
    <s v="CA-2014-122112"/>
    <x v="3"/>
    <x v="145"/>
    <d v="2014-09-30T00:00:00"/>
    <x v="1"/>
    <s v="CA-11965"/>
    <x v="662"/>
    <x v="1"/>
    <s v="United States"/>
    <s v="Lakewood"/>
    <x v="24"/>
    <n v="44107"/>
    <x v="3"/>
    <s v="OFF-EN-10004459"/>
    <x v="1"/>
    <x v="12"/>
    <x v="655"/>
    <x v="671"/>
    <n v="4"/>
    <n v="0.2"/>
    <n v="8.8623999999999992"/>
  </r>
  <r>
    <n v="7872"/>
    <s v="CA-2013-101672"/>
    <x v="0"/>
    <x v="339"/>
    <d v="2013-10-08T00:00:00"/>
    <x v="1"/>
    <s v="DB-12910"/>
    <x v="626"/>
    <x v="2"/>
    <s v="United States"/>
    <s v="Lake Forest"/>
    <x v="1"/>
    <n v="92630"/>
    <x v="1"/>
    <s v="OFF-LA-10002271"/>
    <x v="1"/>
    <x v="2"/>
    <x v="635"/>
    <x v="51"/>
    <n v="2"/>
    <n v="0"/>
    <n v="2.9567999999999999"/>
  </r>
  <r>
    <n v="7873"/>
    <s v="CA-2013-101672"/>
    <x v="0"/>
    <x v="339"/>
    <d v="2013-10-08T00:00:00"/>
    <x v="1"/>
    <s v="DB-12910"/>
    <x v="626"/>
    <x v="2"/>
    <s v="United States"/>
    <s v="Lake Forest"/>
    <x v="1"/>
    <n v="92630"/>
    <x v="1"/>
    <s v="FUR-CH-10004063"/>
    <x v="0"/>
    <x v="1"/>
    <x v="120"/>
    <x v="4390"/>
    <n v="4"/>
    <n v="0.2"/>
    <n v="102.95279999999988"/>
  </r>
  <r>
    <n v="7874"/>
    <s v="CA-2013-101672"/>
    <x v="0"/>
    <x v="339"/>
    <d v="2013-10-08T00:00:00"/>
    <x v="1"/>
    <s v="DB-12910"/>
    <x v="626"/>
    <x v="2"/>
    <s v="United States"/>
    <s v="Lake Forest"/>
    <x v="1"/>
    <n v="92630"/>
    <x v="1"/>
    <s v="OFF-PA-10004610"/>
    <x v="1"/>
    <x v="10"/>
    <x v="1511"/>
    <x v="18"/>
    <n v="2"/>
    <n v="0"/>
    <n v="3.8519999999999994"/>
  </r>
  <r>
    <n v="7875"/>
    <s v="CA-2013-101672"/>
    <x v="0"/>
    <x v="339"/>
    <d v="2013-10-08T00:00:00"/>
    <x v="1"/>
    <s v="DB-12910"/>
    <x v="626"/>
    <x v="2"/>
    <s v="United States"/>
    <s v="Lake Forest"/>
    <x v="1"/>
    <n v="92630"/>
    <x v="1"/>
    <s v="OFF-PA-10001878"/>
    <x v="1"/>
    <x v="10"/>
    <x v="1161"/>
    <x v="619"/>
    <n v="2"/>
    <n v="0"/>
    <n v="45.975399999999993"/>
  </r>
  <r>
    <n v="7876"/>
    <s v="CA-2014-168403"/>
    <x v="3"/>
    <x v="428"/>
    <d v="2014-09-16T00:00:00"/>
    <x v="1"/>
    <s v="DK-12835"/>
    <x v="460"/>
    <x v="1"/>
    <s v="United States"/>
    <s v="Portland"/>
    <x v="21"/>
    <n v="97206"/>
    <x v="1"/>
    <s v="OFF-PA-10002036"/>
    <x v="1"/>
    <x v="10"/>
    <x v="325"/>
    <x v="277"/>
    <n v="6"/>
    <n v="0.2"/>
    <n v="11.2752"/>
  </r>
  <r>
    <n v="7877"/>
    <s v="CA-2014-168403"/>
    <x v="3"/>
    <x v="428"/>
    <d v="2014-09-16T00:00:00"/>
    <x v="1"/>
    <s v="DK-12835"/>
    <x v="460"/>
    <x v="1"/>
    <s v="United States"/>
    <s v="Portland"/>
    <x v="21"/>
    <n v="97206"/>
    <x v="1"/>
    <s v="OFF-AP-10003278"/>
    <x v="1"/>
    <x v="9"/>
    <x v="1784"/>
    <x v="5187"/>
    <n v="1"/>
    <n v="0.2"/>
    <n v="0.8382000000000005"/>
  </r>
  <r>
    <n v="7878"/>
    <s v="CA-2012-148705"/>
    <x v="1"/>
    <x v="899"/>
    <d v="2012-03-18T00:00:00"/>
    <x v="1"/>
    <s v="EB-14170"/>
    <x v="432"/>
    <x v="0"/>
    <s v="United States"/>
    <s v="Charlotte"/>
    <x v="3"/>
    <n v="28205"/>
    <x v="0"/>
    <s v="OFF-LA-10001641"/>
    <x v="1"/>
    <x v="2"/>
    <x v="1022"/>
    <x v="1325"/>
    <n v="2"/>
    <n v="0.2"/>
    <n v="1.764"/>
  </r>
  <r>
    <n v="7879"/>
    <s v="CA-2013-160241"/>
    <x v="0"/>
    <x v="896"/>
    <d v="2013-12-05T00:00:00"/>
    <x v="0"/>
    <s v="DR-12940"/>
    <x v="660"/>
    <x v="2"/>
    <s v="United States"/>
    <s v="Aurora"/>
    <x v="10"/>
    <n v="60505"/>
    <x v="2"/>
    <s v="FUR-FU-10003806"/>
    <x v="0"/>
    <x v="5"/>
    <x v="1795"/>
    <x v="5188"/>
    <n v="4"/>
    <n v="0.6"/>
    <n v="-302.72000000000003"/>
  </r>
  <r>
    <n v="7880"/>
    <s v="CA-2013-155747"/>
    <x v="0"/>
    <x v="403"/>
    <d v="2013-06-22T00:00:00"/>
    <x v="1"/>
    <s v="JS-15685"/>
    <x v="40"/>
    <x v="1"/>
    <s v="United States"/>
    <s v="Philadelphia"/>
    <x v="9"/>
    <n v="19140"/>
    <x v="3"/>
    <s v="FUR-TA-10003392"/>
    <x v="0"/>
    <x v="3"/>
    <x v="1639"/>
    <x v="5189"/>
    <n v="2"/>
    <n v="0.4"/>
    <n v="-118.01160000000002"/>
  </r>
  <r>
    <n v="7881"/>
    <s v="CA-2014-118017"/>
    <x v="3"/>
    <x v="734"/>
    <d v="2014-12-07T00:00:00"/>
    <x v="0"/>
    <s v="LC-16870"/>
    <x v="48"/>
    <x v="0"/>
    <s v="United States"/>
    <s v="Thornton"/>
    <x v="22"/>
    <n v="80229"/>
    <x v="1"/>
    <s v="OFF-AR-10003856"/>
    <x v="1"/>
    <x v="6"/>
    <x v="444"/>
    <x v="3963"/>
    <n v="6"/>
    <n v="0.2"/>
    <n v="1.0007999999999999"/>
  </r>
  <r>
    <n v="7882"/>
    <s v="CA-2014-118017"/>
    <x v="3"/>
    <x v="734"/>
    <d v="2014-12-07T00:00:00"/>
    <x v="0"/>
    <s v="LC-16870"/>
    <x v="48"/>
    <x v="0"/>
    <s v="United States"/>
    <s v="Thornton"/>
    <x v="22"/>
    <n v="80229"/>
    <x v="1"/>
    <s v="TEC-AC-10002006"/>
    <x v="2"/>
    <x v="11"/>
    <x v="1078"/>
    <x v="3499"/>
    <n v="6"/>
    <n v="0.2"/>
    <n v="10.553399999999993"/>
  </r>
  <r>
    <n v="7883"/>
    <s v="CA-2014-118017"/>
    <x v="3"/>
    <x v="734"/>
    <d v="2014-12-07T00:00:00"/>
    <x v="0"/>
    <s v="LC-16870"/>
    <x v="48"/>
    <x v="0"/>
    <s v="United States"/>
    <s v="Thornton"/>
    <x v="22"/>
    <n v="80229"/>
    <x v="1"/>
    <s v="TEC-AC-10002006"/>
    <x v="2"/>
    <x v="11"/>
    <x v="1078"/>
    <x v="1141"/>
    <n v="8"/>
    <n v="0.2"/>
    <n v="14.07119999999999"/>
  </r>
  <r>
    <n v="7884"/>
    <s v="CA-2014-118017"/>
    <x v="3"/>
    <x v="734"/>
    <d v="2014-12-07T00:00:00"/>
    <x v="0"/>
    <s v="LC-16870"/>
    <x v="48"/>
    <x v="0"/>
    <s v="United States"/>
    <s v="Thornton"/>
    <x v="22"/>
    <n v="80229"/>
    <x v="1"/>
    <s v="OFF-PA-10002246"/>
    <x v="1"/>
    <x v="10"/>
    <x v="1386"/>
    <x v="5190"/>
    <n v="2"/>
    <n v="0.2"/>
    <n v="3.7409999999999997"/>
  </r>
  <r>
    <n v="7885"/>
    <s v="CA-2014-118017"/>
    <x v="3"/>
    <x v="734"/>
    <d v="2014-12-07T00:00:00"/>
    <x v="0"/>
    <s v="LC-16870"/>
    <x v="48"/>
    <x v="0"/>
    <s v="United States"/>
    <s v="Thornton"/>
    <x v="22"/>
    <n v="80229"/>
    <x v="1"/>
    <s v="OFF-SU-10004782"/>
    <x v="1"/>
    <x v="14"/>
    <x v="1548"/>
    <x v="5191"/>
    <n v="7"/>
    <n v="0.2"/>
    <n v="5.9149999999999938"/>
  </r>
  <r>
    <n v="7886"/>
    <s v="CA-2014-118017"/>
    <x v="3"/>
    <x v="734"/>
    <d v="2014-12-07T00:00:00"/>
    <x v="0"/>
    <s v="LC-16870"/>
    <x v="48"/>
    <x v="0"/>
    <s v="United States"/>
    <s v="Thornton"/>
    <x v="22"/>
    <n v="80229"/>
    <x v="1"/>
    <s v="FUR-FU-10004351"/>
    <x v="0"/>
    <x v="5"/>
    <x v="33"/>
    <x v="5192"/>
    <n v="3"/>
    <n v="0.2"/>
    <n v="7.0128000000000013"/>
  </r>
  <r>
    <n v="7887"/>
    <s v="CA-2014-118017"/>
    <x v="3"/>
    <x v="734"/>
    <d v="2014-12-07T00:00:00"/>
    <x v="0"/>
    <s v="LC-16870"/>
    <x v="48"/>
    <x v="0"/>
    <s v="United States"/>
    <s v="Thornton"/>
    <x v="22"/>
    <n v="80229"/>
    <x v="1"/>
    <s v="FUR-FU-10004270"/>
    <x v="0"/>
    <x v="5"/>
    <x v="989"/>
    <x v="2474"/>
    <n v="5"/>
    <n v="0.2"/>
    <n v="3.3439999999999994"/>
  </r>
  <r>
    <n v="7888"/>
    <s v="CA-2014-118017"/>
    <x v="3"/>
    <x v="734"/>
    <d v="2014-12-07T00:00:00"/>
    <x v="0"/>
    <s v="LC-16870"/>
    <x v="48"/>
    <x v="0"/>
    <s v="United States"/>
    <s v="Thornton"/>
    <x v="22"/>
    <n v="80229"/>
    <x v="1"/>
    <s v="FUR-FU-10004053"/>
    <x v="0"/>
    <x v="5"/>
    <x v="1633"/>
    <x v="2738"/>
    <n v="1"/>
    <n v="0.2"/>
    <n v="4.6552000000000007"/>
  </r>
  <r>
    <n v="7889"/>
    <s v="CA-2013-113117"/>
    <x v="0"/>
    <x v="765"/>
    <d v="2013-08-23T00:00:00"/>
    <x v="1"/>
    <s v="JP-15520"/>
    <x v="187"/>
    <x v="0"/>
    <s v="United States"/>
    <s v="Davis"/>
    <x v="1"/>
    <n v="95616"/>
    <x v="1"/>
    <s v="OFF-PA-10000019"/>
    <x v="1"/>
    <x v="10"/>
    <x v="704"/>
    <x v="56"/>
    <n v="5"/>
    <n v="0"/>
    <n v="15.552000000000001"/>
  </r>
  <r>
    <n v="7890"/>
    <s v="CA-2013-148684"/>
    <x v="0"/>
    <x v="591"/>
    <d v="2013-12-30T00:00:00"/>
    <x v="1"/>
    <s v="TS-21655"/>
    <x v="772"/>
    <x v="0"/>
    <s v="United States"/>
    <s v="Fayetteville"/>
    <x v="36"/>
    <n v="72701"/>
    <x v="0"/>
    <s v="OFF-AR-10003811"/>
    <x v="1"/>
    <x v="6"/>
    <x v="449"/>
    <x v="5193"/>
    <n v="9"/>
    <n v="0"/>
    <n v="5.3703000000000003"/>
  </r>
  <r>
    <n v="7891"/>
    <s v="CA-2013-148684"/>
    <x v="0"/>
    <x v="591"/>
    <d v="2013-12-30T00:00:00"/>
    <x v="1"/>
    <s v="TS-21655"/>
    <x v="772"/>
    <x v="0"/>
    <s v="United States"/>
    <s v="Fayetteville"/>
    <x v="36"/>
    <n v="72701"/>
    <x v="0"/>
    <s v="TEC-AC-10001838"/>
    <x v="2"/>
    <x v="11"/>
    <x v="645"/>
    <x v="5194"/>
    <n v="2"/>
    <n v="0"/>
    <n v="171.99140000000003"/>
  </r>
  <r>
    <n v="7892"/>
    <s v="CA-2013-148684"/>
    <x v="0"/>
    <x v="591"/>
    <d v="2013-12-30T00:00:00"/>
    <x v="1"/>
    <s v="TS-21655"/>
    <x v="772"/>
    <x v="0"/>
    <s v="United States"/>
    <s v="Fayetteville"/>
    <x v="36"/>
    <n v="72701"/>
    <x v="0"/>
    <s v="FUR-FU-10003553"/>
    <x v="0"/>
    <x v="5"/>
    <x v="563"/>
    <x v="5195"/>
    <n v="5"/>
    <n v="0"/>
    <n v="137.54000000000002"/>
  </r>
  <r>
    <n v="7893"/>
    <s v="CA-2013-148684"/>
    <x v="0"/>
    <x v="591"/>
    <d v="2013-12-30T00:00:00"/>
    <x v="1"/>
    <s v="TS-21655"/>
    <x v="772"/>
    <x v="0"/>
    <s v="United States"/>
    <s v="Fayetteville"/>
    <x v="36"/>
    <n v="72701"/>
    <x v="0"/>
    <s v="OFF-PA-10003302"/>
    <x v="1"/>
    <x v="10"/>
    <x v="1712"/>
    <x v="1938"/>
    <n v="3"/>
    <n v="0"/>
    <n v="49.970399999999991"/>
  </r>
  <r>
    <n v="7894"/>
    <s v="CA-2014-125367"/>
    <x v="3"/>
    <x v="283"/>
    <d v="2014-07-31T00:00:00"/>
    <x v="1"/>
    <s v="NM-18445"/>
    <x v="134"/>
    <x v="2"/>
    <s v="United States"/>
    <s v="New York City"/>
    <x v="15"/>
    <n v="10011"/>
    <x v="3"/>
    <s v="OFF-BI-10002412"/>
    <x v="1"/>
    <x v="8"/>
    <x v="323"/>
    <x v="4107"/>
    <n v="3"/>
    <n v="0.2"/>
    <n v="4.3500000000000005"/>
  </r>
  <r>
    <n v="7895"/>
    <s v="CA-2014-124744"/>
    <x v="3"/>
    <x v="548"/>
    <d v="2014-06-26T00:00:00"/>
    <x v="1"/>
    <s v="EH-14125"/>
    <x v="258"/>
    <x v="2"/>
    <s v="United States"/>
    <s v="Wheeling"/>
    <x v="48"/>
    <n v="26003"/>
    <x v="3"/>
    <s v="OFF-BI-10002852"/>
    <x v="1"/>
    <x v="8"/>
    <x v="91"/>
    <x v="5196"/>
    <n v="5"/>
    <n v="0"/>
    <n v="40.376000000000005"/>
  </r>
  <r>
    <n v="7896"/>
    <s v="CA-2014-124744"/>
    <x v="3"/>
    <x v="548"/>
    <d v="2014-06-26T00:00:00"/>
    <x v="1"/>
    <s v="EH-14125"/>
    <x v="258"/>
    <x v="2"/>
    <s v="United States"/>
    <s v="Wheeling"/>
    <x v="48"/>
    <n v="26003"/>
    <x v="3"/>
    <s v="OFF-BI-10000145"/>
    <x v="1"/>
    <x v="8"/>
    <x v="735"/>
    <x v="875"/>
    <n v="2"/>
    <n v="0"/>
    <n v="3.0575999999999999"/>
  </r>
  <r>
    <n v="7897"/>
    <s v="CA-2014-124744"/>
    <x v="3"/>
    <x v="548"/>
    <d v="2014-06-26T00:00:00"/>
    <x v="1"/>
    <s v="EH-14125"/>
    <x v="258"/>
    <x v="2"/>
    <s v="United States"/>
    <s v="Wheeling"/>
    <x v="48"/>
    <n v="26003"/>
    <x v="3"/>
    <s v="OFF-PA-10001970"/>
    <x v="1"/>
    <x v="10"/>
    <x v="361"/>
    <x v="990"/>
    <n v="8"/>
    <n v="0"/>
    <n v="219.44159999999999"/>
  </r>
  <r>
    <n v="7898"/>
    <s v="CA-2014-128363"/>
    <x v="3"/>
    <x v="802"/>
    <d v="2014-08-19T00:00:00"/>
    <x v="1"/>
    <s v="DC-12850"/>
    <x v="419"/>
    <x v="0"/>
    <s v="United States"/>
    <s v="Memphis"/>
    <x v="18"/>
    <n v="38109"/>
    <x v="0"/>
    <s v="OFF-AP-10001563"/>
    <x v="1"/>
    <x v="9"/>
    <x v="530"/>
    <x v="5197"/>
    <n v="7"/>
    <n v="0.2"/>
    <n v="30.605399999999946"/>
  </r>
  <r>
    <n v="7899"/>
    <s v="CA-2014-128363"/>
    <x v="3"/>
    <x v="802"/>
    <d v="2014-08-19T00:00:00"/>
    <x v="1"/>
    <s v="DC-12850"/>
    <x v="419"/>
    <x v="0"/>
    <s v="United States"/>
    <s v="Memphis"/>
    <x v="18"/>
    <n v="38109"/>
    <x v="0"/>
    <s v="OFF-BI-10001359"/>
    <x v="1"/>
    <x v="8"/>
    <x v="1153"/>
    <x v="5198"/>
    <n v="6"/>
    <n v="0.7"/>
    <n v="-1237.8461999999995"/>
  </r>
  <r>
    <n v="7900"/>
    <s v="CA-2014-128363"/>
    <x v="3"/>
    <x v="802"/>
    <d v="2014-08-19T00:00:00"/>
    <x v="1"/>
    <s v="DC-12850"/>
    <x v="419"/>
    <x v="0"/>
    <s v="United States"/>
    <s v="Memphis"/>
    <x v="18"/>
    <n v="38109"/>
    <x v="0"/>
    <s v="OFF-FA-10003495"/>
    <x v="1"/>
    <x v="13"/>
    <x v="33"/>
    <x v="2426"/>
    <n v="5"/>
    <n v="0.2"/>
    <n v="9.1199999999999974"/>
  </r>
  <r>
    <n v="7901"/>
    <s v="CA-2014-128363"/>
    <x v="3"/>
    <x v="802"/>
    <d v="2014-08-19T00:00:00"/>
    <x v="1"/>
    <s v="DC-12850"/>
    <x v="419"/>
    <x v="0"/>
    <s v="United States"/>
    <s v="Memphis"/>
    <x v="18"/>
    <n v="38109"/>
    <x v="0"/>
    <s v="TEC-AC-10003709"/>
    <x v="2"/>
    <x v="11"/>
    <x v="1404"/>
    <x v="5199"/>
    <n v="2"/>
    <n v="0.2"/>
    <n v="0.47520000000000018"/>
  </r>
  <r>
    <n v="7902"/>
    <s v="CA-2014-128363"/>
    <x v="3"/>
    <x v="802"/>
    <d v="2014-08-19T00:00:00"/>
    <x v="1"/>
    <s v="DC-12850"/>
    <x v="419"/>
    <x v="0"/>
    <s v="United States"/>
    <s v="Memphis"/>
    <x v="18"/>
    <n v="38109"/>
    <x v="0"/>
    <s v="FUR-FU-10003268"/>
    <x v="0"/>
    <x v="5"/>
    <x v="876"/>
    <x v="236"/>
    <n v="1"/>
    <n v="0.2"/>
    <n v="0"/>
  </r>
  <r>
    <n v="7903"/>
    <s v="CA-2014-128363"/>
    <x v="3"/>
    <x v="802"/>
    <d v="2014-08-19T00:00:00"/>
    <x v="1"/>
    <s v="DC-12850"/>
    <x v="419"/>
    <x v="0"/>
    <s v="United States"/>
    <s v="Memphis"/>
    <x v="18"/>
    <n v="38109"/>
    <x v="0"/>
    <s v="OFF-EN-10003845"/>
    <x v="1"/>
    <x v="12"/>
    <x v="431"/>
    <x v="1816"/>
    <n v="5"/>
    <n v="0.2"/>
    <n v="4.7969999999999988"/>
  </r>
  <r>
    <n v="7904"/>
    <s v="CA-2014-128363"/>
    <x v="3"/>
    <x v="802"/>
    <d v="2014-08-19T00:00:00"/>
    <x v="1"/>
    <s v="DC-12850"/>
    <x v="419"/>
    <x v="0"/>
    <s v="United States"/>
    <s v="Memphis"/>
    <x v="18"/>
    <n v="38109"/>
    <x v="0"/>
    <s v="FUR-CH-10002073"/>
    <x v="0"/>
    <x v="1"/>
    <x v="1783"/>
    <x v="5200"/>
    <n v="2"/>
    <n v="0.2"/>
    <n v="47.660399999999967"/>
  </r>
  <r>
    <n v="7905"/>
    <s v="CA-2012-126669"/>
    <x v="1"/>
    <x v="209"/>
    <d v="2012-11-13T00:00:00"/>
    <x v="1"/>
    <s v="DO-13645"/>
    <x v="770"/>
    <x v="0"/>
    <s v="United States"/>
    <s v="Houston"/>
    <x v="5"/>
    <n v="77036"/>
    <x v="2"/>
    <s v="OFF-PA-10001357"/>
    <x v="1"/>
    <x v="10"/>
    <x v="1032"/>
    <x v="5201"/>
    <n v="2"/>
    <n v="0.2"/>
    <n v="26.823999999999995"/>
  </r>
  <r>
    <n v="7906"/>
    <s v="US-2012-118766"/>
    <x v="1"/>
    <x v="52"/>
    <d v="2012-10-22T00:00:00"/>
    <x v="1"/>
    <s v="LS-16975"/>
    <x v="60"/>
    <x v="2"/>
    <s v="United States"/>
    <s v="Dallas"/>
    <x v="5"/>
    <n v="75217"/>
    <x v="2"/>
    <s v="OFF-EN-10001415"/>
    <x v="1"/>
    <x v="12"/>
    <x v="33"/>
    <x v="3870"/>
    <n v="1"/>
    <n v="0.2"/>
    <n v="1.6739999999999999"/>
  </r>
  <r>
    <n v="7907"/>
    <s v="US-2012-118766"/>
    <x v="1"/>
    <x v="52"/>
    <d v="2012-10-22T00:00:00"/>
    <x v="1"/>
    <s v="LS-16975"/>
    <x v="60"/>
    <x v="2"/>
    <s v="United States"/>
    <s v="Dallas"/>
    <x v="5"/>
    <n v="75217"/>
    <x v="2"/>
    <s v="OFF-BI-10002813"/>
    <x v="1"/>
    <x v="8"/>
    <x v="905"/>
    <x v="5202"/>
    <n v="10"/>
    <n v="0.8"/>
    <n v="-6.93"/>
  </r>
  <r>
    <n v="7908"/>
    <s v="CA-2013-112585"/>
    <x v="0"/>
    <x v="679"/>
    <d v="2013-08-03T00:00:00"/>
    <x v="2"/>
    <s v="RW-19630"/>
    <x v="338"/>
    <x v="1"/>
    <s v="United States"/>
    <s v="San Francisco"/>
    <x v="1"/>
    <n v="94122"/>
    <x v="1"/>
    <s v="OFF-AP-10003849"/>
    <x v="1"/>
    <x v="9"/>
    <x v="833"/>
    <x v="4169"/>
    <n v="2"/>
    <n v="0"/>
    <n v="178.90999999999997"/>
  </r>
  <r>
    <n v="7909"/>
    <s v="CA-2013-149762"/>
    <x v="0"/>
    <x v="275"/>
    <d v="2013-12-08T00:00:00"/>
    <x v="1"/>
    <s v="RD-19720"/>
    <x v="742"/>
    <x v="0"/>
    <s v="United States"/>
    <s v="Morgan Hill"/>
    <x v="1"/>
    <n v="95037"/>
    <x v="1"/>
    <s v="FUR-TA-10004147"/>
    <x v="0"/>
    <x v="3"/>
    <x v="811"/>
    <x v="5203"/>
    <n v="3"/>
    <n v="0.2"/>
    <n v="6.717599999999976"/>
  </r>
  <r>
    <n v="7910"/>
    <s v="CA-2013-149762"/>
    <x v="0"/>
    <x v="275"/>
    <d v="2013-12-08T00:00:00"/>
    <x v="1"/>
    <s v="RD-19720"/>
    <x v="742"/>
    <x v="0"/>
    <s v="United States"/>
    <s v="Morgan Hill"/>
    <x v="1"/>
    <n v="95037"/>
    <x v="1"/>
    <s v="OFF-AR-10001662"/>
    <x v="1"/>
    <x v="6"/>
    <x v="443"/>
    <x v="5204"/>
    <n v="8"/>
    <n v="0"/>
    <n v="5.9184000000000019"/>
  </r>
  <r>
    <n v="7911"/>
    <s v="CA-2013-149762"/>
    <x v="0"/>
    <x v="275"/>
    <d v="2013-12-08T00:00:00"/>
    <x v="1"/>
    <s v="RD-19720"/>
    <x v="742"/>
    <x v="0"/>
    <s v="United States"/>
    <s v="Morgan Hill"/>
    <x v="1"/>
    <n v="95037"/>
    <x v="1"/>
    <s v="OFF-ST-10001558"/>
    <x v="1"/>
    <x v="4"/>
    <x v="712"/>
    <x v="5205"/>
    <n v="3"/>
    <n v="0"/>
    <n v="7.3079999999999998"/>
  </r>
  <r>
    <n v="7912"/>
    <s v="CA-2013-149762"/>
    <x v="0"/>
    <x v="275"/>
    <d v="2013-12-08T00:00:00"/>
    <x v="1"/>
    <s v="RD-19720"/>
    <x v="742"/>
    <x v="0"/>
    <s v="United States"/>
    <s v="Morgan Hill"/>
    <x v="1"/>
    <n v="95037"/>
    <x v="1"/>
    <s v="FUR-BO-10001337"/>
    <x v="0"/>
    <x v="0"/>
    <x v="425"/>
    <x v="4308"/>
    <n v="2"/>
    <n v="0.15"/>
    <n v="-12.097999999999999"/>
  </r>
  <r>
    <n v="7913"/>
    <s v="CA-2013-167605"/>
    <x v="0"/>
    <x v="236"/>
    <d v="2013-05-01T00:00:00"/>
    <x v="0"/>
    <s v="RB-19570"/>
    <x v="262"/>
    <x v="0"/>
    <s v="United States"/>
    <s v="Saint Charles"/>
    <x v="10"/>
    <n v="60174"/>
    <x v="2"/>
    <s v="FUR-FU-10001602"/>
    <x v="0"/>
    <x v="5"/>
    <x v="759"/>
    <x v="5206"/>
    <n v="2"/>
    <n v="0.6"/>
    <n v="-31.861200000000004"/>
  </r>
  <r>
    <n v="7914"/>
    <s v="US-2014-105697"/>
    <x v="3"/>
    <x v="326"/>
    <d v="2014-08-28T00:00:00"/>
    <x v="2"/>
    <s v="JE-15715"/>
    <x v="555"/>
    <x v="0"/>
    <s v="United States"/>
    <s v="Cleveland"/>
    <x v="24"/>
    <n v="44105"/>
    <x v="3"/>
    <s v="OFF-ST-10003996"/>
    <x v="1"/>
    <x v="4"/>
    <x v="1203"/>
    <x v="5207"/>
    <n v="2"/>
    <n v="0.2"/>
    <n v="1.9271999999999991"/>
  </r>
  <r>
    <n v="7915"/>
    <s v="CA-2014-165323"/>
    <x v="3"/>
    <x v="46"/>
    <d v="2014-06-22T00:00:00"/>
    <x v="1"/>
    <s v="SR-20740"/>
    <x v="256"/>
    <x v="2"/>
    <s v="United States"/>
    <s v="New York City"/>
    <x v="15"/>
    <n v="10024"/>
    <x v="3"/>
    <s v="TEC-MA-10003673"/>
    <x v="2"/>
    <x v="15"/>
    <x v="1808"/>
    <x v="5208"/>
    <n v="5"/>
    <n v="0"/>
    <n v="1668.2049999999999"/>
  </r>
  <r>
    <n v="7916"/>
    <s v="CA-2014-165323"/>
    <x v="3"/>
    <x v="46"/>
    <d v="2014-06-22T00:00:00"/>
    <x v="1"/>
    <s v="SR-20740"/>
    <x v="256"/>
    <x v="2"/>
    <s v="United States"/>
    <s v="New York City"/>
    <x v="15"/>
    <n v="10024"/>
    <x v="3"/>
    <s v="TEC-AC-10004992"/>
    <x v="2"/>
    <x v="11"/>
    <x v="1715"/>
    <x v="3933"/>
    <n v="3"/>
    <n v="0"/>
    <n v="8.1071999999999917"/>
  </r>
  <r>
    <n v="7917"/>
    <s v="CA-2012-110891"/>
    <x v="1"/>
    <x v="312"/>
    <d v="2012-11-24T00:00:00"/>
    <x v="1"/>
    <s v="PO-19195"/>
    <x v="285"/>
    <x v="2"/>
    <s v="United States"/>
    <s v="Philadelphia"/>
    <x v="9"/>
    <n v="19140"/>
    <x v="3"/>
    <s v="FUR-CH-10002880"/>
    <x v="0"/>
    <x v="1"/>
    <x v="801"/>
    <x v="5209"/>
    <n v="4"/>
    <n v="0.3"/>
    <n v="-93.472400000000022"/>
  </r>
  <r>
    <n v="7918"/>
    <s v="CA-2014-100783"/>
    <x v="3"/>
    <x v="507"/>
    <d v="2014-09-09T00:00:00"/>
    <x v="0"/>
    <s v="JK-16120"/>
    <x v="451"/>
    <x v="2"/>
    <s v="United States"/>
    <s v="Garland"/>
    <x v="5"/>
    <n v="75043"/>
    <x v="2"/>
    <s v="OFF-AR-10000380"/>
    <x v="1"/>
    <x v="6"/>
    <x v="108"/>
    <x v="5210"/>
    <n v="1"/>
    <n v="0.2"/>
    <n v="3.7979999999999947"/>
  </r>
  <r>
    <n v="7919"/>
    <s v="CA-2012-152513"/>
    <x v="1"/>
    <x v="433"/>
    <d v="2012-07-08T00:00:00"/>
    <x v="0"/>
    <s v="JP-16135"/>
    <x v="655"/>
    <x v="2"/>
    <s v="United States"/>
    <s v="San Diego"/>
    <x v="1"/>
    <n v="92024"/>
    <x v="1"/>
    <s v="OFF-BI-10002706"/>
    <x v="1"/>
    <x v="8"/>
    <x v="273"/>
    <x v="2543"/>
    <n v="2"/>
    <n v="0.2"/>
    <n v="7.4255999999999993"/>
  </r>
  <r>
    <n v="7920"/>
    <s v="CA-2014-139822"/>
    <x v="3"/>
    <x v="175"/>
    <d v="2014-09-22T00:00:00"/>
    <x v="1"/>
    <s v="Dp-13240"/>
    <x v="656"/>
    <x v="2"/>
    <s v="United States"/>
    <s v="Waterbury"/>
    <x v="29"/>
    <n v="6708"/>
    <x v="3"/>
    <s v="OFF-ST-10000943"/>
    <x v="1"/>
    <x v="4"/>
    <x v="1195"/>
    <x v="5211"/>
    <n v="2"/>
    <n v="0"/>
    <n v="10.813600000000001"/>
  </r>
  <r>
    <n v="7921"/>
    <s v="CA-2014-139822"/>
    <x v="3"/>
    <x v="175"/>
    <d v="2014-09-22T00:00:00"/>
    <x v="1"/>
    <s v="Dp-13240"/>
    <x v="656"/>
    <x v="2"/>
    <s v="United States"/>
    <s v="Waterbury"/>
    <x v="29"/>
    <n v="6708"/>
    <x v="3"/>
    <s v="TEC-AC-10001090"/>
    <x v="2"/>
    <x v="11"/>
    <x v="1583"/>
    <x v="2830"/>
    <n v="2"/>
    <n v="0"/>
    <n v="10.796399999999998"/>
  </r>
  <r>
    <n v="7922"/>
    <s v="CA-2014-107713"/>
    <x v="3"/>
    <x v="677"/>
    <d v="2014-03-18T00:00:00"/>
    <x v="1"/>
    <s v="JB-16000"/>
    <x v="677"/>
    <x v="0"/>
    <s v="United States"/>
    <s v="Columbia"/>
    <x v="39"/>
    <n v="21044"/>
    <x v="3"/>
    <s v="OFF-BI-10002026"/>
    <x v="1"/>
    <x v="8"/>
    <x v="903"/>
    <x v="5212"/>
    <n v="3"/>
    <n v="0"/>
    <n v="81.920999999999992"/>
  </r>
  <r>
    <n v="7923"/>
    <s v="CA-2014-134096"/>
    <x v="3"/>
    <x v="241"/>
    <d v="2014-09-30T00:00:00"/>
    <x v="1"/>
    <s v="PP-18955"/>
    <x v="452"/>
    <x v="2"/>
    <s v="United States"/>
    <s v="Hollywood"/>
    <x v="2"/>
    <n v="33021"/>
    <x v="0"/>
    <s v="TEC-PH-10000526"/>
    <x v="2"/>
    <x v="7"/>
    <x v="1463"/>
    <x v="3293"/>
    <n v="5"/>
    <n v="0.2"/>
    <n v="38.396000000000015"/>
  </r>
  <r>
    <n v="7924"/>
    <s v="CA-2014-134096"/>
    <x v="3"/>
    <x v="241"/>
    <d v="2014-09-30T00:00:00"/>
    <x v="1"/>
    <s v="PP-18955"/>
    <x v="452"/>
    <x v="2"/>
    <s v="United States"/>
    <s v="Hollywood"/>
    <x v="2"/>
    <n v="33021"/>
    <x v="0"/>
    <s v="OFF-BI-10004002"/>
    <x v="1"/>
    <x v="8"/>
    <x v="152"/>
    <x v="4937"/>
    <n v="3"/>
    <n v="0.7"/>
    <n v="-11.417999999999999"/>
  </r>
  <r>
    <n v="7925"/>
    <s v="CA-2013-125843"/>
    <x v="0"/>
    <x v="572"/>
    <d v="2013-08-17T00:00:00"/>
    <x v="2"/>
    <s v="RF-19840"/>
    <x v="167"/>
    <x v="0"/>
    <s v="United States"/>
    <s v="Springfield"/>
    <x v="17"/>
    <n v="22153"/>
    <x v="0"/>
    <s v="OFF-BI-10002309"/>
    <x v="1"/>
    <x v="8"/>
    <x v="78"/>
    <x v="4732"/>
    <n v="4"/>
    <n v="0"/>
    <n v="10.7136"/>
  </r>
  <r>
    <n v="7926"/>
    <s v="CA-2013-125843"/>
    <x v="0"/>
    <x v="572"/>
    <d v="2013-08-17T00:00:00"/>
    <x v="2"/>
    <s v="RF-19840"/>
    <x v="167"/>
    <x v="0"/>
    <s v="United States"/>
    <s v="Springfield"/>
    <x v="17"/>
    <n v="22153"/>
    <x v="0"/>
    <s v="OFF-LA-10003923"/>
    <x v="1"/>
    <x v="2"/>
    <x v="424"/>
    <x v="825"/>
    <n v="7"/>
    <n v="0"/>
    <n v="51.800000000000004"/>
  </r>
  <r>
    <n v="7927"/>
    <s v="CA-2014-120404"/>
    <x v="3"/>
    <x v="225"/>
    <d v="2014-11-25T00:00:00"/>
    <x v="0"/>
    <s v="KH-16330"/>
    <x v="542"/>
    <x v="1"/>
    <s v="United States"/>
    <s v="New York City"/>
    <x v="15"/>
    <n v="10035"/>
    <x v="3"/>
    <s v="TEC-AC-10003433"/>
    <x v="2"/>
    <x v="11"/>
    <x v="1409"/>
    <x v="2629"/>
    <n v="3"/>
    <n v="0"/>
    <n v="1.3365"/>
  </r>
  <r>
    <n v="7928"/>
    <s v="CA-2014-120404"/>
    <x v="3"/>
    <x v="225"/>
    <d v="2014-11-25T00:00:00"/>
    <x v="0"/>
    <s v="KH-16330"/>
    <x v="542"/>
    <x v="1"/>
    <s v="United States"/>
    <s v="New York City"/>
    <x v="15"/>
    <n v="10035"/>
    <x v="3"/>
    <s v="TEC-PH-10001363"/>
    <x v="2"/>
    <x v="7"/>
    <x v="427"/>
    <x v="5213"/>
    <n v="1"/>
    <n v="0"/>
    <n v="170.99699999999996"/>
  </r>
  <r>
    <n v="7929"/>
    <s v="CA-2014-120404"/>
    <x v="3"/>
    <x v="225"/>
    <d v="2014-11-25T00:00:00"/>
    <x v="0"/>
    <s v="KH-16330"/>
    <x v="542"/>
    <x v="1"/>
    <s v="United States"/>
    <s v="New York City"/>
    <x v="15"/>
    <n v="10035"/>
    <x v="3"/>
    <s v="FUR-FU-10000820"/>
    <x v="0"/>
    <x v="5"/>
    <x v="1774"/>
    <x v="4344"/>
    <n v="3"/>
    <n v="0"/>
    <n v="9.1745999999999981"/>
  </r>
  <r>
    <n v="7930"/>
    <s v="CA-2014-167549"/>
    <x v="3"/>
    <x v="800"/>
    <d v="2014-07-28T00:00:00"/>
    <x v="2"/>
    <s v="EM-14200"/>
    <x v="773"/>
    <x v="2"/>
    <s v="United States"/>
    <s v="Dallas"/>
    <x v="5"/>
    <n v="75217"/>
    <x v="2"/>
    <s v="FUR-TA-10004767"/>
    <x v="0"/>
    <x v="3"/>
    <x v="1147"/>
    <x v="5214"/>
    <n v="6"/>
    <n v="0.3"/>
    <n v="-4.2588000000000363"/>
  </r>
  <r>
    <n v="7931"/>
    <s v="CA-2013-120082"/>
    <x v="0"/>
    <x v="869"/>
    <d v="2013-03-28T00:00:00"/>
    <x v="0"/>
    <s v="DK-12835"/>
    <x v="460"/>
    <x v="1"/>
    <s v="United States"/>
    <s v="New York City"/>
    <x v="15"/>
    <n v="10024"/>
    <x v="3"/>
    <s v="OFF-AR-10001955"/>
    <x v="1"/>
    <x v="6"/>
    <x v="1021"/>
    <x v="426"/>
    <n v="3"/>
    <n v="0"/>
    <n v="17.855999999999995"/>
  </r>
  <r>
    <n v="7932"/>
    <s v="US-2013-168095"/>
    <x v="0"/>
    <x v="692"/>
    <d v="2013-07-21T00:00:00"/>
    <x v="1"/>
    <s v="MC-17425"/>
    <x v="466"/>
    <x v="1"/>
    <s v="United States"/>
    <s v="Portland"/>
    <x v="21"/>
    <n v="97206"/>
    <x v="1"/>
    <s v="FUR-CH-10004886"/>
    <x v="0"/>
    <x v="1"/>
    <x v="366"/>
    <x v="2186"/>
    <n v="3"/>
    <n v="0.2"/>
    <n v="23.027999999999992"/>
  </r>
  <r>
    <n v="7933"/>
    <s v="US-2013-168095"/>
    <x v="0"/>
    <x v="692"/>
    <d v="2013-07-21T00:00:00"/>
    <x v="1"/>
    <s v="MC-17425"/>
    <x v="466"/>
    <x v="1"/>
    <s v="United States"/>
    <s v="Portland"/>
    <x v="21"/>
    <n v="97206"/>
    <x v="1"/>
    <s v="OFF-PA-10003641"/>
    <x v="1"/>
    <x v="10"/>
    <x v="938"/>
    <x v="151"/>
    <n v="5"/>
    <n v="0.2"/>
    <n v="34.293999999999997"/>
  </r>
  <r>
    <n v="7934"/>
    <s v="CA-2014-166093"/>
    <x v="3"/>
    <x v="629"/>
    <d v="2014-08-25T00:00:00"/>
    <x v="1"/>
    <s v="RW-19540"/>
    <x v="459"/>
    <x v="1"/>
    <s v="United States"/>
    <s v="Brentwood"/>
    <x v="1"/>
    <n v="94513"/>
    <x v="1"/>
    <s v="OFF-EN-10003134"/>
    <x v="1"/>
    <x v="12"/>
    <x v="33"/>
    <x v="371"/>
    <n v="2"/>
    <n v="0"/>
    <n v="11.68"/>
  </r>
  <r>
    <n v="7935"/>
    <s v="CA-2014-166093"/>
    <x v="3"/>
    <x v="629"/>
    <d v="2014-08-25T00:00:00"/>
    <x v="1"/>
    <s v="RW-19540"/>
    <x v="459"/>
    <x v="1"/>
    <s v="United States"/>
    <s v="Brentwood"/>
    <x v="1"/>
    <n v="94513"/>
    <x v="1"/>
    <s v="TEC-PH-10002564"/>
    <x v="2"/>
    <x v="7"/>
    <x v="976"/>
    <x v="981"/>
    <n v="3"/>
    <n v="0.2"/>
    <n v="8.9969999999999892"/>
  </r>
  <r>
    <n v="7936"/>
    <s v="CA-2014-166093"/>
    <x v="3"/>
    <x v="629"/>
    <d v="2014-08-25T00:00:00"/>
    <x v="1"/>
    <s v="RW-19540"/>
    <x v="459"/>
    <x v="1"/>
    <s v="United States"/>
    <s v="Brentwood"/>
    <x v="1"/>
    <n v="94513"/>
    <x v="1"/>
    <s v="OFF-PA-10003893"/>
    <x v="1"/>
    <x v="10"/>
    <x v="1096"/>
    <x v="18"/>
    <n v="2"/>
    <n v="0"/>
    <n v="3.8519999999999994"/>
  </r>
  <r>
    <n v="7937"/>
    <s v="CA-2014-166093"/>
    <x v="3"/>
    <x v="629"/>
    <d v="2014-08-25T00:00:00"/>
    <x v="1"/>
    <s v="RW-19540"/>
    <x v="459"/>
    <x v="1"/>
    <s v="United States"/>
    <s v="Brentwood"/>
    <x v="1"/>
    <n v="94513"/>
    <x v="1"/>
    <s v="OFF-BI-10000174"/>
    <x v="1"/>
    <x v="8"/>
    <x v="1435"/>
    <x v="4107"/>
    <n v="3"/>
    <n v="0.2"/>
    <n v="4.8720000000000008"/>
  </r>
  <r>
    <n v="7938"/>
    <s v="CA-2014-166093"/>
    <x v="3"/>
    <x v="629"/>
    <d v="2014-08-25T00:00:00"/>
    <x v="1"/>
    <s v="RW-19540"/>
    <x v="459"/>
    <x v="1"/>
    <s v="United States"/>
    <s v="Brentwood"/>
    <x v="1"/>
    <n v="94513"/>
    <x v="1"/>
    <s v="OFF-AP-10001058"/>
    <x v="1"/>
    <x v="9"/>
    <x v="137"/>
    <x v="5215"/>
    <n v="9"/>
    <n v="0"/>
    <n v="654.7553999999999"/>
  </r>
  <r>
    <n v="7939"/>
    <s v="CA-2014-166093"/>
    <x v="3"/>
    <x v="629"/>
    <d v="2014-08-25T00:00:00"/>
    <x v="1"/>
    <s v="RW-19540"/>
    <x v="459"/>
    <x v="1"/>
    <s v="United States"/>
    <s v="Brentwood"/>
    <x v="1"/>
    <n v="94513"/>
    <x v="1"/>
    <s v="OFF-ST-10001496"/>
    <x v="1"/>
    <x v="4"/>
    <x v="726"/>
    <x v="863"/>
    <n v="3"/>
    <n v="0"/>
    <n v="140.54820000000001"/>
  </r>
  <r>
    <n v="7940"/>
    <s v="CA-2014-166093"/>
    <x v="3"/>
    <x v="629"/>
    <d v="2014-08-25T00:00:00"/>
    <x v="1"/>
    <s v="RW-19540"/>
    <x v="459"/>
    <x v="1"/>
    <s v="United States"/>
    <s v="Brentwood"/>
    <x v="1"/>
    <n v="94513"/>
    <x v="1"/>
    <s v="OFF-BI-10004230"/>
    <x v="1"/>
    <x v="8"/>
    <x v="649"/>
    <x v="5216"/>
    <n v="8"/>
    <n v="0.2"/>
    <n v="77.369599999999991"/>
  </r>
  <r>
    <n v="7941"/>
    <s v="CA-2013-146325"/>
    <x v="0"/>
    <x v="882"/>
    <d v="2013-12-18T00:00:00"/>
    <x v="2"/>
    <s v="DS-13180"/>
    <x v="103"/>
    <x v="1"/>
    <s v="United States"/>
    <s v="San Diego"/>
    <x v="1"/>
    <n v="92037"/>
    <x v="1"/>
    <s v="FUR-CH-10001146"/>
    <x v="0"/>
    <x v="1"/>
    <x v="124"/>
    <x v="125"/>
    <n v="2"/>
    <n v="0.2"/>
    <n v="-9.1601999999999961"/>
  </r>
  <r>
    <n v="7942"/>
    <s v="CA-2013-146325"/>
    <x v="0"/>
    <x v="882"/>
    <d v="2013-12-18T00:00:00"/>
    <x v="2"/>
    <s v="DS-13180"/>
    <x v="103"/>
    <x v="1"/>
    <s v="United States"/>
    <s v="San Diego"/>
    <x v="1"/>
    <n v="92037"/>
    <x v="1"/>
    <s v="OFF-ST-10001590"/>
    <x v="1"/>
    <x v="4"/>
    <x v="146"/>
    <x v="5217"/>
    <n v="10"/>
    <n v="0"/>
    <n v="35.047999999999995"/>
  </r>
  <r>
    <n v="7943"/>
    <s v="CA-2014-134194"/>
    <x v="3"/>
    <x v="53"/>
    <d v="2015-01-02T00:00:00"/>
    <x v="1"/>
    <s v="GA-14725"/>
    <x v="315"/>
    <x v="0"/>
    <s v="United States"/>
    <s v="Dallas"/>
    <x v="5"/>
    <n v="75081"/>
    <x v="2"/>
    <s v="OFF-BI-10003684"/>
    <x v="1"/>
    <x v="8"/>
    <x v="707"/>
    <x v="5218"/>
    <n v="9"/>
    <n v="0.8"/>
    <n v="-59.372999999999976"/>
  </r>
  <r>
    <n v="7944"/>
    <s v="CA-2014-134194"/>
    <x v="3"/>
    <x v="53"/>
    <d v="2015-01-02T00:00:00"/>
    <x v="1"/>
    <s v="GA-14725"/>
    <x v="315"/>
    <x v="0"/>
    <s v="United States"/>
    <s v="Dallas"/>
    <x v="5"/>
    <n v="75081"/>
    <x v="2"/>
    <s v="OFF-SU-10000946"/>
    <x v="1"/>
    <x v="14"/>
    <x v="33"/>
    <x v="5219"/>
    <n v="7"/>
    <n v="0.2"/>
    <n v="5.0273999999999965"/>
  </r>
  <r>
    <n v="7945"/>
    <s v="CA-2014-134194"/>
    <x v="3"/>
    <x v="53"/>
    <d v="2015-01-02T00:00:00"/>
    <x v="1"/>
    <s v="GA-14725"/>
    <x v="315"/>
    <x v="0"/>
    <s v="United States"/>
    <s v="Dallas"/>
    <x v="5"/>
    <n v="75081"/>
    <x v="2"/>
    <s v="OFF-AR-10001615"/>
    <x v="1"/>
    <x v="6"/>
    <x v="1479"/>
    <x v="4142"/>
    <n v="2"/>
    <n v="0.2"/>
    <n v="2.3808000000000007"/>
  </r>
  <r>
    <n v="7946"/>
    <s v="CA-2014-134194"/>
    <x v="3"/>
    <x v="53"/>
    <d v="2015-01-02T00:00:00"/>
    <x v="1"/>
    <s v="GA-14725"/>
    <x v="315"/>
    <x v="0"/>
    <s v="United States"/>
    <s v="Dallas"/>
    <x v="5"/>
    <n v="75081"/>
    <x v="2"/>
    <s v="OFF-BI-10001597"/>
    <x v="1"/>
    <x v="8"/>
    <x v="790"/>
    <x v="5220"/>
    <n v="5"/>
    <n v="0.8"/>
    <n v="-65.567999999999998"/>
  </r>
  <r>
    <n v="7947"/>
    <s v="CA-2014-134194"/>
    <x v="3"/>
    <x v="53"/>
    <d v="2015-01-02T00:00:00"/>
    <x v="1"/>
    <s v="GA-14725"/>
    <x v="315"/>
    <x v="0"/>
    <s v="United States"/>
    <s v="Dallas"/>
    <x v="5"/>
    <n v="75081"/>
    <x v="2"/>
    <s v="OFF-BI-10001116"/>
    <x v="1"/>
    <x v="8"/>
    <x v="1066"/>
    <x v="2567"/>
    <n v="3"/>
    <n v="0.8"/>
    <n v="-5.0687999999999995"/>
  </r>
  <r>
    <n v="7948"/>
    <s v="CA-2011-131009"/>
    <x v="2"/>
    <x v="72"/>
    <d v="2011-03-05T00:00:00"/>
    <x v="1"/>
    <s v="SC-20380"/>
    <x v="618"/>
    <x v="0"/>
    <s v="United States"/>
    <s v="El Paso"/>
    <x v="5"/>
    <n v="79907"/>
    <x v="2"/>
    <s v="OFF-FA-10004395"/>
    <x v="1"/>
    <x v="13"/>
    <x v="1192"/>
    <x v="609"/>
    <n v="5"/>
    <n v="0.2"/>
    <n v="-3.5324999999999998"/>
  </r>
  <r>
    <n v="7949"/>
    <s v="CA-2011-131009"/>
    <x v="2"/>
    <x v="72"/>
    <d v="2011-03-05T00:00:00"/>
    <x v="1"/>
    <s v="SC-20380"/>
    <x v="618"/>
    <x v="0"/>
    <s v="United States"/>
    <s v="El Paso"/>
    <x v="5"/>
    <n v="79907"/>
    <x v="2"/>
    <s v="FUR-CH-10001270"/>
    <x v="0"/>
    <x v="1"/>
    <x v="851"/>
    <x v="5221"/>
    <n v="6"/>
    <n v="0.3"/>
    <n v="0"/>
  </r>
  <r>
    <n v="7950"/>
    <s v="CA-2011-131009"/>
    <x v="2"/>
    <x v="72"/>
    <d v="2011-03-05T00:00:00"/>
    <x v="1"/>
    <s v="SC-20380"/>
    <x v="618"/>
    <x v="0"/>
    <s v="United States"/>
    <s v="El Paso"/>
    <x v="5"/>
    <n v="79907"/>
    <x v="2"/>
    <s v="FUR-FU-10001095"/>
    <x v="0"/>
    <x v="5"/>
    <x v="741"/>
    <x v="3100"/>
    <n v="6"/>
    <n v="0.6"/>
    <n v="-34.953600000000002"/>
  </r>
  <r>
    <n v="7951"/>
    <s v="CA-2011-131009"/>
    <x v="2"/>
    <x v="72"/>
    <d v="2011-03-05T00:00:00"/>
    <x v="1"/>
    <s v="SC-20380"/>
    <x v="618"/>
    <x v="0"/>
    <s v="United States"/>
    <s v="El Paso"/>
    <x v="5"/>
    <n v="79907"/>
    <x v="2"/>
    <s v="OFF-ST-10001469"/>
    <x v="1"/>
    <x v="4"/>
    <x v="394"/>
    <x v="5222"/>
    <n v="3"/>
    <n v="0.2"/>
    <n v="-22.671600000000005"/>
  </r>
  <r>
    <n v="7952"/>
    <s v="CA-2012-145814"/>
    <x v="1"/>
    <x v="902"/>
    <d v="2012-11-24T00:00:00"/>
    <x v="1"/>
    <s v="KD-16345"/>
    <x v="44"/>
    <x v="0"/>
    <s v="United States"/>
    <s v="New York City"/>
    <x v="15"/>
    <n v="10035"/>
    <x v="3"/>
    <s v="OFF-BI-10003196"/>
    <x v="1"/>
    <x v="8"/>
    <x v="1367"/>
    <x v="4452"/>
    <n v="2"/>
    <n v="0.2"/>
    <n v="2.2439999999999998"/>
  </r>
  <r>
    <n v="7953"/>
    <s v="CA-2012-145814"/>
    <x v="1"/>
    <x v="902"/>
    <d v="2012-11-24T00:00:00"/>
    <x v="1"/>
    <s v="KD-16345"/>
    <x v="44"/>
    <x v="0"/>
    <s v="United States"/>
    <s v="New York City"/>
    <x v="15"/>
    <n v="10035"/>
    <x v="3"/>
    <s v="TEC-PH-10002200"/>
    <x v="2"/>
    <x v="7"/>
    <x v="1471"/>
    <x v="5223"/>
    <n v="4"/>
    <n v="0"/>
    <n v="249.91039999999998"/>
  </r>
  <r>
    <n v="7954"/>
    <s v="CA-2011-138359"/>
    <x v="2"/>
    <x v="470"/>
    <d v="2011-04-06T00:00:00"/>
    <x v="1"/>
    <s v="KH-16330"/>
    <x v="542"/>
    <x v="1"/>
    <s v="United States"/>
    <s v="Revere"/>
    <x v="31"/>
    <n v="2151"/>
    <x v="3"/>
    <s v="OFF-ST-10000636"/>
    <x v="1"/>
    <x v="4"/>
    <x v="1744"/>
    <x v="5224"/>
    <n v="4"/>
    <n v="0"/>
    <n v="2.6783999999999963"/>
  </r>
  <r>
    <n v="7955"/>
    <s v="CA-2011-138359"/>
    <x v="2"/>
    <x v="470"/>
    <d v="2011-04-06T00:00:00"/>
    <x v="1"/>
    <s v="KH-16330"/>
    <x v="542"/>
    <x v="1"/>
    <s v="United States"/>
    <s v="Revere"/>
    <x v="31"/>
    <n v="2151"/>
    <x v="3"/>
    <s v="OFF-BI-10000145"/>
    <x v="1"/>
    <x v="8"/>
    <x v="735"/>
    <x v="875"/>
    <n v="2"/>
    <n v="0"/>
    <n v="3.0575999999999999"/>
  </r>
  <r>
    <n v="7956"/>
    <s v="CA-2014-131807"/>
    <x v="3"/>
    <x v="361"/>
    <d v="2014-10-11T00:00:00"/>
    <x v="1"/>
    <s v="GG-14650"/>
    <x v="55"/>
    <x v="1"/>
    <s v="United States"/>
    <s v="Chico"/>
    <x v="1"/>
    <n v="95928"/>
    <x v="1"/>
    <s v="FUR-CH-10001190"/>
    <x v="0"/>
    <x v="1"/>
    <x v="1326"/>
    <x v="5037"/>
    <n v="4"/>
    <n v="0.2"/>
    <n v="-59.835600000000042"/>
  </r>
  <r>
    <n v="7957"/>
    <s v="CA-2014-131807"/>
    <x v="3"/>
    <x v="361"/>
    <d v="2014-10-11T00:00:00"/>
    <x v="1"/>
    <s v="GG-14650"/>
    <x v="55"/>
    <x v="1"/>
    <s v="United States"/>
    <s v="Chico"/>
    <x v="1"/>
    <n v="95928"/>
    <x v="1"/>
    <s v="OFF-FA-10002780"/>
    <x v="1"/>
    <x v="13"/>
    <x v="33"/>
    <x v="81"/>
    <n v="5"/>
    <n v="0"/>
    <n v="6.8539999999999992"/>
  </r>
  <r>
    <n v="7958"/>
    <s v="CA-2014-131807"/>
    <x v="3"/>
    <x v="361"/>
    <d v="2014-10-11T00:00:00"/>
    <x v="1"/>
    <s v="GG-14650"/>
    <x v="55"/>
    <x v="1"/>
    <s v="United States"/>
    <s v="Chico"/>
    <x v="1"/>
    <n v="95928"/>
    <x v="1"/>
    <s v="OFF-AP-10004052"/>
    <x v="1"/>
    <x v="9"/>
    <x v="1662"/>
    <x v="2394"/>
    <n v="4"/>
    <n v="0"/>
    <n v="4.1080000000000005"/>
  </r>
  <r>
    <n v="7959"/>
    <s v="CA-2014-131807"/>
    <x v="3"/>
    <x v="361"/>
    <d v="2014-10-11T00:00:00"/>
    <x v="1"/>
    <s v="GG-14650"/>
    <x v="55"/>
    <x v="1"/>
    <s v="United States"/>
    <s v="Chico"/>
    <x v="1"/>
    <n v="95928"/>
    <x v="1"/>
    <s v="FUR-FU-10004666"/>
    <x v="0"/>
    <x v="5"/>
    <x v="1452"/>
    <x v="5225"/>
    <n v="5"/>
    <n v="0"/>
    <n v="26.973000000000003"/>
  </r>
  <r>
    <n v="7960"/>
    <s v="CA-2014-131807"/>
    <x v="3"/>
    <x v="361"/>
    <d v="2014-10-11T00:00:00"/>
    <x v="1"/>
    <s v="GG-14650"/>
    <x v="55"/>
    <x v="1"/>
    <s v="United States"/>
    <s v="Chico"/>
    <x v="1"/>
    <n v="95928"/>
    <x v="1"/>
    <s v="FUR-TA-10004086"/>
    <x v="0"/>
    <x v="3"/>
    <x v="824"/>
    <x v="5226"/>
    <n v="3"/>
    <n v="0.2"/>
    <n v="5.1587999999999852"/>
  </r>
  <r>
    <n v="7961"/>
    <s v="CA-2014-131807"/>
    <x v="3"/>
    <x v="361"/>
    <d v="2014-10-11T00:00:00"/>
    <x v="1"/>
    <s v="GG-14650"/>
    <x v="55"/>
    <x v="1"/>
    <s v="United States"/>
    <s v="Chico"/>
    <x v="1"/>
    <n v="95928"/>
    <x v="1"/>
    <s v="TEC-PH-10000702"/>
    <x v="2"/>
    <x v="7"/>
    <x v="309"/>
    <x v="465"/>
    <n v="1"/>
    <n v="0.2"/>
    <n v="2.6972999999999994"/>
  </r>
  <r>
    <n v="7962"/>
    <s v="CA-2014-104864"/>
    <x v="3"/>
    <x v="551"/>
    <d v="2014-11-24T00:00:00"/>
    <x v="0"/>
    <s v="JS-15685"/>
    <x v="40"/>
    <x v="1"/>
    <s v="United States"/>
    <s v="Miramar"/>
    <x v="2"/>
    <n v="33023"/>
    <x v="0"/>
    <s v="OFF-ST-10002301"/>
    <x v="1"/>
    <x v="4"/>
    <x v="1490"/>
    <x v="5227"/>
    <n v="5"/>
    <n v="0.2"/>
    <n v="-19.323000000000011"/>
  </r>
  <r>
    <n v="7963"/>
    <s v="CA-2014-104864"/>
    <x v="3"/>
    <x v="551"/>
    <d v="2014-11-24T00:00:00"/>
    <x v="0"/>
    <s v="JS-15685"/>
    <x v="40"/>
    <x v="1"/>
    <s v="United States"/>
    <s v="Miramar"/>
    <x v="2"/>
    <n v="33023"/>
    <x v="0"/>
    <s v="OFF-BI-10001636"/>
    <x v="1"/>
    <x v="8"/>
    <x v="668"/>
    <x v="5228"/>
    <n v="8"/>
    <n v="0.7"/>
    <n v="-16.185600000000001"/>
  </r>
  <r>
    <n v="7964"/>
    <s v="CA-2014-104864"/>
    <x v="3"/>
    <x v="551"/>
    <d v="2014-11-24T00:00:00"/>
    <x v="0"/>
    <s v="JS-15685"/>
    <x v="40"/>
    <x v="1"/>
    <s v="United States"/>
    <s v="Miramar"/>
    <x v="2"/>
    <n v="33023"/>
    <x v="0"/>
    <s v="OFF-AP-10002684"/>
    <x v="1"/>
    <x v="9"/>
    <x v="165"/>
    <x v="5229"/>
    <n v="4"/>
    <n v="0.2"/>
    <n v="48.631999999999948"/>
  </r>
  <r>
    <n v="7965"/>
    <s v="CA-2014-104864"/>
    <x v="3"/>
    <x v="551"/>
    <d v="2014-11-24T00:00:00"/>
    <x v="0"/>
    <s v="JS-15685"/>
    <x v="40"/>
    <x v="1"/>
    <s v="United States"/>
    <s v="Miramar"/>
    <x v="2"/>
    <n v="33023"/>
    <x v="0"/>
    <s v="OFF-PA-10004609"/>
    <x v="1"/>
    <x v="10"/>
    <x v="1494"/>
    <x v="561"/>
    <n v="4"/>
    <n v="0.2"/>
    <n v="7.2576000000000001"/>
  </r>
  <r>
    <n v="7966"/>
    <s v="CA-2014-104864"/>
    <x v="3"/>
    <x v="551"/>
    <d v="2014-11-24T00:00:00"/>
    <x v="0"/>
    <s v="JS-15685"/>
    <x v="40"/>
    <x v="1"/>
    <s v="United States"/>
    <s v="Miramar"/>
    <x v="2"/>
    <n v="33023"/>
    <x v="0"/>
    <s v="OFF-PA-10003309"/>
    <x v="1"/>
    <x v="10"/>
    <x v="1143"/>
    <x v="759"/>
    <n v="8"/>
    <n v="0.2"/>
    <n v="14.5152"/>
  </r>
  <r>
    <n v="7967"/>
    <s v="CA-2012-138219"/>
    <x v="1"/>
    <x v="391"/>
    <d v="2012-03-30T00:00:00"/>
    <x v="1"/>
    <s v="BP-11095"/>
    <x v="162"/>
    <x v="1"/>
    <s v="United States"/>
    <s v="Los Angeles"/>
    <x v="1"/>
    <n v="90049"/>
    <x v="1"/>
    <s v="OFF-PA-10000380"/>
    <x v="1"/>
    <x v="10"/>
    <x v="1281"/>
    <x v="1735"/>
    <n v="4"/>
    <n v="0"/>
    <n v="16.68"/>
  </r>
  <r>
    <n v="7968"/>
    <s v="CA-2013-157707"/>
    <x v="0"/>
    <x v="1155"/>
    <d v="2013-10-13T00:00:00"/>
    <x v="2"/>
    <s v="CC-12610"/>
    <x v="566"/>
    <x v="1"/>
    <s v="United States"/>
    <s v="Denver"/>
    <x v="22"/>
    <n v="80219"/>
    <x v="1"/>
    <s v="FUR-BO-10001567"/>
    <x v="0"/>
    <x v="0"/>
    <x v="1809"/>
    <x v="5172"/>
    <n v="3"/>
    <n v="0.7"/>
    <n v="-190.85220000000004"/>
  </r>
  <r>
    <n v="7969"/>
    <s v="CA-2013-157707"/>
    <x v="0"/>
    <x v="1155"/>
    <d v="2013-10-13T00:00:00"/>
    <x v="2"/>
    <s v="CC-12610"/>
    <x v="566"/>
    <x v="1"/>
    <s v="United States"/>
    <s v="Denver"/>
    <x v="22"/>
    <n v="80219"/>
    <x v="1"/>
    <s v="TEC-PH-10002583"/>
    <x v="2"/>
    <x v="7"/>
    <x v="1708"/>
    <x v="314"/>
    <n v="1"/>
    <n v="0.2"/>
    <n v="-2.9985000000000022"/>
  </r>
  <r>
    <n v="7970"/>
    <s v="CA-2013-157707"/>
    <x v="0"/>
    <x v="1155"/>
    <d v="2013-10-13T00:00:00"/>
    <x v="2"/>
    <s v="CC-12610"/>
    <x v="566"/>
    <x v="1"/>
    <s v="United States"/>
    <s v="Denver"/>
    <x v="22"/>
    <n v="80219"/>
    <x v="1"/>
    <s v="FUR-CH-10004853"/>
    <x v="0"/>
    <x v="1"/>
    <x v="526"/>
    <x v="3200"/>
    <n v="1"/>
    <n v="0.2"/>
    <n v="13.588199999999986"/>
  </r>
  <r>
    <n v="7971"/>
    <s v="US-2012-126753"/>
    <x v="1"/>
    <x v="748"/>
    <d v="2012-08-20T00:00:00"/>
    <x v="1"/>
    <s v="SP-20860"/>
    <x v="133"/>
    <x v="1"/>
    <s v="United States"/>
    <s v="Philadelphia"/>
    <x v="9"/>
    <n v="19134"/>
    <x v="3"/>
    <s v="TEC-PH-10003580"/>
    <x v="2"/>
    <x v="7"/>
    <x v="997"/>
    <x v="5230"/>
    <n v="4"/>
    <n v="0.4"/>
    <n v="-112.62159999999994"/>
  </r>
  <r>
    <n v="7972"/>
    <s v="US-2012-126753"/>
    <x v="1"/>
    <x v="748"/>
    <d v="2012-08-20T00:00:00"/>
    <x v="1"/>
    <s v="SP-20860"/>
    <x v="133"/>
    <x v="1"/>
    <s v="United States"/>
    <s v="Philadelphia"/>
    <x v="9"/>
    <n v="19134"/>
    <x v="3"/>
    <s v="TEC-AC-10004227"/>
    <x v="2"/>
    <x v="11"/>
    <x v="1400"/>
    <x v="5231"/>
    <n v="3"/>
    <n v="0.2"/>
    <n v="-5.4558000000000035"/>
  </r>
  <r>
    <n v="7973"/>
    <s v="US-2012-126753"/>
    <x v="1"/>
    <x v="748"/>
    <d v="2012-08-20T00:00:00"/>
    <x v="1"/>
    <s v="SP-20860"/>
    <x v="133"/>
    <x v="1"/>
    <s v="United States"/>
    <s v="Philadelphia"/>
    <x v="9"/>
    <n v="19134"/>
    <x v="3"/>
    <s v="OFF-PA-10002787"/>
    <x v="1"/>
    <x v="10"/>
    <x v="1267"/>
    <x v="563"/>
    <n v="2"/>
    <n v="0.2"/>
    <n v="3.6288"/>
  </r>
  <r>
    <n v="7974"/>
    <s v="US-2012-126753"/>
    <x v="1"/>
    <x v="748"/>
    <d v="2012-08-20T00:00:00"/>
    <x v="1"/>
    <s v="SP-20860"/>
    <x v="133"/>
    <x v="1"/>
    <s v="United States"/>
    <s v="Philadelphia"/>
    <x v="9"/>
    <n v="19134"/>
    <x v="3"/>
    <s v="OFF-BI-10003981"/>
    <x v="1"/>
    <x v="8"/>
    <x v="109"/>
    <x v="5232"/>
    <n v="2"/>
    <n v="0.7"/>
    <n v="-1.9067999999999996"/>
  </r>
  <r>
    <n v="7975"/>
    <s v="US-2012-126753"/>
    <x v="1"/>
    <x v="748"/>
    <d v="2012-08-20T00:00:00"/>
    <x v="1"/>
    <s v="SP-20860"/>
    <x v="133"/>
    <x v="1"/>
    <s v="United States"/>
    <s v="Philadelphia"/>
    <x v="9"/>
    <n v="19134"/>
    <x v="3"/>
    <s v="FUR-FU-10001488"/>
    <x v="0"/>
    <x v="5"/>
    <x v="1040"/>
    <x v="1825"/>
    <n v="3"/>
    <n v="0.2"/>
    <n v="0"/>
  </r>
  <r>
    <n v="7976"/>
    <s v="US-2012-126753"/>
    <x v="1"/>
    <x v="748"/>
    <d v="2012-08-20T00:00:00"/>
    <x v="1"/>
    <s v="SP-20860"/>
    <x v="133"/>
    <x v="1"/>
    <s v="United States"/>
    <s v="Philadelphia"/>
    <x v="9"/>
    <n v="19134"/>
    <x v="3"/>
    <s v="OFF-BI-10003727"/>
    <x v="1"/>
    <x v="8"/>
    <x v="797"/>
    <x v="5233"/>
    <n v="3"/>
    <n v="0.7"/>
    <n v="-2.758799999999999"/>
  </r>
  <r>
    <n v="7977"/>
    <s v="US-2012-126753"/>
    <x v="1"/>
    <x v="748"/>
    <d v="2012-08-20T00:00:00"/>
    <x v="1"/>
    <s v="SP-20860"/>
    <x v="133"/>
    <x v="1"/>
    <s v="United States"/>
    <s v="Philadelphia"/>
    <x v="9"/>
    <n v="19134"/>
    <x v="3"/>
    <s v="OFF-PA-10000130"/>
    <x v="1"/>
    <x v="10"/>
    <x v="995"/>
    <x v="1518"/>
    <n v="3"/>
    <n v="0.2"/>
    <n v="3.2099999999999982"/>
  </r>
  <r>
    <n v="7978"/>
    <s v="CA-2011-166051"/>
    <x v="2"/>
    <x v="1178"/>
    <d v="2011-06-05T00:00:00"/>
    <x v="1"/>
    <s v="JK-15625"/>
    <x v="600"/>
    <x v="0"/>
    <s v="United States"/>
    <s v="Jackson"/>
    <x v="35"/>
    <n v="39212"/>
    <x v="0"/>
    <s v="TEC-PH-10002680"/>
    <x v="2"/>
    <x v="7"/>
    <x v="415"/>
    <x v="5234"/>
    <n v="3"/>
    <n v="0"/>
    <n v="197.99099999999996"/>
  </r>
  <r>
    <n v="7979"/>
    <s v="CA-2011-166051"/>
    <x v="2"/>
    <x v="1178"/>
    <d v="2011-06-05T00:00:00"/>
    <x v="1"/>
    <s v="JK-15625"/>
    <x v="600"/>
    <x v="0"/>
    <s v="United States"/>
    <s v="Jackson"/>
    <x v="35"/>
    <n v="39212"/>
    <x v="0"/>
    <s v="TEC-PH-10002538"/>
    <x v="2"/>
    <x v="7"/>
    <x v="524"/>
    <x v="4332"/>
    <n v="3"/>
    <n v="0"/>
    <n v="32.981699999999989"/>
  </r>
  <r>
    <n v="7980"/>
    <s v="CA-2012-113040"/>
    <x v="1"/>
    <x v="375"/>
    <d v="2012-08-31T00:00:00"/>
    <x v="1"/>
    <s v="CC-12100"/>
    <x v="385"/>
    <x v="2"/>
    <s v="United States"/>
    <s v="Los Angeles"/>
    <x v="1"/>
    <n v="90045"/>
    <x v="1"/>
    <s v="OFF-BI-10001249"/>
    <x v="1"/>
    <x v="8"/>
    <x v="1182"/>
    <x v="5235"/>
    <n v="1"/>
    <n v="0.2"/>
    <n v="1.6587999999999996"/>
  </r>
  <r>
    <n v="7981"/>
    <s v="CA-2011-103800"/>
    <x v="2"/>
    <x v="1179"/>
    <d v="2011-01-08T00:00:00"/>
    <x v="1"/>
    <s v="DP-13000"/>
    <x v="24"/>
    <x v="0"/>
    <s v="United States"/>
    <s v="Houston"/>
    <x v="5"/>
    <n v="77095"/>
    <x v="2"/>
    <s v="OFF-PA-10000174"/>
    <x v="1"/>
    <x v="10"/>
    <x v="1515"/>
    <x v="2861"/>
    <n v="2"/>
    <n v="0.2"/>
    <n v="5.5511999999999979"/>
  </r>
  <r>
    <n v="7982"/>
    <s v="CA-2011-113383"/>
    <x v="2"/>
    <x v="1076"/>
    <d v="2011-09-13T00:00:00"/>
    <x v="2"/>
    <s v="SF-20065"/>
    <x v="11"/>
    <x v="0"/>
    <s v="United States"/>
    <s v="Clifton"/>
    <x v="30"/>
    <n v="7011"/>
    <x v="3"/>
    <s v="OFF-AP-10004532"/>
    <x v="1"/>
    <x v="9"/>
    <x v="559"/>
    <x v="1067"/>
    <n v="4"/>
    <n v="0"/>
    <n v="22.118400000000001"/>
  </r>
  <r>
    <n v="7983"/>
    <s v="CA-2011-113383"/>
    <x v="2"/>
    <x v="1076"/>
    <d v="2011-09-13T00:00:00"/>
    <x v="2"/>
    <s v="SF-20065"/>
    <x v="11"/>
    <x v="0"/>
    <s v="United States"/>
    <s v="Clifton"/>
    <x v="30"/>
    <n v="7011"/>
    <x v="3"/>
    <s v="FUR-FU-10001986"/>
    <x v="0"/>
    <x v="5"/>
    <x v="1133"/>
    <x v="2574"/>
    <n v="5"/>
    <n v="0"/>
    <n v="76.469999999999985"/>
  </r>
  <r>
    <n v="7984"/>
    <s v="CA-2014-152499"/>
    <x v="3"/>
    <x v="203"/>
    <d v="2014-01-26T00:00:00"/>
    <x v="0"/>
    <s v="EH-13765"/>
    <x v="553"/>
    <x v="1"/>
    <s v="United States"/>
    <s v="Chicago"/>
    <x v="10"/>
    <n v="60623"/>
    <x v="2"/>
    <s v="OFF-FA-10002975"/>
    <x v="1"/>
    <x v="13"/>
    <x v="33"/>
    <x v="1150"/>
    <n v="5"/>
    <n v="0.2"/>
    <n v="4.9139999999999988"/>
  </r>
  <r>
    <n v="7985"/>
    <s v="CA-2014-152499"/>
    <x v="3"/>
    <x v="203"/>
    <d v="2014-01-26T00:00:00"/>
    <x v="0"/>
    <s v="EH-13765"/>
    <x v="553"/>
    <x v="1"/>
    <s v="United States"/>
    <s v="Chicago"/>
    <x v="10"/>
    <n v="60623"/>
    <x v="2"/>
    <s v="OFF-AR-10003481"/>
    <x v="1"/>
    <x v="6"/>
    <x v="1591"/>
    <x v="964"/>
    <n v="3"/>
    <n v="0.2"/>
    <n v="0.88559999999999883"/>
  </r>
  <r>
    <n v="7986"/>
    <s v="CA-2013-151498"/>
    <x v="0"/>
    <x v="438"/>
    <d v="2013-04-25T00:00:00"/>
    <x v="2"/>
    <s v="DN-13690"/>
    <x v="35"/>
    <x v="0"/>
    <s v="United States"/>
    <s v="Seattle"/>
    <x v="4"/>
    <n v="98115"/>
    <x v="1"/>
    <s v="OFF-BI-10004967"/>
    <x v="1"/>
    <x v="8"/>
    <x v="253"/>
    <x v="1366"/>
    <n v="5"/>
    <n v="0.2"/>
    <n v="2.8079999999999998"/>
  </r>
  <r>
    <n v="7987"/>
    <s v="CA-2013-137939"/>
    <x v="0"/>
    <x v="1180"/>
    <d v="2013-07-24T00:00:00"/>
    <x v="0"/>
    <s v="PJ-19015"/>
    <x v="307"/>
    <x v="0"/>
    <s v="United States"/>
    <s v="Long Beach"/>
    <x v="15"/>
    <n v="11561"/>
    <x v="3"/>
    <s v="TEC-PH-10003589"/>
    <x v="2"/>
    <x v="7"/>
    <x v="818"/>
    <x v="5126"/>
    <n v="5"/>
    <n v="0"/>
    <n v="43.175999999999995"/>
  </r>
  <r>
    <n v="7988"/>
    <s v="US-2013-117793"/>
    <x v="0"/>
    <x v="828"/>
    <d v="2013-08-30T00:00:00"/>
    <x v="1"/>
    <s v="MA-17560"/>
    <x v="15"/>
    <x v="2"/>
    <s v="United States"/>
    <s v="Sheboygan"/>
    <x v="6"/>
    <n v="53081"/>
    <x v="2"/>
    <s v="OFF-LA-10002945"/>
    <x v="1"/>
    <x v="2"/>
    <x v="1603"/>
    <x v="5236"/>
    <n v="4"/>
    <n v="0"/>
    <n v="11.591999999999999"/>
  </r>
  <r>
    <n v="7989"/>
    <s v="US-2013-117793"/>
    <x v="0"/>
    <x v="828"/>
    <d v="2013-08-30T00:00:00"/>
    <x v="1"/>
    <s v="MA-17560"/>
    <x v="15"/>
    <x v="2"/>
    <s v="United States"/>
    <s v="Sheboygan"/>
    <x v="6"/>
    <n v="53081"/>
    <x v="2"/>
    <s v="OFF-LA-10003537"/>
    <x v="1"/>
    <x v="2"/>
    <x v="1568"/>
    <x v="3185"/>
    <n v="3"/>
    <n v="0"/>
    <n v="17.667299999999997"/>
  </r>
  <r>
    <n v="7990"/>
    <s v="US-2013-117793"/>
    <x v="0"/>
    <x v="828"/>
    <d v="2013-08-30T00:00:00"/>
    <x v="1"/>
    <s v="MA-17560"/>
    <x v="15"/>
    <x v="2"/>
    <s v="United States"/>
    <s v="Sheboygan"/>
    <x v="6"/>
    <n v="53081"/>
    <x v="2"/>
    <s v="OFF-ST-10002406"/>
    <x v="1"/>
    <x v="4"/>
    <x v="324"/>
    <x v="2748"/>
    <n v="1"/>
    <n v="0"/>
    <n v="4.1916000000000011"/>
  </r>
  <r>
    <n v="7991"/>
    <s v="US-2013-117793"/>
    <x v="0"/>
    <x v="828"/>
    <d v="2013-08-30T00:00:00"/>
    <x v="1"/>
    <s v="MA-17560"/>
    <x v="15"/>
    <x v="2"/>
    <s v="United States"/>
    <s v="Sheboygan"/>
    <x v="6"/>
    <n v="53081"/>
    <x v="2"/>
    <s v="TEC-AC-10003433"/>
    <x v="2"/>
    <x v="11"/>
    <x v="1409"/>
    <x v="5237"/>
    <n v="2"/>
    <n v="0"/>
    <n v="0.89100000000000001"/>
  </r>
  <r>
    <n v="7992"/>
    <s v="CA-2013-133872"/>
    <x v="0"/>
    <x v="403"/>
    <d v="2013-06-18T00:00:00"/>
    <x v="2"/>
    <s v="VM-21835"/>
    <x v="718"/>
    <x v="0"/>
    <s v="United States"/>
    <s v="Boca Raton"/>
    <x v="2"/>
    <n v="33433"/>
    <x v="0"/>
    <s v="OFF-BI-10002082"/>
    <x v="1"/>
    <x v="8"/>
    <x v="1173"/>
    <x v="5238"/>
    <n v="4"/>
    <n v="0.7"/>
    <n v="-26.623999999999995"/>
  </r>
  <r>
    <n v="7993"/>
    <s v="CA-2013-133872"/>
    <x v="0"/>
    <x v="403"/>
    <d v="2013-06-18T00:00:00"/>
    <x v="2"/>
    <s v="VM-21835"/>
    <x v="718"/>
    <x v="0"/>
    <s v="United States"/>
    <s v="Boca Raton"/>
    <x v="2"/>
    <n v="33433"/>
    <x v="0"/>
    <s v="TEC-AC-10000521"/>
    <x v="2"/>
    <x v="11"/>
    <x v="1557"/>
    <x v="4997"/>
    <n v="2"/>
    <n v="0.2"/>
    <n v="2.3079999999999998"/>
  </r>
  <r>
    <n v="7994"/>
    <s v="US-2012-165743"/>
    <x v="1"/>
    <x v="312"/>
    <d v="2012-11-23T00:00:00"/>
    <x v="0"/>
    <s v="MM-18055"/>
    <x v="514"/>
    <x v="0"/>
    <s v="United States"/>
    <s v="Aurora"/>
    <x v="22"/>
    <n v="80013"/>
    <x v="1"/>
    <s v="OFF-BI-10001982"/>
    <x v="1"/>
    <x v="8"/>
    <x v="301"/>
    <x v="322"/>
    <n v="3"/>
    <n v="0.7"/>
    <n v="-3.4271999999999991"/>
  </r>
  <r>
    <n v="7995"/>
    <s v="US-2012-165743"/>
    <x v="1"/>
    <x v="312"/>
    <d v="2012-11-23T00:00:00"/>
    <x v="0"/>
    <s v="MM-18055"/>
    <x v="514"/>
    <x v="0"/>
    <s v="United States"/>
    <s v="Aurora"/>
    <x v="22"/>
    <n v="80013"/>
    <x v="1"/>
    <s v="FUR-BO-10002268"/>
    <x v="0"/>
    <x v="0"/>
    <x v="314"/>
    <x v="3489"/>
    <n v="6"/>
    <n v="0.7"/>
    <n v="-247.79879999999997"/>
  </r>
  <r>
    <n v="7996"/>
    <s v="US-2012-165743"/>
    <x v="1"/>
    <x v="312"/>
    <d v="2012-11-23T00:00:00"/>
    <x v="0"/>
    <s v="MM-18055"/>
    <x v="514"/>
    <x v="0"/>
    <s v="United States"/>
    <s v="Aurora"/>
    <x v="22"/>
    <n v="80013"/>
    <x v="1"/>
    <s v="OFF-BI-10001758"/>
    <x v="1"/>
    <x v="8"/>
    <x v="935"/>
    <x v="5239"/>
    <n v="6"/>
    <n v="0.7"/>
    <n v="-7.3691999999999993"/>
  </r>
  <r>
    <n v="7997"/>
    <s v="US-2014-105998"/>
    <x v="3"/>
    <x v="132"/>
    <d v="2014-11-06T00:00:00"/>
    <x v="2"/>
    <s v="CR-12580"/>
    <x v="615"/>
    <x v="2"/>
    <s v="United States"/>
    <s v="San Diego"/>
    <x v="1"/>
    <n v="92037"/>
    <x v="1"/>
    <s v="TEC-AC-10004469"/>
    <x v="2"/>
    <x v="11"/>
    <x v="238"/>
    <x v="5240"/>
    <n v="5"/>
    <n v="0"/>
    <n v="87.890000000000015"/>
  </r>
  <r>
    <n v="7998"/>
    <s v="US-2014-105998"/>
    <x v="3"/>
    <x v="132"/>
    <d v="2014-11-06T00:00:00"/>
    <x v="2"/>
    <s v="CR-12580"/>
    <x v="615"/>
    <x v="2"/>
    <s v="United States"/>
    <s v="San Diego"/>
    <x v="1"/>
    <n v="92037"/>
    <x v="1"/>
    <s v="FUR-TA-10001095"/>
    <x v="0"/>
    <x v="3"/>
    <x v="611"/>
    <x v="5241"/>
    <n v="12"/>
    <n v="0.2"/>
    <n v="20.914800000000014"/>
  </r>
  <r>
    <n v="7999"/>
    <s v="US-2011-148194"/>
    <x v="2"/>
    <x v="417"/>
    <d v="2011-05-07T00:00:00"/>
    <x v="2"/>
    <s v="BS-11365"/>
    <x v="740"/>
    <x v="1"/>
    <s v="United States"/>
    <s v="Seattle"/>
    <x v="4"/>
    <n v="98105"/>
    <x v="1"/>
    <s v="FUR-FU-10001852"/>
    <x v="0"/>
    <x v="5"/>
    <x v="837"/>
    <x v="5242"/>
    <n v="7"/>
    <n v="0"/>
    <n v="3.8975999999999997"/>
  </r>
  <r>
    <n v="8000"/>
    <s v="US-2011-148194"/>
    <x v="2"/>
    <x v="417"/>
    <d v="2011-05-07T00:00:00"/>
    <x v="2"/>
    <s v="BS-11365"/>
    <x v="740"/>
    <x v="1"/>
    <s v="United States"/>
    <s v="Seattle"/>
    <x v="4"/>
    <n v="98105"/>
    <x v="1"/>
    <s v="OFF-AP-10000696"/>
    <x v="1"/>
    <x v="9"/>
    <x v="332"/>
    <x v="5243"/>
    <n v="4"/>
    <n v="0"/>
    <n v="19.034399999999998"/>
  </r>
  <r>
    <n v="8001"/>
    <s v="US-2012-151407"/>
    <x v="1"/>
    <x v="627"/>
    <d v="2012-11-12T00:00:00"/>
    <x v="1"/>
    <s v="RD-19585"/>
    <x v="361"/>
    <x v="0"/>
    <s v="United States"/>
    <s v="Dubuque"/>
    <x v="23"/>
    <n v="52001"/>
    <x v="2"/>
    <s v="TEC-PH-10003885"/>
    <x v="2"/>
    <x v="7"/>
    <x v="772"/>
    <x v="2392"/>
    <n v="4"/>
    <n v="0"/>
    <n v="76.548399999999987"/>
  </r>
  <r>
    <n v="8002"/>
    <s v="CA-2012-110870"/>
    <x v="1"/>
    <x v="295"/>
    <d v="2012-12-15T00:00:00"/>
    <x v="2"/>
    <s v="KD-16270"/>
    <x v="30"/>
    <x v="0"/>
    <s v="United States"/>
    <s v="Los Angeles"/>
    <x v="1"/>
    <n v="90032"/>
    <x v="1"/>
    <s v="TEC-AC-10002926"/>
    <x v="2"/>
    <x v="11"/>
    <x v="1114"/>
    <x v="5244"/>
    <n v="6"/>
    <n v="0"/>
    <n v="128.97420000000002"/>
  </r>
  <r>
    <n v="8003"/>
    <s v="CA-2012-110870"/>
    <x v="1"/>
    <x v="295"/>
    <d v="2012-12-15T00:00:00"/>
    <x v="2"/>
    <s v="KD-16270"/>
    <x v="30"/>
    <x v="0"/>
    <s v="United States"/>
    <s v="Los Angeles"/>
    <x v="1"/>
    <n v="90032"/>
    <x v="1"/>
    <s v="OFF-SU-10001225"/>
    <x v="1"/>
    <x v="14"/>
    <x v="33"/>
    <x v="4751"/>
    <n v="7"/>
    <n v="0"/>
    <n v="0.51519999999999921"/>
  </r>
  <r>
    <n v="8004"/>
    <s v="CA-2011-143210"/>
    <x v="2"/>
    <x v="588"/>
    <d v="2011-12-03T00:00:00"/>
    <x v="2"/>
    <s v="AA-10645"/>
    <x v="731"/>
    <x v="0"/>
    <s v="United States"/>
    <s v="Lowell"/>
    <x v="31"/>
    <n v="1852"/>
    <x v="3"/>
    <s v="TEC-PH-10004434"/>
    <x v="2"/>
    <x v="7"/>
    <x v="1604"/>
    <x v="5245"/>
    <n v="2"/>
    <n v="0"/>
    <n v="78.850999999999971"/>
  </r>
  <r>
    <n v="8005"/>
    <s v="CA-2011-143210"/>
    <x v="2"/>
    <x v="588"/>
    <d v="2011-12-03T00:00:00"/>
    <x v="2"/>
    <s v="AA-10645"/>
    <x v="731"/>
    <x v="0"/>
    <s v="United States"/>
    <s v="Lowell"/>
    <x v="31"/>
    <n v="1852"/>
    <x v="3"/>
    <s v="FUR-FU-10003878"/>
    <x v="0"/>
    <x v="5"/>
    <x v="671"/>
    <x v="5246"/>
    <n v="3"/>
    <n v="0"/>
    <n v="15.585599999999999"/>
  </r>
  <r>
    <n v="8006"/>
    <s v="CA-2011-143210"/>
    <x v="2"/>
    <x v="588"/>
    <d v="2011-12-03T00:00:00"/>
    <x v="2"/>
    <s v="AA-10645"/>
    <x v="731"/>
    <x v="0"/>
    <s v="United States"/>
    <s v="Lowell"/>
    <x v="31"/>
    <n v="1852"/>
    <x v="3"/>
    <s v="FUR-FU-10002268"/>
    <x v="0"/>
    <x v="5"/>
    <x v="860"/>
    <x v="765"/>
    <n v="2"/>
    <n v="0"/>
    <n v="3.2405999999999997"/>
  </r>
  <r>
    <n v="8007"/>
    <s v="CA-2013-139808"/>
    <x v="0"/>
    <x v="877"/>
    <d v="2013-10-12T00:00:00"/>
    <x v="1"/>
    <s v="MC-18100"/>
    <x v="498"/>
    <x v="0"/>
    <s v="United States"/>
    <s v="Marysville"/>
    <x v="4"/>
    <n v="98270"/>
    <x v="1"/>
    <s v="OFF-FA-10001883"/>
    <x v="1"/>
    <x v="13"/>
    <x v="1484"/>
    <x v="5247"/>
    <n v="12"/>
    <n v="0"/>
    <n v="0.93359999999999843"/>
  </r>
  <r>
    <n v="8008"/>
    <s v="CA-2012-110863"/>
    <x v="1"/>
    <x v="972"/>
    <d v="2012-11-24T00:00:00"/>
    <x v="1"/>
    <s v="AA-10645"/>
    <x v="731"/>
    <x v="0"/>
    <s v="United States"/>
    <s v="Oklahoma City"/>
    <x v="26"/>
    <n v="73120"/>
    <x v="2"/>
    <s v="OFF-ST-10002756"/>
    <x v="1"/>
    <x v="4"/>
    <x v="270"/>
    <x v="5248"/>
    <n v="4"/>
    <n v="0"/>
    <n v="5.4124000000000478"/>
  </r>
  <r>
    <n v="8009"/>
    <s v="CA-2012-110863"/>
    <x v="1"/>
    <x v="972"/>
    <d v="2012-11-24T00:00:00"/>
    <x v="1"/>
    <s v="AA-10645"/>
    <x v="731"/>
    <x v="0"/>
    <s v="United States"/>
    <s v="Oklahoma City"/>
    <x v="26"/>
    <n v="73120"/>
    <x v="2"/>
    <s v="OFF-PA-10000474"/>
    <x v="1"/>
    <x v="10"/>
    <x v="33"/>
    <x v="1938"/>
    <n v="3"/>
    <n v="0"/>
    <n v="49.970399999999991"/>
  </r>
  <r>
    <n v="8010"/>
    <s v="CA-2012-110863"/>
    <x v="1"/>
    <x v="972"/>
    <d v="2012-11-24T00:00:00"/>
    <x v="1"/>
    <s v="AA-10645"/>
    <x v="731"/>
    <x v="0"/>
    <s v="United States"/>
    <s v="Oklahoma City"/>
    <x v="26"/>
    <n v="73120"/>
    <x v="2"/>
    <s v="FUR-CH-10002073"/>
    <x v="0"/>
    <x v="1"/>
    <x v="1783"/>
    <x v="5249"/>
    <n v="5"/>
    <n v="0"/>
    <n v="383.93099999999993"/>
  </r>
  <r>
    <n v="8011"/>
    <s v="CA-2011-127859"/>
    <x v="2"/>
    <x v="461"/>
    <d v="2011-03-20T00:00:00"/>
    <x v="0"/>
    <s v="QJ-19255"/>
    <x v="425"/>
    <x v="1"/>
    <s v="United States"/>
    <s v="Philadelphia"/>
    <x v="9"/>
    <n v="19134"/>
    <x v="3"/>
    <s v="OFF-PA-10003641"/>
    <x v="1"/>
    <x v="10"/>
    <x v="938"/>
    <x v="5250"/>
    <n v="6"/>
    <n v="0.2"/>
    <n v="41.152799999999992"/>
  </r>
  <r>
    <n v="8012"/>
    <s v="US-2012-136427"/>
    <x v="1"/>
    <x v="782"/>
    <d v="2012-06-23T00:00:00"/>
    <x v="2"/>
    <s v="JM-16195"/>
    <x v="594"/>
    <x v="0"/>
    <s v="United States"/>
    <s v="Aurora"/>
    <x v="22"/>
    <n v="80013"/>
    <x v="1"/>
    <s v="TEC-PH-10002070"/>
    <x v="2"/>
    <x v="7"/>
    <x v="1785"/>
    <x v="5251"/>
    <n v="7"/>
    <n v="0.2"/>
    <n v="15.742999999999984"/>
  </r>
  <r>
    <n v="8013"/>
    <s v="CA-2014-120138"/>
    <x v="3"/>
    <x v="1126"/>
    <d v="2014-05-26T00:00:00"/>
    <x v="3"/>
    <s v="TB-21625"/>
    <x v="577"/>
    <x v="0"/>
    <s v="United States"/>
    <s v="New York City"/>
    <x v="15"/>
    <n v="10009"/>
    <x v="3"/>
    <s v="OFF-BI-10004519"/>
    <x v="1"/>
    <x v="8"/>
    <x v="880"/>
    <x v="5252"/>
    <n v="5"/>
    <n v="0.2"/>
    <n v="207.47499999999994"/>
  </r>
  <r>
    <n v="8014"/>
    <s v="CA-2014-120138"/>
    <x v="3"/>
    <x v="1126"/>
    <d v="2014-05-26T00:00:00"/>
    <x v="3"/>
    <s v="TB-21625"/>
    <x v="577"/>
    <x v="0"/>
    <s v="United States"/>
    <s v="New York City"/>
    <x v="15"/>
    <n v="10009"/>
    <x v="3"/>
    <s v="TEC-AC-10002167"/>
    <x v="2"/>
    <x v="11"/>
    <x v="46"/>
    <x v="5253"/>
    <n v="8"/>
    <n v="0"/>
    <n v="13.200000000000003"/>
  </r>
  <r>
    <n v="8015"/>
    <s v="CA-2014-120138"/>
    <x v="3"/>
    <x v="1126"/>
    <d v="2014-05-26T00:00:00"/>
    <x v="3"/>
    <s v="TB-21625"/>
    <x v="577"/>
    <x v="0"/>
    <s v="United States"/>
    <s v="New York City"/>
    <x v="15"/>
    <n v="10009"/>
    <x v="3"/>
    <s v="OFF-FA-10000936"/>
    <x v="1"/>
    <x v="13"/>
    <x v="1298"/>
    <x v="5254"/>
    <n v="1"/>
    <n v="0"/>
    <n v="1.4804999999999999"/>
  </r>
  <r>
    <n v="8016"/>
    <s v="CA-2014-120138"/>
    <x v="3"/>
    <x v="1126"/>
    <d v="2014-05-26T00:00:00"/>
    <x v="3"/>
    <s v="TB-21625"/>
    <x v="577"/>
    <x v="0"/>
    <s v="United States"/>
    <s v="New York City"/>
    <x v="15"/>
    <n v="10009"/>
    <x v="3"/>
    <s v="FUR-FU-10000732"/>
    <x v="0"/>
    <x v="5"/>
    <x v="540"/>
    <x v="609"/>
    <n v="3"/>
    <n v="0"/>
    <n v="6.0287999999999995"/>
  </r>
  <r>
    <n v="8017"/>
    <s v="US-2011-131870"/>
    <x v="2"/>
    <x v="340"/>
    <d v="2011-09-11T00:00:00"/>
    <x v="2"/>
    <s v="NF-18595"/>
    <x v="376"/>
    <x v="2"/>
    <s v="United States"/>
    <s v="Lancaster"/>
    <x v="24"/>
    <n v="43130"/>
    <x v="3"/>
    <s v="FUR-FU-10002501"/>
    <x v="0"/>
    <x v="5"/>
    <x v="1284"/>
    <x v="5255"/>
    <n v="6"/>
    <n v="0.2"/>
    <n v="12.892799999999998"/>
  </r>
  <r>
    <n v="8018"/>
    <s v="US-2011-131870"/>
    <x v="2"/>
    <x v="340"/>
    <d v="2011-09-11T00:00:00"/>
    <x v="2"/>
    <s v="NF-18595"/>
    <x v="376"/>
    <x v="2"/>
    <s v="United States"/>
    <s v="Lancaster"/>
    <x v="24"/>
    <n v="43130"/>
    <x v="3"/>
    <s v="OFF-AR-10000634"/>
    <x v="1"/>
    <x v="6"/>
    <x v="988"/>
    <x v="2791"/>
    <n v="9"/>
    <n v="0.2"/>
    <n v="2.6964000000000006"/>
  </r>
  <r>
    <n v="8019"/>
    <s v="CA-2014-114804"/>
    <x v="3"/>
    <x v="161"/>
    <d v="2014-10-20T00:00:00"/>
    <x v="0"/>
    <s v="BF-11020"/>
    <x v="292"/>
    <x v="1"/>
    <s v="United States"/>
    <s v="Modesto"/>
    <x v="1"/>
    <n v="95351"/>
    <x v="1"/>
    <s v="TEC-PH-10001700"/>
    <x v="2"/>
    <x v="7"/>
    <x v="193"/>
    <x v="5046"/>
    <n v="1"/>
    <n v="0.2"/>
    <n v="4.6193000000000026"/>
  </r>
  <r>
    <n v="8020"/>
    <s v="CA-2014-167227"/>
    <x v="3"/>
    <x v="808"/>
    <d v="2014-11-06T00:00:00"/>
    <x v="2"/>
    <s v="NP-18670"/>
    <x v="73"/>
    <x v="0"/>
    <s v="United States"/>
    <s v="Saint Louis"/>
    <x v="25"/>
    <n v="63116"/>
    <x v="2"/>
    <s v="OFF-AP-10001962"/>
    <x v="1"/>
    <x v="9"/>
    <x v="1594"/>
    <x v="4585"/>
    <n v="10"/>
    <n v="0"/>
    <n v="20.975000000000001"/>
  </r>
  <r>
    <n v="8021"/>
    <s v="CA-2014-167227"/>
    <x v="3"/>
    <x v="808"/>
    <d v="2014-11-06T00:00:00"/>
    <x v="2"/>
    <s v="NP-18670"/>
    <x v="73"/>
    <x v="0"/>
    <s v="United States"/>
    <s v="Saint Louis"/>
    <x v="25"/>
    <n v="63116"/>
    <x v="2"/>
    <s v="OFF-PA-10001838"/>
    <x v="1"/>
    <x v="10"/>
    <x v="999"/>
    <x v="2722"/>
    <n v="2"/>
    <n v="0"/>
    <n v="5.7623999999999995"/>
  </r>
  <r>
    <n v="8022"/>
    <s v="CA-2011-129189"/>
    <x v="2"/>
    <x v="609"/>
    <d v="2011-07-25T00:00:00"/>
    <x v="1"/>
    <s v="HM-14860"/>
    <x v="447"/>
    <x v="1"/>
    <s v="United States"/>
    <s v="Dallas"/>
    <x v="5"/>
    <n v="75217"/>
    <x v="2"/>
    <s v="OFF-AP-10000124"/>
    <x v="1"/>
    <x v="9"/>
    <x v="1227"/>
    <x v="5256"/>
    <n v="3"/>
    <n v="0.8"/>
    <n v="-12.979200000000002"/>
  </r>
  <r>
    <n v="8023"/>
    <s v="CA-2011-129189"/>
    <x v="2"/>
    <x v="609"/>
    <d v="2011-07-25T00:00:00"/>
    <x v="1"/>
    <s v="HM-14860"/>
    <x v="447"/>
    <x v="1"/>
    <s v="United States"/>
    <s v="Dallas"/>
    <x v="5"/>
    <n v="75217"/>
    <x v="2"/>
    <s v="OFF-EN-10003567"/>
    <x v="1"/>
    <x v="12"/>
    <x v="1643"/>
    <x v="1190"/>
    <n v="5"/>
    <n v="0.2"/>
    <n v="29.673000000000005"/>
  </r>
  <r>
    <n v="8024"/>
    <s v="CA-2011-129189"/>
    <x v="2"/>
    <x v="609"/>
    <d v="2011-07-25T00:00:00"/>
    <x v="1"/>
    <s v="HM-14860"/>
    <x v="447"/>
    <x v="1"/>
    <s v="United States"/>
    <s v="Dallas"/>
    <x v="5"/>
    <n v="75217"/>
    <x v="2"/>
    <s v="FUR-CH-10004997"/>
    <x v="0"/>
    <x v="1"/>
    <x v="494"/>
    <x v="2854"/>
    <n v="5"/>
    <n v="0.3"/>
    <n v="-93.989999999999952"/>
  </r>
  <r>
    <n v="8025"/>
    <s v="CA-2011-129189"/>
    <x v="2"/>
    <x v="609"/>
    <d v="2011-07-25T00:00:00"/>
    <x v="1"/>
    <s v="HM-14860"/>
    <x v="447"/>
    <x v="1"/>
    <s v="United States"/>
    <s v="Dallas"/>
    <x v="5"/>
    <n v="75217"/>
    <x v="2"/>
    <s v="OFF-BI-10000494"/>
    <x v="1"/>
    <x v="8"/>
    <x v="1563"/>
    <x v="5257"/>
    <n v="1"/>
    <n v="0.8"/>
    <n v="-1.8270000000000004"/>
  </r>
  <r>
    <n v="8026"/>
    <s v="CA-2012-132465"/>
    <x v="1"/>
    <x v="861"/>
    <d v="2012-09-15T00:00:00"/>
    <x v="0"/>
    <s v="DM-13525"/>
    <x v="760"/>
    <x v="1"/>
    <s v="United States"/>
    <s v="New York City"/>
    <x v="15"/>
    <n v="10035"/>
    <x v="3"/>
    <s v="FUR-FU-10000277"/>
    <x v="0"/>
    <x v="5"/>
    <x v="1786"/>
    <x v="5258"/>
    <n v="2"/>
    <n v="0"/>
    <n v="50.563199999999995"/>
  </r>
  <r>
    <n v="8027"/>
    <s v="CA-2012-132465"/>
    <x v="1"/>
    <x v="861"/>
    <d v="2012-09-15T00:00:00"/>
    <x v="0"/>
    <s v="DM-13525"/>
    <x v="760"/>
    <x v="1"/>
    <s v="United States"/>
    <s v="New York City"/>
    <x v="15"/>
    <n v="10035"/>
    <x v="3"/>
    <s v="OFF-ST-10003641"/>
    <x v="1"/>
    <x v="4"/>
    <x v="1799"/>
    <x v="5259"/>
    <n v="1"/>
    <n v="0"/>
    <n v="1.5760000000000076"/>
  </r>
  <r>
    <n v="8028"/>
    <s v="CA-2012-132465"/>
    <x v="1"/>
    <x v="861"/>
    <d v="2012-09-15T00:00:00"/>
    <x v="0"/>
    <s v="DM-13525"/>
    <x v="760"/>
    <x v="1"/>
    <s v="United States"/>
    <s v="New York City"/>
    <x v="15"/>
    <n v="10035"/>
    <x v="3"/>
    <s v="TEC-AC-10001998"/>
    <x v="2"/>
    <x v="11"/>
    <x v="84"/>
    <x v="86"/>
    <n v="1"/>
    <n v="0"/>
    <n v="6.796599999999998"/>
  </r>
  <r>
    <n v="8029"/>
    <s v="CA-2012-132465"/>
    <x v="1"/>
    <x v="861"/>
    <d v="2012-09-15T00:00:00"/>
    <x v="0"/>
    <s v="DM-13525"/>
    <x v="760"/>
    <x v="1"/>
    <s v="United States"/>
    <s v="New York City"/>
    <x v="15"/>
    <n v="10035"/>
    <x v="3"/>
    <s v="OFF-ST-10001932"/>
    <x v="1"/>
    <x v="4"/>
    <x v="1641"/>
    <x v="4321"/>
    <n v="4"/>
    <n v="0"/>
    <n v="108.17520000000002"/>
  </r>
  <r>
    <n v="8030"/>
    <s v="CA-2013-166373"/>
    <x v="0"/>
    <x v="147"/>
    <d v="2013-10-26T00:00:00"/>
    <x v="1"/>
    <s v="JF-15565"/>
    <x v="535"/>
    <x v="0"/>
    <s v="United States"/>
    <s v="San Antonio"/>
    <x v="5"/>
    <n v="78207"/>
    <x v="2"/>
    <s v="TEC-AC-10002323"/>
    <x v="2"/>
    <x v="11"/>
    <x v="175"/>
    <x v="5260"/>
    <n v="6"/>
    <n v="0.2"/>
    <n v="-9.2819999999999965"/>
  </r>
  <r>
    <n v="8031"/>
    <s v="CA-2013-158806"/>
    <x v="0"/>
    <x v="676"/>
    <d v="2013-01-11T00:00:00"/>
    <x v="1"/>
    <s v="NM-18520"/>
    <x v="392"/>
    <x v="0"/>
    <s v="United States"/>
    <s v="Amarillo"/>
    <x v="5"/>
    <n v="79109"/>
    <x v="2"/>
    <s v="FUR-FU-10004270"/>
    <x v="0"/>
    <x v="5"/>
    <x v="1372"/>
    <x v="5261"/>
    <n v="3"/>
    <n v="0.6"/>
    <n v="-10.961100000000002"/>
  </r>
  <r>
    <n v="8032"/>
    <s v="CA-2013-158806"/>
    <x v="0"/>
    <x v="676"/>
    <d v="2013-01-11T00:00:00"/>
    <x v="1"/>
    <s v="NM-18520"/>
    <x v="392"/>
    <x v="0"/>
    <s v="United States"/>
    <s v="Amarillo"/>
    <x v="5"/>
    <n v="79109"/>
    <x v="2"/>
    <s v="OFF-PA-10004621"/>
    <x v="1"/>
    <x v="10"/>
    <x v="738"/>
    <x v="233"/>
    <n v="5"/>
    <n v="0.2"/>
    <n v="9.0719999999999992"/>
  </r>
  <r>
    <n v="8033"/>
    <s v="CA-2012-119690"/>
    <x v="1"/>
    <x v="608"/>
    <d v="2012-06-28T00:00:00"/>
    <x v="2"/>
    <s v="MV-17485"/>
    <x v="597"/>
    <x v="0"/>
    <s v="United States"/>
    <s v="Houston"/>
    <x v="5"/>
    <n v="77041"/>
    <x v="2"/>
    <s v="OFF-PA-10001019"/>
    <x v="1"/>
    <x v="10"/>
    <x v="675"/>
    <x v="1107"/>
    <n v="3"/>
    <n v="0.2"/>
    <n v="16.183799999999998"/>
  </r>
  <r>
    <n v="8034"/>
    <s v="CA-2012-119690"/>
    <x v="1"/>
    <x v="608"/>
    <d v="2012-06-28T00:00:00"/>
    <x v="2"/>
    <s v="MV-17485"/>
    <x v="597"/>
    <x v="0"/>
    <s v="United States"/>
    <s v="Houston"/>
    <x v="5"/>
    <n v="77041"/>
    <x v="2"/>
    <s v="OFF-BI-10000201"/>
    <x v="1"/>
    <x v="8"/>
    <x v="1678"/>
    <x v="5262"/>
    <n v="2"/>
    <n v="0.8"/>
    <n v="-1.476"/>
  </r>
  <r>
    <n v="8035"/>
    <s v="CA-2012-119690"/>
    <x v="1"/>
    <x v="608"/>
    <d v="2012-06-28T00:00:00"/>
    <x v="2"/>
    <s v="MV-17485"/>
    <x v="597"/>
    <x v="0"/>
    <s v="United States"/>
    <s v="Houston"/>
    <x v="5"/>
    <n v="77041"/>
    <x v="2"/>
    <s v="FUR-FU-10004587"/>
    <x v="0"/>
    <x v="5"/>
    <x v="1353"/>
    <x v="5263"/>
    <n v="9"/>
    <n v="0.6"/>
    <n v="-20.730599999999995"/>
  </r>
  <r>
    <n v="8036"/>
    <s v="CA-2012-119690"/>
    <x v="1"/>
    <x v="608"/>
    <d v="2012-06-28T00:00:00"/>
    <x v="2"/>
    <s v="MV-17485"/>
    <x v="597"/>
    <x v="0"/>
    <s v="United States"/>
    <s v="Houston"/>
    <x v="5"/>
    <n v="77041"/>
    <x v="2"/>
    <s v="OFF-LA-10001613"/>
    <x v="1"/>
    <x v="2"/>
    <x v="736"/>
    <x v="877"/>
    <n v="2"/>
    <n v="0.2"/>
    <n v="1.6704000000000001"/>
  </r>
  <r>
    <n v="8037"/>
    <s v="CA-2012-153738"/>
    <x v="1"/>
    <x v="1181"/>
    <d v="2012-09-22T00:00:00"/>
    <x v="2"/>
    <s v="AG-10270"/>
    <x v="8"/>
    <x v="0"/>
    <s v="United States"/>
    <s v="Lawrence"/>
    <x v="31"/>
    <n v="1841"/>
    <x v="3"/>
    <s v="OFF-BI-10001308"/>
    <x v="1"/>
    <x v="8"/>
    <x v="1351"/>
    <x v="1023"/>
    <n v="6"/>
    <n v="0"/>
    <n v="16.955999999999996"/>
  </r>
  <r>
    <n v="8038"/>
    <s v="CA-2014-169012"/>
    <x v="3"/>
    <x v="815"/>
    <d v="2014-07-15T00:00:00"/>
    <x v="1"/>
    <s v="BF-11275"/>
    <x v="667"/>
    <x v="1"/>
    <s v="United States"/>
    <s v="Columbus"/>
    <x v="32"/>
    <n v="31907"/>
    <x v="0"/>
    <s v="OFF-AP-10003278"/>
    <x v="1"/>
    <x v="9"/>
    <x v="1784"/>
    <x v="5264"/>
    <n v="3"/>
    <n v="0"/>
    <n v="10.896600000000003"/>
  </r>
  <r>
    <n v="8039"/>
    <s v="CA-2014-109393"/>
    <x v="3"/>
    <x v="160"/>
    <d v="2014-07-03T00:00:00"/>
    <x v="0"/>
    <s v="JC-15775"/>
    <x v="547"/>
    <x v="0"/>
    <s v="United States"/>
    <s v="Los Angeles"/>
    <x v="1"/>
    <n v="90032"/>
    <x v="1"/>
    <s v="FUR-BO-10003966"/>
    <x v="0"/>
    <x v="0"/>
    <x v="1086"/>
    <x v="2683"/>
    <n v="3"/>
    <n v="0.15"/>
    <n v="5.1293999999999755"/>
  </r>
  <r>
    <n v="8040"/>
    <s v="CA-2014-121489"/>
    <x v="3"/>
    <x v="170"/>
    <d v="2014-08-26T00:00:00"/>
    <x v="0"/>
    <s v="CM-11815"/>
    <x v="698"/>
    <x v="1"/>
    <s v="United States"/>
    <s v="Seattle"/>
    <x v="4"/>
    <n v="98115"/>
    <x v="1"/>
    <s v="FUR-CH-10004698"/>
    <x v="0"/>
    <x v="1"/>
    <x v="166"/>
    <x v="340"/>
    <n v="6"/>
    <n v="0.2"/>
    <n v="38.870400000000018"/>
  </r>
  <r>
    <n v="8041"/>
    <s v="CA-2014-121489"/>
    <x v="3"/>
    <x v="170"/>
    <d v="2014-08-26T00:00:00"/>
    <x v="0"/>
    <s v="CM-11815"/>
    <x v="698"/>
    <x v="1"/>
    <s v="United States"/>
    <s v="Seattle"/>
    <x v="4"/>
    <n v="98115"/>
    <x v="1"/>
    <s v="OFF-ST-10000025"/>
    <x v="1"/>
    <x v="4"/>
    <x v="615"/>
    <x v="720"/>
    <n v="6"/>
    <n v="0"/>
    <n v="34.354799999999955"/>
  </r>
  <r>
    <n v="8042"/>
    <s v="CA-2014-121489"/>
    <x v="3"/>
    <x v="170"/>
    <d v="2014-08-26T00:00:00"/>
    <x v="0"/>
    <s v="CM-11815"/>
    <x v="698"/>
    <x v="1"/>
    <s v="United States"/>
    <s v="Seattle"/>
    <x v="4"/>
    <n v="98115"/>
    <x v="1"/>
    <s v="TEC-AC-10000682"/>
    <x v="2"/>
    <x v="11"/>
    <x v="1327"/>
    <x v="5265"/>
    <n v="2"/>
    <n v="0"/>
    <n v="11.613"/>
  </r>
  <r>
    <n v="8043"/>
    <s v="US-2014-133081"/>
    <x v="3"/>
    <x v="825"/>
    <d v="2014-03-16T00:00:00"/>
    <x v="1"/>
    <s v="PV-18985"/>
    <x v="391"/>
    <x v="2"/>
    <s v="United States"/>
    <s v="Cambridge"/>
    <x v="31"/>
    <n v="2138"/>
    <x v="3"/>
    <s v="TEC-AC-10001772"/>
    <x v="2"/>
    <x v="11"/>
    <x v="400"/>
    <x v="433"/>
    <n v="4"/>
    <n v="0"/>
    <n v="24.913200000000003"/>
  </r>
  <r>
    <n v="8044"/>
    <s v="US-2014-133081"/>
    <x v="3"/>
    <x v="825"/>
    <d v="2014-03-16T00:00:00"/>
    <x v="1"/>
    <s v="PV-18985"/>
    <x v="391"/>
    <x v="2"/>
    <s v="United States"/>
    <s v="Cambridge"/>
    <x v="31"/>
    <n v="2138"/>
    <x v="3"/>
    <s v="FUR-FU-10001379"/>
    <x v="0"/>
    <x v="5"/>
    <x v="1810"/>
    <x v="4111"/>
    <n v="1"/>
    <n v="0"/>
    <n v="11.756800000000002"/>
  </r>
  <r>
    <n v="8045"/>
    <s v="CA-2014-165008"/>
    <x v="3"/>
    <x v="175"/>
    <d v="2014-09-18T00:00:00"/>
    <x v="0"/>
    <s v="DO-13645"/>
    <x v="770"/>
    <x v="0"/>
    <s v="United States"/>
    <s v="Salt Lake City"/>
    <x v="7"/>
    <n v="84106"/>
    <x v="1"/>
    <s v="OFF-BI-10002794"/>
    <x v="1"/>
    <x v="8"/>
    <x v="102"/>
    <x v="5266"/>
    <n v="9"/>
    <n v="0.2"/>
    <n v="106.95779999999998"/>
  </r>
  <r>
    <n v="8046"/>
    <s v="CA-2013-145611"/>
    <x v="0"/>
    <x v="873"/>
    <d v="2013-09-25T00:00:00"/>
    <x v="1"/>
    <s v="HA-14905"/>
    <x v="456"/>
    <x v="0"/>
    <s v="United States"/>
    <s v="New York City"/>
    <x v="15"/>
    <n v="10035"/>
    <x v="3"/>
    <s v="OFF-AP-10001005"/>
    <x v="1"/>
    <x v="9"/>
    <x v="1131"/>
    <x v="5267"/>
    <n v="5"/>
    <n v="0"/>
    <n v="129.77249999999998"/>
  </r>
  <r>
    <n v="8047"/>
    <s v="CA-2013-113600"/>
    <x v="0"/>
    <x v="272"/>
    <d v="2013-12-18T00:00:00"/>
    <x v="0"/>
    <s v="SH-20395"/>
    <x v="129"/>
    <x v="0"/>
    <s v="United States"/>
    <s v="Cuyahoga Falls"/>
    <x v="24"/>
    <n v="44221"/>
    <x v="3"/>
    <s v="OFF-BI-10000201"/>
    <x v="1"/>
    <x v="8"/>
    <x v="1678"/>
    <x v="3631"/>
    <n v="3"/>
    <n v="0.7"/>
    <n v="-1.4760000000000004"/>
  </r>
  <r>
    <n v="8048"/>
    <s v="CA-2014-130834"/>
    <x v="3"/>
    <x v="132"/>
    <d v="2014-11-07T00:00:00"/>
    <x v="0"/>
    <s v="JM-16195"/>
    <x v="594"/>
    <x v="0"/>
    <s v="United States"/>
    <s v="Wilmington"/>
    <x v="3"/>
    <n v="28403"/>
    <x v="0"/>
    <s v="OFF-PA-10003673"/>
    <x v="1"/>
    <x v="10"/>
    <x v="971"/>
    <x v="3965"/>
    <n v="3"/>
    <n v="0.2"/>
    <n v="5.2883999999999984"/>
  </r>
  <r>
    <n v="8049"/>
    <s v="CA-2013-168543"/>
    <x v="0"/>
    <x v="894"/>
    <d v="2013-07-08T00:00:00"/>
    <x v="1"/>
    <s v="DK-13225"/>
    <x v="158"/>
    <x v="1"/>
    <s v="United States"/>
    <s v="New York City"/>
    <x v="15"/>
    <n v="10035"/>
    <x v="3"/>
    <s v="OFF-AP-10000938"/>
    <x v="1"/>
    <x v="9"/>
    <x v="1703"/>
    <x v="3828"/>
    <n v="7"/>
    <n v="0"/>
    <n v="197.92079999999999"/>
  </r>
  <r>
    <n v="8050"/>
    <s v="CA-2011-144974"/>
    <x v="2"/>
    <x v="467"/>
    <d v="2011-09-30T00:00:00"/>
    <x v="1"/>
    <s v="CM-12715"/>
    <x v="782"/>
    <x v="1"/>
    <s v="United States"/>
    <s v="Philadelphia"/>
    <x v="9"/>
    <n v="19140"/>
    <x v="3"/>
    <s v="OFF-BI-10003274"/>
    <x v="1"/>
    <x v="8"/>
    <x v="122"/>
    <x v="3649"/>
    <n v="5"/>
    <n v="0.7"/>
    <n v="-4.577"/>
  </r>
  <r>
    <n v="8051"/>
    <s v="CA-2011-144974"/>
    <x v="2"/>
    <x v="467"/>
    <d v="2011-09-30T00:00:00"/>
    <x v="1"/>
    <s v="CM-12715"/>
    <x v="782"/>
    <x v="1"/>
    <s v="United States"/>
    <s v="Philadelphia"/>
    <x v="9"/>
    <n v="19140"/>
    <x v="3"/>
    <s v="FUR-FU-10001095"/>
    <x v="0"/>
    <x v="5"/>
    <x v="741"/>
    <x v="4571"/>
    <n v="1"/>
    <n v="0.2"/>
    <n v="4.7664"/>
  </r>
  <r>
    <n v="8052"/>
    <s v="CA-2011-144974"/>
    <x v="2"/>
    <x v="467"/>
    <d v="2011-09-30T00:00:00"/>
    <x v="1"/>
    <s v="CM-12715"/>
    <x v="782"/>
    <x v="1"/>
    <s v="United States"/>
    <s v="Philadelphia"/>
    <x v="9"/>
    <n v="19140"/>
    <x v="3"/>
    <s v="OFF-AP-10001492"/>
    <x v="1"/>
    <x v="9"/>
    <x v="22"/>
    <x v="3101"/>
    <n v="6"/>
    <n v="0.2"/>
    <n v="3.1032000000000011"/>
  </r>
  <r>
    <n v="8053"/>
    <s v="CA-2011-109904"/>
    <x v="2"/>
    <x v="686"/>
    <d v="2011-07-17T00:00:00"/>
    <x v="0"/>
    <s v="BF-10975"/>
    <x v="541"/>
    <x v="1"/>
    <s v="United States"/>
    <s v="New York City"/>
    <x v="15"/>
    <n v="10009"/>
    <x v="3"/>
    <s v="OFF-AR-10004999"/>
    <x v="1"/>
    <x v="6"/>
    <x v="864"/>
    <x v="1465"/>
    <n v="3"/>
    <n v="0"/>
    <n v="4.4850000000000003"/>
  </r>
  <r>
    <n v="8054"/>
    <s v="CA-2014-152205"/>
    <x v="3"/>
    <x v="394"/>
    <d v="2014-10-06T00:00:00"/>
    <x v="1"/>
    <s v="SF-20965"/>
    <x v="245"/>
    <x v="1"/>
    <s v="United States"/>
    <s v="Philadelphia"/>
    <x v="9"/>
    <n v="19134"/>
    <x v="3"/>
    <s v="OFF-BI-10004094"/>
    <x v="1"/>
    <x v="8"/>
    <x v="603"/>
    <x v="5268"/>
    <n v="1"/>
    <n v="0.7"/>
    <n v="-1.8584999999999994"/>
  </r>
  <r>
    <n v="8055"/>
    <s v="CA-2012-121188"/>
    <x v="1"/>
    <x v="834"/>
    <d v="2012-09-04T00:00:00"/>
    <x v="1"/>
    <s v="CB-12025"/>
    <x v="90"/>
    <x v="0"/>
    <s v="United States"/>
    <s v="Los Angeles"/>
    <x v="1"/>
    <n v="90049"/>
    <x v="1"/>
    <s v="OFF-ST-10001490"/>
    <x v="1"/>
    <x v="4"/>
    <x v="513"/>
    <x v="5269"/>
    <n v="5"/>
    <n v="0"/>
    <n v="267.70499999999993"/>
  </r>
  <r>
    <n v="8056"/>
    <s v="CA-2012-121188"/>
    <x v="1"/>
    <x v="834"/>
    <d v="2012-09-04T00:00:00"/>
    <x v="1"/>
    <s v="CB-12025"/>
    <x v="90"/>
    <x v="0"/>
    <s v="United States"/>
    <s v="Los Angeles"/>
    <x v="1"/>
    <n v="90049"/>
    <x v="1"/>
    <s v="FUR-BO-10004695"/>
    <x v="0"/>
    <x v="0"/>
    <x v="198"/>
    <x v="1496"/>
    <n v="2"/>
    <n v="0.15"/>
    <n v="28.956799999999973"/>
  </r>
  <r>
    <n v="8057"/>
    <s v="CA-2012-121188"/>
    <x v="1"/>
    <x v="834"/>
    <d v="2012-09-04T00:00:00"/>
    <x v="1"/>
    <s v="CB-12025"/>
    <x v="90"/>
    <x v="0"/>
    <s v="United States"/>
    <s v="Los Angeles"/>
    <x v="1"/>
    <n v="90049"/>
    <x v="1"/>
    <s v="OFF-ST-10000736"/>
    <x v="1"/>
    <x v="4"/>
    <x v="455"/>
    <x v="5270"/>
    <n v="9"/>
    <n v="0"/>
    <n v="29.152799999999971"/>
  </r>
  <r>
    <n v="8058"/>
    <s v="CA-2012-121188"/>
    <x v="1"/>
    <x v="834"/>
    <d v="2012-09-04T00:00:00"/>
    <x v="1"/>
    <s v="CB-12025"/>
    <x v="90"/>
    <x v="0"/>
    <s v="United States"/>
    <s v="Los Angeles"/>
    <x v="1"/>
    <n v="90049"/>
    <x v="1"/>
    <s v="OFF-BI-10001617"/>
    <x v="1"/>
    <x v="8"/>
    <x v="1315"/>
    <x v="5271"/>
    <n v="5"/>
    <n v="0.2"/>
    <n v="13.959"/>
  </r>
  <r>
    <n v="8059"/>
    <s v="CA-2012-121188"/>
    <x v="1"/>
    <x v="834"/>
    <d v="2012-09-04T00:00:00"/>
    <x v="1"/>
    <s v="CB-12025"/>
    <x v="90"/>
    <x v="0"/>
    <s v="United States"/>
    <s v="Los Angeles"/>
    <x v="1"/>
    <n v="90049"/>
    <x v="1"/>
    <s v="TEC-PH-10003589"/>
    <x v="2"/>
    <x v="7"/>
    <x v="818"/>
    <x v="752"/>
    <n v="3"/>
    <n v="0.2"/>
    <n v="15.111599999999999"/>
  </r>
  <r>
    <n v="8060"/>
    <s v="CA-2012-121188"/>
    <x v="1"/>
    <x v="834"/>
    <d v="2012-09-04T00:00:00"/>
    <x v="1"/>
    <s v="CB-12025"/>
    <x v="90"/>
    <x v="0"/>
    <s v="United States"/>
    <s v="Los Angeles"/>
    <x v="1"/>
    <n v="90049"/>
    <x v="1"/>
    <s v="FUR-FU-10003981"/>
    <x v="0"/>
    <x v="5"/>
    <x v="322"/>
    <x v="1353"/>
    <n v="2"/>
    <n v="0"/>
    <n v="1.7472000000000003"/>
  </r>
  <r>
    <n v="8061"/>
    <s v="CA-2012-156013"/>
    <x v="1"/>
    <x v="1181"/>
    <d v="2012-09-26T00:00:00"/>
    <x v="1"/>
    <s v="TC-20980"/>
    <x v="568"/>
    <x v="1"/>
    <s v="United States"/>
    <s v="Long Beach"/>
    <x v="15"/>
    <n v="11561"/>
    <x v="3"/>
    <s v="OFF-PA-10001970"/>
    <x v="1"/>
    <x v="10"/>
    <x v="311"/>
    <x v="3733"/>
    <n v="5"/>
    <n v="0"/>
    <n v="28.857999999999997"/>
  </r>
  <r>
    <n v="8062"/>
    <s v="CA-2012-156013"/>
    <x v="1"/>
    <x v="1181"/>
    <d v="2012-09-26T00:00:00"/>
    <x v="1"/>
    <s v="TC-20980"/>
    <x v="568"/>
    <x v="1"/>
    <s v="United States"/>
    <s v="Long Beach"/>
    <x v="15"/>
    <n v="11561"/>
    <x v="3"/>
    <s v="OFF-BI-10002437"/>
    <x v="1"/>
    <x v="8"/>
    <x v="1305"/>
    <x v="671"/>
    <n v="2"/>
    <n v="0.2"/>
    <n v="8.8623999999999992"/>
  </r>
  <r>
    <n v="8063"/>
    <s v="CA-2013-132997"/>
    <x v="0"/>
    <x v="77"/>
    <d v="2013-11-10T00:00:00"/>
    <x v="2"/>
    <s v="LW-17215"/>
    <x v="560"/>
    <x v="0"/>
    <s v="United States"/>
    <s v="Rochester"/>
    <x v="15"/>
    <n v="14609"/>
    <x v="3"/>
    <s v="TEC-PH-10000586"/>
    <x v="2"/>
    <x v="7"/>
    <x v="501"/>
    <x v="2392"/>
    <n v="4"/>
    <n v="0"/>
    <n v="71.269200000000012"/>
  </r>
  <r>
    <n v="8064"/>
    <s v="CA-2013-132997"/>
    <x v="0"/>
    <x v="77"/>
    <d v="2013-11-10T00:00:00"/>
    <x v="2"/>
    <s v="LW-17215"/>
    <x v="560"/>
    <x v="0"/>
    <s v="United States"/>
    <s v="Rochester"/>
    <x v="15"/>
    <n v="14609"/>
    <x v="3"/>
    <s v="TEC-PH-10003811"/>
    <x v="2"/>
    <x v="7"/>
    <x v="1187"/>
    <x v="1911"/>
    <n v="3"/>
    <n v="0"/>
    <n v="100.7916"/>
  </r>
  <r>
    <n v="8065"/>
    <s v="CA-2013-132997"/>
    <x v="0"/>
    <x v="77"/>
    <d v="2013-11-10T00:00:00"/>
    <x v="2"/>
    <s v="LW-17215"/>
    <x v="560"/>
    <x v="0"/>
    <s v="United States"/>
    <s v="Rochester"/>
    <x v="15"/>
    <n v="14609"/>
    <x v="3"/>
    <s v="OFF-PA-10004983"/>
    <x v="1"/>
    <x v="10"/>
    <x v="1323"/>
    <x v="91"/>
    <n v="2"/>
    <n v="0"/>
    <n v="6.2208000000000006"/>
  </r>
  <r>
    <n v="8066"/>
    <s v="CA-2013-132997"/>
    <x v="0"/>
    <x v="77"/>
    <d v="2013-11-10T00:00:00"/>
    <x v="2"/>
    <s v="LW-17215"/>
    <x v="560"/>
    <x v="0"/>
    <s v="United States"/>
    <s v="Rochester"/>
    <x v="15"/>
    <n v="14609"/>
    <x v="3"/>
    <s v="OFF-ST-10003479"/>
    <x v="1"/>
    <x v="4"/>
    <x v="41"/>
    <x v="5272"/>
    <n v="3"/>
    <n v="0"/>
    <n v="5.8409999999999869"/>
  </r>
  <r>
    <n v="8067"/>
    <s v="CA-2013-132997"/>
    <x v="0"/>
    <x v="77"/>
    <d v="2013-11-10T00:00:00"/>
    <x v="2"/>
    <s v="LW-17215"/>
    <x v="560"/>
    <x v="0"/>
    <s v="United States"/>
    <s v="Rochester"/>
    <x v="15"/>
    <n v="14609"/>
    <x v="3"/>
    <s v="OFF-BI-10004318"/>
    <x v="1"/>
    <x v="8"/>
    <x v="1574"/>
    <x v="4795"/>
    <n v="2"/>
    <n v="0.2"/>
    <n v="89.954799999999992"/>
  </r>
  <r>
    <n v="8068"/>
    <s v="US-2012-160563"/>
    <x v="1"/>
    <x v="1182"/>
    <d v="2012-10-24T00:00:00"/>
    <x v="1"/>
    <s v="NS-18640"/>
    <x v="374"/>
    <x v="1"/>
    <s v="United States"/>
    <s v="San Francisco"/>
    <x v="1"/>
    <n v="94109"/>
    <x v="1"/>
    <s v="TEC-AC-10002567"/>
    <x v="2"/>
    <x v="11"/>
    <x v="423"/>
    <x v="764"/>
    <n v="3"/>
    <n v="0"/>
    <n v="86.389199999999988"/>
  </r>
  <r>
    <n v="8069"/>
    <s v="US-2012-160563"/>
    <x v="1"/>
    <x v="1182"/>
    <d v="2012-10-24T00:00:00"/>
    <x v="1"/>
    <s v="NS-18640"/>
    <x v="374"/>
    <x v="1"/>
    <s v="United States"/>
    <s v="San Francisco"/>
    <x v="1"/>
    <n v="94109"/>
    <x v="1"/>
    <s v="FUR-FU-10001731"/>
    <x v="0"/>
    <x v="5"/>
    <x v="1547"/>
    <x v="2003"/>
    <n v="6"/>
    <n v="0"/>
    <n v="6.0876000000000001"/>
  </r>
  <r>
    <n v="8070"/>
    <s v="CA-2014-151750"/>
    <x v="3"/>
    <x v="314"/>
    <d v="2014-01-06T00:00:00"/>
    <x v="1"/>
    <s v="JM-15250"/>
    <x v="49"/>
    <x v="0"/>
    <s v="United States"/>
    <s v="Huntsville"/>
    <x v="5"/>
    <n v="77340"/>
    <x v="2"/>
    <s v="OFF-ST-10002743"/>
    <x v="1"/>
    <x v="4"/>
    <x v="413"/>
    <x v="5273"/>
    <n v="5"/>
    <n v="0.2"/>
    <n v="-107.95800000000004"/>
  </r>
  <r>
    <n v="8071"/>
    <s v="CA-2014-151750"/>
    <x v="3"/>
    <x v="314"/>
    <d v="2014-01-06T00:00:00"/>
    <x v="1"/>
    <s v="JM-15250"/>
    <x v="49"/>
    <x v="0"/>
    <s v="United States"/>
    <s v="Huntsville"/>
    <x v="5"/>
    <n v="77340"/>
    <x v="2"/>
    <s v="FUR-FU-10002116"/>
    <x v="0"/>
    <x v="5"/>
    <x v="1431"/>
    <x v="5274"/>
    <n v="5"/>
    <n v="0.6"/>
    <n v="-187.38150000000002"/>
  </r>
  <r>
    <n v="8072"/>
    <s v="CA-2014-151750"/>
    <x v="3"/>
    <x v="314"/>
    <d v="2014-01-06T00:00:00"/>
    <x v="1"/>
    <s v="JM-15250"/>
    <x v="49"/>
    <x v="0"/>
    <s v="United States"/>
    <s v="Huntsville"/>
    <x v="5"/>
    <n v="77340"/>
    <x v="2"/>
    <s v="FUR-CH-10003199"/>
    <x v="0"/>
    <x v="1"/>
    <x v="631"/>
    <x v="5275"/>
    <n v="4"/>
    <n v="0.3"/>
    <n v="-26.635199999999998"/>
  </r>
  <r>
    <n v="8073"/>
    <s v="CA-2014-151750"/>
    <x v="3"/>
    <x v="314"/>
    <d v="2014-01-06T00:00:00"/>
    <x v="1"/>
    <s v="JM-15250"/>
    <x v="49"/>
    <x v="0"/>
    <s v="United States"/>
    <s v="Huntsville"/>
    <x v="5"/>
    <n v="77340"/>
    <x v="2"/>
    <s v="OFF-AR-10003158"/>
    <x v="1"/>
    <x v="6"/>
    <x v="696"/>
    <x v="5276"/>
    <n v="4"/>
    <n v="0.2"/>
    <n v="2.2287999999999988"/>
  </r>
  <r>
    <n v="8074"/>
    <s v="CA-2014-151750"/>
    <x v="3"/>
    <x v="314"/>
    <d v="2014-01-06T00:00:00"/>
    <x v="1"/>
    <s v="JM-15250"/>
    <x v="49"/>
    <x v="0"/>
    <s v="United States"/>
    <s v="Huntsville"/>
    <x v="5"/>
    <n v="77340"/>
    <x v="2"/>
    <s v="OFF-BI-10000301"/>
    <x v="1"/>
    <x v="8"/>
    <x v="619"/>
    <x v="5277"/>
    <n v="5"/>
    <n v="0.8"/>
    <n v="-9.7050000000000018"/>
  </r>
  <r>
    <n v="8075"/>
    <s v="CA-2014-151750"/>
    <x v="3"/>
    <x v="314"/>
    <d v="2014-01-06T00:00:00"/>
    <x v="1"/>
    <s v="JM-15250"/>
    <x v="49"/>
    <x v="0"/>
    <s v="United States"/>
    <s v="Huntsville"/>
    <x v="5"/>
    <n v="77340"/>
    <x v="2"/>
    <s v="OFF-BI-10000343"/>
    <x v="1"/>
    <x v="8"/>
    <x v="184"/>
    <x v="5278"/>
    <n v="14"/>
    <n v="0.8"/>
    <n v="-22.684200000000004"/>
  </r>
  <r>
    <n v="8076"/>
    <s v="CA-2014-151750"/>
    <x v="3"/>
    <x v="314"/>
    <d v="2014-01-06T00:00:00"/>
    <x v="1"/>
    <s v="JM-15250"/>
    <x v="49"/>
    <x v="0"/>
    <s v="United States"/>
    <s v="Huntsville"/>
    <x v="5"/>
    <n v="77340"/>
    <x v="2"/>
    <s v="OFF-AP-10004708"/>
    <x v="1"/>
    <x v="9"/>
    <x v="508"/>
    <x v="5279"/>
    <n v="2"/>
    <n v="0.8"/>
    <n v="-38.821200000000012"/>
  </r>
  <r>
    <n v="8077"/>
    <s v="CA-2012-106187"/>
    <x v="1"/>
    <x v="537"/>
    <d v="2012-06-29T00:00:00"/>
    <x v="1"/>
    <s v="RF-19345"/>
    <x v="575"/>
    <x v="1"/>
    <s v="United States"/>
    <s v="East Point"/>
    <x v="32"/>
    <n v="30344"/>
    <x v="0"/>
    <s v="FUR-FU-10000794"/>
    <x v="0"/>
    <x v="5"/>
    <x v="639"/>
    <x v="1877"/>
    <n v="3"/>
    <n v="0"/>
    <n v="9.3227999999999991"/>
  </r>
  <r>
    <n v="8078"/>
    <s v="CA-2012-106187"/>
    <x v="1"/>
    <x v="537"/>
    <d v="2012-06-29T00:00:00"/>
    <x v="1"/>
    <s v="RF-19345"/>
    <x v="575"/>
    <x v="1"/>
    <s v="United States"/>
    <s v="East Point"/>
    <x v="32"/>
    <n v="30344"/>
    <x v="0"/>
    <s v="OFF-BI-10004519"/>
    <x v="1"/>
    <x v="8"/>
    <x v="880"/>
    <x v="5280"/>
    <n v="1"/>
    <n v="0"/>
    <n v="74.690999999999988"/>
  </r>
  <r>
    <n v="8079"/>
    <s v="CA-2012-106187"/>
    <x v="1"/>
    <x v="537"/>
    <d v="2012-06-29T00:00:00"/>
    <x v="1"/>
    <s v="RF-19345"/>
    <x v="575"/>
    <x v="1"/>
    <s v="United States"/>
    <s v="East Point"/>
    <x v="32"/>
    <n v="30344"/>
    <x v="0"/>
    <s v="TEC-AC-10001590"/>
    <x v="2"/>
    <x v="11"/>
    <x v="1347"/>
    <x v="5281"/>
    <n v="3"/>
    <n v="0"/>
    <n v="18"/>
  </r>
  <r>
    <n v="8080"/>
    <s v="US-2013-164945"/>
    <x v="0"/>
    <x v="441"/>
    <d v="2013-11-28T00:00:00"/>
    <x v="1"/>
    <s v="CA-12055"/>
    <x v="402"/>
    <x v="2"/>
    <s v="United States"/>
    <s v="New York City"/>
    <x v="15"/>
    <n v="10009"/>
    <x v="3"/>
    <s v="OFF-BI-10001524"/>
    <x v="1"/>
    <x v="8"/>
    <x v="298"/>
    <x v="5282"/>
    <n v="8"/>
    <n v="0.2"/>
    <n v="46.99519999999999"/>
  </r>
  <r>
    <n v="8081"/>
    <s v="CA-2012-150714"/>
    <x v="1"/>
    <x v="662"/>
    <d v="2012-11-01T00:00:00"/>
    <x v="1"/>
    <s v="KH-16690"/>
    <x v="120"/>
    <x v="1"/>
    <s v="United States"/>
    <s v="Springfield"/>
    <x v="21"/>
    <n v="97477"/>
    <x v="1"/>
    <s v="OFF-LA-10001474"/>
    <x v="1"/>
    <x v="2"/>
    <x v="917"/>
    <x v="5283"/>
    <n v="6"/>
    <n v="0.2"/>
    <n v="47.626799999999996"/>
  </r>
  <r>
    <n v="8082"/>
    <s v="CA-2012-150714"/>
    <x v="1"/>
    <x v="662"/>
    <d v="2012-11-01T00:00:00"/>
    <x v="1"/>
    <s v="KH-16690"/>
    <x v="120"/>
    <x v="1"/>
    <s v="United States"/>
    <s v="Springfield"/>
    <x v="21"/>
    <n v="97477"/>
    <x v="1"/>
    <s v="OFF-PA-10001497"/>
    <x v="1"/>
    <x v="10"/>
    <x v="1746"/>
    <x v="576"/>
    <n v="3"/>
    <n v="0.2"/>
    <n v="47.815200000000004"/>
  </r>
  <r>
    <n v="8083"/>
    <s v="CA-2012-150714"/>
    <x v="1"/>
    <x v="662"/>
    <d v="2012-11-01T00:00:00"/>
    <x v="1"/>
    <s v="KH-16690"/>
    <x v="120"/>
    <x v="1"/>
    <s v="United States"/>
    <s v="Springfield"/>
    <x v="21"/>
    <n v="97477"/>
    <x v="1"/>
    <s v="OFF-AP-10003287"/>
    <x v="1"/>
    <x v="9"/>
    <x v="538"/>
    <x v="5284"/>
    <n v="5"/>
    <n v="0.2"/>
    <n v="20.387999999999998"/>
  </r>
  <r>
    <n v="8084"/>
    <s v="CA-2012-150714"/>
    <x v="1"/>
    <x v="662"/>
    <d v="2012-11-01T00:00:00"/>
    <x v="1"/>
    <s v="KH-16690"/>
    <x v="120"/>
    <x v="1"/>
    <s v="United States"/>
    <s v="Springfield"/>
    <x v="21"/>
    <n v="97477"/>
    <x v="1"/>
    <s v="OFF-BI-10002982"/>
    <x v="1"/>
    <x v="8"/>
    <x v="1258"/>
    <x v="4459"/>
    <n v="7"/>
    <n v="0.7"/>
    <n v="-10.487400000000001"/>
  </r>
  <r>
    <n v="8085"/>
    <s v="CA-2012-150714"/>
    <x v="1"/>
    <x v="662"/>
    <d v="2012-11-01T00:00:00"/>
    <x v="1"/>
    <s v="KH-16690"/>
    <x v="120"/>
    <x v="1"/>
    <s v="United States"/>
    <s v="Springfield"/>
    <x v="21"/>
    <n v="97477"/>
    <x v="1"/>
    <s v="OFF-ST-10001809"/>
    <x v="1"/>
    <x v="4"/>
    <x v="430"/>
    <x v="5285"/>
    <n v="10"/>
    <n v="0.2"/>
    <n v="-161.69400000000005"/>
  </r>
  <r>
    <n v="8086"/>
    <s v="CA-2013-105753"/>
    <x v="0"/>
    <x v="201"/>
    <d v="2013-10-27T00:00:00"/>
    <x v="1"/>
    <s v="LC-16960"/>
    <x v="784"/>
    <x v="2"/>
    <s v="United States"/>
    <s v="Arlington"/>
    <x v="17"/>
    <n v="22204"/>
    <x v="0"/>
    <s v="FUR-FU-10000246"/>
    <x v="0"/>
    <x v="5"/>
    <x v="386"/>
    <x v="5286"/>
    <n v="5"/>
    <n v="0"/>
    <n v="18.329999999999991"/>
  </r>
  <r>
    <n v="8087"/>
    <s v="CA-2014-120894"/>
    <x v="3"/>
    <x v="1045"/>
    <d v="2014-05-03T00:00:00"/>
    <x v="1"/>
    <s v="JL-15130"/>
    <x v="691"/>
    <x v="0"/>
    <s v="United States"/>
    <s v="Wilmington"/>
    <x v="3"/>
    <n v="28403"/>
    <x v="0"/>
    <s v="OFF-AP-10000252"/>
    <x v="1"/>
    <x v="9"/>
    <x v="1242"/>
    <x v="5287"/>
    <n v="3"/>
    <n v="0.2"/>
    <n v="5.2650000000000006"/>
  </r>
  <r>
    <n v="8088"/>
    <s v="CA-2013-106621"/>
    <x v="0"/>
    <x v="321"/>
    <d v="2013-10-02T00:00:00"/>
    <x v="0"/>
    <s v="DM-12955"/>
    <x v="678"/>
    <x v="1"/>
    <s v="United States"/>
    <s v="Yuma"/>
    <x v="16"/>
    <n v="85364"/>
    <x v="1"/>
    <s v="OFF-AR-10002375"/>
    <x v="1"/>
    <x v="6"/>
    <x v="823"/>
    <x v="5288"/>
    <n v="4"/>
    <n v="0.2"/>
    <n v="1.1807999999999983"/>
  </r>
  <r>
    <n v="8089"/>
    <s v="CA-2012-107020"/>
    <x v="1"/>
    <x v="848"/>
    <d v="2012-07-14T00:00:00"/>
    <x v="1"/>
    <s v="MV-18190"/>
    <x v="160"/>
    <x v="0"/>
    <s v="United States"/>
    <s v="San Bernardino"/>
    <x v="1"/>
    <n v="92404"/>
    <x v="1"/>
    <s v="OFF-BI-10003719"/>
    <x v="1"/>
    <x v="8"/>
    <x v="684"/>
    <x v="3089"/>
    <n v="2"/>
    <n v="0.2"/>
    <n v="12.973999999999997"/>
  </r>
  <r>
    <n v="8090"/>
    <s v="US-2012-117492"/>
    <x v="1"/>
    <x v="976"/>
    <d v="2012-08-09T00:00:00"/>
    <x v="2"/>
    <s v="NS-18640"/>
    <x v="374"/>
    <x v="1"/>
    <s v="United States"/>
    <s v="Baltimore"/>
    <x v="39"/>
    <n v="21215"/>
    <x v="3"/>
    <s v="OFF-AP-10001492"/>
    <x v="1"/>
    <x v="9"/>
    <x v="22"/>
    <x v="5289"/>
    <n v="9"/>
    <n v="0"/>
    <n v="20.1708"/>
  </r>
  <r>
    <n v="8091"/>
    <s v="CA-2011-101392"/>
    <x v="2"/>
    <x v="1035"/>
    <d v="2011-12-13T00:00:00"/>
    <x v="1"/>
    <s v="AS-10630"/>
    <x v="357"/>
    <x v="2"/>
    <s v="United States"/>
    <s v="Seattle"/>
    <x v="4"/>
    <n v="98103"/>
    <x v="1"/>
    <s v="OFF-ST-10000532"/>
    <x v="1"/>
    <x v="4"/>
    <x v="1403"/>
    <x v="5290"/>
    <n v="7"/>
    <n v="0"/>
    <n v="70.033599999999993"/>
  </r>
  <r>
    <n v="8092"/>
    <s v="CA-2012-127502"/>
    <x v="1"/>
    <x v="895"/>
    <d v="2012-12-14T00:00:00"/>
    <x v="1"/>
    <s v="MT-17815"/>
    <x v="363"/>
    <x v="0"/>
    <s v="United States"/>
    <s v="San Francisco"/>
    <x v="1"/>
    <n v="94110"/>
    <x v="1"/>
    <s v="OFF-LA-10001613"/>
    <x v="1"/>
    <x v="2"/>
    <x v="736"/>
    <x v="1784"/>
    <n v="2"/>
    <n v="0"/>
    <n v="2.8224"/>
  </r>
  <r>
    <n v="8093"/>
    <s v="CA-2014-143658"/>
    <x v="3"/>
    <x v="1183"/>
    <d v="2014-11-14T00:00:00"/>
    <x v="0"/>
    <s v="SR-20425"/>
    <x v="676"/>
    <x v="2"/>
    <s v="United States"/>
    <s v="New York City"/>
    <x v="15"/>
    <n v="10035"/>
    <x v="3"/>
    <s v="OFF-AR-10002818"/>
    <x v="1"/>
    <x v="6"/>
    <x v="924"/>
    <x v="2239"/>
    <n v="5"/>
    <n v="0"/>
    <n v="32.97"/>
  </r>
  <r>
    <n v="8094"/>
    <s v="CA-2014-133046"/>
    <x v="3"/>
    <x v="944"/>
    <d v="2014-08-02T00:00:00"/>
    <x v="0"/>
    <s v="DK-13375"/>
    <x v="589"/>
    <x v="0"/>
    <s v="United States"/>
    <s v="Seattle"/>
    <x v="4"/>
    <n v="98115"/>
    <x v="1"/>
    <s v="FUR-FU-10001940"/>
    <x v="0"/>
    <x v="5"/>
    <x v="33"/>
    <x v="1708"/>
    <n v="3"/>
    <n v="0"/>
    <n v="10.507200000000001"/>
  </r>
  <r>
    <n v="8095"/>
    <s v="CA-2014-133046"/>
    <x v="3"/>
    <x v="944"/>
    <d v="2014-08-02T00:00:00"/>
    <x v="0"/>
    <s v="DK-13375"/>
    <x v="589"/>
    <x v="0"/>
    <s v="United States"/>
    <s v="Seattle"/>
    <x v="4"/>
    <n v="98115"/>
    <x v="1"/>
    <s v="OFF-PA-10003883"/>
    <x v="1"/>
    <x v="10"/>
    <x v="1229"/>
    <x v="2224"/>
    <n v="4"/>
    <n v="0"/>
    <n v="12.052"/>
  </r>
  <r>
    <n v="8096"/>
    <s v="CA-2014-133046"/>
    <x v="3"/>
    <x v="944"/>
    <d v="2014-08-02T00:00:00"/>
    <x v="0"/>
    <s v="DK-13375"/>
    <x v="589"/>
    <x v="0"/>
    <s v="United States"/>
    <s v="Seattle"/>
    <x v="4"/>
    <n v="98115"/>
    <x v="1"/>
    <s v="OFF-PA-10002787"/>
    <x v="1"/>
    <x v="10"/>
    <x v="1267"/>
    <x v="91"/>
    <n v="2"/>
    <n v="0"/>
    <n v="6.2208000000000006"/>
  </r>
  <r>
    <n v="8097"/>
    <s v="CA-2014-133046"/>
    <x v="3"/>
    <x v="944"/>
    <d v="2014-08-02T00:00:00"/>
    <x v="0"/>
    <s v="DK-13375"/>
    <x v="589"/>
    <x v="0"/>
    <s v="United States"/>
    <s v="Seattle"/>
    <x v="4"/>
    <n v="98115"/>
    <x v="1"/>
    <s v="TEC-AC-10000991"/>
    <x v="2"/>
    <x v="11"/>
    <x v="432"/>
    <x v="5291"/>
    <n v="5"/>
    <n v="0"/>
    <n v="32.893000000000008"/>
  </r>
  <r>
    <n v="8098"/>
    <s v="CA-2014-122798"/>
    <x v="3"/>
    <x v="116"/>
    <d v="2015-01-02T00:00:00"/>
    <x v="1"/>
    <s v="SV-20935"/>
    <x v="603"/>
    <x v="0"/>
    <s v="United States"/>
    <s v="Albuquerque"/>
    <x v="27"/>
    <n v="87105"/>
    <x v="1"/>
    <s v="OFF-ST-10003058"/>
    <x v="1"/>
    <x v="4"/>
    <x v="388"/>
    <x v="2946"/>
    <n v="5"/>
    <n v="0"/>
    <n v="34.292499999999997"/>
  </r>
  <r>
    <n v="8099"/>
    <s v="CA-2014-122798"/>
    <x v="3"/>
    <x v="116"/>
    <d v="2015-01-02T00:00:00"/>
    <x v="1"/>
    <s v="SV-20935"/>
    <x v="603"/>
    <x v="0"/>
    <s v="United States"/>
    <s v="Albuquerque"/>
    <x v="27"/>
    <n v="87105"/>
    <x v="1"/>
    <s v="OFF-PA-10004239"/>
    <x v="1"/>
    <x v="10"/>
    <x v="1412"/>
    <x v="732"/>
    <n v="1"/>
    <n v="0"/>
    <n v="1.9259999999999997"/>
  </r>
  <r>
    <n v="8100"/>
    <s v="CA-2013-169663"/>
    <x v="0"/>
    <x v="612"/>
    <d v="2013-03-14T00:00:00"/>
    <x v="2"/>
    <s v="RH-19510"/>
    <x v="563"/>
    <x v="2"/>
    <s v="United States"/>
    <s v="Los Angeles"/>
    <x v="1"/>
    <n v="90045"/>
    <x v="1"/>
    <s v="TEC-AC-10003038"/>
    <x v="2"/>
    <x v="11"/>
    <x v="1024"/>
    <x v="3999"/>
    <n v="3"/>
    <n v="0"/>
    <n v="5.101499999999997"/>
  </r>
  <r>
    <n v="8101"/>
    <s v="CA-2013-169663"/>
    <x v="0"/>
    <x v="612"/>
    <d v="2013-03-14T00:00:00"/>
    <x v="2"/>
    <s v="RH-19510"/>
    <x v="563"/>
    <x v="2"/>
    <s v="United States"/>
    <s v="Los Angeles"/>
    <x v="1"/>
    <n v="90045"/>
    <x v="1"/>
    <s v="TEC-MA-10000984"/>
    <x v="2"/>
    <x v="15"/>
    <x v="1811"/>
    <x v="5292"/>
    <n v="3"/>
    <n v="0.2"/>
    <n v="377.72999999999956"/>
  </r>
  <r>
    <n v="8102"/>
    <s v="CA-2012-149846"/>
    <x v="1"/>
    <x v="1184"/>
    <d v="2012-05-26T00:00:00"/>
    <x v="1"/>
    <s v="SB-20185"/>
    <x v="766"/>
    <x v="0"/>
    <s v="United States"/>
    <s v="Los Angeles"/>
    <x v="1"/>
    <n v="90045"/>
    <x v="1"/>
    <s v="OFF-LA-10004484"/>
    <x v="1"/>
    <x v="2"/>
    <x v="612"/>
    <x v="341"/>
    <n v="2"/>
    <n v="0"/>
    <n v="3.7995999999999999"/>
  </r>
  <r>
    <n v="8103"/>
    <s v="CA-2012-149846"/>
    <x v="1"/>
    <x v="1184"/>
    <d v="2012-05-26T00:00:00"/>
    <x v="1"/>
    <s v="SB-20185"/>
    <x v="766"/>
    <x v="0"/>
    <s v="United States"/>
    <s v="Los Angeles"/>
    <x v="1"/>
    <n v="90045"/>
    <x v="1"/>
    <s v="TEC-MA-10004002"/>
    <x v="2"/>
    <x v="15"/>
    <x v="662"/>
    <x v="5293"/>
    <n v="7"/>
    <n v="0.2"/>
    <n v="334.49849999999958"/>
  </r>
  <r>
    <n v="8104"/>
    <s v="CA-2012-149846"/>
    <x v="1"/>
    <x v="1184"/>
    <d v="2012-05-26T00:00:00"/>
    <x v="1"/>
    <s v="SB-20185"/>
    <x v="766"/>
    <x v="0"/>
    <s v="United States"/>
    <s v="Los Angeles"/>
    <x v="1"/>
    <n v="90045"/>
    <x v="1"/>
    <s v="OFF-ST-10002406"/>
    <x v="1"/>
    <x v="4"/>
    <x v="324"/>
    <x v="352"/>
    <n v="7"/>
    <n v="0"/>
    <n v="29.341200000000008"/>
  </r>
  <r>
    <n v="8105"/>
    <s v="CA-2012-149846"/>
    <x v="1"/>
    <x v="1184"/>
    <d v="2012-05-26T00:00:00"/>
    <x v="1"/>
    <s v="SB-20185"/>
    <x v="766"/>
    <x v="0"/>
    <s v="United States"/>
    <s v="Los Angeles"/>
    <x v="1"/>
    <n v="90045"/>
    <x v="1"/>
    <s v="TEC-PH-10003645"/>
    <x v="2"/>
    <x v="7"/>
    <x v="294"/>
    <x v="5294"/>
    <n v="6"/>
    <n v="0.2"/>
    <n v="58.179600000000022"/>
  </r>
  <r>
    <n v="8106"/>
    <s v="CA-2014-159149"/>
    <x v="3"/>
    <x v="922"/>
    <d v="2014-02-20T00:00:00"/>
    <x v="2"/>
    <s v="CR-12820"/>
    <x v="736"/>
    <x v="2"/>
    <s v="United States"/>
    <s v="Houston"/>
    <x v="5"/>
    <n v="77041"/>
    <x v="2"/>
    <s v="FUR-BO-10001601"/>
    <x v="0"/>
    <x v="0"/>
    <x v="414"/>
    <x v="5295"/>
    <n v="1"/>
    <n v="0.32"/>
    <n v="-17.027400000000007"/>
  </r>
  <r>
    <n v="8107"/>
    <s v="CA-2014-159149"/>
    <x v="3"/>
    <x v="922"/>
    <d v="2014-02-20T00:00:00"/>
    <x v="2"/>
    <s v="CR-12820"/>
    <x v="736"/>
    <x v="2"/>
    <s v="United States"/>
    <s v="Houston"/>
    <x v="5"/>
    <n v="77041"/>
    <x v="2"/>
    <s v="OFF-AR-10000937"/>
    <x v="1"/>
    <x v="6"/>
    <x v="1812"/>
    <x v="5296"/>
    <n v="6"/>
    <n v="0.2"/>
    <n v="52.632000000000005"/>
  </r>
  <r>
    <n v="8108"/>
    <s v="CA-2014-159149"/>
    <x v="3"/>
    <x v="922"/>
    <d v="2014-02-20T00:00:00"/>
    <x v="2"/>
    <s v="CR-12820"/>
    <x v="736"/>
    <x v="2"/>
    <s v="United States"/>
    <s v="Houston"/>
    <x v="5"/>
    <n v="77041"/>
    <x v="2"/>
    <s v="TEC-PH-10000038"/>
    <x v="2"/>
    <x v="7"/>
    <x v="1056"/>
    <x v="1435"/>
    <n v="4"/>
    <n v="0.2"/>
    <n v="-87.667200000000037"/>
  </r>
  <r>
    <n v="8109"/>
    <s v="US-2014-167570"/>
    <x v="3"/>
    <x v="166"/>
    <d v="2014-12-16T00:00:00"/>
    <x v="1"/>
    <s v="EG-13900"/>
    <x v="283"/>
    <x v="0"/>
    <s v="United States"/>
    <s v="Philadelphia"/>
    <x v="9"/>
    <n v="19140"/>
    <x v="3"/>
    <s v="FUR-CH-10003396"/>
    <x v="0"/>
    <x v="1"/>
    <x v="385"/>
    <x v="5297"/>
    <n v="4"/>
    <n v="0.3"/>
    <n v="-58.504800000000017"/>
  </r>
  <r>
    <n v="8110"/>
    <s v="CA-2014-160122"/>
    <x v="3"/>
    <x v="551"/>
    <d v="2014-11-24T00:00:00"/>
    <x v="1"/>
    <s v="RD-19930"/>
    <x v="709"/>
    <x v="0"/>
    <s v="United States"/>
    <s v="Chicago"/>
    <x v="10"/>
    <n v="60623"/>
    <x v="2"/>
    <s v="OFF-EN-10002592"/>
    <x v="1"/>
    <x v="12"/>
    <x v="1702"/>
    <x v="5298"/>
    <n v="6"/>
    <n v="0.2"/>
    <n v="20.844000000000001"/>
  </r>
  <r>
    <n v="8111"/>
    <s v="CA-2014-160122"/>
    <x v="3"/>
    <x v="551"/>
    <d v="2014-11-24T00:00:00"/>
    <x v="1"/>
    <s v="RD-19930"/>
    <x v="709"/>
    <x v="0"/>
    <s v="United States"/>
    <s v="Chicago"/>
    <x v="10"/>
    <n v="60623"/>
    <x v="2"/>
    <s v="FUR-CH-10000422"/>
    <x v="0"/>
    <x v="1"/>
    <x v="1432"/>
    <x v="5299"/>
    <n v="2"/>
    <n v="0.3"/>
    <n v="-25.477199999999982"/>
  </r>
  <r>
    <n v="8112"/>
    <s v="CA-2013-130393"/>
    <x v="0"/>
    <x v="49"/>
    <d v="2013-12-04T00:00:00"/>
    <x v="0"/>
    <s v="JM-15865"/>
    <x v="622"/>
    <x v="0"/>
    <s v="United States"/>
    <s v="San Angelo"/>
    <x v="5"/>
    <n v="76903"/>
    <x v="2"/>
    <s v="FUR-CH-10002647"/>
    <x v="0"/>
    <x v="1"/>
    <x v="470"/>
    <x v="5300"/>
    <n v="5"/>
    <n v="0.3"/>
    <n v="-17.744999999999976"/>
  </r>
  <r>
    <n v="8113"/>
    <s v="CA-2013-130393"/>
    <x v="0"/>
    <x v="49"/>
    <d v="2013-12-04T00:00:00"/>
    <x v="0"/>
    <s v="JM-15865"/>
    <x v="622"/>
    <x v="0"/>
    <s v="United States"/>
    <s v="San Angelo"/>
    <x v="5"/>
    <n v="76903"/>
    <x v="2"/>
    <s v="OFF-AP-10004859"/>
    <x v="1"/>
    <x v="9"/>
    <x v="921"/>
    <x v="5301"/>
    <n v="4"/>
    <n v="0.8"/>
    <n v="-30.867200000000004"/>
  </r>
  <r>
    <n v="8114"/>
    <s v="CA-2013-130393"/>
    <x v="0"/>
    <x v="49"/>
    <d v="2013-12-04T00:00:00"/>
    <x v="0"/>
    <s v="JM-15865"/>
    <x v="622"/>
    <x v="0"/>
    <s v="United States"/>
    <s v="San Angelo"/>
    <x v="5"/>
    <n v="76903"/>
    <x v="2"/>
    <s v="FUR-CH-10004477"/>
    <x v="0"/>
    <x v="1"/>
    <x v="211"/>
    <x v="4967"/>
    <n v="2"/>
    <n v="0.3"/>
    <n v="-1.217800000000004"/>
  </r>
  <r>
    <n v="8115"/>
    <s v="CA-2014-144820"/>
    <x v="3"/>
    <x v="621"/>
    <d v="2014-10-08T00:00:00"/>
    <x v="0"/>
    <s v="LW-16825"/>
    <x v="429"/>
    <x v="1"/>
    <s v="United States"/>
    <s v="Pasadena"/>
    <x v="5"/>
    <n v="77506"/>
    <x v="2"/>
    <s v="OFF-AR-10004817"/>
    <x v="1"/>
    <x v="6"/>
    <x v="906"/>
    <x v="5302"/>
    <n v="5"/>
    <n v="0.2"/>
    <n v="2.3219999999999974"/>
  </r>
  <r>
    <n v="8116"/>
    <s v="CA-2014-101014"/>
    <x v="3"/>
    <x v="635"/>
    <d v="2014-09-05T00:00:00"/>
    <x v="1"/>
    <s v="RW-19540"/>
    <x v="459"/>
    <x v="1"/>
    <s v="United States"/>
    <s v="Los Angeles"/>
    <x v="1"/>
    <n v="90049"/>
    <x v="1"/>
    <s v="FUR-FU-10003374"/>
    <x v="0"/>
    <x v="5"/>
    <x v="1798"/>
    <x v="5303"/>
    <n v="3"/>
    <n v="0"/>
    <n v="41.445600000000013"/>
  </r>
  <r>
    <n v="8117"/>
    <s v="CA-2014-105543"/>
    <x v="3"/>
    <x v="221"/>
    <d v="2014-11-25T00:00:00"/>
    <x v="3"/>
    <s v="BG-11695"/>
    <x v="410"/>
    <x v="1"/>
    <s v="United States"/>
    <s v="Garden City"/>
    <x v="41"/>
    <n v="67846"/>
    <x v="2"/>
    <s v="OFF-ST-10003123"/>
    <x v="1"/>
    <x v="4"/>
    <x v="1268"/>
    <x v="3304"/>
    <n v="1"/>
    <n v="0"/>
    <n v="7.9895999999999994"/>
  </r>
  <r>
    <n v="8118"/>
    <s v="US-2014-113201"/>
    <x v="3"/>
    <x v="160"/>
    <d v="2014-07-06T00:00:00"/>
    <x v="1"/>
    <s v="TT-21220"/>
    <x v="627"/>
    <x v="0"/>
    <s v="United States"/>
    <s v="Los Angeles"/>
    <x v="1"/>
    <n v="90045"/>
    <x v="1"/>
    <s v="OFF-PA-10000675"/>
    <x v="1"/>
    <x v="10"/>
    <x v="1106"/>
    <x v="2929"/>
    <n v="5"/>
    <n v="0"/>
    <n v="100.4255"/>
  </r>
  <r>
    <n v="8119"/>
    <s v="US-2014-106551"/>
    <x v="3"/>
    <x v="847"/>
    <d v="2014-07-28T00:00:00"/>
    <x v="1"/>
    <s v="EB-13930"/>
    <x v="518"/>
    <x v="0"/>
    <s v="United States"/>
    <s v="Chicago"/>
    <x v="10"/>
    <n v="60653"/>
    <x v="2"/>
    <s v="FUR-CH-10004997"/>
    <x v="0"/>
    <x v="1"/>
    <x v="494"/>
    <x v="5304"/>
    <n v="4"/>
    <n v="0.3"/>
    <n v="-75.191999999999979"/>
  </r>
  <r>
    <n v="8120"/>
    <s v="CA-2013-116722"/>
    <x v="0"/>
    <x v="583"/>
    <d v="2013-11-17T00:00:00"/>
    <x v="1"/>
    <s v="LP-17080"/>
    <x v="221"/>
    <x v="0"/>
    <s v="United States"/>
    <s v="San Francisco"/>
    <x v="1"/>
    <n v="94110"/>
    <x v="1"/>
    <s v="FUR-FU-10001934"/>
    <x v="0"/>
    <x v="5"/>
    <x v="107"/>
    <x v="108"/>
    <n v="2"/>
    <n v="0"/>
    <n v="10.909600000000001"/>
  </r>
  <r>
    <n v="8121"/>
    <s v="CA-2013-116722"/>
    <x v="0"/>
    <x v="583"/>
    <d v="2013-11-17T00:00:00"/>
    <x v="1"/>
    <s v="LP-17080"/>
    <x v="221"/>
    <x v="0"/>
    <s v="United States"/>
    <s v="San Francisco"/>
    <x v="1"/>
    <n v="94110"/>
    <x v="1"/>
    <s v="FUR-CH-10004997"/>
    <x v="0"/>
    <x v="1"/>
    <x v="494"/>
    <x v="542"/>
    <n v="3"/>
    <n v="0.2"/>
    <n v="0"/>
  </r>
  <r>
    <n v="8122"/>
    <s v="CA-2013-116722"/>
    <x v="0"/>
    <x v="583"/>
    <d v="2013-11-17T00:00:00"/>
    <x v="1"/>
    <s v="LP-17080"/>
    <x v="221"/>
    <x v="0"/>
    <s v="United States"/>
    <s v="San Francisco"/>
    <x v="1"/>
    <n v="94110"/>
    <x v="1"/>
    <s v="OFF-BI-10001890"/>
    <x v="1"/>
    <x v="8"/>
    <x v="174"/>
    <x v="5305"/>
    <n v="11"/>
    <n v="0.2"/>
    <n v="11.026399999999999"/>
  </r>
  <r>
    <n v="8123"/>
    <s v="CA-2011-138128"/>
    <x v="2"/>
    <x v="337"/>
    <d v="2011-12-15T00:00:00"/>
    <x v="1"/>
    <s v="FP-14320"/>
    <x v="224"/>
    <x v="0"/>
    <s v="United States"/>
    <s v="Philadelphia"/>
    <x v="9"/>
    <n v="19134"/>
    <x v="3"/>
    <s v="OFF-EN-10002500"/>
    <x v="1"/>
    <x v="12"/>
    <x v="118"/>
    <x v="5306"/>
    <n v="3"/>
    <n v="0.2"/>
    <n v="9.5850000000000009"/>
  </r>
  <r>
    <n v="8124"/>
    <s v="CA-2011-138128"/>
    <x v="2"/>
    <x v="337"/>
    <d v="2011-12-15T00:00:00"/>
    <x v="1"/>
    <s v="FP-14320"/>
    <x v="224"/>
    <x v="0"/>
    <s v="United States"/>
    <s v="Philadelphia"/>
    <x v="9"/>
    <n v="19134"/>
    <x v="3"/>
    <s v="TEC-CO-10001766"/>
    <x v="2"/>
    <x v="16"/>
    <x v="1058"/>
    <x v="5307"/>
    <n v="4"/>
    <n v="0.4"/>
    <n v="125.99719999999991"/>
  </r>
  <r>
    <n v="8125"/>
    <s v="US-2014-150070"/>
    <x v="3"/>
    <x v="210"/>
    <d v="2014-09-13T00:00:00"/>
    <x v="1"/>
    <s v="JA-15970"/>
    <x v="350"/>
    <x v="0"/>
    <s v="United States"/>
    <s v="Modesto"/>
    <x v="1"/>
    <n v="95351"/>
    <x v="1"/>
    <s v="FUR-CH-10004860"/>
    <x v="0"/>
    <x v="1"/>
    <x v="210"/>
    <x v="224"/>
    <n v="2"/>
    <n v="0.2"/>
    <n v="-28.274400000000021"/>
  </r>
  <r>
    <n v="8126"/>
    <s v="CA-2012-137064"/>
    <x v="1"/>
    <x v="525"/>
    <d v="2012-02-13T00:00:00"/>
    <x v="1"/>
    <s v="TS-21655"/>
    <x v="772"/>
    <x v="0"/>
    <s v="United States"/>
    <s v="Houston"/>
    <x v="5"/>
    <n v="77070"/>
    <x v="2"/>
    <s v="OFF-BI-10002049"/>
    <x v="1"/>
    <x v="8"/>
    <x v="758"/>
    <x v="995"/>
    <n v="3"/>
    <n v="0.8"/>
    <n v="-4.9878000000000018"/>
  </r>
  <r>
    <n v="8127"/>
    <s v="CA-2012-137064"/>
    <x v="1"/>
    <x v="525"/>
    <d v="2012-02-13T00:00:00"/>
    <x v="1"/>
    <s v="TS-21655"/>
    <x v="772"/>
    <x v="0"/>
    <s v="United States"/>
    <s v="Houston"/>
    <x v="5"/>
    <n v="77070"/>
    <x v="2"/>
    <s v="TEC-AC-10003499"/>
    <x v="2"/>
    <x v="11"/>
    <x v="103"/>
    <x v="5183"/>
    <n v="2"/>
    <n v="0.2"/>
    <n v="4.4004000000000003"/>
  </r>
  <r>
    <n v="8128"/>
    <s v="CA-2012-137064"/>
    <x v="1"/>
    <x v="525"/>
    <d v="2012-02-13T00:00:00"/>
    <x v="1"/>
    <s v="TS-21655"/>
    <x v="772"/>
    <x v="0"/>
    <s v="United States"/>
    <s v="Houston"/>
    <x v="5"/>
    <n v="77070"/>
    <x v="2"/>
    <s v="OFF-ST-10003470"/>
    <x v="1"/>
    <x v="4"/>
    <x v="1339"/>
    <x v="5308"/>
    <n v="3"/>
    <n v="0.2"/>
    <n v="-125.76600000000005"/>
  </r>
  <r>
    <n v="8129"/>
    <s v="CA-2014-157350"/>
    <x v="3"/>
    <x v="775"/>
    <d v="2014-09-02T00:00:00"/>
    <x v="1"/>
    <s v="DP-13000"/>
    <x v="24"/>
    <x v="0"/>
    <s v="United States"/>
    <s v="Chicago"/>
    <x v="10"/>
    <n v="60610"/>
    <x v="2"/>
    <s v="FUR-FU-10000222"/>
    <x v="0"/>
    <x v="5"/>
    <x v="591"/>
    <x v="647"/>
    <n v="5"/>
    <n v="0.6"/>
    <n v="-43.847999999999985"/>
  </r>
  <r>
    <n v="8130"/>
    <s v="CA-2011-127866"/>
    <x v="2"/>
    <x v="836"/>
    <d v="2011-07-23T00:00:00"/>
    <x v="2"/>
    <s v="JD-15895"/>
    <x v="63"/>
    <x v="1"/>
    <s v="United States"/>
    <s v="Riverside"/>
    <x v="1"/>
    <n v="92503"/>
    <x v="1"/>
    <s v="TEC-AC-10000023"/>
    <x v="2"/>
    <x v="11"/>
    <x v="900"/>
    <x v="5045"/>
    <n v="2"/>
    <n v="0"/>
    <n v="15.098399999999998"/>
  </r>
  <r>
    <n v="8131"/>
    <s v="CA-2011-127866"/>
    <x v="2"/>
    <x v="836"/>
    <d v="2011-07-23T00:00:00"/>
    <x v="2"/>
    <s v="JD-15895"/>
    <x v="63"/>
    <x v="1"/>
    <s v="United States"/>
    <s v="Riverside"/>
    <x v="1"/>
    <n v="92503"/>
    <x v="1"/>
    <s v="OFF-PA-10003971"/>
    <x v="1"/>
    <x v="10"/>
    <x v="1272"/>
    <x v="493"/>
    <n v="2"/>
    <n v="0"/>
    <n v="5.8604000000000003"/>
  </r>
  <r>
    <n v="8132"/>
    <s v="CA-2011-127866"/>
    <x v="2"/>
    <x v="836"/>
    <d v="2011-07-23T00:00:00"/>
    <x v="2"/>
    <s v="JD-15895"/>
    <x v="63"/>
    <x v="1"/>
    <s v="United States"/>
    <s v="Riverside"/>
    <x v="1"/>
    <n v="92503"/>
    <x v="1"/>
    <s v="OFF-AR-10003481"/>
    <x v="1"/>
    <x v="6"/>
    <x v="1591"/>
    <x v="2805"/>
    <n v="4"/>
    <n v="0"/>
    <n v="3.8047999999999984"/>
  </r>
  <r>
    <n v="8133"/>
    <s v="CA-2011-127866"/>
    <x v="2"/>
    <x v="836"/>
    <d v="2011-07-23T00:00:00"/>
    <x v="2"/>
    <s v="JD-15895"/>
    <x v="63"/>
    <x v="1"/>
    <s v="United States"/>
    <s v="Riverside"/>
    <x v="1"/>
    <n v="92503"/>
    <x v="1"/>
    <s v="OFF-ST-10001490"/>
    <x v="1"/>
    <x v="4"/>
    <x v="513"/>
    <x v="3469"/>
    <n v="3"/>
    <n v="0"/>
    <n v="160.62299999999993"/>
  </r>
  <r>
    <n v="8134"/>
    <s v="CA-2012-131352"/>
    <x v="1"/>
    <x v="1049"/>
    <d v="2012-10-13T00:00:00"/>
    <x v="1"/>
    <s v="GH-14485"/>
    <x v="16"/>
    <x v="1"/>
    <s v="United States"/>
    <s v="Dallas"/>
    <x v="5"/>
    <n v="75081"/>
    <x v="2"/>
    <s v="FUR-FU-10003708"/>
    <x v="0"/>
    <x v="5"/>
    <x v="71"/>
    <x v="5309"/>
    <n v="3"/>
    <n v="0.6"/>
    <n v="-70.960499999999996"/>
  </r>
  <r>
    <n v="8135"/>
    <s v="CA-2012-121776"/>
    <x v="1"/>
    <x v="1130"/>
    <d v="2012-02-21T00:00:00"/>
    <x v="1"/>
    <s v="RD-19585"/>
    <x v="361"/>
    <x v="0"/>
    <s v="United States"/>
    <s v="Los Angeles"/>
    <x v="1"/>
    <n v="90008"/>
    <x v="1"/>
    <s v="OFF-PA-10001970"/>
    <x v="1"/>
    <x v="10"/>
    <x v="311"/>
    <x v="655"/>
    <n v="3"/>
    <n v="0"/>
    <n v="17.314799999999998"/>
  </r>
  <r>
    <n v="8136"/>
    <s v="CA-2012-121776"/>
    <x v="1"/>
    <x v="1130"/>
    <d v="2012-02-21T00:00:00"/>
    <x v="1"/>
    <s v="RD-19585"/>
    <x v="361"/>
    <x v="0"/>
    <s v="United States"/>
    <s v="Los Angeles"/>
    <x v="1"/>
    <n v="90008"/>
    <x v="1"/>
    <s v="OFF-LA-10002762"/>
    <x v="1"/>
    <x v="2"/>
    <x v="49"/>
    <x v="2077"/>
    <n v="7"/>
    <n v="0"/>
    <n v="41.223699999999994"/>
  </r>
  <r>
    <n v="8137"/>
    <s v="CA-2013-118073"/>
    <x v="0"/>
    <x v="399"/>
    <d v="2013-08-17T00:00:00"/>
    <x v="1"/>
    <s v="CS-12490"/>
    <x v="703"/>
    <x v="1"/>
    <s v="United States"/>
    <s v="Lakeland"/>
    <x v="2"/>
    <n v="33801"/>
    <x v="0"/>
    <s v="FUR-TA-10002533"/>
    <x v="0"/>
    <x v="3"/>
    <x v="274"/>
    <x v="5310"/>
    <n v="7"/>
    <n v="0.45"/>
    <n v="-255.58750000000009"/>
  </r>
  <r>
    <n v="8138"/>
    <s v="CA-2011-103219"/>
    <x v="2"/>
    <x v="187"/>
    <d v="2011-11-13T00:00:00"/>
    <x v="1"/>
    <s v="BF-11215"/>
    <x v="682"/>
    <x v="2"/>
    <s v="United States"/>
    <s v="New York City"/>
    <x v="15"/>
    <n v="10035"/>
    <x v="3"/>
    <s v="FUR-FU-10004091"/>
    <x v="0"/>
    <x v="5"/>
    <x v="954"/>
    <x v="5311"/>
    <n v="9"/>
    <n v="0"/>
    <n v="21.477600000000002"/>
  </r>
  <r>
    <n v="8139"/>
    <s v="CA-2013-102561"/>
    <x v="0"/>
    <x v="427"/>
    <d v="2013-07-23T00:00:00"/>
    <x v="1"/>
    <s v="NK-18490"/>
    <x v="71"/>
    <x v="2"/>
    <s v="United States"/>
    <s v="Philadelphia"/>
    <x v="9"/>
    <n v="19140"/>
    <x v="3"/>
    <s v="OFF-AR-10001545"/>
    <x v="1"/>
    <x v="6"/>
    <x v="812"/>
    <x v="2437"/>
    <n v="8"/>
    <n v="0.2"/>
    <n v="1.2671999999999994"/>
  </r>
  <r>
    <n v="8140"/>
    <s v="CA-2013-102561"/>
    <x v="0"/>
    <x v="427"/>
    <d v="2013-07-23T00:00:00"/>
    <x v="1"/>
    <s v="NK-18490"/>
    <x v="71"/>
    <x v="2"/>
    <s v="United States"/>
    <s v="Philadelphia"/>
    <x v="9"/>
    <n v="19140"/>
    <x v="3"/>
    <s v="OFF-ST-10001476"/>
    <x v="1"/>
    <x v="4"/>
    <x v="827"/>
    <x v="5312"/>
    <n v="10"/>
    <n v="0.2"/>
    <n v="24.856999999999999"/>
  </r>
  <r>
    <n v="8141"/>
    <s v="CA-2013-102561"/>
    <x v="0"/>
    <x v="427"/>
    <d v="2013-07-23T00:00:00"/>
    <x v="1"/>
    <s v="NK-18490"/>
    <x v="71"/>
    <x v="2"/>
    <s v="United States"/>
    <s v="Philadelphia"/>
    <x v="9"/>
    <n v="19140"/>
    <x v="3"/>
    <s v="OFF-PA-10004971"/>
    <x v="1"/>
    <x v="10"/>
    <x v="604"/>
    <x v="282"/>
    <n v="4"/>
    <n v="0.2"/>
    <n v="6.7048000000000005"/>
  </r>
  <r>
    <n v="8142"/>
    <s v="CA-2013-100993"/>
    <x v="0"/>
    <x v="473"/>
    <d v="2013-02-10T00:00:00"/>
    <x v="1"/>
    <s v="AZ-10750"/>
    <x v="616"/>
    <x v="0"/>
    <s v="United States"/>
    <s v="San Diego"/>
    <x v="1"/>
    <n v="92037"/>
    <x v="1"/>
    <s v="OFF-LA-10003223"/>
    <x v="1"/>
    <x v="2"/>
    <x v="602"/>
    <x v="1674"/>
    <n v="3"/>
    <n v="0"/>
    <n v="7.2176999999999998"/>
  </r>
  <r>
    <n v="8143"/>
    <s v="CA-2013-100993"/>
    <x v="0"/>
    <x v="473"/>
    <d v="2013-02-10T00:00:00"/>
    <x v="1"/>
    <s v="AZ-10750"/>
    <x v="616"/>
    <x v="0"/>
    <s v="United States"/>
    <s v="San Diego"/>
    <x v="1"/>
    <n v="92037"/>
    <x v="1"/>
    <s v="OFF-ST-10004340"/>
    <x v="1"/>
    <x v="4"/>
    <x v="809"/>
    <x v="4702"/>
    <n v="3"/>
    <n v="0"/>
    <n v="50.365800000000007"/>
  </r>
  <r>
    <n v="8144"/>
    <s v="CA-2013-100993"/>
    <x v="0"/>
    <x v="473"/>
    <d v="2013-02-10T00:00:00"/>
    <x v="1"/>
    <s v="AZ-10750"/>
    <x v="616"/>
    <x v="0"/>
    <s v="United States"/>
    <s v="San Diego"/>
    <x v="1"/>
    <n v="92037"/>
    <x v="1"/>
    <s v="FUR-TA-10001095"/>
    <x v="0"/>
    <x v="3"/>
    <x v="611"/>
    <x v="5313"/>
    <n v="4"/>
    <n v="0.2"/>
    <n v="6.9715999999999951"/>
  </r>
  <r>
    <n v="8145"/>
    <s v="CA-2013-100993"/>
    <x v="0"/>
    <x v="473"/>
    <d v="2013-02-10T00:00:00"/>
    <x v="1"/>
    <s v="AZ-10750"/>
    <x v="616"/>
    <x v="0"/>
    <s v="United States"/>
    <s v="San Diego"/>
    <x v="1"/>
    <n v="92037"/>
    <x v="1"/>
    <s v="TEC-PH-10001448"/>
    <x v="2"/>
    <x v="7"/>
    <x v="140"/>
    <x v="4101"/>
    <n v="4"/>
    <n v="0.2"/>
    <n v="-31.993600000000029"/>
  </r>
  <r>
    <n v="8146"/>
    <s v="US-2011-112949"/>
    <x v="2"/>
    <x v="886"/>
    <d v="2011-06-27T00:00:00"/>
    <x v="1"/>
    <s v="Co-12640"/>
    <x v="476"/>
    <x v="0"/>
    <s v="United States"/>
    <s v="Lawton"/>
    <x v="26"/>
    <n v="73505"/>
    <x v="2"/>
    <s v="OFF-AP-10001005"/>
    <x v="1"/>
    <x v="9"/>
    <x v="1131"/>
    <x v="5314"/>
    <n v="6"/>
    <n v="0"/>
    <n v="155.72699999999998"/>
  </r>
  <r>
    <n v="8147"/>
    <s v="US-2011-112949"/>
    <x v="2"/>
    <x v="886"/>
    <d v="2011-06-27T00:00:00"/>
    <x v="1"/>
    <s v="Co-12640"/>
    <x v="476"/>
    <x v="0"/>
    <s v="United States"/>
    <s v="Lawton"/>
    <x v="26"/>
    <n v="73505"/>
    <x v="2"/>
    <s v="OFF-AR-10003469"/>
    <x v="1"/>
    <x v="6"/>
    <x v="1249"/>
    <x v="2872"/>
    <n v="2"/>
    <n v="0"/>
    <n v="1.6896"/>
  </r>
  <r>
    <n v="8148"/>
    <s v="US-2014-146822"/>
    <x v="3"/>
    <x v="255"/>
    <d v="2014-06-15T00:00:00"/>
    <x v="1"/>
    <s v="AG-10675"/>
    <x v="165"/>
    <x v="0"/>
    <s v="United States"/>
    <s v="Salem"/>
    <x v="17"/>
    <n v="24153"/>
    <x v="0"/>
    <s v="OFF-PA-10000249"/>
    <x v="1"/>
    <x v="10"/>
    <x v="33"/>
    <x v="338"/>
    <n v="4"/>
    <n v="0"/>
    <n v="23.086399999999998"/>
  </r>
  <r>
    <n v="8149"/>
    <s v="US-2013-131058"/>
    <x v="0"/>
    <x v="797"/>
    <d v="2014-01-01T00:00:00"/>
    <x v="1"/>
    <s v="EM-14140"/>
    <x v="670"/>
    <x v="2"/>
    <s v="United States"/>
    <s v="Santa Ana"/>
    <x v="1"/>
    <n v="92704"/>
    <x v="1"/>
    <s v="OFF-LA-10001613"/>
    <x v="1"/>
    <x v="2"/>
    <x v="736"/>
    <x v="171"/>
    <n v="7"/>
    <n v="0"/>
    <n v="9.8783999999999992"/>
  </r>
  <r>
    <n v="8150"/>
    <s v="CA-2011-167997"/>
    <x v="2"/>
    <x v="755"/>
    <d v="2011-01-30T00:00:00"/>
    <x v="2"/>
    <s v="CA-11965"/>
    <x v="662"/>
    <x v="1"/>
    <s v="United States"/>
    <s v="Rapid City"/>
    <x v="44"/>
    <n v="57701"/>
    <x v="2"/>
    <s v="OFF-BI-10001758"/>
    <x v="1"/>
    <x v="8"/>
    <x v="935"/>
    <x v="3893"/>
    <n v="2"/>
    <n v="0"/>
    <n v="5.0195999999999996"/>
  </r>
  <r>
    <n v="8151"/>
    <s v="CA-2011-167997"/>
    <x v="2"/>
    <x v="755"/>
    <d v="2011-01-30T00:00:00"/>
    <x v="2"/>
    <s v="CA-11965"/>
    <x v="662"/>
    <x v="1"/>
    <s v="United States"/>
    <s v="Rapid City"/>
    <x v="44"/>
    <n v="57701"/>
    <x v="2"/>
    <s v="FUR-BO-10004409"/>
    <x v="0"/>
    <x v="0"/>
    <x v="625"/>
    <x v="1741"/>
    <n v="2"/>
    <n v="0"/>
    <n v="39.748800000000003"/>
  </r>
  <r>
    <n v="8152"/>
    <s v="CA-2014-140151"/>
    <x v="3"/>
    <x v="721"/>
    <d v="2014-03-26T00:00:00"/>
    <x v="2"/>
    <s v="RB-19360"/>
    <x v="181"/>
    <x v="0"/>
    <s v="United States"/>
    <s v="Seattle"/>
    <x v="4"/>
    <n v="98115"/>
    <x v="1"/>
    <s v="OFF-ST-10001558"/>
    <x v="1"/>
    <x v="4"/>
    <x v="712"/>
    <x v="4663"/>
    <n v="2"/>
    <n v="0"/>
    <n v="4.8719999999999999"/>
  </r>
  <r>
    <n v="8153"/>
    <s v="CA-2014-140151"/>
    <x v="3"/>
    <x v="721"/>
    <d v="2014-03-26T00:00:00"/>
    <x v="2"/>
    <s v="RB-19360"/>
    <x v="181"/>
    <x v="0"/>
    <s v="United States"/>
    <s v="Seattle"/>
    <x v="4"/>
    <n v="98115"/>
    <x v="1"/>
    <s v="OFF-PA-10002986"/>
    <x v="1"/>
    <x v="10"/>
    <x v="477"/>
    <x v="130"/>
    <n v="3"/>
    <n v="0"/>
    <n v="9.6191999999999993"/>
  </r>
  <r>
    <n v="8154"/>
    <s v="CA-2014-140151"/>
    <x v="3"/>
    <x v="721"/>
    <d v="2014-03-26T00:00:00"/>
    <x v="2"/>
    <s v="RB-19360"/>
    <x v="181"/>
    <x v="0"/>
    <s v="United States"/>
    <s v="Seattle"/>
    <x v="4"/>
    <n v="98115"/>
    <x v="1"/>
    <s v="TEC-CO-10004722"/>
    <x v="2"/>
    <x v="16"/>
    <x v="1365"/>
    <x v="5315"/>
    <n v="4"/>
    <n v="0"/>
    <n v="6719.9807999999994"/>
  </r>
  <r>
    <n v="8155"/>
    <s v="US-2014-143770"/>
    <x v="3"/>
    <x v="177"/>
    <d v="2014-03-25T00:00:00"/>
    <x v="1"/>
    <s v="RD-19720"/>
    <x v="742"/>
    <x v="0"/>
    <s v="United States"/>
    <s v="Middletown"/>
    <x v="29"/>
    <n v="6457"/>
    <x v="3"/>
    <s v="TEC-AC-10002842"/>
    <x v="2"/>
    <x v="11"/>
    <x v="1176"/>
    <x v="1685"/>
    <n v="2"/>
    <n v="0"/>
    <n v="38.080000000000013"/>
  </r>
  <r>
    <n v="8156"/>
    <s v="US-2014-143770"/>
    <x v="3"/>
    <x v="177"/>
    <d v="2014-03-25T00:00:00"/>
    <x v="1"/>
    <s v="RD-19720"/>
    <x v="742"/>
    <x v="0"/>
    <s v="United States"/>
    <s v="Middletown"/>
    <x v="29"/>
    <n v="6457"/>
    <x v="3"/>
    <s v="OFF-PA-10001125"/>
    <x v="1"/>
    <x v="10"/>
    <x v="1012"/>
    <x v="1168"/>
    <n v="2"/>
    <n v="0"/>
    <n v="27.881999999999998"/>
  </r>
  <r>
    <n v="8157"/>
    <s v="CA-2013-131296"/>
    <x v="0"/>
    <x v="964"/>
    <d v="2013-10-10T00:00:00"/>
    <x v="1"/>
    <s v="MS-17830"/>
    <x v="234"/>
    <x v="0"/>
    <s v="United States"/>
    <s v="Baltimore"/>
    <x v="39"/>
    <n v="21215"/>
    <x v="3"/>
    <s v="FUR-TA-10002622"/>
    <x v="0"/>
    <x v="3"/>
    <x v="960"/>
    <x v="5316"/>
    <n v="2"/>
    <n v="0.3"/>
    <n v="-23.93719999999999"/>
  </r>
  <r>
    <n v="8158"/>
    <s v="CA-2013-103464"/>
    <x v="0"/>
    <x v="741"/>
    <d v="2013-11-23T00:00:00"/>
    <x v="1"/>
    <s v="PG-18820"/>
    <x v="310"/>
    <x v="0"/>
    <s v="United States"/>
    <s v="San Diego"/>
    <x v="1"/>
    <n v="92105"/>
    <x v="1"/>
    <s v="TEC-AC-10002842"/>
    <x v="2"/>
    <x v="11"/>
    <x v="1176"/>
    <x v="2027"/>
    <n v="5"/>
    <n v="0"/>
    <n v="95.200000000000031"/>
  </r>
  <r>
    <n v="8159"/>
    <s v="CA-2014-136238"/>
    <x v="3"/>
    <x v="377"/>
    <d v="2015-01-02T00:00:00"/>
    <x v="1"/>
    <s v="KB-16240"/>
    <x v="208"/>
    <x v="1"/>
    <s v="United States"/>
    <s v="Odessa"/>
    <x v="5"/>
    <n v="79762"/>
    <x v="2"/>
    <s v="OFF-PA-10004285"/>
    <x v="1"/>
    <x v="10"/>
    <x v="1259"/>
    <x v="2975"/>
    <n v="3"/>
    <n v="0.2"/>
    <n v="5.6111999999999993"/>
  </r>
  <r>
    <n v="8160"/>
    <s v="CA-2013-120803"/>
    <x v="0"/>
    <x v="1185"/>
    <d v="2013-03-14T00:00:00"/>
    <x v="1"/>
    <s v="RB-19465"/>
    <x v="46"/>
    <x v="2"/>
    <s v="United States"/>
    <s v="Milford"/>
    <x v="29"/>
    <n v="6460"/>
    <x v="3"/>
    <s v="TEC-AC-10004469"/>
    <x v="2"/>
    <x v="11"/>
    <x v="238"/>
    <x v="5240"/>
    <n v="5"/>
    <n v="0"/>
    <n v="87.890000000000015"/>
  </r>
  <r>
    <n v="8161"/>
    <s v="CA-2013-134138"/>
    <x v="0"/>
    <x v="595"/>
    <d v="2013-02-20T00:00:00"/>
    <x v="1"/>
    <s v="JD-15790"/>
    <x v="479"/>
    <x v="0"/>
    <s v="United States"/>
    <s v="Belleville"/>
    <x v="30"/>
    <n v="7109"/>
    <x v="3"/>
    <s v="FUR-CH-10001545"/>
    <x v="0"/>
    <x v="1"/>
    <x v="1737"/>
    <x v="5317"/>
    <n v="2"/>
    <n v="0"/>
    <n v="36.473600000000005"/>
  </r>
  <r>
    <n v="8162"/>
    <s v="CA-2012-120915"/>
    <x v="1"/>
    <x v="694"/>
    <d v="2012-10-03T00:00:00"/>
    <x v="0"/>
    <s v="JJ-15445"/>
    <x v="370"/>
    <x v="0"/>
    <s v="United States"/>
    <s v="New York City"/>
    <x v="15"/>
    <n v="10035"/>
    <x v="3"/>
    <s v="OFF-AP-10002578"/>
    <x v="1"/>
    <x v="9"/>
    <x v="409"/>
    <x v="5318"/>
    <n v="6"/>
    <n v="0"/>
    <n v="76.315200000000004"/>
  </r>
  <r>
    <n v="8163"/>
    <s v="CA-2012-120915"/>
    <x v="1"/>
    <x v="694"/>
    <d v="2012-10-03T00:00:00"/>
    <x v="0"/>
    <s v="JJ-15445"/>
    <x v="370"/>
    <x v="0"/>
    <s v="United States"/>
    <s v="New York City"/>
    <x v="15"/>
    <n v="10035"/>
    <x v="3"/>
    <s v="TEC-PH-10003012"/>
    <x v="2"/>
    <x v="7"/>
    <x v="344"/>
    <x v="673"/>
    <n v="2"/>
    <n v="0"/>
    <n v="89.314199999999971"/>
  </r>
  <r>
    <n v="8164"/>
    <s v="CA-2012-168207"/>
    <x v="1"/>
    <x v="121"/>
    <d v="2012-11-06T00:00:00"/>
    <x v="1"/>
    <s v="LT-17110"/>
    <x v="299"/>
    <x v="0"/>
    <s v="United States"/>
    <s v="San Diego"/>
    <x v="1"/>
    <n v="92105"/>
    <x v="1"/>
    <s v="FUR-FU-10004909"/>
    <x v="0"/>
    <x v="5"/>
    <x v="1348"/>
    <x v="5319"/>
    <n v="6"/>
    <n v="0"/>
    <n v="33.935999999999993"/>
  </r>
  <r>
    <n v="8165"/>
    <s v="CA-2012-168207"/>
    <x v="1"/>
    <x v="121"/>
    <d v="2012-11-06T00:00:00"/>
    <x v="1"/>
    <s v="LT-17110"/>
    <x v="299"/>
    <x v="0"/>
    <s v="United States"/>
    <s v="San Diego"/>
    <x v="1"/>
    <n v="92105"/>
    <x v="1"/>
    <s v="OFF-BI-10001524"/>
    <x v="1"/>
    <x v="8"/>
    <x v="298"/>
    <x v="3668"/>
    <n v="7"/>
    <n v="0.2"/>
    <n v="41.120799999999988"/>
  </r>
  <r>
    <n v="8166"/>
    <s v="CA-2012-168207"/>
    <x v="1"/>
    <x v="121"/>
    <d v="2012-11-06T00:00:00"/>
    <x v="1"/>
    <s v="LT-17110"/>
    <x v="299"/>
    <x v="0"/>
    <s v="United States"/>
    <s v="San Diego"/>
    <x v="1"/>
    <n v="92105"/>
    <x v="1"/>
    <s v="OFF-BI-10003355"/>
    <x v="1"/>
    <x v="8"/>
    <x v="586"/>
    <x v="1655"/>
    <n v="3"/>
    <n v="0.2"/>
    <n v="4.1832000000000003"/>
  </r>
  <r>
    <n v="8167"/>
    <s v="CA-2012-168207"/>
    <x v="1"/>
    <x v="121"/>
    <d v="2012-11-06T00:00:00"/>
    <x v="1"/>
    <s v="LT-17110"/>
    <x v="299"/>
    <x v="0"/>
    <s v="United States"/>
    <s v="San Diego"/>
    <x v="1"/>
    <n v="92105"/>
    <x v="1"/>
    <s v="FUR-BO-10004357"/>
    <x v="0"/>
    <x v="0"/>
    <x v="1349"/>
    <x v="5320"/>
    <n v="3"/>
    <n v="0.15"/>
    <n v="-30.147000000000048"/>
  </r>
  <r>
    <n v="8168"/>
    <s v="CA-2013-144148"/>
    <x v="0"/>
    <x v="995"/>
    <d v="2013-08-06T00:00:00"/>
    <x v="1"/>
    <s v="AH-10690"/>
    <x v="706"/>
    <x v="1"/>
    <s v="United States"/>
    <s v="San Francisco"/>
    <x v="1"/>
    <n v="94122"/>
    <x v="1"/>
    <s v="FUR-TA-10002774"/>
    <x v="0"/>
    <x v="3"/>
    <x v="579"/>
    <x v="5321"/>
    <n v="7"/>
    <n v="0.2"/>
    <n v="-32.367300000000085"/>
  </r>
  <r>
    <n v="8169"/>
    <s v="CA-2014-107174"/>
    <x v="3"/>
    <x v="44"/>
    <d v="2014-11-14T00:00:00"/>
    <x v="1"/>
    <s v="AB-10060"/>
    <x v="144"/>
    <x v="2"/>
    <s v="United States"/>
    <s v="Seattle"/>
    <x v="4"/>
    <n v="98105"/>
    <x v="1"/>
    <s v="FUR-TA-10004575"/>
    <x v="0"/>
    <x v="3"/>
    <x v="306"/>
    <x v="5322"/>
    <n v="7"/>
    <n v="0"/>
    <n v="366.63479999999993"/>
  </r>
  <r>
    <n v="8170"/>
    <s v="CA-2014-107174"/>
    <x v="3"/>
    <x v="44"/>
    <d v="2014-11-14T00:00:00"/>
    <x v="1"/>
    <s v="AB-10060"/>
    <x v="144"/>
    <x v="2"/>
    <s v="United States"/>
    <s v="Seattle"/>
    <x v="4"/>
    <n v="98105"/>
    <x v="1"/>
    <s v="FUR-CH-10003312"/>
    <x v="0"/>
    <x v="1"/>
    <x v="296"/>
    <x v="4920"/>
    <n v="2"/>
    <n v="0.2"/>
    <n v="-73.054800000000071"/>
  </r>
  <r>
    <n v="8171"/>
    <s v="CA-2014-107174"/>
    <x v="3"/>
    <x v="44"/>
    <d v="2014-11-14T00:00:00"/>
    <x v="1"/>
    <s v="AB-10060"/>
    <x v="144"/>
    <x v="2"/>
    <s v="United States"/>
    <s v="Seattle"/>
    <x v="4"/>
    <n v="98105"/>
    <x v="1"/>
    <s v="TEC-AC-10001465"/>
    <x v="2"/>
    <x v="11"/>
    <x v="473"/>
    <x v="5323"/>
    <n v="3"/>
    <n v="0"/>
    <n v="32.687999999999988"/>
  </r>
  <r>
    <n v="8172"/>
    <s v="CA-2013-146150"/>
    <x v="0"/>
    <x v="1173"/>
    <d v="2013-02-19T00:00:00"/>
    <x v="1"/>
    <s v="FM-14380"/>
    <x v="248"/>
    <x v="0"/>
    <s v="United States"/>
    <s v="Jackson"/>
    <x v="35"/>
    <n v="39212"/>
    <x v="0"/>
    <s v="OFF-AR-10002240"/>
    <x v="1"/>
    <x v="6"/>
    <x v="962"/>
    <x v="5324"/>
    <n v="7"/>
    <n v="0"/>
    <n v="68.686800000000005"/>
  </r>
  <r>
    <n v="8173"/>
    <s v="CA-2011-114125"/>
    <x v="2"/>
    <x v="868"/>
    <d v="2011-07-13T00:00:00"/>
    <x v="1"/>
    <s v="GH-14410"/>
    <x v="689"/>
    <x v="2"/>
    <s v="United States"/>
    <s v="Los Angeles"/>
    <x v="1"/>
    <n v="90049"/>
    <x v="1"/>
    <s v="OFF-LA-10004559"/>
    <x v="1"/>
    <x v="2"/>
    <x v="1340"/>
    <x v="709"/>
    <n v="1"/>
    <n v="0"/>
    <n v="1.4112"/>
  </r>
  <r>
    <n v="8174"/>
    <s v="CA-2011-114125"/>
    <x v="2"/>
    <x v="868"/>
    <d v="2011-07-13T00:00:00"/>
    <x v="1"/>
    <s v="GH-14410"/>
    <x v="689"/>
    <x v="2"/>
    <s v="United States"/>
    <s v="Los Angeles"/>
    <x v="1"/>
    <n v="90049"/>
    <x v="1"/>
    <s v="OFF-BI-10003291"/>
    <x v="1"/>
    <x v="8"/>
    <x v="44"/>
    <x v="4299"/>
    <n v="6"/>
    <n v="0.2"/>
    <n v="14.142599999999996"/>
  </r>
  <r>
    <n v="8175"/>
    <s v="CA-2011-114125"/>
    <x v="2"/>
    <x v="868"/>
    <d v="2011-07-13T00:00:00"/>
    <x v="1"/>
    <s v="GH-14410"/>
    <x v="689"/>
    <x v="2"/>
    <s v="United States"/>
    <s v="Los Angeles"/>
    <x v="1"/>
    <n v="90049"/>
    <x v="1"/>
    <s v="OFF-ST-10001505"/>
    <x v="1"/>
    <x v="4"/>
    <x v="1174"/>
    <x v="100"/>
    <n v="4"/>
    <n v="0"/>
    <n v="4.066399999999998"/>
  </r>
  <r>
    <n v="8176"/>
    <s v="CA-2013-114944"/>
    <x v="0"/>
    <x v="806"/>
    <d v="2013-02-04T00:00:00"/>
    <x v="1"/>
    <s v="HE-14800"/>
    <x v="785"/>
    <x v="1"/>
    <s v="United States"/>
    <s v="Chicago"/>
    <x v="10"/>
    <n v="60623"/>
    <x v="2"/>
    <s v="OFF-PA-10003892"/>
    <x v="1"/>
    <x v="10"/>
    <x v="62"/>
    <x v="4415"/>
    <n v="4"/>
    <n v="0.2"/>
    <n v="52.822799999999987"/>
  </r>
  <r>
    <n v="8177"/>
    <s v="CA-2013-135965"/>
    <x v="0"/>
    <x v="897"/>
    <d v="2013-09-26T00:00:00"/>
    <x v="2"/>
    <s v="SZ-20035"/>
    <x v="449"/>
    <x v="2"/>
    <s v="United States"/>
    <s v="New York City"/>
    <x v="15"/>
    <n v="10035"/>
    <x v="3"/>
    <s v="OFF-ST-10002370"/>
    <x v="1"/>
    <x v="4"/>
    <x v="80"/>
    <x v="5325"/>
    <n v="6"/>
    <n v="0"/>
    <n v="37.218599999999995"/>
  </r>
  <r>
    <n v="8178"/>
    <s v="CA-2014-149699"/>
    <x v="3"/>
    <x v="66"/>
    <d v="2014-12-25T00:00:00"/>
    <x v="2"/>
    <s v="CM-12115"/>
    <x v="441"/>
    <x v="0"/>
    <s v="United States"/>
    <s v="Los Angeles"/>
    <x v="1"/>
    <n v="90008"/>
    <x v="1"/>
    <s v="TEC-AC-10000474"/>
    <x v="2"/>
    <x v="11"/>
    <x v="1501"/>
    <x v="5326"/>
    <n v="5"/>
    <n v="0"/>
    <n v="142.48499999999993"/>
  </r>
  <r>
    <n v="8179"/>
    <s v="CA-2013-166429"/>
    <x v="0"/>
    <x v="476"/>
    <d v="2013-09-09T00:00:00"/>
    <x v="1"/>
    <s v="TG-21310"/>
    <x v="592"/>
    <x v="0"/>
    <s v="United States"/>
    <s v="Des Moines"/>
    <x v="4"/>
    <n v="98198"/>
    <x v="1"/>
    <s v="TEC-CO-10002095"/>
    <x v="2"/>
    <x v="16"/>
    <x v="610"/>
    <x v="3157"/>
    <n v="2"/>
    <n v="0"/>
    <n v="449.99099999999999"/>
  </r>
  <r>
    <n v="8180"/>
    <s v="CA-2012-112767"/>
    <x v="1"/>
    <x v="991"/>
    <d v="2012-08-06T00:00:00"/>
    <x v="1"/>
    <s v="DK-12985"/>
    <x v="213"/>
    <x v="0"/>
    <s v="United States"/>
    <s v="Springfield"/>
    <x v="21"/>
    <n v="97477"/>
    <x v="1"/>
    <s v="FUR-TA-10003469"/>
    <x v="0"/>
    <x v="3"/>
    <x v="1564"/>
    <x v="5327"/>
    <n v="4"/>
    <n v="0.5"/>
    <n v="-188.7"/>
  </r>
  <r>
    <n v="8181"/>
    <s v="CA-2012-119879"/>
    <x v="1"/>
    <x v="82"/>
    <d v="2012-11-25T00:00:00"/>
    <x v="1"/>
    <s v="SS-20410"/>
    <x v="757"/>
    <x v="0"/>
    <s v="United States"/>
    <s v="Philadelphia"/>
    <x v="9"/>
    <n v="19120"/>
    <x v="3"/>
    <s v="FUR-TA-10002958"/>
    <x v="0"/>
    <x v="3"/>
    <x v="956"/>
    <x v="5328"/>
    <n v="8"/>
    <n v="0.4"/>
    <n v="-480.20320000000027"/>
  </r>
  <r>
    <n v="8182"/>
    <s v="CA-2012-119879"/>
    <x v="1"/>
    <x v="82"/>
    <d v="2012-11-25T00:00:00"/>
    <x v="1"/>
    <s v="SS-20410"/>
    <x v="757"/>
    <x v="0"/>
    <s v="United States"/>
    <s v="Philadelphia"/>
    <x v="9"/>
    <n v="19120"/>
    <x v="3"/>
    <s v="TEC-PH-10002923"/>
    <x v="2"/>
    <x v="7"/>
    <x v="680"/>
    <x v="5329"/>
    <n v="5"/>
    <n v="0.4"/>
    <n v="-24.043499999999995"/>
  </r>
  <r>
    <n v="8183"/>
    <s v="CA-2014-155642"/>
    <x v="3"/>
    <x v="796"/>
    <d v="2014-05-23T00:00:00"/>
    <x v="1"/>
    <s v="BM-11575"/>
    <x v="606"/>
    <x v="1"/>
    <s v="United States"/>
    <s v="Chicago"/>
    <x v="10"/>
    <n v="60653"/>
    <x v="2"/>
    <s v="FUR-FU-10004973"/>
    <x v="0"/>
    <x v="5"/>
    <x v="1134"/>
    <x v="1832"/>
    <n v="3"/>
    <n v="0.6"/>
    <n v="-10.173599999999997"/>
  </r>
  <r>
    <n v="8184"/>
    <s v="CA-2014-155642"/>
    <x v="3"/>
    <x v="796"/>
    <d v="2014-05-23T00:00:00"/>
    <x v="1"/>
    <s v="BM-11575"/>
    <x v="606"/>
    <x v="1"/>
    <s v="United States"/>
    <s v="Chicago"/>
    <x v="10"/>
    <n v="60653"/>
    <x v="2"/>
    <s v="FUR-FU-10001918"/>
    <x v="0"/>
    <x v="5"/>
    <x v="280"/>
    <x v="5330"/>
    <n v="1"/>
    <n v="0.6"/>
    <n v="-0.99329999999999963"/>
  </r>
  <r>
    <n v="8185"/>
    <s v="US-2014-101721"/>
    <x v="3"/>
    <x v="283"/>
    <d v="2014-07-28T00:00:00"/>
    <x v="1"/>
    <s v="MY-17380"/>
    <x v="199"/>
    <x v="1"/>
    <s v="United States"/>
    <s v="Chicago"/>
    <x v="10"/>
    <n v="60623"/>
    <x v="2"/>
    <s v="OFF-PA-10003641"/>
    <x v="1"/>
    <x v="10"/>
    <x v="938"/>
    <x v="930"/>
    <n v="3"/>
    <n v="0.2"/>
    <n v="20.576399999999996"/>
  </r>
  <r>
    <n v="8186"/>
    <s v="CA-2012-136728"/>
    <x v="1"/>
    <x v="1023"/>
    <d v="2012-09-17T00:00:00"/>
    <x v="0"/>
    <s v="AG-10900"/>
    <x v="151"/>
    <x v="0"/>
    <s v="United States"/>
    <s v="Chicago"/>
    <x v="10"/>
    <n v="60623"/>
    <x v="2"/>
    <s v="OFF-EN-10002621"/>
    <x v="1"/>
    <x v="12"/>
    <x v="33"/>
    <x v="1635"/>
    <n v="1"/>
    <n v="0.2"/>
    <n v="2.9339999999999997"/>
  </r>
  <r>
    <n v="8187"/>
    <s v="CA-2012-136728"/>
    <x v="1"/>
    <x v="1023"/>
    <d v="2012-09-17T00:00:00"/>
    <x v="0"/>
    <s v="AG-10900"/>
    <x v="151"/>
    <x v="0"/>
    <s v="United States"/>
    <s v="Chicago"/>
    <x v="10"/>
    <n v="60623"/>
    <x v="2"/>
    <s v="FUR-CH-10003817"/>
    <x v="0"/>
    <x v="1"/>
    <x v="162"/>
    <x v="5331"/>
    <n v="4"/>
    <n v="0.3"/>
    <n v="-12.147999999999996"/>
  </r>
  <r>
    <n v="8188"/>
    <s v="CA-2013-127194"/>
    <x v="0"/>
    <x v="107"/>
    <d v="2013-12-17T00:00:00"/>
    <x v="1"/>
    <s v="BW-11110"/>
    <x v="308"/>
    <x v="1"/>
    <s v="United States"/>
    <s v="New York City"/>
    <x v="15"/>
    <n v="10024"/>
    <x v="3"/>
    <s v="OFF-PA-10000659"/>
    <x v="1"/>
    <x v="10"/>
    <x v="160"/>
    <x v="2159"/>
    <n v="9"/>
    <n v="0"/>
    <n v="29.525400000000001"/>
  </r>
  <r>
    <n v="8189"/>
    <s v="CA-2012-140375"/>
    <x v="1"/>
    <x v="653"/>
    <d v="2012-10-05T00:00:00"/>
    <x v="0"/>
    <s v="SG-20470"/>
    <x v="495"/>
    <x v="0"/>
    <s v="United States"/>
    <s v="Rockville"/>
    <x v="39"/>
    <n v="20852"/>
    <x v="3"/>
    <s v="OFF-PA-10001870"/>
    <x v="1"/>
    <x v="10"/>
    <x v="674"/>
    <x v="541"/>
    <n v="3"/>
    <n v="0"/>
    <n v="9.3312000000000008"/>
  </r>
  <r>
    <n v="8190"/>
    <s v="CA-2012-140375"/>
    <x v="1"/>
    <x v="653"/>
    <d v="2012-10-05T00:00:00"/>
    <x v="0"/>
    <s v="SG-20470"/>
    <x v="495"/>
    <x v="0"/>
    <s v="United States"/>
    <s v="Rockville"/>
    <x v="39"/>
    <n v="20852"/>
    <x v="3"/>
    <s v="OFF-BI-10000320"/>
    <x v="1"/>
    <x v="8"/>
    <x v="768"/>
    <x v="1576"/>
    <n v="1"/>
    <n v="0"/>
    <n v="3.6162000000000001"/>
  </r>
  <r>
    <n v="8191"/>
    <s v="US-2014-155866"/>
    <x v="3"/>
    <x v="701"/>
    <d v="2014-11-22T00:00:00"/>
    <x v="1"/>
    <s v="CC-12370"/>
    <x v="666"/>
    <x v="0"/>
    <s v="United States"/>
    <s v="New York City"/>
    <x v="15"/>
    <n v="10011"/>
    <x v="3"/>
    <s v="OFF-PA-10004735"/>
    <x v="1"/>
    <x v="10"/>
    <x v="819"/>
    <x v="789"/>
    <n v="6"/>
    <n v="0"/>
    <n v="18.662400000000002"/>
  </r>
  <r>
    <n v="8192"/>
    <s v="US-2014-155866"/>
    <x v="3"/>
    <x v="701"/>
    <d v="2014-11-22T00:00:00"/>
    <x v="1"/>
    <s v="CC-12370"/>
    <x v="666"/>
    <x v="0"/>
    <s v="United States"/>
    <s v="New York City"/>
    <x v="15"/>
    <n v="10011"/>
    <x v="3"/>
    <s v="FUR-FU-10004091"/>
    <x v="0"/>
    <x v="5"/>
    <x v="264"/>
    <x v="5093"/>
    <n v="4"/>
    <n v="0"/>
    <n v="76.9816"/>
  </r>
  <r>
    <n v="8193"/>
    <s v="CA-2012-141327"/>
    <x v="1"/>
    <x v="672"/>
    <d v="2012-12-03T00:00:00"/>
    <x v="2"/>
    <s v="LR-16915"/>
    <x v="235"/>
    <x v="0"/>
    <s v="United States"/>
    <s v="Durham"/>
    <x v="3"/>
    <n v="27707"/>
    <x v="0"/>
    <s v="OFF-BI-10000546"/>
    <x v="1"/>
    <x v="8"/>
    <x v="609"/>
    <x v="5332"/>
    <n v="7"/>
    <n v="0.7"/>
    <n v="-4.2336000000000009"/>
  </r>
  <r>
    <n v="8194"/>
    <s v="CA-2012-141327"/>
    <x v="1"/>
    <x v="672"/>
    <d v="2012-12-03T00:00:00"/>
    <x v="2"/>
    <s v="LR-16915"/>
    <x v="235"/>
    <x v="0"/>
    <s v="United States"/>
    <s v="Durham"/>
    <x v="3"/>
    <n v="27707"/>
    <x v="0"/>
    <s v="OFF-AP-10001293"/>
    <x v="1"/>
    <x v="9"/>
    <x v="1337"/>
    <x v="2066"/>
    <n v="3"/>
    <n v="0.2"/>
    <n v="9.8351999999999933"/>
  </r>
  <r>
    <n v="8195"/>
    <s v="CA-2012-141327"/>
    <x v="1"/>
    <x v="672"/>
    <d v="2012-12-03T00:00:00"/>
    <x v="2"/>
    <s v="LR-16915"/>
    <x v="235"/>
    <x v="0"/>
    <s v="United States"/>
    <s v="Durham"/>
    <x v="3"/>
    <n v="27707"/>
    <x v="0"/>
    <s v="FUR-FU-10000576"/>
    <x v="0"/>
    <x v="5"/>
    <x v="219"/>
    <x v="5333"/>
    <n v="2"/>
    <n v="0.2"/>
    <n v="25.180800000000005"/>
  </r>
  <r>
    <n v="8196"/>
    <s v="CA-2012-136700"/>
    <x v="1"/>
    <x v="401"/>
    <d v="2012-12-11T00:00:00"/>
    <x v="0"/>
    <s v="DB-13120"/>
    <x v="106"/>
    <x v="1"/>
    <s v="United States"/>
    <s v="Santa Barbara"/>
    <x v="1"/>
    <n v="93101"/>
    <x v="1"/>
    <s v="OFF-PA-10004519"/>
    <x v="1"/>
    <x v="10"/>
    <x v="1036"/>
    <x v="2482"/>
    <n v="2"/>
    <n v="0"/>
    <n v="4.3904000000000005"/>
  </r>
  <r>
    <n v="8197"/>
    <s v="CA-2014-102736"/>
    <x v="3"/>
    <x v="528"/>
    <d v="2014-09-10T00:00:00"/>
    <x v="1"/>
    <s v="LP-17095"/>
    <x v="431"/>
    <x v="0"/>
    <s v="United States"/>
    <s v="Knoxville"/>
    <x v="18"/>
    <n v="37918"/>
    <x v="0"/>
    <s v="TEC-AC-10004568"/>
    <x v="2"/>
    <x v="11"/>
    <x v="1109"/>
    <x v="2879"/>
    <n v="4"/>
    <n v="0.2"/>
    <n v="-1.119600000000009"/>
  </r>
  <r>
    <n v="8198"/>
    <s v="CA-2014-102736"/>
    <x v="3"/>
    <x v="528"/>
    <d v="2014-09-10T00:00:00"/>
    <x v="1"/>
    <s v="LP-17095"/>
    <x v="431"/>
    <x v="0"/>
    <s v="United States"/>
    <s v="Knoxville"/>
    <x v="18"/>
    <n v="37918"/>
    <x v="0"/>
    <s v="OFF-AR-10001897"/>
    <x v="1"/>
    <x v="6"/>
    <x v="640"/>
    <x v="1002"/>
    <n v="5"/>
    <n v="0.2"/>
    <n v="7.1960000000000015"/>
  </r>
  <r>
    <n v="8199"/>
    <s v="CA-2014-102736"/>
    <x v="3"/>
    <x v="528"/>
    <d v="2014-09-10T00:00:00"/>
    <x v="1"/>
    <s v="LP-17095"/>
    <x v="431"/>
    <x v="0"/>
    <s v="United States"/>
    <s v="Knoxville"/>
    <x v="18"/>
    <n v="37918"/>
    <x v="0"/>
    <s v="OFF-PA-10001800"/>
    <x v="1"/>
    <x v="10"/>
    <x v="580"/>
    <x v="12"/>
    <n v="3"/>
    <n v="0.2"/>
    <n v="5.4432"/>
  </r>
  <r>
    <n v="8200"/>
    <s v="CA-2014-125269"/>
    <x v="3"/>
    <x v="558"/>
    <d v="2014-05-01T00:00:00"/>
    <x v="1"/>
    <s v="AF-10870"/>
    <x v="578"/>
    <x v="0"/>
    <s v="United States"/>
    <s v="Chicago"/>
    <x v="10"/>
    <n v="60610"/>
    <x v="2"/>
    <s v="OFF-BI-10001628"/>
    <x v="1"/>
    <x v="8"/>
    <x v="1103"/>
    <x v="5334"/>
    <n v="5"/>
    <n v="0.8"/>
    <n v="-18.252500000000001"/>
  </r>
  <r>
    <n v="8201"/>
    <s v="CA-2014-125269"/>
    <x v="3"/>
    <x v="558"/>
    <d v="2014-05-01T00:00:00"/>
    <x v="1"/>
    <s v="AF-10870"/>
    <x v="578"/>
    <x v="0"/>
    <s v="United States"/>
    <s v="Chicago"/>
    <x v="10"/>
    <n v="60610"/>
    <x v="2"/>
    <s v="OFF-ST-10004123"/>
    <x v="1"/>
    <x v="4"/>
    <x v="72"/>
    <x v="74"/>
    <n v="1"/>
    <n v="0.2"/>
    <n v="-18.196000000000002"/>
  </r>
  <r>
    <n v="8202"/>
    <s v="CA-2012-114811"/>
    <x v="1"/>
    <x v="627"/>
    <d v="2012-11-08T00:00:00"/>
    <x v="3"/>
    <s v="KD-16495"/>
    <x v="470"/>
    <x v="1"/>
    <s v="United States"/>
    <s v="New York City"/>
    <x v="15"/>
    <n v="10024"/>
    <x v="3"/>
    <s v="OFF-ST-10000885"/>
    <x v="1"/>
    <x v="4"/>
    <x v="1657"/>
    <x v="5335"/>
    <n v="5"/>
    <n v="0"/>
    <n v="16.787500000000001"/>
  </r>
  <r>
    <n v="8203"/>
    <s v="CA-2012-114811"/>
    <x v="1"/>
    <x v="627"/>
    <d v="2012-11-08T00:00:00"/>
    <x v="3"/>
    <s v="KD-16495"/>
    <x v="470"/>
    <x v="1"/>
    <s v="United States"/>
    <s v="New York City"/>
    <x v="15"/>
    <n v="10024"/>
    <x v="3"/>
    <s v="TEC-PH-10004165"/>
    <x v="2"/>
    <x v="7"/>
    <x v="886"/>
    <x v="5336"/>
    <n v="2"/>
    <n v="0"/>
    <n v="142.9948"/>
  </r>
  <r>
    <n v="8204"/>
    <s v="CA-2012-114811"/>
    <x v="1"/>
    <x v="627"/>
    <d v="2012-11-08T00:00:00"/>
    <x v="3"/>
    <s v="KD-16495"/>
    <x v="470"/>
    <x v="1"/>
    <s v="United States"/>
    <s v="New York City"/>
    <x v="15"/>
    <n v="10024"/>
    <x v="3"/>
    <s v="FUR-FU-10002240"/>
    <x v="0"/>
    <x v="5"/>
    <x v="1781"/>
    <x v="5337"/>
    <n v="3"/>
    <n v="0"/>
    <n v="4.7279999999999998"/>
  </r>
  <r>
    <n v="8205"/>
    <s v="CA-2012-114811"/>
    <x v="1"/>
    <x v="627"/>
    <d v="2012-11-08T00:00:00"/>
    <x v="3"/>
    <s v="KD-16495"/>
    <x v="470"/>
    <x v="1"/>
    <s v="United States"/>
    <s v="New York City"/>
    <x v="15"/>
    <n v="10024"/>
    <x v="3"/>
    <s v="TEC-MA-10000045"/>
    <x v="2"/>
    <x v="15"/>
    <x v="1693"/>
    <x v="5338"/>
    <n v="4"/>
    <n v="0"/>
    <n v="2229.0239999999999"/>
  </r>
  <r>
    <n v="8206"/>
    <s v="CA-2012-114811"/>
    <x v="1"/>
    <x v="627"/>
    <d v="2012-11-08T00:00:00"/>
    <x v="3"/>
    <s v="KD-16495"/>
    <x v="470"/>
    <x v="1"/>
    <s v="United States"/>
    <s v="New York City"/>
    <x v="15"/>
    <n v="10024"/>
    <x v="3"/>
    <s v="FUR-CH-10003746"/>
    <x v="0"/>
    <x v="1"/>
    <x v="617"/>
    <x v="5339"/>
    <n v="2"/>
    <n v="0.1"/>
    <n v="115.5528"/>
  </r>
  <r>
    <n v="8207"/>
    <s v="CA-2012-122266"/>
    <x v="1"/>
    <x v="33"/>
    <d v="2012-04-30T00:00:00"/>
    <x v="1"/>
    <s v="SA-20830"/>
    <x v="193"/>
    <x v="0"/>
    <s v="United States"/>
    <s v="Daytona Beach"/>
    <x v="2"/>
    <n v="32114"/>
    <x v="0"/>
    <s v="FUR-TA-10000577"/>
    <x v="0"/>
    <x v="3"/>
    <x v="3"/>
    <x v="5340"/>
    <n v="1"/>
    <n v="0.45"/>
    <n v="-76.606200000000001"/>
  </r>
  <r>
    <n v="8208"/>
    <s v="CA-2012-122266"/>
    <x v="1"/>
    <x v="33"/>
    <d v="2012-04-30T00:00:00"/>
    <x v="1"/>
    <s v="SA-20830"/>
    <x v="193"/>
    <x v="0"/>
    <s v="United States"/>
    <s v="Daytona Beach"/>
    <x v="2"/>
    <n v="32114"/>
    <x v="0"/>
    <s v="OFF-AR-10004757"/>
    <x v="1"/>
    <x v="6"/>
    <x v="342"/>
    <x v="370"/>
    <n v="1"/>
    <n v="0.2"/>
    <n v="0.42639999999999978"/>
  </r>
  <r>
    <n v="8209"/>
    <s v="CA-2012-141565"/>
    <x v="1"/>
    <x v="1181"/>
    <d v="2012-09-24T00:00:00"/>
    <x v="1"/>
    <s v="BG-11035"/>
    <x v="767"/>
    <x v="0"/>
    <s v="United States"/>
    <s v="Nashville"/>
    <x v="18"/>
    <n v="37211"/>
    <x v="0"/>
    <s v="OFF-BI-10000545"/>
    <x v="1"/>
    <x v="8"/>
    <x v="685"/>
    <x v="5341"/>
    <n v="6"/>
    <n v="0.7"/>
    <n v="-913.17599999999993"/>
  </r>
  <r>
    <n v="8210"/>
    <s v="CA-2012-141565"/>
    <x v="1"/>
    <x v="1181"/>
    <d v="2012-09-24T00:00:00"/>
    <x v="1"/>
    <s v="BG-11035"/>
    <x v="767"/>
    <x v="0"/>
    <s v="United States"/>
    <s v="Nashville"/>
    <x v="18"/>
    <n v="37211"/>
    <x v="0"/>
    <s v="OFF-ST-10001522"/>
    <x v="1"/>
    <x v="4"/>
    <x v="195"/>
    <x v="5342"/>
    <n v="4"/>
    <n v="0.2"/>
    <n v="-58.873600000000025"/>
  </r>
  <r>
    <n v="8211"/>
    <s v="CA-2014-128769"/>
    <x v="3"/>
    <x v="210"/>
    <d v="2014-09-13T00:00:00"/>
    <x v="1"/>
    <s v="DM-12955"/>
    <x v="678"/>
    <x v="1"/>
    <s v="United States"/>
    <s v="Nashville"/>
    <x v="18"/>
    <n v="37211"/>
    <x v="0"/>
    <s v="OFF-AP-10001271"/>
    <x v="1"/>
    <x v="9"/>
    <x v="469"/>
    <x v="2424"/>
    <n v="2"/>
    <n v="0.2"/>
    <n v="7.1372000000000035"/>
  </r>
  <r>
    <n v="8212"/>
    <s v="CA-2013-116337"/>
    <x v="0"/>
    <x v="77"/>
    <d v="2013-11-13T00:00:00"/>
    <x v="1"/>
    <s v="MC-17845"/>
    <x v="266"/>
    <x v="0"/>
    <s v="United States"/>
    <s v="Dallas"/>
    <x v="5"/>
    <n v="75220"/>
    <x v="2"/>
    <s v="FUR-FU-10002030"/>
    <x v="0"/>
    <x v="5"/>
    <x v="1813"/>
    <x v="5343"/>
    <n v="5"/>
    <n v="0.6"/>
    <n v="-17.783999999999992"/>
  </r>
  <r>
    <n v="8213"/>
    <s v="CA-2013-116337"/>
    <x v="0"/>
    <x v="77"/>
    <d v="2013-11-13T00:00:00"/>
    <x v="1"/>
    <s v="MC-17845"/>
    <x v="266"/>
    <x v="0"/>
    <s v="United States"/>
    <s v="Dallas"/>
    <x v="5"/>
    <n v="75220"/>
    <x v="2"/>
    <s v="OFF-ST-10001272"/>
    <x v="1"/>
    <x v="4"/>
    <x v="528"/>
    <x v="5344"/>
    <n v="3"/>
    <n v="0.2"/>
    <n v="19.630499999999998"/>
  </r>
  <r>
    <n v="8214"/>
    <s v="CA-2012-120845"/>
    <x v="1"/>
    <x v="12"/>
    <d v="2012-10-02T00:00:00"/>
    <x v="1"/>
    <s v="ML-17395"/>
    <x v="504"/>
    <x v="1"/>
    <s v="United States"/>
    <s v="Murfreesboro"/>
    <x v="18"/>
    <n v="37130"/>
    <x v="0"/>
    <s v="OFF-BI-10001116"/>
    <x v="1"/>
    <x v="8"/>
    <x v="1066"/>
    <x v="5345"/>
    <n v="4"/>
    <n v="0.7"/>
    <n v="-4.6463999999999981"/>
  </r>
  <r>
    <n v="8215"/>
    <s v="CA-2012-120845"/>
    <x v="1"/>
    <x v="12"/>
    <d v="2012-10-02T00:00:00"/>
    <x v="1"/>
    <s v="ML-17395"/>
    <x v="504"/>
    <x v="1"/>
    <s v="United States"/>
    <s v="Murfreesboro"/>
    <x v="18"/>
    <n v="37130"/>
    <x v="0"/>
    <s v="OFF-PA-10004665"/>
    <x v="1"/>
    <x v="10"/>
    <x v="1380"/>
    <x v="3755"/>
    <n v="1"/>
    <n v="0.2"/>
    <n v="3.7989999999999995"/>
  </r>
  <r>
    <n v="8216"/>
    <s v="CA-2012-120845"/>
    <x v="1"/>
    <x v="12"/>
    <d v="2012-10-02T00:00:00"/>
    <x v="1"/>
    <s v="ML-17395"/>
    <x v="504"/>
    <x v="1"/>
    <s v="United States"/>
    <s v="Murfreesboro"/>
    <x v="18"/>
    <n v="37130"/>
    <x v="0"/>
    <s v="OFF-BI-10004506"/>
    <x v="1"/>
    <x v="8"/>
    <x v="1238"/>
    <x v="5346"/>
    <n v="1"/>
    <n v="0.7"/>
    <n v="-1.8106"/>
  </r>
  <r>
    <n v="8217"/>
    <s v="CA-2012-120845"/>
    <x v="1"/>
    <x v="12"/>
    <d v="2012-10-02T00:00:00"/>
    <x v="1"/>
    <s v="ML-17395"/>
    <x v="504"/>
    <x v="1"/>
    <s v="United States"/>
    <s v="Murfreesboro"/>
    <x v="18"/>
    <n v="37130"/>
    <x v="0"/>
    <s v="OFF-BI-10001982"/>
    <x v="1"/>
    <x v="8"/>
    <x v="301"/>
    <x v="5347"/>
    <n v="2"/>
    <n v="0.7"/>
    <n v="-2.2847999999999997"/>
  </r>
  <r>
    <n v="8218"/>
    <s v="CA-2011-120775"/>
    <x v="2"/>
    <x v="462"/>
    <d v="2011-10-07T00:00:00"/>
    <x v="1"/>
    <s v="RD-19930"/>
    <x v="709"/>
    <x v="0"/>
    <s v="United States"/>
    <s v="Dallas"/>
    <x v="5"/>
    <n v="75217"/>
    <x v="2"/>
    <s v="OFF-FA-10002676"/>
    <x v="1"/>
    <x v="13"/>
    <x v="1069"/>
    <x v="1456"/>
    <n v="3"/>
    <n v="0.2"/>
    <n v="0.86879999999999979"/>
  </r>
  <r>
    <n v="8219"/>
    <s v="CA-2011-120775"/>
    <x v="2"/>
    <x v="462"/>
    <d v="2011-10-07T00:00:00"/>
    <x v="1"/>
    <s v="RD-19930"/>
    <x v="709"/>
    <x v="0"/>
    <s v="United States"/>
    <s v="Dallas"/>
    <x v="5"/>
    <n v="75217"/>
    <x v="2"/>
    <s v="FUR-FU-10000758"/>
    <x v="0"/>
    <x v="5"/>
    <x v="1073"/>
    <x v="5348"/>
    <n v="3"/>
    <n v="0.6"/>
    <n v="-19.065600000000007"/>
  </r>
  <r>
    <n v="8220"/>
    <s v="CA-2011-120775"/>
    <x v="2"/>
    <x v="462"/>
    <d v="2011-10-07T00:00:00"/>
    <x v="1"/>
    <s v="RD-19930"/>
    <x v="709"/>
    <x v="0"/>
    <s v="United States"/>
    <s v="Dallas"/>
    <x v="5"/>
    <n v="75217"/>
    <x v="2"/>
    <s v="OFF-LA-10002271"/>
    <x v="1"/>
    <x v="2"/>
    <x v="635"/>
    <x v="1268"/>
    <n v="2"/>
    <n v="0.2"/>
    <n v="1.7247999999999997"/>
  </r>
  <r>
    <n v="8221"/>
    <s v="CA-2011-120775"/>
    <x v="2"/>
    <x v="462"/>
    <d v="2011-10-07T00:00:00"/>
    <x v="1"/>
    <s v="RD-19930"/>
    <x v="709"/>
    <x v="0"/>
    <s v="United States"/>
    <s v="Dallas"/>
    <x v="5"/>
    <n v="75217"/>
    <x v="2"/>
    <s v="OFF-BI-10002609"/>
    <x v="1"/>
    <x v="8"/>
    <x v="98"/>
    <x v="99"/>
    <n v="3"/>
    <n v="0.8"/>
    <n v="-3.0396000000000001"/>
  </r>
  <r>
    <n v="8222"/>
    <s v="CA-2011-120775"/>
    <x v="2"/>
    <x v="462"/>
    <d v="2011-10-07T00:00:00"/>
    <x v="1"/>
    <s v="RD-19930"/>
    <x v="709"/>
    <x v="0"/>
    <s v="United States"/>
    <s v="Dallas"/>
    <x v="5"/>
    <n v="75217"/>
    <x v="2"/>
    <s v="OFF-FA-10000254"/>
    <x v="1"/>
    <x v="13"/>
    <x v="1814"/>
    <x v="5349"/>
    <n v="4"/>
    <n v="0.2"/>
    <n v="-3.7680000000000002"/>
  </r>
  <r>
    <n v="8223"/>
    <s v="CA-2011-152905"/>
    <x v="2"/>
    <x v="1087"/>
    <d v="2011-02-25T00:00:00"/>
    <x v="1"/>
    <s v="AB-10015"/>
    <x v="755"/>
    <x v="0"/>
    <s v="United States"/>
    <s v="Arlington"/>
    <x v="5"/>
    <n v="76017"/>
    <x v="2"/>
    <s v="OFF-ST-10000321"/>
    <x v="1"/>
    <x v="4"/>
    <x v="1534"/>
    <x v="1438"/>
    <n v="2"/>
    <n v="0.2"/>
    <n v="-2.5248000000000022"/>
  </r>
  <r>
    <n v="8224"/>
    <s v="CA-2013-104633"/>
    <x v="0"/>
    <x v="1"/>
    <d v="2013-06-17T00:00:00"/>
    <x v="1"/>
    <s v="EA-14035"/>
    <x v="105"/>
    <x v="1"/>
    <s v="United States"/>
    <s v="Pasadena"/>
    <x v="1"/>
    <n v="91104"/>
    <x v="1"/>
    <s v="OFF-PA-10000241"/>
    <x v="1"/>
    <x v="10"/>
    <x v="1151"/>
    <x v="790"/>
    <n v="6"/>
    <n v="0"/>
    <n v="83.645999999999987"/>
  </r>
  <r>
    <n v="8225"/>
    <s v="CA-2013-104633"/>
    <x v="0"/>
    <x v="1"/>
    <d v="2013-06-17T00:00:00"/>
    <x v="1"/>
    <s v="EA-14035"/>
    <x v="105"/>
    <x v="1"/>
    <s v="United States"/>
    <s v="Pasadena"/>
    <x v="1"/>
    <n v="91104"/>
    <x v="1"/>
    <s v="OFF-PA-10004782"/>
    <x v="1"/>
    <x v="10"/>
    <x v="1413"/>
    <x v="91"/>
    <n v="2"/>
    <n v="0"/>
    <n v="6.2208000000000006"/>
  </r>
  <r>
    <n v="8226"/>
    <s v="CA-2014-104136"/>
    <x v="3"/>
    <x v="752"/>
    <d v="2014-11-05T00:00:00"/>
    <x v="0"/>
    <s v="SF-20065"/>
    <x v="11"/>
    <x v="0"/>
    <s v="United States"/>
    <s v="Everett"/>
    <x v="31"/>
    <n v="2149"/>
    <x v="3"/>
    <s v="OFF-PA-10004243"/>
    <x v="1"/>
    <x v="10"/>
    <x v="271"/>
    <x v="2408"/>
    <n v="10"/>
    <n v="0"/>
    <n v="91.055999999999983"/>
  </r>
  <r>
    <n v="8227"/>
    <s v="CA-2014-104136"/>
    <x v="3"/>
    <x v="752"/>
    <d v="2014-11-05T00:00:00"/>
    <x v="0"/>
    <s v="SF-20065"/>
    <x v="11"/>
    <x v="0"/>
    <s v="United States"/>
    <s v="Everett"/>
    <x v="31"/>
    <n v="2149"/>
    <x v="3"/>
    <s v="OFF-PA-10001033"/>
    <x v="1"/>
    <x v="10"/>
    <x v="1500"/>
    <x v="1018"/>
    <n v="1"/>
    <n v="0"/>
    <n v="20.085100000000001"/>
  </r>
  <r>
    <n v="8228"/>
    <s v="CA-2013-123050"/>
    <x v="0"/>
    <x v="958"/>
    <d v="2013-04-09T00:00:00"/>
    <x v="0"/>
    <s v="BC-11125"/>
    <x v="604"/>
    <x v="2"/>
    <s v="United States"/>
    <s v="Troy"/>
    <x v="15"/>
    <n v="12180"/>
    <x v="3"/>
    <s v="FUR-FU-10000723"/>
    <x v="0"/>
    <x v="5"/>
    <x v="475"/>
    <x v="5350"/>
    <n v="2"/>
    <n v="0"/>
    <n v="7.4376000000000033"/>
  </r>
  <r>
    <n v="8229"/>
    <s v="CA-2013-123050"/>
    <x v="0"/>
    <x v="958"/>
    <d v="2013-04-09T00:00:00"/>
    <x v="0"/>
    <s v="BC-11125"/>
    <x v="604"/>
    <x v="2"/>
    <s v="United States"/>
    <s v="Troy"/>
    <x v="15"/>
    <n v="12180"/>
    <x v="3"/>
    <s v="OFF-ST-10003455"/>
    <x v="1"/>
    <x v="4"/>
    <x v="169"/>
    <x v="5351"/>
    <n v="2"/>
    <n v="0"/>
    <n v="8.0652000000000008"/>
  </r>
  <r>
    <n v="8230"/>
    <s v="CA-2013-123050"/>
    <x v="0"/>
    <x v="958"/>
    <d v="2013-04-09T00:00:00"/>
    <x v="0"/>
    <s v="BC-11125"/>
    <x v="604"/>
    <x v="2"/>
    <s v="United States"/>
    <s v="Troy"/>
    <x v="15"/>
    <n v="12180"/>
    <x v="3"/>
    <s v="TEC-AC-10001109"/>
    <x v="2"/>
    <x v="11"/>
    <x v="998"/>
    <x v="1324"/>
    <n v="3"/>
    <n v="0"/>
    <n v="37.787400000000005"/>
  </r>
  <r>
    <n v="8231"/>
    <s v="CA-2013-162355"/>
    <x v="0"/>
    <x v="1186"/>
    <d v="2013-07-03T00:00:00"/>
    <x v="0"/>
    <s v="PF-19165"/>
    <x v="58"/>
    <x v="0"/>
    <s v="United States"/>
    <s v="Sandy Springs"/>
    <x v="32"/>
    <n v="30328"/>
    <x v="0"/>
    <s v="OFF-AR-10004344"/>
    <x v="1"/>
    <x v="6"/>
    <x v="365"/>
    <x v="878"/>
    <n v="3"/>
    <n v="0"/>
    <n v="9.7118999999999982"/>
  </r>
  <r>
    <n v="8232"/>
    <s v="CA-2013-162355"/>
    <x v="0"/>
    <x v="1186"/>
    <d v="2013-07-03T00:00:00"/>
    <x v="0"/>
    <s v="PF-19165"/>
    <x v="58"/>
    <x v="0"/>
    <s v="United States"/>
    <s v="Sandy Springs"/>
    <x v="32"/>
    <n v="30328"/>
    <x v="0"/>
    <s v="FUR-BO-10004695"/>
    <x v="0"/>
    <x v="0"/>
    <x v="198"/>
    <x v="5352"/>
    <n v="7"/>
    <n v="0"/>
    <n v="291.37779999999987"/>
  </r>
  <r>
    <n v="8233"/>
    <s v="CA-2011-158225"/>
    <x v="2"/>
    <x v="358"/>
    <d v="2011-09-28T00:00:00"/>
    <x v="1"/>
    <s v="SE-20110"/>
    <x v="339"/>
    <x v="0"/>
    <s v="United States"/>
    <s v="San Jose"/>
    <x v="1"/>
    <n v="95123"/>
    <x v="1"/>
    <s v="OFF-ST-10000675"/>
    <x v="1"/>
    <x v="4"/>
    <x v="295"/>
    <x v="3382"/>
    <n v="5"/>
    <n v="0"/>
    <n v="42.362499999999997"/>
  </r>
  <r>
    <n v="8234"/>
    <s v="CA-2011-158225"/>
    <x v="2"/>
    <x v="358"/>
    <d v="2011-09-28T00:00:00"/>
    <x v="1"/>
    <s v="SE-20110"/>
    <x v="339"/>
    <x v="0"/>
    <s v="United States"/>
    <s v="San Jose"/>
    <x v="1"/>
    <n v="95123"/>
    <x v="1"/>
    <s v="OFF-ST-10002301"/>
    <x v="1"/>
    <x v="4"/>
    <x v="1490"/>
    <x v="1390"/>
    <n v="2"/>
    <n v="0"/>
    <n v="0.40679999999999694"/>
  </r>
  <r>
    <n v="8235"/>
    <s v="CA-2014-102204"/>
    <x v="3"/>
    <x v="927"/>
    <d v="2014-05-07T00:00:00"/>
    <x v="1"/>
    <s v="CJ-12010"/>
    <x v="170"/>
    <x v="0"/>
    <s v="United States"/>
    <s v="Jacksonville"/>
    <x v="2"/>
    <n v="32216"/>
    <x v="0"/>
    <s v="OFF-SU-10001212"/>
    <x v="1"/>
    <x v="14"/>
    <x v="1677"/>
    <x v="5353"/>
    <n v="2"/>
    <n v="0.2"/>
    <n v="0.4159999999999997"/>
  </r>
  <r>
    <n v="8236"/>
    <s v="CA-2014-102204"/>
    <x v="3"/>
    <x v="927"/>
    <d v="2014-05-07T00:00:00"/>
    <x v="1"/>
    <s v="CJ-12010"/>
    <x v="170"/>
    <x v="0"/>
    <s v="United States"/>
    <s v="Jacksonville"/>
    <x v="2"/>
    <n v="32216"/>
    <x v="0"/>
    <s v="FUR-TA-10001889"/>
    <x v="0"/>
    <x v="3"/>
    <x v="406"/>
    <x v="5354"/>
    <n v="4"/>
    <n v="0.45"/>
    <n v="-458.14679999999998"/>
  </r>
  <r>
    <n v="8237"/>
    <s v="CA-2014-102204"/>
    <x v="3"/>
    <x v="927"/>
    <d v="2014-05-07T00:00:00"/>
    <x v="1"/>
    <s v="CJ-12010"/>
    <x v="170"/>
    <x v="0"/>
    <s v="United States"/>
    <s v="Jacksonville"/>
    <x v="2"/>
    <n v="32216"/>
    <x v="0"/>
    <s v="FUR-CH-10002024"/>
    <x v="0"/>
    <x v="1"/>
    <x v="478"/>
    <x v="5355"/>
    <n v="5"/>
    <n v="0.2"/>
    <n v="0"/>
  </r>
  <r>
    <n v="8238"/>
    <s v="CA-2014-103065"/>
    <x v="3"/>
    <x v="179"/>
    <d v="2014-10-21T00:00:00"/>
    <x v="3"/>
    <s v="PT-19090"/>
    <x v="690"/>
    <x v="0"/>
    <s v="United States"/>
    <s v="Jacksonville"/>
    <x v="2"/>
    <n v="32216"/>
    <x v="0"/>
    <s v="OFF-ST-10000617"/>
    <x v="1"/>
    <x v="4"/>
    <x v="379"/>
    <x v="411"/>
    <n v="2"/>
    <n v="0.2"/>
    <n v="-0.7748000000000006"/>
  </r>
  <r>
    <n v="8239"/>
    <s v="CA-2014-103065"/>
    <x v="3"/>
    <x v="179"/>
    <d v="2014-10-21T00:00:00"/>
    <x v="3"/>
    <s v="PT-19090"/>
    <x v="690"/>
    <x v="0"/>
    <s v="United States"/>
    <s v="Jacksonville"/>
    <x v="2"/>
    <n v="32216"/>
    <x v="0"/>
    <s v="OFF-PA-10000380"/>
    <x v="1"/>
    <x v="10"/>
    <x v="1281"/>
    <x v="1407"/>
    <n v="1"/>
    <n v="0.2"/>
    <n v="2.5019999999999998"/>
  </r>
  <r>
    <n v="8240"/>
    <s v="CA-2014-103065"/>
    <x v="3"/>
    <x v="179"/>
    <d v="2014-10-21T00:00:00"/>
    <x v="3"/>
    <s v="PT-19090"/>
    <x v="690"/>
    <x v="0"/>
    <s v="United States"/>
    <s v="Jacksonville"/>
    <x v="2"/>
    <n v="32216"/>
    <x v="0"/>
    <s v="OFF-AR-10003251"/>
    <x v="1"/>
    <x v="6"/>
    <x v="1041"/>
    <x v="3079"/>
    <n v="2"/>
    <n v="0.2"/>
    <n v="1.1119999999999999"/>
  </r>
  <r>
    <n v="8241"/>
    <s v="CA-2014-103065"/>
    <x v="3"/>
    <x v="179"/>
    <d v="2014-10-21T00:00:00"/>
    <x v="3"/>
    <s v="PT-19090"/>
    <x v="690"/>
    <x v="0"/>
    <s v="United States"/>
    <s v="Jacksonville"/>
    <x v="2"/>
    <n v="32216"/>
    <x v="0"/>
    <s v="FUR-FU-10000175"/>
    <x v="0"/>
    <x v="5"/>
    <x v="1629"/>
    <x v="5356"/>
    <n v="4"/>
    <n v="0.2"/>
    <n v="6.0411999999999964"/>
  </r>
  <r>
    <n v="8242"/>
    <s v="CA-2011-109855"/>
    <x v="2"/>
    <x v="416"/>
    <d v="2011-09-05T00:00:00"/>
    <x v="1"/>
    <s v="LH-16900"/>
    <x v="23"/>
    <x v="0"/>
    <s v="United States"/>
    <s v="New York City"/>
    <x v="15"/>
    <n v="10009"/>
    <x v="3"/>
    <s v="OFF-BI-10004716"/>
    <x v="1"/>
    <x v="8"/>
    <x v="700"/>
    <x v="5357"/>
    <n v="2"/>
    <n v="0.2"/>
    <n v="8.3103999999999996"/>
  </r>
  <r>
    <n v="8243"/>
    <s v="CA-2011-109855"/>
    <x v="2"/>
    <x v="416"/>
    <d v="2011-09-05T00:00:00"/>
    <x v="1"/>
    <s v="LH-16900"/>
    <x v="23"/>
    <x v="0"/>
    <s v="United States"/>
    <s v="New York City"/>
    <x v="15"/>
    <n v="10009"/>
    <x v="3"/>
    <s v="TEC-AC-10002842"/>
    <x v="2"/>
    <x v="11"/>
    <x v="1176"/>
    <x v="5358"/>
    <n v="3"/>
    <n v="0"/>
    <n v="57.120000000000019"/>
  </r>
  <r>
    <n v="8244"/>
    <s v="CA-2011-109897"/>
    <x v="2"/>
    <x v="1132"/>
    <d v="2011-08-16T00:00:00"/>
    <x v="1"/>
    <s v="BW-11200"/>
    <x v="572"/>
    <x v="0"/>
    <s v="United States"/>
    <s v="San Francisco"/>
    <x v="1"/>
    <n v="94122"/>
    <x v="1"/>
    <s v="TEC-PH-10003691"/>
    <x v="2"/>
    <x v="7"/>
    <x v="1398"/>
    <x v="5359"/>
    <n v="8"/>
    <n v="0.2"/>
    <n v="50.396000000000015"/>
  </r>
  <r>
    <n v="8245"/>
    <s v="CA-2011-109897"/>
    <x v="2"/>
    <x v="1132"/>
    <d v="2011-08-16T00:00:00"/>
    <x v="1"/>
    <s v="BW-11200"/>
    <x v="572"/>
    <x v="0"/>
    <s v="United States"/>
    <s v="San Francisco"/>
    <x v="1"/>
    <n v="94122"/>
    <x v="1"/>
    <s v="FUR-FU-10002878"/>
    <x v="0"/>
    <x v="5"/>
    <x v="1125"/>
    <x v="5360"/>
    <n v="3"/>
    <n v="0"/>
    <n v="31.612800000000004"/>
  </r>
  <r>
    <n v="8246"/>
    <s v="US-2011-143581"/>
    <x v="2"/>
    <x v="710"/>
    <d v="2011-08-23T00:00:00"/>
    <x v="1"/>
    <s v="BS-11365"/>
    <x v="740"/>
    <x v="1"/>
    <s v="United States"/>
    <s v="Columbus"/>
    <x v="32"/>
    <n v="31907"/>
    <x v="0"/>
    <s v="OFF-ST-10000991"/>
    <x v="1"/>
    <x v="4"/>
    <x v="155"/>
    <x v="3216"/>
    <n v="3"/>
    <n v="0"/>
    <n v="10.347300000000004"/>
  </r>
  <r>
    <n v="8247"/>
    <s v="CA-2012-129217"/>
    <x v="1"/>
    <x v="1187"/>
    <d v="2012-05-10T00:00:00"/>
    <x v="3"/>
    <s v="DP-13390"/>
    <x v="503"/>
    <x v="2"/>
    <s v="United States"/>
    <s v="Aurora"/>
    <x v="10"/>
    <n v="60505"/>
    <x v="2"/>
    <s v="OFF-AP-10002439"/>
    <x v="1"/>
    <x v="9"/>
    <x v="548"/>
    <x v="5361"/>
    <n v="5"/>
    <n v="0.8"/>
    <n v="-191.619"/>
  </r>
  <r>
    <n v="8248"/>
    <s v="CA-2012-129217"/>
    <x v="1"/>
    <x v="1187"/>
    <d v="2012-05-10T00:00:00"/>
    <x v="3"/>
    <s v="DP-13390"/>
    <x v="503"/>
    <x v="2"/>
    <s v="United States"/>
    <s v="Aurora"/>
    <x v="10"/>
    <n v="60505"/>
    <x v="2"/>
    <s v="OFF-AR-10004602"/>
    <x v="1"/>
    <x v="6"/>
    <x v="1217"/>
    <x v="2862"/>
    <n v="2"/>
    <n v="0.2"/>
    <n v="3.6784000000000017"/>
  </r>
  <r>
    <n v="8249"/>
    <s v="CA-2013-133816"/>
    <x v="0"/>
    <x v="1120"/>
    <d v="2013-05-14T00:00:00"/>
    <x v="0"/>
    <s v="CS-12400"/>
    <x v="37"/>
    <x v="2"/>
    <s v="United States"/>
    <s v="Philadelphia"/>
    <x v="9"/>
    <n v="19134"/>
    <x v="3"/>
    <s v="TEC-PH-10001795"/>
    <x v="2"/>
    <x v="7"/>
    <x v="641"/>
    <x v="5362"/>
    <n v="2"/>
    <n v="0.4"/>
    <n v="-123.9980000000001"/>
  </r>
  <r>
    <n v="8250"/>
    <s v="CA-2012-140221"/>
    <x v="1"/>
    <x v="616"/>
    <d v="2012-03-09T00:00:00"/>
    <x v="0"/>
    <s v="MS-17365"/>
    <x v="333"/>
    <x v="0"/>
    <s v="United States"/>
    <s v="Chicago"/>
    <x v="10"/>
    <n v="60653"/>
    <x v="2"/>
    <s v="OFF-BI-10002854"/>
    <x v="1"/>
    <x v="8"/>
    <x v="895"/>
    <x v="5363"/>
    <n v="2"/>
    <n v="0.8"/>
    <n v="-16.818000000000005"/>
  </r>
  <r>
    <n v="8251"/>
    <s v="CA-2012-140221"/>
    <x v="1"/>
    <x v="616"/>
    <d v="2012-03-09T00:00:00"/>
    <x v="0"/>
    <s v="MS-17365"/>
    <x v="333"/>
    <x v="0"/>
    <s v="United States"/>
    <s v="Chicago"/>
    <x v="10"/>
    <n v="60653"/>
    <x v="2"/>
    <s v="FUR-FU-10000023"/>
    <x v="0"/>
    <x v="5"/>
    <x v="322"/>
    <x v="5364"/>
    <n v="2"/>
    <n v="0.6"/>
    <n v="-1.8847999999999994"/>
  </r>
  <r>
    <n v="8252"/>
    <s v="CA-2012-140221"/>
    <x v="1"/>
    <x v="616"/>
    <d v="2012-03-09T00:00:00"/>
    <x v="0"/>
    <s v="MS-17365"/>
    <x v="333"/>
    <x v="0"/>
    <s v="United States"/>
    <s v="Chicago"/>
    <x v="10"/>
    <n v="60653"/>
    <x v="2"/>
    <s v="OFF-AP-10000828"/>
    <x v="1"/>
    <x v="9"/>
    <x v="1087"/>
    <x v="5365"/>
    <n v="5"/>
    <n v="0.8"/>
    <n v="-470.548"/>
  </r>
  <r>
    <n v="8253"/>
    <s v="CA-2012-140221"/>
    <x v="1"/>
    <x v="616"/>
    <d v="2012-03-09T00:00:00"/>
    <x v="0"/>
    <s v="MS-17365"/>
    <x v="333"/>
    <x v="0"/>
    <s v="United States"/>
    <s v="Chicago"/>
    <x v="10"/>
    <n v="60653"/>
    <x v="2"/>
    <s v="OFF-ST-10000777"/>
    <x v="1"/>
    <x v="4"/>
    <x v="117"/>
    <x v="1556"/>
    <n v="2"/>
    <n v="0.2"/>
    <n v="6.0416000000000025"/>
  </r>
  <r>
    <n v="8254"/>
    <s v="CA-2014-152310"/>
    <x v="3"/>
    <x v="801"/>
    <d v="2014-08-20T00:00:00"/>
    <x v="1"/>
    <s v="DK-12895"/>
    <x v="729"/>
    <x v="0"/>
    <s v="United States"/>
    <s v="Seattle"/>
    <x v="4"/>
    <n v="98103"/>
    <x v="1"/>
    <s v="TEC-CO-10000971"/>
    <x v="2"/>
    <x v="16"/>
    <x v="1304"/>
    <x v="5366"/>
    <n v="1"/>
    <n v="0"/>
    <n v="89.996999999999986"/>
  </r>
  <r>
    <n v="8255"/>
    <s v="CA-2014-152310"/>
    <x v="3"/>
    <x v="801"/>
    <d v="2014-08-20T00:00:00"/>
    <x v="1"/>
    <s v="DK-12895"/>
    <x v="729"/>
    <x v="0"/>
    <s v="United States"/>
    <s v="Seattle"/>
    <x v="4"/>
    <n v="98103"/>
    <x v="1"/>
    <s v="OFF-PA-10003134"/>
    <x v="1"/>
    <x v="10"/>
    <x v="1663"/>
    <x v="2250"/>
    <n v="4"/>
    <n v="0"/>
    <n v="92.236799999999988"/>
  </r>
  <r>
    <n v="8256"/>
    <s v="CA-2014-152310"/>
    <x v="3"/>
    <x v="801"/>
    <d v="2014-08-20T00:00:00"/>
    <x v="1"/>
    <s v="DK-12895"/>
    <x v="729"/>
    <x v="0"/>
    <s v="United States"/>
    <s v="Seattle"/>
    <x v="4"/>
    <n v="98103"/>
    <x v="1"/>
    <s v="TEC-PH-10002538"/>
    <x v="2"/>
    <x v="7"/>
    <x v="524"/>
    <x v="5367"/>
    <n v="8"/>
    <n v="0.2"/>
    <n v="27.295199999999973"/>
  </r>
  <r>
    <n v="8257"/>
    <s v="CA-2014-152310"/>
    <x v="3"/>
    <x v="801"/>
    <d v="2014-08-20T00:00:00"/>
    <x v="1"/>
    <s v="DK-12895"/>
    <x v="729"/>
    <x v="0"/>
    <s v="United States"/>
    <s v="Seattle"/>
    <x v="4"/>
    <n v="98103"/>
    <x v="1"/>
    <s v="OFF-ST-10001228"/>
    <x v="1"/>
    <x v="4"/>
    <x v="445"/>
    <x v="485"/>
    <n v="3"/>
    <n v="0"/>
    <n v="11.684999999999999"/>
  </r>
  <r>
    <n v="8258"/>
    <s v="CA-2014-152310"/>
    <x v="3"/>
    <x v="801"/>
    <d v="2014-08-20T00:00:00"/>
    <x v="1"/>
    <s v="DK-12895"/>
    <x v="729"/>
    <x v="0"/>
    <s v="United States"/>
    <s v="Seattle"/>
    <x v="4"/>
    <n v="98103"/>
    <x v="1"/>
    <s v="TEC-AC-10000397"/>
    <x v="2"/>
    <x v="11"/>
    <x v="1459"/>
    <x v="5368"/>
    <n v="5"/>
    <n v="0"/>
    <n v="12.246500000000005"/>
  </r>
  <r>
    <n v="8259"/>
    <s v="CA-2014-152310"/>
    <x v="3"/>
    <x v="801"/>
    <d v="2014-08-20T00:00:00"/>
    <x v="1"/>
    <s v="DK-12895"/>
    <x v="729"/>
    <x v="0"/>
    <s v="United States"/>
    <s v="Seattle"/>
    <x v="4"/>
    <n v="98103"/>
    <x v="1"/>
    <s v="OFF-BI-10004308"/>
    <x v="1"/>
    <x v="8"/>
    <x v="1767"/>
    <x v="997"/>
    <n v="6"/>
    <n v="0.2"/>
    <n v="37.763999999999996"/>
  </r>
  <r>
    <n v="8260"/>
    <s v="CA-2013-118101"/>
    <x v="0"/>
    <x v="190"/>
    <d v="2013-06-27T00:00:00"/>
    <x v="3"/>
    <s v="SN-20560"/>
    <x v="381"/>
    <x v="2"/>
    <s v="United States"/>
    <s v="Roseville"/>
    <x v="12"/>
    <n v="48066"/>
    <x v="2"/>
    <s v="OFF-PA-10000357"/>
    <x v="1"/>
    <x v="10"/>
    <x v="442"/>
    <x v="1542"/>
    <n v="9"/>
    <n v="0"/>
    <n v="180.76590000000002"/>
  </r>
  <r>
    <n v="8261"/>
    <s v="CA-2013-118101"/>
    <x v="0"/>
    <x v="190"/>
    <d v="2013-06-27T00:00:00"/>
    <x v="3"/>
    <s v="SN-20560"/>
    <x v="381"/>
    <x v="2"/>
    <s v="United States"/>
    <s v="Roseville"/>
    <x v="12"/>
    <n v="48066"/>
    <x v="2"/>
    <s v="OFF-BI-10000773"/>
    <x v="1"/>
    <x v="8"/>
    <x v="381"/>
    <x v="5369"/>
    <n v="1"/>
    <n v="0"/>
    <n v="3.7693999999999992"/>
  </r>
  <r>
    <n v="8262"/>
    <s v="CA-2013-118101"/>
    <x v="0"/>
    <x v="190"/>
    <d v="2013-06-27T00:00:00"/>
    <x v="3"/>
    <s v="SN-20560"/>
    <x v="381"/>
    <x v="2"/>
    <s v="United States"/>
    <s v="Roseville"/>
    <x v="12"/>
    <n v="48066"/>
    <x v="2"/>
    <s v="OFF-ST-10001837"/>
    <x v="1"/>
    <x v="4"/>
    <x v="1331"/>
    <x v="5370"/>
    <n v="4"/>
    <n v="0"/>
    <n v="44.470399999999998"/>
  </r>
  <r>
    <n v="8263"/>
    <s v="CA-2013-100307"/>
    <x v="0"/>
    <x v="272"/>
    <d v="2013-12-20T00:00:00"/>
    <x v="1"/>
    <s v="TC-21475"/>
    <x v="679"/>
    <x v="2"/>
    <s v="United States"/>
    <s v="Fayetteville"/>
    <x v="36"/>
    <n v="72701"/>
    <x v="0"/>
    <s v="OFF-PA-10002552"/>
    <x v="1"/>
    <x v="10"/>
    <x v="349"/>
    <x v="541"/>
    <n v="3"/>
    <n v="0"/>
    <n v="9.3312000000000008"/>
  </r>
  <r>
    <n v="8264"/>
    <s v="CA-2012-138457"/>
    <x v="1"/>
    <x v="1023"/>
    <d v="2012-09-17T00:00:00"/>
    <x v="1"/>
    <s v="AM-10705"/>
    <x v="562"/>
    <x v="0"/>
    <s v="United States"/>
    <s v="Jacksonville"/>
    <x v="3"/>
    <n v="28540"/>
    <x v="0"/>
    <s v="OFF-BI-10000014"/>
    <x v="1"/>
    <x v="8"/>
    <x v="628"/>
    <x v="3702"/>
    <n v="4"/>
    <n v="0.7"/>
    <n v="-10.037199999999999"/>
  </r>
  <r>
    <n v="8265"/>
    <s v="CA-2011-131800"/>
    <x v="2"/>
    <x v="125"/>
    <d v="2012-01-04T00:00:00"/>
    <x v="1"/>
    <s v="AJ-10960"/>
    <x v="195"/>
    <x v="0"/>
    <s v="United States"/>
    <s v="New York City"/>
    <x v="15"/>
    <n v="10035"/>
    <x v="3"/>
    <s v="OFF-AP-10004136"/>
    <x v="1"/>
    <x v="9"/>
    <x v="1815"/>
    <x v="1546"/>
    <n v="3"/>
    <n v="0"/>
    <n v="30.734999999999992"/>
  </r>
  <r>
    <n v="8266"/>
    <s v="CA-2011-131800"/>
    <x v="2"/>
    <x v="125"/>
    <d v="2012-01-04T00:00:00"/>
    <x v="1"/>
    <s v="AJ-10960"/>
    <x v="195"/>
    <x v="0"/>
    <s v="United States"/>
    <s v="New York City"/>
    <x v="15"/>
    <n v="10035"/>
    <x v="3"/>
    <s v="OFF-BI-10003429"/>
    <x v="1"/>
    <x v="8"/>
    <x v="844"/>
    <x v="5371"/>
    <n v="7"/>
    <n v="0.2"/>
    <n v="12.8499"/>
  </r>
  <r>
    <n v="8267"/>
    <s v="CA-2011-118304"/>
    <x v="2"/>
    <x v="333"/>
    <d v="2011-05-04T00:00:00"/>
    <x v="1"/>
    <s v="KH-16360"/>
    <x v="347"/>
    <x v="0"/>
    <s v="United States"/>
    <s v="Dover"/>
    <x v="13"/>
    <n v="19901"/>
    <x v="3"/>
    <s v="TEC-PH-10000376"/>
    <x v="2"/>
    <x v="7"/>
    <x v="428"/>
    <x v="1024"/>
    <n v="2"/>
    <n v="0"/>
    <n v="5.1948000000000008"/>
  </r>
  <r>
    <n v="8268"/>
    <s v="CA-2014-121790"/>
    <x v="3"/>
    <x v="289"/>
    <d v="2014-02-07T00:00:00"/>
    <x v="1"/>
    <s v="LP-17095"/>
    <x v="431"/>
    <x v="0"/>
    <s v="United States"/>
    <s v="Aurora"/>
    <x v="10"/>
    <n v="60505"/>
    <x v="2"/>
    <s v="FUR-TA-10003469"/>
    <x v="0"/>
    <x v="3"/>
    <x v="1564"/>
    <x v="5372"/>
    <n v="1"/>
    <n v="0.5"/>
    <n v="-47.174999999999997"/>
  </r>
  <r>
    <n v="8269"/>
    <s v="CA-2014-121790"/>
    <x v="3"/>
    <x v="289"/>
    <d v="2014-02-07T00:00:00"/>
    <x v="1"/>
    <s v="LP-17095"/>
    <x v="431"/>
    <x v="0"/>
    <s v="United States"/>
    <s v="Aurora"/>
    <x v="10"/>
    <n v="60505"/>
    <x v="2"/>
    <s v="OFF-SU-10004231"/>
    <x v="1"/>
    <x v="14"/>
    <x v="552"/>
    <x v="2511"/>
    <n v="4"/>
    <n v="0.2"/>
    <n v="2.7719999999999994"/>
  </r>
  <r>
    <n v="8270"/>
    <s v="CA-2014-121790"/>
    <x v="3"/>
    <x v="289"/>
    <d v="2014-02-07T00:00:00"/>
    <x v="1"/>
    <s v="LP-17095"/>
    <x v="431"/>
    <x v="0"/>
    <s v="United States"/>
    <s v="Aurora"/>
    <x v="10"/>
    <n v="60505"/>
    <x v="2"/>
    <s v="TEC-PH-10002584"/>
    <x v="2"/>
    <x v="7"/>
    <x v="1696"/>
    <x v="5373"/>
    <n v="4"/>
    <n v="0.2"/>
    <n v="250.39599999999984"/>
  </r>
  <r>
    <n v="8271"/>
    <s v="CA-2014-121790"/>
    <x v="3"/>
    <x v="289"/>
    <d v="2014-02-07T00:00:00"/>
    <x v="1"/>
    <s v="LP-17095"/>
    <x v="431"/>
    <x v="0"/>
    <s v="United States"/>
    <s v="Aurora"/>
    <x v="10"/>
    <n v="60505"/>
    <x v="2"/>
    <s v="OFF-AR-10003602"/>
    <x v="1"/>
    <x v="6"/>
    <x v="239"/>
    <x v="564"/>
    <n v="2"/>
    <n v="0.2"/>
    <n v="3.1535999999999995"/>
  </r>
  <r>
    <n v="8272"/>
    <s v="CA-2013-169670"/>
    <x v="0"/>
    <x v="591"/>
    <d v="2014-01-01T00:00:00"/>
    <x v="1"/>
    <s v="JE-15715"/>
    <x v="555"/>
    <x v="0"/>
    <s v="United States"/>
    <s v="New York City"/>
    <x v="15"/>
    <n v="10009"/>
    <x v="3"/>
    <s v="FUR-CH-10002331"/>
    <x v="0"/>
    <x v="1"/>
    <x v="402"/>
    <x v="5374"/>
    <n v="8"/>
    <n v="0.1"/>
    <n v="313.26239999999967"/>
  </r>
  <r>
    <n v="8273"/>
    <s v="CA-2013-139549"/>
    <x v="0"/>
    <x v="201"/>
    <d v="2013-10-26T00:00:00"/>
    <x v="1"/>
    <s v="MY-18295"/>
    <x v="501"/>
    <x v="1"/>
    <s v="United States"/>
    <s v="El Cajon"/>
    <x v="1"/>
    <n v="92020"/>
    <x v="1"/>
    <s v="FUR-CH-10001802"/>
    <x v="0"/>
    <x v="1"/>
    <x v="1688"/>
    <x v="2388"/>
    <n v="4"/>
    <n v="0.2"/>
    <n v="4.8391999999999911"/>
  </r>
  <r>
    <n v="8274"/>
    <s v="CA-2012-104059"/>
    <x v="1"/>
    <x v="385"/>
    <d v="2012-06-15T00:00:00"/>
    <x v="0"/>
    <s v="FC-14245"/>
    <x v="763"/>
    <x v="2"/>
    <s v="United States"/>
    <s v="Springfield"/>
    <x v="24"/>
    <n v="45503"/>
    <x v="3"/>
    <s v="OFF-AR-10000634"/>
    <x v="1"/>
    <x v="6"/>
    <x v="988"/>
    <x v="1321"/>
    <n v="1"/>
    <n v="0.2"/>
    <n v="0.29960000000000009"/>
  </r>
  <r>
    <n v="8275"/>
    <s v="CA-2014-164112"/>
    <x v="3"/>
    <x v="160"/>
    <d v="2014-07-05T00:00:00"/>
    <x v="1"/>
    <s v="ND-18460"/>
    <x v="540"/>
    <x v="1"/>
    <s v="United States"/>
    <s v="Mount Vernon"/>
    <x v="15"/>
    <n v="10550"/>
    <x v="3"/>
    <s v="OFF-ST-10002615"/>
    <x v="1"/>
    <x v="4"/>
    <x v="1427"/>
    <x v="2969"/>
    <n v="7"/>
    <n v="0"/>
    <n v="282.20920000000001"/>
  </r>
  <r>
    <n v="8276"/>
    <s v="CA-2012-143882"/>
    <x v="1"/>
    <x v="153"/>
    <d v="2012-06-30T00:00:00"/>
    <x v="1"/>
    <s v="DB-13360"/>
    <x v="748"/>
    <x v="2"/>
    <s v="United States"/>
    <s v="Lakewood"/>
    <x v="24"/>
    <n v="44107"/>
    <x v="3"/>
    <s v="OFF-PA-10004040"/>
    <x v="1"/>
    <x v="10"/>
    <x v="99"/>
    <x v="5375"/>
    <n v="9"/>
    <n v="0.2"/>
    <n v="15.607799999999999"/>
  </r>
  <r>
    <n v="8277"/>
    <s v="US-2013-139262"/>
    <x v="0"/>
    <x v="823"/>
    <d v="2013-02-25T00:00:00"/>
    <x v="1"/>
    <s v="LC-16960"/>
    <x v="784"/>
    <x v="2"/>
    <s v="United States"/>
    <s v="Tampa"/>
    <x v="2"/>
    <n v="33614"/>
    <x v="0"/>
    <s v="OFF-BI-10003727"/>
    <x v="1"/>
    <x v="8"/>
    <x v="797"/>
    <x v="5233"/>
    <n v="3"/>
    <n v="0.7"/>
    <n v="-2.758799999999999"/>
  </r>
  <r>
    <n v="8278"/>
    <s v="US-2013-139262"/>
    <x v="0"/>
    <x v="823"/>
    <d v="2013-02-25T00:00:00"/>
    <x v="1"/>
    <s v="LC-16960"/>
    <x v="784"/>
    <x v="2"/>
    <s v="United States"/>
    <s v="Tampa"/>
    <x v="2"/>
    <n v="33614"/>
    <x v="0"/>
    <s v="OFF-BI-10002026"/>
    <x v="1"/>
    <x v="8"/>
    <x v="903"/>
    <x v="5376"/>
    <n v="2"/>
    <n v="0.7"/>
    <n v="-26.726000000000006"/>
  </r>
  <r>
    <n v="8279"/>
    <s v="US-2013-139262"/>
    <x v="0"/>
    <x v="823"/>
    <d v="2013-02-25T00:00:00"/>
    <x v="1"/>
    <s v="LC-16960"/>
    <x v="784"/>
    <x v="2"/>
    <s v="United States"/>
    <s v="Tampa"/>
    <x v="2"/>
    <n v="33614"/>
    <x v="0"/>
    <s v="OFF-ST-10001496"/>
    <x v="1"/>
    <x v="4"/>
    <x v="726"/>
    <x v="5377"/>
    <n v="3"/>
    <n v="0.2"/>
    <n v="32.434200000000004"/>
  </r>
  <r>
    <n v="8280"/>
    <s v="CA-2014-146192"/>
    <x v="3"/>
    <x v="300"/>
    <d v="2014-04-27T00:00:00"/>
    <x v="1"/>
    <s v="BD-11725"/>
    <x v="232"/>
    <x v="0"/>
    <s v="United States"/>
    <s v="Columbus"/>
    <x v="32"/>
    <n v="31907"/>
    <x v="0"/>
    <s v="OFF-ST-10003716"/>
    <x v="1"/>
    <x v="4"/>
    <x v="889"/>
    <x v="5378"/>
    <n v="3"/>
    <n v="0"/>
    <n v="87.757800000000003"/>
  </r>
  <r>
    <n v="8281"/>
    <s v="CA-2014-134810"/>
    <x v="3"/>
    <x v="1188"/>
    <d v="2014-05-11T00:00:00"/>
    <x v="2"/>
    <s v="MC-17605"/>
    <x v="204"/>
    <x v="1"/>
    <s v="United States"/>
    <s v="Jacksonville"/>
    <x v="3"/>
    <n v="28540"/>
    <x v="0"/>
    <s v="OFF-EN-10002504"/>
    <x v="1"/>
    <x v="12"/>
    <x v="113"/>
    <x v="5379"/>
    <n v="3"/>
    <n v="0.2"/>
    <n v="22.015799999999999"/>
  </r>
  <r>
    <n v="8282"/>
    <s v="CA-2014-134810"/>
    <x v="3"/>
    <x v="1188"/>
    <d v="2014-05-11T00:00:00"/>
    <x v="2"/>
    <s v="MC-17605"/>
    <x v="204"/>
    <x v="1"/>
    <s v="United States"/>
    <s v="Jacksonville"/>
    <x v="3"/>
    <n v="28540"/>
    <x v="0"/>
    <s v="FUR-CH-10001270"/>
    <x v="0"/>
    <x v="1"/>
    <x v="851"/>
    <x v="724"/>
    <n v="3"/>
    <n v="0.2"/>
    <n v="25.874999999999972"/>
  </r>
  <r>
    <n v="8283"/>
    <s v="CA-2012-154284"/>
    <x v="1"/>
    <x v="379"/>
    <d v="2012-12-26T00:00:00"/>
    <x v="0"/>
    <s v="SZ-20035"/>
    <x v="449"/>
    <x v="2"/>
    <s v="United States"/>
    <s v="Saint Charles"/>
    <x v="10"/>
    <n v="60174"/>
    <x v="2"/>
    <s v="TEC-MA-10004241"/>
    <x v="2"/>
    <x v="15"/>
    <x v="832"/>
    <x v="5380"/>
    <n v="2"/>
    <n v="0.3"/>
    <n v="137.26399999999995"/>
  </r>
  <r>
    <n v="8284"/>
    <s v="CA-2012-154284"/>
    <x v="1"/>
    <x v="379"/>
    <d v="2012-12-26T00:00:00"/>
    <x v="0"/>
    <s v="SZ-20035"/>
    <x v="449"/>
    <x v="2"/>
    <s v="United States"/>
    <s v="Saint Charles"/>
    <x v="10"/>
    <n v="60174"/>
    <x v="2"/>
    <s v="OFF-AR-10001468"/>
    <x v="1"/>
    <x v="6"/>
    <x v="718"/>
    <x v="3497"/>
    <n v="2"/>
    <n v="0.2"/>
    <n v="14.227200000000003"/>
  </r>
  <r>
    <n v="8285"/>
    <s v="CA-2012-154284"/>
    <x v="1"/>
    <x v="379"/>
    <d v="2012-12-26T00:00:00"/>
    <x v="0"/>
    <s v="SZ-20035"/>
    <x v="449"/>
    <x v="2"/>
    <s v="United States"/>
    <s v="Saint Charles"/>
    <x v="10"/>
    <n v="60174"/>
    <x v="2"/>
    <s v="TEC-AC-10003198"/>
    <x v="2"/>
    <x v="11"/>
    <x v="761"/>
    <x v="5381"/>
    <n v="8"/>
    <n v="0.2"/>
    <n v="135.45599999999996"/>
  </r>
  <r>
    <n v="8286"/>
    <s v="CA-2012-154284"/>
    <x v="1"/>
    <x v="379"/>
    <d v="2012-12-26T00:00:00"/>
    <x v="0"/>
    <s v="SZ-20035"/>
    <x v="449"/>
    <x v="2"/>
    <s v="United States"/>
    <s v="Saint Charles"/>
    <x v="10"/>
    <n v="60174"/>
    <x v="2"/>
    <s v="FUR-FU-10003039"/>
    <x v="0"/>
    <x v="5"/>
    <x v="479"/>
    <x v="5382"/>
    <n v="3"/>
    <n v="0.6"/>
    <n v="-33.641399999999997"/>
  </r>
  <r>
    <n v="8287"/>
    <s v="CA-2011-156244"/>
    <x v="2"/>
    <x v="1132"/>
    <d v="2011-08-16T00:00:00"/>
    <x v="1"/>
    <s v="DH-13675"/>
    <x v="723"/>
    <x v="2"/>
    <s v="United States"/>
    <s v="Miami"/>
    <x v="2"/>
    <n v="33180"/>
    <x v="0"/>
    <s v="OFF-PA-10000295"/>
    <x v="1"/>
    <x v="10"/>
    <x v="1779"/>
    <x v="277"/>
    <n v="6"/>
    <n v="0.2"/>
    <n v="10.8864"/>
  </r>
  <r>
    <n v="8288"/>
    <s v="CA-2011-156244"/>
    <x v="2"/>
    <x v="1132"/>
    <d v="2011-08-16T00:00:00"/>
    <x v="1"/>
    <s v="DH-13675"/>
    <x v="723"/>
    <x v="2"/>
    <s v="United States"/>
    <s v="Miami"/>
    <x v="2"/>
    <n v="33180"/>
    <x v="0"/>
    <s v="OFF-AR-10004344"/>
    <x v="1"/>
    <x v="6"/>
    <x v="365"/>
    <x v="1914"/>
    <n v="5"/>
    <n v="0.2"/>
    <n v="4.196499999999995"/>
  </r>
  <r>
    <n v="8289"/>
    <s v="CA-2011-156244"/>
    <x v="2"/>
    <x v="1132"/>
    <d v="2011-08-16T00:00:00"/>
    <x v="1"/>
    <s v="DH-13675"/>
    <x v="723"/>
    <x v="2"/>
    <s v="United States"/>
    <s v="Miami"/>
    <x v="2"/>
    <n v="33180"/>
    <x v="0"/>
    <s v="TEC-AC-10002473"/>
    <x v="2"/>
    <x v="11"/>
    <x v="713"/>
    <x v="2030"/>
    <n v="7"/>
    <n v="0.2"/>
    <n v="41.718599999999995"/>
  </r>
  <r>
    <n v="8290"/>
    <s v="CA-2011-156244"/>
    <x v="2"/>
    <x v="1132"/>
    <d v="2011-08-16T00:00:00"/>
    <x v="1"/>
    <s v="DH-13675"/>
    <x v="723"/>
    <x v="2"/>
    <s v="United States"/>
    <s v="Miami"/>
    <x v="2"/>
    <n v="33180"/>
    <x v="0"/>
    <s v="OFF-AP-10002403"/>
    <x v="1"/>
    <x v="9"/>
    <x v="1302"/>
    <x v="5383"/>
    <n v="6"/>
    <n v="0.2"/>
    <n v="15.843599999999995"/>
  </r>
  <r>
    <n v="8291"/>
    <s v="CA-2011-156244"/>
    <x v="2"/>
    <x v="1132"/>
    <d v="2011-08-16T00:00:00"/>
    <x v="1"/>
    <s v="DH-13675"/>
    <x v="723"/>
    <x v="2"/>
    <s v="United States"/>
    <s v="Miami"/>
    <x v="2"/>
    <n v="33180"/>
    <x v="0"/>
    <s v="OFF-SU-10000432"/>
    <x v="1"/>
    <x v="14"/>
    <x v="1549"/>
    <x v="4839"/>
    <n v="2"/>
    <n v="0.2"/>
    <n v="-1.0410000000000006"/>
  </r>
  <r>
    <n v="8292"/>
    <s v="CA-2011-156244"/>
    <x v="2"/>
    <x v="1132"/>
    <d v="2011-08-16T00:00:00"/>
    <x v="1"/>
    <s v="DH-13675"/>
    <x v="723"/>
    <x v="2"/>
    <s v="United States"/>
    <s v="Miami"/>
    <x v="2"/>
    <n v="33180"/>
    <x v="0"/>
    <s v="OFF-LA-10000443"/>
    <x v="1"/>
    <x v="2"/>
    <x v="1118"/>
    <x v="5384"/>
    <n v="1"/>
    <n v="0.2"/>
    <n v="0.99629999999999996"/>
  </r>
  <r>
    <n v="8293"/>
    <s v="CA-2012-106362"/>
    <x v="1"/>
    <x v="555"/>
    <d v="2012-12-15T00:00:00"/>
    <x v="1"/>
    <s v="LC-16885"/>
    <x v="62"/>
    <x v="0"/>
    <s v="United States"/>
    <s v="Troy"/>
    <x v="24"/>
    <n v="45373"/>
    <x v="3"/>
    <s v="OFF-BI-10003166"/>
    <x v="1"/>
    <x v="8"/>
    <x v="1405"/>
    <x v="2293"/>
    <n v="3"/>
    <n v="0.7"/>
    <n v="-7.5767999999999986"/>
  </r>
  <r>
    <n v="8294"/>
    <s v="US-2014-168802"/>
    <x v="3"/>
    <x v="132"/>
    <d v="2014-11-08T00:00:00"/>
    <x v="1"/>
    <s v="JO-15145"/>
    <x v="705"/>
    <x v="1"/>
    <s v="United States"/>
    <s v="Seattle"/>
    <x v="4"/>
    <n v="98103"/>
    <x v="1"/>
    <s v="OFF-BI-10002393"/>
    <x v="1"/>
    <x v="8"/>
    <x v="1188"/>
    <x v="5385"/>
    <n v="4"/>
    <n v="0.2"/>
    <n v="5.9695999999999998"/>
  </r>
  <r>
    <n v="8295"/>
    <s v="US-2014-146906"/>
    <x v="3"/>
    <x v="677"/>
    <d v="2014-03-18T00:00:00"/>
    <x v="1"/>
    <s v="MT-17815"/>
    <x v="363"/>
    <x v="0"/>
    <s v="United States"/>
    <s v="New York City"/>
    <x v="15"/>
    <n v="10011"/>
    <x v="3"/>
    <s v="TEC-PH-10001809"/>
    <x v="2"/>
    <x v="7"/>
    <x v="1164"/>
    <x v="1657"/>
    <n v="2"/>
    <n v="0"/>
    <n v="74.974999999999994"/>
  </r>
  <r>
    <n v="8296"/>
    <s v="CA-2013-166380"/>
    <x v="0"/>
    <x v="198"/>
    <d v="2013-06-04T00:00:00"/>
    <x v="1"/>
    <s v="EB-13750"/>
    <x v="494"/>
    <x v="1"/>
    <s v="United States"/>
    <s v="Arlington"/>
    <x v="17"/>
    <n v="22204"/>
    <x v="0"/>
    <s v="OFF-EN-10002600"/>
    <x v="1"/>
    <x v="12"/>
    <x v="111"/>
    <x v="5386"/>
    <n v="9"/>
    <n v="0"/>
    <n v="12.744"/>
  </r>
  <r>
    <n v="8297"/>
    <s v="CA-2013-166380"/>
    <x v="0"/>
    <x v="198"/>
    <d v="2013-06-04T00:00:00"/>
    <x v="1"/>
    <s v="EB-13750"/>
    <x v="494"/>
    <x v="1"/>
    <s v="United States"/>
    <s v="Arlington"/>
    <x v="17"/>
    <n v="22204"/>
    <x v="0"/>
    <s v="TEC-AC-10000109"/>
    <x v="2"/>
    <x v="11"/>
    <x v="200"/>
    <x v="5387"/>
    <n v="2"/>
    <n v="0"/>
    <n v="26.875200000000007"/>
  </r>
  <r>
    <n v="8298"/>
    <s v="US-2012-158911"/>
    <x v="1"/>
    <x v="761"/>
    <d v="2012-07-11T00:00:00"/>
    <x v="1"/>
    <s v="RS-19765"/>
    <x v="276"/>
    <x v="1"/>
    <s v="United States"/>
    <s v="Charlotte"/>
    <x v="3"/>
    <n v="28205"/>
    <x v="0"/>
    <s v="FUR-FU-10003829"/>
    <x v="0"/>
    <x v="5"/>
    <x v="1369"/>
    <x v="1268"/>
    <n v="2"/>
    <n v="0.2"/>
    <n v="0.73919999999999941"/>
  </r>
  <r>
    <n v="8299"/>
    <s v="US-2012-158911"/>
    <x v="1"/>
    <x v="761"/>
    <d v="2012-07-11T00:00:00"/>
    <x v="1"/>
    <s v="RS-19765"/>
    <x v="276"/>
    <x v="1"/>
    <s v="United States"/>
    <s v="Charlotte"/>
    <x v="3"/>
    <n v="28205"/>
    <x v="0"/>
    <s v="OFF-LA-10003223"/>
    <x v="1"/>
    <x v="2"/>
    <x v="602"/>
    <x v="696"/>
    <n v="3"/>
    <n v="0.2"/>
    <n v="4.2716999999999992"/>
  </r>
  <r>
    <n v="8300"/>
    <s v="US-2011-103338"/>
    <x v="2"/>
    <x v="518"/>
    <d v="2011-03-15T00:00:00"/>
    <x v="1"/>
    <s v="RB-19435"/>
    <x v="579"/>
    <x v="0"/>
    <s v="United States"/>
    <s v="Roseville"/>
    <x v="1"/>
    <n v="95661"/>
    <x v="1"/>
    <s v="OFF-AR-10001770"/>
    <x v="1"/>
    <x v="6"/>
    <x v="1579"/>
    <x v="3373"/>
    <n v="3"/>
    <n v="0"/>
    <n v="2.0747999999999998"/>
  </r>
  <r>
    <n v="8301"/>
    <s v="CA-2012-109169"/>
    <x v="1"/>
    <x v="704"/>
    <d v="2012-04-24T00:00:00"/>
    <x v="1"/>
    <s v="OT-18730"/>
    <x v="220"/>
    <x v="0"/>
    <s v="United States"/>
    <s v="Detroit"/>
    <x v="12"/>
    <n v="48234"/>
    <x v="2"/>
    <s v="OFF-EN-10003296"/>
    <x v="1"/>
    <x v="12"/>
    <x v="229"/>
    <x v="2171"/>
    <n v="2"/>
    <n v="0"/>
    <n v="81.432000000000002"/>
  </r>
  <r>
    <n v="8302"/>
    <s v="US-2014-167318"/>
    <x v="3"/>
    <x v="1189"/>
    <d v="2014-08-02T00:00:00"/>
    <x v="1"/>
    <s v="GZ-14545"/>
    <x v="433"/>
    <x v="1"/>
    <s v="United States"/>
    <s v="Los Angeles"/>
    <x v="1"/>
    <n v="90036"/>
    <x v="1"/>
    <s v="TEC-AC-10003870"/>
    <x v="2"/>
    <x v="11"/>
    <x v="1718"/>
    <x v="3939"/>
    <n v="5"/>
    <n v="0"/>
    <n v="659.98"/>
  </r>
  <r>
    <n v="8303"/>
    <s v="US-2014-167318"/>
    <x v="3"/>
    <x v="1189"/>
    <d v="2014-08-02T00:00:00"/>
    <x v="1"/>
    <s v="GZ-14545"/>
    <x v="433"/>
    <x v="1"/>
    <s v="United States"/>
    <s v="Los Angeles"/>
    <x v="1"/>
    <n v="90036"/>
    <x v="1"/>
    <s v="FUR-CH-10000665"/>
    <x v="0"/>
    <x v="1"/>
    <x v="656"/>
    <x v="1599"/>
    <n v="3"/>
    <n v="0.2"/>
    <n v="45.293999999999954"/>
  </r>
  <r>
    <n v="8304"/>
    <s v="US-2011-120313"/>
    <x v="2"/>
    <x v="656"/>
    <d v="2011-11-02T00:00:00"/>
    <x v="0"/>
    <s v="NL-18310"/>
    <x v="644"/>
    <x v="2"/>
    <s v="United States"/>
    <s v="San Francisco"/>
    <x v="1"/>
    <n v="94110"/>
    <x v="1"/>
    <s v="TEC-PH-10003092"/>
    <x v="2"/>
    <x v="7"/>
    <x v="516"/>
    <x v="89"/>
    <n v="2"/>
    <n v="0.2"/>
    <n v="8.2781999999999982"/>
  </r>
  <r>
    <n v="8305"/>
    <s v="CA-2014-135419"/>
    <x v="3"/>
    <x v="132"/>
    <d v="2014-11-10T00:00:00"/>
    <x v="1"/>
    <s v="BG-11740"/>
    <x v="696"/>
    <x v="0"/>
    <s v="United States"/>
    <s v="Bakersfield"/>
    <x v="1"/>
    <n v="93309"/>
    <x v="1"/>
    <s v="FUR-TA-10001086"/>
    <x v="0"/>
    <x v="3"/>
    <x v="1727"/>
    <x v="5388"/>
    <n v="4"/>
    <n v="0.2"/>
    <n v="36.477600000000024"/>
  </r>
  <r>
    <n v="8306"/>
    <s v="CA-2013-128671"/>
    <x v="0"/>
    <x v="1190"/>
    <d v="2013-08-17T00:00:00"/>
    <x v="1"/>
    <s v="MT-18070"/>
    <x v="192"/>
    <x v="2"/>
    <s v="United States"/>
    <s v="Tulsa"/>
    <x v="26"/>
    <n v="74133"/>
    <x v="2"/>
    <s v="OFF-PA-10001870"/>
    <x v="1"/>
    <x v="10"/>
    <x v="674"/>
    <x v="56"/>
    <n v="5"/>
    <n v="0"/>
    <n v="15.552000000000001"/>
  </r>
  <r>
    <n v="8307"/>
    <s v="CA-2013-128671"/>
    <x v="0"/>
    <x v="1190"/>
    <d v="2013-08-17T00:00:00"/>
    <x v="1"/>
    <s v="MT-18070"/>
    <x v="192"/>
    <x v="2"/>
    <s v="United States"/>
    <s v="Tulsa"/>
    <x v="26"/>
    <n v="74133"/>
    <x v="2"/>
    <s v="OFF-BI-10003305"/>
    <x v="1"/>
    <x v="8"/>
    <x v="565"/>
    <x v="1085"/>
    <n v="7"/>
    <n v="0"/>
    <n v="19.255600000000001"/>
  </r>
  <r>
    <n v="8308"/>
    <s v="CA-2013-128671"/>
    <x v="0"/>
    <x v="1190"/>
    <d v="2013-08-17T00:00:00"/>
    <x v="1"/>
    <s v="MT-18070"/>
    <x v="192"/>
    <x v="2"/>
    <s v="United States"/>
    <s v="Tulsa"/>
    <x v="26"/>
    <n v="74133"/>
    <x v="2"/>
    <s v="OFF-BI-10003007"/>
    <x v="1"/>
    <x v="8"/>
    <x v="1542"/>
    <x v="4231"/>
    <n v="2"/>
    <n v="0"/>
    <n v="35.677599999999998"/>
  </r>
  <r>
    <n v="8309"/>
    <s v="CA-2013-149335"/>
    <x v="0"/>
    <x v="197"/>
    <d v="2013-07-26T00:00:00"/>
    <x v="3"/>
    <s v="BC-11125"/>
    <x v="604"/>
    <x v="2"/>
    <s v="United States"/>
    <s v="San Francisco"/>
    <x v="1"/>
    <n v="94122"/>
    <x v="1"/>
    <s v="OFF-AR-10001419"/>
    <x v="1"/>
    <x v="6"/>
    <x v="1006"/>
    <x v="5389"/>
    <n v="9"/>
    <n v="0"/>
    <n v="11.151"/>
  </r>
  <r>
    <n v="8310"/>
    <s v="CA-2011-168312"/>
    <x v="2"/>
    <x v="72"/>
    <d v="2011-03-07T00:00:00"/>
    <x v="1"/>
    <s v="GW-14605"/>
    <x v="543"/>
    <x v="0"/>
    <s v="United States"/>
    <s v="Houston"/>
    <x v="5"/>
    <n v="77036"/>
    <x v="2"/>
    <s v="OFF-ST-10003692"/>
    <x v="1"/>
    <x v="4"/>
    <x v="1253"/>
    <x v="5390"/>
    <n v="3"/>
    <n v="0.2"/>
    <n v="8.5844999999999914"/>
  </r>
  <r>
    <n v="8311"/>
    <s v="CA-2011-168312"/>
    <x v="2"/>
    <x v="72"/>
    <d v="2011-03-07T00:00:00"/>
    <x v="1"/>
    <s v="GW-14605"/>
    <x v="543"/>
    <x v="0"/>
    <s v="United States"/>
    <s v="Houston"/>
    <x v="5"/>
    <n v="77036"/>
    <x v="2"/>
    <s v="FUR-TA-10001866"/>
    <x v="0"/>
    <x v="3"/>
    <x v="1271"/>
    <x v="5391"/>
    <n v="3"/>
    <n v="0.3"/>
    <n v="-43.029600000000045"/>
  </r>
  <r>
    <n v="8312"/>
    <s v="US-2014-105935"/>
    <x v="3"/>
    <x v="795"/>
    <d v="2014-02-01T00:00:00"/>
    <x v="1"/>
    <s v="BD-11500"/>
    <x v="214"/>
    <x v="0"/>
    <s v="United States"/>
    <s v="Columbus"/>
    <x v="32"/>
    <n v="31907"/>
    <x v="0"/>
    <s v="FUR-FU-10002157"/>
    <x v="0"/>
    <x v="5"/>
    <x v="116"/>
    <x v="5392"/>
    <n v="4"/>
    <n v="0"/>
    <n v="24.460799999999999"/>
  </r>
  <r>
    <n v="8313"/>
    <s v="US-2014-105935"/>
    <x v="3"/>
    <x v="795"/>
    <d v="2014-02-01T00:00:00"/>
    <x v="1"/>
    <s v="BD-11500"/>
    <x v="214"/>
    <x v="0"/>
    <s v="United States"/>
    <s v="Columbus"/>
    <x v="32"/>
    <n v="31907"/>
    <x v="0"/>
    <s v="TEC-PH-10001459"/>
    <x v="2"/>
    <x v="7"/>
    <x v="1438"/>
    <x v="5393"/>
    <n v="7"/>
    <n v="0"/>
    <n v="764.38180000000011"/>
  </r>
  <r>
    <n v="8314"/>
    <s v="CA-2011-161508"/>
    <x v="2"/>
    <x v="136"/>
    <d v="2011-07-16T00:00:00"/>
    <x v="1"/>
    <s v="PV-18985"/>
    <x v="391"/>
    <x v="2"/>
    <s v="United States"/>
    <s v="League City"/>
    <x v="5"/>
    <n v="77573"/>
    <x v="2"/>
    <s v="FUR-CH-10002126"/>
    <x v="0"/>
    <x v="1"/>
    <x v="841"/>
    <x v="5394"/>
    <n v="3"/>
    <n v="0.3"/>
    <n v="-14.638799999999947"/>
  </r>
  <r>
    <n v="8315"/>
    <s v="CA-2011-161508"/>
    <x v="2"/>
    <x v="136"/>
    <d v="2011-07-16T00:00:00"/>
    <x v="1"/>
    <s v="PV-18985"/>
    <x v="391"/>
    <x v="2"/>
    <s v="United States"/>
    <s v="League City"/>
    <x v="5"/>
    <n v="77573"/>
    <x v="2"/>
    <s v="OFF-FA-10001561"/>
    <x v="1"/>
    <x v="13"/>
    <x v="831"/>
    <x v="4273"/>
    <n v="2"/>
    <n v="0.2"/>
    <n v="0.56679999999999997"/>
  </r>
  <r>
    <n v="8316"/>
    <s v="CA-2011-161508"/>
    <x v="2"/>
    <x v="136"/>
    <d v="2011-07-16T00:00:00"/>
    <x v="1"/>
    <s v="PV-18985"/>
    <x v="391"/>
    <x v="2"/>
    <s v="United States"/>
    <s v="League City"/>
    <x v="5"/>
    <n v="77573"/>
    <x v="2"/>
    <s v="OFF-AR-10003158"/>
    <x v="1"/>
    <x v="6"/>
    <x v="696"/>
    <x v="2715"/>
    <n v="7"/>
    <n v="0.2"/>
    <n v="3.9003999999999985"/>
  </r>
  <r>
    <n v="8317"/>
    <s v="CA-2011-161508"/>
    <x v="2"/>
    <x v="136"/>
    <d v="2011-07-16T00:00:00"/>
    <x v="1"/>
    <s v="PV-18985"/>
    <x v="391"/>
    <x v="2"/>
    <s v="United States"/>
    <s v="League City"/>
    <x v="5"/>
    <n v="77573"/>
    <x v="2"/>
    <s v="OFF-PA-10001804"/>
    <x v="1"/>
    <x v="10"/>
    <x v="128"/>
    <x v="2975"/>
    <n v="3"/>
    <n v="0.2"/>
    <n v="5.6111999999999993"/>
  </r>
  <r>
    <n v="8318"/>
    <s v="CA-2014-130904"/>
    <x v="3"/>
    <x v="645"/>
    <d v="2014-04-17T00:00:00"/>
    <x v="1"/>
    <s v="HM-14980"/>
    <x v="31"/>
    <x v="0"/>
    <s v="United States"/>
    <s v="Burlington"/>
    <x v="3"/>
    <n v="27217"/>
    <x v="0"/>
    <s v="OFF-AR-10000422"/>
    <x v="1"/>
    <x v="6"/>
    <x v="892"/>
    <x v="5395"/>
    <n v="1"/>
    <n v="0.2"/>
    <n v="0.15329999999999994"/>
  </r>
  <r>
    <n v="8319"/>
    <s v="CA-2014-130904"/>
    <x v="3"/>
    <x v="645"/>
    <d v="2014-04-17T00:00:00"/>
    <x v="1"/>
    <s v="HM-14980"/>
    <x v="31"/>
    <x v="0"/>
    <s v="United States"/>
    <s v="Burlington"/>
    <x v="3"/>
    <n v="27217"/>
    <x v="0"/>
    <s v="OFF-AR-10000127"/>
    <x v="1"/>
    <x v="6"/>
    <x v="1186"/>
    <x v="5396"/>
    <n v="8"/>
    <n v="0.2"/>
    <n v="2.3615999999999966"/>
  </r>
  <r>
    <n v="8320"/>
    <s v="CA-2014-133620"/>
    <x v="3"/>
    <x v="38"/>
    <d v="2014-11-19T00:00:00"/>
    <x v="1"/>
    <s v="EM-14065"/>
    <x v="191"/>
    <x v="0"/>
    <s v="United States"/>
    <s v="New York City"/>
    <x v="15"/>
    <n v="10009"/>
    <x v="3"/>
    <s v="OFF-ST-10004634"/>
    <x v="1"/>
    <x v="4"/>
    <x v="597"/>
    <x v="1082"/>
    <n v="1"/>
    <n v="0"/>
    <n v="3.3629999999999995"/>
  </r>
  <r>
    <n v="8321"/>
    <s v="CA-2012-142937"/>
    <x v="1"/>
    <x v="901"/>
    <d v="2012-12-06T00:00:00"/>
    <x v="2"/>
    <s v="SF-20065"/>
    <x v="11"/>
    <x v="0"/>
    <s v="United States"/>
    <s v="Dallas"/>
    <x v="5"/>
    <n v="75220"/>
    <x v="2"/>
    <s v="OFF-AR-10003582"/>
    <x v="1"/>
    <x v="6"/>
    <x v="1451"/>
    <x v="3816"/>
    <n v="2"/>
    <n v="0.2"/>
    <n v="4.5040000000000031"/>
  </r>
  <r>
    <n v="8322"/>
    <s v="US-2013-149790"/>
    <x v="0"/>
    <x v="182"/>
    <d v="2013-10-02T00:00:00"/>
    <x v="1"/>
    <s v="SC-20380"/>
    <x v="618"/>
    <x v="0"/>
    <s v="United States"/>
    <s v="Houston"/>
    <x v="5"/>
    <n v="77095"/>
    <x v="2"/>
    <s v="OFF-BI-10002026"/>
    <x v="1"/>
    <x v="8"/>
    <x v="1749"/>
    <x v="5397"/>
    <n v="2"/>
    <n v="0.8"/>
    <n v="-24.998400000000011"/>
  </r>
  <r>
    <n v="8323"/>
    <s v="CA-2013-130778"/>
    <x v="0"/>
    <x v="258"/>
    <d v="2013-11-26T00:00:00"/>
    <x v="1"/>
    <s v="ND-18370"/>
    <x v="444"/>
    <x v="0"/>
    <s v="United States"/>
    <s v="Long Beach"/>
    <x v="15"/>
    <n v="11561"/>
    <x v="3"/>
    <s v="OFF-AP-10000595"/>
    <x v="1"/>
    <x v="9"/>
    <x v="1496"/>
    <x v="4622"/>
    <n v="2"/>
    <n v="0"/>
    <n v="2.2724000000000002"/>
  </r>
  <r>
    <n v="8324"/>
    <s v="CA-2013-130778"/>
    <x v="0"/>
    <x v="258"/>
    <d v="2013-11-26T00:00:00"/>
    <x v="1"/>
    <s v="ND-18370"/>
    <x v="444"/>
    <x v="0"/>
    <s v="United States"/>
    <s v="Long Beach"/>
    <x v="15"/>
    <n v="11561"/>
    <x v="3"/>
    <s v="OFF-PA-10001509"/>
    <x v="1"/>
    <x v="10"/>
    <x v="417"/>
    <x v="915"/>
    <n v="5"/>
    <n v="0"/>
    <n v="20.584999999999994"/>
  </r>
  <r>
    <n v="8325"/>
    <s v="CA-2014-144456"/>
    <x v="3"/>
    <x v="565"/>
    <d v="2014-09-10T00:00:00"/>
    <x v="2"/>
    <s v="FC-14245"/>
    <x v="763"/>
    <x v="2"/>
    <s v="United States"/>
    <s v="Hialeah"/>
    <x v="2"/>
    <n v="33012"/>
    <x v="0"/>
    <s v="OFF-ST-10001321"/>
    <x v="1"/>
    <x v="4"/>
    <x v="416"/>
    <x v="3058"/>
    <n v="5"/>
    <n v="0.2"/>
    <n v="5.3970000000000073"/>
  </r>
  <r>
    <n v="8326"/>
    <s v="CA-2014-144456"/>
    <x v="3"/>
    <x v="565"/>
    <d v="2014-09-10T00:00:00"/>
    <x v="2"/>
    <s v="FC-14245"/>
    <x v="763"/>
    <x v="2"/>
    <s v="United States"/>
    <s v="Hialeah"/>
    <x v="2"/>
    <n v="33012"/>
    <x v="0"/>
    <s v="TEC-PH-10001750"/>
    <x v="2"/>
    <x v="7"/>
    <x v="968"/>
    <x v="3180"/>
    <n v="3"/>
    <n v="0.2"/>
    <n v="13.857900000000008"/>
  </r>
  <r>
    <n v="8327"/>
    <s v="CA-2014-103478"/>
    <x v="3"/>
    <x v="246"/>
    <d v="2014-07-25T00:00:00"/>
    <x v="0"/>
    <s v="KL-16555"/>
    <x v="126"/>
    <x v="1"/>
    <s v="United States"/>
    <s v="Aurora"/>
    <x v="10"/>
    <n v="60505"/>
    <x v="2"/>
    <s v="OFF-BI-10001890"/>
    <x v="1"/>
    <x v="8"/>
    <x v="174"/>
    <x v="5398"/>
    <n v="4"/>
    <n v="0.8"/>
    <n v="-4.5824000000000016"/>
  </r>
  <r>
    <n v="8328"/>
    <s v="CA-2014-103478"/>
    <x v="3"/>
    <x v="246"/>
    <d v="2014-07-25T00:00:00"/>
    <x v="0"/>
    <s v="KL-16555"/>
    <x v="126"/>
    <x v="1"/>
    <s v="United States"/>
    <s v="Aurora"/>
    <x v="10"/>
    <n v="60505"/>
    <x v="2"/>
    <s v="OFF-BI-10004224"/>
    <x v="1"/>
    <x v="8"/>
    <x v="1061"/>
    <x v="5399"/>
    <n v="7"/>
    <n v="0.8"/>
    <n v="-164.83600000000007"/>
  </r>
  <r>
    <n v="8329"/>
    <s v="CA-2014-118577"/>
    <x v="3"/>
    <x v="833"/>
    <d v="2014-10-12T00:00:00"/>
    <x v="1"/>
    <s v="XP-21865"/>
    <x v="190"/>
    <x v="0"/>
    <s v="United States"/>
    <s v="Belleville"/>
    <x v="30"/>
    <n v="7109"/>
    <x v="3"/>
    <s v="OFF-PA-10001357"/>
    <x v="1"/>
    <x v="10"/>
    <x v="1032"/>
    <x v="140"/>
    <n v="3"/>
    <n v="0"/>
    <n v="68.975999999999999"/>
  </r>
  <r>
    <n v="8330"/>
    <s v="CA-2014-118577"/>
    <x v="3"/>
    <x v="833"/>
    <d v="2014-10-12T00:00:00"/>
    <x v="1"/>
    <s v="XP-21865"/>
    <x v="190"/>
    <x v="0"/>
    <s v="United States"/>
    <s v="Belleville"/>
    <x v="30"/>
    <n v="7109"/>
    <x v="3"/>
    <s v="OFF-PA-10004888"/>
    <x v="1"/>
    <x v="10"/>
    <x v="959"/>
    <x v="90"/>
    <n v="1"/>
    <n v="0"/>
    <n v="3.1104000000000003"/>
  </r>
  <r>
    <n v="8331"/>
    <s v="CA-2014-113572"/>
    <x v="3"/>
    <x v="659"/>
    <d v="2014-11-12T00:00:00"/>
    <x v="1"/>
    <s v="FP-14320"/>
    <x v="224"/>
    <x v="0"/>
    <s v="United States"/>
    <s v="New York City"/>
    <x v="15"/>
    <n v="10024"/>
    <x v="3"/>
    <s v="TEC-AC-10002370"/>
    <x v="2"/>
    <x v="11"/>
    <x v="1816"/>
    <x v="2317"/>
    <n v="4"/>
    <n v="0"/>
    <n v="2.5215999999999994"/>
  </r>
  <r>
    <n v="8332"/>
    <s v="CA-2013-153269"/>
    <x v="0"/>
    <x v="1185"/>
    <d v="2013-03-13T00:00:00"/>
    <x v="2"/>
    <s v="PS-18760"/>
    <x v="519"/>
    <x v="0"/>
    <s v="United States"/>
    <s v="Andover"/>
    <x v="31"/>
    <n v="1810"/>
    <x v="3"/>
    <s v="OFF-ST-10004634"/>
    <x v="1"/>
    <x v="4"/>
    <x v="597"/>
    <x v="1082"/>
    <n v="1"/>
    <n v="0"/>
    <n v="3.3629999999999995"/>
  </r>
  <r>
    <n v="8333"/>
    <s v="CA-2013-153269"/>
    <x v="0"/>
    <x v="1185"/>
    <d v="2013-03-13T00:00:00"/>
    <x v="2"/>
    <s v="PS-18760"/>
    <x v="519"/>
    <x v="0"/>
    <s v="United States"/>
    <s v="Andover"/>
    <x v="31"/>
    <n v="1810"/>
    <x v="3"/>
    <s v="FUR-CH-10002647"/>
    <x v="0"/>
    <x v="1"/>
    <x v="470"/>
    <x v="1383"/>
    <n v="5"/>
    <n v="0"/>
    <n v="88.725000000000023"/>
  </r>
  <r>
    <n v="8334"/>
    <s v="CA-2013-153269"/>
    <x v="0"/>
    <x v="1185"/>
    <d v="2013-03-13T00:00:00"/>
    <x v="2"/>
    <s v="PS-18760"/>
    <x v="519"/>
    <x v="0"/>
    <s v="United States"/>
    <s v="Andover"/>
    <x v="31"/>
    <n v="1810"/>
    <x v="3"/>
    <s v="OFF-PA-10001801"/>
    <x v="1"/>
    <x v="10"/>
    <x v="1757"/>
    <x v="1465"/>
    <n v="3"/>
    <n v="0"/>
    <n v="8.7906000000000013"/>
  </r>
  <r>
    <n v="8335"/>
    <s v="CA-2013-153269"/>
    <x v="0"/>
    <x v="1185"/>
    <d v="2013-03-13T00:00:00"/>
    <x v="2"/>
    <s v="PS-18760"/>
    <x v="519"/>
    <x v="0"/>
    <s v="United States"/>
    <s v="Andover"/>
    <x v="31"/>
    <n v="1810"/>
    <x v="3"/>
    <s v="OFF-BI-10004632"/>
    <x v="1"/>
    <x v="8"/>
    <x v="910"/>
    <x v="5400"/>
    <n v="4"/>
    <n v="0"/>
    <n v="23.309999999999995"/>
  </r>
  <r>
    <n v="8336"/>
    <s v="CA-2014-161655"/>
    <x v="3"/>
    <x v="726"/>
    <d v="2014-05-19T00:00:00"/>
    <x v="0"/>
    <s v="CW-11905"/>
    <x v="194"/>
    <x v="2"/>
    <s v="United States"/>
    <s v="Newark"/>
    <x v="13"/>
    <n v="19711"/>
    <x v="3"/>
    <s v="OFF-BI-10002082"/>
    <x v="1"/>
    <x v="8"/>
    <x v="1173"/>
    <x v="5401"/>
    <n v="9"/>
    <n v="0"/>
    <n v="149.76"/>
  </r>
  <r>
    <n v="8337"/>
    <s v="CA-2013-101469"/>
    <x v="0"/>
    <x v="415"/>
    <d v="2013-07-09T00:00:00"/>
    <x v="1"/>
    <s v="KH-16360"/>
    <x v="347"/>
    <x v="0"/>
    <s v="United States"/>
    <s v="Arlington"/>
    <x v="17"/>
    <n v="22204"/>
    <x v="0"/>
    <s v="OFF-AR-10003986"/>
    <x v="1"/>
    <x v="6"/>
    <x v="1817"/>
    <x v="5402"/>
    <n v="2"/>
    <n v="0"/>
    <n v="3.157"/>
  </r>
  <r>
    <n v="8338"/>
    <s v="CA-2011-153087"/>
    <x v="2"/>
    <x v="422"/>
    <d v="2012-01-03T00:00:00"/>
    <x v="1"/>
    <s v="TC-20980"/>
    <x v="568"/>
    <x v="1"/>
    <s v="United States"/>
    <s v="Decatur"/>
    <x v="19"/>
    <n v="35601"/>
    <x v="0"/>
    <s v="OFF-PA-10001243"/>
    <x v="1"/>
    <x v="10"/>
    <x v="1794"/>
    <x v="100"/>
    <n v="4"/>
    <n v="0"/>
    <n v="11.720800000000001"/>
  </r>
  <r>
    <n v="8339"/>
    <s v="CA-2011-153087"/>
    <x v="2"/>
    <x v="422"/>
    <d v="2012-01-03T00:00:00"/>
    <x v="1"/>
    <s v="TC-20980"/>
    <x v="568"/>
    <x v="1"/>
    <s v="United States"/>
    <s v="Decatur"/>
    <x v="19"/>
    <n v="35601"/>
    <x v="0"/>
    <s v="TEC-AC-10003198"/>
    <x v="2"/>
    <x v="11"/>
    <x v="761"/>
    <x v="5403"/>
    <n v="5"/>
    <n v="0"/>
    <n v="184.26"/>
  </r>
  <r>
    <n v="8340"/>
    <s v="CA-2014-135076"/>
    <x v="3"/>
    <x v="669"/>
    <d v="2014-04-18T00:00:00"/>
    <x v="1"/>
    <s v="YS-21880"/>
    <x v="453"/>
    <x v="1"/>
    <s v="United States"/>
    <s v="Hesperia"/>
    <x v="1"/>
    <n v="92345"/>
    <x v="1"/>
    <s v="FUR-CH-10003774"/>
    <x v="0"/>
    <x v="1"/>
    <x v="1185"/>
    <x v="5404"/>
    <n v="6"/>
    <n v="0.2"/>
    <n v="-38.211600000000033"/>
  </r>
  <r>
    <n v="8341"/>
    <s v="CA-2011-161634"/>
    <x v="2"/>
    <x v="687"/>
    <d v="2011-11-20T00:00:00"/>
    <x v="1"/>
    <s v="CC-12220"/>
    <x v="417"/>
    <x v="0"/>
    <s v="United States"/>
    <s v="Chesapeake"/>
    <x v="17"/>
    <n v="23320"/>
    <x v="0"/>
    <s v="OFF-PA-10002262"/>
    <x v="1"/>
    <x v="10"/>
    <x v="992"/>
    <x v="56"/>
    <n v="5"/>
    <n v="0"/>
    <n v="15.552000000000001"/>
  </r>
  <r>
    <n v="8342"/>
    <s v="CA-2014-141481"/>
    <x v="3"/>
    <x v="532"/>
    <d v="2014-06-15T00:00:00"/>
    <x v="2"/>
    <s v="ZD-21925"/>
    <x v="9"/>
    <x v="0"/>
    <s v="United States"/>
    <s v="Los Angeles"/>
    <x v="1"/>
    <n v="90036"/>
    <x v="1"/>
    <s v="OFF-AP-10004532"/>
    <x v="1"/>
    <x v="9"/>
    <x v="559"/>
    <x v="639"/>
    <n v="3"/>
    <n v="0"/>
    <n v="16.588799999999999"/>
  </r>
  <r>
    <n v="8343"/>
    <s v="CA-2013-132549"/>
    <x v="0"/>
    <x v="881"/>
    <d v="2013-12-01T00:00:00"/>
    <x v="1"/>
    <s v="JK-15370"/>
    <x v="271"/>
    <x v="0"/>
    <s v="United States"/>
    <s v="Huntsville"/>
    <x v="19"/>
    <n v="35810"/>
    <x v="0"/>
    <s v="OFF-ST-10001325"/>
    <x v="1"/>
    <x v="4"/>
    <x v="466"/>
    <x v="5405"/>
    <n v="7"/>
    <n v="0"/>
    <n v="19.807200000000002"/>
  </r>
  <r>
    <n v="8344"/>
    <s v="US-2011-155544"/>
    <x v="2"/>
    <x v="90"/>
    <d v="2011-03-25T00:00:00"/>
    <x v="1"/>
    <s v="GM-14440"/>
    <x v="306"/>
    <x v="0"/>
    <s v="United States"/>
    <s v="Knoxville"/>
    <x v="18"/>
    <n v="37918"/>
    <x v="0"/>
    <s v="OFF-LA-10004544"/>
    <x v="1"/>
    <x v="2"/>
    <x v="197"/>
    <x v="5406"/>
    <n v="5"/>
    <n v="0.2"/>
    <n v="22.199999999999996"/>
  </r>
  <r>
    <n v="8345"/>
    <s v="US-2011-155544"/>
    <x v="2"/>
    <x v="90"/>
    <d v="2011-03-25T00:00:00"/>
    <x v="1"/>
    <s v="GM-14440"/>
    <x v="306"/>
    <x v="0"/>
    <s v="United States"/>
    <s v="Knoxville"/>
    <x v="18"/>
    <n v="37918"/>
    <x v="0"/>
    <s v="FUR-FU-10001473"/>
    <x v="0"/>
    <x v="5"/>
    <x v="984"/>
    <x v="2427"/>
    <n v="3"/>
    <n v="0.2"/>
    <n v="6.5903999999999989"/>
  </r>
  <r>
    <n v="8346"/>
    <s v="US-2011-155544"/>
    <x v="2"/>
    <x v="90"/>
    <d v="2011-03-25T00:00:00"/>
    <x v="1"/>
    <s v="GM-14440"/>
    <x v="306"/>
    <x v="0"/>
    <s v="United States"/>
    <s v="Knoxville"/>
    <x v="18"/>
    <n v="37918"/>
    <x v="0"/>
    <s v="FUR-CH-10000422"/>
    <x v="0"/>
    <x v="1"/>
    <x v="1432"/>
    <x v="5407"/>
    <n v="3"/>
    <n v="0.2"/>
    <n v="-10.918799999999983"/>
  </r>
  <r>
    <n v="8347"/>
    <s v="US-2012-115238"/>
    <x v="1"/>
    <x v="28"/>
    <d v="2012-05-04T00:00:00"/>
    <x v="1"/>
    <s v="JW-15220"/>
    <x v="478"/>
    <x v="1"/>
    <s v="United States"/>
    <s v="Lawrence"/>
    <x v="31"/>
    <n v="1841"/>
    <x v="3"/>
    <s v="FUR-FU-10002960"/>
    <x v="0"/>
    <x v="5"/>
    <x v="190"/>
    <x v="815"/>
    <n v="5"/>
    <n v="0"/>
    <n v="13.188000000000002"/>
  </r>
  <r>
    <n v="8348"/>
    <s v="US-2012-115238"/>
    <x v="1"/>
    <x v="28"/>
    <d v="2012-05-04T00:00:00"/>
    <x v="1"/>
    <s v="JW-15220"/>
    <x v="478"/>
    <x v="1"/>
    <s v="United States"/>
    <s v="Lawrence"/>
    <x v="31"/>
    <n v="1841"/>
    <x v="3"/>
    <s v="FUR-FU-10002445"/>
    <x v="0"/>
    <x v="5"/>
    <x v="1439"/>
    <x v="5408"/>
    <n v="1"/>
    <n v="0"/>
    <n v="3.7920000000000007"/>
  </r>
  <r>
    <n v="8349"/>
    <s v="US-2012-115238"/>
    <x v="1"/>
    <x v="28"/>
    <d v="2012-05-04T00:00:00"/>
    <x v="1"/>
    <s v="JW-15220"/>
    <x v="478"/>
    <x v="1"/>
    <s v="United States"/>
    <s v="Lawrence"/>
    <x v="31"/>
    <n v="1841"/>
    <x v="3"/>
    <s v="TEC-PH-10001300"/>
    <x v="2"/>
    <x v="7"/>
    <x v="1002"/>
    <x v="5409"/>
    <n v="10"/>
    <n v="0"/>
    <n v="58.66"/>
  </r>
  <r>
    <n v="8350"/>
    <s v="US-2012-115238"/>
    <x v="1"/>
    <x v="28"/>
    <d v="2012-05-04T00:00:00"/>
    <x v="1"/>
    <s v="JW-15220"/>
    <x v="478"/>
    <x v="1"/>
    <s v="United States"/>
    <s v="Lawrence"/>
    <x v="31"/>
    <n v="1841"/>
    <x v="3"/>
    <s v="FUR-FU-10001025"/>
    <x v="0"/>
    <x v="5"/>
    <x v="1699"/>
    <x v="5410"/>
    <n v="5"/>
    <n v="0"/>
    <n v="10.449000000000002"/>
  </r>
  <r>
    <n v="8351"/>
    <s v="US-2012-115238"/>
    <x v="1"/>
    <x v="28"/>
    <d v="2012-05-04T00:00:00"/>
    <x v="1"/>
    <s v="JW-15220"/>
    <x v="478"/>
    <x v="1"/>
    <s v="United States"/>
    <s v="Lawrence"/>
    <x v="31"/>
    <n v="1841"/>
    <x v="3"/>
    <s v="OFF-PA-10002689"/>
    <x v="1"/>
    <x v="10"/>
    <x v="1057"/>
    <x v="90"/>
    <n v="1"/>
    <n v="0"/>
    <n v="3.1104000000000003"/>
  </r>
  <r>
    <n v="8352"/>
    <s v="CA-2014-132199"/>
    <x v="3"/>
    <x v="898"/>
    <d v="2014-05-09T00:00:00"/>
    <x v="1"/>
    <s v="BO-11350"/>
    <x v="635"/>
    <x v="1"/>
    <s v="United States"/>
    <s v="Philadelphia"/>
    <x v="9"/>
    <n v="19134"/>
    <x v="3"/>
    <s v="FUR-FU-10004245"/>
    <x v="0"/>
    <x v="5"/>
    <x v="1738"/>
    <x v="5411"/>
    <n v="2"/>
    <n v="0.2"/>
    <n v="7.3008000000000006"/>
  </r>
  <r>
    <n v="8353"/>
    <s v="CA-2014-132199"/>
    <x v="3"/>
    <x v="898"/>
    <d v="2014-05-09T00:00:00"/>
    <x v="1"/>
    <s v="BO-11350"/>
    <x v="635"/>
    <x v="1"/>
    <s v="United States"/>
    <s v="Philadelphia"/>
    <x v="9"/>
    <n v="19134"/>
    <x v="3"/>
    <s v="OFF-BI-10003684"/>
    <x v="1"/>
    <x v="8"/>
    <x v="707"/>
    <x v="5412"/>
    <n v="4"/>
    <n v="0.7"/>
    <n v="-17.591999999999992"/>
  </r>
  <r>
    <n v="8354"/>
    <s v="CA-2014-132199"/>
    <x v="3"/>
    <x v="898"/>
    <d v="2014-05-09T00:00:00"/>
    <x v="1"/>
    <s v="BO-11350"/>
    <x v="635"/>
    <x v="1"/>
    <s v="United States"/>
    <s v="Philadelphia"/>
    <x v="9"/>
    <n v="19134"/>
    <x v="3"/>
    <s v="FUR-TA-10003748"/>
    <x v="0"/>
    <x v="3"/>
    <x v="208"/>
    <x v="5413"/>
    <n v="5"/>
    <n v="0.4"/>
    <n v="-112.041"/>
  </r>
  <r>
    <n v="8355"/>
    <s v="CA-2014-132199"/>
    <x v="3"/>
    <x v="898"/>
    <d v="2014-05-09T00:00:00"/>
    <x v="1"/>
    <s v="BO-11350"/>
    <x v="635"/>
    <x v="1"/>
    <s v="United States"/>
    <s v="Philadelphia"/>
    <x v="9"/>
    <n v="19134"/>
    <x v="3"/>
    <s v="OFF-BI-10002133"/>
    <x v="1"/>
    <x v="8"/>
    <x v="1138"/>
    <x v="4159"/>
    <n v="5"/>
    <n v="0.7"/>
    <n v="-44.94"/>
  </r>
  <r>
    <n v="8356"/>
    <s v="CA-2014-132199"/>
    <x v="3"/>
    <x v="898"/>
    <d v="2014-05-09T00:00:00"/>
    <x v="1"/>
    <s v="BO-11350"/>
    <x v="635"/>
    <x v="1"/>
    <s v="United States"/>
    <s v="Philadelphia"/>
    <x v="9"/>
    <n v="19134"/>
    <x v="3"/>
    <s v="OFF-FA-10002280"/>
    <x v="1"/>
    <x v="13"/>
    <x v="653"/>
    <x v="3905"/>
    <n v="2"/>
    <n v="0.2"/>
    <n v="2.8"/>
  </r>
  <r>
    <n v="8357"/>
    <s v="CA-2013-163174"/>
    <x v="0"/>
    <x v="370"/>
    <d v="2013-08-31T00:00:00"/>
    <x v="1"/>
    <s v="XP-21865"/>
    <x v="190"/>
    <x v="0"/>
    <s v="United States"/>
    <s v="Athens"/>
    <x v="32"/>
    <n v="30605"/>
    <x v="0"/>
    <s v="FUR-FU-10000308"/>
    <x v="0"/>
    <x v="5"/>
    <x v="1269"/>
    <x v="4702"/>
    <n v="3"/>
    <n v="0"/>
    <n v="41.038800000000002"/>
  </r>
  <r>
    <n v="8358"/>
    <s v="CA-2011-110555"/>
    <x v="2"/>
    <x v="909"/>
    <d v="2011-04-18T00:00:00"/>
    <x v="1"/>
    <s v="MM-18055"/>
    <x v="514"/>
    <x v="0"/>
    <s v="United States"/>
    <s v="Great Falls"/>
    <x v="37"/>
    <n v="59405"/>
    <x v="1"/>
    <s v="OFF-ST-10000876"/>
    <x v="1"/>
    <x v="4"/>
    <x v="251"/>
    <x v="5414"/>
    <n v="7"/>
    <n v="0"/>
    <n v="24.382400000000001"/>
  </r>
  <r>
    <n v="8359"/>
    <s v="CA-2011-110555"/>
    <x v="2"/>
    <x v="909"/>
    <d v="2011-04-18T00:00:00"/>
    <x v="1"/>
    <s v="MM-18055"/>
    <x v="514"/>
    <x v="0"/>
    <s v="United States"/>
    <s v="Great Falls"/>
    <x v="37"/>
    <n v="59405"/>
    <x v="1"/>
    <s v="TEC-PH-10000586"/>
    <x v="2"/>
    <x v="7"/>
    <x v="501"/>
    <x v="554"/>
    <n v="2"/>
    <n v="0.2"/>
    <n v="9.2386000000000053"/>
  </r>
  <r>
    <n v="8360"/>
    <s v="CA-2011-110555"/>
    <x v="2"/>
    <x v="909"/>
    <d v="2011-04-18T00:00:00"/>
    <x v="1"/>
    <s v="MM-18055"/>
    <x v="514"/>
    <x v="0"/>
    <s v="United States"/>
    <s v="Great Falls"/>
    <x v="37"/>
    <n v="59405"/>
    <x v="1"/>
    <s v="TEC-AC-10003399"/>
    <x v="2"/>
    <x v="11"/>
    <x v="1497"/>
    <x v="5415"/>
    <n v="6"/>
    <n v="0"/>
    <n v="91.32480000000001"/>
  </r>
  <r>
    <n v="8361"/>
    <s v="CA-2014-147207"/>
    <x v="3"/>
    <x v="460"/>
    <d v="2014-01-05T00:00:00"/>
    <x v="0"/>
    <s v="TS-21655"/>
    <x v="772"/>
    <x v="0"/>
    <s v="United States"/>
    <s v="El Paso"/>
    <x v="5"/>
    <n v="79907"/>
    <x v="2"/>
    <s v="OFF-AR-10001955"/>
    <x v="1"/>
    <x v="6"/>
    <x v="1021"/>
    <x v="4142"/>
    <n v="2"/>
    <n v="0.2"/>
    <n v="3.9679999999999964"/>
  </r>
  <r>
    <n v="8362"/>
    <s v="CA-2014-147207"/>
    <x v="3"/>
    <x v="460"/>
    <d v="2014-01-05T00:00:00"/>
    <x v="0"/>
    <s v="TS-21655"/>
    <x v="772"/>
    <x v="0"/>
    <s v="United States"/>
    <s v="El Paso"/>
    <x v="5"/>
    <n v="79907"/>
    <x v="2"/>
    <s v="OFF-AP-10000027"/>
    <x v="1"/>
    <x v="9"/>
    <x v="1804"/>
    <x v="5416"/>
    <n v="2"/>
    <n v="0.8"/>
    <n v="-13.580000000000002"/>
  </r>
  <r>
    <n v="8363"/>
    <s v="CA-2014-147207"/>
    <x v="3"/>
    <x v="460"/>
    <d v="2014-01-05T00:00:00"/>
    <x v="0"/>
    <s v="TS-21655"/>
    <x v="772"/>
    <x v="0"/>
    <s v="United States"/>
    <s v="El Paso"/>
    <x v="5"/>
    <n v="79907"/>
    <x v="2"/>
    <s v="FUR-TA-10002958"/>
    <x v="0"/>
    <x v="3"/>
    <x v="956"/>
    <x v="3341"/>
    <n v="5"/>
    <n v="0.3"/>
    <n v="-169.63700000000009"/>
  </r>
  <r>
    <n v="8364"/>
    <s v="CA-2014-147207"/>
    <x v="3"/>
    <x v="460"/>
    <d v="2014-01-05T00:00:00"/>
    <x v="0"/>
    <s v="TS-21655"/>
    <x v="772"/>
    <x v="0"/>
    <s v="United States"/>
    <s v="El Paso"/>
    <x v="5"/>
    <n v="79907"/>
    <x v="2"/>
    <s v="OFF-ST-10002615"/>
    <x v="1"/>
    <x v="4"/>
    <x v="1427"/>
    <x v="5417"/>
    <n v="3"/>
    <n v="0.2"/>
    <n v="27.910800000000009"/>
  </r>
  <r>
    <n v="8365"/>
    <s v="CA-2014-137631"/>
    <x v="3"/>
    <x v="1045"/>
    <d v="2014-05-03T00:00:00"/>
    <x v="1"/>
    <s v="JL-15235"/>
    <x v="538"/>
    <x v="0"/>
    <s v="United States"/>
    <s v="Kissimmee"/>
    <x v="2"/>
    <n v="34741"/>
    <x v="0"/>
    <s v="TEC-PH-10002624"/>
    <x v="2"/>
    <x v="7"/>
    <x v="1126"/>
    <x v="5418"/>
    <n v="2"/>
    <n v="0.2"/>
    <n v="84.598199999999878"/>
  </r>
  <r>
    <n v="8366"/>
    <s v="CA-2014-157273"/>
    <x v="3"/>
    <x v="289"/>
    <d v="2014-02-03T00:00:00"/>
    <x v="2"/>
    <s v="SZ-20035"/>
    <x v="449"/>
    <x v="2"/>
    <s v="United States"/>
    <s v="Seattle"/>
    <x v="4"/>
    <n v="98105"/>
    <x v="1"/>
    <s v="TEC-PH-10002275"/>
    <x v="2"/>
    <x v="7"/>
    <x v="7"/>
    <x v="5419"/>
    <n v="4"/>
    <n v="0.2"/>
    <n v="60.476800000000026"/>
  </r>
  <r>
    <n v="8367"/>
    <s v="CA-2011-109918"/>
    <x v="2"/>
    <x v="557"/>
    <d v="2011-09-12T00:00:00"/>
    <x v="0"/>
    <s v="LR-17035"/>
    <x v="756"/>
    <x v="1"/>
    <s v="United States"/>
    <s v="Santa Clara"/>
    <x v="1"/>
    <n v="95051"/>
    <x v="1"/>
    <s v="OFF-SU-10004290"/>
    <x v="1"/>
    <x v="14"/>
    <x v="1818"/>
    <x v="4083"/>
    <n v="4"/>
    <n v="0"/>
    <n v="7.3872"/>
  </r>
  <r>
    <n v="8368"/>
    <s v="CA-2011-109918"/>
    <x v="2"/>
    <x v="557"/>
    <d v="2011-09-12T00:00:00"/>
    <x v="0"/>
    <s v="LR-17035"/>
    <x v="756"/>
    <x v="1"/>
    <s v="United States"/>
    <s v="Santa Clara"/>
    <x v="1"/>
    <n v="95051"/>
    <x v="1"/>
    <s v="OFF-PA-10000174"/>
    <x v="1"/>
    <x v="10"/>
    <x v="1515"/>
    <x v="5420"/>
    <n v="2"/>
    <n v="0"/>
    <n v="9.663199999999998"/>
  </r>
  <r>
    <n v="8369"/>
    <s v="CA-2011-109918"/>
    <x v="2"/>
    <x v="557"/>
    <d v="2011-09-12T00:00:00"/>
    <x v="0"/>
    <s v="LR-17035"/>
    <x v="756"/>
    <x v="1"/>
    <s v="United States"/>
    <s v="Santa Clara"/>
    <x v="1"/>
    <n v="95051"/>
    <x v="1"/>
    <s v="OFF-BI-10004308"/>
    <x v="1"/>
    <x v="8"/>
    <x v="1767"/>
    <x v="2067"/>
    <n v="5"/>
    <n v="0.2"/>
    <n v="31.47"/>
  </r>
  <r>
    <n v="8370"/>
    <s v="CA-2013-118745"/>
    <x v="0"/>
    <x v="725"/>
    <d v="2013-06-17T00:00:00"/>
    <x v="1"/>
    <s v="SV-20365"/>
    <x v="277"/>
    <x v="0"/>
    <s v="United States"/>
    <s v="Los Angeles"/>
    <x v="1"/>
    <n v="90049"/>
    <x v="1"/>
    <s v="FUR-TA-10003473"/>
    <x v="0"/>
    <x v="3"/>
    <x v="214"/>
    <x v="3458"/>
    <n v="3"/>
    <n v="0.2"/>
    <n v="33.851700000000051"/>
  </r>
  <r>
    <n v="8371"/>
    <s v="CA-2013-163972"/>
    <x v="0"/>
    <x v="508"/>
    <d v="2013-10-22T00:00:00"/>
    <x v="1"/>
    <s v="MG-17890"/>
    <x v="450"/>
    <x v="2"/>
    <s v="United States"/>
    <s v="Fresno"/>
    <x v="1"/>
    <n v="93727"/>
    <x v="1"/>
    <s v="FUR-BO-10003894"/>
    <x v="0"/>
    <x v="0"/>
    <x v="1619"/>
    <x v="2497"/>
    <n v="2"/>
    <n v="0.15"/>
    <n v="21.293999999999993"/>
  </r>
  <r>
    <n v="8372"/>
    <s v="CA-2011-165393"/>
    <x v="2"/>
    <x v="422"/>
    <d v="2011-12-30T00:00:00"/>
    <x v="2"/>
    <s v="NC-18415"/>
    <x v="720"/>
    <x v="0"/>
    <s v="United States"/>
    <s v="Fort Worth"/>
    <x v="5"/>
    <n v="76106"/>
    <x v="2"/>
    <s v="OFF-BI-10001658"/>
    <x v="1"/>
    <x v="8"/>
    <x v="439"/>
    <x v="5421"/>
    <n v="1"/>
    <n v="0.8"/>
    <n v="-8.472800000000003"/>
  </r>
  <r>
    <n v="8373"/>
    <s v="CA-2013-113726"/>
    <x v="0"/>
    <x v="390"/>
    <d v="2013-12-02T00:00:00"/>
    <x v="1"/>
    <s v="SC-20680"/>
    <x v="649"/>
    <x v="2"/>
    <s v="United States"/>
    <s v="Seattle"/>
    <x v="4"/>
    <n v="98105"/>
    <x v="1"/>
    <s v="FUR-FU-10003535"/>
    <x v="0"/>
    <x v="5"/>
    <x v="888"/>
    <x v="4465"/>
    <n v="3"/>
    <n v="0"/>
    <n v="33.726600000000005"/>
  </r>
  <r>
    <n v="8374"/>
    <s v="CA-2013-152940"/>
    <x v="0"/>
    <x v="338"/>
    <d v="2013-11-14T00:00:00"/>
    <x v="2"/>
    <s v="RO-19780"/>
    <x v="197"/>
    <x v="0"/>
    <s v="United States"/>
    <s v="San Francisco"/>
    <x v="1"/>
    <n v="94110"/>
    <x v="1"/>
    <s v="OFF-ST-10000352"/>
    <x v="1"/>
    <x v="4"/>
    <x v="1049"/>
    <x v="5422"/>
    <n v="1"/>
    <n v="0"/>
    <n v="4.4610000000000021"/>
  </r>
  <r>
    <n v="8375"/>
    <s v="CA-2012-158701"/>
    <x v="1"/>
    <x v="956"/>
    <d v="2012-01-10T00:00:00"/>
    <x v="1"/>
    <s v="JL-15175"/>
    <x v="311"/>
    <x v="2"/>
    <s v="United States"/>
    <s v="San Francisco"/>
    <x v="1"/>
    <n v="94110"/>
    <x v="1"/>
    <s v="OFF-AP-10004859"/>
    <x v="1"/>
    <x v="9"/>
    <x v="921"/>
    <x v="5423"/>
    <n v="6"/>
    <n v="0"/>
    <n v="23.587200000000003"/>
  </r>
  <r>
    <n v="8376"/>
    <s v="CA-2012-158701"/>
    <x v="1"/>
    <x v="956"/>
    <d v="2012-01-10T00:00:00"/>
    <x v="1"/>
    <s v="JL-15175"/>
    <x v="311"/>
    <x v="2"/>
    <s v="United States"/>
    <s v="San Francisco"/>
    <x v="1"/>
    <n v="94110"/>
    <x v="1"/>
    <s v="OFF-BI-10001294"/>
    <x v="1"/>
    <x v="8"/>
    <x v="667"/>
    <x v="5424"/>
    <n v="6"/>
    <n v="0.2"/>
    <n v="17.549999999999994"/>
  </r>
  <r>
    <n v="8377"/>
    <s v="CA-2014-156272"/>
    <x v="3"/>
    <x v="708"/>
    <d v="2014-03-28T00:00:00"/>
    <x v="1"/>
    <s v="PW-19030"/>
    <x v="463"/>
    <x v="1"/>
    <s v="United States"/>
    <s v="Pompano Beach"/>
    <x v="2"/>
    <n v="33068"/>
    <x v="0"/>
    <s v="OFF-AP-10001242"/>
    <x v="1"/>
    <x v="9"/>
    <x v="1408"/>
    <x v="5425"/>
    <n v="1"/>
    <n v="0.2"/>
    <n v="8.0479999999999983"/>
  </r>
  <r>
    <n v="8378"/>
    <s v="CA-2012-162964"/>
    <x v="1"/>
    <x v="768"/>
    <d v="2012-11-18T00:00:00"/>
    <x v="1"/>
    <s v="MF-18250"/>
    <x v="751"/>
    <x v="1"/>
    <s v="United States"/>
    <s v="Houston"/>
    <x v="5"/>
    <n v="77095"/>
    <x v="2"/>
    <s v="OFF-ST-10002344"/>
    <x v="1"/>
    <x v="4"/>
    <x v="856"/>
    <x v="1466"/>
    <n v="1"/>
    <n v="0.2"/>
    <n v="-14.576399999999996"/>
  </r>
  <r>
    <n v="8379"/>
    <s v="CA-2012-162964"/>
    <x v="1"/>
    <x v="768"/>
    <d v="2012-11-18T00:00:00"/>
    <x v="1"/>
    <s v="MF-18250"/>
    <x v="751"/>
    <x v="1"/>
    <s v="United States"/>
    <s v="Houston"/>
    <x v="5"/>
    <n v="77095"/>
    <x v="2"/>
    <s v="OFF-PA-10003349"/>
    <x v="1"/>
    <x v="10"/>
    <x v="218"/>
    <x v="12"/>
    <n v="3"/>
    <n v="0.2"/>
    <n v="5.6375999999999999"/>
  </r>
  <r>
    <n v="8380"/>
    <s v="CA-2012-162964"/>
    <x v="1"/>
    <x v="768"/>
    <d v="2012-11-18T00:00:00"/>
    <x v="1"/>
    <s v="MF-18250"/>
    <x v="751"/>
    <x v="1"/>
    <s v="United States"/>
    <s v="Houston"/>
    <x v="5"/>
    <n v="77095"/>
    <x v="2"/>
    <s v="OFF-EN-10003055"/>
    <x v="1"/>
    <x v="12"/>
    <x v="873"/>
    <x v="5426"/>
    <n v="7"/>
    <n v="0.2"/>
    <n v="69.964999999999975"/>
  </r>
  <r>
    <n v="8381"/>
    <s v="CA-2011-103527"/>
    <x v="2"/>
    <x v="340"/>
    <d v="2011-09-14T00:00:00"/>
    <x v="0"/>
    <s v="CC-12220"/>
    <x v="417"/>
    <x v="0"/>
    <s v="United States"/>
    <s v="Chicago"/>
    <x v="10"/>
    <n v="60653"/>
    <x v="2"/>
    <s v="OFF-PA-10001622"/>
    <x v="1"/>
    <x v="10"/>
    <x v="695"/>
    <x v="3023"/>
    <n v="3"/>
    <n v="0.2"/>
    <n v="3.4049999999999994"/>
  </r>
  <r>
    <n v="8382"/>
    <s v="CA-2013-134544"/>
    <x v="0"/>
    <x v="716"/>
    <d v="2013-03-20T00:00:00"/>
    <x v="0"/>
    <s v="AC-10660"/>
    <x v="663"/>
    <x v="0"/>
    <s v="United States"/>
    <s v="San Francisco"/>
    <x v="1"/>
    <n v="94109"/>
    <x v="1"/>
    <s v="TEC-PH-10003800"/>
    <x v="2"/>
    <x v="7"/>
    <x v="504"/>
    <x v="560"/>
    <n v="2"/>
    <n v="0.2"/>
    <n v="-20.136200000000006"/>
  </r>
  <r>
    <n v="8383"/>
    <s v="CA-2013-163048"/>
    <x v="0"/>
    <x v="597"/>
    <d v="2013-02-15T00:00:00"/>
    <x v="1"/>
    <s v="MH-17440"/>
    <x v="775"/>
    <x v="1"/>
    <s v="United States"/>
    <s v="Houston"/>
    <x v="5"/>
    <n v="77036"/>
    <x v="2"/>
    <s v="FUR-CH-10001270"/>
    <x v="0"/>
    <x v="1"/>
    <x v="851"/>
    <x v="5427"/>
    <n v="4"/>
    <n v="0.3"/>
    <n v="0"/>
  </r>
  <r>
    <n v="8384"/>
    <s v="CA-2013-145135"/>
    <x v="0"/>
    <x v="491"/>
    <d v="2013-11-29T00:00:00"/>
    <x v="2"/>
    <s v="CD-12790"/>
    <x v="522"/>
    <x v="2"/>
    <s v="United States"/>
    <s v="Shelton"/>
    <x v="29"/>
    <n v="6484"/>
    <x v="3"/>
    <s v="TEC-AC-10003447"/>
    <x v="2"/>
    <x v="11"/>
    <x v="798"/>
    <x v="1543"/>
    <n v="3"/>
    <n v="0"/>
    <n v="14.992499999999996"/>
  </r>
  <r>
    <n v="8385"/>
    <s v="CA-2013-145135"/>
    <x v="0"/>
    <x v="491"/>
    <d v="2013-11-29T00:00:00"/>
    <x v="2"/>
    <s v="CD-12790"/>
    <x v="522"/>
    <x v="2"/>
    <s v="United States"/>
    <s v="Shelton"/>
    <x v="29"/>
    <n v="6484"/>
    <x v="3"/>
    <s v="OFF-PA-10004285"/>
    <x v="1"/>
    <x v="10"/>
    <x v="1259"/>
    <x v="522"/>
    <n v="2"/>
    <n v="0"/>
    <n v="6.4127999999999998"/>
  </r>
  <r>
    <n v="8386"/>
    <s v="CA-2014-137582"/>
    <x v="3"/>
    <x v="507"/>
    <d v="2014-09-09T00:00:00"/>
    <x v="1"/>
    <s v="CV-12805"/>
    <x v="51"/>
    <x v="1"/>
    <s v="United States"/>
    <s v="Oakland"/>
    <x v="1"/>
    <n v="94601"/>
    <x v="1"/>
    <s v="OFF-BI-10001757"/>
    <x v="1"/>
    <x v="8"/>
    <x v="1158"/>
    <x v="929"/>
    <n v="3"/>
    <n v="0.2"/>
    <n v="4.1327999999999996"/>
  </r>
  <r>
    <n v="8387"/>
    <s v="CA-2012-149601"/>
    <x v="1"/>
    <x v="71"/>
    <d v="2012-06-03T00:00:00"/>
    <x v="1"/>
    <s v="TB-21625"/>
    <x v="577"/>
    <x v="0"/>
    <s v="United States"/>
    <s v="Manchester"/>
    <x v="29"/>
    <n v="6040"/>
    <x v="3"/>
    <s v="OFF-ST-10001558"/>
    <x v="1"/>
    <x v="4"/>
    <x v="712"/>
    <x v="5428"/>
    <n v="1"/>
    <n v="0"/>
    <n v="2.4359999999999999"/>
  </r>
  <r>
    <n v="8388"/>
    <s v="CA-2012-149601"/>
    <x v="1"/>
    <x v="71"/>
    <d v="2012-06-03T00:00:00"/>
    <x v="1"/>
    <s v="TB-21625"/>
    <x v="577"/>
    <x v="0"/>
    <s v="United States"/>
    <s v="Manchester"/>
    <x v="29"/>
    <n v="6040"/>
    <x v="3"/>
    <s v="OFF-ST-10001328"/>
    <x v="1"/>
    <x v="4"/>
    <x v="176"/>
    <x v="3477"/>
    <n v="5"/>
    <n v="0"/>
    <n v="21.714000000000002"/>
  </r>
  <r>
    <n v="8389"/>
    <s v="CA-2011-139423"/>
    <x v="2"/>
    <x v="301"/>
    <d v="2011-11-05T00:00:00"/>
    <x v="1"/>
    <s v="DG-13300"/>
    <x v="375"/>
    <x v="1"/>
    <s v="United States"/>
    <s v="Orange"/>
    <x v="30"/>
    <n v="7050"/>
    <x v="3"/>
    <s v="OFF-AP-10004708"/>
    <x v="1"/>
    <x v="9"/>
    <x v="508"/>
    <x v="566"/>
    <n v="2"/>
    <n v="0"/>
    <n v="22.074799999999996"/>
  </r>
  <r>
    <n v="8390"/>
    <s v="CA-2013-102596"/>
    <x v="0"/>
    <x v="797"/>
    <d v="2013-12-31T00:00:00"/>
    <x v="2"/>
    <s v="RD-19810"/>
    <x v="279"/>
    <x v="2"/>
    <s v="United States"/>
    <s v="Akron"/>
    <x v="24"/>
    <n v="44312"/>
    <x v="3"/>
    <s v="OFF-FA-10000621"/>
    <x v="1"/>
    <x v="13"/>
    <x v="110"/>
    <x v="5429"/>
    <n v="6"/>
    <n v="0.2"/>
    <n v="6.2291999999999996"/>
  </r>
  <r>
    <n v="8391"/>
    <s v="CA-2014-153227"/>
    <x v="3"/>
    <x v="769"/>
    <d v="2014-12-07T00:00:00"/>
    <x v="2"/>
    <s v="CS-12250"/>
    <x v="294"/>
    <x v="1"/>
    <s v="United States"/>
    <s v="Los Angeles"/>
    <x v="1"/>
    <n v="90032"/>
    <x v="1"/>
    <s v="OFF-PA-10001838"/>
    <x v="1"/>
    <x v="10"/>
    <x v="999"/>
    <x v="2722"/>
    <n v="2"/>
    <n v="0"/>
    <n v="5.7623999999999995"/>
  </r>
  <r>
    <n v="8392"/>
    <s v="CA-2014-110625"/>
    <x v="3"/>
    <x v="331"/>
    <d v="2014-12-31T00:00:00"/>
    <x v="1"/>
    <s v="JB-16045"/>
    <x v="674"/>
    <x v="2"/>
    <s v="United States"/>
    <s v="Danbury"/>
    <x v="29"/>
    <n v="6810"/>
    <x v="3"/>
    <s v="FUR-FU-10001473"/>
    <x v="0"/>
    <x v="5"/>
    <x v="984"/>
    <x v="1302"/>
    <n v="2"/>
    <n v="0"/>
    <n v="9.8856000000000002"/>
  </r>
  <r>
    <n v="8393"/>
    <s v="CA-2013-142594"/>
    <x v="0"/>
    <x v="49"/>
    <d v="2013-12-07T00:00:00"/>
    <x v="0"/>
    <s v="EJ-14155"/>
    <x v="412"/>
    <x v="0"/>
    <s v="United States"/>
    <s v="Franklin"/>
    <x v="31"/>
    <n v="2038"/>
    <x v="3"/>
    <s v="TEC-PH-10000193"/>
    <x v="2"/>
    <x v="7"/>
    <x v="1655"/>
    <x v="4856"/>
    <n v="3"/>
    <n v="0"/>
    <n v="35.864399999999996"/>
  </r>
  <r>
    <n v="8394"/>
    <s v="CA-2013-142594"/>
    <x v="0"/>
    <x v="49"/>
    <d v="2013-12-07T00:00:00"/>
    <x v="0"/>
    <s v="EJ-14155"/>
    <x v="412"/>
    <x v="0"/>
    <s v="United States"/>
    <s v="Franklin"/>
    <x v="31"/>
    <n v="2038"/>
    <x v="3"/>
    <s v="FUR-FU-10002045"/>
    <x v="0"/>
    <x v="5"/>
    <x v="1356"/>
    <x v="4818"/>
    <n v="5"/>
    <n v="0"/>
    <n v="48.906000000000006"/>
  </r>
  <r>
    <n v="8395"/>
    <s v="CA-2013-142594"/>
    <x v="0"/>
    <x v="49"/>
    <d v="2013-12-07T00:00:00"/>
    <x v="0"/>
    <s v="EJ-14155"/>
    <x v="412"/>
    <x v="0"/>
    <s v="United States"/>
    <s v="Franklin"/>
    <x v="31"/>
    <n v="2038"/>
    <x v="3"/>
    <s v="OFF-AP-10002945"/>
    <x v="1"/>
    <x v="9"/>
    <x v="225"/>
    <x v="3352"/>
    <n v="3"/>
    <n v="0"/>
    <n v="297.64349999999996"/>
  </r>
  <r>
    <n v="8396"/>
    <s v="CA-2013-142594"/>
    <x v="0"/>
    <x v="49"/>
    <d v="2013-12-07T00:00:00"/>
    <x v="0"/>
    <s v="EJ-14155"/>
    <x v="412"/>
    <x v="0"/>
    <s v="United States"/>
    <s v="Franklin"/>
    <x v="31"/>
    <n v="2038"/>
    <x v="3"/>
    <s v="FUR-TA-10001095"/>
    <x v="0"/>
    <x v="3"/>
    <x v="611"/>
    <x v="5430"/>
    <n v="3"/>
    <n v="0.3"/>
    <n v="-47.058300000000003"/>
  </r>
  <r>
    <n v="8397"/>
    <s v="CA-2011-152254"/>
    <x v="2"/>
    <x v="479"/>
    <d v="2011-06-30T00:00:00"/>
    <x v="3"/>
    <s v="BD-11620"/>
    <x v="379"/>
    <x v="0"/>
    <s v="United States"/>
    <s v="Wilmington"/>
    <x v="3"/>
    <n v="28403"/>
    <x v="0"/>
    <s v="OFF-PA-10001144"/>
    <x v="1"/>
    <x v="10"/>
    <x v="161"/>
    <x v="5431"/>
    <n v="7"/>
    <n v="0.2"/>
    <n v="108.74079999999998"/>
  </r>
  <r>
    <n v="8398"/>
    <s v="US-2011-120236"/>
    <x v="2"/>
    <x v="1010"/>
    <d v="2011-09-04T00:00:00"/>
    <x v="2"/>
    <s v="MR-17545"/>
    <x v="280"/>
    <x v="2"/>
    <s v="United States"/>
    <s v="Houston"/>
    <x v="5"/>
    <n v="77095"/>
    <x v="2"/>
    <s v="OFF-BI-10004099"/>
    <x v="1"/>
    <x v="8"/>
    <x v="1716"/>
    <x v="5432"/>
    <n v="5"/>
    <n v="0.8"/>
    <n v="-11.52"/>
  </r>
  <r>
    <n v="8399"/>
    <s v="CA-2014-120061"/>
    <x v="3"/>
    <x v="808"/>
    <d v="2014-11-08T00:00:00"/>
    <x v="0"/>
    <s v="SR-20425"/>
    <x v="676"/>
    <x v="2"/>
    <s v="United States"/>
    <s v="Springfield"/>
    <x v="24"/>
    <n v="45503"/>
    <x v="3"/>
    <s v="FUR-CH-10001973"/>
    <x v="0"/>
    <x v="1"/>
    <x v="896"/>
    <x v="1177"/>
    <n v="2"/>
    <n v="0.3"/>
    <n v="-35.513599999999997"/>
  </r>
  <r>
    <n v="8400"/>
    <s v="CA-2012-133837"/>
    <x v="1"/>
    <x v="657"/>
    <d v="2012-04-18T00:00:00"/>
    <x v="1"/>
    <s v="TH-21100"/>
    <x v="513"/>
    <x v="0"/>
    <s v="United States"/>
    <s v="Glendale"/>
    <x v="16"/>
    <n v="85301"/>
    <x v="1"/>
    <s v="OFF-ST-10000344"/>
    <x v="1"/>
    <x v="4"/>
    <x v="1013"/>
    <x v="1356"/>
    <n v="1"/>
    <n v="0.2"/>
    <n v="0.80579999999999963"/>
  </r>
  <r>
    <n v="8401"/>
    <s v="CA-2012-110814"/>
    <x v="1"/>
    <x v="901"/>
    <d v="2012-12-09T00:00:00"/>
    <x v="0"/>
    <s v="BD-11635"/>
    <x v="631"/>
    <x v="0"/>
    <s v="United States"/>
    <s v="New York City"/>
    <x v="15"/>
    <n v="10009"/>
    <x v="3"/>
    <s v="OFF-BI-10002026"/>
    <x v="1"/>
    <x v="8"/>
    <x v="903"/>
    <x v="2656"/>
    <n v="5"/>
    <n v="0.2"/>
    <n v="78.434999999999988"/>
  </r>
  <r>
    <n v="8402"/>
    <s v="CA-2012-110814"/>
    <x v="1"/>
    <x v="901"/>
    <d v="2012-12-09T00:00:00"/>
    <x v="0"/>
    <s v="BD-11635"/>
    <x v="631"/>
    <x v="0"/>
    <s v="United States"/>
    <s v="New York City"/>
    <x v="15"/>
    <n v="10009"/>
    <x v="3"/>
    <s v="FUR-CH-10003535"/>
    <x v="0"/>
    <x v="1"/>
    <x v="1513"/>
    <x v="5433"/>
    <n v="3"/>
    <n v="0.1"/>
    <n v="12.805799999999994"/>
  </r>
  <r>
    <n v="8403"/>
    <s v="CA-2012-110814"/>
    <x v="1"/>
    <x v="901"/>
    <d v="2012-12-09T00:00:00"/>
    <x v="0"/>
    <s v="BD-11635"/>
    <x v="631"/>
    <x v="0"/>
    <s v="United States"/>
    <s v="New York City"/>
    <x v="15"/>
    <n v="10009"/>
    <x v="3"/>
    <s v="OFF-PA-10004156"/>
    <x v="1"/>
    <x v="10"/>
    <x v="743"/>
    <x v="5434"/>
    <n v="2"/>
    <n v="0"/>
    <n v="11.113199999999999"/>
  </r>
  <r>
    <n v="8404"/>
    <s v="CA-2013-154067"/>
    <x v="0"/>
    <x v="854"/>
    <d v="2013-02-07T00:00:00"/>
    <x v="1"/>
    <s v="SM-20950"/>
    <x v="416"/>
    <x v="1"/>
    <s v="United States"/>
    <s v="Los Angeles"/>
    <x v="1"/>
    <n v="90036"/>
    <x v="1"/>
    <s v="OFF-PA-10002254"/>
    <x v="1"/>
    <x v="10"/>
    <x v="145"/>
    <x v="151"/>
    <n v="4"/>
    <n v="0"/>
    <n v="48.539199999999994"/>
  </r>
  <r>
    <n v="8405"/>
    <s v="CA-2014-140480"/>
    <x v="3"/>
    <x v="141"/>
    <d v="2014-07-13T00:00:00"/>
    <x v="1"/>
    <s v="HE-14800"/>
    <x v="785"/>
    <x v="1"/>
    <s v="United States"/>
    <s v="Newark"/>
    <x v="13"/>
    <n v="19711"/>
    <x v="3"/>
    <s v="FUR-FU-10003247"/>
    <x v="0"/>
    <x v="5"/>
    <x v="1456"/>
    <x v="202"/>
    <n v="4"/>
    <n v="0"/>
    <n v="5.8743999999999943"/>
  </r>
  <r>
    <n v="8406"/>
    <s v="CA-2014-140480"/>
    <x v="3"/>
    <x v="141"/>
    <d v="2014-07-13T00:00:00"/>
    <x v="1"/>
    <s v="HE-14800"/>
    <x v="785"/>
    <x v="1"/>
    <s v="United States"/>
    <s v="Newark"/>
    <x v="13"/>
    <n v="19711"/>
    <x v="3"/>
    <s v="TEC-AC-10002473"/>
    <x v="2"/>
    <x v="11"/>
    <x v="713"/>
    <x v="5435"/>
    <n v="5"/>
    <n v="0"/>
    <n v="58.179000000000002"/>
  </r>
  <r>
    <n v="8407"/>
    <s v="CA-2014-140480"/>
    <x v="3"/>
    <x v="141"/>
    <d v="2014-07-13T00:00:00"/>
    <x v="1"/>
    <s v="HE-14800"/>
    <x v="785"/>
    <x v="1"/>
    <s v="United States"/>
    <s v="Newark"/>
    <x v="13"/>
    <n v="19711"/>
    <x v="3"/>
    <s v="FUR-FU-10001057"/>
    <x v="0"/>
    <x v="5"/>
    <x v="1782"/>
    <x v="372"/>
    <n v="2"/>
    <n v="0"/>
    <n v="9.1953999999999994"/>
  </r>
  <r>
    <n v="8408"/>
    <s v="CA-2014-140480"/>
    <x v="3"/>
    <x v="141"/>
    <d v="2014-07-13T00:00:00"/>
    <x v="1"/>
    <s v="HE-14800"/>
    <x v="785"/>
    <x v="1"/>
    <s v="United States"/>
    <s v="Newark"/>
    <x v="13"/>
    <n v="19711"/>
    <x v="3"/>
    <s v="OFF-AR-10001419"/>
    <x v="1"/>
    <x v="6"/>
    <x v="1006"/>
    <x v="1316"/>
    <n v="7"/>
    <n v="0"/>
    <n v="8.6729999999999983"/>
  </r>
  <r>
    <n v="8409"/>
    <s v="CA-2014-140480"/>
    <x v="3"/>
    <x v="141"/>
    <d v="2014-07-13T00:00:00"/>
    <x v="1"/>
    <s v="HE-14800"/>
    <x v="785"/>
    <x v="1"/>
    <s v="United States"/>
    <s v="Newark"/>
    <x v="13"/>
    <n v="19711"/>
    <x v="3"/>
    <s v="OFF-AR-10004010"/>
    <x v="1"/>
    <x v="6"/>
    <x v="1734"/>
    <x v="5368"/>
    <n v="5"/>
    <n v="0"/>
    <n v="45.487000000000002"/>
  </r>
  <r>
    <n v="8410"/>
    <s v="CA-2012-134082"/>
    <x v="1"/>
    <x v="555"/>
    <d v="2012-12-17T00:00:00"/>
    <x v="1"/>
    <s v="JK-15640"/>
    <x v="82"/>
    <x v="2"/>
    <s v="United States"/>
    <s v="San Bernardino"/>
    <x v="1"/>
    <n v="92404"/>
    <x v="1"/>
    <s v="OFF-BI-10004230"/>
    <x v="1"/>
    <x v="8"/>
    <x v="649"/>
    <x v="5436"/>
    <n v="4"/>
    <n v="0.2"/>
    <n v="38.684799999999996"/>
  </r>
  <r>
    <n v="8411"/>
    <s v="CA-2013-130820"/>
    <x v="0"/>
    <x v="625"/>
    <d v="2013-11-16T00:00:00"/>
    <x v="3"/>
    <s v="ON-18715"/>
    <x v="21"/>
    <x v="1"/>
    <s v="United States"/>
    <s v="Burlington"/>
    <x v="3"/>
    <n v="27217"/>
    <x v="0"/>
    <s v="FUR-TA-10001768"/>
    <x v="0"/>
    <x v="3"/>
    <x v="114"/>
    <x v="5437"/>
    <n v="4"/>
    <n v="0.4"/>
    <n v="-199.50760000000008"/>
  </r>
  <r>
    <n v="8412"/>
    <s v="CA-2013-159765"/>
    <x v="0"/>
    <x v="195"/>
    <d v="2013-05-13T00:00:00"/>
    <x v="0"/>
    <s v="TH-21100"/>
    <x v="513"/>
    <x v="0"/>
    <s v="United States"/>
    <s v="Salem"/>
    <x v="17"/>
    <n v="24153"/>
    <x v="0"/>
    <s v="OFF-AR-10003514"/>
    <x v="1"/>
    <x v="6"/>
    <x v="180"/>
    <x v="5438"/>
    <n v="7"/>
    <n v="0"/>
    <n v="9.1937999999999978"/>
  </r>
  <r>
    <n v="8413"/>
    <s v="CA-2014-132290"/>
    <x v="3"/>
    <x v="434"/>
    <d v="2014-03-15T00:00:00"/>
    <x v="1"/>
    <s v="MD-17350"/>
    <x v="198"/>
    <x v="0"/>
    <s v="United States"/>
    <s v="Dallas"/>
    <x v="5"/>
    <n v="75217"/>
    <x v="2"/>
    <s v="FUR-TA-10002228"/>
    <x v="0"/>
    <x v="3"/>
    <x v="596"/>
    <x v="5439"/>
    <n v="4"/>
    <n v="0.3"/>
    <n v="-173.34719999999999"/>
  </r>
  <r>
    <n v="8414"/>
    <s v="CA-2013-147109"/>
    <x v="0"/>
    <x v="907"/>
    <d v="2013-12-22T00:00:00"/>
    <x v="1"/>
    <s v="AH-10075"/>
    <x v="340"/>
    <x v="1"/>
    <s v="United States"/>
    <s v="Arlington"/>
    <x v="5"/>
    <n v="76017"/>
    <x v="2"/>
    <s v="OFF-PA-10001972"/>
    <x v="1"/>
    <x v="10"/>
    <x v="1169"/>
    <x v="5440"/>
    <n v="10"/>
    <n v="0.2"/>
    <n v="18.143999999999998"/>
  </r>
  <r>
    <n v="8415"/>
    <s v="CA-2013-147109"/>
    <x v="0"/>
    <x v="907"/>
    <d v="2013-12-22T00:00:00"/>
    <x v="1"/>
    <s v="AH-10075"/>
    <x v="340"/>
    <x v="1"/>
    <s v="United States"/>
    <s v="Arlington"/>
    <x v="5"/>
    <n v="76017"/>
    <x v="2"/>
    <s v="TEC-AC-10002942"/>
    <x v="2"/>
    <x v="11"/>
    <x v="1597"/>
    <x v="5441"/>
    <n v="3"/>
    <n v="0.2"/>
    <n v="-6.2100000000000151"/>
  </r>
  <r>
    <n v="8416"/>
    <s v="CA-2014-107265"/>
    <x v="3"/>
    <x v="1191"/>
    <d v="2014-04-13T00:00:00"/>
    <x v="1"/>
    <s v="ML-17755"/>
    <x v="529"/>
    <x v="2"/>
    <s v="United States"/>
    <s v="Marion"/>
    <x v="23"/>
    <n v="52302"/>
    <x v="2"/>
    <s v="OFF-PA-10000474"/>
    <x v="1"/>
    <x v="10"/>
    <x v="33"/>
    <x v="1938"/>
    <n v="3"/>
    <n v="0"/>
    <n v="49.970399999999991"/>
  </r>
  <r>
    <n v="8417"/>
    <s v="CA-2014-118199"/>
    <x v="3"/>
    <x v="1188"/>
    <d v="2014-05-12T00:00:00"/>
    <x v="2"/>
    <s v="LB-16795"/>
    <x v="697"/>
    <x v="2"/>
    <s v="United States"/>
    <s v="Seattle"/>
    <x v="4"/>
    <n v="98105"/>
    <x v="1"/>
    <s v="OFF-BI-10004330"/>
    <x v="1"/>
    <x v="8"/>
    <x v="795"/>
    <x v="5442"/>
    <n v="5"/>
    <n v="0.2"/>
    <n v="46.224999999999987"/>
  </r>
  <r>
    <n v="8418"/>
    <s v="CA-2014-118199"/>
    <x v="3"/>
    <x v="1188"/>
    <d v="2014-05-12T00:00:00"/>
    <x v="2"/>
    <s v="LB-16795"/>
    <x v="697"/>
    <x v="2"/>
    <s v="United States"/>
    <s v="Seattle"/>
    <x v="4"/>
    <n v="98105"/>
    <x v="1"/>
    <s v="OFF-ST-10000604"/>
    <x v="1"/>
    <x v="4"/>
    <x v="54"/>
    <x v="1464"/>
    <n v="3"/>
    <n v="0"/>
    <n v="26.069999999999993"/>
  </r>
  <r>
    <n v="8419"/>
    <s v="CA-2014-118199"/>
    <x v="3"/>
    <x v="1188"/>
    <d v="2014-05-12T00:00:00"/>
    <x v="2"/>
    <s v="LB-16795"/>
    <x v="697"/>
    <x v="2"/>
    <s v="United States"/>
    <s v="Seattle"/>
    <x v="4"/>
    <n v="98105"/>
    <x v="1"/>
    <s v="FUR-TA-10004154"/>
    <x v="0"/>
    <x v="3"/>
    <x v="730"/>
    <x v="5443"/>
    <n v="1"/>
    <n v="0"/>
    <n v="63.106999999999999"/>
  </r>
  <r>
    <n v="8420"/>
    <s v="CA-2014-118199"/>
    <x v="3"/>
    <x v="1188"/>
    <d v="2014-05-12T00:00:00"/>
    <x v="2"/>
    <s v="LB-16795"/>
    <x v="697"/>
    <x v="2"/>
    <s v="United States"/>
    <s v="Seattle"/>
    <x v="4"/>
    <n v="98105"/>
    <x v="1"/>
    <s v="OFF-ST-10000636"/>
    <x v="1"/>
    <x v="4"/>
    <x v="1744"/>
    <x v="5224"/>
    <n v="4"/>
    <n v="0"/>
    <n v="2.6783999999999963"/>
  </r>
  <r>
    <n v="8421"/>
    <s v="CA-2014-118199"/>
    <x v="3"/>
    <x v="1188"/>
    <d v="2014-05-12T00:00:00"/>
    <x v="2"/>
    <s v="LB-16795"/>
    <x v="697"/>
    <x v="2"/>
    <s v="United States"/>
    <s v="Seattle"/>
    <x v="4"/>
    <n v="98105"/>
    <x v="1"/>
    <s v="TEC-AC-10004171"/>
    <x v="2"/>
    <x v="11"/>
    <x v="1312"/>
    <x v="1664"/>
    <n v="2"/>
    <n v="0"/>
    <n v="87.991200000000006"/>
  </r>
  <r>
    <n v="8422"/>
    <s v="CA-2014-150091"/>
    <x v="3"/>
    <x v="386"/>
    <d v="2014-10-17T00:00:00"/>
    <x v="1"/>
    <s v="NP-18670"/>
    <x v="73"/>
    <x v="0"/>
    <s v="United States"/>
    <s v="Lakewood"/>
    <x v="30"/>
    <n v="8701"/>
    <x v="3"/>
    <s v="TEC-AC-10002167"/>
    <x v="2"/>
    <x v="11"/>
    <x v="46"/>
    <x v="47"/>
    <n v="3"/>
    <n v="0"/>
    <n v="4.9500000000000011"/>
  </r>
  <r>
    <n v="8423"/>
    <s v="CA-2014-150091"/>
    <x v="3"/>
    <x v="386"/>
    <d v="2014-10-17T00:00:00"/>
    <x v="1"/>
    <s v="NP-18670"/>
    <x v="73"/>
    <x v="0"/>
    <s v="United States"/>
    <s v="Lakewood"/>
    <x v="30"/>
    <n v="8701"/>
    <x v="3"/>
    <s v="OFF-FA-10000621"/>
    <x v="1"/>
    <x v="13"/>
    <x v="110"/>
    <x v="1511"/>
    <n v="5"/>
    <n v="0"/>
    <n v="8.7710000000000008"/>
  </r>
  <r>
    <n v="8424"/>
    <s v="CA-2014-150091"/>
    <x v="3"/>
    <x v="386"/>
    <d v="2014-10-17T00:00:00"/>
    <x v="1"/>
    <s v="NP-18670"/>
    <x v="73"/>
    <x v="0"/>
    <s v="United States"/>
    <s v="Lakewood"/>
    <x v="30"/>
    <n v="8701"/>
    <x v="3"/>
    <s v="FUR-FU-10004053"/>
    <x v="0"/>
    <x v="5"/>
    <x v="1633"/>
    <x v="586"/>
    <n v="2"/>
    <n v="0"/>
    <n v="17.406400000000001"/>
  </r>
  <r>
    <n v="8425"/>
    <s v="CA-2014-150091"/>
    <x v="3"/>
    <x v="386"/>
    <d v="2014-10-17T00:00:00"/>
    <x v="1"/>
    <s v="NP-18670"/>
    <x v="73"/>
    <x v="0"/>
    <s v="United States"/>
    <s v="Lakewood"/>
    <x v="30"/>
    <n v="8701"/>
    <x v="3"/>
    <s v="FUR-BO-10003404"/>
    <x v="0"/>
    <x v="0"/>
    <x v="1376"/>
    <x v="5444"/>
    <n v="5"/>
    <n v="0"/>
    <n v="129.29399999999987"/>
  </r>
  <r>
    <n v="8426"/>
    <s v="CA-2013-137652"/>
    <x v="0"/>
    <x v="770"/>
    <d v="2013-08-31T00:00:00"/>
    <x v="2"/>
    <s v="EB-13750"/>
    <x v="494"/>
    <x v="1"/>
    <s v="United States"/>
    <s v="Cincinnati"/>
    <x v="24"/>
    <n v="45231"/>
    <x v="3"/>
    <s v="OFF-BI-10004099"/>
    <x v="1"/>
    <x v="8"/>
    <x v="1716"/>
    <x v="5445"/>
    <n v="8"/>
    <n v="0.7"/>
    <n v="-12.287999999999997"/>
  </r>
  <r>
    <n v="8427"/>
    <s v="CA-2012-128356"/>
    <x v="1"/>
    <x v="653"/>
    <d v="2012-10-07T00:00:00"/>
    <x v="1"/>
    <s v="RP-19390"/>
    <x v="261"/>
    <x v="0"/>
    <s v="United States"/>
    <s v="Thornton"/>
    <x v="22"/>
    <n v="80229"/>
    <x v="1"/>
    <s v="OFF-SU-10004290"/>
    <x v="1"/>
    <x v="14"/>
    <x v="1818"/>
    <x v="5446"/>
    <n v="2"/>
    <n v="0.2"/>
    <n v="0.95759999999999978"/>
  </r>
  <r>
    <n v="8428"/>
    <s v="CA-2014-167017"/>
    <x v="3"/>
    <x v="51"/>
    <d v="2014-11-26T00:00:00"/>
    <x v="2"/>
    <s v="DC-12850"/>
    <x v="419"/>
    <x v="0"/>
    <s v="United States"/>
    <s v="Roseville"/>
    <x v="12"/>
    <n v="48066"/>
    <x v="2"/>
    <s v="OFF-SU-10001935"/>
    <x v="1"/>
    <x v="14"/>
    <x v="33"/>
    <x v="1009"/>
    <n v="2"/>
    <n v="0"/>
    <n v="0.17439999999999944"/>
  </r>
  <r>
    <n v="8429"/>
    <s v="US-2014-132220"/>
    <x v="3"/>
    <x v="105"/>
    <d v="2014-11-17T00:00:00"/>
    <x v="1"/>
    <s v="DJ-13510"/>
    <x v="137"/>
    <x v="1"/>
    <s v="United States"/>
    <s v="Tempe"/>
    <x v="16"/>
    <n v="85281"/>
    <x v="1"/>
    <s v="TEC-AC-10004227"/>
    <x v="2"/>
    <x v="11"/>
    <x v="1400"/>
    <x v="5447"/>
    <n v="6"/>
    <n v="0.2"/>
    <n v="-10.911600000000007"/>
  </r>
  <r>
    <n v="8430"/>
    <s v="CA-2013-118129"/>
    <x v="0"/>
    <x v="1054"/>
    <d v="2013-12-22T00:00:00"/>
    <x v="0"/>
    <s v="CL-12565"/>
    <x v="52"/>
    <x v="0"/>
    <s v="United States"/>
    <s v="Reading"/>
    <x v="9"/>
    <n v="19601"/>
    <x v="3"/>
    <s v="FUR-FU-10004904"/>
    <x v="0"/>
    <x v="5"/>
    <x v="1580"/>
    <x v="5448"/>
    <n v="5"/>
    <n v="0.2"/>
    <n v="-30.392000000000024"/>
  </r>
  <r>
    <n v="8431"/>
    <s v="US-2011-113124"/>
    <x v="2"/>
    <x v="809"/>
    <d v="2011-04-05T00:00:00"/>
    <x v="1"/>
    <s v="NC-18340"/>
    <x v="396"/>
    <x v="0"/>
    <s v="United States"/>
    <s v="Apple Valley"/>
    <x v="11"/>
    <n v="55124"/>
    <x v="2"/>
    <s v="OFF-ST-10001511"/>
    <x v="1"/>
    <x v="4"/>
    <x v="551"/>
    <x v="2396"/>
    <n v="2"/>
    <n v="0"/>
    <n v="6.4649999999999892"/>
  </r>
  <r>
    <n v="8432"/>
    <s v="CA-2014-155621"/>
    <x v="3"/>
    <x v="1183"/>
    <d v="2014-11-14T00:00:00"/>
    <x v="1"/>
    <s v="KN-16450"/>
    <x v="634"/>
    <x v="1"/>
    <s v="United States"/>
    <s v="Baltimore"/>
    <x v="39"/>
    <n v="21215"/>
    <x v="3"/>
    <s v="FUR-FU-10003535"/>
    <x v="0"/>
    <x v="5"/>
    <x v="888"/>
    <x v="5449"/>
    <n v="10"/>
    <n v="0"/>
    <n v="112.422"/>
  </r>
  <r>
    <n v="8433"/>
    <s v="US-2011-127635"/>
    <x v="2"/>
    <x v="80"/>
    <d v="2011-09-18T00:00:00"/>
    <x v="0"/>
    <s v="SC-20260"/>
    <x v="609"/>
    <x v="1"/>
    <s v="United States"/>
    <s v="Corpus Christi"/>
    <x v="5"/>
    <n v="78415"/>
    <x v="2"/>
    <s v="OFF-FA-10000053"/>
    <x v="1"/>
    <x v="13"/>
    <x v="953"/>
    <x v="192"/>
    <n v="4"/>
    <n v="0.2"/>
    <n v="-1.3607999999999998"/>
  </r>
  <r>
    <n v="8434"/>
    <s v="US-2011-127635"/>
    <x v="2"/>
    <x v="80"/>
    <d v="2011-09-18T00:00:00"/>
    <x v="0"/>
    <s v="SC-20260"/>
    <x v="609"/>
    <x v="1"/>
    <s v="United States"/>
    <s v="Corpus Christi"/>
    <x v="5"/>
    <n v="78415"/>
    <x v="2"/>
    <s v="OFF-PA-10004610"/>
    <x v="1"/>
    <x v="10"/>
    <x v="1511"/>
    <x v="1312"/>
    <n v="2"/>
    <n v="0.2"/>
    <n v="2.1399999999999992"/>
  </r>
  <r>
    <n v="8435"/>
    <s v="US-2011-127635"/>
    <x v="2"/>
    <x v="80"/>
    <d v="2011-09-18T00:00:00"/>
    <x v="0"/>
    <s v="SC-20260"/>
    <x v="609"/>
    <x v="1"/>
    <s v="United States"/>
    <s v="Corpus Christi"/>
    <x v="5"/>
    <n v="78415"/>
    <x v="2"/>
    <s v="FUR-FU-10000550"/>
    <x v="0"/>
    <x v="5"/>
    <x v="1445"/>
    <x v="745"/>
    <n v="5"/>
    <n v="0.6"/>
    <n v="-6.7230000000000008"/>
  </r>
  <r>
    <n v="8436"/>
    <s v="US-2011-127635"/>
    <x v="2"/>
    <x v="80"/>
    <d v="2011-09-18T00:00:00"/>
    <x v="0"/>
    <s v="SC-20260"/>
    <x v="609"/>
    <x v="1"/>
    <s v="United States"/>
    <s v="Corpus Christi"/>
    <x v="5"/>
    <n v="78415"/>
    <x v="2"/>
    <s v="OFF-BI-10001721"/>
    <x v="1"/>
    <x v="8"/>
    <x v="94"/>
    <x v="5450"/>
    <n v="2"/>
    <n v="0.8"/>
    <n v="-13.683199999999999"/>
  </r>
  <r>
    <n v="8437"/>
    <s v="CA-2012-151470"/>
    <x v="1"/>
    <x v="1181"/>
    <d v="2012-09-26T00:00:00"/>
    <x v="1"/>
    <s v="AM-10705"/>
    <x v="562"/>
    <x v="0"/>
    <s v="United States"/>
    <s v="Las Vegas"/>
    <x v="33"/>
    <n v="89115"/>
    <x v="1"/>
    <s v="OFF-BI-10004040"/>
    <x v="1"/>
    <x v="8"/>
    <x v="1478"/>
    <x v="682"/>
    <n v="11"/>
    <n v="0.2"/>
    <n v="16.524199999999997"/>
  </r>
  <r>
    <n v="8438"/>
    <s v="CA-2012-112823"/>
    <x v="1"/>
    <x v="895"/>
    <d v="2012-12-16T00:00:00"/>
    <x v="1"/>
    <s v="RA-19945"/>
    <x v="362"/>
    <x v="0"/>
    <s v="United States"/>
    <s v="Cleveland"/>
    <x v="24"/>
    <n v="44105"/>
    <x v="3"/>
    <s v="TEC-AC-10002550"/>
    <x v="2"/>
    <x v="11"/>
    <x v="1342"/>
    <x v="2116"/>
    <n v="2"/>
    <n v="0.2"/>
    <n v="4.4603999999999999"/>
  </r>
  <r>
    <n v="8439"/>
    <s v="CA-2011-108861"/>
    <x v="2"/>
    <x v="1061"/>
    <d v="2011-06-01T00:00:00"/>
    <x v="1"/>
    <s v="MM-17260"/>
    <x v="570"/>
    <x v="0"/>
    <s v="United States"/>
    <s v="Seattle"/>
    <x v="4"/>
    <n v="98105"/>
    <x v="1"/>
    <s v="OFF-BI-10003876"/>
    <x v="1"/>
    <x v="8"/>
    <x v="1617"/>
    <x v="5451"/>
    <n v="4"/>
    <n v="0.2"/>
    <n v="51.359999999999992"/>
  </r>
  <r>
    <n v="8440"/>
    <s v="CA-2014-114370"/>
    <x v="3"/>
    <x v="1192"/>
    <d v="2014-03-18T00:00:00"/>
    <x v="0"/>
    <s v="BN-11470"/>
    <x v="272"/>
    <x v="1"/>
    <s v="United States"/>
    <s v="Chicago"/>
    <x v="10"/>
    <n v="60623"/>
    <x v="2"/>
    <s v="TEC-PH-10000213"/>
    <x v="2"/>
    <x v="7"/>
    <x v="1649"/>
    <x v="5021"/>
    <n v="2"/>
    <n v="0.2"/>
    <n v="4.9615999999999989"/>
  </r>
  <r>
    <n v="8441"/>
    <s v="CA-2013-158302"/>
    <x v="0"/>
    <x v="16"/>
    <d v="2013-12-13T00:00:00"/>
    <x v="0"/>
    <s v="JB-16045"/>
    <x v="674"/>
    <x v="2"/>
    <s v="United States"/>
    <s v="Columbus"/>
    <x v="24"/>
    <n v="43229"/>
    <x v="3"/>
    <s v="OFF-PA-10002615"/>
    <x v="1"/>
    <x v="10"/>
    <x v="247"/>
    <x v="5452"/>
    <n v="3"/>
    <n v="0.2"/>
    <n v="3.4397999999999995"/>
  </r>
  <r>
    <n v="8442"/>
    <s v="CA-2014-145779"/>
    <x v="3"/>
    <x v="636"/>
    <d v="2014-05-11T00:00:00"/>
    <x v="1"/>
    <s v="DB-13615"/>
    <x v="140"/>
    <x v="0"/>
    <s v="United States"/>
    <s v="Tucson"/>
    <x v="16"/>
    <n v="85705"/>
    <x v="1"/>
    <s v="OFF-PA-10002254"/>
    <x v="1"/>
    <x v="10"/>
    <x v="145"/>
    <x v="5453"/>
    <n v="4"/>
    <n v="0.2"/>
    <n v="27.435199999999995"/>
  </r>
  <r>
    <n v="8443"/>
    <s v="US-2013-155173"/>
    <x v="0"/>
    <x v="1193"/>
    <d v="2013-03-11T00:00:00"/>
    <x v="1"/>
    <s v="JB-16045"/>
    <x v="674"/>
    <x v="2"/>
    <s v="United States"/>
    <s v="Philadelphia"/>
    <x v="9"/>
    <n v="19120"/>
    <x v="3"/>
    <s v="TEC-PH-10004586"/>
    <x v="2"/>
    <x v="7"/>
    <x v="890"/>
    <x v="5454"/>
    <n v="2"/>
    <n v="0.4"/>
    <n v="-71.990000000000009"/>
  </r>
  <r>
    <n v="8444"/>
    <s v="US-2013-155173"/>
    <x v="0"/>
    <x v="1193"/>
    <d v="2013-03-11T00:00:00"/>
    <x v="1"/>
    <s v="JB-16045"/>
    <x v="674"/>
    <x v="2"/>
    <s v="United States"/>
    <s v="Philadelphia"/>
    <x v="9"/>
    <n v="19120"/>
    <x v="3"/>
    <s v="OFF-BI-10002982"/>
    <x v="1"/>
    <x v="8"/>
    <x v="1258"/>
    <x v="5455"/>
    <n v="1"/>
    <n v="0.7"/>
    <n v="-1.4981999999999998"/>
  </r>
  <r>
    <n v="8445"/>
    <s v="US-2013-155173"/>
    <x v="0"/>
    <x v="1193"/>
    <d v="2013-03-11T00:00:00"/>
    <x v="1"/>
    <s v="JB-16045"/>
    <x v="674"/>
    <x v="2"/>
    <s v="United States"/>
    <s v="Philadelphia"/>
    <x v="9"/>
    <n v="19120"/>
    <x v="3"/>
    <s v="TEC-PH-10002538"/>
    <x v="2"/>
    <x v="7"/>
    <x v="524"/>
    <x v="5456"/>
    <n v="3"/>
    <n v="0.4"/>
    <n v="-12.510300000000008"/>
  </r>
  <r>
    <n v="8446"/>
    <s v="CA-2014-125451"/>
    <x v="3"/>
    <x v="436"/>
    <d v="2014-10-25T00:00:00"/>
    <x v="2"/>
    <s v="AH-10075"/>
    <x v="340"/>
    <x v="1"/>
    <s v="United States"/>
    <s v="Cranston"/>
    <x v="34"/>
    <n v="2920"/>
    <x v="3"/>
    <s v="FUR-TA-10001039"/>
    <x v="0"/>
    <x v="3"/>
    <x v="824"/>
    <x v="5457"/>
    <n v="4"/>
    <n v="0.3"/>
    <n v="-13.756799999999984"/>
  </r>
  <r>
    <n v="8447"/>
    <s v="CA-2014-125451"/>
    <x v="3"/>
    <x v="436"/>
    <d v="2014-10-25T00:00:00"/>
    <x v="2"/>
    <s v="AH-10075"/>
    <x v="340"/>
    <x v="1"/>
    <s v="United States"/>
    <s v="Cranston"/>
    <x v="34"/>
    <n v="2920"/>
    <x v="3"/>
    <s v="FUR-FU-10004963"/>
    <x v="0"/>
    <x v="5"/>
    <x v="1434"/>
    <x v="768"/>
    <n v="4"/>
    <n v="0"/>
    <n v="14.700000000000003"/>
  </r>
  <r>
    <n v="8448"/>
    <s v="CA-2014-125451"/>
    <x v="3"/>
    <x v="436"/>
    <d v="2014-10-25T00:00:00"/>
    <x v="2"/>
    <s v="AH-10075"/>
    <x v="340"/>
    <x v="1"/>
    <s v="United States"/>
    <s v="Cranston"/>
    <x v="34"/>
    <n v="2920"/>
    <x v="3"/>
    <s v="FUR-FU-10000277"/>
    <x v="0"/>
    <x v="5"/>
    <x v="1786"/>
    <x v="5258"/>
    <n v="2"/>
    <n v="0"/>
    <n v="50.563199999999995"/>
  </r>
  <r>
    <n v="8449"/>
    <s v="CA-2014-125451"/>
    <x v="3"/>
    <x v="436"/>
    <d v="2014-10-25T00:00:00"/>
    <x v="2"/>
    <s v="AH-10075"/>
    <x v="340"/>
    <x v="1"/>
    <s v="United States"/>
    <s v="Cranston"/>
    <x v="34"/>
    <n v="2920"/>
    <x v="3"/>
    <s v="FUR-TA-10004915"/>
    <x v="0"/>
    <x v="3"/>
    <x v="331"/>
    <x v="3109"/>
    <n v="3"/>
    <n v="0.3"/>
    <n v="-127.57919999999996"/>
  </r>
  <r>
    <n v="8450"/>
    <s v="CA-2014-125451"/>
    <x v="3"/>
    <x v="436"/>
    <d v="2014-10-25T00:00:00"/>
    <x v="2"/>
    <s v="AH-10075"/>
    <x v="340"/>
    <x v="1"/>
    <s v="United States"/>
    <s v="Cranston"/>
    <x v="34"/>
    <n v="2920"/>
    <x v="3"/>
    <s v="OFF-PA-10003724"/>
    <x v="1"/>
    <x v="10"/>
    <x v="357"/>
    <x v="5458"/>
    <n v="8"/>
    <n v="0"/>
    <n v="21.285599999999999"/>
  </r>
  <r>
    <n v="8451"/>
    <s v="CA-2014-125451"/>
    <x v="3"/>
    <x v="436"/>
    <d v="2014-10-25T00:00:00"/>
    <x v="2"/>
    <s v="AH-10075"/>
    <x v="340"/>
    <x v="1"/>
    <s v="United States"/>
    <s v="Cranston"/>
    <x v="34"/>
    <n v="2920"/>
    <x v="3"/>
    <s v="OFF-AP-10002906"/>
    <x v="1"/>
    <x v="9"/>
    <x v="1088"/>
    <x v="5459"/>
    <n v="1"/>
    <n v="0"/>
    <n v="0.66599999999999993"/>
  </r>
  <r>
    <n v="8452"/>
    <s v="CA-2011-131387"/>
    <x v="2"/>
    <x v="582"/>
    <d v="2011-04-30T00:00:00"/>
    <x v="2"/>
    <s v="AI-10855"/>
    <x v="482"/>
    <x v="0"/>
    <s v="United States"/>
    <s v="San Francisco"/>
    <x v="1"/>
    <n v="94122"/>
    <x v="1"/>
    <s v="TEC-PH-10001459"/>
    <x v="2"/>
    <x v="7"/>
    <x v="1438"/>
    <x v="5460"/>
    <n v="5"/>
    <n v="0.2"/>
    <n v="125.99700000000007"/>
  </r>
  <r>
    <n v="8453"/>
    <s v="CA-2013-125087"/>
    <x v="0"/>
    <x v="724"/>
    <d v="2013-04-24T00:00:00"/>
    <x v="1"/>
    <s v="TH-21115"/>
    <x v="764"/>
    <x v="1"/>
    <s v="United States"/>
    <s v="Houston"/>
    <x v="5"/>
    <n v="77070"/>
    <x v="2"/>
    <s v="FUR-CH-10002880"/>
    <x v="0"/>
    <x v="1"/>
    <x v="801"/>
    <x v="5209"/>
    <n v="4"/>
    <n v="0.3"/>
    <n v="-93.472400000000022"/>
  </r>
  <r>
    <n v="8454"/>
    <s v="CA-2013-125087"/>
    <x v="0"/>
    <x v="724"/>
    <d v="2013-04-24T00:00:00"/>
    <x v="1"/>
    <s v="TH-21115"/>
    <x v="764"/>
    <x v="1"/>
    <s v="United States"/>
    <s v="Houston"/>
    <x v="5"/>
    <n v="77070"/>
    <x v="2"/>
    <s v="OFF-ST-10001780"/>
    <x v="1"/>
    <x v="4"/>
    <x v="481"/>
    <x v="5461"/>
    <n v="3"/>
    <n v="0.2"/>
    <n v="77.746800000000007"/>
  </r>
  <r>
    <n v="8455"/>
    <s v="CA-2013-125087"/>
    <x v="0"/>
    <x v="724"/>
    <d v="2013-04-24T00:00:00"/>
    <x v="1"/>
    <s v="TH-21115"/>
    <x v="764"/>
    <x v="1"/>
    <s v="United States"/>
    <s v="Houston"/>
    <x v="5"/>
    <n v="77070"/>
    <x v="2"/>
    <s v="FUR-FU-10004748"/>
    <x v="0"/>
    <x v="5"/>
    <x v="1243"/>
    <x v="1984"/>
    <n v="5"/>
    <n v="0.6"/>
    <n v="-67.137"/>
  </r>
  <r>
    <n v="8456"/>
    <s v="CA-2013-154081"/>
    <x v="0"/>
    <x v="730"/>
    <d v="2013-05-30T00:00:00"/>
    <x v="1"/>
    <s v="JE-15610"/>
    <x v="531"/>
    <x v="1"/>
    <s v="United States"/>
    <s v="Los Angeles"/>
    <x v="1"/>
    <n v="90049"/>
    <x v="1"/>
    <s v="TEC-PH-10001918"/>
    <x v="2"/>
    <x v="7"/>
    <x v="191"/>
    <x v="2705"/>
    <n v="2"/>
    <n v="0.2"/>
    <n v="22.238400000000013"/>
  </r>
  <r>
    <n v="8457"/>
    <s v="US-2014-118556"/>
    <x v="3"/>
    <x v="39"/>
    <d v="2014-06-03T00:00:00"/>
    <x v="0"/>
    <s v="TH-21235"/>
    <x v="260"/>
    <x v="1"/>
    <s v="United States"/>
    <s v="Chicago"/>
    <x v="10"/>
    <n v="60653"/>
    <x v="2"/>
    <s v="FUR-CH-10001146"/>
    <x v="0"/>
    <x v="1"/>
    <x v="124"/>
    <x v="5462"/>
    <n v="3"/>
    <n v="0.3"/>
    <n v="-29.007299999999994"/>
  </r>
  <r>
    <n v="8458"/>
    <s v="US-2014-118556"/>
    <x v="3"/>
    <x v="39"/>
    <d v="2014-06-03T00:00:00"/>
    <x v="0"/>
    <s v="TH-21235"/>
    <x v="260"/>
    <x v="1"/>
    <s v="United States"/>
    <s v="Chicago"/>
    <x v="10"/>
    <n v="60653"/>
    <x v="2"/>
    <s v="OFF-BI-10004364"/>
    <x v="1"/>
    <x v="8"/>
    <x v="302"/>
    <x v="3019"/>
    <n v="3"/>
    <n v="0.8"/>
    <n v="-6.2370000000000019"/>
  </r>
  <r>
    <n v="8459"/>
    <s v="CA-2011-126200"/>
    <x v="2"/>
    <x v="55"/>
    <d v="2011-08-29T00:00:00"/>
    <x v="1"/>
    <s v="JE-15715"/>
    <x v="555"/>
    <x v="0"/>
    <s v="United States"/>
    <s v="Houston"/>
    <x v="5"/>
    <n v="77070"/>
    <x v="2"/>
    <s v="OFF-BI-10002133"/>
    <x v="1"/>
    <x v="8"/>
    <x v="1138"/>
    <x v="5463"/>
    <n v="3"/>
    <n v="0.8"/>
    <n v="-39.804000000000002"/>
  </r>
  <r>
    <n v="8460"/>
    <s v="CA-2011-126200"/>
    <x v="2"/>
    <x v="55"/>
    <d v="2011-08-29T00:00:00"/>
    <x v="1"/>
    <s v="JE-15715"/>
    <x v="555"/>
    <x v="0"/>
    <s v="United States"/>
    <s v="Houston"/>
    <x v="5"/>
    <n v="77070"/>
    <x v="2"/>
    <s v="OFF-BI-10002225"/>
    <x v="1"/>
    <x v="8"/>
    <x v="336"/>
    <x v="5464"/>
    <n v="3"/>
    <n v="0.8"/>
    <n v="-19.814400000000003"/>
  </r>
  <r>
    <n v="8461"/>
    <s v="CA-2011-146500"/>
    <x v="2"/>
    <x v="1194"/>
    <d v="2011-09-04T00:00:00"/>
    <x v="1"/>
    <s v="AT-10735"/>
    <x v="247"/>
    <x v="0"/>
    <s v="United States"/>
    <s v="Bristol"/>
    <x v="29"/>
    <n v="6010"/>
    <x v="3"/>
    <s v="OFF-BI-10002432"/>
    <x v="1"/>
    <x v="8"/>
    <x v="866"/>
    <x v="3276"/>
    <n v="5"/>
    <n v="0"/>
    <n v="11.890999999999998"/>
  </r>
  <r>
    <n v="8462"/>
    <s v="CA-2011-146500"/>
    <x v="2"/>
    <x v="1194"/>
    <d v="2011-09-04T00:00:00"/>
    <x v="1"/>
    <s v="AT-10735"/>
    <x v="247"/>
    <x v="0"/>
    <s v="United States"/>
    <s v="Bristol"/>
    <x v="29"/>
    <n v="6010"/>
    <x v="3"/>
    <s v="OFF-ST-10000563"/>
    <x v="1"/>
    <x v="4"/>
    <x v="894"/>
    <x v="1449"/>
    <n v="3"/>
    <n v="0"/>
    <n v="9.5940000000000012"/>
  </r>
  <r>
    <n v="8463"/>
    <s v="CA-2012-169537"/>
    <x v="1"/>
    <x v="37"/>
    <d v="2012-09-07T00:00:00"/>
    <x v="0"/>
    <s v="JH-15820"/>
    <x v="581"/>
    <x v="0"/>
    <s v="United States"/>
    <s v="Holland"/>
    <x v="12"/>
    <n v="49423"/>
    <x v="2"/>
    <s v="OFF-LA-10001982"/>
    <x v="1"/>
    <x v="2"/>
    <x v="1529"/>
    <x v="5465"/>
    <n v="2"/>
    <n v="0"/>
    <n v="3.5999999999999996"/>
  </r>
  <r>
    <n v="8464"/>
    <s v="CA-2011-100881"/>
    <x v="2"/>
    <x v="1176"/>
    <d v="2011-04-01T00:00:00"/>
    <x v="1"/>
    <s v="DR-12940"/>
    <x v="660"/>
    <x v="2"/>
    <s v="United States"/>
    <s v="Albuquerque"/>
    <x v="27"/>
    <n v="87105"/>
    <x v="1"/>
    <s v="TEC-PH-10003273"/>
    <x v="2"/>
    <x v="7"/>
    <x v="171"/>
    <x v="214"/>
    <n v="3"/>
    <n v="0.2"/>
    <n v="22.678200000000018"/>
  </r>
  <r>
    <n v="8465"/>
    <s v="CA-2012-144043"/>
    <x v="1"/>
    <x v="1187"/>
    <d v="2012-05-15T00:00:00"/>
    <x v="1"/>
    <s v="AB-10165"/>
    <x v="269"/>
    <x v="0"/>
    <s v="United States"/>
    <s v="Louisville"/>
    <x v="22"/>
    <n v="80027"/>
    <x v="1"/>
    <s v="TEC-AC-10002718"/>
    <x v="2"/>
    <x v="11"/>
    <x v="1183"/>
    <x v="3854"/>
    <n v="4"/>
    <n v="0.2"/>
    <n v="-2.9180000000000028"/>
  </r>
  <r>
    <n v="8466"/>
    <s v="CA-2012-116512"/>
    <x v="1"/>
    <x v="265"/>
    <d v="2012-04-14T00:00:00"/>
    <x v="1"/>
    <s v="MC-18100"/>
    <x v="498"/>
    <x v="0"/>
    <s v="United States"/>
    <s v="New York City"/>
    <x v="15"/>
    <n v="10024"/>
    <x v="3"/>
    <s v="OFF-ST-10001505"/>
    <x v="1"/>
    <x v="4"/>
    <x v="1174"/>
    <x v="1465"/>
    <n v="3"/>
    <n v="0"/>
    <n v="3.0497999999999985"/>
  </r>
  <r>
    <n v="8467"/>
    <s v="CA-2012-101000"/>
    <x v="1"/>
    <x v="265"/>
    <d v="2012-04-14T00:00:00"/>
    <x v="1"/>
    <s v="IG-15085"/>
    <x v="490"/>
    <x v="0"/>
    <s v="United States"/>
    <s v="Norwich"/>
    <x v="29"/>
    <n v="6360"/>
    <x v="3"/>
    <s v="OFF-AP-10000179"/>
    <x v="1"/>
    <x v="9"/>
    <x v="527"/>
    <x v="5466"/>
    <n v="3"/>
    <n v="0"/>
    <n v="144.3546"/>
  </r>
  <r>
    <n v="8468"/>
    <s v="CA-2013-168557"/>
    <x v="0"/>
    <x v="251"/>
    <d v="2013-09-24T00:00:00"/>
    <x v="1"/>
    <s v="FH-14275"/>
    <x v="395"/>
    <x v="1"/>
    <s v="United States"/>
    <s v="San Francisco"/>
    <x v="1"/>
    <n v="94122"/>
    <x v="1"/>
    <s v="OFF-BI-10002309"/>
    <x v="1"/>
    <x v="8"/>
    <x v="78"/>
    <x v="436"/>
    <n v="2"/>
    <n v="0.2"/>
    <n v="3.1247999999999996"/>
  </r>
  <r>
    <n v="8469"/>
    <s v="US-2013-164196"/>
    <x v="0"/>
    <x v="583"/>
    <d v="2013-11-18T00:00:00"/>
    <x v="1"/>
    <s v="AS-10285"/>
    <x v="155"/>
    <x v="1"/>
    <s v="United States"/>
    <s v="Noblesville"/>
    <x v="14"/>
    <n v="46060"/>
    <x v="2"/>
    <s v="FUR-TA-10001950"/>
    <x v="0"/>
    <x v="3"/>
    <x v="1275"/>
    <x v="5467"/>
    <n v="6"/>
    <n v="0"/>
    <n v="241.1046"/>
  </r>
  <r>
    <n v="8470"/>
    <s v="US-2014-132031"/>
    <x v="3"/>
    <x v="756"/>
    <d v="2014-04-28T00:00:00"/>
    <x v="1"/>
    <s v="PN-18775"/>
    <x v="43"/>
    <x v="2"/>
    <s v="United States"/>
    <s v="Clarksville"/>
    <x v="18"/>
    <n v="37042"/>
    <x v="0"/>
    <s v="FUR-BO-10001972"/>
    <x v="0"/>
    <x v="0"/>
    <x v="362"/>
    <x v="2388"/>
    <n v="4"/>
    <n v="0.2"/>
    <n v="-14.51760000000003"/>
  </r>
  <r>
    <n v="8471"/>
    <s v="US-2014-132031"/>
    <x v="3"/>
    <x v="756"/>
    <d v="2014-04-28T00:00:00"/>
    <x v="1"/>
    <s v="PN-18775"/>
    <x v="43"/>
    <x v="2"/>
    <s v="United States"/>
    <s v="Clarksville"/>
    <x v="18"/>
    <n v="37042"/>
    <x v="0"/>
    <s v="TEC-AC-10002473"/>
    <x v="2"/>
    <x v="11"/>
    <x v="713"/>
    <x v="5468"/>
    <n v="2"/>
    <n v="0.2"/>
    <n v="11.919599999999999"/>
  </r>
  <r>
    <n v="8472"/>
    <s v="US-2014-132031"/>
    <x v="3"/>
    <x v="756"/>
    <d v="2014-04-28T00:00:00"/>
    <x v="1"/>
    <s v="PN-18775"/>
    <x v="43"/>
    <x v="2"/>
    <s v="United States"/>
    <s v="Clarksville"/>
    <x v="18"/>
    <n v="37042"/>
    <x v="0"/>
    <s v="FUR-FU-10000193"/>
    <x v="0"/>
    <x v="5"/>
    <x v="1503"/>
    <x v="2540"/>
    <n v="3"/>
    <n v="0.2"/>
    <n v="-11.692800000000005"/>
  </r>
  <r>
    <n v="8473"/>
    <s v="US-2014-132031"/>
    <x v="3"/>
    <x v="756"/>
    <d v="2014-04-28T00:00:00"/>
    <x v="1"/>
    <s v="PN-18775"/>
    <x v="43"/>
    <x v="2"/>
    <s v="United States"/>
    <s v="Clarksville"/>
    <x v="18"/>
    <n v="37042"/>
    <x v="0"/>
    <s v="OFF-LA-10000081"/>
    <x v="1"/>
    <x v="2"/>
    <x v="1321"/>
    <x v="3500"/>
    <n v="1"/>
    <n v="0.2"/>
    <n v="1.0499999999999998"/>
  </r>
  <r>
    <n v="8474"/>
    <s v="CA-2012-169733"/>
    <x v="1"/>
    <x v="420"/>
    <d v="2012-10-26T00:00:00"/>
    <x v="0"/>
    <s v="GM-14500"/>
    <x v="421"/>
    <x v="0"/>
    <s v="United States"/>
    <s v="Hollywood"/>
    <x v="2"/>
    <n v="33021"/>
    <x v="0"/>
    <s v="OFF-ST-10000876"/>
    <x v="1"/>
    <x v="4"/>
    <x v="251"/>
    <x v="5469"/>
    <n v="1"/>
    <n v="0.2"/>
    <n v="0.99520000000000008"/>
  </r>
  <r>
    <n v="8475"/>
    <s v="CA-2014-169404"/>
    <x v="3"/>
    <x v="359"/>
    <d v="2014-04-15T00:00:00"/>
    <x v="1"/>
    <s v="NC-18625"/>
    <x v="544"/>
    <x v="1"/>
    <s v="United States"/>
    <s v="York"/>
    <x v="9"/>
    <n v="17403"/>
    <x v="3"/>
    <s v="OFF-BI-10004492"/>
    <x v="1"/>
    <x v="8"/>
    <x v="347"/>
    <x v="5470"/>
    <n v="4"/>
    <n v="0.7"/>
    <n v="-29.053600000000003"/>
  </r>
  <r>
    <n v="8476"/>
    <s v="CA-2014-169404"/>
    <x v="3"/>
    <x v="359"/>
    <d v="2014-04-15T00:00:00"/>
    <x v="1"/>
    <s v="NC-18625"/>
    <x v="544"/>
    <x v="1"/>
    <s v="United States"/>
    <s v="York"/>
    <x v="9"/>
    <n v="17403"/>
    <x v="3"/>
    <s v="OFF-PA-10001033"/>
    <x v="1"/>
    <x v="10"/>
    <x v="1500"/>
    <x v="4975"/>
    <n v="2"/>
    <n v="0.2"/>
    <n v="23.7742"/>
  </r>
  <r>
    <n v="8477"/>
    <s v="CA-2014-134880"/>
    <x v="3"/>
    <x v="855"/>
    <d v="2014-11-02T00:00:00"/>
    <x v="1"/>
    <s v="TW-21025"/>
    <x v="69"/>
    <x v="2"/>
    <s v="United States"/>
    <s v="Mesa"/>
    <x v="16"/>
    <n v="85204"/>
    <x v="1"/>
    <s v="OFF-PA-10004039"/>
    <x v="1"/>
    <x v="10"/>
    <x v="1538"/>
    <x v="2542"/>
    <n v="1"/>
    <n v="0.2"/>
    <n v="16.234200000000001"/>
  </r>
  <r>
    <n v="8478"/>
    <s v="CA-2012-145758"/>
    <x v="1"/>
    <x v="628"/>
    <d v="2012-10-30T00:00:00"/>
    <x v="3"/>
    <s v="BF-11020"/>
    <x v="292"/>
    <x v="1"/>
    <s v="United States"/>
    <s v="New York City"/>
    <x v="15"/>
    <n v="10024"/>
    <x v="3"/>
    <s v="TEC-MA-10004552"/>
    <x v="2"/>
    <x v="15"/>
    <x v="1819"/>
    <x v="5471"/>
    <n v="4"/>
    <n v="0"/>
    <n v="269.30799999999999"/>
  </r>
  <r>
    <n v="8479"/>
    <s v="CA-2014-158736"/>
    <x v="3"/>
    <x v="404"/>
    <d v="2014-12-25T00:00:00"/>
    <x v="1"/>
    <s v="TT-21460"/>
    <x v="499"/>
    <x v="2"/>
    <s v="United States"/>
    <s v="San Francisco"/>
    <x v="1"/>
    <n v="94110"/>
    <x v="1"/>
    <s v="OFF-AR-10002578"/>
    <x v="1"/>
    <x v="6"/>
    <x v="665"/>
    <x v="1784"/>
    <n v="2"/>
    <n v="0"/>
    <n v="1.6703999999999999"/>
  </r>
  <r>
    <n v="8480"/>
    <s v="US-2013-119270"/>
    <x v="0"/>
    <x v="299"/>
    <d v="2013-03-17T00:00:00"/>
    <x v="1"/>
    <s v="SW-20245"/>
    <x v="573"/>
    <x v="0"/>
    <s v="United States"/>
    <s v="Los Angeles"/>
    <x v="1"/>
    <n v="90036"/>
    <x v="1"/>
    <s v="OFF-PA-10004022"/>
    <x v="1"/>
    <x v="10"/>
    <x v="1614"/>
    <x v="1024"/>
    <n v="2"/>
    <n v="0"/>
    <n v="8.9909999999999997"/>
  </r>
  <r>
    <n v="8481"/>
    <s v="CA-2011-109890"/>
    <x v="2"/>
    <x v="609"/>
    <d v="2011-07-27T00:00:00"/>
    <x v="1"/>
    <s v="PG-18820"/>
    <x v="310"/>
    <x v="0"/>
    <s v="United States"/>
    <s v="Omaha"/>
    <x v="8"/>
    <n v="68104"/>
    <x v="2"/>
    <s v="TEC-PH-10004100"/>
    <x v="2"/>
    <x v="7"/>
    <x v="1743"/>
    <x v="5472"/>
    <n v="2"/>
    <n v="0"/>
    <n v="10.074400000000001"/>
  </r>
  <r>
    <n v="8482"/>
    <s v="CA-2013-138583"/>
    <x v="0"/>
    <x v="1012"/>
    <d v="2013-05-29T00:00:00"/>
    <x v="1"/>
    <s v="DP-13390"/>
    <x v="503"/>
    <x v="2"/>
    <s v="United States"/>
    <s v="Philadelphia"/>
    <x v="9"/>
    <n v="19120"/>
    <x v="3"/>
    <s v="OFF-AR-10001860"/>
    <x v="1"/>
    <x v="6"/>
    <x v="907"/>
    <x v="4008"/>
    <n v="3"/>
    <n v="0.2"/>
    <n v="3.3311999999999999"/>
  </r>
  <r>
    <n v="8483"/>
    <s v="US-2014-118535"/>
    <x v="3"/>
    <x v="512"/>
    <d v="2014-02-16T00:00:00"/>
    <x v="1"/>
    <s v="DJ-13510"/>
    <x v="137"/>
    <x v="1"/>
    <s v="United States"/>
    <s v="New York City"/>
    <x v="15"/>
    <n v="10024"/>
    <x v="3"/>
    <s v="OFF-LA-10001297"/>
    <x v="1"/>
    <x v="2"/>
    <x v="483"/>
    <x v="346"/>
    <n v="2"/>
    <n v="0"/>
    <n v="9.9359999999999999"/>
  </r>
  <r>
    <n v="8484"/>
    <s v="CA-2013-126284"/>
    <x v="0"/>
    <x v="873"/>
    <d v="2013-09-25T00:00:00"/>
    <x v="1"/>
    <s v="EN-13780"/>
    <x v="633"/>
    <x v="0"/>
    <s v="United States"/>
    <s v="Grand Rapids"/>
    <x v="12"/>
    <n v="49505"/>
    <x v="2"/>
    <s v="OFF-BI-10004828"/>
    <x v="1"/>
    <x v="8"/>
    <x v="1578"/>
    <x v="4162"/>
    <n v="5"/>
    <n v="0"/>
    <n v="41.012999999999991"/>
  </r>
  <r>
    <n v="8485"/>
    <s v="CA-2014-142391"/>
    <x v="3"/>
    <x v="241"/>
    <d v="2014-09-25T00:00:00"/>
    <x v="3"/>
    <s v="PB-19150"/>
    <x v="171"/>
    <x v="0"/>
    <s v="United States"/>
    <s v="Seattle"/>
    <x v="4"/>
    <n v="98115"/>
    <x v="1"/>
    <s v="FUR-FU-10002759"/>
    <x v="0"/>
    <x v="5"/>
    <x v="555"/>
    <x v="5473"/>
    <n v="10"/>
    <n v="0"/>
    <n v="71.927999999999997"/>
  </r>
  <r>
    <n v="8486"/>
    <s v="CA-2014-124716"/>
    <x v="3"/>
    <x v="996"/>
    <d v="2014-04-01T00:00:00"/>
    <x v="1"/>
    <s v="BD-11560"/>
    <x v="786"/>
    <x v="2"/>
    <s v="United States"/>
    <s v="Fresno"/>
    <x v="1"/>
    <n v="93727"/>
    <x v="1"/>
    <s v="OFF-PA-10000740"/>
    <x v="1"/>
    <x v="10"/>
    <x v="1239"/>
    <x v="1846"/>
    <n v="2"/>
    <n v="0"/>
    <n v="21.012799999999999"/>
  </r>
  <r>
    <n v="8487"/>
    <s v="CA-2014-124716"/>
    <x v="3"/>
    <x v="996"/>
    <d v="2014-04-01T00:00:00"/>
    <x v="1"/>
    <s v="BD-11560"/>
    <x v="786"/>
    <x v="2"/>
    <s v="United States"/>
    <s v="Fresno"/>
    <x v="1"/>
    <n v="93727"/>
    <x v="1"/>
    <s v="OFF-PA-10001144"/>
    <x v="1"/>
    <x v="10"/>
    <x v="161"/>
    <x v="168"/>
    <n v="2"/>
    <n v="0"/>
    <n v="53.260799999999996"/>
  </r>
  <r>
    <n v="8488"/>
    <s v="CA-2014-124716"/>
    <x v="3"/>
    <x v="996"/>
    <d v="2014-04-01T00:00:00"/>
    <x v="1"/>
    <s v="BD-11560"/>
    <x v="786"/>
    <x v="2"/>
    <s v="United States"/>
    <s v="Fresno"/>
    <x v="1"/>
    <n v="93727"/>
    <x v="1"/>
    <s v="OFF-PA-10000859"/>
    <x v="1"/>
    <x v="10"/>
    <x v="1721"/>
    <x v="5474"/>
    <n v="3"/>
    <n v="0"/>
    <n v="5.97"/>
  </r>
  <r>
    <n v="8489"/>
    <s v="CA-2013-158841"/>
    <x v="0"/>
    <x v="1056"/>
    <d v="2013-02-04T00:00:00"/>
    <x v="0"/>
    <s v="SE-20110"/>
    <x v="339"/>
    <x v="0"/>
    <s v="United States"/>
    <s v="Arlington"/>
    <x v="17"/>
    <n v="22204"/>
    <x v="0"/>
    <s v="TEC-MA-10001127"/>
    <x v="2"/>
    <x v="15"/>
    <x v="1610"/>
    <x v="5475"/>
    <n v="5"/>
    <n v="0"/>
    <n v="2799.9839999999995"/>
  </r>
  <r>
    <n v="8490"/>
    <s v="CA-2013-158841"/>
    <x v="0"/>
    <x v="1056"/>
    <d v="2013-02-04T00:00:00"/>
    <x v="0"/>
    <s v="SE-20110"/>
    <x v="339"/>
    <x v="0"/>
    <s v="United States"/>
    <s v="Arlington"/>
    <x v="17"/>
    <n v="22204"/>
    <x v="0"/>
    <s v="OFF-BI-10002557"/>
    <x v="1"/>
    <x v="8"/>
    <x v="246"/>
    <x v="3441"/>
    <n v="8"/>
    <n v="0"/>
    <n v="18.2"/>
  </r>
  <r>
    <n v="8491"/>
    <s v="CA-2013-158841"/>
    <x v="0"/>
    <x v="1056"/>
    <d v="2013-02-04T00:00:00"/>
    <x v="0"/>
    <s v="SE-20110"/>
    <x v="339"/>
    <x v="0"/>
    <s v="United States"/>
    <s v="Arlington"/>
    <x v="17"/>
    <n v="22204"/>
    <x v="0"/>
    <s v="FUR-FU-10001731"/>
    <x v="0"/>
    <x v="5"/>
    <x v="1547"/>
    <x v="5476"/>
    <n v="7"/>
    <n v="0"/>
    <n v="7.1021999999999998"/>
  </r>
  <r>
    <n v="8492"/>
    <s v="CA-2014-106824"/>
    <x v="3"/>
    <x v="437"/>
    <d v="2014-07-12T00:00:00"/>
    <x v="1"/>
    <s v="AT-10735"/>
    <x v="247"/>
    <x v="0"/>
    <s v="United States"/>
    <s v="Los Angeles"/>
    <x v="1"/>
    <n v="90049"/>
    <x v="1"/>
    <s v="OFF-FA-10001135"/>
    <x v="1"/>
    <x v="13"/>
    <x v="1060"/>
    <x v="4095"/>
    <n v="3"/>
    <n v="0"/>
    <n v="0.11880000000000024"/>
  </r>
  <r>
    <n v="8493"/>
    <s v="CA-2012-109190"/>
    <x v="1"/>
    <x v="924"/>
    <d v="2012-10-28T00:00:00"/>
    <x v="1"/>
    <s v="CC-12685"/>
    <x v="530"/>
    <x v="0"/>
    <s v="United States"/>
    <s v="Lubbock"/>
    <x v="5"/>
    <n v="79424"/>
    <x v="2"/>
    <s v="OFF-PA-10000069"/>
    <x v="1"/>
    <x v="10"/>
    <x v="1569"/>
    <x v="5477"/>
    <n v="8"/>
    <n v="0.2"/>
    <n v="20.4984"/>
  </r>
  <r>
    <n v="8494"/>
    <s v="CA-2012-109190"/>
    <x v="1"/>
    <x v="924"/>
    <d v="2012-10-28T00:00:00"/>
    <x v="1"/>
    <s v="CC-12685"/>
    <x v="530"/>
    <x v="0"/>
    <s v="United States"/>
    <s v="Lubbock"/>
    <x v="5"/>
    <n v="79424"/>
    <x v="2"/>
    <s v="TEC-CO-10001943"/>
    <x v="2"/>
    <x v="16"/>
    <x v="1666"/>
    <x v="5478"/>
    <n v="3"/>
    <n v="0.2"/>
    <n v="161.99189999999999"/>
  </r>
  <r>
    <n v="8495"/>
    <s v="CA-2012-109190"/>
    <x v="1"/>
    <x v="924"/>
    <d v="2012-10-28T00:00:00"/>
    <x v="1"/>
    <s v="CC-12685"/>
    <x v="530"/>
    <x v="0"/>
    <s v="United States"/>
    <s v="Lubbock"/>
    <x v="5"/>
    <n v="79424"/>
    <x v="2"/>
    <s v="OFF-BI-10000977"/>
    <x v="1"/>
    <x v="8"/>
    <x v="982"/>
    <x v="5479"/>
    <n v="1"/>
    <n v="0.8"/>
    <n v="-10.336000000000002"/>
  </r>
  <r>
    <n v="8496"/>
    <s v="CA-2013-143154"/>
    <x v="0"/>
    <x v="499"/>
    <d v="2013-12-09T00:00:00"/>
    <x v="1"/>
    <s v="AS-10225"/>
    <x v="127"/>
    <x v="1"/>
    <s v="United States"/>
    <s v="Longmont"/>
    <x v="22"/>
    <n v="80501"/>
    <x v="1"/>
    <s v="TEC-AC-10002942"/>
    <x v="2"/>
    <x v="11"/>
    <x v="1597"/>
    <x v="5441"/>
    <n v="3"/>
    <n v="0.2"/>
    <n v="-6.2100000000000151"/>
  </r>
  <r>
    <n v="8497"/>
    <s v="CA-2011-169061"/>
    <x v="2"/>
    <x v="1195"/>
    <d v="2011-03-08T00:00:00"/>
    <x v="0"/>
    <s v="AB-10150"/>
    <x v="492"/>
    <x v="0"/>
    <s v="United States"/>
    <s v="Yonkers"/>
    <x v="15"/>
    <n v="10701"/>
    <x v="3"/>
    <s v="OFF-AR-10000588"/>
    <x v="1"/>
    <x v="6"/>
    <x v="393"/>
    <x v="426"/>
    <n v="3"/>
    <n v="0"/>
    <n v="15.475200000000001"/>
  </r>
  <r>
    <n v="8498"/>
    <s v="CA-2011-169061"/>
    <x v="2"/>
    <x v="1195"/>
    <d v="2011-03-08T00:00:00"/>
    <x v="0"/>
    <s v="AB-10150"/>
    <x v="492"/>
    <x v="0"/>
    <s v="United States"/>
    <s v="Yonkers"/>
    <x v="15"/>
    <n v="10701"/>
    <x v="3"/>
    <s v="TEC-AC-10002001"/>
    <x v="2"/>
    <x v="11"/>
    <x v="262"/>
    <x v="651"/>
    <n v="3"/>
    <n v="0"/>
    <n v="177.58890000000002"/>
  </r>
  <r>
    <n v="8499"/>
    <s v="CA-2011-169061"/>
    <x v="2"/>
    <x v="1195"/>
    <d v="2011-03-08T00:00:00"/>
    <x v="0"/>
    <s v="AB-10150"/>
    <x v="492"/>
    <x v="0"/>
    <s v="United States"/>
    <s v="Yonkers"/>
    <x v="15"/>
    <n v="10701"/>
    <x v="3"/>
    <s v="OFF-SU-10000381"/>
    <x v="1"/>
    <x v="14"/>
    <x v="654"/>
    <x v="5480"/>
    <n v="2"/>
    <n v="0"/>
    <n v="5.399799999999999"/>
  </r>
  <r>
    <n v="8500"/>
    <s v="CA-2011-169061"/>
    <x v="2"/>
    <x v="1195"/>
    <d v="2011-03-08T00:00:00"/>
    <x v="0"/>
    <s v="AB-10150"/>
    <x v="492"/>
    <x v="0"/>
    <s v="United States"/>
    <s v="Yonkers"/>
    <x v="15"/>
    <n v="10701"/>
    <x v="3"/>
    <s v="OFF-BI-10001617"/>
    <x v="1"/>
    <x v="8"/>
    <x v="1315"/>
    <x v="1612"/>
    <n v="6"/>
    <n v="0.2"/>
    <n v="16.750799999999998"/>
  </r>
  <r>
    <n v="8501"/>
    <s v="CA-2011-169061"/>
    <x v="2"/>
    <x v="1195"/>
    <d v="2011-03-08T00:00:00"/>
    <x v="0"/>
    <s v="AB-10150"/>
    <x v="492"/>
    <x v="0"/>
    <s v="United States"/>
    <s v="Yonkers"/>
    <x v="15"/>
    <n v="10701"/>
    <x v="3"/>
    <s v="OFF-PA-10001878"/>
    <x v="1"/>
    <x v="10"/>
    <x v="1161"/>
    <x v="619"/>
    <n v="2"/>
    <n v="0"/>
    <n v="45.975399999999993"/>
  </r>
  <r>
    <n v="8502"/>
    <s v="CA-2012-102316"/>
    <x v="1"/>
    <x v="879"/>
    <d v="2012-03-03T00:00:00"/>
    <x v="0"/>
    <s v="DH-13075"/>
    <x v="704"/>
    <x v="1"/>
    <s v="United States"/>
    <s v="Los Angeles"/>
    <x v="1"/>
    <n v="90045"/>
    <x v="1"/>
    <s v="TEC-PH-10000376"/>
    <x v="2"/>
    <x v="7"/>
    <x v="428"/>
    <x v="2992"/>
    <n v="2"/>
    <n v="0.2"/>
    <n v="1.1988000000000003"/>
  </r>
  <r>
    <n v="8503"/>
    <s v="CA-2012-102316"/>
    <x v="1"/>
    <x v="879"/>
    <d v="2012-03-03T00:00:00"/>
    <x v="0"/>
    <s v="DH-13075"/>
    <x v="704"/>
    <x v="1"/>
    <s v="United States"/>
    <s v="Los Angeles"/>
    <x v="1"/>
    <n v="90045"/>
    <x v="1"/>
    <s v="FUR-CH-10003396"/>
    <x v="0"/>
    <x v="1"/>
    <x v="385"/>
    <x v="4236"/>
    <n v="3"/>
    <n v="0.2"/>
    <n v="-20.784600000000012"/>
  </r>
  <r>
    <n v="8504"/>
    <s v="CA-2011-164903"/>
    <x v="2"/>
    <x v="980"/>
    <d v="2011-02-25T00:00:00"/>
    <x v="1"/>
    <s v="SR-20740"/>
    <x v="256"/>
    <x v="2"/>
    <s v="United States"/>
    <s v="Los Angeles"/>
    <x v="1"/>
    <n v="90049"/>
    <x v="1"/>
    <s v="OFF-PA-10003363"/>
    <x v="1"/>
    <x v="10"/>
    <x v="1520"/>
    <x v="91"/>
    <n v="2"/>
    <n v="0"/>
    <n v="6.2208000000000006"/>
  </r>
  <r>
    <n v="8505"/>
    <s v="CA-2013-109400"/>
    <x v="0"/>
    <x v="440"/>
    <d v="2013-05-07T00:00:00"/>
    <x v="1"/>
    <s v="NR-18550"/>
    <x v="749"/>
    <x v="0"/>
    <s v="United States"/>
    <s v="Amarillo"/>
    <x v="5"/>
    <n v="79109"/>
    <x v="2"/>
    <s v="FUR-CH-10003298"/>
    <x v="0"/>
    <x v="1"/>
    <x v="1567"/>
    <x v="4752"/>
    <n v="4"/>
    <n v="0.3"/>
    <n v="-110.02320000000003"/>
  </r>
  <r>
    <n v="8506"/>
    <s v="CA-2013-130400"/>
    <x v="0"/>
    <x v="387"/>
    <d v="2013-03-13T00:00:00"/>
    <x v="1"/>
    <s v="SJ-20125"/>
    <x v="319"/>
    <x v="2"/>
    <s v="United States"/>
    <s v="Dallas"/>
    <x v="5"/>
    <n v="75217"/>
    <x v="2"/>
    <s v="OFF-BI-10001757"/>
    <x v="1"/>
    <x v="8"/>
    <x v="1158"/>
    <x v="5481"/>
    <n v="9"/>
    <n v="0.8"/>
    <n v="-14.169600000000003"/>
  </r>
  <r>
    <n v="8507"/>
    <s v="CA-2013-130400"/>
    <x v="0"/>
    <x v="387"/>
    <d v="2013-03-13T00:00:00"/>
    <x v="1"/>
    <s v="SJ-20125"/>
    <x v="319"/>
    <x v="2"/>
    <s v="United States"/>
    <s v="Dallas"/>
    <x v="5"/>
    <n v="75217"/>
    <x v="2"/>
    <s v="TEC-AC-10004633"/>
    <x v="2"/>
    <x v="11"/>
    <x v="60"/>
    <x v="5482"/>
    <n v="5"/>
    <n v="0.2"/>
    <n v="8.3880000000000035"/>
  </r>
  <r>
    <n v="8508"/>
    <s v="CA-2013-130400"/>
    <x v="0"/>
    <x v="387"/>
    <d v="2013-03-13T00:00:00"/>
    <x v="1"/>
    <s v="SJ-20125"/>
    <x v="319"/>
    <x v="2"/>
    <s v="United States"/>
    <s v="Dallas"/>
    <x v="5"/>
    <n v="75217"/>
    <x v="2"/>
    <s v="OFF-EN-10001453"/>
    <x v="1"/>
    <x v="12"/>
    <x v="1676"/>
    <x v="1770"/>
    <n v="3"/>
    <n v="0.2"/>
    <n v="49.393799999999992"/>
  </r>
  <r>
    <n v="8509"/>
    <s v="CA-2012-135853"/>
    <x v="1"/>
    <x v="555"/>
    <d v="2012-12-14T00:00:00"/>
    <x v="2"/>
    <s v="CA-12775"/>
    <x v="222"/>
    <x v="0"/>
    <s v="United States"/>
    <s v="Detroit"/>
    <x v="12"/>
    <n v="48205"/>
    <x v="2"/>
    <s v="TEC-AC-10004761"/>
    <x v="2"/>
    <x v="11"/>
    <x v="778"/>
    <x v="5483"/>
    <n v="11"/>
    <n v="0"/>
    <n v="61.330500000000001"/>
  </r>
  <r>
    <n v="8510"/>
    <s v="CA-2012-135853"/>
    <x v="1"/>
    <x v="555"/>
    <d v="2012-12-14T00:00:00"/>
    <x v="2"/>
    <s v="CA-12775"/>
    <x v="222"/>
    <x v="0"/>
    <s v="United States"/>
    <s v="Detroit"/>
    <x v="12"/>
    <n v="48205"/>
    <x v="2"/>
    <s v="TEC-PH-10003691"/>
    <x v="2"/>
    <x v="7"/>
    <x v="1398"/>
    <x v="4874"/>
    <n v="1"/>
    <n v="0"/>
    <n v="31.497500000000002"/>
  </r>
  <r>
    <n v="8511"/>
    <s v="CA-2012-135853"/>
    <x v="1"/>
    <x v="555"/>
    <d v="2012-12-14T00:00:00"/>
    <x v="2"/>
    <s v="CA-12775"/>
    <x v="222"/>
    <x v="0"/>
    <s v="United States"/>
    <s v="Detroit"/>
    <x v="12"/>
    <n v="48205"/>
    <x v="2"/>
    <s v="OFF-BI-10004965"/>
    <x v="1"/>
    <x v="8"/>
    <x v="1005"/>
    <x v="5484"/>
    <n v="2"/>
    <n v="0"/>
    <n v="10.35"/>
  </r>
  <r>
    <n v="8512"/>
    <s v="CA-2013-103359"/>
    <x v="0"/>
    <x v="596"/>
    <d v="2013-12-27T00:00:00"/>
    <x v="1"/>
    <s v="LC-16885"/>
    <x v="62"/>
    <x v="0"/>
    <s v="United States"/>
    <s v="New York City"/>
    <x v="15"/>
    <n v="10035"/>
    <x v="3"/>
    <s v="OFF-BI-10004233"/>
    <x v="1"/>
    <x v="8"/>
    <x v="1377"/>
    <x v="2212"/>
    <n v="2"/>
    <n v="0.2"/>
    <n v="8.9543999999999997"/>
  </r>
  <r>
    <n v="8513"/>
    <s v="CA-2013-144645"/>
    <x v="0"/>
    <x v="1056"/>
    <d v="2013-02-08T00:00:00"/>
    <x v="1"/>
    <s v="NS-18640"/>
    <x v="374"/>
    <x v="1"/>
    <s v="United States"/>
    <s v="Houston"/>
    <x v="5"/>
    <n v="77041"/>
    <x v="2"/>
    <s v="FUR-FU-10003601"/>
    <x v="0"/>
    <x v="5"/>
    <x v="729"/>
    <x v="5485"/>
    <n v="2"/>
    <n v="0.6"/>
    <n v="-77.473200000000006"/>
  </r>
  <r>
    <n v="8514"/>
    <s v="CA-2014-141614"/>
    <x v="3"/>
    <x v="929"/>
    <d v="2014-06-10T00:00:00"/>
    <x v="1"/>
    <s v="NS-18640"/>
    <x v="374"/>
    <x v="1"/>
    <s v="United States"/>
    <s v="Orlando"/>
    <x v="2"/>
    <n v="32839"/>
    <x v="0"/>
    <s v="OFF-PA-10002787"/>
    <x v="1"/>
    <x v="10"/>
    <x v="1267"/>
    <x v="561"/>
    <n v="4"/>
    <n v="0.2"/>
    <n v="7.2576000000000001"/>
  </r>
  <r>
    <n v="8515"/>
    <s v="CA-2012-122168"/>
    <x v="1"/>
    <x v="291"/>
    <d v="2012-08-26T00:00:00"/>
    <x v="1"/>
    <s v="HG-14965"/>
    <x v="428"/>
    <x v="1"/>
    <s v="United States"/>
    <s v="Florence"/>
    <x v="0"/>
    <n v="41042"/>
    <x v="0"/>
    <s v="OFF-AR-10003602"/>
    <x v="1"/>
    <x v="6"/>
    <x v="239"/>
    <x v="255"/>
    <n v="3"/>
    <n v="0"/>
    <n v="8.2343999999999991"/>
  </r>
  <r>
    <n v="8516"/>
    <s v="CA-2012-122168"/>
    <x v="1"/>
    <x v="291"/>
    <d v="2012-08-26T00:00:00"/>
    <x v="1"/>
    <s v="HG-14965"/>
    <x v="428"/>
    <x v="1"/>
    <s v="United States"/>
    <s v="Florence"/>
    <x v="0"/>
    <n v="41042"/>
    <x v="0"/>
    <s v="OFF-AR-10002053"/>
    <x v="1"/>
    <x v="6"/>
    <x v="79"/>
    <x v="5486"/>
    <n v="12"/>
    <n v="0"/>
    <n v="10.0128"/>
  </r>
  <r>
    <n v="8517"/>
    <s v="CA-2013-132899"/>
    <x v="0"/>
    <x v="281"/>
    <d v="2013-04-12T00:00:00"/>
    <x v="1"/>
    <s v="SF-20200"/>
    <x v="227"/>
    <x v="0"/>
    <s v="United States"/>
    <s v="New York City"/>
    <x v="15"/>
    <n v="10009"/>
    <x v="3"/>
    <s v="OFF-AR-10002833"/>
    <x v="1"/>
    <x v="6"/>
    <x v="6"/>
    <x v="1034"/>
    <n v="2"/>
    <n v="0"/>
    <n v="0.98280000000000012"/>
  </r>
  <r>
    <n v="8518"/>
    <s v="CA-2014-149720"/>
    <x v="3"/>
    <x v="400"/>
    <d v="2014-06-08T00:00:00"/>
    <x v="0"/>
    <s v="EM-14065"/>
    <x v="191"/>
    <x v="0"/>
    <s v="United States"/>
    <s v="Frisco"/>
    <x v="5"/>
    <n v="75034"/>
    <x v="2"/>
    <s v="FUR-FU-10002501"/>
    <x v="0"/>
    <x v="5"/>
    <x v="1284"/>
    <x v="5487"/>
    <n v="6"/>
    <n v="0.6"/>
    <n v="-17.443199999999997"/>
  </r>
  <r>
    <n v="8519"/>
    <s v="CA-2014-118003"/>
    <x v="3"/>
    <x v="769"/>
    <d v="2014-12-11T00:00:00"/>
    <x v="1"/>
    <s v="DO-13645"/>
    <x v="770"/>
    <x v="0"/>
    <s v="United States"/>
    <s v="Paterson"/>
    <x v="30"/>
    <n v="7501"/>
    <x v="3"/>
    <s v="FUR-FU-10002506"/>
    <x v="0"/>
    <x v="5"/>
    <x v="1802"/>
    <x v="2441"/>
    <n v="1"/>
    <n v="0"/>
    <n v="1.5587999999999997"/>
  </r>
  <r>
    <n v="8520"/>
    <s v="CA-2014-118003"/>
    <x v="3"/>
    <x v="769"/>
    <d v="2014-12-11T00:00:00"/>
    <x v="1"/>
    <s v="DO-13645"/>
    <x v="770"/>
    <x v="0"/>
    <s v="United States"/>
    <s v="Paterson"/>
    <x v="30"/>
    <n v="7501"/>
    <x v="3"/>
    <s v="FUR-CH-10003817"/>
    <x v="0"/>
    <x v="1"/>
    <x v="162"/>
    <x v="5488"/>
    <n v="3"/>
    <n v="0"/>
    <n v="45.555000000000007"/>
  </r>
  <r>
    <n v="8521"/>
    <s v="CA-2014-118003"/>
    <x v="3"/>
    <x v="769"/>
    <d v="2014-12-11T00:00:00"/>
    <x v="1"/>
    <s v="DO-13645"/>
    <x v="770"/>
    <x v="0"/>
    <s v="United States"/>
    <s v="Paterson"/>
    <x v="30"/>
    <n v="7501"/>
    <x v="3"/>
    <s v="FUR-CH-10004860"/>
    <x v="0"/>
    <x v="1"/>
    <x v="210"/>
    <x v="3367"/>
    <n v="3"/>
    <n v="0"/>
    <n v="18.176399999999973"/>
  </r>
  <r>
    <n v="8522"/>
    <s v="CA-2013-141887"/>
    <x v="0"/>
    <x v="383"/>
    <d v="2013-01-15T00:00:00"/>
    <x v="1"/>
    <s v="MP-17470"/>
    <x v="88"/>
    <x v="2"/>
    <s v="United States"/>
    <s v="Columbus"/>
    <x v="24"/>
    <n v="43229"/>
    <x v="3"/>
    <s v="FUR-FU-10002268"/>
    <x v="0"/>
    <x v="5"/>
    <x v="860"/>
    <x v="5489"/>
    <n v="14"/>
    <n v="0.2"/>
    <n v="8.9361999999999959"/>
  </r>
  <r>
    <n v="8523"/>
    <s v="US-2013-160206"/>
    <x v="0"/>
    <x v="178"/>
    <d v="2013-04-08T00:00:00"/>
    <x v="1"/>
    <s v="MY-18295"/>
    <x v="501"/>
    <x v="1"/>
    <s v="United States"/>
    <s v="Milwaukee"/>
    <x v="6"/>
    <n v="53209"/>
    <x v="2"/>
    <s v="TEC-PH-10000148"/>
    <x v="2"/>
    <x v="7"/>
    <x v="771"/>
    <x v="2441"/>
    <n v="1"/>
    <n v="0"/>
    <n v="0.25980000000000025"/>
  </r>
  <r>
    <n v="8524"/>
    <s v="CA-2014-133074"/>
    <x v="3"/>
    <x v="296"/>
    <d v="2014-09-26T00:00:00"/>
    <x v="1"/>
    <s v="DB-13615"/>
    <x v="140"/>
    <x v="0"/>
    <s v="United States"/>
    <s v="San Francisco"/>
    <x v="1"/>
    <n v="94109"/>
    <x v="1"/>
    <s v="OFF-PA-10004082"/>
    <x v="1"/>
    <x v="10"/>
    <x v="224"/>
    <x v="5490"/>
    <n v="7"/>
    <n v="0"/>
    <n v="27.93"/>
  </r>
  <r>
    <n v="8525"/>
    <s v="CA-2014-161172"/>
    <x v="3"/>
    <x v="633"/>
    <d v="2014-03-17T00:00:00"/>
    <x v="3"/>
    <s v="SP-20920"/>
    <x v="727"/>
    <x v="0"/>
    <s v="United States"/>
    <s v="Columbus"/>
    <x v="24"/>
    <n v="43229"/>
    <x v="3"/>
    <s v="TEC-PH-10004348"/>
    <x v="2"/>
    <x v="7"/>
    <x v="978"/>
    <x v="5491"/>
    <n v="2"/>
    <n v="0.4"/>
    <n v="-7.3960000000000043"/>
  </r>
  <r>
    <n v="8526"/>
    <s v="CA-2014-161172"/>
    <x v="3"/>
    <x v="633"/>
    <d v="2014-03-17T00:00:00"/>
    <x v="3"/>
    <s v="SP-20920"/>
    <x v="727"/>
    <x v="0"/>
    <s v="United States"/>
    <s v="Columbus"/>
    <x v="24"/>
    <n v="43229"/>
    <x v="3"/>
    <s v="FUR-FU-10003424"/>
    <x v="0"/>
    <x v="5"/>
    <x v="1659"/>
    <x v="5492"/>
    <n v="6"/>
    <n v="0.2"/>
    <n v="7.6895999999999933"/>
  </r>
  <r>
    <n v="8527"/>
    <s v="CA-2014-161172"/>
    <x v="3"/>
    <x v="633"/>
    <d v="2014-03-17T00:00:00"/>
    <x v="3"/>
    <s v="SP-20920"/>
    <x v="727"/>
    <x v="0"/>
    <s v="United States"/>
    <s v="Columbus"/>
    <x v="24"/>
    <n v="43229"/>
    <x v="3"/>
    <s v="OFF-BI-10004654"/>
    <x v="1"/>
    <x v="8"/>
    <x v="68"/>
    <x v="5493"/>
    <n v="3"/>
    <n v="0.7"/>
    <n v="-3.4619999999999997"/>
  </r>
  <r>
    <n v="8528"/>
    <s v="CA-2014-161172"/>
    <x v="3"/>
    <x v="633"/>
    <d v="2014-03-17T00:00:00"/>
    <x v="3"/>
    <s v="SP-20920"/>
    <x v="727"/>
    <x v="0"/>
    <s v="United States"/>
    <s v="Columbus"/>
    <x v="24"/>
    <n v="43229"/>
    <x v="3"/>
    <s v="TEC-AC-10004571"/>
    <x v="2"/>
    <x v="11"/>
    <x v="404"/>
    <x v="1305"/>
    <n v="2"/>
    <n v="0.2"/>
    <n v="43.995600000000003"/>
  </r>
  <r>
    <n v="8529"/>
    <s v="CA-2014-161172"/>
    <x v="3"/>
    <x v="633"/>
    <d v="2014-03-17T00:00:00"/>
    <x v="3"/>
    <s v="SP-20920"/>
    <x v="727"/>
    <x v="0"/>
    <s v="United States"/>
    <s v="Columbus"/>
    <x v="24"/>
    <n v="43229"/>
    <x v="3"/>
    <s v="OFF-ST-10000675"/>
    <x v="1"/>
    <x v="4"/>
    <x v="295"/>
    <x v="316"/>
    <n v="2"/>
    <n v="0.2"/>
    <n v="3.3889999999999993"/>
  </r>
  <r>
    <n v="8530"/>
    <s v="CA-2014-137624"/>
    <x v="3"/>
    <x v="468"/>
    <d v="2014-11-18T00:00:00"/>
    <x v="1"/>
    <s v="ME-17320"/>
    <x v="467"/>
    <x v="2"/>
    <s v="United States"/>
    <s v="Los Angeles"/>
    <x v="1"/>
    <n v="90008"/>
    <x v="1"/>
    <s v="FUR-CH-10001714"/>
    <x v="0"/>
    <x v="1"/>
    <x v="1295"/>
    <x v="5494"/>
    <n v="2"/>
    <n v="0.2"/>
    <n v="-36.213599999999985"/>
  </r>
  <r>
    <n v="8531"/>
    <s v="CA-2013-156748"/>
    <x v="0"/>
    <x v="885"/>
    <d v="2013-12-07T00:00:00"/>
    <x v="1"/>
    <s v="BS-11755"/>
    <x v="94"/>
    <x v="0"/>
    <s v="United States"/>
    <s v="Detroit"/>
    <x v="12"/>
    <n v="48227"/>
    <x v="2"/>
    <s v="OFF-PA-10000380"/>
    <x v="1"/>
    <x v="10"/>
    <x v="1281"/>
    <x v="1735"/>
    <n v="4"/>
    <n v="0"/>
    <n v="16.68"/>
  </r>
  <r>
    <n v="8532"/>
    <s v="CA-2013-156748"/>
    <x v="0"/>
    <x v="885"/>
    <d v="2013-12-07T00:00:00"/>
    <x v="1"/>
    <s v="BS-11755"/>
    <x v="94"/>
    <x v="0"/>
    <s v="United States"/>
    <s v="Detroit"/>
    <x v="12"/>
    <n v="48227"/>
    <x v="2"/>
    <s v="OFF-PA-10002713"/>
    <x v="1"/>
    <x v="10"/>
    <x v="317"/>
    <x v="1288"/>
    <n v="2"/>
    <n v="0"/>
    <n v="6.3295999999999992"/>
  </r>
  <r>
    <n v="8533"/>
    <s v="CA-2013-156748"/>
    <x v="0"/>
    <x v="885"/>
    <d v="2013-12-07T00:00:00"/>
    <x v="1"/>
    <s v="BS-11755"/>
    <x v="94"/>
    <x v="0"/>
    <s v="United States"/>
    <s v="Detroit"/>
    <x v="12"/>
    <n v="48227"/>
    <x v="2"/>
    <s v="OFF-ST-10001370"/>
    <x v="1"/>
    <x v="4"/>
    <x v="1023"/>
    <x v="5495"/>
    <n v="7"/>
    <n v="0"/>
    <n v="24.842999999999947"/>
  </r>
  <r>
    <n v="8534"/>
    <s v="CA-2013-156748"/>
    <x v="0"/>
    <x v="885"/>
    <d v="2013-12-07T00:00:00"/>
    <x v="1"/>
    <s v="BS-11755"/>
    <x v="94"/>
    <x v="0"/>
    <s v="United States"/>
    <s v="Detroit"/>
    <x v="12"/>
    <n v="48227"/>
    <x v="2"/>
    <s v="FUR-CH-10000513"/>
    <x v="0"/>
    <x v="1"/>
    <x v="70"/>
    <x v="1948"/>
    <n v="3"/>
    <n v="0"/>
    <n v="35.097300000000004"/>
  </r>
  <r>
    <n v="8535"/>
    <s v="CA-2012-169677"/>
    <x v="1"/>
    <x v="1004"/>
    <d v="2012-01-15T00:00:00"/>
    <x v="0"/>
    <s v="KS-16300"/>
    <x v="754"/>
    <x v="1"/>
    <s v="United States"/>
    <s v="Columbus"/>
    <x v="32"/>
    <n v="31907"/>
    <x v="0"/>
    <s v="OFF-LA-10003223"/>
    <x v="1"/>
    <x v="2"/>
    <x v="602"/>
    <x v="765"/>
    <n v="2"/>
    <n v="0"/>
    <n v="4.8117999999999999"/>
  </r>
  <r>
    <n v="8536"/>
    <s v="US-2011-163146"/>
    <x v="2"/>
    <x v="1174"/>
    <d v="2011-05-20T00:00:00"/>
    <x v="1"/>
    <s v="CC-12475"/>
    <x v="693"/>
    <x v="0"/>
    <s v="United States"/>
    <s v="San Francisco"/>
    <x v="1"/>
    <n v="94122"/>
    <x v="1"/>
    <s v="TEC-AC-10002217"/>
    <x v="2"/>
    <x v="11"/>
    <x v="1178"/>
    <x v="5496"/>
    <n v="3"/>
    <n v="0"/>
    <n v="3.3840000000000003"/>
  </r>
  <r>
    <n v="8537"/>
    <s v="CA-2012-157343"/>
    <x v="1"/>
    <x v="722"/>
    <d v="2012-06-11T00:00:00"/>
    <x v="1"/>
    <s v="HD-14785"/>
    <x v="787"/>
    <x v="2"/>
    <s v="United States"/>
    <s v="Philadelphia"/>
    <x v="9"/>
    <n v="19143"/>
    <x v="3"/>
    <s v="OFF-BI-10003707"/>
    <x v="1"/>
    <x v="8"/>
    <x v="776"/>
    <x v="4654"/>
    <n v="4"/>
    <n v="0.7"/>
    <n v="-12.207999999999995"/>
  </r>
  <r>
    <n v="8538"/>
    <s v="CA-2012-157343"/>
    <x v="1"/>
    <x v="722"/>
    <d v="2012-06-11T00:00:00"/>
    <x v="1"/>
    <s v="HD-14785"/>
    <x v="787"/>
    <x v="2"/>
    <s v="United States"/>
    <s v="Philadelphia"/>
    <x v="9"/>
    <n v="19143"/>
    <x v="3"/>
    <s v="OFF-PA-10000552"/>
    <x v="1"/>
    <x v="10"/>
    <x v="1532"/>
    <x v="233"/>
    <n v="5"/>
    <n v="0.2"/>
    <n v="9.0719999999999992"/>
  </r>
  <r>
    <n v="8539"/>
    <s v="CA-2012-157343"/>
    <x v="1"/>
    <x v="722"/>
    <d v="2012-06-11T00:00:00"/>
    <x v="1"/>
    <s v="HD-14785"/>
    <x v="787"/>
    <x v="2"/>
    <s v="United States"/>
    <s v="Philadelphia"/>
    <x v="9"/>
    <n v="19143"/>
    <x v="3"/>
    <s v="OFF-AR-10003183"/>
    <x v="1"/>
    <x v="6"/>
    <x v="1390"/>
    <x v="2245"/>
    <n v="3"/>
    <n v="0.2"/>
    <n v="1.0019999999999993"/>
  </r>
  <r>
    <n v="8540"/>
    <s v="CA-2014-147354"/>
    <x v="3"/>
    <x v="631"/>
    <d v="2014-03-14T00:00:00"/>
    <x v="1"/>
    <s v="KB-16315"/>
    <x v="41"/>
    <x v="0"/>
    <s v="United States"/>
    <s v="Los Angeles"/>
    <x v="1"/>
    <n v="90008"/>
    <x v="1"/>
    <s v="TEC-CO-10000971"/>
    <x v="2"/>
    <x v="16"/>
    <x v="1304"/>
    <x v="2006"/>
    <n v="2"/>
    <n v="0.2"/>
    <n v="59.997999999999962"/>
  </r>
  <r>
    <n v="8541"/>
    <s v="CA-2014-147354"/>
    <x v="3"/>
    <x v="631"/>
    <d v="2014-03-14T00:00:00"/>
    <x v="1"/>
    <s v="KB-16315"/>
    <x v="41"/>
    <x v="0"/>
    <s v="United States"/>
    <s v="Los Angeles"/>
    <x v="1"/>
    <n v="90008"/>
    <x v="1"/>
    <s v="OFF-BI-10003910"/>
    <x v="1"/>
    <x v="8"/>
    <x v="8"/>
    <x v="117"/>
    <n v="5"/>
    <n v="0.2"/>
    <n v="9.6374999999999993"/>
  </r>
  <r>
    <n v="8542"/>
    <s v="CA-2012-157287"/>
    <x v="1"/>
    <x v="937"/>
    <d v="2012-12-23T00:00:00"/>
    <x v="2"/>
    <s v="HR-14830"/>
    <x v="403"/>
    <x v="1"/>
    <s v="United States"/>
    <s v="Philadelphia"/>
    <x v="9"/>
    <n v="19140"/>
    <x v="3"/>
    <s v="OFF-ST-10001172"/>
    <x v="1"/>
    <x v="4"/>
    <x v="1197"/>
    <x v="3295"/>
    <n v="2"/>
    <n v="0.2"/>
    <n v="1.6783999999999981"/>
  </r>
  <r>
    <n v="8543"/>
    <s v="CA-2012-157287"/>
    <x v="1"/>
    <x v="937"/>
    <d v="2012-12-23T00:00:00"/>
    <x v="2"/>
    <s v="HR-14830"/>
    <x v="403"/>
    <x v="1"/>
    <s v="United States"/>
    <s v="Philadelphia"/>
    <x v="9"/>
    <n v="19140"/>
    <x v="3"/>
    <s v="FUR-CH-10001270"/>
    <x v="0"/>
    <x v="1"/>
    <x v="851"/>
    <x v="5497"/>
    <n v="7"/>
    <n v="0.3"/>
    <n v="0"/>
  </r>
  <r>
    <n v="8544"/>
    <s v="CA-2011-137575"/>
    <x v="2"/>
    <x v="908"/>
    <d v="2011-08-11T00:00:00"/>
    <x v="1"/>
    <s v="TB-21625"/>
    <x v="577"/>
    <x v="0"/>
    <s v="United States"/>
    <s v="New York City"/>
    <x v="15"/>
    <n v="10035"/>
    <x v="3"/>
    <s v="TEC-AC-10004571"/>
    <x v="2"/>
    <x v="11"/>
    <x v="404"/>
    <x v="1664"/>
    <n v="2"/>
    <n v="0"/>
    <n v="83.991600000000005"/>
  </r>
  <r>
    <n v="8545"/>
    <s v="CA-2013-119074"/>
    <x v="0"/>
    <x v="1196"/>
    <d v="2013-04-01T00:00:00"/>
    <x v="1"/>
    <s v="DS-13180"/>
    <x v="103"/>
    <x v="1"/>
    <s v="United States"/>
    <s v="Columbus"/>
    <x v="32"/>
    <n v="31907"/>
    <x v="0"/>
    <s v="FUR-FU-10004053"/>
    <x v="0"/>
    <x v="5"/>
    <x v="1633"/>
    <x v="4895"/>
    <n v="1"/>
    <n v="0"/>
    <n v="8.7032000000000007"/>
  </r>
  <r>
    <n v="8546"/>
    <s v="CA-2013-119074"/>
    <x v="0"/>
    <x v="1196"/>
    <d v="2013-04-01T00:00:00"/>
    <x v="1"/>
    <s v="DS-13180"/>
    <x v="103"/>
    <x v="1"/>
    <s v="United States"/>
    <s v="Columbus"/>
    <x v="32"/>
    <n v="31907"/>
    <x v="0"/>
    <s v="FUR-FU-10003731"/>
    <x v="0"/>
    <x v="5"/>
    <x v="1593"/>
    <x v="3089"/>
    <n v="4"/>
    <n v="0"/>
    <n v="11.177600000000002"/>
  </r>
  <r>
    <n v="8547"/>
    <s v="CA-2013-119074"/>
    <x v="0"/>
    <x v="1196"/>
    <d v="2013-04-01T00:00:00"/>
    <x v="1"/>
    <s v="DS-13180"/>
    <x v="103"/>
    <x v="1"/>
    <s v="United States"/>
    <s v="Columbus"/>
    <x v="32"/>
    <n v="31907"/>
    <x v="0"/>
    <s v="OFF-BI-10000962"/>
    <x v="1"/>
    <x v="8"/>
    <x v="1504"/>
    <x v="2942"/>
    <n v="2"/>
    <n v="0"/>
    <n v="15.944599999999998"/>
  </r>
  <r>
    <n v="8548"/>
    <s v="CA-2012-149566"/>
    <x v="1"/>
    <x v="901"/>
    <d v="2012-12-10T00:00:00"/>
    <x v="1"/>
    <s v="GB-14530"/>
    <x v="334"/>
    <x v="1"/>
    <s v="United States"/>
    <s v="Los Angeles"/>
    <x v="1"/>
    <n v="90049"/>
    <x v="1"/>
    <s v="TEC-AC-10001266"/>
    <x v="2"/>
    <x v="11"/>
    <x v="196"/>
    <x v="3926"/>
    <n v="3"/>
    <n v="0"/>
    <n v="17.549999999999997"/>
  </r>
  <r>
    <n v="8549"/>
    <s v="CA-2012-149566"/>
    <x v="1"/>
    <x v="901"/>
    <d v="2012-12-10T00:00:00"/>
    <x v="1"/>
    <s v="GB-14530"/>
    <x v="334"/>
    <x v="1"/>
    <s v="United States"/>
    <s v="Los Angeles"/>
    <x v="1"/>
    <n v="90049"/>
    <x v="1"/>
    <s v="OFF-LA-10000452"/>
    <x v="1"/>
    <x v="2"/>
    <x v="804"/>
    <x v="2380"/>
    <n v="4"/>
    <n v="0"/>
    <n v="6.048"/>
  </r>
  <r>
    <n v="8550"/>
    <s v="CA-2012-126186"/>
    <x v="1"/>
    <x v="861"/>
    <d v="2012-09-12T00:00:00"/>
    <x v="2"/>
    <s v="GB-14530"/>
    <x v="334"/>
    <x v="1"/>
    <s v="United States"/>
    <s v="Aurora"/>
    <x v="22"/>
    <n v="80013"/>
    <x v="1"/>
    <s v="FUR-FU-10000073"/>
    <x v="0"/>
    <x v="5"/>
    <x v="437"/>
    <x v="4443"/>
    <n v="4"/>
    <n v="0.2"/>
    <n v="4.0039999999999978"/>
  </r>
  <r>
    <n v="8551"/>
    <s v="CA-2012-121132"/>
    <x v="1"/>
    <x v="789"/>
    <d v="2012-07-24T00:00:00"/>
    <x v="1"/>
    <s v="VB-21745"/>
    <x v="146"/>
    <x v="1"/>
    <s v="United States"/>
    <s v="Houston"/>
    <x v="5"/>
    <n v="77041"/>
    <x v="2"/>
    <s v="OFF-LA-10002368"/>
    <x v="1"/>
    <x v="2"/>
    <x v="1777"/>
    <x v="303"/>
    <n v="3"/>
    <n v="0.2"/>
    <n v="2.0358000000000001"/>
  </r>
  <r>
    <n v="8552"/>
    <s v="CA-2012-121132"/>
    <x v="1"/>
    <x v="789"/>
    <d v="2012-07-24T00:00:00"/>
    <x v="1"/>
    <s v="VB-21745"/>
    <x v="146"/>
    <x v="1"/>
    <s v="United States"/>
    <s v="Houston"/>
    <x v="5"/>
    <n v="77041"/>
    <x v="2"/>
    <s v="OFF-FA-10004248"/>
    <x v="1"/>
    <x v="13"/>
    <x v="480"/>
    <x v="5498"/>
    <n v="4"/>
    <n v="0.2"/>
    <n v="3.4276000000000004"/>
  </r>
  <r>
    <n v="8553"/>
    <s v="CA-2011-140473"/>
    <x v="2"/>
    <x v="992"/>
    <d v="2011-06-03T00:00:00"/>
    <x v="1"/>
    <s v="MC-17425"/>
    <x v="466"/>
    <x v="1"/>
    <s v="United States"/>
    <s v="Chicago"/>
    <x v="10"/>
    <n v="60623"/>
    <x v="2"/>
    <s v="TEC-CO-10004202"/>
    <x v="2"/>
    <x v="16"/>
    <x v="836"/>
    <x v="5499"/>
    <n v="3"/>
    <n v="0.2"/>
    <n v="134.99549999999999"/>
  </r>
  <r>
    <n v="8554"/>
    <s v="US-2014-102904"/>
    <x v="3"/>
    <x v="38"/>
    <d v="2014-11-21T00:00:00"/>
    <x v="1"/>
    <s v="CB-12025"/>
    <x v="90"/>
    <x v="0"/>
    <s v="United States"/>
    <s v="Decatur"/>
    <x v="19"/>
    <n v="35601"/>
    <x v="0"/>
    <s v="TEC-AC-10000927"/>
    <x v="2"/>
    <x v="11"/>
    <x v="694"/>
    <x v="5500"/>
    <n v="8"/>
    <n v="0"/>
    <n v="23.99199999999999"/>
  </r>
  <r>
    <n v="8555"/>
    <s v="CA-2013-102092"/>
    <x v="0"/>
    <x v="10"/>
    <d v="2013-12-12T00:00:00"/>
    <x v="2"/>
    <s v="PM-18940"/>
    <x v="400"/>
    <x v="0"/>
    <s v="United States"/>
    <s v="Springfield"/>
    <x v="17"/>
    <n v="22153"/>
    <x v="0"/>
    <s v="FUR-TA-10002530"/>
    <x v="0"/>
    <x v="3"/>
    <x v="983"/>
    <x v="2993"/>
    <n v="7"/>
    <n v="0"/>
    <n v="158.52899999999994"/>
  </r>
  <r>
    <n v="8556"/>
    <s v="CA-2012-117884"/>
    <x v="1"/>
    <x v="204"/>
    <d v="2012-03-22T00:00:00"/>
    <x v="3"/>
    <s v="DC-13285"/>
    <x v="290"/>
    <x v="0"/>
    <s v="United States"/>
    <s v="Plantation"/>
    <x v="2"/>
    <n v="33317"/>
    <x v="0"/>
    <s v="TEC-AC-10002567"/>
    <x v="2"/>
    <x v="11"/>
    <x v="423"/>
    <x v="3020"/>
    <n v="7"/>
    <n v="0.2"/>
    <n v="89.588799999999992"/>
  </r>
  <r>
    <n v="8557"/>
    <s v="CA-2012-117884"/>
    <x v="1"/>
    <x v="204"/>
    <d v="2012-03-22T00:00:00"/>
    <x v="3"/>
    <s v="DC-13285"/>
    <x v="290"/>
    <x v="0"/>
    <s v="United States"/>
    <s v="Plantation"/>
    <x v="2"/>
    <n v="33317"/>
    <x v="0"/>
    <s v="OFF-ST-10002182"/>
    <x v="1"/>
    <x v="4"/>
    <x v="1732"/>
    <x v="5501"/>
    <n v="9"/>
    <n v="0.2"/>
    <n v="-33.841799999999999"/>
  </r>
  <r>
    <n v="8558"/>
    <s v="CA-2013-132829"/>
    <x v="0"/>
    <x v="443"/>
    <d v="2013-12-27T00:00:00"/>
    <x v="0"/>
    <s v="LA-16780"/>
    <x v="156"/>
    <x v="1"/>
    <s v="United States"/>
    <s v="Houston"/>
    <x v="5"/>
    <n v="77041"/>
    <x v="2"/>
    <s v="TEC-PH-10004539"/>
    <x v="2"/>
    <x v="7"/>
    <x v="852"/>
    <x v="1384"/>
    <n v="3"/>
    <n v="0.2"/>
    <n v="39.687899999999985"/>
  </r>
  <r>
    <n v="8559"/>
    <s v="CA-2013-132829"/>
    <x v="0"/>
    <x v="443"/>
    <d v="2013-12-27T00:00:00"/>
    <x v="0"/>
    <s v="LA-16780"/>
    <x v="156"/>
    <x v="1"/>
    <s v="United States"/>
    <s v="Houston"/>
    <x v="5"/>
    <n v="77041"/>
    <x v="2"/>
    <s v="OFF-LA-10002945"/>
    <x v="1"/>
    <x v="2"/>
    <x v="1603"/>
    <x v="1568"/>
    <n v="9"/>
    <n v="0.2"/>
    <n v="14.741999999999997"/>
  </r>
  <r>
    <n v="8560"/>
    <s v="CA-2013-132829"/>
    <x v="0"/>
    <x v="443"/>
    <d v="2013-12-27T00:00:00"/>
    <x v="0"/>
    <s v="LA-16780"/>
    <x v="156"/>
    <x v="1"/>
    <s v="United States"/>
    <s v="Houston"/>
    <x v="5"/>
    <n v="77041"/>
    <x v="2"/>
    <s v="TEC-PH-10004345"/>
    <x v="2"/>
    <x v="7"/>
    <x v="1167"/>
    <x v="4246"/>
    <n v="3"/>
    <n v="0.2"/>
    <n v="35.984999999999999"/>
  </r>
  <r>
    <n v="8561"/>
    <s v="CA-2013-132829"/>
    <x v="0"/>
    <x v="443"/>
    <d v="2013-12-27T00:00:00"/>
    <x v="0"/>
    <s v="LA-16780"/>
    <x v="156"/>
    <x v="1"/>
    <s v="United States"/>
    <s v="Houston"/>
    <x v="5"/>
    <n v="77041"/>
    <x v="2"/>
    <s v="TEC-PH-10004912"/>
    <x v="2"/>
    <x v="7"/>
    <x v="1492"/>
    <x v="5502"/>
    <n v="3"/>
    <n v="0.2"/>
    <n v="14.836499999999987"/>
  </r>
  <r>
    <n v="8562"/>
    <s v="CA-2013-132829"/>
    <x v="0"/>
    <x v="443"/>
    <d v="2013-12-27T00:00:00"/>
    <x v="0"/>
    <s v="LA-16780"/>
    <x v="156"/>
    <x v="1"/>
    <s v="United States"/>
    <s v="Houston"/>
    <x v="5"/>
    <n v="77041"/>
    <x v="2"/>
    <s v="FUR-FU-10000206"/>
    <x v="0"/>
    <x v="5"/>
    <x v="392"/>
    <x v="998"/>
    <n v="2"/>
    <n v="0.6"/>
    <n v="-0.75660000000000016"/>
  </r>
  <r>
    <n v="8563"/>
    <s v="CA-2013-123540"/>
    <x v="0"/>
    <x v="1197"/>
    <d v="2013-04-07T00:00:00"/>
    <x v="0"/>
    <s v="DJ-13420"/>
    <x v="249"/>
    <x v="1"/>
    <s v="United States"/>
    <s v="Milwaukee"/>
    <x v="6"/>
    <n v="53209"/>
    <x v="2"/>
    <s v="FUR-CH-10000847"/>
    <x v="0"/>
    <x v="1"/>
    <x v="986"/>
    <x v="5503"/>
    <n v="5"/>
    <n v="0"/>
    <n v="378.274"/>
  </r>
  <r>
    <n v="8564"/>
    <s v="US-2014-108315"/>
    <x v="3"/>
    <x v="504"/>
    <d v="2014-05-05T00:00:00"/>
    <x v="1"/>
    <s v="MH-18115"/>
    <x v="414"/>
    <x v="2"/>
    <s v="United States"/>
    <s v="Sanford"/>
    <x v="2"/>
    <n v="32771"/>
    <x v="0"/>
    <s v="OFF-BI-10000822"/>
    <x v="1"/>
    <x v="8"/>
    <x v="958"/>
    <x v="5155"/>
    <n v="3"/>
    <n v="0.7"/>
    <n v="-3.5507999999999988"/>
  </r>
  <r>
    <n v="8565"/>
    <s v="US-2014-108315"/>
    <x v="3"/>
    <x v="504"/>
    <d v="2014-05-05T00:00:00"/>
    <x v="1"/>
    <s v="MH-18115"/>
    <x v="414"/>
    <x v="2"/>
    <s v="United States"/>
    <s v="Sanford"/>
    <x v="2"/>
    <n v="32771"/>
    <x v="0"/>
    <s v="FUR-FU-10000747"/>
    <x v="0"/>
    <x v="5"/>
    <x v="1742"/>
    <x v="5504"/>
    <n v="6"/>
    <n v="0.2"/>
    <n v="-8.2764000000000379"/>
  </r>
  <r>
    <n v="8566"/>
    <s v="CA-2013-134110"/>
    <x v="0"/>
    <x v="1019"/>
    <d v="2013-11-19T00:00:00"/>
    <x v="2"/>
    <s v="BG-11035"/>
    <x v="767"/>
    <x v="0"/>
    <s v="United States"/>
    <s v="The Colony"/>
    <x v="5"/>
    <n v="75056"/>
    <x v="2"/>
    <s v="TEC-PH-10002350"/>
    <x v="2"/>
    <x v="7"/>
    <x v="1458"/>
    <x v="5505"/>
    <n v="3"/>
    <n v="0.2"/>
    <n v="6.7175999999999974"/>
  </r>
  <r>
    <n v="8567"/>
    <s v="CA-2013-134110"/>
    <x v="0"/>
    <x v="1019"/>
    <d v="2013-11-19T00:00:00"/>
    <x v="2"/>
    <s v="BG-11035"/>
    <x v="767"/>
    <x v="0"/>
    <s v="United States"/>
    <s v="The Colony"/>
    <x v="5"/>
    <n v="75056"/>
    <x v="2"/>
    <s v="OFF-PA-10000697"/>
    <x v="1"/>
    <x v="10"/>
    <x v="1370"/>
    <x v="302"/>
    <n v="4"/>
    <n v="0.2"/>
    <n v="5.5215999999999994"/>
  </r>
  <r>
    <n v="8568"/>
    <s v="US-2013-136581"/>
    <x v="0"/>
    <x v="338"/>
    <d v="2013-11-13T00:00:00"/>
    <x v="2"/>
    <s v="SV-20365"/>
    <x v="277"/>
    <x v="0"/>
    <s v="United States"/>
    <s v="Troy"/>
    <x v="24"/>
    <n v="45373"/>
    <x v="3"/>
    <s v="OFF-PA-10002787"/>
    <x v="1"/>
    <x v="10"/>
    <x v="1267"/>
    <x v="277"/>
    <n v="6"/>
    <n v="0.2"/>
    <n v="10.8864"/>
  </r>
  <r>
    <n v="8569"/>
    <s v="CA-2013-162390"/>
    <x v="0"/>
    <x v="409"/>
    <d v="2013-12-13T00:00:00"/>
    <x v="1"/>
    <s v="DP-13105"/>
    <x v="317"/>
    <x v="1"/>
    <s v="United States"/>
    <s v="Hempstead"/>
    <x v="15"/>
    <n v="11550"/>
    <x v="3"/>
    <s v="OFF-BI-10004318"/>
    <x v="1"/>
    <x v="8"/>
    <x v="1574"/>
    <x v="5506"/>
    <n v="7"/>
    <n v="0.2"/>
    <n v="314.84180000000003"/>
  </r>
  <r>
    <n v="8570"/>
    <s v="CA-2013-162390"/>
    <x v="0"/>
    <x v="409"/>
    <d v="2013-12-13T00:00:00"/>
    <x v="1"/>
    <s v="DP-13105"/>
    <x v="317"/>
    <x v="1"/>
    <s v="United States"/>
    <s v="Hempstead"/>
    <x v="15"/>
    <n v="11550"/>
    <x v="3"/>
    <s v="OFF-BI-10001721"/>
    <x v="1"/>
    <x v="8"/>
    <x v="94"/>
    <x v="5507"/>
    <n v="13"/>
    <n v="0.2"/>
    <n v="77.823200000000014"/>
  </r>
  <r>
    <n v="8571"/>
    <s v="CA-2013-162390"/>
    <x v="0"/>
    <x v="409"/>
    <d v="2013-12-13T00:00:00"/>
    <x v="1"/>
    <s v="DP-13105"/>
    <x v="317"/>
    <x v="1"/>
    <s v="United States"/>
    <s v="Hempstead"/>
    <x v="15"/>
    <n v="11550"/>
    <x v="3"/>
    <s v="TEC-CO-10004202"/>
    <x v="2"/>
    <x v="16"/>
    <x v="836"/>
    <x v="2006"/>
    <n v="2"/>
    <n v="0.2"/>
    <n v="89.996999999999986"/>
  </r>
  <r>
    <n v="8572"/>
    <s v="CA-2013-162222"/>
    <x v="0"/>
    <x v="1015"/>
    <d v="2013-04-04T00:00:00"/>
    <x v="3"/>
    <s v="SR-20740"/>
    <x v="256"/>
    <x v="2"/>
    <s v="United States"/>
    <s v="Dallas"/>
    <x v="5"/>
    <n v="75081"/>
    <x v="2"/>
    <s v="OFF-PA-10003893"/>
    <x v="1"/>
    <x v="10"/>
    <x v="1096"/>
    <x v="1518"/>
    <n v="3"/>
    <n v="0.2"/>
    <n v="3.2099999999999982"/>
  </r>
  <r>
    <n v="8573"/>
    <s v="CA-2011-121629"/>
    <x v="2"/>
    <x v="683"/>
    <d v="2011-12-02T00:00:00"/>
    <x v="1"/>
    <s v="BT-11680"/>
    <x v="537"/>
    <x v="0"/>
    <s v="United States"/>
    <s v="Houston"/>
    <x v="5"/>
    <n v="77041"/>
    <x v="2"/>
    <s v="TEC-MA-10004679"/>
    <x v="2"/>
    <x v="15"/>
    <x v="1074"/>
    <x v="5508"/>
    <n v="5"/>
    <n v="0.4"/>
    <n v="-199.7700000000001"/>
  </r>
  <r>
    <n v="8574"/>
    <s v="CA-2012-164623"/>
    <x v="1"/>
    <x v="1182"/>
    <d v="2012-10-22T00:00:00"/>
    <x v="2"/>
    <s v="MS-17770"/>
    <x v="474"/>
    <x v="0"/>
    <s v="United States"/>
    <s v="New York City"/>
    <x v="15"/>
    <n v="10035"/>
    <x v="3"/>
    <s v="OFF-PA-10000249"/>
    <x v="1"/>
    <x v="10"/>
    <x v="33"/>
    <x v="335"/>
    <n v="2"/>
    <n v="0"/>
    <n v="11.543199999999999"/>
  </r>
  <r>
    <n v="8575"/>
    <s v="CA-2011-159849"/>
    <x v="2"/>
    <x v="111"/>
    <d v="2011-09-19T00:00:00"/>
    <x v="3"/>
    <s v="JK-15640"/>
    <x v="82"/>
    <x v="2"/>
    <s v="United States"/>
    <s v="San Francisco"/>
    <x v="1"/>
    <n v="94110"/>
    <x v="1"/>
    <s v="OFF-FA-10000053"/>
    <x v="1"/>
    <x v="13"/>
    <x v="953"/>
    <x v="1995"/>
    <n v="3"/>
    <n v="0"/>
    <n v="0.11340000000000017"/>
  </r>
  <r>
    <n v="8576"/>
    <s v="CA-2014-101273"/>
    <x v="3"/>
    <x v="151"/>
    <d v="2014-08-31T00:00:00"/>
    <x v="0"/>
    <s v="ST-20530"/>
    <x v="461"/>
    <x v="0"/>
    <s v="United States"/>
    <s v="Port Saint Lucie"/>
    <x v="2"/>
    <n v="34952"/>
    <x v="0"/>
    <s v="OFF-AP-10000804"/>
    <x v="1"/>
    <x v="9"/>
    <x v="561"/>
    <x v="5509"/>
    <n v="4"/>
    <n v="0.2"/>
    <n v="0.89599999999999991"/>
  </r>
  <r>
    <n v="8577"/>
    <s v="CA-2014-106747"/>
    <x v="3"/>
    <x v="445"/>
    <d v="2014-07-05T00:00:00"/>
    <x v="2"/>
    <s v="TS-21505"/>
    <x v="700"/>
    <x v="0"/>
    <s v="United States"/>
    <s v="Concord"/>
    <x v="38"/>
    <n v="3301"/>
    <x v="3"/>
    <s v="FUR-FU-10004188"/>
    <x v="0"/>
    <x v="5"/>
    <x v="734"/>
    <x v="5510"/>
    <n v="1"/>
    <n v="0"/>
    <n v="26.597999999999999"/>
  </r>
  <r>
    <n v="8578"/>
    <s v="CA-2014-146164"/>
    <x v="3"/>
    <x v="66"/>
    <d v="2014-12-27T00:00:00"/>
    <x v="1"/>
    <s v="CM-12190"/>
    <x v="496"/>
    <x v="0"/>
    <s v="United States"/>
    <s v="Rochester"/>
    <x v="11"/>
    <n v="55901"/>
    <x v="2"/>
    <s v="FUR-TA-10004915"/>
    <x v="0"/>
    <x v="3"/>
    <x v="331"/>
    <x v="5511"/>
    <n v="2"/>
    <n v="0"/>
    <n v="97.203200000000038"/>
  </r>
  <r>
    <n v="8579"/>
    <s v="CA-2014-146164"/>
    <x v="3"/>
    <x v="66"/>
    <d v="2014-12-27T00:00:00"/>
    <x v="1"/>
    <s v="CM-12190"/>
    <x v="496"/>
    <x v="0"/>
    <s v="United States"/>
    <s v="Rochester"/>
    <x v="11"/>
    <n v="55901"/>
    <x v="2"/>
    <s v="OFF-ST-10001228"/>
    <x v="1"/>
    <x v="4"/>
    <x v="445"/>
    <x v="5512"/>
    <n v="2"/>
    <n v="0"/>
    <n v="7.7899999999999991"/>
  </r>
  <r>
    <n v="8580"/>
    <s v="CA-2013-111605"/>
    <x v="0"/>
    <x v="797"/>
    <d v="2014-01-03T00:00:00"/>
    <x v="1"/>
    <s v="JW-15955"/>
    <x v="527"/>
    <x v="0"/>
    <s v="United States"/>
    <s v="Louisville"/>
    <x v="0"/>
    <n v="40214"/>
    <x v="0"/>
    <s v="OFF-LA-10002368"/>
    <x v="1"/>
    <x v="2"/>
    <x v="1777"/>
    <x v="537"/>
    <n v="1"/>
    <n v="0"/>
    <n v="1.2005999999999999"/>
  </r>
  <r>
    <n v="8581"/>
    <s v="CA-2011-130673"/>
    <x v="2"/>
    <x v="671"/>
    <d v="2011-05-22T00:00:00"/>
    <x v="0"/>
    <s v="MC-17590"/>
    <x v="565"/>
    <x v="1"/>
    <s v="United States"/>
    <s v="San Marcos"/>
    <x v="5"/>
    <n v="78666"/>
    <x v="2"/>
    <s v="FUR-FU-10003489"/>
    <x v="0"/>
    <x v="5"/>
    <x v="1762"/>
    <x v="5513"/>
    <n v="3"/>
    <n v="0.6"/>
    <n v="-5.9408999999999992"/>
  </r>
  <r>
    <n v="8582"/>
    <s v="CA-2011-130673"/>
    <x v="2"/>
    <x v="671"/>
    <d v="2011-05-22T00:00:00"/>
    <x v="0"/>
    <s v="MC-17590"/>
    <x v="565"/>
    <x v="1"/>
    <s v="United States"/>
    <s v="San Marcos"/>
    <x v="5"/>
    <n v="78666"/>
    <x v="2"/>
    <s v="OFF-PA-10000289"/>
    <x v="1"/>
    <x v="10"/>
    <x v="722"/>
    <x v="563"/>
    <n v="2"/>
    <n v="0.2"/>
    <n v="3.6288"/>
  </r>
  <r>
    <n v="8583"/>
    <s v="CA-2011-130673"/>
    <x v="2"/>
    <x v="671"/>
    <d v="2011-05-22T00:00:00"/>
    <x v="0"/>
    <s v="MC-17590"/>
    <x v="565"/>
    <x v="1"/>
    <s v="United States"/>
    <s v="San Marcos"/>
    <x v="5"/>
    <n v="78666"/>
    <x v="2"/>
    <s v="TEC-AC-10004227"/>
    <x v="2"/>
    <x v="11"/>
    <x v="1400"/>
    <x v="4383"/>
    <n v="2"/>
    <n v="0.2"/>
    <n v="-3.6372000000000027"/>
  </r>
  <r>
    <n v="8584"/>
    <s v="CA-2011-130673"/>
    <x v="2"/>
    <x v="671"/>
    <d v="2011-05-22T00:00:00"/>
    <x v="0"/>
    <s v="MC-17590"/>
    <x v="565"/>
    <x v="1"/>
    <s v="United States"/>
    <s v="San Marcos"/>
    <x v="5"/>
    <n v="78666"/>
    <x v="2"/>
    <s v="OFF-ST-10000636"/>
    <x v="1"/>
    <x v="4"/>
    <x v="1744"/>
    <x v="5224"/>
    <n v="5"/>
    <n v="0.2"/>
    <n v="-13.392000000000003"/>
  </r>
  <r>
    <n v="8585"/>
    <s v="CA-2011-104808"/>
    <x v="2"/>
    <x v="519"/>
    <d v="2011-02-09T00:00:00"/>
    <x v="0"/>
    <s v="MH-17440"/>
    <x v="775"/>
    <x v="1"/>
    <s v="United States"/>
    <s v="Escondido"/>
    <x v="1"/>
    <n v="92025"/>
    <x v="1"/>
    <s v="OFF-BI-10003676"/>
    <x v="1"/>
    <x v="8"/>
    <x v="816"/>
    <x v="3075"/>
    <n v="2"/>
    <n v="0.2"/>
    <n v="6.0367999999999986"/>
  </r>
  <r>
    <n v="8586"/>
    <s v="US-2014-132927"/>
    <x v="3"/>
    <x v="34"/>
    <d v="2014-12-16T00:00:00"/>
    <x v="1"/>
    <s v="RD-19720"/>
    <x v="742"/>
    <x v="0"/>
    <s v="United States"/>
    <s v="Philadelphia"/>
    <x v="9"/>
    <n v="19134"/>
    <x v="3"/>
    <s v="OFF-BI-10001116"/>
    <x v="1"/>
    <x v="8"/>
    <x v="1066"/>
    <x v="2227"/>
    <n v="7"/>
    <n v="0.7"/>
    <n v="-8.1311999999999998"/>
  </r>
  <r>
    <n v="8587"/>
    <s v="CA-2014-162012"/>
    <x v="3"/>
    <x v="497"/>
    <d v="2014-07-19T00:00:00"/>
    <x v="1"/>
    <s v="KB-16240"/>
    <x v="208"/>
    <x v="1"/>
    <s v="United States"/>
    <s v="Los Angeles"/>
    <x v="1"/>
    <n v="90049"/>
    <x v="1"/>
    <s v="TEC-AC-10003832"/>
    <x v="2"/>
    <x v="11"/>
    <x v="216"/>
    <x v="2694"/>
    <n v="5"/>
    <n v="0"/>
    <n v="244.61549999999988"/>
  </r>
  <r>
    <n v="8588"/>
    <s v="CA-2014-162012"/>
    <x v="3"/>
    <x v="497"/>
    <d v="2014-07-19T00:00:00"/>
    <x v="1"/>
    <s v="KB-16240"/>
    <x v="208"/>
    <x v="1"/>
    <s v="United States"/>
    <s v="Los Angeles"/>
    <x v="1"/>
    <n v="90049"/>
    <x v="1"/>
    <s v="OFF-AP-10003040"/>
    <x v="1"/>
    <x v="9"/>
    <x v="723"/>
    <x v="4660"/>
    <n v="5"/>
    <n v="0"/>
    <n v="43.705999999999996"/>
  </r>
  <r>
    <n v="8589"/>
    <s v="CA-2012-138492"/>
    <x v="1"/>
    <x v="1060"/>
    <d v="2012-05-22T00:00:00"/>
    <x v="1"/>
    <s v="FC-14335"/>
    <x v="712"/>
    <x v="1"/>
    <s v="United States"/>
    <s v="Philadelphia"/>
    <x v="9"/>
    <n v="19140"/>
    <x v="3"/>
    <s v="OFF-ST-10002583"/>
    <x v="1"/>
    <x v="4"/>
    <x v="566"/>
    <x v="3518"/>
    <n v="2"/>
    <n v="0.2"/>
    <n v="-10.393600000000001"/>
  </r>
  <r>
    <n v="8590"/>
    <s v="CA-2014-145338"/>
    <x v="3"/>
    <x v="926"/>
    <d v="2014-02-02T00:00:00"/>
    <x v="2"/>
    <s v="BD-11770"/>
    <x v="420"/>
    <x v="0"/>
    <s v="United States"/>
    <s v="Philadelphia"/>
    <x v="9"/>
    <n v="19120"/>
    <x v="3"/>
    <s v="OFF-AR-10002053"/>
    <x v="1"/>
    <x v="6"/>
    <x v="79"/>
    <x v="411"/>
    <n v="2"/>
    <n v="0.2"/>
    <n v="0.47680000000000011"/>
  </r>
  <r>
    <n v="8591"/>
    <s v="CA-2014-126676"/>
    <x v="3"/>
    <x v="365"/>
    <d v="2014-10-02T00:00:00"/>
    <x v="2"/>
    <s v="FH-14365"/>
    <x v="92"/>
    <x v="1"/>
    <s v="United States"/>
    <s v="Hempstead"/>
    <x v="15"/>
    <n v="11550"/>
    <x v="3"/>
    <s v="OFF-EN-10004846"/>
    <x v="1"/>
    <x v="12"/>
    <x v="1488"/>
    <x v="3373"/>
    <n v="3"/>
    <n v="0"/>
    <n v="3.9102000000000006"/>
  </r>
  <r>
    <n v="8592"/>
    <s v="CA-2014-101700"/>
    <x v="3"/>
    <x v="756"/>
    <d v="2014-04-27T00:00:00"/>
    <x v="2"/>
    <s v="SO-20335"/>
    <x v="2"/>
    <x v="0"/>
    <s v="United States"/>
    <s v="Greeley"/>
    <x v="22"/>
    <n v="80634"/>
    <x v="1"/>
    <s v="OFF-EN-10003134"/>
    <x v="1"/>
    <x v="12"/>
    <x v="33"/>
    <x v="4061"/>
    <n v="2"/>
    <n v="0.2"/>
    <n v="7.008"/>
  </r>
  <r>
    <n v="8593"/>
    <s v="CA-2014-101700"/>
    <x v="3"/>
    <x v="756"/>
    <d v="2014-04-27T00:00:00"/>
    <x v="2"/>
    <s v="SO-20335"/>
    <x v="2"/>
    <x v="0"/>
    <s v="United States"/>
    <s v="Greeley"/>
    <x v="22"/>
    <n v="80634"/>
    <x v="1"/>
    <s v="FUR-FU-10001025"/>
    <x v="0"/>
    <x v="5"/>
    <x v="1699"/>
    <x v="5514"/>
    <n v="3"/>
    <n v="0.2"/>
    <n v="3.3534000000000006"/>
  </r>
  <r>
    <n v="8594"/>
    <s v="CA-2014-159667"/>
    <x v="3"/>
    <x v="45"/>
    <d v="2014-11-14T00:00:00"/>
    <x v="1"/>
    <s v="PM-19135"/>
    <x v="327"/>
    <x v="2"/>
    <s v="United States"/>
    <s v="Jacksonville"/>
    <x v="2"/>
    <n v="32216"/>
    <x v="0"/>
    <s v="TEC-AC-10002567"/>
    <x v="2"/>
    <x v="11"/>
    <x v="423"/>
    <x v="1837"/>
    <n v="3"/>
    <n v="0.2"/>
    <n v="38.395199999999988"/>
  </r>
  <r>
    <n v="8595"/>
    <s v="CA-2014-159667"/>
    <x v="3"/>
    <x v="45"/>
    <d v="2014-11-14T00:00:00"/>
    <x v="1"/>
    <s v="PM-19135"/>
    <x v="327"/>
    <x v="2"/>
    <s v="United States"/>
    <s v="Jacksonville"/>
    <x v="2"/>
    <n v="32216"/>
    <x v="0"/>
    <s v="TEC-PH-10004094"/>
    <x v="2"/>
    <x v="7"/>
    <x v="1788"/>
    <x v="5515"/>
    <n v="4"/>
    <n v="0.2"/>
    <n v="31.197999999999993"/>
  </r>
  <r>
    <n v="8596"/>
    <s v="CA-2011-111934"/>
    <x v="2"/>
    <x v="952"/>
    <d v="2011-05-07T00:00:00"/>
    <x v="2"/>
    <s v="GD-14590"/>
    <x v="241"/>
    <x v="1"/>
    <s v="United States"/>
    <s v="Arlington"/>
    <x v="17"/>
    <n v="22204"/>
    <x v="0"/>
    <s v="OFF-BI-10004364"/>
    <x v="1"/>
    <x v="8"/>
    <x v="302"/>
    <x v="5516"/>
    <n v="2"/>
    <n v="0"/>
    <n v="5.3460000000000001"/>
  </r>
  <r>
    <n v="8597"/>
    <s v="CA-2011-111934"/>
    <x v="2"/>
    <x v="952"/>
    <d v="2011-05-07T00:00:00"/>
    <x v="2"/>
    <s v="GD-14590"/>
    <x v="241"/>
    <x v="1"/>
    <s v="United States"/>
    <s v="Arlington"/>
    <x v="17"/>
    <n v="22204"/>
    <x v="0"/>
    <s v="OFF-PA-10000474"/>
    <x v="1"/>
    <x v="10"/>
    <x v="33"/>
    <x v="131"/>
    <n v="1"/>
    <n v="0"/>
    <n v="16.656799999999997"/>
  </r>
  <r>
    <n v="8598"/>
    <s v="US-2013-117387"/>
    <x v="0"/>
    <x v="189"/>
    <d v="2013-11-01T00:00:00"/>
    <x v="1"/>
    <s v="PA-19060"/>
    <x v="50"/>
    <x v="2"/>
    <s v="United States"/>
    <s v="San Francisco"/>
    <x v="1"/>
    <n v="94122"/>
    <x v="1"/>
    <s v="OFF-BI-10004308"/>
    <x v="1"/>
    <x v="8"/>
    <x v="1767"/>
    <x v="1743"/>
    <n v="4"/>
    <n v="0.2"/>
    <n v="25.175999999999998"/>
  </r>
  <r>
    <n v="8599"/>
    <s v="CA-2011-141110"/>
    <x v="2"/>
    <x v="35"/>
    <d v="2011-12-01T00:00:00"/>
    <x v="1"/>
    <s v="LS-17200"/>
    <x v="624"/>
    <x v="1"/>
    <s v="United States"/>
    <s v="Fresno"/>
    <x v="1"/>
    <n v="93727"/>
    <x v="1"/>
    <s v="OFF-BI-10002012"/>
    <x v="1"/>
    <x v="8"/>
    <x v="742"/>
    <x v="5517"/>
    <n v="3"/>
    <n v="0.2"/>
    <n v="1.512"/>
  </r>
  <r>
    <n v="8600"/>
    <s v="CA-2011-141110"/>
    <x v="2"/>
    <x v="35"/>
    <d v="2011-12-01T00:00:00"/>
    <x v="1"/>
    <s v="LS-17200"/>
    <x v="624"/>
    <x v="1"/>
    <s v="United States"/>
    <s v="Fresno"/>
    <x v="1"/>
    <n v="93727"/>
    <x v="1"/>
    <s v="OFF-PA-10002586"/>
    <x v="1"/>
    <x v="10"/>
    <x v="1007"/>
    <x v="1830"/>
    <n v="3"/>
    <n v="0"/>
    <n v="7.0218000000000007"/>
  </r>
  <r>
    <n v="8601"/>
    <s v="CA-2011-141110"/>
    <x v="2"/>
    <x v="35"/>
    <d v="2011-12-01T00:00:00"/>
    <x v="1"/>
    <s v="LS-17200"/>
    <x v="624"/>
    <x v="1"/>
    <s v="United States"/>
    <s v="Fresno"/>
    <x v="1"/>
    <n v="93727"/>
    <x v="1"/>
    <s v="OFF-AP-10000692"/>
    <x v="1"/>
    <x v="9"/>
    <x v="1241"/>
    <x v="5518"/>
    <n v="2"/>
    <n v="0"/>
    <n v="11.351200000000002"/>
  </r>
  <r>
    <n v="8602"/>
    <s v="CA-2011-141110"/>
    <x v="2"/>
    <x v="35"/>
    <d v="2011-12-01T00:00:00"/>
    <x v="1"/>
    <s v="LS-17200"/>
    <x v="624"/>
    <x v="1"/>
    <s v="United States"/>
    <s v="Fresno"/>
    <x v="1"/>
    <n v="93727"/>
    <x v="1"/>
    <s v="OFF-BI-10001553"/>
    <x v="1"/>
    <x v="8"/>
    <x v="1293"/>
    <x v="1775"/>
    <n v="1"/>
    <n v="0.2"/>
    <n v="2.5591999999999997"/>
  </r>
  <r>
    <n v="8603"/>
    <s v="US-2011-133949"/>
    <x v="2"/>
    <x v="520"/>
    <d v="2011-12-31T00:00:00"/>
    <x v="3"/>
    <s v="JL-15175"/>
    <x v="311"/>
    <x v="2"/>
    <s v="United States"/>
    <s v="Reno"/>
    <x v="33"/>
    <n v="89502"/>
    <x v="1"/>
    <s v="TEC-PH-10004908"/>
    <x v="2"/>
    <x v="7"/>
    <x v="1474"/>
    <x v="5519"/>
    <n v="7"/>
    <n v="0.2"/>
    <n v="59.492999999999952"/>
  </r>
  <r>
    <n v="8604"/>
    <s v="US-2013-116365"/>
    <x v="0"/>
    <x v="835"/>
    <d v="2013-01-08T00:00:00"/>
    <x v="1"/>
    <s v="CA-12310"/>
    <x v="119"/>
    <x v="1"/>
    <s v="United States"/>
    <s v="San Antonio"/>
    <x v="5"/>
    <n v="78207"/>
    <x v="2"/>
    <s v="TEC-AC-10002217"/>
    <x v="2"/>
    <x v="11"/>
    <x v="1178"/>
    <x v="5520"/>
    <n v="2"/>
    <n v="0.2"/>
    <n v="-5.2640000000000002"/>
  </r>
  <r>
    <n v="8605"/>
    <s v="US-2013-116365"/>
    <x v="0"/>
    <x v="835"/>
    <d v="2013-01-08T00:00:00"/>
    <x v="1"/>
    <s v="CA-12310"/>
    <x v="119"/>
    <x v="1"/>
    <s v="United States"/>
    <s v="San Antonio"/>
    <x v="5"/>
    <n v="78207"/>
    <x v="2"/>
    <s v="TEC-AC-10002942"/>
    <x v="2"/>
    <x v="11"/>
    <x v="1597"/>
    <x v="5441"/>
    <n v="3"/>
    <n v="0.2"/>
    <n v="-6.2100000000000151"/>
  </r>
  <r>
    <n v="8606"/>
    <s v="US-2013-116365"/>
    <x v="0"/>
    <x v="835"/>
    <d v="2013-01-08T00:00:00"/>
    <x v="1"/>
    <s v="CA-12310"/>
    <x v="119"/>
    <x v="1"/>
    <s v="United States"/>
    <s v="San Antonio"/>
    <x v="5"/>
    <n v="78207"/>
    <x v="2"/>
    <s v="TEC-PH-10002890"/>
    <x v="2"/>
    <x v="7"/>
    <x v="1387"/>
    <x v="2171"/>
    <n v="5"/>
    <n v="0.2"/>
    <n v="13.571999999999996"/>
  </r>
  <r>
    <n v="8607"/>
    <s v="CA-2014-162936"/>
    <x v="3"/>
    <x v="238"/>
    <d v="2014-08-23T00:00:00"/>
    <x v="1"/>
    <s v="CM-12160"/>
    <x v="380"/>
    <x v="0"/>
    <s v="United States"/>
    <s v="New Bedford"/>
    <x v="31"/>
    <n v="2740"/>
    <x v="3"/>
    <s v="TEC-AC-10003614"/>
    <x v="2"/>
    <x v="11"/>
    <x v="562"/>
    <x v="5521"/>
    <n v="2"/>
    <n v="0"/>
    <n v="7.6493999999999982"/>
  </r>
  <r>
    <n v="8608"/>
    <s v="CA-2011-151946"/>
    <x v="2"/>
    <x v="611"/>
    <d v="2011-06-09T00:00:00"/>
    <x v="1"/>
    <s v="BT-11440"/>
    <x v="590"/>
    <x v="0"/>
    <s v="United States"/>
    <s v="New York City"/>
    <x v="15"/>
    <n v="10035"/>
    <x v="3"/>
    <s v="FUR-FU-10002878"/>
    <x v="0"/>
    <x v="5"/>
    <x v="1125"/>
    <x v="5522"/>
    <n v="2"/>
    <n v="0"/>
    <n v="21.075200000000002"/>
  </r>
  <r>
    <n v="8609"/>
    <s v="CA-2011-151946"/>
    <x v="2"/>
    <x v="611"/>
    <d v="2011-06-09T00:00:00"/>
    <x v="1"/>
    <s v="BT-11440"/>
    <x v="590"/>
    <x v="0"/>
    <s v="United States"/>
    <s v="New York City"/>
    <x v="15"/>
    <n v="10035"/>
    <x v="3"/>
    <s v="OFF-AP-10001626"/>
    <x v="1"/>
    <x v="9"/>
    <x v="1016"/>
    <x v="2560"/>
    <n v="4"/>
    <n v="0"/>
    <n v="4.0456000000000003"/>
  </r>
  <r>
    <n v="8610"/>
    <s v="CA-2011-151946"/>
    <x v="2"/>
    <x v="611"/>
    <d v="2011-06-09T00:00:00"/>
    <x v="1"/>
    <s v="BT-11440"/>
    <x v="590"/>
    <x v="0"/>
    <s v="United States"/>
    <s v="New York City"/>
    <x v="15"/>
    <n v="10035"/>
    <x v="3"/>
    <s v="FUR-BO-10003272"/>
    <x v="0"/>
    <x v="0"/>
    <x v="582"/>
    <x v="3832"/>
    <n v="2"/>
    <n v="0.2"/>
    <n v="-44.196000000000026"/>
  </r>
  <r>
    <n v="8611"/>
    <s v="CA-2011-151946"/>
    <x v="2"/>
    <x v="611"/>
    <d v="2011-06-09T00:00:00"/>
    <x v="1"/>
    <s v="BT-11440"/>
    <x v="590"/>
    <x v="0"/>
    <s v="United States"/>
    <s v="New York City"/>
    <x v="15"/>
    <n v="10035"/>
    <x v="3"/>
    <s v="FUR-FU-10002191"/>
    <x v="0"/>
    <x v="5"/>
    <x v="762"/>
    <x v="544"/>
    <n v="2"/>
    <n v="0"/>
    <n v="6.7008000000000001"/>
  </r>
  <r>
    <n v="8612"/>
    <s v="CA-2014-123624"/>
    <x v="3"/>
    <x v="38"/>
    <d v="2014-11-18T00:00:00"/>
    <x v="0"/>
    <s v="SE-20110"/>
    <x v="339"/>
    <x v="0"/>
    <s v="United States"/>
    <s v="Oxnard"/>
    <x v="1"/>
    <n v="93030"/>
    <x v="1"/>
    <s v="TEC-AC-10000682"/>
    <x v="2"/>
    <x v="11"/>
    <x v="1327"/>
    <x v="2076"/>
    <n v="5"/>
    <n v="0"/>
    <n v="29.032499999999999"/>
  </r>
  <r>
    <n v="8613"/>
    <s v="CA-2013-146437"/>
    <x v="0"/>
    <x v="1198"/>
    <d v="2013-02-01T00:00:00"/>
    <x v="0"/>
    <s v="HG-14965"/>
    <x v="428"/>
    <x v="1"/>
    <s v="United States"/>
    <s v="Los Angeles"/>
    <x v="1"/>
    <n v="90036"/>
    <x v="1"/>
    <s v="OFF-AR-10000588"/>
    <x v="1"/>
    <x v="6"/>
    <x v="393"/>
    <x v="2010"/>
    <n v="2"/>
    <n v="0"/>
    <n v="10.316800000000001"/>
  </r>
  <r>
    <n v="8614"/>
    <s v="CA-2013-138233"/>
    <x v="0"/>
    <x v="1199"/>
    <d v="2013-11-15T00:00:00"/>
    <x v="1"/>
    <s v="PF-19165"/>
    <x v="58"/>
    <x v="0"/>
    <s v="United States"/>
    <s v="Oakland"/>
    <x v="1"/>
    <n v="94601"/>
    <x v="1"/>
    <s v="TEC-AC-10002001"/>
    <x v="2"/>
    <x v="11"/>
    <x v="262"/>
    <x v="651"/>
    <n v="3"/>
    <n v="0"/>
    <n v="177.58890000000002"/>
  </r>
  <r>
    <n v="8615"/>
    <s v="CA-2013-165918"/>
    <x v="0"/>
    <x v="545"/>
    <d v="2013-09-15T00:00:00"/>
    <x v="1"/>
    <s v="BD-11770"/>
    <x v="420"/>
    <x v="0"/>
    <s v="United States"/>
    <s v="Edmonds"/>
    <x v="4"/>
    <n v="98026"/>
    <x v="1"/>
    <s v="OFF-LA-10003720"/>
    <x v="1"/>
    <x v="2"/>
    <x v="1627"/>
    <x v="1576"/>
    <n v="2"/>
    <n v="0"/>
    <n v="3.4685999999999999"/>
  </r>
  <r>
    <n v="8616"/>
    <s v="CA-2013-165918"/>
    <x v="0"/>
    <x v="545"/>
    <d v="2013-09-15T00:00:00"/>
    <x v="1"/>
    <s v="BD-11770"/>
    <x v="420"/>
    <x v="0"/>
    <s v="United States"/>
    <s v="Edmonds"/>
    <x v="4"/>
    <n v="98026"/>
    <x v="1"/>
    <s v="OFF-BI-10004364"/>
    <x v="1"/>
    <x v="8"/>
    <x v="302"/>
    <x v="5523"/>
    <n v="3"/>
    <n v="0.2"/>
    <n v="4.4550000000000001"/>
  </r>
  <r>
    <n v="8617"/>
    <s v="CA-2013-165918"/>
    <x v="0"/>
    <x v="545"/>
    <d v="2013-09-15T00:00:00"/>
    <x v="1"/>
    <s v="BD-11770"/>
    <x v="420"/>
    <x v="0"/>
    <s v="United States"/>
    <s v="Edmonds"/>
    <x v="4"/>
    <n v="98026"/>
    <x v="1"/>
    <s v="OFF-PA-10000100"/>
    <x v="1"/>
    <x v="10"/>
    <x v="825"/>
    <x v="2658"/>
    <n v="2"/>
    <n v="0"/>
    <n v="40.170200000000001"/>
  </r>
  <r>
    <n v="8618"/>
    <s v="CA-2013-165918"/>
    <x v="0"/>
    <x v="545"/>
    <d v="2013-09-15T00:00:00"/>
    <x v="1"/>
    <s v="BD-11770"/>
    <x v="420"/>
    <x v="0"/>
    <s v="United States"/>
    <s v="Edmonds"/>
    <x v="4"/>
    <n v="98026"/>
    <x v="1"/>
    <s v="OFF-BI-10004826"/>
    <x v="1"/>
    <x v="8"/>
    <x v="721"/>
    <x v="5524"/>
    <n v="3"/>
    <n v="0.2"/>
    <n v="13.868400000000001"/>
  </r>
  <r>
    <n v="8619"/>
    <s v="CA-2014-117513"/>
    <x v="3"/>
    <x v="448"/>
    <d v="2014-03-09T00:00:00"/>
    <x v="1"/>
    <s v="BT-11395"/>
    <x v="387"/>
    <x v="1"/>
    <s v="United States"/>
    <s v="Los Angeles"/>
    <x v="1"/>
    <n v="90004"/>
    <x v="1"/>
    <s v="FUR-TA-10001520"/>
    <x v="0"/>
    <x v="3"/>
    <x v="711"/>
    <x v="3860"/>
    <n v="7"/>
    <n v="0.2"/>
    <n v="-14.987700000000061"/>
  </r>
  <r>
    <n v="8620"/>
    <s v="CA-2014-132437"/>
    <x v="3"/>
    <x v="565"/>
    <d v="2014-09-14T00:00:00"/>
    <x v="0"/>
    <s v="EM-14095"/>
    <x v="313"/>
    <x v="1"/>
    <s v="United States"/>
    <s v="New York City"/>
    <x v="15"/>
    <n v="10024"/>
    <x v="3"/>
    <s v="OFF-ST-10001031"/>
    <x v="1"/>
    <x v="4"/>
    <x v="1551"/>
    <x v="5525"/>
    <n v="4"/>
    <n v="0"/>
    <n v="16.931200000000004"/>
  </r>
  <r>
    <n v="8621"/>
    <s v="US-2014-119319"/>
    <x v="3"/>
    <x v="44"/>
    <d v="2014-11-10T00:00:00"/>
    <x v="0"/>
    <s v="LC-17050"/>
    <x v="702"/>
    <x v="0"/>
    <s v="United States"/>
    <s v="Dallas"/>
    <x v="5"/>
    <n v="75217"/>
    <x v="2"/>
    <s v="FUR-FU-10003878"/>
    <x v="0"/>
    <x v="5"/>
    <x v="671"/>
    <x v="5526"/>
    <n v="5"/>
    <n v="0.6"/>
    <n v="-19.863999999999997"/>
  </r>
  <r>
    <n v="8622"/>
    <s v="CA-2014-104318"/>
    <x v="3"/>
    <x v="726"/>
    <d v="2014-05-19T00:00:00"/>
    <x v="1"/>
    <s v="FH-14275"/>
    <x v="395"/>
    <x v="1"/>
    <s v="United States"/>
    <s v="Franklin"/>
    <x v="18"/>
    <n v="37064"/>
    <x v="0"/>
    <s v="OFF-AP-10000358"/>
    <x v="1"/>
    <x v="9"/>
    <x v="95"/>
    <x v="5527"/>
    <n v="2"/>
    <n v="0.2"/>
    <n v="2.3363999999999976"/>
  </r>
  <r>
    <n v="8623"/>
    <s v="US-2013-114230"/>
    <x v="0"/>
    <x v="581"/>
    <d v="2013-12-02T00:00:00"/>
    <x v="1"/>
    <s v="CM-12235"/>
    <x v="632"/>
    <x v="0"/>
    <s v="United States"/>
    <s v="Phoenix"/>
    <x v="16"/>
    <n v="85023"/>
    <x v="1"/>
    <s v="OFF-ST-10000876"/>
    <x v="1"/>
    <x v="4"/>
    <x v="251"/>
    <x v="5528"/>
    <n v="4"/>
    <n v="0.2"/>
    <n v="3.9808000000000003"/>
  </r>
  <r>
    <n v="8624"/>
    <s v="CA-2012-136147"/>
    <x v="1"/>
    <x v="50"/>
    <d v="2012-11-18T00:00:00"/>
    <x v="1"/>
    <s v="FM-14380"/>
    <x v="248"/>
    <x v="0"/>
    <s v="United States"/>
    <s v="Miami"/>
    <x v="2"/>
    <n v="33178"/>
    <x v="0"/>
    <s v="OFF-BI-10004224"/>
    <x v="1"/>
    <x v="8"/>
    <x v="1061"/>
    <x v="1444"/>
    <n v="6"/>
    <n v="0.7"/>
    <n v="-100.91999999999999"/>
  </r>
  <r>
    <n v="8625"/>
    <s v="CA-2012-136147"/>
    <x v="1"/>
    <x v="50"/>
    <d v="2012-11-18T00:00:00"/>
    <x v="1"/>
    <s v="FM-14380"/>
    <x v="248"/>
    <x v="0"/>
    <s v="United States"/>
    <s v="Miami"/>
    <x v="2"/>
    <n v="33178"/>
    <x v="0"/>
    <s v="TEC-AC-10004568"/>
    <x v="2"/>
    <x v="11"/>
    <x v="1109"/>
    <x v="1375"/>
    <n v="5"/>
    <n v="0.2"/>
    <n v="-1.3995000000000104"/>
  </r>
  <r>
    <n v="8626"/>
    <s v="CA-2012-156118"/>
    <x v="1"/>
    <x v="575"/>
    <d v="2012-12-12T00:00:00"/>
    <x v="1"/>
    <s v="HG-14965"/>
    <x v="428"/>
    <x v="1"/>
    <s v="United States"/>
    <s v="Colorado Springs"/>
    <x v="22"/>
    <n v="80906"/>
    <x v="1"/>
    <s v="OFF-PA-10000533"/>
    <x v="1"/>
    <x v="10"/>
    <x v="1196"/>
    <x v="937"/>
    <n v="3"/>
    <n v="0.2"/>
    <n v="5.1011999999999995"/>
  </r>
  <r>
    <n v="8627"/>
    <s v="CA-2012-164084"/>
    <x v="1"/>
    <x v="67"/>
    <d v="2012-09-12T00:00:00"/>
    <x v="1"/>
    <s v="AG-10525"/>
    <x v="132"/>
    <x v="1"/>
    <s v="United States"/>
    <s v="New York City"/>
    <x v="15"/>
    <n v="10011"/>
    <x v="3"/>
    <s v="OFF-ST-10003638"/>
    <x v="1"/>
    <x v="4"/>
    <x v="1222"/>
    <x v="3824"/>
    <n v="3"/>
    <n v="0"/>
    <n v="18.970199999999998"/>
  </r>
  <r>
    <n v="8628"/>
    <s v="CA-2012-164084"/>
    <x v="1"/>
    <x v="67"/>
    <d v="2012-09-12T00:00:00"/>
    <x v="1"/>
    <s v="AG-10525"/>
    <x v="132"/>
    <x v="1"/>
    <s v="United States"/>
    <s v="New York City"/>
    <x v="15"/>
    <n v="10011"/>
    <x v="3"/>
    <s v="TEC-AC-10002305"/>
    <x v="2"/>
    <x v="11"/>
    <x v="1521"/>
    <x v="2597"/>
    <n v="5"/>
    <n v="0"/>
    <n v="16.199999999999992"/>
  </r>
  <r>
    <n v="8629"/>
    <s v="CA-2012-164084"/>
    <x v="1"/>
    <x v="67"/>
    <d v="2012-09-12T00:00:00"/>
    <x v="1"/>
    <s v="AG-10525"/>
    <x v="132"/>
    <x v="1"/>
    <s v="United States"/>
    <s v="New York City"/>
    <x v="15"/>
    <n v="10011"/>
    <x v="3"/>
    <s v="OFF-BI-10000605"/>
    <x v="1"/>
    <x v="8"/>
    <x v="531"/>
    <x v="861"/>
    <n v="2"/>
    <n v="0.2"/>
    <n v="2.0573999999999995"/>
  </r>
  <r>
    <n v="8630"/>
    <s v="CA-2012-164084"/>
    <x v="1"/>
    <x v="67"/>
    <d v="2012-09-12T00:00:00"/>
    <x v="1"/>
    <s v="AG-10525"/>
    <x v="132"/>
    <x v="1"/>
    <s v="United States"/>
    <s v="New York City"/>
    <x v="15"/>
    <n v="10011"/>
    <x v="3"/>
    <s v="FUR-TA-10003569"/>
    <x v="0"/>
    <x v="3"/>
    <x v="1358"/>
    <x v="5529"/>
    <n v="2"/>
    <n v="0.4"/>
    <n v="-120.29400000000004"/>
  </r>
  <r>
    <n v="8631"/>
    <s v="CA-2012-164084"/>
    <x v="1"/>
    <x v="67"/>
    <d v="2012-09-12T00:00:00"/>
    <x v="1"/>
    <s v="AG-10525"/>
    <x v="132"/>
    <x v="1"/>
    <s v="United States"/>
    <s v="New York City"/>
    <x v="15"/>
    <n v="10011"/>
    <x v="3"/>
    <s v="OFF-FA-10003059"/>
    <x v="1"/>
    <x v="13"/>
    <x v="794"/>
    <x v="5530"/>
    <n v="4"/>
    <n v="0"/>
    <n v="2.3891999999999998"/>
  </r>
  <r>
    <n v="8632"/>
    <s v="CA-2013-107783"/>
    <x v="0"/>
    <x v="1062"/>
    <d v="2013-07-30T00:00:00"/>
    <x v="2"/>
    <s v="OT-18730"/>
    <x v="220"/>
    <x v="0"/>
    <s v="United States"/>
    <s v="Bethlehem"/>
    <x v="9"/>
    <n v="18018"/>
    <x v="3"/>
    <s v="FUR-BO-10004409"/>
    <x v="0"/>
    <x v="0"/>
    <x v="625"/>
    <x v="5531"/>
    <n v="5"/>
    <n v="0.5"/>
    <n v="-78.078000000000003"/>
  </r>
  <r>
    <n v="8633"/>
    <s v="CA-2013-107783"/>
    <x v="0"/>
    <x v="1062"/>
    <d v="2013-07-30T00:00:00"/>
    <x v="2"/>
    <s v="OT-18730"/>
    <x v="220"/>
    <x v="0"/>
    <s v="United States"/>
    <s v="Bethlehem"/>
    <x v="9"/>
    <n v="18018"/>
    <x v="3"/>
    <s v="OFF-BI-10000545"/>
    <x v="1"/>
    <x v="8"/>
    <x v="685"/>
    <x v="5341"/>
    <n v="6"/>
    <n v="0.7"/>
    <n v="-913.17599999999993"/>
  </r>
  <r>
    <n v="8634"/>
    <s v="CA-2013-107783"/>
    <x v="0"/>
    <x v="1062"/>
    <d v="2013-07-30T00:00:00"/>
    <x v="2"/>
    <s v="OT-18730"/>
    <x v="220"/>
    <x v="0"/>
    <s v="United States"/>
    <s v="Bethlehem"/>
    <x v="9"/>
    <n v="18018"/>
    <x v="3"/>
    <s v="OFF-AP-10004052"/>
    <x v="1"/>
    <x v="9"/>
    <x v="1662"/>
    <x v="5408"/>
    <n v="3"/>
    <n v="0.2"/>
    <n v="0.7110000000000003"/>
  </r>
  <r>
    <n v="8635"/>
    <s v="CA-2014-159793"/>
    <x v="3"/>
    <x v="326"/>
    <d v="2014-08-30T00:00:00"/>
    <x v="1"/>
    <s v="SV-20365"/>
    <x v="277"/>
    <x v="0"/>
    <s v="United States"/>
    <s v="Philadelphia"/>
    <x v="9"/>
    <n v="19140"/>
    <x v="3"/>
    <s v="FUR-BO-10001798"/>
    <x v="0"/>
    <x v="0"/>
    <x v="0"/>
    <x v="5532"/>
    <n v="2"/>
    <n v="0.5"/>
    <n v="-89.066399999999987"/>
  </r>
  <r>
    <n v="8636"/>
    <s v="CA-2011-160094"/>
    <x v="2"/>
    <x v="1013"/>
    <d v="2011-05-02T00:00:00"/>
    <x v="2"/>
    <s v="JM-16195"/>
    <x v="594"/>
    <x v="0"/>
    <s v="United States"/>
    <s v="Louisville"/>
    <x v="0"/>
    <n v="40214"/>
    <x v="0"/>
    <s v="OFF-AR-10004010"/>
    <x v="1"/>
    <x v="6"/>
    <x v="1734"/>
    <x v="5368"/>
    <n v="5"/>
    <n v="0"/>
    <n v="45.487000000000002"/>
  </r>
  <r>
    <n v="8637"/>
    <s v="CA-2011-160094"/>
    <x v="2"/>
    <x v="1013"/>
    <d v="2011-05-02T00:00:00"/>
    <x v="2"/>
    <s v="JM-16195"/>
    <x v="594"/>
    <x v="0"/>
    <s v="United States"/>
    <s v="Louisville"/>
    <x v="0"/>
    <n v="40214"/>
    <x v="0"/>
    <s v="OFF-ST-10000585"/>
    <x v="1"/>
    <x v="4"/>
    <x v="541"/>
    <x v="5533"/>
    <n v="5"/>
    <n v="0"/>
    <n v="214.76"/>
  </r>
  <r>
    <n v="8638"/>
    <s v="CA-2014-151281"/>
    <x v="3"/>
    <x v="842"/>
    <d v="2014-05-03T00:00:00"/>
    <x v="1"/>
    <s v="HM-14980"/>
    <x v="31"/>
    <x v="0"/>
    <s v="United States"/>
    <s v="Seattle"/>
    <x v="4"/>
    <n v="98105"/>
    <x v="1"/>
    <s v="FUR-FU-10000397"/>
    <x v="0"/>
    <x v="5"/>
    <x v="63"/>
    <x v="5534"/>
    <n v="7"/>
    <n v="0"/>
    <n v="39.082400000000007"/>
  </r>
  <r>
    <n v="8639"/>
    <s v="CA-2014-118346"/>
    <x v="3"/>
    <x v="283"/>
    <d v="2014-07-25T00:00:00"/>
    <x v="2"/>
    <s v="PO-19180"/>
    <x v="178"/>
    <x v="2"/>
    <s v="United States"/>
    <s v="Kenosha"/>
    <x v="6"/>
    <n v="53142"/>
    <x v="2"/>
    <s v="TEC-AC-10000736"/>
    <x v="2"/>
    <x v="11"/>
    <x v="1085"/>
    <x v="4516"/>
    <n v="5"/>
    <n v="0"/>
    <n v="143.982"/>
  </r>
  <r>
    <n v="8640"/>
    <s v="CA-2011-129819"/>
    <x v="2"/>
    <x v="736"/>
    <d v="2011-12-15T00:00:00"/>
    <x v="0"/>
    <s v="KC-16675"/>
    <x v="169"/>
    <x v="1"/>
    <s v="United States"/>
    <s v="Henderson"/>
    <x v="0"/>
    <n v="42420"/>
    <x v="0"/>
    <s v="OFF-BI-10004970"/>
    <x v="1"/>
    <x v="8"/>
    <x v="908"/>
    <x v="714"/>
    <n v="3"/>
    <n v="0"/>
    <n v="5.8232999999999997"/>
  </r>
  <r>
    <n v="8641"/>
    <s v="US-2014-148551"/>
    <x v="3"/>
    <x v="602"/>
    <d v="2014-01-17T00:00:00"/>
    <x v="1"/>
    <s v="DB-13120"/>
    <x v="106"/>
    <x v="1"/>
    <s v="United States"/>
    <s v="Dallas"/>
    <x v="5"/>
    <n v="75217"/>
    <x v="2"/>
    <s v="OFF-BI-10000545"/>
    <x v="1"/>
    <x v="8"/>
    <x v="685"/>
    <x v="5535"/>
    <n v="5"/>
    <n v="0.8"/>
    <n v="-1141.47"/>
  </r>
  <r>
    <n v="8642"/>
    <s v="CA-2014-147767"/>
    <x v="3"/>
    <x v="574"/>
    <d v="2014-12-03T00:00:00"/>
    <x v="3"/>
    <s v="SV-20935"/>
    <x v="603"/>
    <x v="0"/>
    <s v="United States"/>
    <s v="Peoria"/>
    <x v="16"/>
    <n v="85345"/>
    <x v="1"/>
    <s v="OFF-BI-10001670"/>
    <x v="1"/>
    <x v="8"/>
    <x v="438"/>
    <x v="5536"/>
    <n v="6"/>
    <n v="0.7"/>
    <n v="-45.239999999999995"/>
  </r>
  <r>
    <n v="8643"/>
    <s v="CA-2012-108259"/>
    <x v="1"/>
    <x v="627"/>
    <d v="2012-11-15T00:00:00"/>
    <x v="1"/>
    <s v="NS-18640"/>
    <x v="374"/>
    <x v="1"/>
    <s v="United States"/>
    <s v="Jacksonville"/>
    <x v="3"/>
    <n v="28540"/>
    <x v="0"/>
    <s v="OFF-FA-10000624"/>
    <x v="1"/>
    <x v="13"/>
    <x v="291"/>
    <x v="5305"/>
    <n v="11"/>
    <n v="0.2"/>
    <n v="11.814"/>
  </r>
  <r>
    <n v="8644"/>
    <s v="CA-2012-108259"/>
    <x v="1"/>
    <x v="627"/>
    <d v="2012-11-15T00:00:00"/>
    <x v="1"/>
    <s v="NS-18640"/>
    <x v="374"/>
    <x v="1"/>
    <s v="United States"/>
    <s v="Jacksonville"/>
    <x v="3"/>
    <n v="28540"/>
    <x v="0"/>
    <s v="OFF-LA-10002945"/>
    <x v="1"/>
    <x v="2"/>
    <x v="1603"/>
    <x v="1325"/>
    <n v="1"/>
    <n v="0.2"/>
    <n v="1.6379999999999997"/>
  </r>
  <r>
    <n v="8645"/>
    <s v="CA-2012-108259"/>
    <x v="1"/>
    <x v="627"/>
    <d v="2012-11-15T00:00:00"/>
    <x v="1"/>
    <s v="NS-18640"/>
    <x v="374"/>
    <x v="1"/>
    <s v="United States"/>
    <s v="Jacksonville"/>
    <x v="3"/>
    <n v="28540"/>
    <x v="0"/>
    <s v="OFF-BI-10000315"/>
    <x v="1"/>
    <x v="8"/>
    <x v="407"/>
    <x v="5537"/>
    <n v="7"/>
    <n v="0.7"/>
    <n v="-29.244599999999991"/>
  </r>
  <r>
    <n v="8646"/>
    <s v="CA-2012-108259"/>
    <x v="1"/>
    <x v="627"/>
    <d v="2012-11-15T00:00:00"/>
    <x v="1"/>
    <s v="NS-18640"/>
    <x v="374"/>
    <x v="1"/>
    <s v="United States"/>
    <s v="Jacksonville"/>
    <x v="3"/>
    <n v="28540"/>
    <x v="0"/>
    <s v="FUR-FU-10000023"/>
    <x v="0"/>
    <x v="5"/>
    <x v="322"/>
    <x v="5364"/>
    <n v="1"/>
    <n v="0.2"/>
    <n v="1.4136000000000002"/>
  </r>
  <r>
    <n v="8647"/>
    <s v="CA-2013-113341"/>
    <x v="0"/>
    <x v="881"/>
    <d v="2013-11-30T00:00:00"/>
    <x v="1"/>
    <s v="MH-17455"/>
    <x v="708"/>
    <x v="0"/>
    <s v="United States"/>
    <s v="Los Angeles"/>
    <x v="1"/>
    <n v="90032"/>
    <x v="1"/>
    <s v="FUR-CH-10004698"/>
    <x v="0"/>
    <x v="1"/>
    <x v="166"/>
    <x v="4934"/>
    <n v="3"/>
    <n v="0.2"/>
    <n v="19.435200000000009"/>
  </r>
  <r>
    <n v="8648"/>
    <s v="US-2012-131842"/>
    <x v="1"/>
    <x v="901"/>
    <d v="2012-12-08T00:00:00"/>
    <x v="2"/>
    <s v="RR-19525"/>
    <x v="645"/>
    <x v="1"/>
    <s v="United States"/>
    <s v="Nashville"/>
    <x v="18"/>
    <n v="37211"/>
    <x v="0"/>
    <s v="FUR-CH-10004477"/>
    <x v="0"/>
    <x v="1"/>
    <x v="211"/>
    <x v="5538"/>
    <n v="2"/>
    <n v="0.2"/>
    <n v="10.960199999999993"/>
  </r>
  <r>
    <n v="8649"/>
    <s v="CA-2013-164574"/>
    <x v="0"/>
    <x v="875"/>
    <d v="2013-08-04T00:00:00"/>
    <x v="1"/>
    <s v="RH-19555"/>
    <x v="653"/>
    <x v="0"/>
    <s v="United States"/>
    <s v="Charlotte"/>
    <x v="3"/>
    <n v="28205"/>
    <x v="0"/>
    <s v="OFF-ST-10003816"/>
    <x v="1"/>
    <x v="4"/>
    <x v="710"/>
    <x v="3327"/>
    <n v="5"/>
    <n v="0.2"/>
    <n v="26.428499999999957"/>
  </r>
  <r>
    <n v="8650"/>
    <s v="CA-2013-164574"/>
    <x v="0"/>
    <x v="875"/>
    <d v="2013-08-04T00:00:00"/>
    <x v="1"/>
    <s v="RH-19555"/>
    <x v="653"/>
    <x v="0"/>
    <s v="United States"/>
    <s v="Charlotte"/>
    <x v="3"/>
    <n v="28205"/>
    <x v="0"/>
    <s v="OFF-BI-10002429"/>
    <x v="1"/>
    <x v="8"/>
    <x v="467"/>
    <x v="5539"/>
    <n v="3"/>
    <n v="0.7"/>
    <n v="-20.090399999999995"/>
  </r>
  <r>
    <n v="8651"/>
    <s v="CA-2011-142769"/>
    <x v="2"/>
    <x v="103"/>
    <d v="2011-09-13T00:00:00"/>
    <x v="3"/>
    <s v="RP-19390"/>
    <x v="261"/>
    <x v="0"/>
    <s v="United States"/>
    <s v="Seattle"/>
    <x v="4"/>
    <n v="98103"/>
    <x v="1"/>
    <s v="OFF-FA-10000840"/>
    <x v="1"/>
    <x v="13"/>
    <x v="1685"/>
    <x v="5540"/>
    <n v="5"/>
    <n v="0"/>
    <n v="2.6789999999999998"/>
  </r>
  <r>
    <n v="8652"/>
    <s v="CA-2011-142769"/>
    <x v="2"/>
    <x v="103"/>
    <d v="2011-09-13T00:00:00"/>
    <x v="3"/>
    <s v="RP-19390"/>
    <x v="261"/>
    <x v="0"/>
    <s v="United States"/>
    <s v="Seattle"/>
    <x v="4"/>
    <n v="98103"/>
    <x v="1"/>
    <s v="FUR-FU-10001918"/>
    <x v="0"/>
    <x v="5"/>
    <x v="280"/>
    <x v="5541"/>
    <n v="3"/>
    <n v="0"/>
    <n v="5.5341000000000014"/>
  </r>
  <r>
    <n v="8653"/>
    <s v="CA-2011-142769"/>
    <x v="2"/>
    <x v="103"/>
    <d v="2011-09-13T00:00:00"/>
    <x v="3"/>
    <s v="RP-19390"/>
    <x v="261"/>
    <x v="0"/>
    <s v="United States"/>
    <s v="Seattle"/>
    <x v="4"/>
    <n v="98103"/>
    <x v="1"/>
    <s v="OFF-SU-10001574"/>
    <x v="1"/>
    <x v="14"/>
    <x v="498"/>
    <x v="549"/>
    <n v="2"/>
    <n v="0"/>
    <n v="2.1899999999999995"/>
  </r>
  <r>
    <n v="8654"/>
    <s v="CA-2011-142769"/>
    <x v="2"/>
    <x v="103"/>
    <d v="2011-09-13T00:00:00"/>
    <x v="3"/>
    <s v="RP-19390"/>
    <x v="261"/>
    <x v="0"/>
    <s v="United States"/>
    <s v="Seattle"/>
    <x v="4"/>
    <n v="98103"/>
    <x v="1"/>
    <s v="TEC-AC-10001606"/>
    <x v="2"/>
    <x v="11"/>
    <x v="585"/>
    <x v="1664"/>
    <n v="2"/>
    <n v="0"/>
    <n v="75.992400000000004"/>
  </r>
  <r>
    <n v="8655"/>
    <s v="CA-2011-142769"/>
    <x v="2"/>
    <x v="103"/>
    <d v="2011-09-13T00:00:00"/>
    <x v="3"/>
    <s v="RP-19390"/>
    <x v="261"/>
    <x v="0"/>
    <s v="United States"/>
    <s v="Seattle"/>
    <x v="4"/>
    <n v="98103"/>
    <x v="1"/>
    <s v="TEC-AC-10003399"/>
    <x v="2"/>
    <x v="11"/>
    <x v="1497"/>
    <x v="5542"/>
    <n v="4"/>
    <n v="0"/>
    <n v="60.883200000000002"/>
  </r>
  <r>
    <n v="8656"/>
    <s v="CA-2011-142769"/>
    <x v="2"/>
    <x v="103"/>
    <d v="2011-09-13T00:00:00"/>
    <x v="3"/>
    <s v="RP-19390"/>
    <x v="261"/>
    <x v="0"/>
    <s v="United States"/>
    <s v="Seattle"/>
    <x v="4"/>
    <n v="98103"/>
    <x v="1"/>
    <s v="TEC-AC-10000865"/>
    <x v="2"/>
    <x v="11"/>
    <x v="996"/>
    <x v="5543"/>
    <n v="2"/>
    <n v="0"/>
    <n v="20.059999999999988"/>
  </r>
  <r>
    <n v="8657"/>
    <s v="CA-2011-142769"/>
    <x v="2"/>
    <x v="103"/>
    <d v="2011-09-13T00:00:00"/>
    <x v="3"/>
    <s v="RP-19390"/>
    <x v="261"/>
    <x v="0"/>
    <s v="United States"/>
    <s v="Seattle"/>
    <x v="4"/>
    <n v="98103"/>
    <x v="1"/>
    <s v="OFF-PA-10002923"/>
    <x v="1"/>
    <x v="10"/>
    <x v="1417"/>
    <x v="1553"/>
    <n v="1"/>
    <n v="0"/>
    <n v="24.47"/>
  </r>
  <r>
    <n v="8658"/>
    <s v="CA-2011-142769"/>
    <x v="2"/>
    <x v="103"/>
    <d v="2011-09-13T00:00:00"/>
    <x v="3"/>
    <s v="RP-19390"/>
    <x v="261"/>
    <x v="0"/>
    <s v="United States"/>
    <s v="Seattle"/>
    <x v="4"/>
    <n v="98103"/>
    <x v="1"/>
    <s v="OFF-AP-10004785"/>
    <x v="1"/>
    <x v="9"/>
    <x v="1177"/>
    <x v="5544"/>
    <n v="2"/>
    <n v="0"/>
    <n v="9.743800000000002"/>
  </r>
  <r>
    <n v="8659"/>
    <s v="CA-2013-168361"/>
    <x v="0"/>
    <x v="1028"/>
    <d v="2013-06-26T00:00:00"/>
    <x v="1"/>
    <s v="KB-16600"/>
    <x v="33"/>
    <x v="1"/>
    <s v="United States"/>
    <s v="Chicago"/>
    <x v="10"/>
    <n v="60623"/>
    <x v="2"/>
    <s v="OFF-BI-10003727"/>
    <x v="1"/>
    <x v="8"/>
    <x v="797"/>
    <x v="5545"/>
    <n v="1"/>
    <n v="0.8"/>
    <n v="-1.3376000000000001"/>
  </r>
  <r>
    <n v="8660"/>
    <s v="CA-2013-153185"/>
    <x v="0"/>
    <x v="323"/>
    <d v="2013-09-09T00:00:00"/>
    <x v="1"/>
    <s v="MH-17620"/>
    <x v="588"/>
    <x v="1"/>
    <s v="United States"/>
    <s v="Cincinnati"/>
    <x v="24"/>
    <n v="45231"/>
    <x v="3"/>
    <s v="OFF-PA-10002246"/>
    <x v="1"/>
    <x v="10"/>
    <x v="1386"/>
    <x v="2733"/>
    <n v="6"/>
    <n v="0.2"/>
    <n v="11.223000000000001"/>
  </r>
  <r>
    <n v="8661"/>
    <s v="CA-2014-124765"/>
    <x v="3"/>
    <x v="920"/>
    <d v="2014-12-01T00:00:00"/>
    <x v="1"/>
    <s v="HZ-14950"/>
    <x v="521"/>
    <x v="0"/>
    <s v="United States"/>
    <s v="Fort Lauderdale"/>
    <x v="2"/>
    <n v="33311"/>
    <x v="0"/>
    <s v="FUR-BO-10003965"/>
    <x v="0"/>
    <x v="0"/>
    <x v="1083"/>
    <x v="1937"/>
    <n v="5"/>
    <n v="0.2"/>
    <n v="-81.440999999999946"/>
  </r>
  <r>
    <n v="8662"/>
    <s v="CA-2012-131856"/>
    <x v="1"/>
    <x v="793"/>
    <d v="2012-05-17T00:00:00"/>
    <x v="1"/>
    <s v="JG-15160"/>
    <x v="506"/>
    <x v="0"/>
    <s v="United States"/>
    <s v="Houston"/>
    <x v="5"/>
    <n v="77041"/>
    <x v="2"/>
    <s v="FUR-FU-10000175"/>
    <x v="0"/>
    <x v="5"/>
    <x v="1629"/>
    <x v="5546"/>
    <n v="4"/>
    <n v="0.6"/>
    <n v="-15.9268"/>
  </r>
  <r>
    <n v="8663"/>
    <s v="CA-2012-131856"/>
    <x v="1"/>
    <x v="793"/>
    <d v="2012-05-17T00:00:00"/>
    <x v="1"/>
    <s v="JG-15160"/>
    <x v="506"/>
    <x v="0"/>
    <s v="United States"/>
    <s v="Houston"/>
    <x v="5"/>
    <n v="77041"/>
    <x v="2"/>
    <s v="TEC-PH-10001336"/>
    <x v="2"/>
    <x v="7"/>
    <x v="941"/>
    <x v="5547"/>
    <n v="6"/>
    <n v="0.2"/>
    <n v="69.654599999999988"/>
  </r>
  <r>
    <n v="8664"/>
    <s v="CA-2012-131856"/>
    <x v="1"/>
    <x v="793"/>
    <d v="2012-05-17T00:00:00"/>
    <x v="1"/>
    <s v="JG-15160"/>
    <x v="506"/>
    <x v="0"/>
    <s v="United States"/>
    <s v="Houston"/>
    <x v="5"/>
    <n v="77041"/>
    <x v="2"/>
    <s v="OFF-PA-10001954"/>
    <x v="1"/>
    <x v="10"/>
    <x v="595"/>
    <x v="5548"/>
    <n v="7"/>
    <n v="0.2"/>
    <n v="41.568799999999996"/>
  </r>
  <r>
    <n v="8665"/>
    <s v="CA-2014-126634"/>
    <x v="3"/>
    <x v="983"/>
    <d v="2014-04-02T00:00:00"/>
    <x v="0"/>
    <s v="AB-10165"/>
    <x v="269"/>
    <x v="0"/>
    <s v="United States"/>
    <s v="Lakewood"/>
    <x v="1"/>
    <n v="90712"/>
    <x v="1"/>
    <s v="FUR-FU-10004973"/>
    <x v="0"/>
    <x v="5"/>
    <x v="1134"/>
    <x v="5549"/>
    <n v="5"/>
    <n v="0"/>
    <n v="39.564000000000007"/>
  </r>
  <r>
    <n v="8666"/>
    <s v="CA-2013-118500"/>
    <x v="0"/>
    <x v="1019"/>
    <d v="2013-11-19T00:00:00"/>
    <x v="2"/>
    <s v="HJ-14875"/>
    <x v="707"/>
    <x v="2"/>
    <s v="United States"/>
    <s v="San Francisco"/>
    <x v="1"/>
    <n v="94122"/>
    <x v="1"/>
    <s v="OFF-SU-10004231"/>
    <x v="1"/>
    <x v="14"/>
    <x v="552"/>
    <x v="5550"/>
    <n v="5"/>
    <n v="0"/>
    <n v="13.365"/>
  </r>
  <r>
    <n v="8667"/>
    <s v="CA-2013-163951"/>
    <x v="0"/>
    <x v="945"/>
    <d v="2014-01-03T00:00:00"/>
    <x v="2"/>
    <s v="CJ-11875"/>
    <x v="788"/>
    <x v="1"/>
    <s v="United States"/>
    <s v="Philadelphia"/>
    <x v="9"/>
    <n v="19140"/>
    <x v="3"/>
    <s v="OFF-AR-10004269"/>
    <x v="1"/>
    <x v="6"/>
    <x v="1541"/>
    <x v="1053"/>
    <n v="5"/>
    <n v="0.2"/>
    <n v="1.6519999999999992"/>
  </r>
  <r>
    <n v="8668"/>
    <s v="CA-2013-149916"/>
    <x v="0"/>
    <x v="596"/>
    <d v="2013-12-25T00:00:00"/>
    <x v="0"/>
    <s v="ED-13885"/>
    <x v="525"/>
    <x v="2"/>
    <s v="United States"/>
    <s v="Seattle"/>
    <x v="4"/>
    <n v="98115"/>
    <x v="1"/>
    <s v="OFF-BI-10004002"/>
    <x v="1"/>
    <x v="8"/>
    <x v="152"/>
    <x v="2444"/>
    <n v="4"/>
    <n v="0.2"/>
    <n v="19.375999999999998"/>
  </r>
  <r>
    <n v="8669"/>
    <s v="CA-2013-149916"/>
    <x v="0"/>
    <x v="596"/>
    <d v="2013-12-25T00:00:00"/>
    <x v="0"/>
    <s v="ED-13885"/>
    <x v="525"/>
    <x v="2"/>
    <s v="United States"/>
    <s v="Seattle"/>
    <x v="4"/>
    <n v="98115"/>
    <x v="1"/>
    <s v="TEC-MA-10000752"/>
    <x v="2"/>
    <x v="15"/>
    <x v="1683"/>
    <x v="1057"/>
    <n v="1"/>
    <n v="0.2"/>
    <n v="3.7569999999999992"/>
  </r>
  <r>
    <n v="8670"/>
    <s v="CA-2012-158918"/>
    <x v="1"/>
    <x v="139"/>
    <d v="2012-12-25T00:00:00"/>
    <x v="0"/>
    <s v="AI-10855"/>
    <x v="482"/>
    <x v="0"/>
    <s v="United States"/>
    <s v="Los Angeles"/>
    <x v="1"/>
    <n v="90036"/>
    <x v="1"/>
    <s v="OFF-PA-10004947"/>
    <x v="1"/>
    <x v="10"/>
    <x v="33"/>
    <x v="860"/>
    <n v="4"/>
    <n v="0"/>
    <n v="7.7039999999999988"/>
  </r>
  <r>
    <n v="8671"/>
    <s v="US-2011-159611"/>
    <x v="2"/>
    <x v="422"/>
    <d v="2012-01-01T00:00:00"/>
    <x v="0"/>
    <s v="KB-16315"/>
    <x v="41"/>
    <x v="0"/>
    <s v="United States"/>
    <s v="Cleveland"/>
    <x v="24"/>
    <n v="44105"/>
    <x v="3"/>
    <s v="FUR-FU-10004904"/>
    <x v="0"/>
    <x v="5"/>
    <x v="1580"/>
    <x v="5551"/>
    <n v="3"/>
    <n v="0.2"/>
    <n v="-18.23520000000002"/>
  </r>
  <r>
    <n v="8672"/>
    <s v="US-2011-159611"/>
    <x v="2"/>
    <x v="422"/>
    <d v="2012-01-01T00:00:00"/>
    <x v="0"/>
    <s v="KB-16315"/>
    <x v="41"/>
    <x v="0"/>
    <s v="United States"/>
    <s v="Cleveland"/>
    <x v="24"/>
    <n v="44105"/>
    <x v="3"/>
    <s v="OFF-ST-10002790"/>
    <x v="1"/>
    <x v="4"/>
    <x v="233"/>
    <x v="5092"/>
    <n v="2"/>
    <n v="0.2"/>
    <n v="-25.108999999999988"/>
  </r>
  <r>
    <n v="8673"/>
    <s v="CA-2014-163265"/>
    <x v="3"/>
    <x v="911"/>
    <d v="2014-02-22T00:00:00"/>
    <x v="1"/>
    <s v="JS-16030"/>
    <x v="559"/>
    <x v="0"/>
    <s v="United States"/>
    <s v="Decatur"/>
    <x v="10"/>
    <n v="62521"/>
    <x v="2"/>
    <s v="OFF-FA-10004854"/>
    <x v="1"/>
    <x v="13"/>
    <x v="268"/>
    <x v="5385"/>
    <n v="2"/>
    <n v="0.2"/>
    <n v="6.1991999999999994"/>
  </r>
  <r>
    <n v="8674"/>
    <s v="CA-2014-163265"/>
    <x v="3"/>
    <x v="911"/>
    <d v="2014-02-22T00:00:00"/>
    <x v="1"/>
    <s v="JS-16030"/>
    <x v="559"/>
    <x v="0"/>
    <s v="United States"/>
    <s v="Decatur"/>
    <x v="10"/>
    <n v="62521"/>
    <x v="2"/>
    <s v="FUR-CH-10004063"/>
    <x v="0"/>
    <x v="1"/>
    <x v="120"/>
    <x v="121"/>
    <n v="3"/>
    <n v="0.3"/>
    <n v="-8.5794000000000779"/>
  </r>
  <r>
    <n v="8675"/>
    <s v="CA-2014-163265"/>
    <x v="3"/>
    <x v="911"/>
    <d v="2014-02-22T00:00:00"/>
    <x v="1"/>
    <s v="JS-16030"/>
    <x v="559"/>
    <x v="0"/>
    <s v="United States"/>
    <s v="Decatur"/>
    <x v="10"/>
    <n v="62521"/>
    <x v="2"/>
    <s v="OFF-ST-10000642"/>
    <x v="1"/>
    <x v="4"/>
    <x v="192"/>
    <x v="4503"/>
    <n v="3"/>
    <n v="0.2"/>
    <n v="-8.1822000000000052"/>
  </r>
  <r>
    <n v="8676"/>
    <s v="CA-2014-163265"/>
    <x v="3"/>
    <x v="911"/>
    <d v="2014-02-22T00:00:00"/>
    <x v="1"/>
    <s v="JS-16030"/>
    <x v="559"/>
    <x v="0"/>
    <s v="United States"/>
    <s v="Decatur"/>
    <x v="10"/>
    <n v="62521"/>
    <x v="2"/>
    <s v="OFF-AR-10004078"/>
    <x v="1"/>
    <x v="6"/>
    <x v="507"/>
    <x v="5552"/>
    <n v="6"/>
    <n v="0.2"/>
    <n v="3.5039999999999996"/>
  </r>
  <r>
    <n v="8677"/>
    <s v="CA-2014-163265"/>
    <x v="3"/>
    <x v="911"/>
    <d v="2014-02-22T00:00:00"/>
    <x v="1"/>
    <s v="JS-16030"/>
    <x v="559"/>
    <x v="0"/>
    <s v="United States"/>
    <s v="Decatur"/>
    <x v="10"/>
    <n v="62521"/>
    <x v="2"/>
    <s v="FUR-FU-10004270"/>
    <x v="0"/>
    <x v="5"/>
    <x v="1372"/>
    <x v="5553"/>
    <n v="1"/>
    <n v="0.6"/>
    <n v="-3.6536999999999988"/>
  </r>
  <r>
    <n v="8678"/>
    <s v="CA-2014-141705"/>
    <x v="3"/>
    <x v="1200"/>
    <d v="2014-10-27T00:00:00"/>
    <x v="2"/>
    <s v="PO-18850"/>
    <x v="138"/>
    <x v="0"/>
    <s v="United States"/>
    <s v="Mansfield"/>
    <x v="5"/>
    <n v="76063"/>
    <x v="2"/>
    <s v="FUR-TA-10004607"/>
    <x v="0"/>
    <x v="3"/>
    <x v="1095"/>
    <x v="5554"/>
    <n v="5"/>
    <n v="0.3"/>
    <n v="-81.306500000000028"/>
  </r>
  <r>
    <n v="8679"/>
    <s v="CA-2013-112739"/>
    <x v="0"/>
    <x v="476"/>
    <d v="2013-09-08T00:00:00"/>
    <x v="0"/>
    <s v="RD-19810"/>
    <x v="279"/>
    <x v="2"/>
    <s v="United States"/>
    <s v="Houston"/>
    <x v="5"/>
    <n v="77070"/>
    <x v="2"/>
    <s v="OFF-BI-10001132"/>
    <x v="1"/>
    <x v="8"/>
    <x v="630"/>
    <x v="5555"/>
    <n v="8"/>
    <n v="0.8"/>
    <n v="-13.342400000000001"/>
  </r>
  <r>
    <n v="8680"/>
    <s v="CA-2013-112739"/>
    <x v="0"/>
    <x v="476"/>
    <d v="2013-09-08T00:00:00"/>
    <x v="0"/>
    <s v="RD-19810"/>
    <x v="279"/>
    <x v="2"/>
    <s v="United States"/>
    <s v="Houston"/>
    <x v="5"/>
    <n v="77070"/>
    <x v="2"/>
    <s v="TEC-AC-10001714"/>
    <x v="2"/>
    <x v="11"/>
    <x v="678"/>
    <x v="4703"/>
    <n v="5"/>
    <n v="0.2"/>
    <n v="33.906499999999994"/>
  </r>
  <r>
    <n v="8681"/>
    <s v="CA-2013-143805"/>
    <x v="0"/>
    <x v="49"/>
    <d v="2013-12-04T00:00:00"/>
    <x v="0"/>
    <s v="JD-15895"/>
    <x v="63"/>
    <x v="1"/>
    <s v="United States"/>
    <s v="Richmond"/>
    <x v="17"/>
    <n v="23223"/>
    <x v="0"/>
    <s v="OFF-AP-10002945"/>
    <x v="1"/>
    <x v="9"/>
    <x v="225"/>
    <x v="5556"/>
    <n v="7"/>
    <n v="0"/>
    <n v="694.50149999999985"/>
  </r>
  <r>
    <n v="8682"/>
    <s v="CA-2013-143805"/>
    <x v="0"/>
    <x v="49"/>
    <d v="2013-12-04T00:00:00"/>
    <x v="0"/>
    <s v="JD-15895"/>
    <x v="63"/>
    <x v="1"/>
    <s v="United States"/>
    <s v="Richmond"/>
    <x v="17"/>
    <n v="23223"/>
    <x v="0"/>
    <s v="OFF-SU-10004664"/>
    <x v="1"/>
    <x v="14"/>
    <x v="592"/>
    <x v="5557"/>
    <n v="5"/>
    <n v="0"/>
    <n v="11.802999999999999"/>
  </r>
  <r>
    <n v="8683"/>
    <s v="CA-2011-133634"/>
    <x v="2"/>
    <x v="1127"/>
    <d v="2011-11-10T00:00:00"/>
    <x v="1"/>
    <s v="SR-20740"/>
    <x v="256"/>
    <x v="2"/>
    <s v="United States"/>
    <s v="Arlington"/>
    <x v="17"/>
    <n v="22204"/>
    <x v="0"/>
    <s v="TEC-AC-10002550"/>
    <x v="2"/>
    <x v="11"/>
    <x v="1342"/>
    <x v="3706"/>
    <n v="3"/>
    <n v="0"/>
    <n v="16.2486"/>
  </r>
  <r>
    <n v="8684"/>
    <s v="CA-2014-101665"/>
    <x v="3"/>
    <x v="920"/>
    <d v="2014-12-02T00:00:00"/>
    <x v="1"/>
    <s v="TZ-21580"/>
    <x v="356"/>
    <x v="0"/>
    <s v="United States"/>
    <s v="San Francisco"/>
    <x v="1"/>
    <n v="94122"/>
    <x v="1"/>
    <s v="OFF-AR-10002335"/>
    <x v="1"/>
    <x v="6"/>
    <x v="673"/>
    <x v="788"/>
    <n v="2"/>
    <n v="0"/>
    <n v="1.3416000000000001"/>
  </r>
  <r>
    <n v="8685"/>
    <s v="CA-2013-155446"/>
    <x v="0"/>
    <x v="186"/>
    <d v="2013-12-24T00:00:00"/>
    <x v="1"/>
    <s v="TN-21040"/>
    <x v="184"/>
    <x v="2"/>
    <s v="United States"/>
    <s v="San Diego"/>
    <x v="1"/>
    <n v="92024"/>
    <x v="1"/>
    <s v="TEC-AC-10001445"/>
    <x v="2"/>
    <x v="11"/>
    <x v="422"/>
    <x v="5558"/>
    <n v="7"/>
    <n v="0"/>
    <n v="4.4540999999999986"/>
  </r>
  <r>
    <n v="8686"/>
    <s v="CA-2014-137323"/>
    <x v="3"/>
    <x v="237"/>
    <d v="2014-11-19T00:00:00"/>
    <x v="0"/>
    <s v="PW-19030"/>
    <x v="463"/>
    <x v="1"/>
    <s v="United States"/>
    <s v="Watertown"/>
    <x v="15"/>
    <n v="13601"/>
    <x v="3"/>
    <s v="OFF-ST-10003996"/>
    <x v="1"/>
    <x v="4"/>
    <x v="1203"/>
    <x v="5559"/>
    <n v="6"/>
    <n v="0"/>
    <n v="25.053599999999996"/>
  </r>
  <r>
    <n v="8687"/>
    <s v="CA-2013-144015"/>
    <x v="0"/>
    <x v="190"/>
    <d v="2013-06-27T00:00:00"/>
    <x v="3"/>
    <s v="AH-10075"/>
    <x v="340"/>
    <x v="1"/>
    <s v="United States"/>
    <s v="Los Angeles"/>
    <x v="1"/>
    <n v="90036"/>
    <x v="1"/>
    <s v="OFF-SU-10003505"/>
    <x v="1"/>
    <x v="14"/>
    <x v="408"/>
    <x v="4540"/>
    <n v="2"/>
    <n v="0"/>
    <n v="11.585999999999984"/>
  </r>
  <r>
    <n v="8688"/>
    <s v="CA-2013-144015"/>
    <x v="0"/>
    <x v="190"/>
    <d v="2013-06-27T00:00:00"/>
    <x v="3"/>
    <s v="AH-10075"/>
    <x v="340"/>
    <x v="1"/>
    <s v="United States"/>
    <s v="Los Angeles"/>
    <x v="1"/>
    <n v="90036"/>
    <x v="1"/>
    <s v="OFF-FA-10000624"/>
    <x v="1"/>
    <x v="13"/>
    <x v="291"/>
    <x v="1511"/>
    <n v="5"/>
    <n v="0"/>
    <n v="8.9499999999999993"/>
  </r>
  <r>
    <n v="8689"/>
    <s v="CA-2013-144015"/>
    <x v="0"/>
    <x v="190"/>
    <d v="2013-06-27T00:00:00"/>
    <x v="3"/>
    <s v="AH-10075"/>
    <x v="340"/>
    <x v="1"/>
    <s v="United States"/>
    <s v="Los Angeles"/>
    <x v="1"/>
    <n v="90036"/>
    <x v="1"/>
    <s v="OFF-PA-10002870"/>
    <x v="1"/>
    <x v="10"/>
    <x v="893"/>
    <x v="1140"/>
    <n v="2"/>
    <n v="0"/>
    <n v="5.6159999999999997"/>
  </r>
  <r>
    <n v="8690"/>
    <s v="CA-2011-101427"/>
    <x v="2"/>
    <x v="58"/>
    <d v="2011-12-30T00:00:00"/>
    <x v="1"/>
    <s v="AY-10555"/>
    <x v="672"/>
    <x v="1"/>
    <s v="United States"/>
    <s v="Philadelphia"/>
    <x v="9"/>
    <n v="19140"/>
    <x v="3"/>
    <s v="OFF-AR-10002257"/>
    <x v="1"/>
    <x v="6"/>
    <x v="1191"/>
    <x v="2245"/>
    <n v="3"/>
    <n v="0.2"/>
    <n v="1.102199999999999"/>
  </r>
  <r>
    <n v="8691"/>
    <s v="CA-2013-136770"/>
    <x v="0"/>
    <x v="1041"/>
    <d v="2013-08-19T00:00:00"/>
    <x v="1"/>
    <s v="SP-20650"/>
    <x v="70"/>
    <x v="1"/>
    <s v="United States"/>
    <s v="Akron"/>
    <x v="24"/>
    <n v="44312"/>
    <x v="3"/>
    <s v="TEC-PH-10003580"/>
    <x v="2"/>
    <x v="7"/>
    <x v="997"/>
    <x v="4688"/>
    <n v="2"/>
    <n v="0.4"/>
    <n v="-56.310799999999972"/>
  </r>
  <r>
    <n v="8692"/>
    <s v="CA-2013-136770"/>
    <x v="0"/>
    <x v="1041"/>
    <d v="2013-08-19T00:00:00"/>
    <x v="1"/>
    <s v="SP-20650"/>
    <x v="70"/>
    <x v="1"/>
    <s v="United States"/>
    <s v="Akron"/>
    <x v="24"/>
    <n v="44312"/>
    <x v="3"/>
    <s v="TEC-PH-10001530"/>
    <x v="2"/>
    <x v="7"/>
    <x v="752"/>
    <x v="5560"/>
    <n v="2"/>
    <n v="0.4"/>
    <n v="-49.437600000000032"/>
  </r>
  <r>
    <n v="8693"/>
    <s v="CA-2013-136770"/>
    <x v="0"/>
    <x v="1041"/>
    <d v="2013-08-19T00:00:00"/>
    <x v="1"/>
    <s v="SP-20650"/>
    <x v="70"/>
    <x v="1"/>
    <s v="United States"/>
    <s v="Akron"/>
    <x v="24"/>
    <n v="44312"/>
    <x v="3"/>
    <s v="TEC-AC-10000420"/>
    <x v="2"/>
    <x v="11"/>
    <x v="1487"/>
    <x v="463"/>
    <n v="5"/>
    <n v="0.2"/>
    <n v="48.992999999999995"/>
  </r>
  <r>
    <n v="8694"/>
    <s v="CA-2013-118311"/>
    <x v="0"/>
    <x v="1057"/>
    <d v="2013-10-29T00:00:00"/>
    <x v="1"/>
    <s v="ED-13885"/>
    <x v="525"/>
    <x v="2"/>
    <s v="United States"/>
    <s v="San Francisco"/>
    <x v="1"/>
    <n v="94110"/>
    <x v="1"/>
    <s v="TEC-AC-10000892"/>
    <x v="2"/>
    <x v="11"/>
    <x v="290"/>
    <x v="5561"/>
    <n v="5"/>
    <n v="0"/>
    <n v="162"/>
  </r>
  <r>
    <n v="8695"/>
    <s v="US-2011-112795"/>
    <x v="2"/>
    <x v="709"/>
    <d v="2011-08-28T00:00:00"/>
    <x v="0"/>
    <s v="CR-12625"/>
    <x v="128"/>
    <x v="2"/>
    <s v="United States"/>
    <s v="Grand Rapids"/>
    <x v="12"/>
    <n v="49505"/>
    <x v="2"/>
    <s v="OFF-PA-10001934"/>
    <x v="1"/>
    <x v="10"/>
    <x v="543"/>
    <x v="541"/>
    <n v="3"/>
    <n v="0"/>
    <n v="9.5256000000000007"/>
  </r>
  <r>
    <n v="8696"/>
    <s v="CA-2014-127096"/>
    <x v="3"/>
    <x v="175"/>
    <d v="2014-09-18T00:00:00"/>
    <x v="0"/>
    <s v="CS-12400"/>
    <x v="37"/>
    <x v="2"/>
    <s v="United States"/>
    <s v="San Francisco"/>
    <x v="1"/>
    <n v="94109"/>
    <x v="1"/>
    <s v="FUR-TA-10003473"/>
    <x v="0"/>
    <x v="3"/>
    <x v="214"/>
    <x v="1216"/>
    <n v="1"/>
    <n v="0.2"/>
    <n v="11.283900000000017"/>
  </r>
  <r>
    <n v="8697"/>
    <s v="CA-2014-119284"/>
    <x v="3"/>
    <x v="140"/>
    <d v="2014-06-21T00:00:00"/>
    <x v="1"/>
    <s v="TS-21205"/>
    <x v="131"/>
    <x v="1"/>
    <s v="United States"/>
    <s v="Nashville"/>
    <x v="18"/>
    <n v="37211"/>
    <x v="0"/>
    <s v="TEC-PH-10001051"/>
    <x v="2"/>
    <x v="7"/>
    <x v="1254"/>
    <x v="1977"/>
    <n v="3"/>
    <n v="0.2"/>
    <n v="26.997299999999967"/>
  </r>
  <r>
    <n v="8698"/>
    <s v="CA-2014-119284"/>
    <x v="3"/>
    <x v="140"/>
    <d v="2014-06-21T00:00:00"/>
    <x v="1"/>
    <s v="TS-21205"/>
    <x v="131"/>
    <x v="1"/>
    <s v="United States"/>
    <s v="Nashville"/>
    <x v="18"/>
    <n v="37211"/>
    <x v="0"/>
    <s v="FUR-FU-10004351"/>
    <x v="0"/>
    <x v="5"/>
    <x v="33"/>
    <x v="5562"/>
    <n v="4"/>
    <n v="0.2"/>
    <n v="9.3504000000000005"/>
  </r>
  <r>
    <n v="8699"/>
    <s v="CA-2014-119284"/>
    <x v="3"/>
    <x v="140"/>
    <d v="2014-06-21T00:00:00"/>
    <x v="1"/>
    <s v="TS-21205"/>
    <x v="131"/>
    <x v="1"/>
    <s v="United States"/>
    <s v="Nashville"/>
    <x v="18"/>
    <n v="37211"/>
    <x v="0"/>
    <s v="FUR-TA-10004152"/>
    <x v="0"/>
    <x v="3"/>
    <x v="1507"/>
    <x v="5563"/>
    <n v="2"/>
    <n v="0.4"/>
    <n v="-28.224000000000004"/>
  </r>
  <r>
    <n v="8700"/>
    <s v="CA-2014-119284"/>
    <x v="3"/>
    <x v="140"/>
    <d v="2014-06-21T00:00:00"/>
    <x v="1"/>
    <s v="TS-21205"/>
    <x v="131"/>
    <x v="1"/>
    <s v="United States"/>
    <s v="Nashville"/>
    <x v="18"/>
    <n v="37211"/>
    <x v="0"/>
    <s v="TEC-PH-10000560"/>
    <x v="2"/>
    <x v="7"/>
    <x v="745"/>
    <x v="5564"/>
    <n v="8"/>
    <n v="0.2"/>
    <n v="223.99360000000013"/>
  </r>
  <r>
    <n v="8701"/>
    <s v="CA-2014-119284"/>
    <x v="3"/>
    <x v="140"/>
    <d v="2014-06-21T00:00:00"/>
    <x v="1"/>
    <s v="TS-21205"/>
    <x v="131"/>
    <x v="1"/>
    <s v="United States"/>
    <s v="Nashville"/>
    <x v="18"/>
    <n v="37211"/>
    <x v="0"/>
    <s v="OFF-AP-10004249"/>
    <x v="1"/>
    <x v="9"/>
    <x v="33"/>
    <x v="5565"/>
    <n v="8"/>
    <n v="0.2"/>
    <n v="6.7031999999999954"/>
  </r>
  <r>
    <n v="8702"/>
    <s v="CA-2014-119284"/>
    <x v="3"/>
    <x v="140"/>
    <d v="2014-06-21T00:00:00"/>
    <x v="1"/>
    <s v="TS-21205"/>
    <x v="131"/>
    <x v="1"/>
    <s v="United States"/>
    <s v="Nashville"/>
    <x v="18"/>
    <n v="37211"/>
    <x v="0"/>
    <s v="OFF-ST-10001490"/>
    <x v="1"/>
    <x v="4"/>
    <x v="513"/>
    <x v="573"/>
    <n v="1"/>
    <n v="0.2"/>
    <n v="17.84699999999998"/>
  </r>
  <r>
    <n v="8703"/>
    <s v="CA-2014-119284"/>
    <x v="3"/>
    <x v="140"/>
    <d v="2014-06-21T00:00:00"/>
    <x v="1"/>
    <s v="TS-21205"/>
    <x v="131"/>
    <x v="1"/>
    <s v="United States"/>
    <s v="Nashville"/>
    <x v="18"/>
    <n v="37211"/>
    <x v="0"/>
    <s v="OFF-PA-10000312"/>
    <x v="1"/>
    <x v="10"/>
    <x v="1820"/>
    <x v="5566"/>
    <n v="5"/>
    <n v="0.2"/>
    <n v="29.691999999999993"/>
  </r>
  <r>
    <n v="8704"/>
    <s v="CA-2012-133494"/>
    <x v="1"/>
    <x v="1201"/>
    <d v="2012-03-05T00:00:00"/>
    <x v="1"/>
    <s v="RP-19390"/>
    <x v="261"/>
    <x v="0"/>
    <s v="United States"/>
    <s v="Philadelphia"/>
    <x v="9"/>
    <n v="19120"/>
    <x v="3"/>
    <s v="OFF-AP-10002906"/>
    <x v="1"/>
    <x v="9"/>
    <x v="1088"/>
    <x v="1503"/>
    <n v="2"/>
    <n v="0.2"/>
    <n v="0.44399999999999973"/>
  </r>
  <r>
    <n v="8705"/>
    <s v="CA-2013-111318"/>
    <x v="0"/>
    <x v="310"/>
    <d v="2013-07-27T00:00:00"/>
    <x v="2"/>
    <s v="IL-15100"/>
    <x v="582"/>
    <x v="0"/>
    <s v="United States"/>
    <s v="Houston"/>
    <x v="5"/>
    <n v="77041"/>
    <x v="2"/>
    <s v="TEC-PH-10004100"/>
    <x v="2"/>
    <x v="7"/>
    <x v="1743"/>
    <x v="5567"/>
    <n v="8"/>
    <n v="0.2"/>
    <n v="11.513600000000004"/>
  </r>
  <r>
    <n v="8706"/>
    <s v="US-2011-132745"/>
    <x v="2"/>
    <x v="1202"/>
    <d v="2011-10-05T00:00:00"/>
    <x v="1"/>
    <s v="NF-18475"/>
    <x v="739"/>
    <x v="2"/>
    <s v="United States"/>
    <s v="Reno"/>
    <x v="33"/>
    <n v="89502"/>
    <x v="1"/>
    <s v="OFF-FA-10000254"/>
    <x v="1"/>
    <x v="13"/>
    <x v="1814"/>
    <x v="5568"/>
    <n v="1"/>
    <n v="0"/>
    <n v="0"/>
  </r>
  <r>
    <n v="8707"/>
    <s v="CA-2011-146815"/>
    <x v="2"/>
    <x v="78"/>
    <d v="2011-09-13T00:00:00"/>
    <x v="1"/>
    <s v="PP-18955"/>
    <x v="452"/>
    <x v="2"/>
    <s v="United States"/>
    <s v="New York City"/>
    <x v="15"/>
    <n v="10009"/>
    <x v="3"/>
    <s v="FUR-CH-10004289"/>
    <x v="0"/>
    <x v="1"/>
    <x v="975"/>
    <x v="3140"/>
    <n v="2"/>
    <n v="0.1"/>
    <n v="13.437199999999986"/>
  </r>
  <r>
    <n v="8708"/>
    <s v="CA-2011-146815"/>
    <x v="2"/>
    <x v="78"/>
    <d v="2011-09-13T00:00:00"/>
    <x v="1"/>
    <s v="PP-18955"/>
    <x v="452"/>
    <x v="2"/>
    <s v="United States"/>
    <s v="New York City"/>
    <x v="15"/>
    <n v="10009"/>
    <x v="3"/>
    <s v="OFF-AR-10003469"/>
    <x v="1"/>
    <x v="6"/>
    <x v="1249"/>
    <x v="2872"/>
    <n v="2"/>
    <n v="0"/>
    <n v="1.6896"/>
  </r>
  <r>
    <n v="8709"/>
    <s v="CA-2011-119144"/>
    <x v="2"/>
    <x v="912"/>
    <d v="2011-11-18T00:00:00"/>
    <x v="2"/>
    <s v="JD-16150"/>
    <x v="251"/>
    <x v="1"/>
    <s v="United States"/>
    <s v="Los Angeles"/>
    <x v="1"/>
    <n v="90008"/>
    <x v="1"/>
    <s v="TEC-PH-10004188"/>
    <x v="2"/>
    <x v="7"/>
    <x v="763"/>
    <x v="5569"/>
    <n v="4"/>
    <n v="0.2"/>
    <n v="-17.992799999999999"/>
  </r>
  <r>
    <n v="8710"/>
    <s v="CA-2011-119144"/>
    <x v="2"/>
    <x v="912"/>
    <d v="2011-11-18T00:00:00"/>
    <x v="2"/>
    <s v="JD-16150"/>
    <x v="251"/>
    <x v="1"/>
    <s v="United States"/>
    <s v="Los Angeles"/>
    <x v="1"/>
    <n v="90008"/>
    <x v="1"/>
    <s v="FUR-BO-10004015"/>
    <x v="0"/>
    <x v="0"/>
    <x v="569"/>
    <x v="5570"/>
    <n v="3"/>
    <n v="0.15"/>
    <n v="25.197899999999969"/>
  </r>
  <r>
    <n v="8711"/>
    <s v="CA-2011-119144"/>
    <x v="2"/>
    <x v="912"/>
    <d v="2011-11-18T00:00:00"/>
    <x v="2"/>
    <s v="JD-16150"/>
    <x v="251"/>
    <x v="1"/>
    <s v="United States"/>
    <s v="Los Angeles"/>
    <x v="1"/>
    <n v="90008"/>
    <x v="1"/>
    <s v="OFF-ST-10000991"/>
    <x v="1"/>
    <x v="4"/>
    <x v="155"/>
    <x v="3216"/>
    <n v="3"/>
    <n v="0"/>
    <n v="10.347300000000004"/>
  </r>
  <r>
    <n v="8712"/>
    <s v="CA-2011-105648"/>
    <x v="2"/>
    <x v="223"/>
    <d v="2011-03-07T00:00:00"/>
    <x v="1"/>
    <s v="EJ-14155"/>
    <x v="412"/>
    <x v="0"/>
    <s v="United States"/>
    <s v="San Diego"/>
    <x v="1"/>
    <n v="92037"/>
    <x v="1"/>
    <s v="FUR-TA-10002958"/>
    <x v="0"/>
    <x v="3"/>
    <x v="956"/>
    <x v="188"/>
    <n v="3"/>
    <n v="0.2"/>
    <n v="-23.488200000000091"/>
  </r>
  <r>
    <n v="8713"/>
    <s v="US-2012-145422"/>
    <x v="1"/>
    <x v="155"/>
    <d v="2012-12-07T00:00:00"/>
    <x v="1"/>
    <s v="PW-19240"/>
    <x v="617"/>
    <x v="0"/>
    <s v="United States"/>
    <s v="San Francisco"/>
    <x v="1"/>
    <n v="94110"/>
    <x v="1"/>
    <s v="FUR-BO-10002213"/>
    <x v="0"/>
    <x v="0"/>
    <x v="1325"/>
    <x v="3754"/>
    <n v="3"/>
    <n v="0.15"/>
    <n v="-29.605799999999981"/>
  </r>
  <r>
    <n v="8714"/>
    <s v="CA-2014-136623"/>
    <x v="3"/>
    <x v="497"/>
    <d v="2014-07-17T00:00:00"/>
    <x v="1"/>
    <s v="TS-21430"/>
    <x v="747"/>
    <x v="1"/>
    <s v="United States"/>
    <s v="San Diego"/>
    <x v="1"/>
    <n v="92105"/>
    <x v="1"/>
    <s v="TEC-PH-10000004"/>
    <x v="2"/>
    <x v="7"/>
    <x v="606"/>
    <x v="5571"/>
    <n v="6"/>
    <n v="0.2"/>
    <n v="5.3963999999999963"/>
  </r>
  <r>
    <n v="8715"/>
    <s v="CA-2014-136623"/>
    <x v="3"/>
    <x v="497"/>
    <d v="2014-07-17T00:00:00"/>
    <x v="1"/>
    <s v="TS-21430"/>
    <x v="747"/>
    <x v="1"/>
    <s v="United States"/>
    <s v="San Diego"/>
    <x v="1"/>
    <n v="92105"/>
    <x v="1"/>
    <s v="OFF-BI-10003708"/>
    <x v="1"/>
    <x v="8"/>
    <x v="969"/>
    <x v="1278"/>
    <n v="5"/>
    <n v="0.2"/>
    <n v="9.3124999999999982"/>
  </r>
  <r>
    <n v="8716"/>
    <s v="CA-2014-121678"/>
    <x v="3"/>
    <x v="673"/>
    <d v="2014-11-21T00:00:00"/>
    <x v="0"/>
    <s v="BM-11650"/>
    <x v="312"/>
    <x v="1"/>
    <s v="United States"/>
    <s v="Elyria"/>
    <x v="24"/>
    <n v="44035"/>
    <x v="3"/>
    <s v="OFF-BI-10002949"/>
    <x v="1"/>
    <x v="8"/>
    <x v="520"/>
    <x v="5572"/>
    <n v="1"/>
    <n v="0.7"/>
    <n v="-1.3983999999999996"/>
  </r>
  <r>
    <n v="8717"/>
    <s v="CA-2013-120824"/>
    <x v="0"/>
    <x v="1"/>
    <d v="2013-06-17T00:00:00"/>
    <x v="0"/>
    <s v="AW-10930"/>
    <x v="585"/>
    <x v="2"/>
    <s v="United States"/>
    <s v="Houston"/>
    <x v="5"/>
    <n v="77070"/>
    <x v="2"/>
    <s v="OFF-AP-10001242"/>
    <x v="1"/>
    <x v="9"/>
    <x v="1408"/>
    <x v="5573"/>
    <n v="4"/>
    <n v="0.8"/>
    <n v="-160.96"/>
  </r>
  <r>
    <n v="8718"/>
    <s v="CA-2013-120824"/>
    <x v="0"/>
    <x v="1"/>
    <d v="2013-06-17T00:00:00"/>
    <x v="0"/>
    <s v="AW-10930"/>
    <x v="585"/>
    <x v="2"/>
    <s v="United States"/>
    <s v="Houston"/>
    <x v="5"/>
    <n v="77070"/>
    <x v="2"/>
    <s v="FUR-FU-10001424"/>
    <x v="0"/>
    <x v="5"/>
    <x v="691"/>
    <x v="1913"/>
    <n v="2"/>
    <n v="0.6"/>
    <n v="-4.5396000000000019"/>
  </r>
  <r>
    <n v="8719"/>
    <s v="CA-2013-120824"/>
    <x v="0"/>
    <x v="1"/>
    <d v="2013-06-17T00:00:00"/>
    <x v="0"/>
    <s v="AW-10930"/>
    <x v="585"/>
    <x v="2"/>
    <s v="United States"/>
    <s v="Houston"/>
    <x v="5"/>
    <n v="77070"/>
    <x v="2"/>
    <s v="OFF-AR-10003469"/>
    <x v="1"/>
    <x v="6"/>
    <x v="1249"/>
    <x v="2437"/>
    <n v="8"/>
    <n v="0.2"/>
    <n v="3.9423999999999997"/>
  </r>
  <r>
    <n v="8720"/>
    <s v="CA-2013-120824"/>
    <x v="0"/>
    <x v="1"/>
    <d v="2013-06-17T00:00:00"/>
    <x v="0"/>
    <s v="AW-10930"/>
    <x v="585"/>
    <x v="2"/>
    <s v="United States"/>
    <s v="Houston"/>
    <x v="5"/>
    <n v="77070"/>
    <x v="2"/>
    <s v="OFF-PA-10000232"/>
    <x v="1"/>
    <x v="10"/>
    <x v="1622"/>
    <x v="12"/>
    <n v="3"/>
    <n v="0.2"/>
    <n v="5.6375999999999999"/>
  </r>
  <r>
    <n v="8721"/>
    <s v="CA-2013-120824"/>
    <x v="0"/>
    <x v="1"/>
    <d v="2013-06-17T00:00:00"/>
    <x v="0"/>
    <s v="AW-10930"/>
    <x v="585"/>
    <x v="2"/>
    <s v="United States"/>
    <s v="Houston"/>
    <x v="5"/>
    <n v="77070"/>
    <x v="2"/>
    <s v="FUR-CH-10000229"/>
    <x v="0"/>
    <x v="1"/>
    <x v="1612"/>
    <x v="5574"/>
    <n v="2"/>
    <n v="0.3"/>
    <n v="-119.23120000000003"/>
  </r>
  <r>
    <n v="8722"/>
    <s v="CA-2013-120824"/>
    <x v="0"/>
    <x v="1"/>
    <d v="2013-06-17T00:00:00"/>
    <x v="0"/>
    <s v="AW-10930"/>
    <x v="585"/>
    <x v="2"/>
    <s v="United States"/>
    <s v="Houston"/>
    <x v="5"/>
    <n v="77070"/>
    <x v="2"/>
    <s v="OFF-ST-10002562"/>
    <x v="1"/>
    <x v="4"/>
    <x v="33"/>
    <x v="5575"/>
    <n v="9"/>
    <n v="0.2"/>
    <n v="6.7535999999999987"/>
  </r>
  <r>
    <n v="8723"/>
    <s v="CA-2013-120824"/>
    <x v="0"/>
    <x v="1"/>
    <d v="2013-06-17T00:00:00"/>
    <x v="0"/>
    <s v="AW-10930"/>
    <x v="585"/>
    <x v="2"/>
    <s v="United States"/>
    <s v="Houston"/>
    <x v="5"/>
    <n v="77070"/>
    <x v="2"/>
    <s v="OFF-BI-10001525"/>
    <x v="1"/>
    <x v="8"/>
    <x v="31"/>
    <x v="5576"/>
    <n v="2"/>
    <n v="0.8"/>
    <n v="-2.6670000000000007"/>
  </r>
  <r>
    <n v="8724"/>
    <s v="US-2013-135209"/>
    <x v="0"/>
    <x v="723"/>
    <d v="2014-01-01T00:00:00"/>
    <x v="0"/>
    <s v="MH-17290"/>
    <x v="762"/>
    <x v="2"/>
    <s v="United States"/>
    <s v="Miami"/>
    <x v="2"/>
    <n v="33178"/>
    <x v="0"/>
    <s v="OFF-PA-10002986"/>
    <x v="1"/>
    <x v="10"/>
    <x v="477"/>
    <x v="5577"/>
    <n v="7"/>
    <n v="0.2"/>
    <n v="13.0928"/>
  </r>
  <r>
    <n v="8725"/>
    <s v="US-2013-135209"/>
    <x v="0"/>
    <x v="723"/>
    <d v="2014-01-01T00:00:00"/>
    <x v="0"/>
    <s v="MH-17290"/>
    <x v="762"/>
    <x v="2"/>
    <s v="United States"/>
    <s v="Miami"/>
    <x v="2"/>
    <n v="33178"/>
    <x v="0"/>
    <s v="OFF-PA-10000143"/>
    <x v="1"/>
    <x v="10"/>
    <x v="1692"/>
    <x v="869"/>
    <n v="6"/>
    <n v="0.2"/>
    <n v="8.8704000000000018"/>
  </r>
  <r>
    <n v="8726"/>
    <s v="CA-2014-148145"/>
    <x v="3"/>
    <x v="257"/>
    <d v="2014-03-24T00:00:00"/>
    <x v="1"/>
    <s v="SW-20275"/>
    <x v="349"/>
    <x v="0"/>
    <s v="United States"/>
    <s v="Seattle"/>
    <x v="4"/>
    <n v="98115"/>
    <x v="1"/>
    <s v="OFF-AR-10003752"/>
    <x v="1"/>
    <x v="6"/>
    <x v="677"/>
    <x v="849"/>
    <n v="4"/>
    <n v="0"/>
    <n v="21.251999999999999"/>
  </r>
  <r>
    <n v="8727"/>
    <s v="CA-2012-103870"/>
    <x v="1"/>
    <x v="17"/>
    <d v="2012-12-31T00:00:00"/>
    <x v="1"/>
    <s v="SP-20860"/>
    <x v="133"/>
    <x v="1"/>
    <s v="United States"/>
    <s v="Murfreesboro"/>
    <x v="18"/>
    <n v="37130"/>
    <x v="0"/>
    <s v="TEC-AC-10002370"/>
    <x v="2"/>
    <x v="11"/>
    <x v="1816"/>
    <x v="5578"/>
    <n v="3"/>
    <n v="0.2"/>
    <n v="0.70919999999999961"/>
  </r>
  <r>
    <n v="8728"/>
    <s v="CA-2012-103870"/>
    <x v="1"/>
    <x v="17"/>
    <d v="2012-12-31T00:00:00"/>
    <x v="1"/>
    <s v="SP-20860"/>
    <x v="133"/>
    <x v="1"/>
    <s v="United States"/>
    <s v="Murfreesboro"/>
    <x v="18"/>
    <n v="37130"/>
    <x v="0"/>
    <s v="FUR-FU-10002030"/>
    <x v="0"/>
    <x v="5"/>
    <x v="1813"/>
    <x v="5579"/>
    <n v="3"/>
    <n v="0.2"/>
    <n v="16.005600000000005"/>
  </r>
  <r>
    <n v="8729"/>
    <s v="CA-2012-103870"/>
    <x v="1"/>
    <x v="17"/>
    <d v="2012-12-31T00:00:00"/>
    <x v="1"/>
    <s v="SP-20860"/>
    <x v="133"/>
    <x v="1"/>
    <s v="United States"/>
    <s v="Murfreesboro"/>
    <x v="18"/>
    <n v="37130"/>
    <x v="0"/>
    <s v="FUR-BO-10002853"/>
    <x v="0"/>
    <x v="0"/>
    <x v="1613"/>
    <x v="5580"/>
    <n v="2"/>
    <n v="0.2"/>
    <n v="8.1939999999999955"/>
  </r>
  <r>
    <n v="8730"/>
    <s v="CA-2012-103870"/>
    <x v="1"/>
    <x v="17"/>
    <d v="2012-12-31T00:00:00"/>
    <x v="1"/>
    <s v="SP-20860"/>
    <x v="133"/>
    <x v="1"/>
    <s v="United States"/>
    <s v="Murfreesboro"/>
    <x v="18"/>
    <n v="37130"/>
    <x v="0"/>
    <s v="OFF-ST-10002562"/>
    <x v="1"/>
    <x v="4"/>
    <x v="33"/>
    <x v="2752"/>
    <n v="3"/>
    <n v="0.2"/>
    <n v="2.2511999999999999"/>
  </r>
  <r>
    <n v="8731"/>
    <s v="CA-2012-103870"/>
    <x v="1"/>
    <x v="17"/>
    <d v="2012-12-31T00:00:00"/>
    <x v="1"/>
    <s v="SP-20860"/>
    <x v="133"/>
    <x v="1"/>
    <s v="United States"/>
    <s v="Murfreesboro"/>
    <x v="18"/>
    <n v="37130"/>
    <x v="0"/>
    <s v="TEC-AC-10004227"/>
    <x v="2"/>
    <x v="11"/>
    <x v="1400"/>
    <x v="3145"/>
    <n v="7"/>
    <n v="0.2"/>
    <n v="-12.730200000000011"/>
  </r>
  <r>
    <n v="8732"/>
    <s v="CA-2012-111017"/>
    <x v="1"/>
    <x v="374"/>
    <d v="2012-08-06T00:00:00"/>
    <x v="1"/>
    <s v="SC-20695"/>
    <x v="281"/>
    <x v="1"/>
    <s v="United States"/>
    <s v="Saint Louis"/>
    <x v="25"/>
    <n v="63116"/>
    <x v="2"/>
    <s v="OFF-SU-10002573"/>
    <x v="1"/>
    <x v="14"/>
    <x v="350"/>
    <x v="5581"/>
    <n v="3"/>
    <n v="0"/>
    <n v="15.776999999999996"/>
  </r>
  <r>
    <n v="8733"/>
    <s v="CA-2014-116988"/>
    <x v="3"/>
    <x v="818"/>
    <d v="2014-06-30T00:00:00"/>
    <x v="0"/>
    <s v="PW-19030"/>
    <x v="463"/>
    <x v="1"/>
    <s v="United States"/>
    <s v="Seattle"/>
    <x v="4"/>
    <n v="98105"/>
    <x v="1"/>
    <s v="OFF-PA-10003848"/>
    <x v="1"/>
    <x v="10"/>
    <x v="1442"/>
    <x v="541"/>
    <n v="3"/>
    <n v="0"/>
    <n v="9.3312000000000008"/>
  </r>
  <r>
    <n v="8734"/>
    <s v="CA-2014-116988"/>
    <x v="3"/>
    <x v="818"/>
    <d v="2014-06-30T00:00:00"/>
    <x v="0"/>
    <s v="PW-19030"/>
    <x v="463"/>
    <x v="1"/>
    <s v="United States"/>
    <s v="Seattle"/>
    <x v="4"/>
    <n v="98105"/>
    <x v="1"/>
    <s v="FUR-FU-10001290"/>
    <x v="0"/>
    <x v="5"/>
    <x v="447"/>
    <x v="487"/>
    <n v="3"/>
    <n v="0"/>
    <n v="40.415999999999997"/>
  </r>
  <r>
    <n v="8735"/>
    <s v="CA-2014-116988"/>
    <x v="3"/>
    <x v="818"/>
    <d v="2014-06-30T00:00:00"/>
    <x v="0"/>
    <s v="PW-19030"/>
    <x v="463"/>
    <x v="1"/>
    <s v="United States"/>
    <s v="Seattle"/>
    <x v="4"/>
    <n v="98105"/>
    <x v="1"/>
    <s v="TEC-AC-10003832"/>
    <x v="2"/>
    <x v="11"/>
    <x v="216"/>
    <x v="2694"/>
    <n v="5"/>
    <n v="0"/>
    <n v="244.61549999999988"/>
  </r>
  <r>
    <n v="8736"/>
    <s v="US-2011-169390"/>
    <x v="2"/>
    <x v="315"/>
    <d v="2011-02-11T00:00:00"/>
    <x v="0"/>
    <s v="CS-12250"/>
    <x v="294"/>
    <x v="1"/>
    <s v="United States"/>
    <s v="New York City"/>
    <x v="15"/>
    <n v="10024"/>
    <x v="3"/>
    <s v="OFF-ST-10001558"/>
    <x v="1"/>
    <x v="4"/>
    <x v="712"/>
    <x v="647"/>
    <n v="4"/>
    <n v="0"/>
    <n v="9.7439999999999998"/>
  </r>
  <r>
    <n v="8737"/>
    <s v="CA-2013-168774"/>
    <x v="0"/>
    <x v="913"/>
    <d v="2013-09-10T00:00:00"/>
    <x v="1"/>
    <s v="RP-19855"/>
    <x v="532"/>
    <x v="1"/>
    <s v="United States"/>
    <s v="Woodbury"/>
    <x v="11"/>
    <n v="55125"/>
    <x v="2"/>
    <s v="OFF-ST-10001490"/>
    <x v="1"/>
    <x v="4"/>
    <x v="513"/>
    <x v="3469"/>
    <n v="3"/>
    <n v="0"/>
    <n v="160.62299999999993"/>
  </r>
  <r>
    <n v="8738"/>
    <s v="CA-2014-161592"/>
    <x v="3"/>
    <x v="1191"/>
    <d v="2014-04-11T00:00:00"/>
    <x v="1"/>
    <s v="CS-12175"/>
    <x v="728"/>
    <x v="1"/>
    <s v="United States"/>
    <s v="Chattanooga"/>
    <x v="18"/>
    <n v="37421"/>
    <x v="0"/>
    <s v="OFF-BI-10003669"/>
    <x v="1"/>
    <x v="8"/>
    <x v="796"/>
    <x v="5582"/>
    <n v="5"/>
    <n v="0.7"/>
    <n v="-5.9399999999999977"/>
  </r>
  <r>
    <n v="8739"/>
    <s v="US-2014-131961"/>
    <x v="3"/>
    <x v="166"/>
    <d v="2014-12-12T00:00:00"/>
    <x v="2"/>
    <s v="MJ-17740"/>
    <x v="77"/>
    <x v="0"/>
    <s v="United States"/>
    <s v="Philadelphia"/>
    <x v="9"/>
    <n v="19140"/>
    <x v="3"/>
    <s v="OFF-AR-10004441"/>
    <x v="1"/>
    <x v="6"/>
    <x v="153"/>
    <x v="2153"/>
    <n v="4"/>
    <n v="0.2"/>
    <n v="3.6431999999999998"/>
  </r>
  <r>
    <n v="8740"/>
    <s v="US-2014-131961"/>
    <x v="3"/>
    <x v="166"/>
    <d v="2014-12-12T00:00:00"/>
    <x v="2"/>
    <s v="MJ-17740"/>
    <x v="77"/>
    <x v="0"/>
    <s v="United States"/>
    <s v="Philadelphia"/>
    <x v="9"/>
    <n v="19140"/>
    <x v="3"/>
    <s v="TEC-PH-10001924"/>
    <x v="2"/>
    <x v="7"/>
    <x v="426"/>
    <x v="5583"/>
    <n v="2"/>
    <n v="0.4"/>
    <n v="-20.996999999999993"/>
  </r>
  <r>
    <n v="8741"/>
    <s v="CA-2013-102498"/>
    <x v="0"/>
    <x v="1131"/>
    <d v="2013-07-26T00:00:00"/>
    <x v="2"/>
    <s v="JG-15160"/>
    <x v="506"/>
    <x v="0"/>
    <s v="United States"/>
    <s v="Lafayette"/>
    <x v="28"/>
    <n v="70506"/>
    <x v="0"/>
    <s v="OFF-AR-10004456"/>
    <x v="1"/>
    <x v="6"/>
    <x v="1044"/>
    <x v="1411"/>
    <n v="5"/>
    <n v="0"/>
    <n v="21.227999999999998"/>
  </r>
  <r>
    <n v="8742"/>
    <s v="CA-2012-113222"/>
    <x v="1"/>
    <x v="529"/>
    <d v="2012-11-09T00:00:00"/>
    <x v="3"/>
    <s v="AG-10765"/>
    <x v="326"/>
    <x v="2"/>
    <s v="United States"/>
    <s v="Lawrence"/>
    <x v="14"/>
    <n v="46226"/>
    <x v="2"/>
    <s v="OFF-BI-10001890"/>
    <x v="1"/>
    <x v="8"/>
    <x v="174"/>
    <x v="631"/>
    <n v="3"/>
    <n v="0"/>
    <n v="5.1551999999999998"/>
  </r>
  <r>
    <n v="8743"/>
    <s v="US-2012-144771"/>
    <x v="1"/>
    <x v="653"/>
    <d v="2012-10-04T00:00:00"/>
    <x v="2"/>
    <s v="CK-12205"/>
    <x v="237"/>
    <x v="0"/>
    <s v="United States"/>
    <s v="Hillsboro"/>
    <x v="21"/>
    <n v="97123"/>
    <x v="1"/>
    <s v="FUR-FU-10000629"/>
    <x v="0"/>
    <x v="5"/>
    <x v="93"/>
    <x v="5584"/>
    <n v="1"/>
    <n v="0.2"/>
    <n v="3.0338000000000003"/>
  </r>
  <r>
    <n v="8744"/>
    <s v="US-2012-144771"/>
    <x v="1"/>
    <x v="653"/>
    <d v="2012-10-04T00:00:00"/>
    <x v="2"/>
    <s v="CK-12205"/>
    <x v="237"/>
    <x v="0"/>
    <s v="United States"/>
    <s v="Hillsboro"/>
    <x v="21"/>
    <n v="97123"/>
    <x v="1"/>
    <s v="TEC-AC-10002323"/>
    <x v="2"/>
    <x v="11"/>
    <x v="175"/>
    <x v="4035"/>
    <n v="3"/>
    <n v="0.2"/>
    <n v="-4.6409999999999982"/>
  </r>
  <r>
    <n v="8745"/>
    <s v="CA-2012-162376"/>
    <x v="1"/>
    <x v="6"/>
    <d v="2012-11-25T00:00:00"/>
    <x v="0"/>
    <s v="HD-14785"/>
    <x v="787"/>
    <x v="2"/>
    <s v="United States"/>
    <s v="Cambridge"/>
    <x v="31"/>
    <n v="2138"/>
    <x v="3"/>
    <s v="OFF-AR-10003056"/>
    <x v="1"/>
    <x v="6"/>
    <x v="18"/>
    <x v="860"/>
    <n v="4"/>
    <n v="0"/>
    <n v="4.9647999999999985"/>
  </r>
  <r>
    <n v="8746"/>
    <s v="CA-2012-162376"/>
    <x v="1"/>
    <x v="6"/>
    <d v="2012-11-25T00:00:00"/>
    <x v="0"/>
    <s v="HD-14785"/>
    <x v="787"/>
    <x v="2"/>
    <s v="United States"/>
    <s v="Cambridge"/>
    <x v="31"/>
    <n v="2138"/>
    <x v="3"/>
    <s v="OFF-PA-10000300"/>
    <x v="1"/>
    <x v="10"/>
    <x v="1766"/>
    <x v="731"/>
    <n v="3"/>
    <n v="0"/>
    <n v="28.171799999999998"/>
  </r>
  <r>
    <n v="8747"/>
    <s v="CA-2014-128076"/>
    <x v="3"/>
    <x v="62"/>
    <d v="2014-02-08T00:00:00"/>
    <x v="1"/>
    <s v="BO-11350"/>
    <x v="635"/>
    <x v="1"/>
    <s v="United States"/>
    <s v="San Diego"/>
    <x v="1"/>
    <n v="92105"/>
    <x v="1"/>
    <s v="FUR-FU-10000293"/>
    <x v="0"/>
    <x v="5"/>
    <x v="783"/>
    <x v="5585"/>
    <n v="2"/>
    <n v="0"/>
    <n v="12.634799999999984"/>
  </r>
  <r>
    <n v="8748"/>
    <s v="CA-2014-128076"/>
    <x v="3"/>
    <x v="62"/>
    <d v="2014-02-08T00:00:00"/>
    <x v="1"/>
    <s v="BO-11350"/>
    <x v="635"/>
    <x v="1"/>
    <s v="United States"/>
    <s v="San Diego"/>
    <x v="1"/>
    <n v="92105"/>
    <x v="1"/>
    <s v="OFF-BI-10003638"/>
    <x v="1"/>
    <x v="8"/>
    <x v="607"/>
    <x v="5586"/>
    <n v="2"/>
    <n v="0.2"/>
    <n v="10.061999999999998"/>
  </r>
  <r>
    <n v="8749"/>
    <s v="CA-2014-128076"/>
    <x v="3"/>
    <x v="62"/>
    <d v="2014-02-08T00:00:00"/>
    <x v="1"/>
    <s v="BO-11350"/>
    <x v="635"/>
    <x v="1"/>
    <s v="United States"/>
    <s v="San Diego"/>
    <x v="1"/>
    <n v="92105"/>
    <x v="1"/>
    <s v="TEC-MA-10002109"/>
    <x v="2"/>
    <x v="15"/>
    <x v="1729"/>
    <x v="2562"/>
    <n v="2"/>
    <n v="0.2"/>
    <n v="38.997399999999971"/>
  </r>
  <r>
    <n v="8750"/>
    <s v="US-2012-163825"/>
    <x v="1"/>
    <x v="382"/>
    <d v="2012-06-19T00:00:00"/>
    <x v="2"/>
    <s v="LC-16885"/>
    <x v="62"/>
    <x v="0"/>
    <s v="United States"/>
    <s v="New York City"/>
    <x v="15"/>
    <n v="10009"/>
    <x v="3"/>
    <s v="OFF-BI-10003527"/>
    <x v="1"/>
    <x v="8"/>
    <x v="446"/>
    <x v="5587"/>
    <n v="3"/>
    <n v="0.2"/>
    <n v="1143.8910000000001"/>
  </r>
  <r>
    <n v="8751"/>
    <s v="US-2012-163825"/>
    <x v="1"/>
    <x v="382"/>
    <d v="2012-06-19T00:00:00"/>
    <x v="2"/>
    <s v="LC-16885"/>
    <x v="62"/>
    <x v="0"/>
    <s v="United States"/>
    <s v="New York City"/>
    <x v="15"/>
    <n v="10009"/>
    <x v="3"/>
    <s v="TEC-PH-10004922"/>
    <x v="2"/>
    <x v="7"/>
    <x v="1067"/>
    <x v="5588"/>
    <n v="2"/>
    <n v="0"/>
    <n v="33.495000000000005"/>
  </r>
  <r>
    <n v="8752"/>
    <s v="CA-2013-105662"/>
    <x v="0"/>
    <x v="465"/>
    <d v="2013-05-10T00:00:00"/>
    <x v="1"/>
    <s v="RB-19465"/>
    <x v="46"/>
    <x v="2"/>
    <s v="United States"/>
    <s v="Tallahassee"/>
    <x v="2"/>
    <n v="32303"/>
    <x v="0"/>
    <s v="OFF-PA-10001001"/>
    <x v="1"/>
    <x v="10"/>
    <x v="1821"/>
    <x v="5589"/>
    <n v="4"/>
    <n v="0.2"/>
    <n v="31.4712"/>
  </r>
  <r>
    <n v="8753"/>
    <s v="CA-2013-105662"/>
    <x v="0"/>
    <x v="465"/>
    <d v="2013-05-10T00:00:00"/>
    <x v="1"/>
    <s v="RB-19465"/>
    <x v="46"/>
    <x v="2"/>
    <s v="United States"/>
    <s v="Tallahassee"/>
    <x v="2"/>
    <n v="32303"/>
    <x v="0"/>
    <s v="TEC-PH-10001198"/>
    <x v="2"/>
    <x v="7"/>
    <x v="1168"/>
    <x v="1665"/>
    <n v="3"/>
    <n v="0.2"/>
    <n v="19.966499999999982"/>
  </r>
  <r>
    <n v="8754"/>
    <s v="CA-2014-152198"/>
    <x v="3"/>
    <x v="428"/>
    <d v="2014-09-11T00:00:00"/>
    <x v="2"/>
    <s v="JD-16015"/>
    <x v="557"/>
    <x v="0"/>
    <s v="United States"/>
    <s v="Toledo"/>
    <x v="24"/>
    <n v="43615"/>
    <x v="3"/>
    <s v="OFF-LA-10000443"/>
    <x v="1"/>
    <x v="2"/>
    <x v="1118"/>
    <x v="1173"/>
    <n v="6"/>
    <n v="0.2"/>
    <n v="5.9777999999999993"/>
  </r>
  <r>
    <n v="8755"/>
    <s v="CA-2014-152198"/>
    <x v="3"/>
    <x v="428"/>
    <d v="2014-09-11T00:00:00"/>
    <x v="2"/>
    <s v="JD-16015"/>
    <x v="557"/>
    <x v="0"/>
    <s v="United States"/>
    <s v="Toledo"/>
    <x v="24"/>
    <n v="43615"/>
    <x v="3"/>
    <s v="OFF-BI-10003669"/>
    <x v="1"/>
    <x v="8"/>
    <x v="796"/>
    <x v="5590"/>
    <n v="3"/>
    <n v="0.7"/>
    <n v="-3.5640000000000001"/>
  </r>
  <r>
    <n v="8756"/>
    <s v="CA-2014-152198"/>
    <x v="3"/>
    <x v="428"/>
    <d v="2014-09-11T00:00:00"/>
    <x v="2"/>
    <s v="JD-16015"/>
    <x v="557"/>
    <x v="0"/>
    <s v="United States"/>
    <s v="Toledo"/>
    <x v="24"/>
    <n v="43615"/>
    <x v="3"/>
    <s v="OFF-BI-10001628"/>
    <x v="1"/>
    <x v="8"/>
    <x v="1103"/>
    <x v="5591"/>
    <n v="2"/>
    <n v="0.7"/>
    <n v="-5.2149999999999999"/>
  </r>
  <r>
    <n v="8757"/>
    <s v="CA-2013-114307"/>
    <x v="0"/>
    <x v="405"/>
    <d v="2013-07-27T00:00:00"/>
    <x v="1"/>
    <s v="MF-17665"/>
    <x v="716"/>
    <x v="1"/>
    <s v="United States"/>
    <s v="Columbia"/>
    <x v="39"/>
    <n v="21044"/>
    <x v="3"/>
    <s v="OFF-AP-10002350"/>
    <x v="1"/>
    <x v="9"/>
    <x v="545"/>
    <x v="1023"/>
    <n v="2"/>
    <n v="0"/>
    <n v="10.5504"/>
  </r>
  <r>
    <n v="8758"/>
    <s v="CA-2013-114307"/>
    <x v="0"/>
    <x v="405"/>
    <d v="2013-07-27T00:00:00"/>
    <x v="1"/>
    <s v="MF-17665"/>
    <x v="716"/>
    <x v="1"/>
    <s v="United States"/>
    <s v="Columbia"/>
    <x v="39"/>
    <n v="21044"/>
    <x v="3"/>
    <s v="OFF-PA-10004100"/>
    <x v="1"/>
    <x v="10"/>
    <x v="257"/>
    <x v="187"/>
    <n v="8"/>
    <n v="0"/>
    <n v="24.883200000000002"/>
  </r>
  <r>
    <n v="8759"/>
    <s v="CA-2013-114307"/>
    <x v="0"/>
    <x v="405"/>
    <d v="2013-07-27T00:00:00"/>
    <x v="1"/>
    <s v="MF-17665"/>
    <x v="716"/>
    <x v="1"/>
    <s v="United States"/>
    <s v="Columbia"/>
    <x v="39"/>
    <n v="21044"/>
    <x v="3"/>
    <s v="FUR-FU-10000794"/>
    <x v="0"/>
    <x v="5"/>
    <x v="639"/>
    <x v="1877"/>
    <n v="3"/>
    <n v="0"/>
    <n v="9.3227999999999991"/>
  </r>
  <r>
    <n v="8760"/>
    <s v="CA-2013-114307"/>
    <x v="0"/>
    <x v="405"/>
    <d v="2013-07-27T00:00:00"/>
    <x v="1"/>
    <s v="MF-17665"/>
    <x v="716"/>
    <x v="1"/>
    <s v="United States"/>
    <s v="Columbia"/>
    <x v="39"/>
    <n v="21044"/>
    <x v="3"/>
    <s v="OFF-BI-10002012"/>
    <x v="1"/>
    <x v="8"/>
    <x v="742"/>
    <x v="5592"/>
    <n v="3"/>
    <n v="0"/>
    <n v="2.5920000000000001"/>
  </r>
  <r>
    <n v="8761"/>
    <s v="CA-2013-159891"/>
    <x v="0"/>
    <x v="1011"/>
    <d v="2013-02-06T00:00:00"/>
    <x v="1"/>
    <s v="BF-11170"/>
    <x v="408"/>
    <x v="2"/>
    <s v="United States"/>
    <s v="Atlanta"/>
    <x v="32"/>
    <n v="30318"/>
    <x v="0"/>
    <s v="OFF-BI-10003527"/>
    <x v="1"/>
    <x v="8"/>
    <x v="446"/>
    <x v="5593"/>
    <n v="1"/>
    <n v="0"/>
    <n v="635.495"/>
  </r>
  <r>
    <n v="8762"/>
    <s v="CA-2013-159891"/>
    <x v="0"/>
    <x v="1011"/>
    <d v="2013-02-06T00:00:00"/>
    <x v="1"/>
    <s v="BF-11170"/>
    <x v="408"/>
    <x v="2"/>
    <s v="United States"/>
    <s v="Atlanta"/>
    <x v="32"/>
    <n v="30318"/>
    <x v="0"/>
    <s v="OFF-EN-10004483"/>
    <x v="1"/>
    <x v="12"/>
    <x v="1335"/>
    <x v="5594"/>
    <n v="8"/>
    <n v="0"/>
    <n v="58.919199999999989"/>
  </r>
  <r>
    <n v="8763"/>
    <s v="CA-2013-112578"/>
    <x v="0"/>
    <x v="723"/>
    <d v="2014-01-03T00:00:00"/>
    <x v="1"/>
    <s v="FO-14305"/>
    <x v="383"/>
    <x v="0"/>
    <s v="United States"/>
    <s v="Sacramento"/>
    <x v="1"/>
    <n v="95823"/>
    <x v="1"/>
    <s v="OFF-ST-10003722"/>
    <x v="1"/>
    <x v="4"/>
    <x v="760"/>
    <x v="919"/>
    <n v="1"/>
    <n v="0"/>
    <n v="4.068699999999998"/>
  </r>
  <r>
    <n v="8764"/>
    <s v="CA-2013-112578"/>
    <x v="0"/>
    <x v="723"/>
    <d v="2014-01-03T00:00:00"/>
    <x v="1"/>
    <s v="FO-14305"/>
    <x v="383"/>
    <x v="0"/>
    <s v="United States"/>
    <s v="Sacramento"/>
    <x v="1"/>
    <n v="95823"/>
    <x v="1"/>
    <s v="OFF-SU-10002557"/>
    <x v="1"/>
    <x v="14"/>
    <x v="1329"/>
    <x v="5482"/>
    <n v="2"/>
    <n v="0"/>
    <n v="7.2696000000000005"/>
  </r>
  <r>
    <n v="8765"/>
    <s v="CA-2012-107083"/>
    <x v="1"/>
    <x v="82"/>
    <d v="2012-11-27T00:00:00"/>
    <x v="1"/>
    <s v="BB-11545"/>
    <x v="179"/>
    <x v="1"/>
    <s v="United States"/>
    <s v="Fort Worth"/>
    <x v="5"/>
    <n v="76106"/>
    <x v="2"/>
    <s v="OFF-AR-10002257"/>
    <x v="1"/>
    <x v="6"/>
    <x v="1191"/>
    <x v="758"/>
    <n v="2"/>
    <n v="0.2"/>
    <n v="0.73479999999999923"/>
  </r>
  <r>
    <n v="8766"/>
    <s v="CA-2012-107083"/>
    <x v="1"/>
    <x v="82"/>
    <d v="2012-11-27T00:00:00"/>
    <x v="1"/>
    <s v="BB-11545"/>
    <x v="179"/>
    <x v="1"/>
    <s v="United States"/>
    <s v="Fort Worth"/>
    <x v="5"/>
    <n v="76106"/>
    <x v="2"/>
    <s v="OFF-BI-10000756"/>
    <x v="1"/>
    <x v="8"/>
    <x v="15"/>
    <x v="5595"/>
    <n v="2"/>
    <n v="0.8"/>
    <n v="-2.5440000000000005"/>
  </r>
  <r>
    <n v="8767"/>
    <s v="CA-2012-107083"/>
    <x v="1"/>
    <x v="82"/>
    <d v="2012-11-27T00:00:00"/>
    <x v="1"/>
    <s v="BB-11545"/>
    <x v="179"/>
    <x v="1"/>
    <s v="United States"/>
    <s v="Fort Worth"/>
    <x v="5"/>
    <n v="76106"/>
    <x v="2"/>
    <s v="OFF-AP-10004136"/>
    <x v="1"/>
    <x v="9"/>
    <x v="1815"/>
    <x v="4396"/>
    <n v="3"/>
    <n v="0.8"/>
    <n v="-67.617000000000019"/>
  </r>
  <r>
    <n v="8768"/>
    <s v="CA-2012-107083"/>
    <x v="1"/>
    <x v="82"/>
    <d v="2012-11-27T00:00:00"/>
    <x v="1"/>
    <s v="BB-11545"/>
    <x v="179"/>
    <x v="1"/>
    <s v="United States"/>
    <s v="Fort Worth"/>
    <x v="5"/>
    <n v="76106"/>
    <x v="2"/>
    <s v="OFF-BI-10002194"/>
    <x v="1"/>
    <x v="8"/>
    <x v="411"/>
    <x v="5596"/>
    <n v="5"/>
    <n v="0.8"/>
    <n v="-13.167000000000002"/>
  </r>
  <r>
    <n v="8769"/>
    <s v="CA-2012-151722"/>
    <x v="1"/>
    <x v="348"/>
    <d v="2012-10-09T00:00:00"/>
    <x v="1"/>
    <s v="IL-15100"/>
    <x v="582"/>
    <x v="0"/>
    <s v="United States"/>
    <s v="Columbus"/>
    <x v="24"/>
    <n v="43229"/>
    <x v="3"/>
    <s v="TEC-AC-10000892"/>
    <x v="2"/>
    <x v="11"/>
    <x v="290"/>
    <x v="5597"/>
    <n v="4"/>
    <n v="0.2"/>
    <n v="57.599999999999994"/>
  </r>
  <r>
    <n v="8770"/>
    <s v="CA-2013-151148"/>
    <x v="0"/>
    <x v="126"/>
    <d v="2013-09-14T00:00:00"/>
    <x v="3"/>
    <s v="PO-19180"/>
    <x v="178"/>
    <x v="2"/>
    <s v="United States"/>
    <s v="Louisville"/>
    <x v="22"/>
    <n v="80027"/>
    <x v="1"/>
    <s v="TEC-PH-10001870"/>
    <x v="2"/>
    <x v="7"/>
    <x v="1731"/>
    <x v="5598"/>
    <n v="3"/>
    <n v="0.2"/>
    <n v="9.1844999999999928"/>
  </r>
  <r>
    <n v="8771"/>
    <s v="CA-2013-151148"/>
    <x v="0"/>
    <x v="126"/>
    <d v="2013-09-14T00:00:00"/>
    <x v="3"/>
    <s v="PO-19180"/>
    <x v="178"/>
    <x v="2"/>
    <s v="United States"/>
    <s v="Louisville"/>
    <x v="22"/>
    <n v="80027"/>
    <x v="1"/>
    <s v="FUR-CH-10002304"/>
    <x v="0"/>
    <x v="1"/>
    <x v="782"/>
    <x v="5599"/>
    <n v="4"/>
    <n v="0.2"/>
    <n v="5.1960000000000015"/>
  </r>
  <r>
    <n v="8772"/>
    <s v="CA-2014-115882"/>
    <x v="3"/>
    <x v="32"/>
    <d v="2014-09-18T00:00:00"/>
    <x v="2"/>
    <s v="DB-13555"/>
    <x v="587"/>
    <x v="1"/>
    <s v="United States"/>
    <s v="Raleigh"/>
    <x v="3"/>
    <n v="27604"/>
    <x v="0"/>
    <s v="OFF-AP-10002534"/>
    <x v="1"/>
    <x v="9"/>
    <x v="1193"/>
    <x v="5600"/>
    <n v="4"/>
    <n v="0.2"/>
    <n v="94.278400000000033"/>
  </r>
  <r>
    <n v="8773"/>
    <s v="CA-2014-115882"/>
    <x v="3"/>
    <x v="32"/>
    <d v="2014-09-18T00:00:00"/>
    <x v="2"/>
    <s v="DB-13555"/>
    <x v="587"/>
    <x v="1"/>
    <s v="United States"/>
    <s v="Raleigh"/>
    <x v="3"/>
    <n v="27604"/>
    <x v="0"/>
    <s v="OFF-PA-10001125"/>
    <x v="1"/>
    <x v="10"/>
    <x v="1012"/>
    <x v="1355"/>
    <n v="3"/>
    <n v="0.2"/>
    <n v="23.234999999999992"/>
  </r>
  <r>
    <n v="8774"/>
    <s v="CA-2012-132276"/>
    <x v="1"/>
    <x v="1203"/>
    <d v="2012-02-28T00:00:00"/>
    <x v="1"/>
    <s v="LC-16960"/>
    <x v="784"/>
    <x v="2"/>
    <s v="United States"/>
    <s v="New York City"/>
    <x v="15"/>
    <n v="10024"/>
    <x v="3"/>
    <s v="OFF-AP-10000804"/>
    <x v="1"/>
    <x v="9"/>
    <x v="561"/>
    <x v="2051"/>
    <n v="6"/>
    <n v="0"/>
    <n v="6.7200000000000006"/>
  </r>
  <r>
    <n v="8775"/>
    <s v="CA-2012-132276"/>
    <x v="1"/>
    <x v="1203"/>
    <d v="2012-02-28T00:00:00"/>
    <x v="1"/>
    <s v="LC-16960"/>
    <x v="784"/>
    <x v="2"/>
    <s v="United States"/>
    <s v="New York City"/>
    <x v="15"/>
    <n v="10024"/>
    <x v="3"/>
    <s v="OFF-BI-10002982"/>
    <x v="1"/>
    <x v="8"/>
    <x v="1258"/>
    <x v="3023"/>
    <n v="2"/>
    <n v="0.2"/>
    <n v="3.8135999999999992"/>
  </r>
  <r>
    <n v="8776"/>
    <s v="CA-2013-163636"/>
    <x v="0"/>
    <x v="5"/>
    <d v="2013-12-10T00:00:00"/>
    <x v="0"/>
    <s v="MP-18175"/>
    <x v="486"/>
    <x v="2"/>
    <s v="United States"/>
    <s v="Chicago"/>
    <x v="10"/>
    <n v="60623"/>
    <x v="2"/>
    <s v="OFF-AR-10001547"/>
    <x v="1"/>
    <x v="6"/>
    <x v="147"/>
    <x v="5601"/>
    <n v="2"/>
    <n v="0.2"/>
    <n v="0.30940000000000001"/>
  </r>
  <r>
    <n v="8777"/>
    <s v="CA-2013-102813"/>
    <x v="0"/>
    <x v="415"/>
    <d v="2013-07-04T00:00:00"/>
    <x v="2"/>
    <s v="EA-14035"/>
    <x v="105"/>
    <x v="1"/>
    <s v="United States"/>
    <s v="Huntsville"/>
    <x v="5"/>
    <n v="77340"/>
    <x v="2"/>
    <s v="FUR-CH-10000665"/>
    <x v="0"/>
    <x v="1"/>
    <x v="656"/>
    <x v="2568"/>
    <n v="5"/>
    <n v="0.3"/>
    <n v="0"/>
  </r>
  <r>
    <n v="8778"/>
    <s v="CA-2013-102813"/>
    <x v="0"/>
    <x v="415"/>
    <d v="2013-07-04T00:00:00"/>
    <x v="2"/>
    <s v="EA-14035"/>
    <x v="105"/>
    <x v="1"/>
    <s v="United States"/>
    <s v="Huntsville"/>
    <x v="5"/>
    <n v="77340"/>
    <x v="2"/>
    <s v="OFF-PA-10000520"/>
    <x v="1"/>
    <x v="10"/>
    <x v="1419"/>
    <x v="759"/>
    <n v="8"/>
    <n v="0.2"/>
    <n v="14.5152"/>
  </r>
  <r>
    <n v="8779"/>
    <s v="CA-2014-135377"/>
    <x v="3"/>
    <x v="1096"/>
    <d v="2014-12-19T00:00:00"/>
    <x v="1"/>
    <s v="BP-11095"/>
    <x v="162"/>
    <x v="1"/>
    <s v="United States"/>
    <s v="New York City"/>
    <x v="15"/>
    <n v="10024"/>
    <x v="3"/>
    <s v="FUR-BO-10004015"/>
    <x v="0"/>
    <x v="0"/>
    <x v="569"/>
    <x v="5602"/>
    <n v="3"/>
    <n v="0.2"/>
    <n v="7.1993999999999687"/>
  </r>
  <r>
    <n v="8780"/>
    <s v="CA-2012-165813"/>
    <x v="1"/>
    <x v="305"/>
    <d v="2012-03-22T00:00:00"/>
    <x v="0"/>
    <s v="BM-11785"/>
    <x v="298"/>
    <x v="0"/>
    <s v="United States"/>
    <s v="Salem"/>
    <x v="21"/>
    <n v="97301"/>
    <x v="1"/>
    <s v="OFF-ST-10004258"/>
    <x v="1"/>
    <x v="4"/>
    <x v="754"/>
    <x v="5603"/>
    <n v="3"/>
    <n v="0.2"/>
    <n v="2.5641000000000034"/>
  </r>
  <r>
    <n v="8781"/>
    <s v="CA-2012-133585"/>
    <x v="1"/>
    <x v="1201"/>
    <d v="2012-03-04T00:00:00"/>
    <x v="2"/>
    <s v="CM-12715"/>
    <x v="782"/>
    <x v="1"/>
    <s v="United States"/>
    <s v="Houston"/>
    <x v="5"/>
    <n v="77070"/>
    <x v="2"/>
    <s v="OFF-AR-10003696"/>
    <x v="1"/>
    <x v="6"/>
    <x v="1236"/>
    <x v="5604"/>
    <n v="2"/>
    <n v="0.2"/>
    <n v="6.2243999999999957"/>
  </r>
  <r>
    <n v="8782"/>
    <s v="CA-2012-133585"/>
    <x v="1"/>
    <x v="1201"/>
    <d v="2012-03-04T00:00:00"/>
    <x v="2"/>
    <s v="CM-12715"/>
    <x v="782"/>
    <x v="1"/>
    <s v="United States"/>
    <s v="Houston"/>
    <x v="5"/>
    <n v="77070"/>
    <x v="2"/>
    <s v="FUR-BO-10001811"/>
    <x v="0"/>
    <x v="0"/>
    <x v="779"/>
    <x v="5605"/>
    <n v="6"/>
    <n v="0.32"/>
    <n v="-36.117600000000152"/>
  </r>
  <r>
    <n v="8783"/>
    <s v="CA-2013-116911"/>
    <x v="0"/>
    <x v="306"/>
    <d v="2013-09-21T00:00:00"/>
    <x v="1"/>
    <s v="JD-16150"/>
    <x v="251"/>
    <x v="1"/>
    <s v="United States"/>
    <s v="Twin Falls"/>
    <x v="45"/>
    <n v="83301"/>
    <x v="1"/>
    <s v="OFF-BI-10001249"/>
    <x v="1"/>
    <x v="8"/>
    <x v="1182"/>
    <x v="5606"/>
    <n v="4"/>
    <n v="0.2"/>
    <n v="6.6351999999999984"/>
  </r>
  <r>
    <n v="8784"/>
    <s v="CA-2013-116911"/>
    <x v="0"/>
    <x v="306"/>
    <d v="2013-09-21T00:00:00"/>
    <x v="1"/>
    <s v="JD-16150"/>
    <x v="251"/>
    <x v="1"/>
    <s v="United States"/>
    <s v="Twin Falls"/>
    <x v="45"/>
    <n v="83301"/>
    <x v="1"/>
    <s v="FUR-TA-10003473"/>
    <x v="0"/>
    <x v="3"/>
    <x v="214"/>
    <x v="5607"/>
    <n v="3"/>
    <n v="0"/>
    <n v="259.52970000000005"/>
  </r>
  <r>
    <n v="8785"/>
    <s v="US-2014-129224"/>
    <x v="3"/>
    <x v="294"/>
    <d v="2014-03-24T00:00:00"/>
    <x v="1"/>
    <s v="AS-10630"/>
    <x v="357"/>
    <x v="2"/>
    <s v="United States"/>
    <s v="Knoxville"/>
    <x v="18"/>
    <n v="37918"/>
    <x v="0"/>
    <s v="OFF-LA-10003190"/>
    <x v="1"/>
    <x v="2"/>
    <x v="1163"/>
    <x v="877"/>
    <n v="2"/>
    <n v="0.2"/>
    <n v="1.6704000000000001"/>
  </r>
  <r>
    <n v="8786"/>
    <s v="CA-2014-145765"/>
    <x v="3"/>
    <x v="39"/>
    <d v="2014-06-03T00:00:00"/>
    <x v="1"/>
    <s v="CM-11815"/>
    <x v="698"/>
    <x v="1"/>
    <s v="United States"/>
    <s v="Phoenix"/>
    <x v="16"/>
    <n v="85023"/>
    <x v="1"/>
    <s v="TEC-PH-10001305"/>
    <x v="2"/>
    <x v="7"/>
    <x v="1671"/>
    <x v="4398"/>
    <n v="5"/>
    <n v="0.2"/>
    <n v="19.596000000000018"/>
  </r>
  <r>
    <n v="8787"/>
    <s v="CA-2014-145765"/>
    <x v="3"/>
    <x v="39"/>
    <d v="2014-06-03T00:00:00"/>
    <x v="1"/>
    <s v="CM-11815"/>
    <x v="698"/>
    <x v="1"/>
    <s v="United States"/>
    <s v="Phoenix"/>
    <x v="16"/>
    <n v="85023"/>
    <x v="1"/>
    <s v="OFF-PA-10001534"/>
    <x v="1"/>
    <x v="10"/>
    <x v="1461"/>
    <x v="12"/>
    <n v="3"/>
    <n v="0.2"/>
    <n v="5.4432"/>
  </r>
  <r>
    <n v="8788"/>
    <s v="CA-2014-145765"/>
    <x v="3"/>
    <x v="39"/>
    <d v="2014-06-03T00:00:00"/>
    <x v="1"/>
    <s v="CM-11815"/>
    <x v="698"/>
    <x v="1"/>
    <s v="United States"/>
    <s v="Phoenix"/>
    <x v="16"/>
    <n v="85023"/>
    <x v="1"/>
    <s v="TEC-AC-10000844"/>
    <x v="2"/>
    <x v="11"/>
    <x v="106"/>
    <x v="5608"/>
    <n v="4"/>
    <n v="0.2"/>
    <n v="54.393599999999978"/>
  </r>
  <r>
    <n v="8789"/>
    <s v="CA-2014-126914"/>
    <x v="3"/>
    <x v="140"/>
    <d v="2014-06-20T00:00:00"/>
    <x v="1"/>
    <s v="JE-15715"/>
    <x v="555"/>
    <x v="0"/>
    <s v="United States"/>
    <s v="Monroe"/>
    <x v="3"/>
    <n v="28110"/>
    <x v="0"/>
    <s v="FUR-CH-10000847"/>
    <x v="0"/>
    <x v="1"/>
    <x v="986"/>
    <x v="327"/>
    <n v="3"/>
    <n v="0.2"/>
    <n v="52.376399999999961"/>
  </r>
  <r>
    <n v="8790"/>
    <s v="CA-2014-126914"/>
    <x v="3"/>
    <x v="140"/>
    <d v="2014-06-20T00:00:00"/>
    <x v="1"/>
    <s v="JE-15715"/>
    <x v="555"/>
    <x v="0"/>
    <s v="United States"/>
    <s v="Monroe"/>
    <x v="3"/>
    <n v="28110"/>
    <x v="0"/>
    <s v="FUR-BO-10000468"/>
    <x v="0"/>
    <x v="0"/>
    <x v="1171"/>
    <x v="5609"/>
    <n v="2"/>
    <n v="0.2"/>
    <n v="-3.8863999999999947"/>
  </r>
  <r>
    <n v="8791"/>
    <s v="CA-2012-169572"/>
    <x v="1"/>
    <x v="684"/>
    <d v="2012-09-12T00:00:00"/>
    <x v="1"/>
    <s v="AG-10525"/>
    <x v="132"/>
    <x v="1"/>
    <s v="United States"/>
    <s v="Richmond"/>
    <x v="17"/>
    <n v="23223"/>
    <x v="0"/>
    <s v="OFF-BI-10002799"/>
    <x v="1"/>
    <x v="8"/>
    <x v="1450"/>
    <x v="5610"/>
    <n v="9"/>
    <n v="0"/>
    <n v="21.445199999999996"/>
  </r>
  <r>
    <n v="8792"/>
    <s v="CA-2014-162075"/>
    <x v="3"/>
    <x v="257"/>
    <d v="2014-03-25T00:00:00"/>
    <x v="1"/>
    <s v="TT-21220"/>
    <x v="627"/>
    <x v="0"/>
    <s v="United States"/>
    <s v="Houston"/>
    <x v="5"/>
    <n v="77041"/>
    <x v="2"/>
    <s v="TEC-PH-10001557"/>
    <x v="2"/>
    <x v="7"/>
    <x v="658"/>
    <x v="3431"/>
    <n v="7"/>
    <n v="0.2"/>
    <n v="47.035099999999971"/>
  </r>
  <r>
    <n v="8793"/>
    <s v="CA-2011-162992"/>
    <x v="2"/>
    <x v="174"/>
    <d v="2011-12-21T00:00:00"/>
    <x v="2"/>
    <s v="BP-11095"/>
    <x v="162"/>
    <x v="1"/>
    <s v="United States"/>
    <s v="Los Angeles"/>
    <x v="1"/>
    <n v="90008"/>
    <x v="1"/>
    <s v="OFF-LA-10001934"/>
    <x v="1"/>
    <x v="2"/>
    <x v="568"/>
    <x v="2"/>
    <n v="2"/>
    <n v="0"/>
    <n v="6.8713999999999995"/>
  </r>
  <r>
    <n v="8794"/>
    <s v="CA-2011-162992"/>
    <x v="2"/>
    <x v="174"/>
    <d v="2011-12-21T00:00:00"/>
    <x v="2"/>
    <s v="BP-11095"/>
    <x v="162"/>
    <x v="1"/>
    <s v="United States"/>
    <s v="Los Angeles"/>
    <x v="1"/>
    <n v="90008"/>
    <x v="1"/>
    <s v="OFF-FA-10004248"/>
    <x v="1"/>
    <x v="13"/>
    <x v="480"/>
    <x v="5611"/>
    <n v="5"/>
    <n v="0"/>
    <n v="8.7945000000000011"/>
  </r>
  <r>
    <n v="8795"/>
    <s v="CA-2011-162992"/>
    <x v="2"/>
    <x v="174"/>
    <d v="2011-12-21T00:00:00"/>
    <x v="2"/>
    <s v="BP-11095"/>
    <x v="162"/>
    <x v="1"/>
    <s v="United States"/>
    <s v="Los Angeles"/>
    <x v="1"/>
    <n v="90008"/>
    <x v="1"/>
    <s v="TEC-PH-10001944"/>
    <x v="2"/>
    <x v="7"/>
    <x v="1262"/>
    <x v="5612"/>
    <n v="5"/>
    <n v="0.2"/>
    <n v="72.974999999999909"/>
  </r>
  <r>
    <n v="8796"/>
    <s v="CA-2011-162992"/>
    <x v="2"/>
    <x v="174"/>
    <d v="2011-12-21T00:00:00"/>
    <x v="2"/>
    <s v="BP-11095"/>
    <x v="162"/>
    <x v="1"/>
    <s v="United States"/>
    <s v="Los Angeles"/>
    <x v="1"/>
    <n v="90008"/>
    <x v="1"/>
    <s v="TEC-PH-10002085"/>
    <x v="2"/>
    <x v="7"/>
    <x v="659"/>
    <x v="2005"/>
    <n v="4"/>
    <n v="0.2"/>
    <n v="15.837600000000009"/>
  </r>
  <r>
    <n v="8797"/>
    <s v="CA-2013-106397"/>
    <x v="0"/>
    <x v="274"/>
    <d v="2013-07-14T00:00:00"/>
    <x v="1"/>
    <s v="MJ-17740"/>
    <x v="77"/>
    <x v="0"/>
    <s v="United States"/>
    <s v="Orem"/>
    <x v="7"/>
    <n v="84057"/>
    <x v="1"/>
    <s v="OFF-PA-10003441"/>
    <x v="1"/>
    <x v="10"/>
    <x v="485"/>
    <x v="91"/>
    <n v="2"/>
    <n v="0"/>
    <n v="6.2208000000000006"/>
  </r>
  <r>
    <n v="8798"/>
    <s v="CA-2013-106397"/>
    <x v="0"/>
    <x v="274"/>
    <d v="2013-07-14T00:00:00"/>
    <x v="1"/>
    <s v="MJ-17740"/>
    <x v="77"/>
    <x v="0"/>
    <s v="United States"/>
    <s v="Orem"/>
    <x v="7"/>
    <n v="84057"/>
    <x v="1"/>
    <s v="OFF-AR-10004602"/>
    <x v="1"/>
    <x v="6"/>
    <x v="1217"/>
    <x v="44"/>
    <n v="2"/>
    <n v="0"/>
    <n v="12.874400000000001"/>
  </r>
  <r>
    <n v="8799"/>
    <s v="US-2013-150140"/>
    <x v="0"/>
    <x v="1204"/>
    <d v="2013-04-11T00:00:00"/>
    <x v="1"/>
    <s v="VM-21685"/>
    <x v="91"/>
    <x v="2"/>
    <s v="United States"/>
    <s v="Burlington"/>
    <x v="42"/>
    <s v="05408"/>
    <x v="3"/>
    <s v="TEC-PH-10002555"/>
    <x v="2"/>
    <x v="7"/>
    <x v="1343"/>
    <x v="5613"/>
    <n v="5"/>
    <n v="0"/>
    <n v="336.63499999999999"/>
  </r>
  <r>
    <n v="8800"/>
    <s v="CA-2011-116666"/>
    <x v="2"/>
    <x v="1205"/>
    <d v="2011-05-10T00:00:00"/>
    <x v="2"/>
    <s v="KT-16480"/>
    <x v="409"/>
    <x v="0"/>
    <s v="United States"/>
    <s v="Philadelphia"/>
    <x v="9"/>
    <n v="19134"/>
    <x v="3"/>
    <s v="TEC-CO-10001449"/>
    <x v="2"/>
    <x v="16"/>
    <x v="303"/>
    <x v="5614"/>
    <n v="5"/>
    <n v="0.4"/>
    <n v="239.99600000000009"/>
  </r>
  <r>
    <n v="8801"/>
    <s v="CA-2014-148992"/>
    <x v="3"/>
    <x v="51"/>
    <d v="2014-11-28T00:00:00"/>
    <x v="1"/>
    <s v="CS-12250"/>
    <x v="294"/>
    <x v="1"/>
    <s v="United States"/>
    <s v="Chicago"/>
    <x v="10"/>
    <n v="60623"/>
    <x v="2"/>
    <s v="OFF-PA-10004285"/>
    <x v="1"/>
    <x v="10"/>
    <x v="1259"/>
    <x v="1432"/>
    <n v="2"/>
    <n v="0.2"/>
    <n v="3.7407999999999997"/>
  </r>
  <r>
    <n v="8802"/>
    <s v="CA-2013-140935"/>
    <x v="0"/>
    <x v="338"/>
    <d v="2013-11-13T00:00:00"/>
    <x v="2"/>
    <s v="AB-10015"/>
    <x v="755"/>
    <x v="0"/>
    <s v="United States"/>
    <s v="Oklahoma City"/>
    <x v="26"/>
    <n v="73120"/>
    <x v="2"/>
    <s v="TEC-PH-10000562"/>
    <x v="2"/>
    <x v="7"/>
    <x v="1698"/>
    <x v="5615"/>
    <n v="2"/>
    <n v="0"/>
    <n v="62.15440000000001"/>
  </r>
  <r>
    <n v="8803"/>
    <s v="CA-2013-140935"/>
    <x v="0"/>
    <x v="338"/>
    <d v="2013-11-13T00:00:00"/>
    <x v="2"/>
    <s v="AB-10015"/>
    <x v="755"/>
    <x v="0"/>
    <s v="United States"/>
    <s v="Oklahoma City"/>
    <x v="26"/>
    <n v="73120"/>
    <x v="2"/>
    <s v="FUR-BO-10003966"/>
    <x v="0"/>
    <x v="0"/>
    <x v="1086"/>
    <x v="2661"/>
    <n v="2"/>
    <n v="0"/>
    <n v="54.713599999999985"/>
  </r>
  <r>
    <n v="8804"/>
    <s v="CA-2011-157644"/>
    <x v="2"/>
    <x v="520"/>
    <d v="2012-01-01T00:00:00"/>
    <x v="2"/>
    <s v="AH-10030"/>
    <x v="692"/>
    <x v="1"/>
    <s v="United States"/>
    <s v="New York City"/>
    <x v="15"/>
    <n v="10035"/>
    <x v="3"/>
    <s v="TEC-AC-10003614"/>
    <x v="2"/>
    <x v="11"/>
    <x v="562"/>
    <x v="5616"/>
    <n v="3"/>
    <n v="0"/>
    <n v="11.474099999999996"/>
  </r>
  <r>
    <n v="8805"/>
    <s v="CA-2011-157644"/>
    <x v="2"/>
    <x v="520"/>
    <d v="2012-01-01T00:00:00"/>
    <x v="2"/>
    <s v="AH-10030"/>
    <x v="692"/>
    <x v="1"/>
    <s v="United States"/>
    <s v="New York City"/>
    <x v="15"/>
    <n v="10035"/>
    <x v="3"/>
    <s v="OFF-LA-10003148"/>
    <x v="1"/>
    <x v="2"/>
    <x v="164"/>
    <x v="1381"/>
    <n v="3"/>
    <n v="0"/>
    <n v="8.6939999999999991"/>
  </r>
  <r>
    <n v="8806"/>
    <s v="US-2014-100398"/>
    <x v="3"/>
    <x v="971"/>
    <d v="2014-08-24T00:00:00"/>
    <x v="1"/>
    <s v="DO-13435"/>
    <x v="157"/>
    <x v="0"/>
    <s v="United States"/>
    <s v="Salt Lake City"/>
    <x v="7"/>
    <n v="84106"/>
    <x v="1"/>
    <s v="OFF-BI-10002133"/>
    <x v="1"/>
    <x v="8"/>
    <x v="1138"/>
    <x v="5617"/>
    <n v="3"/>
    <n v="0.2"/>
    <n v="37.235999999999997"/>
  </r>
  <r>
    <n v="8807"/>
    <s v="CA-2013-113082"/>
    <x v="0"/>
    <x v="126"/>
    <d v="2013-09-17T00:00:00"/>
    <x v="1"/>
    <s v="MC-17590"/>
    <x v="565"/>
    <x v="1"/>
    <s v="United States"/>
    <s v="Utica"/>
    <x v="15"/>
    <n v="13501"/>
    <x v="3"/>
    <s v="FUR-FU-10002813"/>
    <x v="0"/>
    <x v="5"/>
    <x v="1682"/>
    <x v="586"/>
    <n v="2"/>
    <n v="0"/>
    <n v="14.572799999999997"/>
  </r>
  <r>
    <n v="8808"/>
    <s v="US-2014-110646"/>
    <x v="3"/>
    <x v="40"/>
    <d v="2014-11-01T00:00:00"/>
    <x v="1"/>
    <s v="JF-15190"/>
    <x v="440"/>
    <x v="0"/>
    <s v="United States"/>
    <s v="Philadelphia"/>
    <x v="9"/>
    <n v="19134"/>
    <x v="3"/>
    <s v="OFF-BI-10004330"/>
    <x v="1"/>
    <x v="8"/>
    <x v="795"/>
    <x v="5618"/>
    <n v="3"/>
    <n v="0.7"/>
    <n v="-27.734999999999992"/>
  </r>
  <r>
    <n v="8809"/>
    <s v="US-2014-110646"/>
    <x v="3"/>
    <x v="40"/>
    <d v="2014-11-01T00:00:00"/>
    <x v="1"/>
    <s v="JF-15190"/>
    <x v="440"/>
    <x v="0"/>
    <s v="United States"/>
    <s v="Philadelphia"/>
    <x v="9"/>
    <n v="19134"/>
    <x v="3"/>
    <s v="TEC-PH-10002807"/>
    <x v="2"/>
    <x v="7"/>
    <x v="1230"/>
    <x v="5619"/>
    <n v="5"/>
    <n v="0.4"/>
    <n v="19.775000000000006"/>
  </r>
  <r>
    <n v="8810"/>
    <s v="US-2014-110646"/>
    <x v="3"/>
    <x v="40"/>
    <d v="2014-11-01T00:00:00"/>
    <x v="1"/>
    <s v="JF-15190"/>
    <x v="440"/>
    <x v="0"/>
    <s v="United States"/>
    <s v="Philadelphia"/>
    <x v="9"/>
    <n v="19134"/>
    <x v="3"/>
    <s v="OFF-LA-10001404"/>
    <x v="1"/>
    <x v="2"/>
    <x v="916"/>
    <x v="1816"/>
    <n v="5"/>
    <n v="0.2"/>
    <n v="4.9815000000000005"/>
  </r>
  <r>
    <n v="8811"/>
    <s v="CA-2014-120614"/>
    <x v="3"/>
    <x v="1109"/>
    <d v="2014-06-05T00:00:00"/>
    <x v="1"/>
    <s v="SM-20950"/>
    <x v="416"/>
    <x v="1"/>
    <s v="United States"/>
    <s v="Los Angeles"/>
    <x v="1"/>
    <n v="90004"/>
    <x v="1"/>
    <s v="OFF-PA-10004911"/>
    <x v="1"/>
    <x v="10"/>
    <x v="929"/>
    <x v="5620"/>
    <n v="4"/>
    <n v="0"/>
    <n v="18.009600000000002"/>
  </r>
  <r>
    <n v="8812"/>
    <s v="US-2013-140172"/>
    <x v="0"/>
    <x v="387"/>
    <d v="2013-03-14T00:00:00"/>
    <x v="1"/>
    <s v="SP-20650"/>
    <x v="70"/>
    <x v="1"/>
    <s v="United States"/>
    <s v="Jackson"/>
    <x v="12"/>
    <n v="49201"/>
    <x v="2"/>
    <s v="OFF-AP-10004233"/>
    <x v="1"/>
    <x v="9"/>
    <x v="1122"/>
    <x v="5621"/>
    <n v="3"/>
    <n v="0.1"/>
    <n v="48.333599999999976"/>
  </r>
  <r>
    <n v="8813"/>
    <s v="US-2013-140172"/>
    <x v="0"/>
    <x v="387"/>
    <d v="2013-03-14T00:00:00"/>
    <x v="1"/>
    <s v="SP-20650"/>
    <x v="70"/>
    <x v="1"/>
    <s v="United States"/>
    <s v="Jackson"/>
    <x v="12"/>
    <n v="49201"/>
    <x v="2"/>
    <s v="OFF-AR-10002766"/>
    <x v="1"/>
    <x v="6"/>
    <x v="1041"/>
    <x v="2255"/>
    <n v="5"/>
    <n v="0"/>
    <n v="3.7529999999999997"/>
  </r>
  <r>
    <n v="8814"/>
    <s v="CA-2012-127754"/>
    <x v="1"/>
    <x v="353"/>
    <d v="2012-07-31T00:00:00"/>
    <x v="1"/>
    <s v="CK-12760"/>
    <x v="316"/>
    <x v="1"/>
    <s v="United States"/>
    <s v="Glendale"/>
    <x v="16"/>
    <n v="85301"/>
    <x v="1"/>
    <s v="FUR-CH-10003199"/>
    <x v="0"/>
    <x v="1"/>
    <x v="631"/>
    <x v="4602"/>
    <n v="3"/>
    <n v="0.2"/>
    <n v="13.317599999999985"/>
  </r>
  <r>
    <n v="8815"/>
    <s v="CA-2012-144274"/>
    <x v="1"/>
    <x v="521"/>
    <d v="2012-11-25T00:00:00"/>
    <x v="0"/>
    <s v="PW-19240"/>
    <x v="617"/>
    <x v="0"/>
    <s v="United States"/>
    <s v="Wilmington"/>
    <x v="13"/>
    <n v="19805"/>
    <x v="3"/>
    <s v="TEC-PH-10003012"/>
    <x v="2"/>
    <x v="7"/>
    <x v="344"/>
    <x v="673"/>
    <n v="2"/>
    <n v="0"/>
    <n v="89.314199999999971"/>
  </r>
  <r>
    <n v="8816"/>
    <s v="CA-2012-144274"/>
    <x v="1"/>
    <x v="521"/>
    <d v="2012-11-25T00:00:00"/>
    <x v="0"/>
    <s v="PW-19240"/>
    <x v="617"/>
    <x v="0"/>
    <s v="United States"/>
    <s v="Wilmington"/>
    <x v="13"/>
    <n v="19805"/>
    <x v="3"/>
    <s v="OFF-PA-10001583"/>
    <x v="1"/>
    <x v="10"/>
    <x v="1822"/>
    <x v="5622"/>
    <n v="6"/>
    <n v="0"/>
    <n v="20.726999999999997"/>
  </r>
  <r>
    <n v="8817"/>
    <s v="CA-2012-144274"/>
    <x v="1"/>
    <x v="521"/>
    <d v="2012-11-25T00:00:00"/>
    <x v="0"/>
    <s v="PW-19240"/>
    <x v="617"/>
    <x v="0"/>
    <s v="United States"/>
    <s v="Wilmington"/>
    <x v="13"/>
    <n v="19805"/>
    <x v="3"/>
    <s v="OFF-AR-10001940"/>
    <x v="1"/>
    <x v="6"/>
    <x v="168"/>
    <x v="2805"/>
    <n v="4"/>
    <n v="0"/>
    <n v="5.6416000000000004"/>
  </r>
  <r>
    <n v="8818"/>
    <s v="CA-2012-144274"/>
    <x v="1"/>
    <x v="521"/>
    <d v="2012-11-25T00:00:00"/>
    <x v="0"/>
    <s v="PW-19240"/>
    <x v="617"/>
    <x v="0"/>
    <s v="United States"/>
    <s v="Wilmington"/>
    <x v="13"/>
    <n v="19805"/>
    <x v="3"/>
    <s v="OFF-EN-10003286"/>
    <x v="1"/>
    <x v="12"/>
    <x v="33"/>
    <x v="3416"/>
    <n v="2"/>
    <n v="0"/>
    <n v="7.783199999999999"/>
  </r>
  <r>
    <n v="8819"/>
    <s v="CA-2012-144274"/>
    <x v="1"/>
    <x v="521"/>
    <d v="2012-11-25T00:00:00"/>
    <x v="0"/>
    <s v="PW-19240"/>
    <x v="617"/>
    <x v="0"/>
    <s v="United States"/>
    <s v="Wilmington"/>
    <x v="13"/>
    <n v="19805"/>
    <x v="3"/>
    <s v="OFF-PA-10003441"/>
    <x v="1"/>
    <x v="10"/>
    <x v="485"/>
    <x v="789"/>
    <n v="6"/>
    <n v="0"/>
    <n v="18.662400000000002"/>
  </r>
  <r>
    <n v="8820"/>
    <s v="CA-2012-142930"/>
    <x v="1"/>
    <x v="109"/>
    <d v="2012-12-02T00:00:00"/>
    <x v="1"/>
    <s v="EB-14170"/>
    <x v="432"/>
    <x v="0"/>
    <s v="United States"/>
    <s v="Austin"/>
    <x v="5"/>
    <n v="78745"/>
    <x v="2"/>
    <s v="OFF-PA-10003395"/>
    <x v="1"/>
    <x v="10"/>
    <x v="650"/>
    <x v="763"/>
    <n v="4"/>
    <n v="0.2"/>
    <n v="117.43199999999999"/>
  </r>
  <r>
    <n v="8821"/>
    <s v="CA-2014-100622"/>
    <x v="3"/>
    <x v="132"/>
    <d v="2014-11-08T00:00:00"/>
    <x v="1"/>
    <s v="DK-13090"/>
    <x v="54"/>
    <x v="0"/>
    <s v="United States"/>
    <s v="Orlando"/>
    <x v="2"/>
    <n v="32839"/>
    <x v="0"/>
    <s v="TEC-CO-10003236"/>
    <x v="2"/>
    <x v="16"/>
    <x v="451"/>
    <x v="324"/>
    <n v="2"/>
    <n v="0.2"/>
    <n v="311.99479999999994"/>
  </r>
  <r>
    <n v="8822"/>
    <s v="CA-2014-100622"/>
    <x v="3"/>
    <x v="132"/>
    <d v="2014-11-08T00:00:00"/>
    <x v="1"/>
    <s v="DK-13090"/>
    <x v="54"/>
    <x v="0"/>
    <s v="United States"/>
    <s v="Orlando"/>
    <x v="2"/>
    <n v="32839"/>
    <x v="0"/>
    <s v="OFF-BI-10002982"/>
    <x v="1"/>
    <x v="8"/>
    <x v="1258"/>
    <x v="5623"/>
    <n v="2"/>
    <n v="0.7"/>
    <n v="-2.9963999999999995"/>
  </r>
  <r>
    <n v="8823"/>
    <s v="CA-2014-100622"/>
    <x v="3"/>
    <x v="132"/>
    <d v="2014-11-08T00:00:00"/>
    <x v="1"/>
    <s v="DK-13090"/>
    <x v="54"/>
    <x v="0"/>
    <s v="United States"/>
    <s v="Orlando"/>
    <x v="2"/>
    <n v="32839"/>
    <x v="0"/>
    <s v="OFF-AR-10004010"/>
    <x v="1"/>
    <x v="6"/>
    <x v="1734"/>
    <x v="4029"/>
    <n v="2"/>
    <n v="0.2"/>
    <n v="4.1987999999999985"/>
  </r>
  <r>
    <n v="8824"/>
    <s v="CA-2014-100622"/>
    <x v="3"/>
    <x v="132"/>
    <d v="2014-11-08T00:00:00"/>
    <x v="1"/>
    <s v="DK-13090"/>
    <x v="54"/>
    <x v="0"/>
    <s v="United States"/>
    <s v="Orlando"/>
    <x v="2"/>
    <n v="32839"/>
    <x v="0"/>
    <s v="OFF-PA-10002947"/>
    <x v="1"/>
    <x v="10"/>
    <x v="703"/>
    <x v="1432"/>
    <n v="2"/>
    <n v="0.2"/>
    <n v="3.7407999999999997"/>
  </r>
  <r>
    <n v="8825"/>
    <s v="CA-2014-117156"/>
    <x v="3"/>
    <x v="708"/>
    <d v="2014-03-24T00:00:00"/>
    <x v="0"/>
    <s v="TB-21055"/>
    <x v="26"/>
    <x v="0"/>
    <s v="United States"/>
    <s v="Reading"/>
    <x v="9"/>
    <n v="19601"/>
    <x v="3"/>
    <s v="OFF-EN-10003845"/>
    <x v="1"/>
    <x v="12"/>
    <x v="431"/>
    <x v="3179"/>
    <n v="3"/>
    <n v="0.2"/>
    <n v="2.8781999999999992"/>
  </r>
  <r>
    <n v="8826"/>
    <s v="CA-2012-115399"/>
    <x v="1"/>
    <x v="546"/>
    <d v="2012-12-22T00:00:00"/>
    <x v="2"/>
    <s v="AG-10900"/>
    <x v="151"/>
    <x v="0"/>
    <s v="United States"/>
    <s v="Philadelphia"/>
    <x v="9"/>
    <n v="19134"/>
    <x v="3"/>
    <s v="OFF-LA-10003190"/>
    <x v="1"/>
    <x v="2"/>
    <x v="1163"/>
    <x v="2789"/>
    <n v="3"/>
    <n v="0.2"/>
    <n v="2.5056000000000003"/>
  </r>
  <r>
    <n v="8827"/>
    <s v="US-2011-157847"/>
    <x v="2"/>
    <x v="1063"/>
    <d v="2011-04-06T00:00:00"/>
    <x v="0"/>
    <s v="SC-20020"/>
    <x v="710"/>
    <x v="0"/>
    <s v="United States"/>
    <s v="Houston"/>
    <x v="5"/>
    <n v="77095"/>
    <x v="2"/>
    <s v="OFF-PA-10002986"/>
    <x v="1"/>
    <x v="10"/>
    <x v="477"/>
    <x v="3059"/>
    <n v="5"/>
    <n v="0.2"/>
    <n v="9.3520000000000003"/>
  </r>
  <r>
    <n v="8828"/>
    <s v="US-2011-157847"/>
    <x v="2"/>
    <x v="1063"/>
    <d v="2011-04-06T00:00:00"/>
    <x v="0"/>
    <s v="SC-20020"/>
    <x v="710"/>
    <x v="0"/>
    <s v="United States"/>
    <s v="Houston"/>
    <x v="5"/>
    <n v="77095"/>
    <x v="2"/>
    <s v="OFF-PA-10001593"/>
    <x v="1"/>
    <x v="10"/>
    <x v="1755"/>
    <x v="1399"/>
    <n v="7"/>
    <n v="0.2"/>
    <n v="10.464999999999998"/>
  </r>
  <r>
    <n v="8829"/>
    <s v="CA-2012-115168"/>
    <x v="1"/>
    <x v="1117"/>
    <d v="2012-06-09T00:00:00"/>
    <x v="1"/>
    <s v="BB-11545"/>
    <x v="179"/>
    <x v="1"/>
    <s v="United States"/>
    <s v="Saint Charles"/>
    <x v="25"/>
    <n v="63301"/>
    <x v="2"/>
    <s v="OFF-PA-10000528"/>
    <x v="1"/>
    <x v="10"/>
    <x v="1136"/>
    <x v="232"/>
    <n v="2"/>
    <n v="0"/>
    <n v="4.7519999999999998"/>
  </r>
  <r>
    <n v="8830"/>
    <s v="CA-2011-109680"/>
    <x v="2"/>
    <x v="191"/>
    <d v="2011-10-09T00:00:00"/>
    <x v="2"/>
    <s v="VP-21760"/>
    <x v="778"/>
    <x v="1"/>
    <s v="United States"/>
    <s v="Indianapolis"/>
    <x v="14"/>
    <n v="46203"/>
    <x v="2"/>
    <s v="OFF-ST-10001932"/>
    <x v="1"/>
    <x v="4"/>
    <x v="1641"/>
    <x v="5624"/>
    <n v="2"/>
    <n v="0"/>
    <n v="54.087600000000009"/>
  </r>
  <r>
    <n v="8831"/>
    <s v="CA-2013-167983"/>
    <x v="0"/>
    <x v="1036"/>
    <d v="2013-08-25T00:00:00"/>
    <x v="0"/>
    <s v="RP-19270"/>
    <x v="345"/>
    <x v="1"/>
    <s v="United States"/>
    <s v="Seattle"/>
    <x v="4"/>
    <n v="98115"/>
    <x v="1"/>
    <s v="OFF-BI-10003727"/>
    <x v="1"/>
    <x v="8"/>
    <x v="797"/>
    <x v="5625"/>
    <n v="10"/>
    <n v="0.2"/>
    <n v="11.703999999999997"/>
  </r>
  <r>
    <n v="8832"/>
    <s v="CA-2012-145324"/>
    <x v="1"/>
    <x v="219"/>
    <d v="2012-11-19T00:00:00"/>
    <x v="1"/>
    <s v="DH-13675"/>
    <x v="723"/>
    <x v="2"/>
    <s v="United States"/>
    <s v="Harrisonburg"/>
    <x v="17"/>
    <n v="22801"/>
    <x v="0"/>
    <s v="FUR-FU-10002759"/>
    <x v="0"/>
    <x v="5"/>
    <x v="555"/>
    <x v="792"/>
    <n v="2"/>
    <n v="0"/>
    <n v="14.3856"/>
  </r>
  <r>
    <n v="8833"/>
    <s v="CA-2012-153423"/>
    <x v="1"/>
    <x v="137"/>
    <d v="2012-06-27T00:00:00"/>
    <x v="1"/>
    <s v="SW-20455"/>
    <x v="517"/>
    <x v="0"/>
    <s v="United States"/>
    <s v="Rochester"/>
    <x v="15"/>
    <n v="14609"/>
    <x v="3"/>
    <s v="OFF-BI-10000545"/>
    <x v="1"/>
    <x v="8"/>
    <x v="685"/>
    <x v="1396"/>
    <n v="2"/>
    <n v="0.2"/>
    <n v="456.58800000000002"/>
  </r>
  <r>
    <n v="8834"/>
    <s v="US-2014-132675"/>
    <x v="3"/>
    <x v="241"/>
    <d v="2014-09-29T00:00:00"/>
    <x v="1"/>
    <s v="KF-16285"/>
    <x v="580"/>
    <x v="2"/>
    <s v="United States"/>
    <s v="Sandy Springs"/>
    <x v="32"/>
    <n v="30328"/>
    <x v="0"/>
    <s v="OFF-ST-10004950"/>
    <x v="1"/>
    <x v="4"/>
    <x v="1510"/>
    <x v="4729"/>
    <n v="1"/>
    <n v="0"/>
    <n v="3.8774999999999995"/>
  </r>
  <r>
    <n v="8835"/>
    <s v="US-2014-132675"/>
    <x v="3"/>
    <x v="241"/>
    <d v="2014-09-29T00:00:00"/>
    <x v="1"/>
    <s v="KF-16285"/>
    <x v="580"/>
    <x v="2"/>
    <s v="United States"/>
    <s v="Sandy Springs"/>
    <x v="32"/>
    <n v="30328"/>
    <x v="0"/>
    <s v="TEC-PH-10003171"/>
    <x v="2"/>
    <x v="7"/>
    <x v="1495"/>
    <x v="5626"/>
    <n v="2"/>
    <n v="0"/>
    <n v="25.171999999999997"/>
  </r>
  <r>
    <n v="8836"/>
    <s v="US-2014-132675"/>
    <x v="3"/>
    <x v="241"/>
    <d v="2014-09-29T00:00:00"/>
    <x v="1"/>
    <s v="KF-16285"/>
    <x v="580"/>
    <x v="2"/>
    <s v="United States"/>
    <s v="Sandy Springs"/>
    <x v="32"/>
    <n v="30328"/>
    <x v="0"/>
    <s v="OFF-AR-10000614"/>
    <x v="1"/>
    <x v="6"/>
    <x v="1722"/>
    <x v="293"/>
    <n v="4"/>
    <n v="0"/>
    <n v="3.7127999999999997"/>
  </r>
  <r>
    <n v="8837"/>
    <s v="US-2014-132675"/>
    <x v="3"/>
    <x v="241"/>
    <d v="2014-09-29T00:00:00"/>
    <x v="1"/>
    <s v="KF-16285"/>
    <x v="580"/>
    <x v="2"/>
    <s v="United States"/>
    <s v="Sandy Springs"/>
    <x v="32"/>
    <n v="30328"/>
    <x v="0"/>
    <s v="OFF-AR-10000034"/>
    <x v="1"/>
    <x v="6"/>
    <x v="744"/>
    <x v="1936"/>
    <n v="3"/>
    <n v="0"/>
    <n v="4.9607999999999999"/>
  </r>
  <r>
    <n v="8838"/>
    <s v="US-2014-132675"/>
    <x v="3"/>
    <x v="241"/>
    <d v="2014-09-29T00:00:00"/>
    <x v="1"/>
    <s v="KF-16285"/>
    <x v="580"/>
    <x v="2"/>
    <s v="United States"/>
    <s v="Sandy Springs"/>
    <x v="32"/>
    <n v="30328"/>
    <x v="0"/>
    <s v="OFF-LA-10003766"/>
    <x v="1"/>
    <x v="2"/>
    <x v="360"/>
    <x v="2143"/>
    <n v="5"/>
    <n v="0"/>
    <n v="7.5600000000000005"/>
  </r>
  <r>
    <n v="8839"/>
    <s v="CA-2011-153808"/>
    <x v="2"/>
    <x v="322"/>
    <d v="2011-04-10T00:00:00"/>
    <x v="0"/>
    <s v="FH-14275"/>
    <x v="395"/>
    <x v="1"/>
    <s v="United States"/>
    <s v="Los Angeles"/>
    <x v="1"/>
    <n v="90004"/>
    <x v="1"/>
    <s v="OFF-AR-10001725"/>
    <x v="1"/>
    <x v="6"/>
    <x v="1540"/>
    <x v="421"/>
    <n v="3"/>
    <n v="0"/>
    <n v="18.447000000000003"/>
  </r>
  <r>
    <n v="8840"/>
    <s v="CA-2011-153808"/>
    <x v="2"/>
    <x v="322"/>
    <d v="2011-04-10T00:00:00"/>
    <x v="0"/>
    <s v="FH-14275"/>
    <x v="395"/>
    <x v="1"/>
    <s v="United States"/>
    <s v="Los Angeles"/>
    <x v="1"/>
    <n v="90004"/>
    <x v="1"/>
    <s v="OFF-BI-10002794"/>
    <x v="1"/>
    <x v="8"/>
    <x v="102"/>
    <x v="959"/>
    <n v="2"/>
    <n v="0.2"/>
    <n v="23.768399999999996"/>
  </r>
  <r>
    <n v="8841"/>
    <s v="CA-2011-153808"/>
    <x v="2"/>
    <x v="322"/>
    <d v="2011-04-10T00:00:00"/>
    <x v="0"/>
    <s v="FH-14275"/>
    <x v="395"/>
    <x v="1"/>
    <s v="United States"/>
    <s v="Los Angeles"/>
    <x v="1"/>
    <n v="90004"/>
    <x v="1"/>
    <s v="TEC-AC-10004171"/>
    <x v="2"/>
    <x v="11"/>
    <x v="1312"/>
    <x v="674"/>
    <n v="3"/>
    <n v="0"/>
    <n v="131.98680000000002"/>
  </r>
  <r>
    <n v="8842"/>
    <s v="US-2013-112396"/>
    <x v="0"/>
    <x v="1206"/>
    <d v="2013-02-13T00:00:00"/>
    <x v="1"/>
    <s v="JR-16210"/>
    <x v="335"/>
    <x v="1"/>
    <s v="United States"/>
    <s v="San Francisco"/>
    <x v="1"/>
    <n v="94110"/>
    <x v="1"/>
    <s v="TEC-AC-10003628"/>
    <x v="2"/>
    <x v="11"/>
    <x v="244"/>
    <x v="1324"/>
    <n v="3"/>
    <n v="0"/>
    <n v="39.586800000000011"/>
  </r>
  <r>
    <n v="8843"/>
    <s v="US-2013-112396"/>
    <x v="0"/>
    <x v="1206"/>
    <d v="2013-02-13T00:00:00"/>
    <x v="1"/>
    <s v="JR-16210"/>
    <x v="335"/>
    <x v="1"/>
    <s v="United States"/>
    <s v="San Francisco"/>
    <x v="1"/>
    <n v="94110"/>
    <x v="1"/>
    <s v="TEC-AC-10004761"/>
    <x v="2"/>
    <x v="11"/>
    <x v="778"/>
    <x v="945"/>
    <n v="2"/>
    <n v="0"/>
    <n v="11.151"/>
  </r>
  <r>
    <n v="8844"/>
    <s v="CA-2011-141173"/>
    <x v="2"/>
    <x v="728"/>
    <d v="2011-11-20T00:00:00"/>
    <x v="0"/>
    <s v="JC-16105"/>
    <x v="36"/>
    <x v="1"/>
    <s v="United States"/>
    <s v="Minneapolis"/>
    <x v="11"/>
    <n v="55407"/>
    <x v="2"/>
    <s v="OFF-ST-10000885"/>
    <x v="1"/>
    <x v="4"/>
    <x v="1657"/>
    <x v="5335"/>
    <n v="5"/>
    <n v="0"/>
    <n v="16.787500000000001"/>
  </r>
  <r>
    <n v="8845"/>
    <s v="CA-2014-156664"/>
    <x v="3"/>
    <x v="404"/>
    <d v="2014-12-24T00:00:00"/>
    <x v="1"/>
    <s v="BP-11290"/>
    <x v="443"/>
    <x v="0"/>
    <s v="United States"/>
    <s v="Columbus"/>
    <x v="24"/>
    <n v="43229"/>
    <x v="3"/>
    <s v="OFF-BI-10004209"/>
    <x v="1"/>
    <x v="8"/>
    <x v="1206"/>
    <x v="5627"/>
    <n v="3"/>
    <n v="0.7"/>
    <n v="-6.0299999999999976"/>
  </r>
  <r>
    <n v="8846"/>
    <s v="CA-2014-156664"/>
    <x v="3"/>
    <x v="404"/>
    <d v="2014-12-24T00:00:00"/>
    <x v="1"/>
    <s v="BP-11290"/>
    <x v="443"/>
    <x v="0"/>
    <s v="United States"/>
    <s v="Columbus"/>
    <x v="24"/>
    <n v="43229"/>
    <x v="3"/>
    <s v="OFF-FA-10002988"/>
    <x v="1"/>
    <x v="13"/>
    <x v="131"/>
    <x v="5628"/>
    <n v="3"/>
    <n v="0.2"/>
    <n v="1.7486999999999999"/>
  </r>
  <r>
    <n v="8847"/>
    <s v="CA-2014-156664"/>
    <x v="3"/>
    <x v="404"/>
    <d v="2014-12-24T00:00:00"/>
    <x v="1"/>
    <s v="BP-11290"/>
    <x v="443"/>
    <x v="0"/>
    <s v="United States"/>
    <s v="Columbus"/>
    <x v="24"/>
    <n v="43229"/>
    <x v="3"/>
    <s v="OFF-PA-10002222"/>
    <x v="1"/>
    <x v="10"/>
    <x v="389"/>
    <x v="5566"/>
    <n v="5"/>
    <n v="0.2"/>
    <n v="29.691999999999993"/>
  </r>
  <r>
    <n v="8848"/>
    <s v="CA-2014-156664"/>
    <x v="3"/>
    <x v="404"/>
    <d v="2014-12-24T00:00:00"/>
    <x v="1"/>
    <s v="BP-11290"/>
    <x v="443"/>
    <x v="0"/>
    <s v="United States"/>
    <s v="Columbus"/>
    <x v="24"/>
    <n v="43229"/>
    <x v="3"/>
    <s v="OFF-AP-10004487"/>
    <x v="1"/>
    <x v="9"/>
    <x v="715"/>
    <x v="5629"/>
    <n v="2"/>
    <n v="0.2"/>
    <n v="13.011199999999995"/>
  </r>
  <r>
    <n v="8849"/>
    <s v="CA-2012-140718"/>
    <x v="1"/>
    <x v="740"/>
    <d v="2012-07-04T00:00:00"/>
    <x v="2"/>
    <s v="FA-14230"/>
    <x v="135"/>
    <x v="1"/>
    <s v="United States"/>
    <s v="Raleigh"/>
    <x v="3"/>
    <n v="27604"/>
    <x v="0"/>
    <s v="TEC-PH-10003505"/>
    <x v="2"/>
    <x v="7"/>
    <x v="901"/>
    <x v="5630"/>
    <n v="1"/>
    <n v="0.2"/>
    <n v="8.3519999999999932"/>
  </r>
  <r>
    <n v="8850"/>
    <s v="CA-2012-140718"/>
    <x v="1"/>
    <x v="740"/>
    <d v="2012-07-04T00:00:00"/>
    <x v="2"/>
    <s v="FA-14230"/>
    <x v="135"/>
    <x v="1"/>
    <s v="United States"/>
    <s v="Raleigh"/>
    <x v="3"/>
    <n v="27604"/>
    <x v="0"/>
    <s v="FUR-FU-10000076"/>
    <x v="0"/>
    <x v="5"/>
    <x v="875"/>
    <x v="5631"/>
    <n v="10"/>
    <n v="0.2"/>
    <n v="45.954000000000008"/>
  </r>
  <r>
    <n v="8851"/>
    <s v="CA-2012-140718"/>
    <x v="1"/>
    <x v="740"/>
    <d v="2012-07-04T00:00:00"/>
    <x v="2"/>
    <s v="FA-14230"/>
    <x v="135"/>
    <x v="1"/>
    <s v="United States"/>
    <s v="Raleigh"/>
    <x v="3"/>
    <n v="27604"/>
    <x v="0"/>
    <s v="OFF-BI-10004728"/>
    <x v="1"/>
    <x v="8"/>
    <x v="539"/>
    <x v="5632"/>
    <n v="2"/>
    <n v="0.7"/>
    <n v="-2.3136000000000001"/>
  </r>
  <r>
    <n v="8852"/>
    <s v="CA-2012-140718"/>
    <x v="1"/>
    <x v="740"/>
    <d v="2012-07-04T00:00:00"/>
    <x v="2"/>
    <s v="FA-14230"/>
    <x v="135"/>
    <x v="1"/>
    <s v="United States"/>
    <s v="Raleigh"/>
    <x v="3"/>
    <n v="27604"/>
    <x v="0"/>
    <s v="OFF-PA-10002250"/>
    <x v="1"/>
    <x v="10"/>
    <x v="699"/>
    <x v="1746"/>
    <n v="2"/>
    <n v="0.2"/>
    <n v="3.2871999999999999"/>
  </r>
  <r>
    <n v="8853"/>
    <s v="CA-2011-119977"/>
    <x v="2"/>
    <x v="1169"/>
    <d v="2011-10-13T00:00:00"/>
    <x v="0"/>
    <s v="DN-13690"/>
    <x v="35"/>
    <x v="0"/>
    <s v="United States"/>
    <s v="New York City"/>
    <x v="15"/>
    <n v="10011"/>
    <x v="3"/>
    <s v="OFF-PA-10003823"/>
    <x v="1"/>
    <x v="10"/>
    <x v="1001"/>
    <x v="1862"/>
    <n v="4"/>
    <n v="0"/>
    <n v="55.763999999999996"/>
  </r>
  <r>
    <n v="8854"/>
    <s v="US-2012-115343"/>
    <x v="1"/>
    <x v="357"/>
    <d v="2012-09-25T00:00:00"/>
    <x v="2"/>
    <s v="FO-14305"/>
    <x v="383"/>
    <x v="0"/>
    <s v="United States"/>
    <s v="Philadelphia"/>
    <x v="9"/>
    <n v="19143"/>
    <x v="3"/>
    <s v="OFF-SU-10000898"/>
    <x v="1"/>
    <x v="14"/>
    <x v="1181"/>
    <x v="5633"/>
    <n v="5"/>
    <n v="0.2"/>
    <n v="6.2549999999999919"/>
  </r>
  <r>
    <n v="8855"/>
    <s v="US-2012-115343"/>
    <x v="1"/>
    <x v="357"/>
    <d v="2012-09-25T00:00:00"/>
    <x v="2"/>
    <s v="FO-14305"/>
    <x v="383"/>
    <x v="0"/>
    <s v="United States"/>
    <s v="Philadelphia"/>
    <x v="9"/>
    <n v="19143"/>
    <x v="3"/>
    <s v="TEC-AC-10003832"/>
    <x v="2"/>
    <x v="11"/>
    <x v="216"/>
    <x v="231"/>
    <n v="3"/>
    <n v="0.2"/>
    <n v="-7.724700000000098"/>
  </r>
  <r>
    <n v="8856"/>
    <s v="CA-2014-163671"/>
    <x v="3"/>
    <x v="165"/>
    <d v="2014-12-31T00:00:00"/>
    <x v="1"/>
    <s v="DP-13105"/>
    <x v="317"/>
    <x v="1"/>
    <s v="United States"/>
    <s v="Meridian"/>
    <x v="45"/>
    <n v="83642"/>
    <x v="1"/>
    <s v="OFF-BI-10001679"/>
    <x v="1"/>
    <x v="8"/>
    <x v="212"/>
    <x v="3406"/>
    <n v="3"/>
    <n v="0.2"/>
    <n v="7.9919999999999991"/>
  </r>
  <r>
    <n v="8857"/>
    <s v="CA-2014-135909"/>
    <x v="3"/>
    <x v="119"/>
    <d v="2014-10-21T00:00:00"/>
    <x v="1"/>
    <s v="JW-15220"/>
    <x v="478"/>
    <x v="1"/>
    <s v="United States"/>
    <s v="Sacramento"/>
    <x v="1"/>
    <n v="95823"/>
    <x v="1"/>
    <s v="TEC-AC-10002335"/>
    <x v="2"/>
    <x v="11"/>
    <x v="339"/>
    <x v="4552"/>
    <n v="6"/>
    <n v="0"/>
    <n v="39.888599999999997"/>
  </r>
  <r>
    <n v="8858"/>
    <s v="CA-2014-135909"/>
    <x v="3"/>
    <x v="119"/>
    <d v="2014-10-21T00:00:00"/>
    <x v="1"/>
    <s v="JW-15220"/>
    <x v="478"/>
    <x v="1"/>
    <s v="United States"/>
    <s v="Sacramento"/>
    <x v="1"/>
    <n v="95823"/>
    <x v="1"/>
    <s v="TEC-PH-10003187"/>
    <x v="2"/>
    <x v="7"/>
    <x v="1410"/>
    <x v="236"/>
    <n v="2"/>
    <n v="0.2"/>
    <n v="-7.9959999999999996"/>
  </r>
  <r>
    <n v="8859"/>
    <s v="CA-2014-135909"/>
    <x v="3"/>
    <x v="119"/>
    <d v="2014-10-21T00:00:00"/>
    <x v="1"/>
    <s v="JW-15220"/>
    <x v="478"/>
    <x v="1"/>
    <s v="United States"/>
    <s v="Sacramento"/>
    <x v="1"/>
    <n v="95823"/>
    <x v="1"/>
    <s v="OFF-BI-10003527"/>
    <x v="1"/>
    <x v="8"/>
    <x v="446"/>
    <x v="5634"/>
    <n v="5"/>
    <n v="0.2"/>
    <n v="1906.4849999999999"/>
  </r>
  <r>
    <n v="8860"/>
    <s v="US-2014-114356"/>
    <x v="3"/>
    <x v="648"/>
    <d v="2014-08-27T00:00:00"/>
    <x v="1"/>
    <s v="TT-21460"/>
    <x v="499"/>
    <x v="2"/>
    <s v="United States"/>
    <s v="Charlotte"/>
    <x v="3"/>
    <n v="28205"/>
    <x v="0"/>
    <s v="TEC-PH-10003171"/>
    <x v="2"/>
    <x v="7"/>
    <x v="1495"/>
    <x v="3651"/>
    <n v="1"/>
    <n v="0.2"/>
    <n v="3.5959999999999983"/>
  </r>
  <r>
    <n v="8861"/>
    <s v="CA-2012-125934"/>
    <x v="1"/>
    <x v="861"/>
    <d v="2012-09-18T00:00:00"/>
    <x v="1"/>
    <s v="SN-20560"/>
    <x v="381"/>
    <x v="2"/>
    <s v="United States"/>
    <s v="Paterson"/>
    <x v="30"/>
    <n v="7501"/>
    <x v="3"/>
    <s v="OFF-LA-10000414"/>
    <x v="1"/>
    <x v="2"/>
    <x v="1634"/>
    <x v="2551"/>
    <n v="3"/>
    <n v="0"/>
    <n v="14.904"/>
  </r>
  <r>
    <n v="8862"/>
    <s v="CA-2012-125934"/>
    <x v="1"/>
    <x v="861"/>
    <d v="2012-09-18T00:00:00"/>
    <x v="1"/>
    <s v="SN-20560"/>
    <x v="381"/>
    <x v="2"/>
    <s v="United States"/>
    <s v="Paterson"/>
    <x v="30"/>
    <n v="7501"/>
    <x v="3"/>
    <s v="FUR-FU-10002107"/>
    <x v="0"/>
    <x v="5"/>
    <x v="1324"/>
    <x v="4206"/>
    <n v="4"/>
    <n v="0"/>
    <n v="3.9248000000000003"/>
  </r>
  <r>
    <n v="8863"/>
    <s v="CA-2012-125934"/>
    <x v="1"/>
    <x v="861"/>
    <d v="2012-09-18T00:00:00"/>
    <x v="1"/>
    <s v="SN-20560"/>
    <x v="381"/>
    <x v="2"/>
    <s v="United States"/>
    <s v="Paterson"/>
    <x v="30"/>
    <n v="7501"/>
    <x v="3"/>
    <s v="OFF-BI-10004593"/>
    <x v="1"/>
    <x v="8"/>
    <x v="267"/>
    <x v="5635"/>
    <n v="4"/>
    <n v="0"/>
    <n v="96.415999999999997"/>
  </r>
  <r>
    <n v="8864"/>
    <s v="CA-2012-125934"/>
    <x v="1"/>
    <x v="861"/>
    <d v="2012-09-18T00:00:00"/>
    <x v="1"/>
    <s v="SN-20560"/>
    <x v="381"/>
    <x v="2"/>
    <s v="United States"/>
    <s v="Paterson"/>
    <x v="30"/>
    <n v="7501"/>
    <x v="3"/>
    <s v="OFF-AP-10003860"/>
    <x v="1"/>
    <x v="9"/>
    <x v="1089"/>
    <x v="5636"/>
    <n v="4"/>
    <n v="0"/>
    <n v="29.980800000000002"/>
  </r>
  <r>
    <n v="8865"/>
    <s v="CA-2012-125934"/>
    <x v="1"/>
    <x v="861"/>
    <d v="2012-09-18T00:00:00"/>
    <x v="1"/>
    <s v="SN-20560"/>
    <x v="381"/>
    <x v="2"/>
    <s v="United States"/>
    <s v="Paterson"/>
    <x v="30"/>
    <n v="7501"/>
    <x v="3"/>
    <s v="OFF-PA-10000556"/>
    <x v="1"/>
    <x v="10"/>
    <x v="1630"/>
    <x v="789"/>
    <n v="6"/>
    <n v="0"/>
    <n v="18.662400000000002"/>
  </r>
  <r>
    <n v="8866"/>
    <s v="CA-2012-158148"/>
    <x v="1"/>
    <x v="139"/>
    <d v="2012-12-26T00:00:00"/>
    <x v="1"/>
    <s v="JM-15865"/>
    <x v="622"/>
    <x v="0"/>
    <s v="United States"/>
    <s v="Arlington"/>
    <x v="17"/>
    <n v="22204"/>
    <x v="0"/>
    <s v="OFF-AP-10003281"/>
    <x v="1"/>
    <x v="9"/>
    <x v="1180"/>
    <x v="2311"/>
    <n v="3"/>
    <n v="0"/>
    <n v="10.880999999999997"/>
  </r>
  <r>
    <n v="8867"/>
    <s v="CA-2011-120411"/>
    <x v="2"/>
    <x v="59"/>
    <d v="2011-09-23T00:00:00"/>
    <x v="2"/>
    <s v="SB-20185"/>
    <x v="766"/>
    <x v="0"/>
    <s v="United States"/>
    <s v="Chicago"/>
    <x v="10"/>
    <n v="60653"/>
    <x v="2"/>
    <s v="FUR-BO-10004218"/>
    <x v="0"/>
    <x v="0"/>
    <x v="1584"/>
    <x v="5637"/>
    <n v="5"/>
    <n v="0.3"/>
    <n v="-70.489999999999981"/>
  </r>
  <r>
    <n v="8868"/>
    <s v="CA-2011-120411"/>
    <x v="2"/>
    <x v="59"/>
    <d v="2011-09-23T00:00:00"/>
    <x v="2"/>
    <s v="SB-20185"/>
    <x v="766"/>
    <x v="0"/>
    <s v="United States"/>
    <s v="Chicago"/>
    <x v="10"/>
    <n v="60653"/>
    <x v="2"/>
    <s v="TEC-PH-10002185"/>
    <x v="2"/>
    <x v="7"/>
    <x v="1072"/>
    <x v="3988"/>
    <n v="2"/>
    <n v="0.2"/>
    <n v="3.4749999999999996"/>
  </r>
  <r>
    <n v="8869"/>
    <s v="CA-2013-158260"/>
    <x v="0"/>
    <x v="254"/>
    <d v="2013-11-09T00:00:00"/>
    <x v="1"/>
    <s v="CC-12475"/>
    <x v="693"/>
    <x v="0"/>
    <s v="United States"/>
    <s v="San Diego"/>
    <x v="1"/>
    <n v="92037"/>
    <x v="1"/>
    <s v="TEC-MA-10003176"/>
    <x v="2"/>
    <x v="15"/>
    <x v="1752"/>
    <x v="5638"/>
    <n v="2"/>
    <n v="0.2"/>
    <n v="77.219999999999914"/>
  </r>
  <r>
    <n v="8870"/>
    <s v="CA-2014-101805"/>
    <x v="3"/>
    <x v="96"/>
    <d v="2014-12-07T00:00:00"/>
    <x v="1"/>
    <s v="SH-19975"/>
    <x v="64"/>
    <x v="1"/>
    <s v="United States"/>
    <s v="Seattle"/>
    <x v="4"/>
    <n v="98105"/>
    <x v="1"/>
    <s v="OFF-BI-10002003"/>
    <x v="1"/>
    <x v="8"/>
    <x v="1384"/>
    <x v="482"/>
    <n v="5"/>
    <n v="0.2"/>
    <n v="5.3729999999999993"/>
  </r>
  <r>
    <n v="8871"/>
    <s v="CA-2014-101805"/>
    <x v="3"/>
    <x v="96"/>
    <d v="2014-12-07T00:00:00"/>
    <x v="1"/>
    <s v="SH-19975"/>
    <x v="64"/>
    <x v="1"/>
    <s v="United States"/>
    <s v="Seattle"/>
    <x v="4"/>
    <n v="98105"/>
    <x v="1"/>
    <s v="FUR-FU-10000023"/>
    <x v="0"/>
    <x v="5"/>
    <x v="322"/>
    <x v="5639"/>
    <n v="12"/>
    <n v="0"/>
    <n v="31.099200000000003"/>
  </r>
  <r>
    <n v="8872"/>
    <s v="CA-2014-101805"/>
    <x v="3"/>
    <x v="96"/>
    <d v="2014-12-07T00:00:00"/>
    <x v="1"/>
    <s v="SH-19975"/>
    <x v="64"/>
    <x v="1"/>
    <s v="United States"/>
    <s v="Seattle"/>
    <x v="4"/>
    <n v="98105"/>
    <x v="1"/>
    <s v="OFF-ST-10002756"/>
    <x v="1"/>
    <x v="4"/>
    <x v="270"/>
    <x v="5248"/>
    <n v="4"/>
    <n v="0"/>
    <n v="5.4124000000000478"/>
  </r>
  <r>
    <n v="8873"/>
    <s v="US-2011-105137"/>
    <x v="2"/>
    <x v="982"/>
    <d v="2011-10-10T00:00:00"/>
    <x v="3"/>
    <s v="RB-19435"/>
    <x v="579"/>
    <x v="0"/>
    <s v="United States"/>
    <s v="Columbus"/>
    <x v="24"/>
    <n v="43229"/>
    <x v="3"/>
    <s v="TEC-MA-10002694"/>
    <x v="2"/>
    <x v="15"/>
    <x v="1823"/>
    <x v="5640"/>
    <n v="2"/>
    <n v="0.7"/>
    <n v="-71.39579999999998"/>
  </r>
  <r>
    <n v="8874"/>
    <s v="US-2011-105137"/>
    <x v="2"/>
    <x v="982"/>
    <d v="2011-10-10T00:00:00"/>
    <x v="3"/>
    <s v="RB-19435"/>
    <x v="579"/>
    <x v="0"/>
    <s v="United States"/>
    <s v="Columbus"/>
    <x v="24"/>
    <n v="43229"/>
    <x v="3"/>
    <s v="OFF-BI-10002429"/>
    <x v="1"/>
    <x v="8"/>
    <x v="467"/>
    <x v="3594"/>
    <n v="2"/>
    <n v="0.7"/>
    <n v="-13.393599999999999"/>
  </r>
  <r>
    <n v="8875"/>
    <s v="CA-2014-142489"/>
    <x v="3"/>
    <x v="237"/>
    <d v="2014-11-17T00:00:00"/>
    <x v="0"/>
    <s v="TC-21295"/>
    <x v="646"/>
    <x v="0"/>
    <s v="United States"/>
    <s v="Houston"/>
    <x v="5"/>
    <n v="77095"/>
    <x v="2"/>
    <s v="OFF-BI-10003684"/>
    <x v="1"/>
    <x v="8"/>
    <x v="707"/>
    <x v="5641"/>
    <n v="5"/>
    <n v="0.8"/>
    <n v="-32.984999999999999"/>
  </r>
  <r>
    <n v="8876"/>
    <s v="US-2013-141264"/>
    <x v="0"/>
    <x v="572"/>
    <d v="2013-08-20T00:00:00"/>
    <x v="1"/>
    <s v="CT-11995"/>
    <x v="564"/>
    <x v="0"/>
    <s v="United States"/>
    <s v="Irving"/>
    <x v="5"/>
    <n v="75061"/>
    <x v="2"/>
    <s v="OFF-SU-10003505"/>
    <x v="1"/>
    <x v="14"/>
    <x v="408"/>
    <x v="442"/>
    <n v="2"/>
    <n v="0.2"/>
    <n v="-34.758000000000017"/>
  </r>
  <r>
    <n v="8877"/>
    <s v="US-2013-141264"/>
    <x v="0"/>
    <x v="572"/>
    <d v="2013-08-20T00:00:00"/>
    <x v="1"/>
    <s v="CT-11995"/>
    <x v="564"/>
    <x v="0"/>
    <s v="United States"/>
    <s v="Irving"/>
    <x v="5"/>
    <n v="75061"/>
    <x v="2"/>
    <s v="OFF-AP-10002534"/>
    <x v="1"/>
    <x v="9"/>
    <x v="1193"/>
    <x v="5642"/>
    <n v="1"/>
    <n v="0.8"/>
    <n v="-153.20240000000001"/>
  </r>
  <r>
    <n v="8878"/>
    <s v="CA-2014-126928"/>
    <x v="3"/>
    <x v="697"/>
    <d v="2014-09-24T00:00:00"/>
    <x v="1"/>
    <s v="GZ-14470"/>
    <x v="47"/>
    <x v="0"/>
    <s v="United States"/>
    <s v="Morristown"/>
    <x v="30"/>
    <n v="7960"/>
    <x v="3"/>
    <s v="TEC-MA-10004626"/>
    <x v="2"/>
    <x v="15"/>
    <x v="1824"/>
    <x v="5643"/>
    <n v="4"/>
    <n v="0"/>
    <n v="225.6"/>
  </r>
  <r>
    <n v="8879"/>
    <s v="CA-2014-126928"/>
    <x v="3"/>
    <x v="697"/>
    <d v="2014-09-24T00:00:00"/>
    <x v="1"/>
    <s v="GZ-14470"/>
    <x v="47"/>
    <x v="0"/>
    <s v="United States"/>
    <s v="Morristown"/>
    <x v="30"/>
    <n v="7960"/>
    <x v="3"/>
    <s v="OFF-ST-10000615"/>
    <x v="1"/>
    <x v="4"/>
    <x v="75"/>
    <x v="4024"/>
    <n v="3"/>
    <n v="0"/>
    <n v="9.5340000000000025"/>
  </r>
  <r>
    <n v="8880"/>
    <s v="US-2012-107944"/>
    <x v="1"/>
    <x v="391"/>
    <d v="2012-03-25T00:00:00"/>
    <x v="2"/>
    <s v="AM-10360"/>
    <x v="87"/>
    <x v="1"/>
    <s v="United States"/>
    <s v="Los Angeles"/>
    <x v="1"/>
    <n v="90008"/>
    <x v="1"/>
    <s v="OFF-PA-10000659"/>
    <x v="1"/>
    <x v="10"/>
    <x v="1286"/>
    <x v="5644"/>
    <n v="11"/>
    <n v="0"/>
    <n v="92.505599999999987"/>
  </r>
  <r>
    <n v="8881"/>
    <s v="US-2012-107944"/>
    <x v="1"/>
    <x v="391"/>
    <d v="2012-03-25T00:00:00"/>
    <x v="2"/>
    <s v="AM-10360"/>
    <x v="87"/>
    <x v="1"/>
    <s v="United States"/>
    <s v="Los Angeles"/>
    <x v="1"/>
    <n v="90008"/>
    <x v="1"/>
    <s v="TEC-AC-10000736"/>
    <x v="2"/>
    <x v="11"/>
    <x v="1085"/>
    <x v="764"/>
    <n v="3"/>
    <n v="0"/>
    <n v="86.389199999999988"/>
  </r>
  <r>
    <n v="8882"/>
    <s v="CA-2013-135594"/>
    <x v="0"/>
    <x v="1186"/>
    <d v="2013-07-04T00:00:00"/>
    <x v="0"/>
    <s v="AH-10120"/>
    <x v="571"/>
    <x v="2"/>
    <s v="United States"/>
    <s v="Aurora"/>
    <x v="10"/>
    <n v="60505"/>
    <x v="2"/>
    <s v="TEC-AC-10003038"/>
    <x v="2"/>
    <x v="11"/>
    <x v="1024"/>
    <x v="2298"/>
    <n v="7"/>
    <n v="0.2"/>
    <n v="-0.62650000000000716"/>
  </r>
  <r>
    <n v="8883"/>
    <s v="US-2014-115252"/>
    <x v="3"/>
    <x v="179"/>
    <d v="2014-10-26T00:00:00"/>
    <x v="1"/>
    <s v="MY-18295"/>
    <x v="501"/>
    <x v="1"/>
    <s v="United States"/>
    <s v="Durham"/>
    <x v="3"/>
    <n v="27707"/>
    <x v="0"/>
    <s v="TEC-PH-10004071"/>
    <x v="2"/>
    <x v="7"/>
    <x v="1537"/>
    <x v="2992"/>
    <n v="2"/>
    <n v="0.2"/>
    <n v="1.3986000000000001"/>
  </r>
  <r>
    <n v="8884"/>
    <s v="US-2014-115252"/>
    <x v="3"/>
    <x v="179"/>
    <d v="2014-10-26T00:00:00"/>
    <x v="1"/>
    <s v="MY-18295"/>
    <x v="501"/>
    <x v="1"/>
    <s v="United States"/>
    <s v="Durham"/>
    <x v="3"/>
    <n v="27707"/>
    <x v="0"/>
    <s v="OFF-PA-10001667"/>
    <x v="1"/>
    <x v="10"/>
    <x v="453"/>
    <x v="646"/>
    <n v="3"/>
    <n v="0.2"/>
    <n v="4.4849999999999994"/>
  </r>
  <r>
    <n v="8885"/>
    <s v="CA-2011-107398"/>
    <x v="2"/>
    <x v="55"/>
    <d v="2011-08-30T00:00:00"/>
    <x v="1"/>
    <s v="BS-11590"/>
    <x v="29"/>
    <x v="1"/>
    <s v="United States"/>
    <s v="Columbus"/>
    <x v="24"/>
    <n v="43229"/>
    <x v="3"/>
    <s v="OFF-BI-10001982"/>
    <x v="1"/>
    <x v="8"/>
    <x v="301"/>
    <x v="5645"/>
    <n v="4"/>
    <n v="0.7"/>
    <n v="-4.5695999999999994"/>
  </r>
  <r>
    <n v="8886"/>
    <s v="CA-2011-107398"/>
    <x v="2"/>
    <x v="55"/>
    <d v="2011-08-30T00:00:00"/>
    <x v="1"/>
    <s v="BS-11590"/>
    <x v="29"/>
    <x v="1"/>
    <s v="United States"/>
    <s v="Columbus"/>
    <x v="24"/>
    <n v="43229"/>
    <x v="3"/>
    <s v="OFF-BI-10004141"/>
    <x v="1"/>
    <x v="8"/>
    <x v="1287"/>
    <x v="5646"/>
    <n v="3"/>
    <n v="0.7"/>
    <n v="-2.2896000000000001"/>
  </r>
  <r>
    <n v="8887"/>
    <s v="CA-2011-107398"/>
    <x v="2"/>
    <x v="55"/>
    <d v="2011-08-30T00:00:00"/>
    <x v="1"/>
    <s v="BS-11590"/>
    <x v="29"/>
    <x v="1"/>
    <s v="United States"/>
    <s v="Columbus"/>
    <x v="24"/>
    <n v="43229"/>
    <x v="3"/>
    <s v="OFF-BI-10002103"/>
    <x v="1"/>
    <x v="8"/>
    <x v="525"/>
    <x v="5647"/>
    <n v="8"/>
    <n v="0.7"/>
    <n v="-16.684799999999996"/>
  </r>
  <r>
    <n v="8888"/>
    <s v="CA-2011-169642"/>
    <x v="2"/>
    <x v="923"/>
    <d v="2011-07-30T00:00:00"/>
    <x v="0"/>
    <s v="BB-10990"/>
    <x v="121"/>
    <x v="1"/>
    <s v="United States"/>
    <s v="Los Angeles"/>
    <x v="1"/>
    <n v="90036"/>
    <x v="1"/>
    <s v="OFF-ST-10002574"/>
    <x v="1"/>
    <x v="4"/>
    <x v="926"/>
    <x v="5648"/>
    <n v="2"/>
    <n v="0"/>
    <n v="0"/>
  </r>
  <r>
    <n v="8889"/>
    <s v="CA-2014-103968"/>
    <x v="3"/>
    <x v="96"/>
    <d v="2014-12-08T00:00:00"/>
    <x v="1"/>
    <s v="ML-17755"/>
    <x v="529"/>
    <x v="2"/>
    <s v="United States"/>
    <s v="Stockton"/>
    <x v="1"/>
    <n v="95207"/>
    <x v="1"/>
    <s v="FUR-FU-10003394"/>
    <x v="0"/>
    <x v="5"/>
    <x v="578"/>
    <x v="5649"/>
    <n v="9"/>
    <n v="0"/>
    <n v="107.03879999999994"/>
  </r>
  <r>
    <n v="8890"/>
    <s v="CA-2013-147256"/>
    <x v="0"/>
    <x v="508"/>
    <d v="2013-10-22T00:00:00"/>
    <x v="0"/>
    <s v="FC-14245"/>
    <x v="763"/>
    <x v="2"/>
    <s v="United States"/>
    <s v="Columbia"/>
    <x v="25"/>
    <n v="65203"/>
    <x v="2"/>
    <s v="TEC-PH-10003072"/>
    <x v="2"/>
    <x v="7"/>
    <x v="1310"/>
    <x v="5650"/>
    <n v="3"/>
    <n v="0"/>
    <n v="220.48530000000002"/>
  </r>
  <r>
    <n v="8891"/>
    <s v="CA-2013-147256"/>
    <x v="0"/>
    <x v="508"/>
    <d v="2013-10-22T00:00:00"/>
    <x v="0"/>
    <s v="FC-14245"/>
    <x v="763"/>
    <x v="2"/>
    <s v="United States"/>
    <s v="Columbia"/>
    <x v="25"/>
    <n v="65203"/>
    <x v="2"/>
    <s v="OFF-AP-10003057"/>
    <x v="1"/>
    <x v="9"/>
    <x v="1317"/>
    <x v="5651"/>
    <n v="7"/>
    <n v="0"/>
    <n v="751.76010000000008"/>
  </r>
  <r>
    <n v="8892"/>
    <s v="CA-2013-162159"/>
    <x v="0"/>
    <x v="1142"/>
    <d v="2013-09-19T00:00:00"/>
    <x v="2"/>
    <s v="CR-12625"/>
    <x v="128"/>
    <x v="2"/>
    <s v="United States"/>
    <s v="Columbus"/>
    <x v="32"/>
    <n v="31907"/>
    <x v="0"/>
    <s v="FUR-CH-10001146"/>
    <x v="0"/>
    <x v="1"/>
    <x v="64"/>
    <x v="5652"/>
    <n v="2"/>
    <n v="0"/>
    <n v="30.444999999999993"/>
  </r>
  <r>
    <n v="8893"/>
    <s v="CA-2012-111038"/>
    <x v="1"/>
    <x v="494"/>
    <d v="2012-12-06T00:00:00"/>
    <x v="1"/>
    <s v="LC-16960"/>
    <x v="784"/>
    <x v="2"/>
    <s v="United States"/>
    <s v="San Diego"/>
    <x v="1"/>
    <n v="92037"/>
    <x v="1"/>
    <s v="FUR-CH-10003973"/>
    <x v="0"/>
    <x v="1"/>
    <x v="858"/>
    <x v="5653"/>
    <n v="9"/>
    <n v="0.2"/>
    <n v="267.66720000000009"/>
  </r>
  <r>
    <n v="8894"/>
    <s v="CA-2011-124723"/>
    <x v="2"/>
    <x v="79"/>
    <d v="2011-08-12T00:00:00"/>
    <x v="1"/>
    <s v="GZ-14470"/>
    <x v="47"/>
    <x v="0"/>
    <s v="United States"/>
    <s v="Texas City"/>
    <x v="5"/>
    <n v="77590"/>
    <x v="2"/>
    <s v="FUR-TA-10001307"/>
    <x v="0"/>
    <x v="3"/>
    <x v="1090"/>
    <x v="5654"/>
    <n v="2"/>
    <n v="0.3"/>
    <n v="41.933999999999997"/>
  </r>
  <r>
    <n v="8895"/>
    <s v="CA-2013-167241"/>
    <x v="0"/>
    <x v="243"/>
    <d v="2013-08-23T00:00:00"/>
    <x v="1"/>
    <s v="BD-11320"/>
    <x v="217"/>
    <x v="0"/>
    <s v="United States"/>
    <s v="Los Angeles"/>
    <x v="1"/>
    <n v="90004"/>
    <x v="1"/>
    <s v="FUR-FU-10004071"/>
    <x v="0"/>
    <x v="5"/>
    <x v="570"/>
    <x v="5655"/>
    <n v="3"/>
    <n v="0"/>
    <n v="43.684200000000018"/>
  </r>
  <r>
    <n v="8896"/>
    <s v="CA-2013-167241"/>
    <x v="0"/>
    <x v="243"/>
    <d v="2013-08-23T00:00:00"/>
    <x v="1"/>
    <s v="BD-11320"/>
    <x v="217"/>
    <x v="0"/>
    <s v="United States"/>
    <s v="Los Angeles"/>
    <x v="1"/>
    <n v="90004"/>
    <x v="1"/>
    <s v="OFF-ST-10001505"/>
    <x v="1"/>
    <x v="4"/>
    <x v="1174"/>
    <x v="1465"/>
    <n v="3"/>
    <n v="0"/>
    <n v="3.0497999999999985"/>
  </r>
  <r>
    <n v="8897"/>
    <s v="CA-2013-167241"/>
    <x v="0"/>
    <x v="243"/>
    <d v="2013-08-23T00:00:00"/>
    <x v="1"/>
    <s v="BD-11320"/>
    <x v="217"/>
    <x v="0"/>
    <s v="United States"/>
    <s v="Los Angeles"/>
    <x v="1"/>
    <n v="90004"/>
    <x v="1"/>
    <s v="TEC-PH-10004614"/>
    <x v="2"/>
    <x v="7"/>
    <x v="299"/>
    <x v="5441"/>
    <n v="3"/>
    <n v="0.2"/>
    <n v="10.349999999999994"/>
  </r>
  <r>
    <n v="8898"/>
    <s v="CA-2013-167241"/>
    <x v="0"/>
    <x v="243"/>
    <d v="2013-08-23T00:00:00"/>
    <x v="1"/>
    <s v="BD-11320"/>
    <x v="217"/>
    <x v="0"/>
    <s v="United States"/>
    <s v="Los Angeles"/>
    <x v="1"/>
    <n v="90004"/>
    <x v="1"/>
    <s v="OFF-PA-10004911"/>
    <x v="1"/>
    <x v="10"/>
    <x v="929"/>
    <x v="5620"/>
    <n v="4"/>
    <n v="0"/>
    <n v="18.009600000000002"/>
  </r>
  <r>
    <n v="8899"/>
    <s v="CA-2012-163237"/>
    <x v="1"/>
    <x v="976"/>
    <d v="2012-08-09T00:00:00"/>
    <x v="0"/>
    <s v="EM-14095"/>
    <x v="313"/>
    <x v="1"/>
    <s v="United States"/>
    <s v="Springfield"/>
    <x v="17"/>
    <n v="22153"/>
    <x v="0"/>
    <s v="TEC-PH-10003601"/>
    <x v="2"/>
    <x v="7"/>
    <x v="1383"/>
    <x v="4678"/>
    <n v="3"/>
    <n v="0"/>
    <n v="148.49099999999996"/>
  </r>
  <r>
    <n v="8900"/>
    <s v="CA-2012-163237"/>
    <x v="1"/>
    <x v="976"/>
    <d v="2012-08-09T00:00:00"/>
    <x v="0"/>
    <s v="EM-14095"/>
    <x v="313"/>
    <x v="1"/>
    <s v="United States"/>
    <s v="Springfield"/>
    <x v="17"/>
    <n v="22153"/>
    <x v="0"/>
    <s v="OFF-LA-10004545"/>
    <x v="1"/>
    <x v="2"/>
    <x v="1328"/>
    <x v="2989"/>
    <n v="2"/>
    <n v="0"/>
    <n v="11.778199999999998"/>
  </r>
  <r>
    <n v="8901"/>
    <s v="CA-2013-150483"/>
    <x v="0"/>
    <x v="1207"/>
    <d v="2013-06-05T00:00:00"/>
    <x v="1"/>
    <s v="BP-11290"/>
    <x v="443"/>
    <x v="0"/>
    <s v="United States"/>
    <s v="Decatur"/>
    <x v="10"/>
    <n v="62521"/>
    <x v="2"/>
    <s v="FUR-FU-10001379"/>
    <x v="0"/>
    <x v="5"/>
    <x v="1810"/>
    <x v="164"/>
    <n v="3"/>
    <n v="0.6"/>
    <n v="-12.825599999999994"/>
  </r>
  <r>
    <n v="8902"/>
    <s v="CA-2013-150483"/>
    <x v="0"/>
    <x v="1207"/>
    <d v="2013-06-05T00:00:00"/>
    <x v="1"/>
    <s v="BP-11290"/>
    <x v="443"/>
    <x v="0"/>
    <s v="United States"/>
    <s v="Decatur"/>
    <x v="10"/>
    <n v="62521"/>
    <x v="2"/>
    <s v="OFF-PA-10001846"/>
    <x v="1"/>
    <x v="10"/>
    <x v="1807"/>
    <x v="282"/>
    <n v="4"/>
    <n v="0.2"/>
    <n v="6.7048000000000005"/>
  </r>
  <r>
    <n v="8903"/>
    <s v="CA-2013-150483"/>
    <x v="0"/>
    <x v="1207"/>
    <d v="2013-06-05T00:00:00"/>
    <x v="1"/>
    <s v="BP-11290"/>
    <x v="443"/>
    <x v="0"/>
    <s v="United States"/>
    <s v="Decatur"/>
    <x v="10"/>
    <n v="62521"/>
    <x v="2"/>
    <s v="FUR-CH-10000422"/>
    <x v="0"/>
    <x v="1"/>
    <x v="1432"/>
    <x v="5656"/>
    <n v="3"/>
    <n v="0.3"/>
    <n v="-38.215799999999973"/>
  </r>
  <r>
    <n v="8904"/>
    <s v="CA-2013-150483"/>
    <x v="0"/>
    <x v="1207"/>
    <d v="2013-06-05T00:00:00"/>
    <x v="1"/>
    <s v="BP-11290"/>
    <x v="443"/>
    <x v="0"/>
    <s v="United States"/>
    <s v="Decatur"/>
    <x v="10"/>
    <n v="62521"/>
    <x v="2"/>
    <s v="OFF-PA-10004621"/>
    <x v="1"/>
    <x v="10"/>
    <x v="738"/>
    <x v="563"/>
    <n v="2"/>
    <n v="0.2"/>
    <n v="3.6288"/>
  </r>
  <r>
    <n v="8905"/>
    <s v="US-2013-126431"/>
    <x v="0"/>
    <x v="949"/>
    <d v="2013-07-02T00:00:00"/>
    <x v="3"/>
    <s v="SU-20665"/>
    <x v="711"/>
    <x v="2"/>
    <s v="United States"/>
    <s v="New York City"/>
    <x v="15"/>
    <n v="10009"/>
    <x v="3"/>
    <s v="OFF-LA-10001474"/>
    <x v="1"/>
    <x v="2"/>
    <x v="917"/>
    <x v="5657"/>
    <n v="1"/>
    <n v="0"/>
    <n v="14.043800000000001"/>
  </r>
  <r>
    <n v="8906"/>
    <s v="US-2013-126431"/>
    <x v="0"/>
    <x v="949"/>
    <d v="2013-07-02T00:00:00"/>
    <x v="3"/>
    <s v="SU-20665"/>
    <x v="711"/>
    <x v="2"/>
    <s v="United States"/>
    <s v="New York City"/>
    <x v="15"/>
    <n v="10009"/>
    <x v="3"/>
    <s v="TEC-AC-10001635"/>
    <x v="2"/>
    <x v="11"/>
    <x v="1363"/>
    <x v="5658"/>
    <n v="3"/>
    <n v="0"/>
    <n v="6.1679999999999975"/>
  </r>
  <r>
    <n v="8907"/>
    <s v="US-2013-126431"/>
    <x v="0"/>
    <x v="949"/>
    <d v="2013-07-02T00:00:00"/>
    <x v="3"/>
    <s v="SU-20665"/>
    <x v="711"/>
    <x v="2"/>
    <s v="United States"/>
    <s v="New York City"/>
    <x v="15"/>
    <n v="10009"/>
    <x v="3"/>
    <s v="OFF-PA-10001950"/>
    <x v="1"/>
    <x v="10"/>
    <x v="144"/>
    <x v="5659"/>
    <n v="9"/>
    <n v="0"/>
    <n v="33.776999999999994"/>
  </r>
  <r>
    <n v="8908"/>
    <s v="CA-2013-139934"/>
    <x v="0"/>
    <x v="122"/>
    <d v="2013-12-21T00:00:00"/>
    <x v="2"/>
    <s v="AY-10555"/>
    <x v="672"/>
    <x v="1"/>
    <s v="United States"/>
    <s v="San Francisco"/>
    <x v="1"/>
    <n v="94110"/>
    <x v="1"/>
    <s v="TEC-PH-10001552"/>
    <x v="2"/>
    <x v="7"/>
    <x v="178"/>
    <x v="5660"/>
    <n v="7"/>
    <n v="0.2"/>
    <n v="6.6976000000000013"/>
  </r>
  <r>
    <n v="8909"/>
    <s v="CA-2012-109603"/>
    <x v="1"/>
    <x v="1208"/>
    <d v="2012-02-01T00:00:00"/>
    <x v="1"/>
    <s v="EM-13825"/>
    <x v="605"/>
    <x v="1"/>
    <s v="United States"/>
    <s v="Moreno Valley"/>
    <x v="1"/>
    <n v="92553"/>
    <x v="1"/>
    <s v="OFF-PA-10003790"/>
    <x v="1"/>
    <x v="10"/>
    <x v="1250"/>
    <x v="685"/>
    <n v="8"/>
    <n v="0"/>
    <n v="84.051199999999994"/>
  </r>
  <r>
    <n v="8910"/>
    <s v="CA-2014-160661"/>
    <x v="3"/>
    <x v="960"/>
    <d v="2014-11-02T00:00:00"/>
    <x v="1"/>
    <s v="SA-20830"/>
    <x v="193"/>
    <x v="0"/>
    <s v="United States"/>
    <s v="Everett"/>
    <x v="31"/>
    <n v="2149"/>
    <x v="3"/>
    <s v="OFF-LA-10002475"/>
    <x v="1"/>
    <x v="2"/>
    <x v="148"/>
    <x v="2521"/>
    <n v="3"/>
    <n v="0"/>
    <n v="10.307099999999998"/>
  </r>
  <r>
    <n v="8911"/>
    <s v="CA-2014-102610"/>
    <x v="3"/>
    <x v="259"/>
    <d v="2014-11-09T00:00:00"/>
    <x v="1"/>
    <s v="CA-12265"/>
    <x v="244"/>
    <x v="0"/>
    <s v="United States"/>
    <s v="Chattanooga"/>
    <x v="18"/>
    <n v="37421"/>
    <x v="0"/>
    <s v="TEC-AC-10000303"/>
    <x v="2"/>
    <x v="11"/>
    <x v="429"/>
    <x v="98"/>
    <n v="3"/>
    <n v="0.2"/>
    <n v="15.596099999999996"/>
  </r>
  <r>
    <n v="8912"/>
    <s v="CA-2014-102610"/>
    <x v="3"/>
    <x v="259"/>
    <d v="2014-11-09T00:00:00"/>
    <x v="1"/>
    <s v="CA-12265"/>
    <x v="244"/>
    <x v="0"/>
    <s v="United States"/>
    <s v="Chattanooga"/>
    <x v="18"/>
    <n v="37421"/>
    <x v="0"/>
    <s v="TEC-PH-10000127"/>
    <x v="2"/>
    <x v="7"/>
    <x v="1758"/>
    <x v="5661"/>
    <n v="9"/>
    <n v="0.2"/>
    <n v="-32.383800000000008"/>
  </r>
  <r>
    <n v="8913"/>
    <s v="CA-2014-102610"/>
    <x v="3"/>
    <x v="259"/>
    <d v="2014-11-09T00:00:00"/>
    <x v="1"/>
    <s v="CA-12265"/>
    <x v="244"/>
    <x v="0"/>
    <s v="United States"/>
    <s v="Chattanooga"/>
    <x v="18"/>
    <n v="37421"/>
    <x v="0"/>
    <s v="OFF-BI-10004364"/>
    <x v="1"/>
    <x v="8"/>
    <x v="302"/>
    <x v="5662"/>
    <n v="2"/>
    <n v="0.7"/>
    <n v="-2.9700000000000006"/>
  </r>
  <r>
    <n v="8914"/>
    <s v="CA-2014-102610"/>
    <x v="3"/>
    <x v="259"/>
    <d v="2014-11-09T00:00:00"/>
    <x v="1"/>
    <s v="CA-12265"/>
    <x v="244"/>
    <x v="0"/>
    <s v="United States"/>
    <s v="Chattanooga"/>
    <x v="18"/>
    <n v="37421"/>
    <x v="0"/>
    <s v="OFF-LA-10002195"/>
    <x v="1"/>
    <x v="2"/>
    <x v="1019"/>
    <x v="1268"/>
    <n v="2"/>
    <n v="0.2"/>
    <n v="1.7247999999999997"/>
  </r>
  <r>
    <n v="8915"/>
    <s v="US-2013-144057"/>
    <x v="0"/>
    <x v="195"/>
    <d v="2013-05-14T00:00:00"/>
    <x v="1"/>
    <s v="CV-12805"/>
    <x v="51"/>
    <x v="1"/>
    <s v="United States"/>
    <s v="Austin"/>
    <x v="5"/>
    <n v="78745"/>
    <x v="2"/>
    <s v="OFF-ST-10001490"/>
    <x v="1"/>
    <x v="4"/>
    <x v="513"/>
    <x v="5663"/>
    <n v="6"/>
    <n v="0.2"/>
    <n v="107.08199999999985"/>
  </r>
  <r>
    <n v="8916"/>
    <s v="US-2013-144057"/>
    <x v="0"/>
    <x v="195"/>
    <d v="2013-05-14T00:00:00"/>
    <x v="1"/>
    <s v="CV-12805"/>
    <x v="51"/>
    <x v="1"/>
    <s v="United States"/>
    <s v="Austin"/>
    <x v="5"/>
    <n v="78745"/>
    <x v="2"/>
    <s v="OFF-BI-10002852"/>
    <x v="1"/>
    <x v="8"/>
    <x v="91"/>
    <x v="5664"/>
    <n v="4"/>
    <n v="0.8"/>
    <n v="-20.435200000000002"/>
  </r>
  <r>
    <n v="8917"/>
    <s v="US-2013-144057"/>
    <x v="0"/>
    <x v="195"/>
    <d v="2013-05-14T00:00:00"/>
    <x v="1"/>
    <s v="CV-12805"/>
    <x v="51"/>
    <x v="1"/>
    <s v="United States"/>
    <s v="Austin"/>
    <x v="5"/>
    <n v="78745"/>
    <x v="2"/>
    <s v="OFF-AP-10000390"/>
    <x v="1"/>
    <x v="9"/>
    <x v="1691"/>
    <x v="5665"/>
    <n v="4"/>
    <n v="0.8"/>
    <n v="-131.71680000000001"/>
  </r>
  <r>
    <n v="8918"/>
    <s v="US-2013-144057"/>
    <x v="0"/>
    <x v="195"/>
    <d v="2013-05-14T00:00:00"/>
    <x v="1"/>
    <s v="CV-12805"/>
    <x v="51"/>
    <x v="1"/>
    <s v="United States"/>
    <s v="Austin"/>
    <x v="5"/>
    <n v="78745"/>
    <x v="2"/>
    <s v="OFF-PA-10004327"/>
    <x v="1"/>
    <x v="10"/>
    <x v="136"/>
    <x v="5201"/>
    <n v="2"/>
    <n v="0.2"/>
    <n v="26.823999999999995"/>
  </r>
  <r>
    <n v="8919"/>
    <s v="US-2013-144057"/>
    <x v="0"/>
    <x v="195"/>
    <d v="2013-05-14T00:00:00"/>
    <x v="1"/>
    <s v="CV-12805"/>
    <x v="51"/>
    <x v="1"/>
    <s v="United States"/>
    <s v="Austin"/>
    <x v="5"/>
    <n v="78745"/>
    <x v="2"/>
    <s v="OFF-BI-10002353"/>
    <x v="1"/>
    <x v="8"/>
    <x v="1068"/>
    <x v="5666"/>
    <n v="6"/>
    <n v="0.8"/>
    <n v="-27.791999999999994"/>
  </r>
  <r>
    <n v="8920"/>
    <s v="CA-2011-160276"/>
    <x v="2"/>
    <x v="1063"/>
    <d v="2011-04-08T00:00:00"/>
    <x v="1"/>
    <s v="AH-10690"/>
    <x v="706"/>
    <x v="1"/>
    <s v="United States"/>
    <s v="Virginia Beach"/>
    <x v="17"/>
    <n v="23464"/>
    <x v="0"/>
    <s v="FUR-FU-10003192"/>
    <x v="0"/>
    <x v="5"/>
    <x v="1720"/>
    <x v="5667"/>
    <n v="2"/>
    <n v="0"/>
    <n v="46.196799999999996"/>
  </r>
  <r>
    <n v="8921"/>
    <s v="CA-2011-132983"/>
    <x v="2"/>
    <x v="582"/>
    <d v="2011-05-03T00:00:00"/>
    <x v="1"/>
    <s v="DS-13180"/>
    <x v="103"/>
    <x v="1"/>
    <s v="United States"/>
    <s v="Jamestown"/>
    <x v="15"/>
    <n v="14701"/>
    <x v="3"/>
    <s v="TEC-AC-10000736"/>
    <x v="2"/>
    <x v="11"/>
    <x v="1085"/>
    <x v="460"/>
    <n v="2"/>
    <n v="0"/>
    <n v="57.592799999999997"/>
  </r>
  <r>
    <n v="8922"/>
    <s v="CA-2013-145709"/>
    <x v="0"/>
    <x v="964"/>
    <d v="2013-10-09T00:00:00"/>
    <x v="1"/>
    <s v="AH-10690"/>
    <x v="706"/>
    <x v="1"/>
    <s v="United States"/>
    <s v="Coral Gables"/>
    <x v="2"/>
    <n v="33134"/>
    <x v="0"/>
    <s v="TEC-PH-10003095"/>
    <x v="2"/>
    <x v="7"/>
    <x v="1491"/>
    <x v="2672"/>
    <n v="3"/>
    <n v="0.2"/>
    <n v="19.754999999999999"/>
  </r>
  <r>
    <n v="8923"/>
    <s v="CA-2013-145709"/>
    <x v="0"/>
    <x v="964"/>
    <d v="2013-10-09T00:00:00"/>
    <x v="1"/>
    <s v="AH-10690"/>
    <x v="706"/>
    <x v="1"/>
    <s v="United States"/>
    <s v="Coral Gables"/>
    <x v="2"/>
    <n v="33134"/>
    <x v="0"/>
    <s v="FUR-FU-10002885"/>
    <x v="0"/>
    <x v="5"/>
    <x v="755"/>
    <x v="5668"/>
    <n v="3"/>
    <n v="0.2"/>
    <n v="2.6028000000000011"/>
  </r>
  <r>
    <n v="8924"/>
    <s v="CA-2014-133928"/>
    <x v="3"/>
    <x v="532"/>
    <d v="2014-06-18T00:00:00"/>
    <x v="1"/>
    <s v="ZC-21910"/>
    <x v="233"/>
    <x v="0"/>
    <s v="United States"/>
    <s v="Hickory"/>
    <x v="3"/>
    <n v="28601"/>
    <x v="0"/>
    <s v="OFF-BI-10001525"/>
    <x v="1"/>
    <x v="8"/>
    <x v="31"/>
    <x v="5669"/>
    <n v="4"/>
    <n v="0.7"/>
    <n v="-3.8100000000000005"/>
  </r>
  <r>
    <n v="8925"/>
    <s v="CA-2013-168032"/>
    <x v="0"/>
    <x v="806"/>
    <d v="2013-02-03T00:00:00"/>
    <x v="1"/>
    <s v="DF-13135"/>
    <x v="650"/>
    <x v="0"/>
    <s v="United States"/>
    <s v="Rockford"/>
    <x v="10"/>
    <n v="61107"/>
    <x v="2"/>
    <s v="TEC-PH-10004241"/>
    <x v="2"/>
    <x v="7"/>
    <x v="1825"/>
    <x v="4345"/>
    <n v="4"/>
    <n v="0.2"/>
    <n v="143.99680000000006"/>
  </r>
  <r>
    <n v="8926"/>
    <s v="CA-2013-168032"/>
    <x v="0"/>
    <x v="806"/>
    <d v="2013-02-03T00:00:00"/>
    <x v="1"/>
    <s v="DF-13135"/>
    <x v="650"/>
    <x v="0"/>
    <s v="United States"/>
    <s v="Rockford"/>
    <x v="10"/>
    <n v="61107"/>
    <x v="2"/>
    <s v="OFF-BI-10000546"/>
    <x v="1"/>
    <x v="8"/>
    <x v="609"/>
    <x v="5670"/>
    <n v="3"/>
    <n v="0.8"/>
    <n v="-2.678399999999999"/>
  </r>
  <r>
    <n v="8927"/>
    <s v="CA-2013-168032"/>
    <x v="0"/>
    <x v="806"/>
    <d v="2013-02-03T00:00:00"/>
    <x v="1"/>
    <s v="DF-13135"/>
    <x v="650"/>
    <x v="0"/>
    <s v="United States"/>
    <s v="Rockford"/>
    <x v="10"/>
    <n v="61107"/>
    <x v="2"/>
    <s v="FUR-TA-10004256"/>
    <x v="0"/>
    <x v="3"/>
    <x v="484"/>
    <x v="5671"/>
    <n v="3"/>
    <n v="0.5"/>
    <n v="-538.44600000000003"/>
  </r>
  <r>
    <n v="8928"/>
    <s v="CA-2012-143616"/>
    <x v="1"/>
    <x v="874"/>
    <d v="2012-09-29T00:00:00"/>
    <x v="0"/>
    <s v="SS-20140"/>
    <x v="164"/>
    <x v="1"/>
    <s v="United States"/>
    <s v="Seattle"/>
    <x v="4"/>
    <n v="98103"/>
    <x v="1"/>
    <s v="OFF-AR-10002067"/>
    <x v="1"/>
    <x v="6"/>
    <x v="1145"/>
    <x v="1618"/>
    <n v="5"/>
    <n v="0"/>
    <n v="25.792000000000002"/>
  </r>
  <r>
    <n v="8929"/>
    <s v="US-2012-168704"/>
    <x v="1"/>
    <x v="657"/>
    <d v="2012-04-17T00:00:00"/>
    <x v="1"/>
    <s v="FP-14320"/>
    <x v="224"/>
    <x v="0"/>
    <s v="United States"/>
    <s v="Huntsville"/>
    <x v="5"/>
    <n v="77340"/>
    <x v="2"/>
    <s v="FUR-TA-10000688"/>
    <x v="0"/>
    <x v="3"/>
    <x v="556"/>
    <x v="5672"/>
    <n v="4"/>
    <n v="0.3"/>
    <n v="-113.28200000000004"/>
  </r>
  <r>
    <n v="8930"/>
    <s v="US-2012-168704"/>
    <x v="1"/>
    <x v="657"/>
    <d v="2012-04-17T00:00:00"/>
    <x v="1"/>
    <s v="FP-14320"/>
    <x v="224"/>
    <x v="0"/>
    <s v="United States"/>
    <s v="Huntsville"/>
    <x v="5"/>
    <n v="77340"/>
    <x v="2"/>
    <s v="FUR-TA-10002530"/>
    <x v="0"/>
    <x v="3"/>
    <x v="983"/>
    <x v="5673"/>
    <n v="2"/>
    <n v="0.3"/>
    <n v="-45.294000000000011"/>
  </r>
  <r>
    <n v="8931"/>
    <s v="US-2012-168704"/>
    <x v="1"/>
    <x v="657"/>
    <d v="2012-04-17T00:00:00"/>
    <x v="1"/>
    <s v="FP-14320"/>
    <x v="224"/>
    <x v="0"/>
    <s v="United States"/>
    <s v="Huntsville"/>
    <x v="5"/>
    <n v="77340"/>
    <x v="2"/>
    <s v="TEC-PH-10001061"/>
    <x v="2"/>
    <x v="7"/>
    <x v="822"/>
    <x v="1977"/>
    <n v="3"/>
    <n v="0.2"/>
    <n v="17.998199999999997"/>
  </r>
  <r>
    <n v="8932"/>
    <s v="CA-2014-143252"/>
    <x v="3"/>
    <x v="404"/>
    <d v="2014-12-25T00:00:00"/>
    <x v="1"/>
    <s v="HE-14800"/>
    <x v="785"/>
    <x v="1"/>
    <s v="United States"/>
    <s v="Milwaukee"/>
    <x v="6"/>
    <n v="53209"/>
    <x v="2"/>
    <s v="FUR-FU-10001057"/>
    <x v="0"/>
    <x v="5"/>
    <x v="1782"/>
    <x v="5674"/>
    <n v="5"/>
    <n v="0"/>
    <n v="22.988499999999998"/>
  </r>
  <r>
    <n v="8933"/>
    <s v="CA-2014-143252"/>
    <x v="3"/>
    <x v="404"/>
    <d v="2014-12-25T00:00:00"/>
    <x v="1"/>
    <s v="HE-14800"/>
    <x v="785"/>
    <x v="1"/>
    <s v="United States"/>
    <s v="Milwaukee"/>
    <x v="6"/>
    <n v="53209"/>
    <x v="2"/>
    <s v="TEC-AC-10002331"/>
    <x v="2"/>
    <x v="11"/>
    <x v="1582"/>
    <x v="1624"/>
    <n v="3"/>
    <n v="0"/>
    <n v="10.855799999999999"/>
  </r>
  <r>
    <n v="8934"/>
    <s v="CA-2013-102134"/>
    <x v="0"/>
    <x v="560"/>
    <d v="2013-03-20T00:00:00"/>
    <x v="1"/>
    <s v="SP-20545"/>
    <x v="259"/>
    <x v="1"/>
    <s v="United States"/>
    <s v="Green Bay"/>
    <x v="6"/>
    <n v="54302"/>
    <x v="2"/>
    <s v="FUR-FU-10003724"/>
    <x v="0"/>
    <x v="5"/>
    <x v="887"/>
    <x v="2499"/>
    <n v="2"/>
    <n v="0"/>
    <n v="4.3523999999999994"/>
  </r>
  <r>
    <n v="8935"/>
    <s v="CA-2014-130036"/>
    <x v="3"/>
    <x v="151"/>
    <d v="2014-08-28T00:00:00"/>
    <x v="3"/>
    <s v="BP-11185"/>
    <x v="130"/>
    <x v="1"/>
    <s v="United States"/>
    <s v="Philadelphia"/>
    <x v="9"/>
    <n v="19120"/>
    <x v="3"/>
    <s v="OFF-PA-10000528"/>
    <x v="1"/>
    <x v="10"/>
    <x v="1136"/>
    <x v="2538"/>
    <n v="3"/>
    <n v="0.2"/>
    <n v="3.96"/>
  </r>
  <r>
    <n v="8936"/>
    <s v="CA-2014-130036"/>
    <x v="3"/>
    <x v="151"/>
    <d v="2014-08-28T00:00:00"/>
    <x v="3"/>
    <s v="BP-11185"/>
    <x v="130"/>
    <x v="1"/>
    <s v="United States"/>
    <s v="Philadelphia"/>
    <x v="9"/>
    <n v="19120"/>
    <x v="3"/>
    <s v="TEC-AC-10001908"/>
    <x v="2"/>
    <x v="11"/>
    <x v="292"/>
    <x v="5675"/>
    <n v="14"/>
    <n v="0.2"/>
    <n v="209.97899999999993"/>
  </r>
  <r>
    <n v="8937"/>
    <s v="CA-2012-134117"/>
    <x v="1"/>
    <x v="997"/>
    <d v="2012-12-19T00:00:00"/>
    <x v="0"/>
    <s v="PG-18895"/>
    <x v="38"/>
    <x v="0"/>
    <s v="United States"/>
    <s v="Los Angeles"/>
    <x v="1"/>
    <n v="90008"/>
    <x v="1"/>
    <s v="OFF-AR-10003903"/>
    <x v="1"/>
    <x v="6"/>
    <x v="878"/>
    <x v="3135"/>
    <n v="5"/>
    <n v="0"/>
    <n v="53.261000000000003"/>
  </r>
  <r>
    <n v="8938"/>
    <s v="CA-2012-134117"/>
    <x v="1"/>
    <x v="997"/>
    <d v="2012-12-19T00:00:00"/>
    <x v="0"/>
    <s v="PG-18895"/>
    <x v="38"/>
    <x v="0"/>
    <s v="United States"/>
    <s v="Los Angeles"/>
    <x v="1"/>
    <n v="90008"/>
    <x v="1"/>
    <s v="TEC-PH-10004908"/>
    <x v="2"/>
    <x v="7"/>
    <x v="1474"/>
    <x v="5676"/>
    <n v="2"/>
    <n v="0.2"/>
    <n v="16.997999999999983"/>
  </r>
  <r>
    <n v="8939"/>
    <s v="CA-2012-134117"/>
    <x v="1"/>
    <x v="997"/>
    <d v="2012-12-19T00:00:00"/>
    <x v="0"/>
    <s v="PG-18895"/>
    <x v="38"/>
    <x v="0"/>
    <s v="United States"/>
    <s v="Los Angeles"/>
    <x v="1"/>
    <n v="90008"/>
    <x v="1"/>
    <s v="OFF-AR-10001940"/>
    <x v="1"/>
    <x v="6"/>
    <x v="168"/>
    <x v="1235"/>
    <n v="5"/>
    <n v="0"/>
    <n v="7.0520000000000005"/>
  </r>
  <r>
    <n v="8940"/>
    <s v="CA-2012-134117"/>
    <x v="1"/>
    <x v="997"/>
    <d v="2012-12-19T00:00:00"/>
    <x v="0"/>
    <s v="PG-18895"/>
    <x v="38"/>
    <x v="0"/>
    <s v="United States"/>
    <s v="Los Angeles"/>
    <x v="1"/>
    <n v="90008"/>
    <x v="1"/>
    <s v="OFF-BI-10002026"/>
    <x v="1"/>
    <x v="8"/>
    <x v="903"/>
    <x v="5677"/>
    <n v="2"/>
    <n v="0.2"/>
    <n v="31.373999999999995"/>
  </r>
  <r>
    <n v="8941"/>
    <s v="CA-2011-130918"/>
    <x v="2"/>
    <x v="963"/>
    <d v="2011-08-24T00:00:00"/>
    <x v="0"/>
    <s v="JP-15520"/>
    <x v="187"/>
    <x v="0"/>
    <s v="United States"/>
    <s v="North Miami"/>
    <x v="2"/>
    <n v="33161"/>
    <x v="0"/>
    <s v="OFF-SU-10003936"/>
    <x v="1"/>
    <x v="14"/>
    <x v="1826"/>
    <x v="5678"/>
    <n v="3"/>
    <n v="0.2"/>
    <n v="-1.8126000000000002"/>
  </r>
  <r>
    <n v="8942"/>
    <s v="CA-2013-159023"/>
    <x v="0"/>
    <x v="54"/>
    <d v="2013-11-06T00:00:00"/>
    <x v="2"/>
    <s v="NW-18400"/>
    <x v="508"/>
    <x v="0"/>
    <s v="United States"/>
    <s v="Portland"/>
    <x v="21"/>
    <n v="97206"/>
    <x v="1"/>
    <s v="OFF-BI-10002813"/>
    <x v="1"/>
    <x v="8"/>
    <x v="905"/>
    <x v="4909"/>
    <n v="7"/>
    <n v="0.7"/>
    <n v="-3.4649999999999999"/>
  </r>
  <r>
    <n v="8943"/>
    <s v="CA-2013-159023"/>
    <x v="0"/>
    <x v="54"/>
    <d v="2013-11-06T00:00:00"/>
    <x v="2"/>
    <s v="NW-18400"/>
    <x v="508"/>
    <x v="0"/>
    <s v="United States"/>
    <s v="Portland"/>
    <x v="21"/>
    <n v="97206"/>
    <x v="1"/>
    <s v="TEC-MA-10003337"/>
    <x v="2"/>
    <x v="15"/>
    <x v="1827"/>
    <x v="5679"/>
    <n v="3"/>
    <n v="0.7"/>
    <n v="-251.98739999999992"/>
  </r>
  <r>
    <n v="8944"/>
    <s v="CA-2014-111717"/>
    <x v="3"/>
    <x v="1209"/>
    <d v="2014-10-17T00:00:00"/>
    <x v="1"/>
    <s v="SW-20245"/>
    <x v="573"/>
    <x v="0"/>
    <s v="United States"/>
    <s v="Aurora"/>
    <x v="10"/>
    <n v="60505"/>
    <x v="2"/>
    <s v="FUR-CH-10001545"/>
    <x v="0"/>
    <x v="1"/>
    <x v="1737"/>
    <x v="5680"/>
    <n v="3"/>
    <n v="0.3"/>
    <n v="-47.871600000000001"/>
  </r>
  <r>
    <n v="8945"/>
    <s v="CA-2011-154592"/>
    <x v="2"/>
    <x v="1035"/>
    <d v="2011-12-08T00:00:00"/>
    <x v="2"/>
    <s v="EH-14005"/>
    <x v="382"/>
    <x v="2"/>
    <s v="United States"/>
    <s v="San Francisco"/>
    <x v="1"/>
    <n v="94109"/>
    <x v="1"/>
    <s v="OFF-PA-10000062"/>
    <x v="1"/>
    <x v="10"/>
    <x v="1375"/>
    <x v="2210"/>
    <n v="3"/>
    <n v="0"/>
    <n v="80.791200000000003"/>
  </r>
  <r>
    <n v="8946"/>
    <s v="CA-2011-128622"/>
    <x v="2"/>
    <x v="647"/>
    <d v="2011-11-17T00:00:00"/>
    <x v="0"/>
    <s v="SC-20260"/>
    <x v="609"/>
    <x v="1"/>
    <s v="United States"/>
    <s v="San Francisco"/>
    <x v="1"/>
    <n v="94110"/>
    <x v="1"/>
    <s v="OFF-SU-10001574"/>
    <x v="1"/>
    <x v="14"/>
    <x v="498"/>
    <x v="1031"/>
    <n v="3"/>
    <n v="0"/>
    <n v="3.2849999999999993"/>
  </r>
  <r>
    <n v="8947"/>
    <s v="CA-2014-148355"/>
    <x v="3"/>
    <x v="165"/>
    <d v="2014-12-29T00:00:00"/>
    <x v="1"/>
    <s v="NC-18535"/>
    <x v="714"/>
    <x v="1"/>
    <s v="United States"/>
    <s v="New Bedford"/>
    <x v="31"/>
    <n v="2740"/>
    <x v="3"/>
    <s v="OFF-PA-10001972"/>
    <x v="1"/>
    <x v="10"/>
    <x v="1169"/>
    <x v="541"/>
    <n v="3"/>
    <n v="0"/>
    <n v="9.3312000000000008"/>
  </r>
  <r>
    <n v="8948"/>
    <s v="CA-2014-148355"/>
    <x v="3"/>
    <x v="165"/>
    <d v="2014-12-29T00:00:00"/>
    <x v="1"/>
    <s v="NC-18535"/>
    <x v="714"/>
    <x v="1"/>
    <s v="United States"/>
    <s v="New Bedford"/>
    <x v="31"/>
    <n v="2740"/>
    <x v="3"/>
    <s v="OFF-BI-10000201"/>
    <x v="1"/>
    <x v="8"/>
    <x v="1678"/>
    <x v="5681"/>
    <n v="5"/>
    <n v="0"/>
    <n v="6.15"/>
  </r>
  <r>
    <n v="8949"/>
    <s v="CA-2011-132913"/>
    <x v="2"/>
    <x v="163"/>
    <d v="2011-12-26T00:00:00"/>
    <x v="2"/>
    <s v="AS-10090"/>
    <x v="548"/>
    <x v="0"/>
    <s v="United States"/>
    <s v="San Diego"/>
    <x v="1"/>
    <n v="92037"/>
    <x v="1"/>
    <s v="OFF-AP-10003278"/>
    <x v="1"/>
    <x v="9"/>
    <x v="1784"/>
    <x v="5682"/>
    <n v="1"/>
    <n v="0"/>
    <n v="3.632200000000001"/>
  </r>
  <r>
    <n v="8950"/>
    <s v="CA-2014-150910"/>
    <x v="3"/>
    <x v="66"/>
    <d v="2014-12-29T00:00:00"/>
    <x v="1"/>
    <s v="JL-15130"/>
    <x v="691"/>
    <x v="0"/>
    <s v="United States"/>
    <s v="Jackson"/>
    <x v="18"/>
    <n v="38301"/>
    <x v="0"/>
    <s v="FUR-TA-10002903"/>
    <x v="0"/>
    <x v="3"/>
    <x v="255"/>
    <x v="5683"/>
    <n v="6"/>
    <n v="0.4"/>
    <n v="-249.32159999999999"/>
  </r>
  <r>
    <n v="8951"/>
    <s v="CA-2014-150910"/>
    <x v="3"/>
    <x v="66"/>
    <d v="2014-12-29T00:00:00"/>
    <x v="1"/>
    <s v="JL-15130"/>
    <x v="691"/>
    <x v="0"/>
    <s v="United States"/>
    <s v="Jackson"/>
    <x v="18"/>
    <n v="38301"/>
    <x v="0"/>
    <s v="TEC-AC-10001013"/>
    <x v="2"/>
    <x v="11"/>
    <x v="813"/>
    <x v="1525"/>
    <n v="2"/>
    <n v="0.2"/>
    <n v="7.615399999999994"/>
  </r>
  <r>
    <n v="8952"/>
    <s v="CA-2014-150910"/>
    <x v="3"/>
    <x v="66"/>
    <d v="2014-12-29T00:00:00"/>
    <x v="1"/>
    <s v="JL-15130"/>
    <x v="691"/>
    <x v="0"/>
    <s v="United States"/>
    <s v="Jackson"/>
    <x v="18"/>
    <n v="38301"/>
    <x v="0"/>
    <s v="OFF-ST-10000918"/>
    <x v="1"/>
    <x v="4"/>
    <x v="372"/>
    <x v="4322"/>
    <n v="3"/>
    <n v="0.2"/>
    <n v="1.961999999999998"/>
  </r>
  <r>
    <n v="8953"/>
    <s v="CA-2014-150910"/>
    <x v="3"/>
    <x v="66"/>
    <d v="2014-12-29T00:00:00"/>
    <x v="1"/>
    <s v="JL-15130"/>
    <x v="691"/>
    <x v="0"/>
    <s v="United States"/>
    <s v="Jackson"/>
    <x v="18"/>
    <n v="38301"/>
    <x v="0"/>
    <s v="OFF-AR-10001419"/>
    <x v="1"/>
    <x v="6"/>
    <x v="1006"/>
    <x v="5684"/>
    <n v="7"/>
    <n v="0.2"/>
    <n v="2.8909999999999982"/>
  </r>
  <r>
    <n v="8954"/>
    <s v="CA-2014-150910"/>
    <x v="3"/>
    <x v="66"/>
    <d v="2014-12-29T00:00:00"/>
    <x v="1"/>
    <s v="JL-15130"/>
    <x v="691"/>
    <x v="0"/>
    <s v="United States"/>
    <s v="Jackson"/>
    <x v="18"/>
    <n v="38301"/>
    <x v="0"/>
    <s v="OFF-AP-10003266"/>
    <x v="1"/>
    <x v="9"/>
    <x v="661"/>
    <x v="5685"/>
    <n v="5"/>
    <n v="0.2"/>
    <n v="16.290999999999997"/>
  </r>
  <r>
    <n v="8955"/>
    <s v="CA-2011-156790"/>
    <x v="2"/>
    <x v="233"/>
    <d v="2011-08-10T00:00:00"/>
    <x v="0"/>
    <s v="VG-21790"/>
    <x v="364"/>
    <x v="0"/>
    <s v="United States"/>
    <s v="Jacksonville"/>
    <x v="2"/>
    <n v="32216"/>
    <x v="0"/>
    <s v="FUR-BO-10000468"/>
    <x v="0"/>
    <x v="0"/>
    <x v="1171"/>
    <x v="5686"/>
    <n v="4"/>
    <n v="0.2"/>
    <n v="-7.7727999999999895"/>
  </r>
  <r>
    <n v="8956"/>
    <s v="CA-2011-126480"/>
    <x v="2"/>
    <x v="59"/>
    <d v="2011-09-24T00:00:00"/>
    <x v="1"/>
    <s v="HG-14965"/>
    <x v="428"/>
    <x v="1"/>
    <s v="United States"/>
    <s v="San Diego"/>
    <x v="1"/>
    <n v="92024"/>
    <x v="1"/>
    <s v="OFF-PA-10004610"/>
    <x v="1"/>
    <x v="10"/>
    <x v="1511"/>
    <x v="18"/>
    <n v="2"/>
    <n v="0"/>
    <n v="3.8519999999999994"/>
  </r>
  <r>
    <n v="8957"/>
    <s v="CA-2014-105620"/>
    <x v="3"/>
    <x v="53"/>
    <d v="2014-12-29T00:00:00"/>
    <x v="2"/>
    <s v="JH-15430"/>
    <x v="371"/>
    <x v="0"/>
    <s v="United States"/>
    <s v="Hialeah"/>
    <x v="2"/>
    <n v="33012"/>
    <x v="0"/>
    <s v="FUR-FU-10004963"/>
    <x v="0"/>
    <x v="5"/>
    <x v="1434"/>
    <x v="5687"/>
    <n v="3"/>
    <n v="0.2"/>
    <n v="5.7750000000000021"/>
  </r>
  <r>
    <n v="8958"/>
    <s v="CA-2014-105620"/>
    <x v="3"/>
    <x v="53"/>
    <d v="2014-12-29T00:00:00"/>
    <x v="2"/>
    <s v="JH-15430"/>
    <x v="371"/>
    <x v="0"/>
    <s v="United States"/>
    <s v="Hialeah"/>
    <x v="2"/>
    <n v="33012"/>
    <x v="0"/>
    <s v="TEC-MA-10004626"/>
    <x v="2"/>
    <x v="15"/>
    <x v="1824"/>
    <x v="5253"/>
    <n v="2"/>
    <n v="0.5"/>
    <n v="-7.2000000000000028"/>
  </r>
  <r>
    <n v="8959"/>
    <s v="CA-2014-150266"/>
    <x v="3"/>
    <x v="920"/>
    <d v="2014-12-01T00:00:00"/>
    <x v="1"/>
    <s v="RO-19780"/>
    <x v="197"/>
    <x v="0"/>
    <s v="United States"/>
    <s v="Houston"/>
    <x v="5"/>
    <n v="77070"/>
    <x v="2"/>
    <s v="TEC-PH-10003437"/>
    <x v="2"/>
    <x v="7"/>
    <x v="913"/>
    <x v="5688"/>
    <n v="5"/>
    <n v="0.2"/>
    <n v="37.494999999999962"/>
  </r>
  <r>
    <n v="8960"/>
    <s v="CA-2014-150266"/>
    <x v="3"/>
    <x v="920"/>
    <d v="2014-12-01T00:00:00"/>
    <x v="1"/>
    <s v="RO-19780"/>
    <x v="197"/>
    <x v="0"/>
    <s v="United States"/>
    <s v="Houston"/>
    <x v="5"/>
    <n v="77070"/>
    <x v="2"/>
    <s v="OFF-AP-10002867"/>
    <x v="1"/>
    <x v="9"/>
    <x v="1505"/>
    <x v="5689"/>
    <n v="5"/>
    <n v="0.8"/>
    <n v="-179.77600000000001"/>
  </r>
  <r>
    <n v="8961"/>
    <s v="CA-2014-150266"/>
    <x v="3"/>
    <x v="920"/>
    <d v="2014-12-01T00:00:00"/>
    <x v="1"/>
    <s v="RO-19780"/>
    <x v="197"/>
    <x v="0"/>
    <s v="United States"/>
    <s v="Houston"/>
    <x v="5"/>
    <n v="77070"/>
    <x v="2"/>
    <s v="FUR-CH-10002126"/>
    <x v="0"/>
    <x v="1"/>
    <x v="841"/>
    <x v="3122"/>
    <n v="5"/>
    <n v="0.3"/>
    <n v="-24.397999999999911"/>
  </r>
  <r>
    <n v="8962"/>
    <s v="CA-2014-150266"/>
    <x v="3"/>
    <x v="920"/>
    <d v="2014-12-01T00:00:00"/>
    <x v="1"/>
    <s v="RO-19780"/>
    <x v="197"/>
    <x v="0"/>
    <s v="United States"/>
    <s v="Houston"/>
    <x v="5"/>
    <n v="77070"/>
    <x v="2"/>
    <s v="OFF-AR-10001761"/>
    <x v="1"/>
    <x v="6"/>
    <x v="1642"/>
    <x v="4061"/>
    <n v="4"/>
    <n v="0.2"/>
    <n v="3.7375999999999996"/>
  </r>
  <r>
    <n v="8963"/>
    <s v="CA-2013-157280"/>
    <x v="0"/>
    <x v="732"/>
    <d v="2013-11-08T00:00:00"/>
    <x v="2"/>
    <s v="LW-17125"/>
    <x v="752"/>
    <x v="0"/>
    <s v="United States"/>
    <s v="Virginia Beach"/>
    <x v="17"/>
    <n v="23464"/>
    <x v="0"/>
    <s v="FUR-FU-10004665"/>
    <x v="0"/>
    <x v="5"/>
    <x v="1345"/>
    <x v="2963"/>
    <n v="2"/>
    <n v="0"/>
    <n v="71.229600000000005"/>
  </r>
  <r>
    <n v="8964"/>
    <s v="CA-2013-157280"/>
    <x v="0"/>
    <x v="732"/>
    <d v="2013-11-08T00:00:00"/>
    <x v="2"/>
    <s v="LW-17125"/>
    <x v="752"/>
    <x v="0"/>
    <s v="United States"/>
    <s v="Virginia Beach"/>
    <x v="17"/>
    <n v="23464"/>
    <x v="0"/>
    <s v="TEC-AC-10000057"/>
    <x v="2"/>
    <x v="11"/>
    <x v="626"/>
    <x v="1324"/>
    <n v="3"/>
    <n v="0"/>
    <n v="18.893699999999995"/>
  </r>
  <r>
    <n v="8965"/>
    <s v="CA-2013-157280"/>
    <x v="0"/>
    <x v="732"/>
    <d v="2013-11-08T00:00:00"/>
    <x v="2"/>
    <s v="LW-17125"/>
    <x v="752"/>
    <x v="0"/>
    <s v="United States"/>
    <s v="Virginia Beach"/>
    <x v="17"/>
    <n v="23464"/>
    <x v="0"/>
    <s v="FUR-FU-10003806"/>
    <x v="0"/>
    <x v="5"/>
    <x v="1795"/>
    <x v="4850"/>
    <n v="5"/>
    <n v="0"/>
    <n v="75.679999999999978"/>
  </r>
  <r>
    <n v="8966"/>
    <s v="CA-2014-106691"/>
    <x v="3"/>
    <x v="44"/>
    <d v="2014-11-13T00:00:00"/>
    <x v="1"/>
    <s v="CC-12370"/>
    <x v="666"/>
    <x v="0"/>
    <s v="United States"/>
    <s v="Houston"/>
    <x v="5"/>
    <n v="77070"/>
    <x v="2"/>
    <s v="OFF-BI-10000145"/>
    <x v="1"/>
    <x v="8"/>
    <x v="735"/>
    <x v="75"/>
    <n v="2"/>
    <n v="0.8"/>
    <n v="-1.934400000000001"/>
  </r>
  <r>
    <n v="8967"/>
    <s v="CA-2013-134180"/>
    <x v="0"/>
    <x v="54"/>
    <d v="2013-11-08T00:00:00"/>
    <x v="1"/>
    <s v="JP-16135"/>
    <x v="655"/>
    <x v="2"/>
    <s v="United States"/>
    <s v="Philadelphia"/>
    <x v="9"/>
    <n v="19120"/>
    <x v="3"/>
    <s v="TEC-AC-10000892"/>
    <x v="2"/>
    <x v="11"/>
    <x v="290"/>
    <x v="2775"/>
    <n v="1"/>
    <n v="0.2"/>
    <n v="14.399999999999999"/>
  </r>
  <r>
    <n v="8968"/>
    <s v="CA-2013-134180"/>
    <x v="0"/>
    <x v="54"/>
    <d v="2013-11-08T00:00:00"/>
    <x v="1"/>
    <s v="JP-16135"/>
    <x v="655"/>
    <x v="2"/>
    <s v="United States"/>
    <s v="Philadelphia"/>
    <x v="9"/>
    <n v="19120"/>
    <x v="3"/>
    <s v="FUR-CH-10004886"/>
    <x v="0"/>
    <x v="1"/>
    <x v="366"/>
    <x v="5690"/>
    <n v="7"/>
    <n v="0.3"/>
    <n v="-13.432999999999993"/>
  </r>
  <r>
    <n v="8969"/>
    <s v="CA-2011-166730"/>
    <x v="2"/>
    <x v="125"/>
    <d v="2012-01-01T00:00:00"/>
    <x v="2"/>
    <s v="DD-13570"/>
    <x v="732"/>
    <x v="0"/>
    <s v="United States"/>
    <s v="Memphis"/>
    <x v="18"/>
    <n v="38109"/>
    <x v="0"/>
    <s v="OFF-ST-10002554"/>
    <x v="1"/>
    <x v="4"/>
    <x v="1144"/>
    <x v="5691"/>
    <n v="1"/>
    <n v="0.2"/>
    <n v="-8.803799999999999"/>
  </r>
  <r>
    <n v="8970"/>
    <s v="CA-2014-157469"/>
    <x v="3"/>
    <x v="574"/>
    <d v="2014-12-08T00:00:00"/>
    <x v="1"/>
    <s v="ES-14080"/>
    <x v="20"/>
    <x v="1"/>
    <s v="United States"/>
    <s v="Lakewood"/>
    <x v="24"/>
    <n v="44107"/>
    <x v="3"/>
    <s v="OFF-AR-10001662"/>
    <x v="1"/>
    <x v="6"/>
    <x v="443"/>
    <x v="5692"/>
    <n v="9"/>
    <n v="0.2"/>
    <n v="1.7262000000000022"/>
  </r>
  <r>
    <n v="8971"/>
    <s v="CA-2014-157469"/>
    <x v="3"/>
    <x v="574"/>
    <d v="2014-12-08T00:00:00"/>
    <x v="1"/>
    <s v="ES-14080"/>
    <x v="20"/>
    <x v="1"/>
    <s v="United States"/>
    <s v="Lakewood"/>
    <x v="24"/>
    <n v="44107"/>
    <x v="3"/>
    <s v="TEC-PH-10004531"/>
    <x v="2"/>
    <x v="7"/>
    <x v="1395"/>
    <x v="5693"/>
    <n v="2"/>
    <n v="0.4"/>
    <n v="-25.198000000000008"/>
  </r>
  <r>
    <n v="8972"/>
    <s v="CA-2014-122308"/>
    <x v="3"/>
    <x v="668"/>
    <d v="2014-03-29T00:00:00"/>
    <x v="1"/>
    <s v="MV-17485"/>
    <x v="597"/>
    <x v="0"/>
    <s v="United States"/>
    <s v="New York City"/>
    <x v="15"/>
    <n v="10011"/>
    <x v="3"/>
    <s v="FUR-CH-10000665"/>
    <x v="0"/>
    <x v="1"/>
    <x v="656"/>
    <x v="2659"/>
    <n v="2"/>
    <n v="0.1"/>
    <n v="60.391999999999967"/>
  </r>
  <r>
    <n v="8973"/>
    <s v="US-2011-149034"/>
    <x v="2"/>
    <x v="84"/>
    <d v="2011-11-21T00:00:00"/>
    <x v="2"/>
    <s v="RD-19900"/>
    <x v="76"/>
    <x v="0"/>
    <s v="United States"/>
    <s v="Philadelphia"/>
    <x v="9"/>
    <n v="19120"/>
    <x v="3"/>
    <s v="TEC-AC-10003023"/>
    <x v="2"/>
    <x v="11"/>
    <x v="1070"/>
    <x v="5694"/>
    <n v="1"/>
    <n v="0.2"/>
    <n v="-1.187400000000002"/>
  </r>
  <r>
    <n v="8974"/>
    <s v="CA-2014-159226"/>
    <x v="3"/>
    <x v="1016"/>
    <d v="2014-04-28T00:00:00"/>
    <x v="0"/>
    <s v="RL-19615"/>
    <x v="210"/>
    <x v="0"/>
    <s v="United States"/>
    <s v="Los Angeles"/>
    <x v="1"/>
    <n v="90008"/>
    <x v="1"/>
    <s v="FUR-BO-10004709"/>
    <x v="0"/>
    <x v="0"/>
    <x v="263"/>
    <x v="5695"/>
    <n v="7"/>
    <n v="0.15"/>
    <n v="28.410200000000017"/>
  </r>
  <r>
    <n v="8975"/>
    <s v="CA-2014-156622"/>
    <x v="3"/>
    <x v="51"/>
    <d v="2014-11-27T00:00:00"/>
    <x v="2"/>
    <s v="JP-15460"/>
    <x v="687"/>
    <x v="1"/>
    <s v="United States"/>
    <s v="Dallas"/>
    <x v="5"/>
    <n v="75220"/>
    <x v="2"/>
    <s v="OFF-PA-10000477"/>
    <x v="1"/>
    <x v="10"/>
    <x v="1261"/>
    <x v="1590"/>
    <n v="7"/>
    <n v="0.2"/>
    <n v="12.700800000000001"/>
  </r>
  <r>
    <n v="8976"/>
    <s v="CA-2014-156622"/>
    <x v="3"/>
    <x v="51"/>
    <d v="2014-11-27T00:00:00"/>
    <x v="2"/>
    <s v="JP-15460"/>
    <x v="687"/>
    <x v="1"/>
    <s v="United States"/>
    <s v="Dallas"/>
    <x v="5"/>
    <n v="75220"/>
    <x v="2"/>
    <s v="OFF-PA-10002923"/>
    <x v="1"/>
    <x v="10"/>
    <x v="1417"/>
    <x v="128"/>
    <n v="2"/>
    <n v="0.2"/>
    <n v="29.363999999999997"/>
  </r>
  <r>
    <n v="8977"/>
    <s v="CA-2014-156622"/>
    <x v="3"/>
    <x v="51"/>
    <d v="2014-11-27T00:00:00"/>
    <x v="2"/>
    <s v="JP-15460"/>
    <x v="687"/>
    <x v="1"/>
    <s v="United States"/>
    <s v="Dallas"/>
    <x v="5"/>
    <n v="75220"/>
    <x v="2"/>
    <s v="FUR-TA-10003008"/>
    <x v="0"/>
    <x v="3"/>
    <x v="946"/>
    <x v="5696"/>
    <n v="1"/>
    <n v="0.3"/>
    <n v="-31.033499999999989"/>
  </r>
  <r>
    <n v="8978"/>
    <s v="CA-2014-156622"/>
    <x v="3"/>
    <x v="51"/>
    <d v="2014-11-27T00:00:00"/>
    <x v="2"/>
    <s v="JP-15460"/>
    <x v="687"/>
    <x v="1"/>
    <s v="United States"/>
    <s v="Dallas"/>
    <x v="5"/>
    <n v="75220"/>
    <x v="2"/>
    <s v="OFF-BI-10003707"/>
    <x v="1"/>
    <x v="8"/>
    <x v="776"/>
    <x v="5697"/>
    <n v="2"/>
    <n v="0.8"/>
    <n v="-9.1560000000000006"/>
  </r>
  <r>
    <n v="8979"/>
    <s v="CA-2011-119529"/>
    <x v="2"/>
    <x v="935"/>
    <d v="2011-11-05T00:00:00"/>
    <x v="0"/>
    <s v="DM-13345"/>
    <x v="664"/>
    <x v="1"/>
    <s v="United States"/>
    <s v="Orange"/>
    <x v="30"/>
    <n v="7050"/>
    <x v="3"/>
    <s v="OFF-BI-10000546"/>
    <x v="1"/>
    <x v="8"/>
    <x v="609"/>
    <x v="1784"/>
    <n v="2"/>
    <n v="0"/>
    <n v="2.8224"/>
  </r>
  <r>
    <n v="8980"/>
    <s v="CA-2012-150413"/>
    <x v="1"/>
    <x v="324"/>
    <d v="2012-10-24T00:00:00"/>
    <x v="0"/>
    <s v="CS-11860"/>
    <x v="750"/>
    <x v="0"/>
    <s v="United States"/>
    <s v="Dallas"/>
    <x v="5"/>
    <n v="75220"/>
    <x v="2"/>
    <s v="OFF-BI-10000404"/>
    <x v="1"/>
    <x v="8"/>
    <x v="476"/>
    <x v="5698"/>
    <n v="1"/>
    <n v="0.8"/>
    <n v="-2.8380000000000001"/>
  </r>
  <r>
    <n v="8981"/>
    <s v="CA-2011-108182"/>
    <x v="2"/>
    <x v="644"/>
    <d v="2011-02-11T00:00:00"/>
    <x v="0"/>
    <s v="DL-13315"/>
    <x v="111"/>
    <x v="0"/>
    <s v="United States"/>
    <s v="Romeoville"/>
    <x v="10"/>
    <n v="60441"/>
    <x v="2"/>
    <s v="OFF-BI-10001196"/>
    <x v="1"/>
    <x v="8"/>
    <x v="1381"/>
    <x v="5699"/>
    <n v="2"/>
    <n v="0.8"/>
    <n v="-14.770800000000001"/>
  </r>
  <r>
    <n v="8982"/>
    <s v="CA-2013-110898"/>
    <x v="0"/>
    <x v="1193"/>
    <d v="2013-03-13T00:00:00"/>
    <x v="1"/>
    <s v="LC-16870"/>
    <x v="48"/>
    <x v="0"/>
    <s v="United States"/>
    <s v="Chicago"/>
    <x v="10"/>
    <n v="60623"/>
    <x v="2"/>
    <s v="OFF-AP-10001626"/>
    <x v="1"/>
    <x v="9"/>
    <x v="1016"/>
    <x v="5700"/>
    <n v="3"/>
    <n v="0.8"/>
    <n v="-6.3018000000000001"/>
  </r>
  <r>
    <n v="8983"/>
    <s v="CA-2013-110898"/>
    <x v="0"/>
    <x v="1193"/>
    <d v="2013-03-13T00:00:00"/>
    <x v="1"/>
    <s v="LC-16870"/>
    <x v="48"/>
    <x v="0"/>
    <s v="United States"/>
    <s v="Chicago"/>
    <x v="10"/>
    <n v="60623"/>
    <x v="2"/>
    <s v="OFF-BI-10004656"/>
    <x v="1"/>
    <x v="8"/>
    <x v="855"/>
    <x v="5701"/>
    <n v="4"/>
    <n v="0.8"/>
    <n v="-2.764800000000001"/>
  </r>
  <r>
    <n v="8984"/>
    <s v="CA-2013-110898"/>
    <x v="0"/>
    <x v="1193"/>
    <d v="2013-03-13T00:00:00"/>
    <x v="1"/>
    <s v="LC-16870"/>
    <x v="48"/>
    <x v="0"/>
    <s v="United States"/>
    <s v="Chicago"/>
    <x v="10"/>
    <n v="60623"/>
    <x v="2"/>
    <s v="FUR-FU-10003773"/>
    <x v="0"/>
    <x v="5"/>
    <x v="125"/>
    <x v="5702"/>
    <n v="5"/>
    <n v="0.6"/>
    <n v="-194.82400000000001"/>
  </r>
  <r>
    <n v="8985"/>
    <s v="CA-2013-110898"/>
    <x v="0"/>
    <x v="1193"/>
    <d v="2013-03-13T00:00:00"/>
    <x v="1"/>
    <s v="LC-16870"/>
    <x v="48"/>
    <x v="0"/>
    <s v="United States"/>
    <s v="Chicago"/>
    <x v="10"/>
    <n v="60623"/>
    <x v="2"/>
    <s v="FUR-TA-10000849"/>
    <x v="0"/>
    <x v="3"/>
    <x v="1318"/>
    <x v="2044"/>
    <n v="2"/>
    <n v="0.5"/>
    <n v="-99.266399999999976"/>
  </r>
  <r>
    <n v="8986"/>
    <s v="CA-2012-123092"/>
    <x v="1"/>
    <x v="155"/>
    <d v="2012-12-07T00:00:00"/>
    <x v="1"/>
    <s v="JG-15115"/>
    <x v="161"/>
    <x v="0"/>
    <s v="United States"/>
    <s v="Jacksonville"/>
    <x v="3"/>
    <n v="28540"/>
    <x v="0"/>
    <s v="FUR-FU-10000222"/>
    <x v="0"/>
    <x v="5"/>
    <x v="591"/>
    <x v="2540"/>
    <n v="3"/>
    <n v="0.2"/>
    <n v="12.667199999999994"/>
  </r>
  <r>
    <n v="8987"/>
    <s v="CA-2012-123092"/>
    <x v="1"/>
    <x v="155"/>
    <d v="2012-12-07T00:00:00"/>
    <x v="1"/>
    <s v="JG-15115"/>
    <x v="161"/>
    <x v="0"/>
    <s v="United States"/>
    <s v="Jacksonville"/>
    <x v="3"/>
    <n v="28540"/>
    <x v="0"/>
    <s v="OFF-BI-10001718"/>
    <x v="1"/>
    <x v="8"/>
    <x v="1216"/>
    <x v="5703"/>
    <n v="5"/>
    <n v="0.7"/>
    <n v="-73.57699999999997"/>
  </r>
  <r>
    <n v="8988"/>
    <s v="CA-2012-123092"/>
    <x v="1"/>
    <x v="155"/>
    <d v="2012-12-07T00:00:00"/>
    <x v="1"/>
    <s v="JG-15115"/>
    <x v="161"/>
    <x v="0"/>
    <s v="United States"/>
    <s v="Jacksonville"/>
    <x v="3"/>
    <n v="28540"/>
    <x v="0"/>
    <s v="TEC-PH-10001700"/>
    <x v="2"/>
    <x v="7"/>
    <x v="193"/>
    <x v="554"/>
    <n v="2"/>
    <n v="0.2"/>
    <n v="9.2386000000000053"/>
  </r>
  <r>
    <n v="8989"/>
    <s v="CA-2012-123092"/>
    <x v="1"/>
    <x v="155"/>
    <d v="2012-12-07T00:00:00"/>
    <x v="1"/>
    <s v="JG-15115"/>
    <x v="161"/>
    <x v="0"/>
    <s v="United States"/>
    <s v="Jacksonville"/>
    <x v="3"/>
    <n v="28540"/>
    <x v="0"/>
    <s v="OFF-AR-10004078"/>
    <x v="1"/>
    <x v="6"/>
    <x v="507"/>
    <x v="564"/>
    <n v="2"/>
    <n v="0.2"/>
    <n v="1.1679999999999997"/>
  </r>
  <r>
    <n v="8990"/>
    <s v="US-2012-128587"/>
    <x v="1"/>
    <x v="100"/>
    <d v="2012-12-30T00:00:00"/>
    <x v="1"/>
    <s v="HM-14860"/>
    <x v="447"/>
    <x v="1"/>
    <s v="United States"/>
    <s v="Springfield"/>
    <x v="25"/>
    <n v="65807"/>
    <x v="2"/>
    <s v="FUR-FU-10003026"/>
    <x v="0"/>
    <x v="5"/>
    <x v="1555"/>
    <x v="390"/>
    <n v="2"/>
    <n v="0"/>
    <n v="3.7751999999999999"/>
  </r>
  <r>
    <n v="8991"/>
    <s v="US-2012-128587"/>
    <x v="1"/>
    <x v="100"/>
    <d v="2012-12-30T00:00:00"/>
    <x v="1"/>
    <s v="HM-14860"/>
    <x v="447"/>
    <x v="1"/>
    <s v="United States"/>
    <s v="Springfield"/>
    <x v="25"/>
    <n v="65807"/>
    <x v="2"/>
    <s v="TEC-CO-10003763"/>
    <x v="2"/>
    <x v="16"/>
    <x v="1270"/>
    <x v="980"/>
    <n v="7"/>
    <n v="0"/>
    <n v="2302.9670999999998"/>
  </r>
  <r>
    <n v="8992"/>
    <s v="US-2014-139577"/>
    <x v="3"/>
    <x v="172"/>
    <d v="2014-10-07T00:00:00"/>
    <x v="1"/>
    <s v="TN-21040"/>
    <x v="184"/>
    <x v="2"/>
    <s v="United States"/>
    <s v="San Francisco"/>
    <x v="1"/>
    <n v="94110"/>
    <x v="1"/>
    <s v="TEC-AC-10004708"/>
    <x v="2"/>
    <x v="11"/>
    <x v="337"/>
    <x v="5704"/>
    <n v="5"/>
    <n v="0"/>
    <n v="21.997499999999999"/>
  </r>
  <r>
    <n v="8993"/>
    <s v="CA-2014-159100"/>
    <x v="3"/>
    <x v="524"/>
    <d v="2014-10-22T00:00:00"/>
    <x v="1"/>
    <s v="VP-21760"/>
    <x v="778"/>
    <x v="1"/>
    <s v="United States"/>
    <s v="Columbia"/>
    <x v="18"/>
    <n v="38401"/>
    <x v="0"/>
    <s v="TEC-AC-10003499"/>
    <x v="2"/>
    <x v="11"/>
    <x v="103"/>
    <x v="5183"/>
    <n v="2"/>
    <n v="0.2"/>
    <n v="4.4004000000000003"/>
  </r>
  <r>
    <n v="8994"/>
    <s v="CA-2014-159100"/>
    <x v="3"/>
    <x v="524"/>
    <d v="2014-10-22T00:00:00"/>
    <x v="1"/>
    <s v="VP-21760"/>
    <x v="778"/>
    <x v="1"/>
    <s v="United States"/>
    <s v="Columbia"/>
    <x v="18"/>
    <n v="38401"/>
    <x v="0"/>
    <s v="FUR-TA-10001950"/>
    <x v="0"/>
    <x v="3"/>
    <x v="1275"/>
    <x v="5705"/>
    <n v="7"/>
    <n v="0.4"/>
    <n v="-968.88329999999996"/>
  </r>
  <r>
    <n v="8995"/>
    <s v="CA-2011-109043"/>
    <x v="2"/>
    <x v="860"/>
    <d v="2011-08-17T00:00:00"/>
    <x v="2"/>
    <s v="CS-12355"/>
    <x v="394"/>
    <x v="0"/>
    <s v="United States"/>
    <s v="Hollywood"/>
    <x v="2"/>
    <n v="33021"/>
    <x v="0"/>
    <s v="OFF-PA-10000312"/>
    <x v="1"/>
    <x v="10"/>
    <x v="1820"/>
    <x v="5566"/>
    <n v="5"/>
    <n v="0.2"/>
    <n v="29.691999999999993"/>
  </r>
  <r>
    <n v="8996"/>
    <s v="CA-2011-109043"/>
    <x v="2"/>
    <x v="860"/>
    <d v="2011-08-17T00:00:00"/>
    <x v="2"/>
    <s v="CS-12355"/>
    <x v="394"/>
    <x v="0"/>
    <s v="United States"/>
    <s v="Hollywood"/>
    <x v="2"/>
    <n v="33021"/>
    <x v="0"/>
    <s v="OFF-AP-10004708"/>
    <x v="1"/>
    <x v="9"/>
    <x v="508"/>
    <x v="5706"/>
    <n v="5"/>
    <n v="0.2"/>
    <n v="17.126999999999988"/>
  </r>
  <r>
    <n v="8997"/>
    <s v="US-2014-116491"/>
    <x v="3"/>
    <x v="343"/>
    <d v="2014-11-14T00:00:00"/>
    <x v="2"/>
    <s v="PG-18820"/>
    <x v="310"/>
    <x v="0"/>
    <s v="United States"/>
    <s v="Dallas"/>
    <x v="5"/>
    <n v="75081"/>
    <x v="2"/>
    <s v="TEC-PH-10004531"/>
    <x v="2"/>
    <x v="7"/>
    <x v="714"/>
    <x v="5707"/>
    <n v="2"/>
    <n v="0.2"/>
    <n v="12.314399999999999"/>
  </r>
  <r>
    <n v="8998"/>
    <s v="CA-2014-122763"/>
    <x v="3"/>
    <x v="177"/>
    <d v="2014-03-21T00:00:00"/>
    <x v="3"/>
    <s v="HG-14845"/>
    <x v="668"/>
    <x v="0"/>
    <s v="United States"/>
    <s v="Houston"/>
    <x v="5"/>
    <n v="77041"/>
    <x v="2"/>
    <s v="OFF-PA-10000474"/>
    <x v="1"/>
    <x v="10"/>
    <x v="33"/>
    <x v="3987"/>
    <n v="2"/>
    <n v="0.2"/>
    <n v="19.137599999999992"/>
  </r>
  <r>
    <n v="8999"/>
    <s v="CA-2014-122763"/>
    <x v="3"/>
    <x v="177"/>
    <d v="2014-03-21T00:00:00"/>
    <x v="3"/>
    <s v="HG-14845"/>
    <x v="668"/>
    <x v="0"/>
    <s v="United States"/>
    <s v="Houston"/>
    <x v="5"/>
    <n v="77041"/>
    <x v="2"/>
    <s v="OFF-PA-10002377"/>
    <x v="1"/>
    <x v="10"/>
    <x v="127"/>
    <x v="5708"/>
    <n v="7"/>
    <n v="0.2"/>
    <n v="102.77399999999999"/>
  </r>
  <r>
    <n v="9000"/>
    <s v="CA-2014-137785"/>
    <x v="3"/>
    <x v="726"/>
    <d v="2014-05-18T00:00:00"/>
    <x v="1"/>
    <s v="MH-18115"/>
    <x v="414"/>
    <x v="2"/>
    <s v="United States"/>
    <s v="Philadelphia"/>
    <x v="9"/>
    <n v="19140"/>
    <x v="3"/>
    <s v="FUR-CH-10001482"/>
    <x v="0"/>
    <x v="1"/>
    <x v="536"/>
    <x v="4237"/>
    <n v="5"/>
    <n v="0.3"/>
    <n v="-124.431"/>
  </r>
  <r>
    <n v="9001"/>
    <s v="CA-2011-133389"/>
    <x v="2"/>
    <x v="169"/>
    <d v="2011-06-22T00:00:00"/>
    <x v="3"/>
    <s v="TB-21280"/>
    <x v="509"/>
    <x v="0"/>
    <s v="United States"/>
    <s v="Phoenix"/>
    <x v="16"/>
    <n v="85023"/>
    <x v="1"/>
    <s v="OFF-BI-10001553"/>
    <x v="1"/>
    <x v="8"/>
    <x v="1293"/>
    <x v="2281"/>
    <n v="3"/>
    <n v="0.7"/>
    <n v="-6.0323999999999991"/>
  </r>
  <r>
    <n v="9002"/>
    <s v="CA-2011-103807"/>
    <x v="2"/>
    <x v="266"/>
    <d v="2011-12-09T00:00:00"/>
    <x v="1"/>
    <s v="EM-13825"/>
    <x v="605"/>
    <x v="1"/>
    <s v="United States"/>
    <s v="Sandy Springs"/>
    <x v="32"/>
    <n v="30328"/>
    <x v="0"/>
    <s v="TEC-AC-10000199"/>
    <x v="2"/>
    <x v="11"/>
    <x v="1609"/>
    <x v="5709"/>
    <n v="1"/>
    <n v="0"/>
    <n v="0.83300000000000018"/>
  </r>
  <r>
    <n v="9003"/>
    <s v="CA-2011-103807"/>
    <x v="2"/>
    <x v="266"/>
    <d v="2011-12-09T00:00:00"/>
    <x v="1"/>
    <s v="EM-13825"/>
    <x v="605"/>
    <x v="1"/>
    <s v="United States"/>
    <s v="Sandy Springs"/>
    <x v="32"/>
    <n v="30328"/>
    <x v="0"/>
    <s v="OFF-PA-10002195"/>
    <x v="1"/>
    <x v="10"/>
    <x v="719"/>
    <x v="597"/>
    <n v="3"/>
    <n v="0"/>
    <n v="7.1627999999999998"/>
  </r>
  <r>
    <n v="9004"/>
    <s v="CA-2012-102855"/>
    <x v="1"/>
    <x v="57"/>
    <d v="2012-04-06T00:00:00"/>
    <x v="3"/>
    <s v="JF-15415"/>
    <x v="226"/>
    <x v="0"/>
    <s v="United States"/>
    <s v="Spokane"/>
    <x v="4"/>
    <n v="99207"/>
    <x v="1"/>
    <s v="TEC-AC-10001767"/>
    <x v="2"/>
    <x v="11"/>
    <x v="97"/>
    <x v="5710"/>
    <n v="6"/>
    <n v="0"/>
    <n v="26.393399999999986"/>
  </r>
  <r>
    <n v="9005"/>
    <s v="CA-2012-102855"/>
    <x v="1"/>
    <x v="57"/>
    <d v="2012-04-06T00:00:00"/>
    <x v="3"/>
    <s v="JF-15415"/>
    <x v="226"/>
    <x v="0"/>
    <s v="United States"/>
    <s v="Spokane"/>
    <x v="4"/>
    <n v="99207"/>
    <x v="1"/>
    <s v="OFF-AR-10002467"/>
    <x v="1"/>
    <x v="6"/>
    <x v="1681"/>
    <x v="5711"/>
    <n v="8"/>
    <n v="0"/>
    <n v="6.4368000000000016"/>
  </r>
  <r>
    <n v="9006"/>
    <s v="CA-2014-107825"/>
    <x v="3"/>
    <x v="551"/>
    <d v="2014-11-19T00:00:00"/>
    <x v="3"/>
    <s v="NB-18655"/>
    <x v="240"/>
    <x v="1"/>
    <s v="United States"/>
    <s v="Milwaukee"/>
    <x v="6"/>
    <n v="53209"/>
    <x v="2"/>
    <s v="OFF-ST-10001321"/>
    <x v="1"/>
    <x v="4"/>
    <x v="416"/>
    <x v="451"/>
    <n v="6"/>
    <n v="0"/>
    <n v="24.980400000000007"/>
  </r>
  <r>
    <n v="9007"/>
    <s v="CA-2014-107825"/>
    <x v="3"/>
    <x v="551"/>
    <d v="2014-11-19T00:00:00"/>
    <x v="3"/>
    <s v="NB-18655"/>
    <x v="240"/>
    <x v="1"/>
    <s v="United States"/>
    <s v="Milwaukee"/>
    <x v="6"/>
    <n v="53209"/>
    <x v="2"/>
    <s v="OFF-ST-10000777"/>
    <x v="1"/>
    <x v="4"/>
    <x v="117"/>
    <x v="5712"/>
    <n v="1"/>
    <n v="0"/>
    <n v="10.572800000000001"/>
  </r>
  <r>
    <n v="9008"/>
    <s v="CA-2014-107825"/>
    <x v="3"/>
    <x v="551"/>
    <d v="2014-11-19T00:00:00"/>
    <x v="3"/>
    <s v="NB-18655"/>
    <x v="240"/>
    <x v="1"/>
    <s v="United States"/>
    <s v="Milwaukee"/>
    <x v="6"/>
    <n v="53209"/>
    <x v="2"/>
    <s v="OFF-LA-10003720"/>
    <x v="1"/>
    <x v="2"/>
    <x v="1627"/>
    <x v="1576"/>
    <n v="2"/>
    <n v="0"/>
    <n v="3.4685999999999999"/>
  </r>
  <r>
    <n v="9009"/>
    <s v="CA-2014-107825"/>
    <x v="3"/>
    <x v="551"/>
    <d v="2014-11-19T00:00:00"/>
    <x v="3"/>
    <s v="NB-18655"/>
    <x v="240"/>
    <x v="1"/>
    <s v="United States"/>
    <s v="Milwaukee"/>
    <x v="6"/>
    <n v="53209"/>
    <x v="2"/>
    <s v="FUR-FU-10000206"/>
    <x v="0"/>
    <x v="5"/>
    <x v="392"/>
    <x v="5713"/>
    <n v="2"/>
    <n v="0"/>
    <n v="2.7353999999999998"/>
  </r>
  <r>
    <n v="9010"/>
    <s v="CA-2014-106047"/>
    <x v="3"/>
    <x v="1210"/>
    <d v="2014-07-19T00:00:00"/>
    <x v="1"/>
    <s v="CS-11860"/>
    <x v="750"/>
    <x v="0"/>
    <s v="United States"/>
    <s v="Fairfield"/>
    <x v="24"/>
    <n v="45014"/>
    <x v="3"/>
    <s v="OFF-PA-10000791"/>
    <x v="1"/>
    <x v="10"/>
    <x v="1424"/>
    <x v="5714"/>
    <n v="1"/>
    <n v="0.2"/>
    <n v="1.1924999999999997"/>
  </r>
  <r>
    <n v="9011"/>
    <s v="CA-2014-127803"/>
    <x v="3"/>
    <x v="240"/>
    <d v="2014-05-24T00:00:00"/>
    <x v="1"/>
    <s v="ND-18460"/>
    <x v="540"/>
    <x v="1"/>
    <s v="United States"/>
    <s v="Huntsville"/>
    <x v="19"/>
    <n v="35810"/>
    <x v="0"/>
    <s v="OFF-BI-10001787"/>
    <x v="1"/>
    <x v="8"/>
    <x v="1482"/>
    <x v="5715"/>
    <n v="4"/>
    <n v="0"/>
    <n v="12.8184"/>
  </r>
  <r>
    <n v="9012"/>
    <s v="CA-2012-137071"/>
    <x v="1"/>
    <x v="139"/>
    <d v="2012-12-21T00:00:00"/>
    <x v="2"/>
    <s v="ED-13885"/>
    <x v="525"/>
    <x v="2"/>
    <s v="United States"/>
    <s v="Houston"/>
    <x v="5"/>
    <n v="77036"/>
    <x v="2"/>
    <s v="TEC-AC-10004353"/>
    <x v="2"/>
    <x v="11"/>
    <x v="717"/>
    <x v="4649"/>
    <n v="2"/>
    <n v="0.2"/>
    <n v="21.42"/>
  </r>
  <r>
    <n v="9013"/>
    <s v="CA-2013-121447"/>
    <x v="0"/>
    <x v="823"/>
    <d v="2013-02-22T00:00:00"/>
    <x v="2"/>
    <s v="EA-14035"/>
    <x v="105"/>
    <x v="1"/>
    <s v="United States"/>
    <s v="New York City"/>
    <x v="15"/>
    <n v="10011"/>
    <x v="3"/>
    <s v="FUR-FU-10001861"/>
    <x v="0"/>
    <x v="5"/>
    <x v="272"/>
    <x v="5716"/>
    <n v="7"/>
    <n v="0"/>
    <n v="66.541999999999987"/>
  </r>
  <r>
    <n v="9014"/>
    <s v="CA-2014-143084"/>
    <x v="3"/>
    <x v="257"/>
    <d v="2014-03-23T00:00:00"/>
    <x v="1"/>
    <s v="BP-11050"/>
    <x v="771"/>
    <x v="1"/>
    <s v="United States"/>
    <s v="Los Angeles"/>
    <x v="1"/>
    <n v="90008"/>
    <x v="1"/>
    <s v="OFF-AR-10002766"/>
    <x v="1"/>
    <x v="6"/>
    <x v="1041"/>
    <x v="2255"/>
    <n v="5"/>
    <n v="0"/>
    <n v="3.7529999999999997"/>
  </r>
  <r>
    <n v="9015"/>
    <s v="CA-2014-143084"/>
    <x v="3"/>
    <x v="257"/>
    <d v="2014-03-23T00:00:00"/>
    <x v="1"/>
    <s v="BP-11050"/>
    <x v="771"/>
    <x v="1"/>
    <s v="United States"/>
    <s v="Los Angeles"/>
    <x v="1"/>
    <n v="90008"/>
    <x v="1"/>
    <s v="OFF-EN-10003072"/>
    <x v="1"/>
    <x v="12"/>
    <x v="767"/>
    <x v="5717"/>
    <n v="5"/>
    <n v="0"/>
    <n v="9.3120000000000012"/>
  </r>
  <r>
    <n v="9016"/>
    <s v="CA-2013-131639"/>
    <x v="0"/>
    <x v="907"/>
    <d v="2013-12-24T00:00:00"/>
    <x v="1"/>
    <s v="NS-18640"/>
    <x v="374"/>
    <x v="1"/>
    <s v="United States"/>
    <s v="Carlsbad"/>
    <x v="27"/>
    <n v="88220"/>
    <x v="1"/>
    <s v="OFF-BI-10001636"/>
    <x v="1"/>
    <x v="8"/>
    <x v="668"/>
    <x v="5718"/>
    <n v="2"/>
    <n v="0.2"/>
    <n v="4.3835999999999995"/>
  </r>
  <r>
    <n v="9017"/>
    <s v="CA-2013-131639"/>
    <x v="0"/>
    <x v="907"/>
    <d v="2013-12-24T00:00:00"/>
    <x v="1"/>
    <s v="NS-18640"/>
    <x v="374"/>
    <x v="1"/>
    <s v="United States"/>
    <s v="Carlsbad"/>
    <x v="27"/>
    <n v="88220"/>
    <x v="1"/>
    <s v="OFF-BI-10000948"/>
    <x v="1"/>
    <x v="8"/>
    <x v="1373"/>
    <x v="5719"/>
    <n v="1"/>
    <n v="0.2"/>
    <n v="3.8528999999999991"/>
  </r>
  <r>
    <n v="9018"/>
    <s v="CA-2013-161361"/>
    <x v="0"/>
    <x v="253"/>
    <d v="2013-03-29T00:00:00"/>
    <x v="0"/>
    <s v="MV-17485"/>
    <x v="597"/>
    <x v="0"/>
    <s v="United States"/>
    <s v="Pocatello"/>
    <x v="45"/>
    <n v="83201"/>
    <x v="1"/>
    <s v="OFF-PA-10001838"/>
    <x v="1"/>
    <x v="10"/>
    <x v="999"/>
    <x v="4634"/>
    <n v="3"/>
    <n v="0"/>
    <n v="8.6435999999999993"/>
  </r>
  <r>
    <n v="9019"/>
    <s v="CA-2013-161361"/>
    <x v="0"/>
    <x v="253"/>
    <d v="2013-03-29T00:00:00"/>
    <x v="0"/>
    <s v="MV-17485"/>
    <x v="597"/>
    <x v="0"/>
    <s v="United States"/>
    <s v="Pocatello"/>
    <x v="45"/>
    <n v="83201"/>
    <x v="1"/>
    <s v="OFF-BI-10002215"/>
    <x v="1"/>
    <x v="8"/>
    <x v="20"/>
    <x v="342"/>
    <n v="3"/>
    <n v="0.2"/>
    <n v="5.5379999999999985"/>
  </r>
  <r>
    <n v="9020"/>
    <s v="CA-2011-100706"/>
    <x v="2"/>
    <x v="757"/>
    <d v="2011-12-18T00:00:00"/>
    <x v="0"/>
    <s v="LE-16810"/>
    <x v="97"/>
    <x v="0"/>
    <s v="United States"/>
    <s v="Springfield"/>
    <x v="17"/>
    <n v="22153"/>
    <x v="0"/>
    <s v="TEC-AC-10001314"/>
    <x v="2"/>
    <x v="11"/>
    <x v="943"/>
    <x v="2622"/>
    <n v="2"/>
    <n v="0"/>
    <n v="7.9983999999999895"/>
  </r>
  <r>
    <n v="9021"/>
    <s v="CA-2011-100706"/>
    <x v="2"/>
    <x v="757"/>
    <d v="2011-12-18T00:00:00"/>
    <x v="0"/>
    <s v="LE-16810"/>
    <x v="97"/>
    <x v="0"/>
    <s v="United States"/>
    <s v="Springfield"/>
    <x v="17"/>
    <n v="22153"/>
    <x v="0"/>
    <s v="FUR-FU-10002268"/>
    <x v="0"/>
    <x v="5"/>
    <x v="860"/>
    <x v="2111"/>
    <n v="6"/>
    <n v="0"/>
    <n v="9.7217999999999982"/>
  </r>
  <r>
    <n v="9022"/>
    <s v="CA-2012-129525"/>
    <x v="1"/>
    <x v="219"/>
    <d v="2012-11-20T00:00:00"/>
    <x v="1"/>
    <s v="VP-21760"/>
    <x v="778"/>
    <x v="1"/>
    <s v="United States"/>
    <s v="Toledo"/>
    <x v="24"/>
    <n v="43615"/>
    <x v="3"/>
    <s v="OFF-BI-10002133"/>
    <x v="1"/>
    <x v="8"/>
    <x v="1138"/>
    <x v="5720"/>
    <n v="13"/>
    <n v="0.7"/>
    <n v="-116.84399999999999"/>
  </r>
  <r>
    <n v="9023"/>
    <s v="US-2013-141880"/>
    <x v="0"/>
    <x v="250"/>
    <d v="2013-08-24T00:00:00"/>
    <x v="2"/>
    <s v="TC-21475"/>
    <x v="679"/>
    <x v="2"/>
    <s v="United States"/>
    <s v="Fort Collins"/>
    <x v="22"/>
    <n v="80525"/>
    <x v="1"/>
    <s v="FUR-FU-10001979"/>
    <x v="0"/>
    <x v="5"/>
    <x v="509"/>
    <x v="5721"/>
    <n v="3"/>
    <n v="0.2"/>
    <n v="9.832800000000006"/>
  </r>
  <r>
    <n v="9024"/>
    <s v="CA-2012-165799"/>
    <x v="1"/>
    <x v="685"/>
    <d v="2012-07-02T00:00:00"/>
    <x v="2"/>
    <s v="SG-20470"/>
    <x v="495"/>
    <x v="0"/>
    <s v="United States"/>
    <s v="New York City"/>
    <x v="15"/>
    <n v="10024"/>
    <x v="3"/>
    <s v="FUR-CH-10001482"/>
    <x v="0"/>
    <x v="1"/>
    <x v="536"/>
    <x v="5722"/>
    <n v="1"/>
    <n v="0.1"/>
    <n v="1.3097999999999956"/>
  </r>
  <r>
    <n v="9025"/>
    <s v="CA-2013-102127"/>
    <x v="0"/>
    <x v="190"/>
    <d v="2013-07-03T00:00:00"/>
    <x v="1"/>
    <s v="VP-21760"/>
    <x v="778"/>
    <x v="1"/>
    <s v="United States"/>
    <s v="New York City"/>
    <x v="15"/>
    <n v="10035"/>
    <x v="3"/>
    <s v="TEC-AC-10002018"/>
    <x v="2"/>
    <x v="11"/>
    <x v="1674"/>
    <x v="5723"/>
    <n v="3"/>
    <n v="0"/>
    <n v="9.017100000000001"/>
  </r>
  <r>
    <n v="9026"/>
    <s v="CA-2013-102127"/>
    <x v="0"/>
    <x v="190"/>
    <d v="2013-07-03T00:00:00"/>
    <x v="1"/>
    <s v="VP-21760"/>
    <x v="778"/>
    <x v="1"/>
    <s v="United States"/>
    <s v="New York City"/>
    <x v="15"/>
    <n v="10035"/>
    <x v="3"/>
    <s v="TEC-AC-10000397"/>
    <x v="2"/>
    <x v="11"/>
    <x v="1459"/>
    <x v="5724"/>
    <n v="4"/>
    <n v="0"/>
    <n v="9.7972000000000037"/>
  </r>
  <r>
    <n v="9027"/>
    <s v="CA-2013-102127"/>
    <x v="0"/>
    <x v="190"/>
    <d v="2013-07-03T00:00:00"/>
    <x v="1"/>
    <s v="VP-21760"/>
    <x v="778"/>
    <x v="1"/>
    <s v="United States"/>
    <s v="New York City"/>
    <x v="15"/>
    <n v="10035"/>
    <x v="3"/>
    <s v="FUR-FU-10003976"/>
    <x v="0"/>
    <x v="5"/>
    <x v="964"/>
    <x v="1265"/>
    <n v="3"/>
    <n v="0"/>
    <n v="12.831599999999996"/>
  </r>
  <r>
    <n v="9028"/>
    <s v="US-2013-152415"/>
    <x v="0"/>
    <x v="42"/>
    <d v="2013-09-23T00:00:00"/>
    <x v="1"/>
    <s v="PO-18865"/>
    <x v="22"/>
    <x v="0"/>
    <s v="United States"/>
    <s v="Marlborough"/>
    <x v="31"/>
    <n v="1752"/>
    <x v="3"/>
    <s v="FUR-FU-10002597"/>
    <x v="0"/>
    <x v="5"/>
    <x v="621"/>
    <x v="1471"/>
    <n v="3"/>
    <n v="0"/>
    <n v="6.224400000000001"/>
  </r>
  <r>
    <n v="9029"/>
    <s v="US-2013-152415"/>
    <x v="0"/>
    <x v="42"/>
    <d v="2013-09-23T00:00:00"/>
    <x v="1"/>
    <s v="PO-18865"/>
    <x v="22"/>
    <x v="0"/>
    <s v="United States"/>
    <s v="Marlborough"/>
    <x v="31"/>
    <n v="1752"/>
    <x v="3"/>
    <s v="FUR-FU-10004864"/>
    <x v="0"/>
    <x v="5"/>
    <x v="436"/>
    <x v="1868"/>
    <n v="3"/>
    <n v="0"/>
    <n v="61.382399999999997"/>
  </r>
  <r>
    <n v="9030"/>
    <s v="CA-2011-138198"/>
    <x v="2"/>
    <x v="667"/>
    <d v="2011-07-23T00:00:00"/>
    <x v="1"/>
    <s v="JL-15130"/>
    <x v="691"/>
    <x v="0"/>
    <s v="United States"/>
    <s v="New Rochelle"/>
    <x v="15"/>
    <n v="10801"/>
    <x v="3"/>
    <s v="OFF-BI-10002103"/>
    <x v="1"/>
    <x v="8"/>
    <x v="525"/>
    <x v="1162"/>
    <n v="2"/>
    <n v="0.2"/>
    <n v="4.5187999999999997"/>
  </r>
  <r>
    <n v="9031"/>
    <s v="CA-2014-128041"/>
    <x v="3"/>
    <x v="853"/>
    <d v="2014-09-02T00:00:00"/>
    <x v="3"/>
    <s v="RW-19540"/>
    <x v="459"/>
    <x v="1"/>
    <s v="United States"/>
    <s v="Seattle"/>
    <x v="4"/>
    <n v="98103"/>
    <x v="1"/>
    <s v="OFF-AP-10001005"/>
    <x v="1"/>
    <x v="9"/>
    <x v="1131"/>
    <x v="5725"/>
    <n v="4"/>
    <n v="0"/>
    <n v="103.81799999999998"/>
  </r>
  <r>
    <n v="9032"/>
    <s v="CA-2014-128041"/>
    <x v="3"/>
    <x v="853"/>
    <d v="2014-09-02T00:00:00"/>
    <x v="3"/>
    <s v="RW-19540"/>
    <x v="459"/>
    <x v="1"/>
    <s v="United States"/>
    <s v="Seattle"/>
    <x v="4"/>
    <n v="98103"/>
    <x v="1"/>
    <s v="FUR-TA-10002607"/>
    <x v="0"/>
    <x v="3"/>
    <x v="221"/>
    <x v="5726"/>
    <n v="4"/>
    <n v="0"/>
    <n v="45.36960000000002"/>
  </r>
  <r>
    <n v="9033"/>
    <s v="CA-2014-105823"/>
    <x v="3"/>
    <x v="738"/>
    <d v="2014-06-27T00:00:00"/>
    <x v="1"/>
    <s v="RB-19465"/>
    <x v="46"/>
    <x v="2"/>
    <s v="United States"/>
    <s v="Detroit"/>
    <x v="12"/>
    <n v="48227"/>
    <x v="2"/>
    <s v="FUR-CH-10000454"/>
    <x v="0"/>
    <x v="1"/>
    <x v="1"/>
    <x v="5727"/>
    <n v="2"/>
    <n v="0"/>
    <n v="146.38799999999998"/>
  </r>
  <r>
    <n v="9034"/>
    <s v="CA-2011-152268"/>
    <x v="2"/>
    <x v="814"/>
    <d v="2011-09-07T00:00:00"/>
    <x v="1"/>
    <s v="SC-20095"/>
    <x v="183"/>
    <x v="0"/>
    <s v="United States"/>
    <s v="Fayetteville"/>
    <x v="36"/>
    <n v="72701"/>
    <x v="0"/>
    <s v="OFF-BI-10001359"/>
    <x v="1"/>
    <x v="8"/>
    <x v="1153"/>
    <x v="1639"/>
    <n v="2"/>
    <n v="0"/>
    <n v="843.17059999999992"/>
  </r>
  <r>
    <n v="9035"/>
    <s v="CA-2012-148873"/>
    <x v="1"/>
    <x v="486"/>
    <d v="2012-10-05T00:00:00"/>
    <x v="1"/>
    <s v="EM-13960"/>
    <x v="75"/>
    <x v="0"/>
    <s v="United States"/>
    <s v="Quincy"/>
    <x v="10"/>
    <n v="62301"/>
    <x v="2"/>
    <s v="OFF-BI-10003196"/>
    <x v="1"/>
    <x v="8"/>
    <x v="1367"/>
    <x v="5728"/>
    <n v="4"/>
    <n v="0.8"/>
    <n v="-4.4880000000000013"/>
  </r>
  <r>
    <n v="9036"/>
    <s v="CA-2012-148873"/>
    <x v="1"/>
    <x v="486"/>
    <d v="2012-10-05T00:00:00"/>
    <x v="1"/>
    <s v="EM-13960"/>
    <x v="75"/>
    <x v="0"/>
    <s v="United States"/>
    <s v="Quincy"/>
    <x v="10"/>
    <n v="62301"/>
    <x v="2"/>
    <s v="TEC-AC-10003657"/>
    <x v="2"/>
    <x v="11"/>
    <x v="151"/>
    <x v="5729"/>
    <n v="4"/>
    <n v="0.2"/>
    <n v="2.7191999999999901"/>
  </r>
  <r>
    <n v="9037"/>
    <s v="CA-2012-166492"/>
    <x v="1"/>
    <x v="1003"/>
    <d v="2012-04-10T00:00:00"/>
    <x v="2"/>
    <s v="RP-19390"/>
    <x v="261"/>
    <x v="0"/>
    <s v="United States"/>
    <s v="New York City"/>
    <x v="15"/>
    <n v="10035"/>
    <x v="3"/>
    <s v="OFF-PA-10002262"/>
    <x v="1"/>
    <x v="10"/>
    <x v="992"/>
    <x v="243"/>
    <n v="4"/>
    <n v="0"/>
    <n v="12.441600000000001"/>
  </r>
  <r>
    <n v="9038"/>
    <s v="CA-2012-166492"/>
    <x v="1"/>
    <x v="1003"/>
    <d v="2012-04-10T00:00:00"/>
    <x v="2"/>
    <s v="RP-19390"/>
    <x v="261"/>
    <x v="0"/>
    <s v="United States"/>
    <s v="New York City"/>
    <x v="15"/>
    <n v="10035"/>
    <x v="3"/>
    <s v="OFF-ST-10002214"/>
    <x v="1"/>
    <x v="4"/>
    <x v="994"/>
    <x v="2433"/>
    <n v="2"/>
    <n v="0"/>
    <n v="5.8707999999999991"/>
  </r>
  <r>
    <n v="9039"/>
    <s v="CA-2014-157420"/>
    <x v="3"/>
    <x v="610"/>
    <d v="2014-11-22T00:00:00"/>
    <x v="3"/>
    <s v="HZ-14950"/>
    <x v="521"/>
    <x v="0"/>
    <s v="United States"/>
    <s v="Houston"/>
    <x v="5"/>
    <n v="77095"/>
    <x v="2"/>
    <s v="TEC-PH-10003555"/>
    <x v="2"/>
    <x v="7"/>
    <x v="457"/>
    <x v="498"/>
    <n v="3"/>
    <n v="0.2"/>
    <n v="-12.414599999999997"/>
  </r>
  <r>
    <n v="9040"/>
    <s v="CA-2013-117121"/>
    <x v="0"/>
    <x v="907"/>
    <d v="2013-12-22T00:00:00"/>
    <x v="1"/>
    <s v="AB-10105"/>
    <x v="455"/>
    <x v="0"/>
    <s v="United States"/>
    <s v="Detroit"/>
    <x v="12"/>
    <n v="48205"/>
    <x v="2"/>
    <s v="OFF-BI-10000545"/>
    <x v="1"/>
    <x v="8"/>
    <x v="685"/>
    <x v="5730"/>
    <n v="13"/>
    <n v="0"/>
    <n v="4946.37"/>
  </r>
  <r>
    <n v="9041"/>
    <s v="CA-2011-138177"/>
    <x v="2"/>
    <x v="111"/>
    <d v="2011-09-24T00:00:00"/>
    <x v="1"/>
    <s v="ND-18460"/>
    <x v="540"/>
    <x v="1"/>
    <s v="United States"/>
    <s v="Chandler"/>
    <x v="16"/>
    <n v="85224"/>
    <x v="1"/>
    <s v="FUR-TA-10004607"/>
    <x v="0"/>
    <x v="3"/>
    <x v="1095"/>
    <x v="5731"/>
    <n v="1"/>
    <n v="0.5"/>
    <n v="-45.827300000000008"/>
  </r>
  <r>
    <n v="9042"/>
    <s v="CA-2011-114335"/>
    <x v="2"/>
    <x v="450"/>
    <d v="2011-10-03T00:00:00"/>
    <x v="1"/>
    <s v="XP-21865"/>
    <x v="190"/>
    <x v="0"/>
    <s v="United States"/>
    <s v="Hollywood"/>
    <x v="2"/>
    <n v="33021"/>
    <x v="0"/>
    <s v="FUR-FU-10000277"/>
    <x v="0"/>
    <x v="5"/>
    <x v="1786"/>
    <x v="5732"/>
    <n v="4"/>
    <n v="0.2"/>
    <n v="16.854399999999984"/>
  </r>
  <r>
    <n v="9043"/>
    <s v="CA-2012-168760"/>
    <x v="1"/>
    <x v="357"/>
    <d v="2012-09-26T00:00:00"/>
    <x v="0"/>
    <s v="MM-18280"/>
    <x v="152"/>
    <x v="1"/>
    <s v="United States"/>
    <s v="Los Angeles"/>
    <x v="1"/>
    <n v="90049"/>
    <x v="1"/>
    <s v="OFF-AP-10004532"/>
    <x v="1"/>
    <x v="9"/>
    <x v="559"/>
    <x v="639"/>
    <n v="3"/>
    <n v="0"/>
    <n v="16.588799999999999"/>
  </r>
  <r>
    <n v="9044"/>
    <s v="CA-2013-168830"/>
    <x v="0"/>
    <x v="77"/>
    <d v="2013-11-14T00:00:00"/>
    <x v="1"/>
    <s v="ML-17395"/>
    <x v="504"/>
    <x v="1"/>
    <s v="United States"/>
    <s v="San Francisco"/>
    <x v="1"/>
    <n v="94122"/>
    <x v="1"/>
    <s v="TEC-AC-10003911"/>
    <x v="2"/>
    <x v="11"/>
    <x v="327"/>
    <x v="651"/>
    <n v="3"/>
    <n v="0"/>
    <n v="163.18979999999999"/>
  </r>
  <r>
    <n v="9045"/>
    <s v="CA-2014-137463"/>
    <x v="3"/>
    <x v="819"/>
    <d v="2014-12-21T00:00:00"/>
    <x v="0"/>
    <s v="KM-16225"/>
    <x v="366"/>
    <x v="1"/>
    <s v="United States"/>
    <s v="Sunnyvale"/>
    <x v="1"/>
    <n v="94086"/>
    <x v="1"/>
    <s v="OFF-BI-10003196"/>
    <x v="1"/>
    <x v="8"/>
    <x v="1367"/>
    <x v="4452"/>
    <n v="2"/>
    <n v="0.2"/>
    <n v="2.2439999999999998"/>
  </r>
  <r>
    <n v="9046"/>
    <s v="CA-2014-137463"/>
    <x v="3"/>
    <x v="819"/>
    <d v="2014-12-21T00:00:00"/>
    <x v="0"/>
    <s v="KM-16225"/>
    <x v="366"/>
    <x v="1"/>
    <s v="United States"/>
    <s v="Sunnyvale"/>
    <x v="1"/>
    <n v="94086"/>
    <x v="1"/>
    <s v="TEC-AC-10000358"/>
    <x v="2"/>
    <x v="11"/>
    <x v="1278"/>
    <x v="5733"/>
    <n v="5"/>
    <n v="0"/>
    <n v="45.587999999999994"/>
  </r>
  <r>
    <n v="9047"/>
    <s v="CA-2014-137463"/>
    <x v="3"/>
    <x v="819"/>
    <d v="2014-12-21T00:00:00"/>
    <x v="0"/>
    <s v="KM-16225"/>
    <x v="366"/>
    <x v="1"/>
    <s v="United States"/>
    <s v="Sunnyvale"/>
    <x v="1"/>
    <n v="94086"/>
    <x v="1"/>
    <s v="TEC-AC-10000057"/>
    <x v="2"/>
    <x v="11"/>
    <x v="626"/>
    <x v="179"/>
    <n v="5"/>
    <n v="0"/>
    <n v="31.489499999999992"/>
  </r>
  <r>
    <n v="9048"/>
    <s v="CA-2014-137463"/>
    <x v="3"/>
    <x v="819"/>
    <d v="2014-12-21T00:00:00"/>
    <x v="0"/>
    <s v="KM-16225"/>
    <x v="366"/>
    <x v="1"/>
    <s v="United States"/>
    <s v="Sunnyvale"/>
    <x v="1"/>
    <n v="94086"/>
    <x v="1"/>
    <s v="OFF-AR-10001988"/>
    <x v="1"/>
    <x v="6"/>
    <x v="749"/>
    <x v="5734"/>
    <n v="5"/>
    <n v="0"/>
    <n v="8.6854999999999993"/>
  </r>
  <r>
    <n v="9049"/>
    <s v="CA-2014-137463"/>
    <x v="3"/>
    <x v="819"/>
    <d v="2014-12-21T00:00:00"/>
    <x v="0"/>
    <s v="KM-16225"/>
    <x v="366"/>
    <x v="1"/>
    <s v="United States"/>
    <s v="Sunnyvale"/>
    <x v="1"/>
    <n v="94086"/>
    <x v="1"/>
    <s v="OFF-LA-10003498"/>
    <x v="1"/>
    <x v="2"/>
    <x v="1740"/>
    <x v="1851"/>
    <n v="3"/>
    <n v="0"/>
    <n v="22.200000000000003"/>
  </r>
  <r>
    <n v="9050"/>
    <s v="CA-2011-124513"/>
    <x v="2"/>
    <x v="158"/>
    <d v="2011-09-25T00:00:00"/>
    <x v="1"/>
    <s v="SL-20155"/>
    <x v="359"/>
    <x v="2"/>
    <s v="United States"/>
    <s v="New York City"/>
    <x v="15"/>
    <n v="10011"/>
    <x v="3"/>
    <s v="OFF-AR-10002956"/>
    <x v="1"/>
    <x v="6"/>
    <x v="660"/>
    <x v="5735"/>
    <n v="3"/>
    <n v="0"/>
    <n v="17.1678"/>
  </r>
  <r>
    <n v="9051"/>
    <s v="CA-2012-165554"/>
    <x v="1"/>
    <x v="1211"/>
    <d v="2012-05-22T00:00:00"/>
    <x v="1"/>
    <s v="AJ-10780"/>
    <x v="321"/>
    <x v="1"/>
    <s v="United States"/>
    <s v="Los Angeles"/>
    <x v="1"/>
    <n v="90004"/>
    <x v="1"/>
    <s v="OFF-PA-10003724"/>
    <x v="1"/>
    <x v="10"/>
    <x v="357"/>
    <x v="139"/>
    <n v="2"/>
    <n v="0"/>
    <n v="5.3213999999999997"/>
  </r>
  <r>
    <n v="9052"/>
    <s v="CA-2011-141838"/>
    <x v="2"/>
    <x v="959"/>
    <d v="2011-03-31T00:00:00"/>
    <x v="0"/>
    <s v="DK-12835"/>
    <x v="460"/>
    <x v="1"/>
    <s v="United States"/>
    <s v="San Francisco"/>
    <x v="1"/>
    <n v="94122"/>
    <x v="1"/>
    <s v="OFF-AR-10004272"/>
    <x v="1"/>
    <x v="6"/>
    <x v="1220"/>
    <x v="3636"/>
    <n v="2"/>
    <n v="0"/>
    <n v="0.83999999999999986"/>
  </r>
  <r>
    <n v="9053"/>
    <s v="CA-2011-141838"/>
    <x v="2"/>
    <x v="959"/>
    <d v="2011-03-31T00:00:00"/>
    <x v="0"/>
    <s v="DK-12835"/>
    <x v="460"/>
    <x v="1"/>
    <s v="United States"/>
    <s v="San Francisco"/>
    <x v="1"/>
    <n v="94122"/>
    <x v="1"/>
    <s v="OFF-BI-10003291"/>
    <x v="1"/>
    <x v="8"/>
    <x v="44"/>
    <x v="692"/>
    <n v="4"/>
    <n v="0.2"/>
    <n v="9.4283999999999963"/>
  </r>
  <r>
    <n v="9054"/>
    <s v="CA-2011-141838"/>
    <x v="2"/>
    <x v="959"/>
    <d v="2011-03-31T00:00:00"/>
    <x v="0"/>
    <s v="DK-12835"/>
    <x v="460"/>
    <x v="1"/>
    <s v="United States"/>
    <s v="San Francisco"/>
    <x v="1"/>
    <n v="94122"/>
    <x v="1"/>
    <s v="TEC-PH-10004100"/>
    <x v="2"/>
    <x v="7"/>
    <x v="1743"/>
    <x v="5736"/>
    <n v="2"/>
    <n v="0.2"/>
    <n v="2.878400000000001"/>
  </r>
  <r>
    <n v="9055"/>
    <s v="CA-2014-117009"/>
    <x v="3"/>
    <x v="585"/>
    <d v="2014-09-29T00:00:00"/>
    <x v="1"/>
    <s v="BK-11260"/>
    <x v="318"/>
    <x v="0"/>
    <s v="United States"/>
    <s v="Santa Ana"/>
    <x v="1"/>
    <n v="92704"/>
    <x v="1"/>
    <s v="OFF-SU-10001218"/>
    <x v="1"/>
    <x v="14"/>
    <x v="133"/>
    <x v="2138"/>
    <n v="2"/>
    <n v="0"/>
    <n v="6.1488000000000014"/>
  </r>
  <r>
    <n v="9056"/>
    <s v="CA-2012-128993"/>
    <x v="1"/>
    <x v="811"/>
    <d v="2012-09-17T00:00:00"/>
    <x v="0"/>
    <s v="CC-12670"/>
    <x v="113"/>
    <x v="0"/>
    <s v="United States"/>
    <s v="Seattle"/>
    <x v="4"/>
    <n v="98103"/>
    <x v="1"/>
    <s v="TEC-AC-10004209"/>
    <x v="2"/>
    <x v="11"/>
    <x v="899"/>
    <x v="223"/>
    <n v="2"/>
    <n v="0"/>
    <n v="8.5722000000000005"/>
  </r>
  <r>
    <n v="9057"/>
    <s v="CA-2012-160227"/>
    <x v="1"/>
    <x v="121"/>
    <d v="2012-11-04T00:00:00"/>
    <x v="2"/>
    <s v="ED-13885"/>
    <x v="525"/>
    <x v="2"/>
    <s v="United States"/>
    <s v="New York City"/>
    <x v="15"/>
    <n v="10011"/>
    <x v="3"/>
    <s v="FUR-CH-10002073"/>
    <x v="0"/>
    <x v="1"/>
    <x v="1783"/>
    <x v="5737"/>
    <n v="11"/>
    <n v="0.1"/>
    <n v="553.39019999999982"/>
  </r>
  <r>
    <n v="9058"/>
    <s v="CA-2012-149097"/>
    <x v="1"/>
    <x v="1182"/>
    <d v="2012-10-24T00:00:00"/>
    <x v="1"/>
    <s v="SV-20785"/>
    <x v="647"/>
    <x v="0"/>
    <s v="United States"/>
    <s v="Los Angeles"/>
    <x v="1"/>
    <n v="90045"/>
    <x v="1"/>
    <s v="FUR-FU-10003424"/>
    <x v="0"/>
    <x v="5"/>
    <x v="1659"/>
    <x v="5738"/>
    <n v="7"/>
    <n v="0"/>
    <n v="23.923199999999994"/>
  </r>
  <r>
    <n v="9059"/>
    <s v="CA-2012-149097"/>
    <x v="1"/>
    <x v="1182"/>
    <d v="2012-10-24T00:00:00"/>
    <x v="1"/>
    <s v="SV-20785"/>
    <x v="647"/>
    <x v="0"/>
    <s v="United States"/>
    <s v="Los Angeles"/>
    <x v="1"/>
    <n v="90045"/>
    <x v="1"/>
    <s v="FUR-TA-10001086"/>
    <x v="0"/>
    <x v="3"/>
    <x v="1727"/>
    <x v="5739"/>
    <n v="3"/>
    <n v="0.2"/>
    <n v="27.358200000000011"/>
  </r>
  <r>
    <n v="9060"/>
    <s v="CA-2013-132304"/>
    <x v="0"/>
    <x v="403"/>
    <d v="2013-06-19T00:00:00"/>
    <x v="1"/>
    <s v="AR-10825"/>
    <x v="255"/>
    <x v="1"/>
    <s v="United States"/>
    <s v="Seattle"/>
    <x v="4"/>
    <n v="98103"/>
    <x v="1"/>
    <s v="FUR-TA-10004619"/>
    <x v="0"/>
    <x v="3"/>
    <x v="882"/>
    <x v="5740"/>
    <n v="7"/>
    <n v="0"/>
    <n v="334.55099999999993"/>
  </r>
  <r>
    <n v="9061"/>
    <s v="CA-2012-136420"/>
    <x v="1"/>
    <x v="312"/>
    <d v="2012-11-21T00:00:00"/>
    <x v="2"/>
    <s v="CS-12250"/>
    <x v="294"/>
    <x v="1"/>
    <s v="United States"/>
    <s v="San Diego"/>
    <x v="1"/>
    <n v="92024"/>
    <x v="1"/>
    <s v="OFF-BI-10002854"/>
    <x v="1"/>
    <x v="8"/>
    <x v="895"/>
    <x v="5741"/>
    <n v="4"/>
    <n v="0.2"/>
    <n v="33.635999999999996"/>
  </r>
  <r>
    <n v="9062"/>
    <s v="CA-2012-136420"/>
    <x v="1"/>
    <x v="312"/>
    <d v="2012-11-21T00:00:00"/>
    <x v="2"/>
    <s v="CS-12250"/>
    <x v="294"/>
    <x v="1"/>
    <s v="United States"/>
    <s v="San Diego"/>
    <x v="1"/>
    <n v="92024"/>
    <x v="1"/>
    <s v="OFF-LA-10002762"/>
    <x v="1"/>
    <x v="2"/>
    <x v="49"/>
    <x v="5742"/>
    <n v="4"/>
    <n v="0"/>
    <n v="23.556399999999996"/>
  </r>
  <r>
    <n v="9063"/>
    <s v="CA-2013-101623"/>
    <x v="0"/>
    <x v="1212"/>
    <d v="2013-03-07T00:00:00"/>
    <x v="1"/>
    <s v="RR-19525"/>
    <x v="645"/>
    <x v="1"/>
    <s v="United States"/>
    <s v="New York City"/>
    <x v="15"/>
    <n v="10035"/>
    <x v="3"/>
    <s v="OFF-FA-10003495"/>
    <x v="1"/>
    <x v="13"/>
    <x v="33"/>
    <x v="5743"/>
    <n v="6"/>
    <n v="0"/>
    <n v="18.240000000000002"/>
  </r>
  <r>
    <n v="9064"/>
    <s v="US-2011-151015"/>
    <x v="2"/>
    <x v="1005"/>
    <d v="2011-10-20T00:00:00"/>
    <x v="1"/>
    <s v="BD-11500"/>
    <x v="214"/>
    <x v="0"/>
    <s v="United States"/>
    <s v="Chicago"/>
    <x v="10"/>
    <n v="60653"/>
    <x v="2"/>
    <s v="OFF-PA-10002581"/>
    <x v="1"/>
    <x v="10"/>
    <x v="1300"/>
    <x v="5744"/>
    <n v="13"/>
    <n v="0.2"/>
    <n v="100.68499999999997"/>
  </r>
  <r>
    <n v="9065"/>
    <s v="US-2011-151015"/>
    <x v="2"/>
    <x v="1005"/>
    <d v="2011-10-20T00:00:00"/>
    <x v="1"/>
    <s v="BD-11500"/>
    <x v="214"/>
    <x v="0"/>
    <s v="United States"/>
    <s v="Chicago"/>
    <x v="10"/>
    <n v="60653"/>
    <x v="2"/>
    <s v="OFF-BI-10000343"/>
    <x v="1"/>
    <x v="8"/>
    <x v="184"/>
    <x v="5745"/>
    <n v="3"/>
    <n v="0.8"/>
    <n v="-4.8609000000000009"/>
  </r>
  <r>
    <n v="9066"/>
    <s v="US-2011-151015"/>
    <x v="2"/>
    <x v="1005"/>
    <d v="2011-10-20T00:00:00"/>
    <x v="1"/>
    <s v="BD-11500"/>
    <x v="214"/>
    <x v="0"/>
    <s v="United States"/>
    <s v="Chicago"/>
    <x v="10"/>
    <n v="60653"/>
    <x v="2"/>
    <s v="OFF-PA-10001184"/>
    <x v="1"/>
    <x v="10"/>
    <x v="1307"/>
    <x v="4501"/>
    <n v="4"/>
    <n v="0.2"/>
    <n v="6.9367999999999999"/>
  </r>
  <r>
    <n v="9067"/>
    <s v="CA-2014-152968"/>
    <x v="3"/>
    <x v="1143"/>
    <d v="2014-05-31T00:00:00"/>
    <x v="1"/>
    <s v="BM-11785"/>
    <x v="298"/>
    <x v="0"/>
    <s v="United States"/>
    <s v="Harrisonburg"/>
    <x v="17"/>
    <n v="22801"/>
    <x v="0"/>
    <s v="TEC-AC-10000521"/>
    <x v="2"/>
    <x v="11"/>
    <x v="1557"/>
    <x v="5746"/>
    <n v="2"/>
    <n v="0"/>
    <n v="6.9239999999999995"/>
  </r>
  <r>
    <n v="9068"/>
    <s v="CA-2013-150077"/>
    <x v="0"/>
    <x v="1084"/>
    <d v="2013-02-10T00:00:00"/>
    <x v="1"/>
    <s v="MS-17365"/>
    <x v="333"/>
    <x v="0"/>
    <s v="United States"/>
    <s v="Rockville"/>
    <x v="39"/>
    <n v="20852"/>
    <x v="3"/>
    <s v="TEC-PH-10002890"/>
    <x v="2"/>
    <x v="7"/>
    <x v="1387"/>
    <x v="3658"/>
    <n v="2"/>
    <n v="0"/>
    <n v="23.524799999999999"/>
  </r>
  <r>
    <n v="9069"/>
    <s v="CA-2013-106278"/>
    <x v="0"/>
    <x v="476"/>
    <d v="2013-09-06T00:00:00"/>
    <x v="0"/>
    <s v="BM-11140"/>
    <x v="78"/>
    <x v="0"/>
    <s v="United States"/>
    <s v="Des Moines"/>
    <x v="4"/>
    <n v="98198"/>
    <x v="1"/>
    <s v="FUR-CH-10003061"/>
    <x v="0"/>
    <x v="1"/>
    <x v="51"/>
    <x v="1804"/>
    <n v="3"/>
    <n v="0.2"/>
    <n v="-2.6997000000000355"/>
  </r>
  <r>
    <n v="9070"/>
    <s v="CA-2013-106278"/>
    <x v="0"/>
    <x v="476"/>
    <d v="2013-09-06T00:00:00"/>
    <x v="0"/>
    <s v="BM-11140"/>
    <x v="78"/>
    <x v="0"/>
    <s v="United States"/>
    <s v="Des Moines"/>
    <x v="4"/>
    <n v="98198"/>
    <x v="1"/>
    <s v="OFF-EN-10003567"/>
    <x v="1"/>
    <x v="12"/>
    <x v="1643"/>
    <x v="4353"/>
    <n v="3"/>
    <n v="0"/>
    <n v="30.991800000000001"/>
  </r>
  <r>
    <n v="9071"/>
    <s v="CA-2014-147550"/>
    <x v="3"/>
    <x v="769"/>
    <d v="2014-12-06T00:00:00"/>
    <x v="2"/>
    <s v="KE-16420"/>
    <x v="722"/>
    <x v="1"/>
    <s v="United States"/>
    <s v="Philadelphia"/>
    <x v="9"/>
    <n v="19134"/>
    <x v="3"/>
    <s v="FUR-FU-10001918"/>
    <x v="0"/>
    <x v="5"/>
    <x v="280"/>
    <x v="1382"/>
    <n v="3"/>
    <n v="0.2"/>
    <n v="2.6961000000000008"/>
  </r>
  <r>
    <n v="9072"/>
    <s v="CA-2012-136105"/>
    <x v="1"/>
    <x v="821"/>
    <d v="2012-06-16T00:00:00"/>
    <x v="1"/>
    <s v="SZ-20035"/>
    <x v="449"/>
    <x v="2"/>
    <s v="United States"/>
    <s v="Columbus"/>
    <x v="14"/>
    <n v="47201"/>
    <x v="2"/>
    <s v="OFF-ST-10002444"/>
    <x v="1"/>
    <x v="4"/>
    <x v="571"/>
    <x v="335"/>
    <n v="2"/>
    <n v="0"/>
    <n v="6.8767999999999994"/>
  </r>
  <r>
    <n v="9073"/>
    <s v="CA-2013-142524"/>
    <x v="0"/>
    <x v="913"/>
    <d v="2013-09-09T00:00:00"/>
    <x v="1"/>
    <s v="MB-18085"/>
    <x v="469"/>
    <x v="0"/>
    <s v="United States"/>
    <s v="Springfield"/>
    <x v="25"/>
    <n v="65807"/>
    <x v="2"/>
    <s v="OFF-EN-10003286"/>
    <x v="1"/>
    <x v="12"/>
    <x v="33"/>
    <x v="3416"/>
    <n v="2"/>
    <n v="0"/>
    <n v="7.783199999999999"/>
  </r>
  <r>
    <n v="9074"/>
    <s v="CA-2013-142524"/>
    <x v="0"/>
    <x v="913"/>
    <d v="2013-09-09T00:00:00"/>
    <x v="1"/>
    <s v="MB-18085"/>
    <x v="469"/>
    <x v="0"/>
    <s v="United States"/>
    <s v="Springfield"/>
    <x v="25"/>
    <n v="65807"/>
    <x v="2"/>
    <s v="TEC-AC-10000109"/>
    <x v="2"/>
    <x v="11"/>
    <x v="200"/>
    <x v="5747"/>
    <n v="5"/>
    <n v="0"/>
    <n v="67.188000000000017"/>
  </r>
  <r>
    <n v="9075"/>
    <s v="CA-2011-136336"/>
    <x v="2"/>
    <x v="419"/>
    <d v="2011-04-26T00:00:00"/>
    <x v="1"/>
    <s v="DB-13555"/>
    <x v="587"/>
    <x v="1"/>
    <s v="United States"/>
    <s v="Henderson"/>
    <x v="0"/>
    <n v="42420"/>
    <x v="0"/>
    <s v="OFF-ST-10002574"/>
    <x v="1"/>
    <x v="4"/>
    <x v="926"/>
    <x v="5748"/>
    <n v="6"/>
    <n v="0"/>
    <n v="0"/>
  </r>
  <r>
    <n v="9076"/>
    <s v="US-2012-136259"/>
    <x v="1"/>
    <x v="599"/>
    <d v="2012-11-08T00:00:00"/>
    <x v="2"/>
    <s v="CB-12415"/>
    <x v="558"/>
    <x v="0"/>
    <s v="United States"/>
    <s v="Lakewood"/>
    <x v="24"/>
    <n v="44107"/>
    <x v="3"/>
    <s v="OFF-BI-10000773"/>
    <x v="1"/>
    <x v="8"/>
    <x v="381"/>
    <x v="574"/>
    <n v="3"/>
    <n v="0.7"/>
    <n v="-5.5338000000000012"/>
  </r>
  <r>
    <n v="9077"/>
    <s v="US-2012-136259"/>
    <x v="1"/>
    <x v="599"/>
    <d v="2012-11-08T00:00:00"/>
    <x v="2"/>
    <s v="CB-12415"/>
    <x v="558"/>
    <x v="0"/>
    <s v="United States"/>
    <s v="Lakewood"/>
    <x v="24"/>
    <n v="44107"/>
    <x v="3"/>
    <s v="OFF-SU-10004661"/>
    <x v="1"/>
    <x v="14"/>
    <x v="1748"/>
    <x v="5749"/>
    <n v="4"/>
    <n v="0.2"/>
    <n v="2.0399999999999991"/>
  </r>
  <r>
    <n v="9078"/>
    <s v="US-2011-124625"/>
    <x v="2"/>
    <x v="935"/>
    <d v="2011-11-07T00:00:00"/>
    <x v="1"/>
    <s v="SP-20650"/>
    <x v="70"/>
    <x v="1"/>
    <s v="United States"/>
    <s v="Omaha"/>
    <x v="8"/>
    <n v="68104"/>
    <x v="2"/>
    <s v="TEC-AC-10003280"/>
    <x v="2"/>
    <x v="11"/>
    <x v="1028"/>
    <x v="1324"/>
    <n v="3"/>
    <n v="0"/>
    <n v="18.893699999999995"/>
  </r>
  <r>
    <n v="9079"/>
    <s v="CA-2013-108105"/>
    <x v="0"/>
    <x v="595"/>
    <d v="2013-02-23T00:00:00"/>
    <x v="1"/>
    <s v="GW-14605"/>
    <x v="543"/>
    <x v="0"/>
    <s v="United States"/>
    <s v="Henderson"/>
    <x v="0"/>
    <n v="42420"/>
    <x v="0"/>
    <s v="FUR-FU-10003773"/>
    <x v="0"/>
    <x v="5"/>
    <x v="125"/>
    <x v="5750"/>
    <n v="4"/>
    <n v="0"/>
    <n v="34.988799999999969"/>
  </r>
  <r>
    <n v="9080"/>
    <s v="CA-2013-108105"/>
    <x v="0"/>
    <x v="595"/>
    <d v="2013-02-23T00:00:00"/>
    <x v="1"/>
    <s v="GW-14605"/>
    <x v="543"/>
    <x v="0"/>
    <s v="United States"/>
    <s v="Henderson"/>
    <x v="0"/>
    <n v="42420"/>
    <x v="0"/>
    <s v="OFF-BI-10002412"/>
    <x v="1"/>
    <x v="8"/>
    <x v="323"/>
    <x v="5751"/>
    <n v="1"/>
    <n v="0"/>
    <n v="2.61"/>
  </r>
  <r>
    <n v="9081"/>
    <s v="CA-2014-166898"/>
    <x v="3"/>
    <x v="220"/>
    <d v="2014-09-14T00:00:00"/>
    <x v="0"/>
    <s v="KH-16630"/>
    <x v="175"/>
    <x v="1"/>
    <s v="United States"/>
    <s v="Santa Ana"/>
    <x v="1"/>
    <n v="92704"/>
    <x v="1"/>
    <s v="TEC-PH-10002564"/>
    <x v="2"/>
    <x v="7"/>
    <x v="976"/>
    <x v="2130"/>
    <n v="6"/>
    <n v="0.2"/>
    <n v="17.993999999999978"/>
  </r>
  <r>
    <n v="9082"/>
    <s v="CA-2014-166898"/>
    <x v="3"/>
    <x v="220"/>
    <d v="2014-09-14T00:00:00"/>
    <x v="0"/>
    <s v="KH-16630"/>
    <x v="175"/>
    <x v="1"/>
    <s v="United States"/>
    <s v="Santa Ana"/>
    <x v="1"/>
    <n v="92704"/>
    <x v="1"/>
    <s v="OFF-PA-10002262"/>
    <x v="1"/>
    <x v="10"/>
    <x v="992"/>
    <x v="541"/>
    <n v="3"/>
    <n v="0"/>
    <n v="9.3312000000000008"/>
  </r>
  <r>
    <n v="9083"/>
    <s v="CA-2014-169005"/>
    <x v="3"/>
    <x v="808"/>
    <d v="2014-11-07T00:00:00"/>
    <x v="1"/>
    <s v="BG-11035"/>
    <x v="767"/>
    <x v="0"/>
    <s v="United States"/>
    <s v="Springfield"/>
    <x v="17"/>
    <n v="22153"/>
    <x v="0"/>
    <s v="OFF-AR-10000246"/>
    <x v="1"/>
    <x v="6"/>
    <x v="21"/>
    <x v="348"/>
    <n v="2"/>
    <n v="0"/>
    <n v="1.4455999999999998"/>
  </r>
  <r>
    <n v="9084"/>
    <s v="CA-2012-104038"/>
    <x v="1"/>
    <x v="525"/>
    <d v="2012-02-08T00:00:00"/>
    <x v="2"/>
    <s v="LO-17170"/>
    <x v="628"/>
    <x v="1"/>
    <s v="United States"/>
    <s v="Suffolk"/>
    <x v="17"/>
    <n v="23434"/>
    <x v="0"/>
    <s v="OFF-ST-10002554"/>
    <x v="1"/>
    <x v="4"/>
    <x v="1144"/>
    <x v="64"/>
    <n v="3"/>
    <n v="0"/>
    <n v="2.9346000000000032"/>
  </r>
  <r>
    <n v="9085"/>
    <s v="CA-2012-104038"/>
    <x v="1"/>
    <x v="525"/>
    <d v="2012-02-08T00:00:00"/>
    <x v="2"/>
    <s v="LO-17170"/>
    <x v="628"/>
    <x v="1"/>
    <s v="United States"/>
    <s v="Suffolk"/>
    <x v="17"/>
    <n v="23434"/>
    <x v="0"/>
    <s v="OFF-PA-10002751"/>
    <x v="1"/>
    <x v="10"/>
    <x v="150"/>
    <x v="2744"/>
    <n v="5"/>
    <n v="0"/>
    <n v="13.454999999999998"/>
  </r>
  <r>
    <n v="9086"/>
    <s v="CA-2013-126102"/>
    <x v="0"/>
    <x v="545"/>
    <d v="2013-09-13T00:00:00"/>
    <x v="0"/>
    <s v="DV-13465"/>
    <x v="231"/>
    <x v="0"/>
    <s v="United States"/>
    <s v="Los Angeles"/>
    <x v="1"/>
    <n v="90049"/>
    <x v="1"/>
    <s v="OFF-BI-10004318"/>
    <x v="1"/>
    <x v="8"/>
    <x v="1574"/>
    <x v="4795"/>
    <n v="2"/>
    <n v="0.2"/>
    <n v="89.954799999999992"/>
  </r>
  <r>
    <n v="9087"/>
    <s v="CA-2013-143406"/>
    <x v="0"/>
    <x v="182"/>
    <d v="2013-10-01T00:00:00"/>
    <x v="1"/>
    <s v="LR-17035"/>
    <x v="756"/>
    <x v="1"/>
    <s v="United States"/>
    <s v="Houston"/>
    <x v="5"/>
    <n v="77041"/>
    <x v="2"/>
    <s v="OFF-AP-10001564"/>
    <x v="1"/>
    <x v="9"/>
    <x v="1759"/>
    <x v="5752"/>
    <n v="2"/>
    <n v="0.8"/>
    <n v="-251.18640000000005"/>
  </r>
  <r>
    <n v="9088"/>
    <s v="CA-2013-143406"/>
    <x v="0"/>
    <x v="182"/>
    <d v="2013-10-01T00:00:00"/>
    <x v="1"/>
    <s v="LR-17035"/>
    <x v="756"/>
    <x v="1"/>
    <s v="United States"/>
    <s v="Houston"/>
    <x v="5"/>
    <n v="77041"/>
    <x v="2"/>
    <s v="FUR-CH-10000513"/>
    <x v="0"/>
    <x v="1"/>
    <x v="70"/>
    <x v="5753"/>
    <n v="5"/>
    <n v="0.3"/>
    <n v="-136.48950000000002"/>
  </r>
  <r>
    <n v="9089"/>
    <s v="CA-2012-150308"/>
    <x v="1"/>
    <x v="83"/>
    <d v="2012-12-20T00:00:00"/>
    <x v="1"/>
    <s v="RR-19525"/>
    <x v="645"/>
    <x v="1"/>
    <s v="United States"/>
    <s v="Cary"/>
    <x v="3"/>
    <n v="27511"/>
    <x v="0"/>
    <s v="TEC-PH-10001433"/>
    <x v="2"/>
    <x v="7"/>
    <x v="237"/>
    <x v="2166"/>
    <n v="3"/>
    <n v="0.2"/>
    <n v="21.539699999999996"/>
  </r>
  <r>
    <n v="9090"/>
    <s v="CA-2013-131093"/>
    <x v="0"/>
    <x v="42"/>
    <d v="2013-09-21T00:00:00"/>
    <x v="0"/>
    <s v="TS-21610"/>
    <x v="59"/>
    <x v="0"/>
    <s v="United States"/>
    <s v="Springfield"/>
    <x v="24"/>
    <n v="45503"/>
    <x v="3"/>
    <s v="OFF-ST-10002790"/>
    <x v="1"/>
    <x v="4"/>
    <x v="233"/>
    <x v="5754"/>
    <n v="5"/>
    <n v="0.2"/>
    <n v="-62.772499999999965"/>
  </r>
  <r>
    <n v="9091"/>
    <s v="US-2014-148831"/>
    <x v="3"/>
    <x v="119"/>
    <d v="2014-10-16T00:00:00"/>
    <x v="2"/>
    <s v="AH-10210"/>
    <x v="117"/>
    <x v="0"/>
    <s v="United States"/>
    <s v="Louisville"/>
    <x v="0"/>
    <n v="40214"/>
    <x v="0"/>
    <s v="OFF-ST-10002974"/>
    <x v="1"/>
    <x v="4"/>
    <x v="123"/>
    <x v="5755"/>
    <n v="8"/>
    <n v="0"/>
    <n v="104.56799999999998"/>
  </r>
  <r>
    <n v="9092"/>
    <s v="CA-2012-162950"/>
    <x v="1"/>
    <x v="1141"/>
    <d v="2012-07-03T00:00:00"/>
    <x v="0"/>
    <s v="DW-13585"/>
    <x v="61"/>
    <x v="1"/>
    <s v="United States"/>
    <s v="Troy"/>
    <x v="24"/>
    <n v="45373"/>
    <x v="3"/>
    <s v="OFF-PA-10003177"/>
    <x v="1"/>
    <x v="10"/>
    <x v="89"/>
    <x v="12"/>
    <n v="3"/>
    <n v="0.2"/>
    <n v="5.4432"/>
  </r>
  <r>
    <n v="9093"/>
    <s v="CA-2012-162950"/>
    <x v="1"/>
    <x v="1141"/>
    <d v="2012-07-03T00:00:00"/>
    <x v="0"/>
    <s v="DW-13585"/>
    <x v="61"/>
    <x v="1"/>
    <s v="United States"/>
    <s v="Troy"/>
    <x v="24"/>
    <n v="45373"/>
    <x v="3"/>
    <s v="FUR-BO-10001918"/>
    <x v="0"/>
    <x v="0"/>
    <x v="1140"/>
    <x v="5756"/>
    <n v="6"/>
    <n v="0.5"/>
    <n v="-376.69319999999999"/>
  </r>
  <r>
    <n v="9094"/>
    <s v="US-2012-132836"/>
    <x v="1"/>
    <x v="932"/>
    <d v="2012-06-05T00:00:00"/>
    <x v="1"/>
    <s v="AJ-10945"/>
    <x v="219"/>
    <x v="0"/>
    <s v="United States"/>
    <s v="Detroit"/>
    <x v="12"/>
    <n v="48227"/>
    <x v="2"/>
    <s v="TEC-PH-10001299"/>
    <x v="2"/>
    <x v="7"/>
    <x v="1480"/>
    <x v="3749"/>
    <n v="2"/>
    <n v="0"/>
    <n v="83.994400000000013"/>
  </r>
  <r>
    <n v="9095"/>
    <s v="US-2012-132836"/>
    <x v="1"/>
    <x v="932"/>
    <d v="2012-06-05T00:00:00"/>
    <x v="1"/>
    <s v="AJ-10945"/>
    <x v="219"/>
    <x v="0"/>
    <s v="United States"/>
    <s v="Detroit"/>
    <x v="12"/>
    <n v="48227"/>
    <x v="2"/>
    <s v="OFF-BI-10004224"/>
    <x v="1"/>
    <x v="8"/>
    <x v="1061"/>
    <x v="5757"/>
    <n v="6"/>
    <n v="0"/>
    <n v="181.65599999999998"/>
  </r>
  <r>
    <n v="9096"/>
    <s v="US-2012-132836"/>
    <x v="1"/>
    <x v="932"/>
    <d v="2012-06-05T00:00:00"/>
    <x v="1"/>
    <s v="AJ-10945"/>
    <x v="219"/>
    <x v="0"/>
    <s v="United States"/>
    <s v="Detroit"/>
    <x v="12"/>
    <n v="48227"/>
    <x v="2"/>
    <s v="TEC-PH-10001300"/>
    <x v="2"/>
    <x v="7"/>
    <x v="1002"/>
    <x v="365"/>
    <n v="2"/>
    <n v="0"/>
    <n v="11.731999999999999"/>
  </r>
  <r>
    <n v="9097"/>
    <s v="US-2012-132836"/>
    <x v="1"/>
    <x v="932"/>
    <d v="2012-06-05T00:00:00"/>
    <x v="1"/>
    <s v="AJ-10945"/>
    <x v="219"/>
    <x v="0"/>
    <s v="United States"/>
    <s v="Detroit"/>
    <x v="12"/>
    <n v="48227"/>
    <x v="2"/>
    <s v="OFF-LA-10004178"/>
    <x v="1"/>
    <x v="2"/>
    <x v="1700"/>
    <x v="1316"/>
    <n v="7"/>
    <n v="0"/>
    <n v="13.2986"/>
  </r>
  <r>
    <n v="9098"/>
    <s v="US-2011-158365"/>
    <x v="2"/>
    <x v="791"/>
    <d v="2011-04-17T00:00:00"/>
    <x v="1"/>
    <s v="SV-20785"/>
    <x v="647"/>
    <x v="0"/>
    <s v="United States"/>
    <s v="Bloomington"/>
    <x v="14"/>
    <n v="47401"/>
    <x v="2"/>
    <s v="OFF-PA-10000289"/>
    <x v="1"/>
    <x v="10"/>
    <x v="722"/>
    <x v="56"/>
    <n v="5"/>
    <n v="0"/>
    <n v="15.552000000000001"/>
  </r>
  <r>
    <n v="9099"/>
    <s v="CA-2014-152933"/>
    <x v="3"/>
    <x v="386"/>
    <d v="2014-10-17T00:00:00"/>
    <x v="1"/>
    <s v="MG-17650"/>
    <x v="377"/>
    <x v="2"/>
    <s v="United States"/>
    <s v="Dallas"/>
    <x v="5"/>
    <n v="75081"/>
    <x v="2"/>
    <s v="TEC-PH-10002085"/>
    <x v="2"/>
    <x v="7"/>
    <x v="659"/>
    <x v="4235"/>
    <n v="7"/>
    <n v="0.2"/>
    <n v="27.71580000000003"/>
  </r>
  <r>
    <n v="9100"/>
    <s v="CA-2014-152933"/>
    <x v="3"/>
    <x v="386"/>
    <d v="2014-10-17T00:00:00"/>
    <x v="1"/>
    <s v="MG-17650"/>
    <x v="377"/>
    <x v="2"/>
    <s v="United States"/>
    <s v="Dallas"/>
    <x v="5"/>
    <n v="75081"/>
    <x v="2"/>
    <s v="OFF-PA-10001934"/>
    <x v="1"/>
    <x v="10"/>
    <x v="543"/>
    <x v="563"/>
    <n v="2"/>
    <n v="0.2"/>
    <n v="3.7584"/>
  </r>
  <r>
    <n v="9101"/>
    <s v="CA-2014-152933"/>
    <x v="3"/>
    <x v="386"/>
    <d v="2014-10-17T00:00:00"/>
    <x v="1"/>
    <s v="MG-17650"/>
    <x v="377"/>
    <x v="2"/>
    <s v="United States"/>
    <s v="Dallas"/>
    <x v="5"/>
    <n v="75081"/>
    <x v="2"/>
    <s v="TEC-AC-10003033"/>
    <x v="2"/>
    <x v="11"/>
    <x v="756"/>
    <x v="5758"/>
    <n v="3"/>
    <n v="0.2"/>
    <n v="128.68049999999994"/>
  </r>
  <r>
    <n v="9102"/>
    <s v="CA-2012-163181"/>
    <x v="1"/>
    <x v="209"/>
    <d v="2012-11-12T00:00:00"/>
    <x v="1"/>
    <s v="AB-10105"/>
    <x v="455"/>
    <x v="0"/>
    <s v="United States"/>
    <s v="Houston"/>
    <x v="5"/>
    <n v="77041"/>
    <x v="2"/>
    <s v="OFF-AR-10001683"/>
    <x v="1"/>
    <x v="6"/>
    <x v="32"/>
    <x v="5759"/>
    <n v="3"/>
    <n v="0.2"/>
    <n v="5.3190000000000008"/>
  </r>
  <r>
    <n v="9103"/>
    <s v="CA-2012-163181"/>
    <x v="1"/>
    <x v="209"/>
    <d v="2012-11-12T00:00:00"/>
    <x v="1"/>
    <s v="AB-10105"/>
    <x v="455"/>
    <x v="0"/>
    <s v="United States"/>
    <s v="Houston"/>
    <x v="5"/>
    <n v="77041"/>
    <x v="2"/>
    <s v="OFF-ST-10001713"/>
    <x v="1"/>
    <x v="4"/>
    <x v="45"/>
    <x v="560"/>
    <n v="2"/>
    <n v="0.2"/>
    <n v="-16.956800000000005"/>
  </r>
  <r>
    <n v="9104"/>
    <s v="CA-2012-163181"/>
    <x v="1"/>
    <x v="209"/>
    <d v="2012-11-12T00:00:00"/>
    <x v="1"/>
    <s v="AB-10105"/>
    <x v="455"/>
    <x v="0"/>
    <s v="United States"/>
    <s v="Houston"/>
    <x v="5"/>
    <n v="77041"/>
    <x v="2"/>
    <s v="FUR-FU-10000193"/>
    <x v="0"/>
    <x v="5"/>
    <x v="1503"/>
    <x v="647"/>
    <n v="5"/>
    <n v="0.6"/>
    <n v="-84.447999999999993"/>
  </r>
  <r>
    <n v="9105"/>
    <s v="CA-2012-163181"/>
    <x v="1"/>
    <x v="209"/>
    <d v="2012-11-12T00:00:00"/>
    <x v="1"/>
    <s v="AB-10105"/>
    <x v="455"/>
    <x v="0"/>
    <s v="United States"/>
    <s v="Houston"/>
    <x v="5"/>
    <n v="77041"/>
    <x v="2"/>
    <s v="OFF-BI-10000474"/>
    <x v="1"/>
    <x v="8"/>
    <x v="27"/>
    <x v="5760"/>
    <n v="10"/>
    <n v="0.8"/>
    <n v="-51.296000000000006"/>
  </r>
  <r>
    <n v="9106"/>
    <s v="CA-2012-163181"/>
    <x v="1"/>
    <x v="209"/>
    <d v="2012-11-12T00:00:00"/>
    <x v="1"/>
    <s v="AB-10105"/>
    <x v="455"/>
    <x v="0"/>
    <s v="United States"/>
    <s v="Houston"/>
    <x v="5"/>
    <n v="77041"/>
    <x v="2"/>
    <s v="OFF-ST-10000129"/>
    <x v="1"/>
    <x v="4"/>
    <x v="1646"/>
    <x v="5761"/>
    <n v="2"/>
    <n v="0.2"/>
    <n v="-28.867800000000017"/>
  </r>
  <r>
    <n v="9107"/>
    <s v="CA-2012-163181"/>
    <x v="1"/>
    <x v="209"/>
    <d v="2012-11-12T00:00:00"/>
    <x v="1"/>
    <s v="AB-10105"/>
    <x v="455"/>
    <x v="0"/>
    <s v="United States"/>
    <s v="Houston"/>
    <x v="5"/>
    <n v="77041"/>
    <x v="2"/>
    <s v="TEC-MA-10001016"/>
    <x v="2"/>
    <x v="15"/>
    <x v="1598"/>
    <x v="3110"/>
    <n v="3"/>
    <n v="0.4"/>
    <n v="33.589499999999987"/>
  </r>
  <r>
    <n v="9108"/>
    <s v="CA-2012-132941"/>
    <x v="1"/>
    <x v="442"/>
    <d v="2012-05-28T00:00:00"/>
    <x v="2"/>
    <s v="MM-18280"/>
    <x v="152"/>
    <x v="1"/>
    <s v="United States"/>
    <s v="Haltom City"/>
    <x v="5"/>
    <n v="76117"/>
    <x v="2"/>
    <s v="OFF-SU-10002557"/>
    <x v="1"/>
    <x v="14"/>
    <x v="1329"/>
    <x v="4"/>
    <n v="2"/>
    <n v="0.2"/>
    <n v="1.6776"/>
  </r>
  <r>
    <n v="9109"/>
    <s v="CA-2012-132941"/>
    <x v="1"/>
    <x v="442"/>
    <d v="2012-05-28T00:00:00"/>
    <x v="2"/>
    <s v="MM-18280"/>
    <x v="152"/>
    <x v="1"/>
    <s v="United States"/>
    <s v="Haltom City"/>
    <x v="5"/>
    <n v="76117"/>
    <x v="2"/>
    <s v="OFF-PA-10002160"/>
    <x v="1"/>
    <x v="10"/>
    <x v="1190"/>
    <x v="5762"/>
    <n v="7"/>
    <n v="0.2"/>
    <n v="11.733400000000001"/>
  </r>
  <r>
    <n v="9110"/>
    <s v="CA-2012-132941"/>
    <x v="1"/>
    <x v="442"/>
    <d v="2012-05-28T00:00:00"/>
    <x v="2"/>
    <s v="MM-18280"/>
    <x v="152"/>
    <x v="1"/>
    <s v="United States"/>
    <s v="Haltom City"/>
    <x v="5"/>
    <n v="76117"/>
    <x v="2"/>
    <s v="TEC-AC-10003095"/>
    <x v="2"/>
    <x v="11"/>
    <x v="1277"/>
    <x v="3683"/>
    <n v="2"/>
    <n v="0.2"/>
    <n v="36.397199999999998"/>
  </r>
  <r>
    <n v="9111"/>
    <s v="CA-2011-132010"/>
    <x v="2"/>
    <x v="303"/>
    <d v="2011-10-15T00:00:00"/>
    <x v="2"/>
    <s v="MA-17995"/>
    <x v="671"/>
    <x v="2"/>
    <s v="United States"/>
    <s v="Richmond"/>
    <x v="17"/>
    <n v="23223"/>
    <x v="0"/>
    <s v="OFF-EN-10003160"/>
    <x v="1"/>
    <x v="12"/>
    <x v="1027"/>
    <x v="3441"/>
    <n v="5"/>
    <n v="0"/>
    <n v="17.472000000000001"/>
  </r>
  <r>
    <n v="9112"/>
    <s v="CA-2011-132010"/>
    <x v="2"/>
    <x v="303"/>
    <d v="2011-10-15T00:00:00"/>
    <x v="2"/>
    <s v="MA-17995"/>
    <x v="671"/>
    <x v="2"/>
    <s v="United States"/>
    <s v="Richmond"/>
    <x v="17"/>
    <n v="23223"/>
    <x v="0"/>
    <s v="TEC-AC-10001542"/>
    <x v="2"/>
    <x v="11"/>
    <x v="1669"/>
    <x v="1113"/>
    <n v="2"/>
    <n v="0"/>
    <n v="4.3623999999999974"/>
  </r>
  <r>
    <n v="9113"/>
    <s v="CA-2011-132010"/>
    <x v="2"/>
    <x v="303"/>
    <d v="2011-10-15T00:00:00"/>
    <x v="2"/>
    <s v="MA-17995"/>
    <x v="671"/>
    <x v="2"/>
    <s v="United States"/>
    <s v="Richmond"/>
    <x v="17"/>
    <n v="23223"/>
    <x v="0"/>
    <s v="OFF-ST-10003641"/>
    <x v="1"/>
    <x v="4"/>
    <x v="1799"/>
    <x v="5763"/>
    <n v="4"/>
    <n v="0"/>
    <n v="6.3040000000000305"/>
  </r>
  <r>
    <n v="9114"/>
    <s v="CA-2011-132010"/>
    <x v="2"/>
    <x v="303"/>
    <d v="2011-10-15T00:00:00"/>
    <x v="2"/>
    <s v="MA-17995"/>
    <x v="671"/>
    <x v="2"/>
    <s v="United States"/>
    <s v="Richmond"/>
    <x v="17"/>
    <n v="23223"/>
    <x v="0"/>
    <s v="OFF-BI-10002432"/>
    <x v="1"/>
    <x v="8"/>
    <x v="866"/>
    <x v="5764"/>
    <n v="3"/>
    <n v="0"/>
    <n v="7.1345999999999989"/>
  </r>
  <r>
    <n v="9115"/>
    <s v="CA-2013-135461"/>
    <x v="0"/>
    <x v="569"/>
    <d v="2013-02-10T00:00:00"/>
    <x v="0"/>
    <s v="EB-13975"/>
    <x v="424"/>
    <x v="1"/>
    <s v="United States"/>
    <s v="Los Angeles"/>
    <x v="1"/>
    <n v="90049"/>
    <x v="1"/>
    <s v="TEC-PH-10004094"/>
    <x v="2"/>
    <x v="7"/>
    <x v="1788"/>
    <x v="4723"/>
    <n v="5"/>
    <n v="0.2"/>
    <n v="38.997500000000002"/>
  </r>
  <r>
    <n v="9116"/>
    <s v="CA-2014-153045"/>
    <x v="3"/>
    <x v="617"/>
    <d v="2014-01-25T00:00:00"/>
    <x v="0"/>
    <s v="NS-18505"/>
    <x v="515"/>
    <x v="0"/>
    <s v="United States"/>
    <s v="Philadelphia"/>
    <x v="9"/>
    <n v="19140"/>
    <x v="3"/>
    <s v="TEC-PH-10001817"/>
    <x v="2"/>
    <x v="7"/>
    <x v="1097"/>
    <x v="5765"/>
    <n v="2"/>
    <n v="0.4"/>
    <n v="-93.079999999999984"/>
  </r>
  <r>
    <n v="9117"/>
    <s v="CA-2014-153045"/>
    <x v="3"/>
    <x v="617"/>
    <d v="2014-01-25T00:00:00"/>
    <x v="0"/>
    <s v="NS-18505"/>
    <x v="515"/>
    <x v="0"/>
    <s v="United States"/>
    <s v="Philadelphia"/>
    <x v="9"/>
    <n v="19140"/>
    <x v="3"/>
    <s v="FUR-FU-10002759"/>
    <x v="0"/>
    <x v="5"/>
    <x v="555"/>
    <x v="1318"/>
    <n v="2"/>
    <n v="0.2"/>
    <n v="6.3935999999999993"/>
  </r>
  <r>
    <n v="9118"/>
    <s v="CA-2014-153045"/>
    <x v="3"/>
    <x v="617"/>
    <d v="2014-01-25T00:00:00"/>
    <x v="0"/>
    <s v="NS-18505"/>
    <x v="515"/>
    <x v="0"/>
    <s v="United States"/>
    <s v="Philadelphia"/>
    <x v="9"/>
    <n v="19140"/>
    <x v="3"/>
    <s v="FUR-CH-10000309"/>
    <x v="0"/>
    <x v="1"/>
    <x v="765"/>
    <x v="5052"/>
    <n v="3"/>
    <n v="0.3"/>
    <n v="-63.376499999999965"/>
  </r>
  <r>
    <n v="9119"/>
    <s v="CA-2014-153045"/>
    <x v="3"/>
    <x v="617"/>
    <d v="2014-01-25T00:00:00"/>
    <x v="0"/>
    <s v="NS-18505"/>
    <x v="515"/>
    <x v="0"/>
    <s v="United States"/>
    <s v="Philadelphia"/>
    <x v="9"/>
    <n v="19140"/>
    <x v="3"/>
    <s v="OFF-PA-10003673"/>
    <x v="1"/>
    <x v="10"/>
    <x v="971"/>
    <x v="5766"/>
    <n v="4"/>
    <n v="0.2"/>
    <n v="7.0511999999999988"/>
  </r>
  <r>
    <n v="9120"/>
    <s v="US-2013-155971"/>
    <x v="0"/>
    <x v="112"/>
    <d v="2013-06-13T00:00:00"/>
    <x v="1"/>
    <s v="RB-19795"/>
    <x v="176"/>
    <x v="2"/>
    <s v="United States"/>
    <s v="Los Angeles"/>
    <x v="1"/>
    <n v="90036"/>
    <x v="1"/>
    <s v="OFF-LA-10000452"/>
    <x v="1"/>
    <x v="2"/>
    <x v="804"/>
    <x v="424"/>
    <n v="7"/>
    <n v="0"/>
    <n v="10.584"/>
  </r>
  <r>
    <n v="9121"/>
    <s v="US-2013-155971"/>
    <x v="0"/>
    <x v="112"/>
    <d v="2013-06-13T00:00:00"/>
    <x v="1"/>
    <s v="RB-19795"/>
    <x v="176"/>
    <x v="2"/>
    <s v="United States"/>
    <s v="Los Angeles"/>
    <x v="1"/>
    <n v="90036"/>
    <x v="1"/>
    <s v="OFF-PA-10000210"/>
    <x v="1"/>
    <x v="10"/>
    <x v="1828"/>
    <x v="3421"/>
    <n v="5"/>
    <n v="0"/>
    <n v="46.952999999999996"/>
  </r>
  <r>
    <n v="9122"/>
    <s v="CA-2014-122007"/>
    <x v="3"/>
    <x v="257"/>
    <d v="2014-03-21T00:00:00"/>
    <x v="0"/>
    <s v="JK-15325"/>
    <x v="759"/>
    <x v="1"/>
    <s v="United States"/>
    <s v="Los Angeles"/>
    <x v="1"/>
    <n v="90032"/>
    <x v="1"/>
    <s v="OFF-AP-10000358"/>
    <x v="1"/>
    <x v="9"/>
    <x v="95"/>
    <x v="1779"/>
    <n v="7"/>
    <n v="0"/>
    <n v="26.349399999999992"/>
  </r>
  <r>
    <n v="9123"/>
    <s v="CA-2014-162250"/>
    <x v="3"/>
    <x v="221"/>
    <d v="2014-11-25T00:00:00"/>
    <x v="3"/>
    <s v="PR-18880"/>
    <x v="701"/>
    <x v="0"/>
    <s v="United States"/>
    <s v="San Francisco"/>
    <x v="1"/>
    <n v="94109"/>
    <x v="1"/>
    <s v="OFF-PA-10002137"/>
    <x v="1"/>
    <x v="10"/>
    <x v="560"/>
    <x v="4034"/>
    <n v="1"/>
    <n v="0"/>
    <n v="3.5009999999999994"/>
  </r>
  <r>
    <n v="9124"/>
    <s v="US-2013-158288"/>
    <x v="0"/>
    <x v="491"/>
    <d v="2013-11-29T00:00:00"/>
    <x v="0"/>
    <s v="EH-13945"/>
    <x v="13"/>
    <x v="0"/>
    <s v="United States"/>
    <s v="Philadelphia"/>
    <x v="9"/>
    <n v="19120"/>
    <x v="3"/>
    <s v="OFF-BI-10003364"/>
    <x v="1"/>
    <x v="8"/>
    <x v="698"/>
    <x v="5767"/>
    <n v="9"/>
    <n v="0.7"/>
    <n v="-57.75660000000002"/>
  </r>
  <r>
    <n v="9125"/>
    <s v="CA-2013-128916"/>
    <x v="0"/>
    <x v="298"/>
    <d v="2013-08-21T00:00:00"/>
    <x v="0"/>
    <s v="MA-17560"/>
    <x v="15"/>
    <x v="2"/>
    <s v="United States"/>
    <s v="Houston"/>
    <x v="5"/>
    <n v="77070"/>
    <x v="2"/>
    <s v="FUR-FU-10001940"/>
    <x v="0"/>
    <x v="5"/>
    <x v="33"/>
    <x v="1250"/>
    <n v="3"/>
    <n v="0.6"/>
    <n v="-3.8207999999999984"/>
  </r>
  <r>
    <n v="9126"/>
    <s v="CA-2013-128916"/>
    <x v="0"/>
    <x v="298"/>
    <d v="2013-08-21T00:00:00"/>
    <x v="0"/>
    <s v="MA-17560"/>
    <x v="15"/>
    <x v="2"/>
    <s v="United States"/>
    <s v="Houston"/>
    <x v="5"/>
    <n v="77070"/>
    <x v="2"/>
    <s v="FUR-FU-10000320"/>
    <x v="0"/>
    <x v="5"/>
    <x v="1512"/>
    <x v="758"/>
    <n v="4"/>
    <n v="0.6"/>
    <n v="-2.1375999999999991"/>
  </r>
  <r>
    <n v="9127"/>
    <s v="CA-2012-157028"/>
    <x v="1"/>
    <x v="109"/>
    <d v="2012-12-03T00:00:00"/>
    <x v="1"/>
    <s v="MA-17995"/>
    <x v="671"/>
    <x v="2"/>
    <s v="United States"/>
    <s v="Las Cruces"/>
    <x v="27"/>
    <n v="88001"/>
    <x v="1"/>
    <s v="OFF-AR-10004441"/>
    <x v="1"/>
    <x v="6"/>
    <x v="153"/>
    <x v="5768"/>
    <n v="2"/>
    <n v="0"/>
    <n v="3.4775999999999998"/>
  </r>
  <r>
    <n v="9128"/>
    <s v="CA-2014-112473"/>
    <x v="3"/>
    <x v="1126"/>
    <d v="2014-06-02T00:00:00"/>
    <x v="1"/>
    <s v="JL-15505"/>
    <x v="145"/>
    <x v="0"/>
    <s v="United States"/>
    <s v="Houston"/>
    <x v="5"/>
    <n v="77070"/>
    <x v="2"/>
    <s v="OFF-ST-10002182"/>
    <x v="1"/>
    <x v="4"/>
    <x v="1732"/>
    <x v="5769"/>
    <n v="3"/>
    <n v="0.2"/>
    <n v="-11.2806"/>
  </r>
  <r>
    <n v="9129"/>
    <s v="US-2014-147655"/>
    <x v="3"/>
    <x v="507"/>
    <d v="2014-09-06T00:00:00"/>
    <x v="2"/>
    <s v="AS-10045"/>
    <x v="442"/>
    <x v="1"/>
    <s v="United States"/>
    <s v="Redmond"/>
    <x v="21"/>
    <n v="97756"/>
    <x v="1"/>
    <s v="OFF-BI-10002931"/>
    <x v="1"/>
    <x v="8"/>
    <x v="727"/>
    <x v="5770"/>
    <n v="7"/>
    <n v="0.7"/>
    <n v="-58.71599999999998"/>
  </r>
  <r>
    <n v="9130"/>
    <s v="CA-2013-130911"/>
    <x v="0"/>
    <x v="830"/>
    <d v="2013-03-27T00:00:00"/>
    <x v="0"/>
    <s v="DC-12850"/>
    <x v="419"/>
    <x v="0"/>
    <s v="United States"/>
    <s v="Cleveland"/>
    <x v="24"/>
    <n v="44105"/>
    <x v="3"/>
    <s v="FUR-BO-10004357"/>
    <x v="0"/>
    <x v="0"/>
    <x v="1349"/>
    <x v="5771"/>
    <n v="3"/>
    <n v="0.5"/>
    <n v="-241.17600000000002"/>
  </r>
  <r>
    <n v="9131"/>
    <s v="CA-2013-130911"/>
    <x v="0"/>
    <x v="830"/>
    <d v="2013-03-27T00:00:00"/>
    <x v="0"/>
    <s v="DC-12850"/>
    <x v="419"/>
    <x v="0"/>
    <s v="United States"/>
    <s v="Cleveland"/>
    <x v="24"/>
    <n v="44105"/>
    <x v="3"/>
    <s v="OFF-AR-10000475"/>
    <x v="1"/>
    <x v="6"/>
    <x v="1111"/>
    <x v="4067"/>
    <n v="2"/>
    <n v="0.2"/>
    <n v="1.6324000000000014"/>
  </r>
  <r>
    <n v="9132"/>
    <s v="CA-2014-100055"/>
    <x v="3"/>
    <x v="39"/>
    <d v="2014-06-02T00:00:00"/>
    <x v="1"/>
    <s v="MD-17860"/>
    <x v="550"/>
    <x v="1"/>
    <s v="United States"/>
    <s v="Laurel"/>
    <x v="39"/>
    <n v="20707"/>
    <x v="3"/>
    <s v="FUR-FU-10001473"/>
    <x v="0"/>
    <x v="5"/>
    <x v="984"/>
    <x v="1302"/>
    <n v="2"/>
    <n v="0"/>
    <n v="9.8856000000000002"/>
  </r>
  <r>
    <n v="9133"/>
    <s v="CA-2014-100055"/>
    <x v="3"/>
    <x v="39"/>
    <d v="2014-06-02T00:00:00"/>
    <x v="1"/>
    <s v="MD-17860"/>
    <x v="550"/>
    <x v="1"/>
    <s v="United States"/>
    <s v="Laurel"/>
    <x v="39"/>
    <n v="20707"/>
    <x v="3"/>
    <s v="OFF-AP-10001469"/>
    <x v="1"/>
    <x v="9"/>
    <x v="581"/>
    <x v="5772"/>
    <n v="3"/>
    <n v="0"/>
    <n v="36.287699999999987"/>
  </r>
  <r>
    <n v="9134"/>
    <s v="CA-2012-157805"/>
    <x v="1"/>
    <x v="284"/>
    <d v="2012-09-04T00:00:00"/>
    <x v="1"/>
    <s v="RH-19510"/>
    <x v="563"/>
    <x v="2"/>
    <s v="United States"/>
    <s v="San Diego"/>
    <x v="1"/>
    <n v="92037"/>
    <x v="1"/>
    <s v="TEC-PH-10004447"/>
    <x v="2"/>
    <x v="7"/>
    <x v="857"/>
    <x v="5773"/>
    <n v="5"/>
    <n v="0.2"/>
    <n v="41.697000000000003"/>
  </r>
  <r>
    <n v="9135"/>
    <s v="CA-2013-124254"/>
    <x v="0"/>
    <x v="408"/>
    <d v="2013-04-18T00:00:00"/>
    <x v="1"/>
    <s v="TB-21175"/>
    <x v="533"/>
    <x v="1"/>
    <s v="United States"/>
    <s v="Wilson"/>
    <x v="3"/>
    <n v="27893"/>
    <x v="0"/>
    <s v="OFF-ST-10001469"/>
    <x v="1"/>
    <x v="4"/>
    <x v="394"/>
    <x v="5222"/>
    <n v="3"/>
    <n v="0.2"/>
    <n v="-22.671600000000005"/>
  </r>
  <r>
    <n v="9136"/>
    <s v="CA-2013-124254"/>
    <x v="0"/>
    <x v="408"/>
    <d v="2013-04-18T00:00:00"/>
    <x v="1"/>
    <s v="TB-21175"/>
    <x v="533"/>
    <x v="1"/>
    <s v="United States"/>
    <s v="Wilson"/>
    <x v="3"/>
    <n v="27893"/>
    <x v="0"/>
    <s v="OFF-ST-10000060"/>
    <x v="1"/>
    <x v="4"/>
    <x v="387"/>
    <x v="5774"/>
    <n v="1"/>
    <n v="0.2"/>
    <n v="-5.1983999999999995"/>
  </r>
  <r>
    <n v="9137"/>
    <s v="CA-2013-124254"/>
    <x v="0"/>
    <x v="408"/>
    <d v="2013-04-18T00:00:00"/>
    <x v="1"/>
    <s v="TB-21175"/>
    <x v="533"/>
    <x v="1"/>
    <s v="United States"/>
    <s v="Wilson"/>
    <x v="3"/>
    <n v="27893"/>
    <x v="0"/>
    <s v="OFF-PA-10000807"/>
    <x v="1"/>
    <x v="10"/>
    <x v="1650"/>
    <x v="1518"/>
    <n v="3"/>
    <n v="0.2"/>
    <n v="3.4668000000000001"/>
  </r>
  <r>
    <n v="9138"/>
    <s v="CA-2011-123400"/>
    <x v="2"/>
    <x v="563"/>
    <d v="2011-02-10T00:00:00"/>
    <x v="1"/>
    <s v="EB-13930"/>
    <x v="518"/>
    <x v="0"/>
    <s v="United States"/>
    <s v="Saint Petersburg"/>
    <x v="2"/>
    <n v="33710"/>
    <x v="0"/>
    <s v="OFF-BI-10000666"/>
    <x v="1"/>
    <x v="8"/>
    <x v="980"/>
    <x v="5775"/>
    <n v="2"/>
    <n v="0.7"/>
    <n v="-12.224"/>
  </r>
  <r>
    <n v="9139"/>
    <s v="CA-2011-123400"/>
    <x v="2"/>
    <x v="563"/>
    <d v="2011-02-10T00:00:00"/>
    <x v="1"/>
    <s v="EB-13930"/>
    <x v="518"/>
    <x v="0"/>
    <s v="United States"/>
    <s v="Saint Petersburg"/>
    <x v="2"/>
    <n v="33710"/>
    <x v="0"/>
    <s v="TEC-PH-10002890"/>
    <x v="2"/>
    <x v="7"/>
    <x v="1387"/>
    <x v="2171"/>
    <n v="5"/>
    <n v="0.2"/>
    <n v="13.571999999999996"/>
  </r>
  <r>
    <n v="9140"/>
    <s v="CA-2011-106971"/>
    <x v="2"/>
    <x v="814"/>
    <d v="2011-09-08T00:00:00"/>
    <x v="1"/>
    <s v="BM-11785"/>
    <x v="298"/>
    <x v="0"/>
    <s v="United States"/>
    <s v="Buffalo Grove"/>
    <x v="10"/>
    <n v="60089"/>
    <x v="2"/>
    <s v="TEC-AC-10000844"/>
    <x v="2"/>
    <x v="11"/>
    <x v="106"/>
    <x v="5519"/>
    <n v="7"/>
    <n v="0.2"/>
    <n v="95.188799999999972"/>
  </r>
  <r>
    <n v="9141"/>
    <s v="CA-2014-123029"/>
    <x v="3"/>
    <x v="1033"/>
    <d v="2014-10-03T00:00:00"/>
    <x v="0"/>
    <s v="BT-11530"/>
    <x v="404"/>
    <x v="2"/>
    <s v="United States"/>
    <s v="Los Angeles"/>
    <x v="1"/>
    <n v="90049"/>
    <x v="1"/>
    <s v="TEC-AC-10002402"/>
    <x v="2"/>
    <x v="11"/>
    <x v="651"/>
    <x v="460"/>
    <n v="2"/>
    <n v="0"/>
    <n v="47.993999999999986"/>
  </r>
  <r>
    <n v="9142"/>
    <s v="CA-2013-139409"/>
    <x v="0"/>
    <x v="64"/>
    <d v="2013-09-08T00:00:00"/>
    <x v="2"/>
    <s v="FW-14395"/>
    <x v="783"/>
    <x v="1"/>
    <s v="United States"/>
    <s v="New York City"/>
    <x v="15"/>
    <n v="10011"/>
    <x v="3"/>
    <s v="TEC-PH-10003988"/>
    <x v="2"/>
    <x v="7"/>
    <x v="47"/>
    <x v="3582"/>
    <n v="4"/>
    <n v="0"/>
    <n v="12.208000000000002"/>
  </r>
  <r>
    <n v="9143"/>
    <s v="US-2014-166688"/>
    <x v="3"/>
    <x v="968"/>
    <d v="2014-05-27T00:00:00"/>
    <x v="1"/>
    <s v="RD-19480"/>
    <x v="502"/>
    <x v="0"/>
    <s v="United States"/>
    <s v="Las Vegas"/>
    <x v="33"/>
    <n v="89115"/>
    <x v="1"/>
    <s v="OFF-BI-10004040"/>
    <x v="1"/>
    <x v="8"/>
    <x v="1478"/>
    <x v="1838"/>
    <n v="2"/>
    <n v="0.2"/>
    <n v="3.0043999999999995"/>
  </r>
  <r>
    <n v="9144"/>
    <s v="US-2014-166688"/>
    <x v="3"/>
    <x v="968"/>
    <d v="2014-05-27T00:00:00"/>
    <x v="1"/>
    <s v="RD-19480"/>
    <x v="502"/>
    <x v="0"/>
    <s v="United States"/>
    <s v="Las Vegas"/>
    <x v="33"/>
    <n v="89115"/>
    <x v="1"/>
    <s v="TEC-PH-10004094"/>
    <x v="2"/>
    <x v="7"/>
    <x v="1788"/>
    <x v="5776"/>
    <n v="9"/>
    <n v="0.2"/>
    <n v="70.195499999999981"/>
  </r>
  <r>
    <n v="9145"/>
    <s v="US-2014-166688"/>
    <x v="3"/>
    <x v="968"/>
    <d v="2014-05-27T00:00:00"/>
    <x v="1"/>
    <s v="RD-19480"/>
    <x v="502"/>
    <x v="0"/>
    <s v="United States"/>
    <s v="Las Vegas"/>
    <x v="33"/>
    <n v="89115"/>
    <x v="1"/>
    <s v="OFF-AP-10000358"/>
    <x v="1"/>
    <x v="9"/>
    <x v="95"/>
    <x v="5777"/>
    <n v="5"/>
    <n v="0"/>
    <n v="18.820999999999994"/>
  </r>
  <r>
    <n v="9146"/>
    <s v="CA-2012-126970"/>
    <x v="1"/>
    <x v="1181"/>
    <d v="2012-09-24T00:00:00"/>
    <x v="1"/>
    <s v="TP-21130"/>
    <x v="236"/>
    <x v="0"/>
    <s v="United States"/>
    <s v="Naperville"/>
    <x v="10"/>
    <n v="60540"/>
    <x v="2"/>
    <s v="OFF-BI-10000138"/>
    <x v="1"/>
    <x v="8"/>
    <x v="600"/>
    <x v="5778"/>
    <n v="3"/>
    <n v="0.8"/>
    <n v="-4.492799999999999"/>
  </r>
  <r>
    <n v="9147"/>
    <s v="US-2013-165505"/>
    <x v="0"/>
    <x v="1156"/>
    <d v="2013-01-27T00:00:00"/>
    <x v="1"/>
    <s v="CB-12535"/>
    <x v="118"/>
    <x v="1"/>
    <s v="United States"/>
    <s v="Burlington"/>
    <x v="42"/>
    <s v="05408"/>
    <x v="3"/>
    <s v="TEC-AC-10002926"/>
    <x v="2"/>
    <x v="11"/>
    <x v="1114"/>
    <x v="2622"/>
    <n v="2"/>
    <n v="0"/>
    <n v="42.991400000000006"/>
  </r>
  <r>
    <n v="9148"/>
    <s v="US-2013-165505"/>
    <x v="0"/>
    <x v="1156"/>
    <d v="2013-01-27T00:00:00"/>
    <x v="1"/>
    <s v="CB-12535"/>
    <x v="118"/>
    <x v="1"/>
    <s v="United States"/>
    <s v="Burlington"/>
    <x v="42"/>
    <s v="05408"/>
    <x v="3"/>
    <s v="OFF-AR-10003477"/>
    <x v="1"/>
    <x v="6"/>
    <x v="1829"/>
    <x v="5779"/>
    <n v="6"/>
    <n v="0"/>
    <n v="2.7336"/>
  </r>
  <r>
    <n v="9149"/>
    <s v="US-2013-165505"/>
    <x v="0"/>
    <x v="1156"/>
    <d v="2013-01-27T00:00:00"/>
    <x v="1"/>
    <s v="CB-12535"/>
    <x v="118"/>
    <x v="1"/>
    <s v="United States"/>
    <s v="Burlington"/>
    <x v="42"/>
    <s v="05408"/>
    <x v="3"/>
    <s v="OFF-ST-10001526"/>
    <x v="1"/>
    <x v="4"/>
    <x v="764"/>
    <x v="5780"/>
    <n v="13"/>
    <n v="0"/>
    <n v="406.71539999999993"/>
  </r>
  <r>
    <n v="9150"/>
    <s v="US-2011-157070"/>
    <x v="2"/>
    <x v="106"/>
    <d v="2011-06-06T00:00:00"/>
    <x v="1"/>
    <s v="QJ-19255"/>
    <x v="425"/>
    <x v="1"/>
    <s v="United States"/>
    <s v="Detroit"/>
    <x v="12"/>
    <n v="48234"/>
    <x v="2"/>
    <s v="OFF-BI-10001765"/>
    <x v="1"/>
    <x v="8"/>
    <x v="985"/>
    <x v="5781"/>
    <n v="4"/>
    <n v="0"/>
    <n v="66.508799999999994"/>
  </r>
  <r>
    <n v="9151"/>
    <s v="US-2011-157070"/>
    <x v="2"/>
    <x v="106"/>
    <d v="2011-06-06T00:00:00"/>
    <x v="1"/>
    <s v="QJ-19255"/>
    <x v="425"/>
    <x v="1"/>
    <s v="United States"/>
    <s v="Detroit"/>
    <x v="12"/>
    <n v="48234"/>
    <x v="2"/>
    <s v="OFF-AP-10004859"/>
    <x v="1"/>
    <x v="9"/>
    <x v="921"/>
    <x v="5782"/>
    <n v="5"/>
    <n v="0.1"/>
    <n v="12.376000000000001"/>
  </r>
  <r>
    <n v="9152"/>
    <s v="US-2012-106873"/>
    <x v="1"/>
    <x v="496"/>
    <d v="2012-09-29T00:00:00"/>
    <x v="0"/>
    <s v="KM-16720"/>
    <x v="27"/>
    <x v="0"/>
    <s v="United States"/>
    <s v="Avondale"/>
    <x v="16"/>
    <n v="85323"/>
    <x v="1"/>
    <s v="OFF-AR-10003179"/>
    <x v="1"/>
    <x v="6"/>
    <x v="1565"/>
    <x v="4769"/>
    <n v="2"/>
    <n v="0.2"/>
    <n v="2.3685999999999989"/>
  </r>
  <r>
    <n v="9153"/>
    <s v="US-2012-106873"/>
    <x v="1"/>
    <x v="496"/>
    <d v="2012-09-29T00:00:00"/>
    <x v="0"/>
    <s v="KM-16720"/>
    <x v="27"/>
    <x v="0"/>
    <s v="United States"/>
    <s v="Avondale"/>
    <x v="16"/>
    <n v="85323"/>
    <x v="1"/>
    <s v="TEC-AC-10002345"/>
    <x v="2"/>
    <x v="11"/>
    <x v="173"/>
    <x v="5783"/>
    <n v="2"/>
    <n v="0.2"/>
    <n v="1.4499999999999993"/>
  </r>
  <r>
    <n v="9154"/>
    <s v="US-2012-106873"/>
    <x v="1"/>
    <x v="496"/>
    <d v="2012-09-29T00:00:00"/>
    <x v="0"/>
    <s v="KM-16720"/>
    <x v="27"/>
    <x v="0"/>
    <s v="United States"/>
    <s v="Avondale"/>
    <x v="16"/>
    <n v="85323"/>
    <x v="1"/>
    <s v="OFF-AR-10001246"/>
    <x v="1"/>
    <x v="6"/>
    <x v="450"/>
    <x v="2309"/>
    <n v="7"/>
    <n v="0.2"/>
    <n v="1.852199999999999"/>
  </r>
  <r>
    <n v="9155"/>
    <s v="CA-2013-132990"/>
    <x v="0"/>
    <x v="1147"/>
    <d v="2013-08-04T00:00:00"/>
    <x v="0"/>
    <s v="KM-16660"/>
    <x v="730"/>
    <x v="0"/>
    <s v="United States"/>
    <s v="Philadelphia"/>
    <x v="9"/>
    <n v="19140"/>
    <x v="3"/>
    <s v="FUR-FU-10004864"/>
    <x v="0"/>
    <x v="5"/>
    <x v="1710"/>
    <x v="5784"/>
    <n v="2"/>
    <n v="0.2"/>
    <n v="3.1382000000000003"/>
  </r>
  <r>
    <n v="9156"/>
    <s v="CA-2011-102645"/>
    <x v="2"/>
    <x v="1213"/>
    <d v="2011-01-29T00:00:00"/>
    <x v="1"/>
    <s v="IM-15055"/>
    <x v="780"/>
    <x v="0"/>
    <s v="United States"/>
    <s v="Las Vegas"/>
    <x v="33"/>
    <n v="89115"/>
    <x v="1"/>
    <s v="OFF-PA-10001804"/>
    <x v="1"/>
    <x v="10"/>
    <x v="128"/>
    <x v="1598"/>
    <n v="6"/>
    <n v="0"/>
    <n v="19.238399999999999"/>
  </r>
  <r>
    <n v="9157"/>
    <s v="CA-2011-134215"/>
    <x v="2"/>
    <x v="472"/>
    <d v="2011-08-08T00:00:00"/>
    <x v="1"/>
    <s v="ML-17395"/>
    <x v="504"/>
    <x v="1"/>
    <s v="United States"/>
    <s v="Bangor"/>
    <x v="43"/>
    <n v="4401"/>
    <x v="3"/>
    <s v="OFF-AP-10001271"/>
    <x v="1"/>
    <x v="9"/>
    <x v="469"/>
    <x v="5785"/>
    <n v="2"/>
    <n v="0"/>
    <n v="27.529200000000003"/>
  </r>
  <r>
    <n v="9158"/>
    <s v="CA-2011-134215"/>
    <x v="2"/>
    <x v="472"/>
    <d v="2011-08-08T00:00:00"/>
    <x v="1"/>
    <s v="ML-17395"/>
    <x v="504"/>
    <x v="1"/>
    <s v="United States"/>
    <s v="Bangor"/>
    <x v="43"/>
    <n v="4401"/>
    <x v="3"/>
    <s v="OFF-PA-10004353"/>
    <x v="1"/>
    <x v="10"/>
    <x v="1652"/>
    <x v="5786"/>
    <n v="13"/>
    <n v="0"/>
    <n v="124.6752"/>
  </r>
  <r>
    <n v="9159"/>
    <s v="CA-2011-134215"/>
    <x v="2"/>
    <x v="472"/>
    <d v="2011-08-08T00:00:00"/>
    <x v="1"/>
    <s v="ML-17395"/>
    <x v="504"/>
    <x v="1"/>
    <s v="United States"/>
    <s v="Bangor"/>
    <x v="43"/>
    <n v="4401"/>
    <x v="3"/>
    <s v="TEC-AC-10002473"/>
    <x v="2"/>
    <x v="11"/>
    <x v="713"/>
    <x v="5787"/>
    <n v="9"/>
    <n v="0"/>
    <n v="104.7222"/>
  </r>
  <r>
    <n v="9160"/>
    <s v="CA-2013-118934"/>
    <x v="0"/>
    <x v="888"/>
    <d v="2013-08-15T00:00:00"/>
    <x v="1"/>
    <s v="GH-14410"/>
    <x v="689"/>
    <x v="2"/>
    <s v="United States"/>
    <s v="Hendersonville"/>
    <x v="18"/>
    <n v="37075"/>
    <x v="0"/>
    <s v="OFF-BI-10003314"/>
    <x v="1"/>
    <x v="8"/>
    <x v="305"/>
    <x v="5788"/>
    <n v="3"/>
    <n v="0.7"/>
    <n v="-3.0366"/>
  </r>
  <r>
    <n v="9161"/>
    <s v="CA-2013-118934"/>
    <x v="0"/>
    <x v="888"/>
    <d v="2013-08-15T00:00:00"/>
    <x v="1"/>
    <s v="GH-14410"/>
    <x v="689"/>
    <x v="2"/>
    <s v="United States"/>
    <s v="Hendersonville"/>
    <x v="18"/>
    <n v="37075"/>
    <x v="0"/>
    <s v="OFF-BI-10004465"/>
    <x v="1"/>
    <x v="8"/>
    <x v="732"/>
    <x v="5789"/>
    <n v="5"/>
    <n v="0.7"/>
    <n v="-7.9199999999999982"/>
  </r>
  <r>
    <n v="9162"/>
    <s v="CA-2013-160108"/>
    <x v="0"/>
    <x v="16"/>
    <d v="2013-12-13T00:00:00"/>
    <x v="1"/>
    <s v="AG-10900"/>
    <x v="151"/>
    <x v="0"/>
    <s v="United States"/>
    <s v="Eau Claire"/>
    <x v="6"/>
    <n v="54703"/>
    <x v="2"/>
    <s v="FUR-BO-10003450"/>
    <x v="0"/>
    <x v="0"/>
    <x v="1344"/>
    <x v="5790"/>
    <n v="7"/>
    <n v="0"/>
    <n v="32.46879999999998"/>
  </r>
  <r>
    <n v="9163"/>
    <s v="CA-2013-160108"/>
    <x v="0"/>
    <x v="16"/>
    <d v="2013-12-13T00:00:00"/>
    <x v="1"/>
    <s v="AG-10900"/>
    <x v="151"/>
    <x v="0"/>
    <s v="United States"/>
    <s v="Eau Claire"/>
    <x v="6"/>
    <n v="54703"/>
    <x v="2"/>
    <s v="FUR-CH-10002335"/>
    <x v="0"/>
    <x v="1"/>
    <x v="623"/>
    <x v="5791"/>
    <n v="3"/>
    <n v="0"/>
    <n v="176.80260000000001"/>
  </r>
  <r>
    <n v="9164"/>
    <s v="CA-2012-164007"/>
    <x v="1"/>
    <x v="1214"/>
    <d v="2012-06-12T00:00:00"/>
    <x v="1"/>
    <s v="MG-17695"/>
    <x v="726"/>
    <x v="0"/>
    <s v="United States"/>
    <s v="Chicago"/>
    <x v="10"/>
    <n v="60610"/>
    <x v="2"/>
    <s v="TEC-AC-10003433"/>
    <x v="2"/>
    <x v="11"/>
    <x v="1409"/>
    <x v="480"/>
    <n v="3"/>
    <n v="0.2"/>
    <n v="0.74249999999999994"/>
  </r>
  <r>
    <n v="9165"/>
    <s v="CA-2012-164007"/>
    <x v="1"/>
    <x v="1214"/>
    <d v="2012-06-12T00:00:00"/>
    <x v="1"/>
    <s v="MG-17695"/>
    <x v="726"/>
    <x v="0"/>
    <s v="United States"/>
    <s v="Chicago"/>
    <x v="10"/>
    <n v="60610"/>
    <x v="2"/>
    <s v="OFF-AP-10003849"/>
    <x v="1"/>
    <x v="9"/>
    <x v="833"/>
    <x v="5792"/>
    <n v="2"/>
    <n v="0.8"/>
    <n v="-393.60200000000009"/>
  </r>
  <r>
    <n v="9166"/>
    <s v="CA-2013-100300"/>
    <x v="0"/>
    <x v="890"/>
    <d v="2013-06-27T00:00:00"/>
    <x v="0"/>
    <s v="MJ-17740"/>
    <x v="77"/>
    <x v="0"/>
    <s v="United States"/>
    <s v="San Diego"/>
    <x v="1"/>
    <n v="92037"/>
    <x v="1"/>
    <s v="TEC-MA-10000984"/>
    <x v="2"/>
    <x v="15"/>
    <x v="1811"/>
    <x v="5793"/>
    <n v="4"/>
    <n v="0.2"/>
    <n v="503.63999999999965"/>
  </r>
  <r>
    <n v="9167"/>
    <s v="CA-2013-100300"/>
    <x v="0"/>
    <x v="890"/>
    <d v="2013-06-27T00:00:00"/>
    <x v="0"/>
    <s v="MJ-17740"/>
    <x v="77"/>
    <x v="0"/>
    <s v="United States"/>
    <s v="San Diego"/>
    <x v="1"/>
    <n v="92037"/>
    <x v="1"/>
    <s v="OFF-PA-10000418"/>
    <x v="1"/>
    <x v="10"/>
    <x v="961"/>
    <x v="2840"/>
    <n v="1"/>
    <n v="0"/>
    <n v="50.327999999999996"/>
  </r>
  <r>
    <n v="9168"/>
    <s v="CA-2013-100300"/>
    <x v="0"/>
    <x v="890"/>
    <d v="2013-06-27T00:00:00"/>
    <x v="0"/>
    <s v="MJ-17740"/>
    <x v="77"/>
    <x v="0"/>
    <s v="United States"/>
    <s v="San Diego"/>
    <x v="1"/>
    <n v="92037"/>
    <x v="1"/>
    <s v="OFF-AP-10001242"/>
    <x v="1"/>
    <x v="9"/>
    <x v="1408"/>
    <x v="2624"/>
    <n v="3"/>
    <n v="0"/>
    <n v="72.431999999999988"/>
  </r>
  <r>
    <n v="9169"/>
    <s v="CA-2013-140571"/>
    <x v="0"/>
    <x v="543"/>
    <d v="2013-03-20T00:00:00"/>
    <x v="1"/>
    <s v="SJ-20125"/>
    <x v="319"/>
    <x v="2"/>
    <s v="United States"/>
    <s v="Jackson"/>
    <x v="35"/>
    <n v="39212"/>
    <x v="0"/>
    <s v="OFF-PA-10001954"/>
    <x v="1"/>
    <x v="10"/>
    <x v="595"/>
    <x v="5794"/>
    <n v="14"/>
    <n v="0"/>
    <n v="147.08959999999999"/>
  </r>
  <r>
    <n v="9170"/>
    <s v="CA-2013-140571"/>
    <x v="0"/>
    <x v="543"/>
    <d v="2013-03-20T00:00:00"/>
    <x v="1"/>
    <s v="SJ-20125"/>
    <x v="319"/>
    <x v="2"/>
    <s v="United States"/>
    <s v="Jackson"/>
    <x v="35"/>
    <n v="39212"/>
    <x v="0"/>
    <s v="OFF-PA-10001954"/>
    <x v="1"/>
    <x v="10"/>
    <x v="595"/>
    <x v="1846"/>
    <n v="2"/>
    <n v="0"/>
    <n v="21.012799999999999"/>
  </r>
  <r>
    <n v="9171"/>
    <s v="US-2013-155768"/>
    <x v="0"/>
    <x v="49"/>
    <d v="2013-12-02T00:00:00"/>
    <x v="3"/>
    <s v="LB-16795"/>
    <x v="697"/>
    <x v="2"/>
    <s v="United States"/>
    <s v="Oxnard"/>
    <x v="1"/>
    <n v="93030"/>
    <x v="1"/>
    <s v="FUR-FU-10000448"/>
    <x v="0"/>
    <x v="5"/>
    <x v="464"/>
    <x v="5795"/>
    <n v="2"/>
    <n v="0"/>
    <n v="1.597999999999999"/>
  </r>
  <r>
    <n v="9172"/>
    <s v="US-2013-155768"/>
    <x v="0"/>
    <x v="49"/>
    <d v="2013-12-02T00:00:00"/>
    <x v="3"/>
    <s v="LB-16795"/>
    <x v="697"/>
    <x v="2"/>
    <s v="United States"/>
    <s v="Oxnard"/>
    <x v="1"/>
    <n v="93030"/>
    <x v="1"/>
    <s v="OFF-PA-10001357"/>
    <x v="1"/>
    <x v="10"/>
    <x v="1032"/>
    <x v="3642"/>
    <n v="1"/>
    <n v="0"/>
    <n v="22.991999999999997"/>
  </r>
  <r>
    <n v="9173"/>
    <s v="US-2013-155768"/>
    <x v="0"/>
    <x v="49"/>
    <d v="2013-12-02T00:00:00"/>
    <x v="3"/>
    <s v="LB-16795"/>
    <x v="697"/>
    <x v="2"/>
    <s v="United States"/>
    <s v="Oxnard"/>
    <x v="1"/>
    <n v="93030"/>
    <x v="1"/>
    <s v="OFF-ST-10002292"/>
    <x v="1"/>
    <x v="4"/>
    <x v="863"/>
    <x v="5796"/>
    <n v="3"/>
    <n v="0"/>
    <n v="222.58799999999991"/>
  </r>
  <r>
    <n v="9174"/>
    <s v="US-2013-155768"/>
    <x v="0"/>
    <x v="49"/>
    <d v="2013-12-02T00:00:00"/>
    <x v="3"/>
    <s v="LB-16795"/>
    <x v="697"/>
    <x v="2"/>
    <s v="United States"/>
    <s v="Oxnard"/>
    <x v="1"/>
    <n v="93030"/>
    <x v="1"/>
    <s v="OFF-EN-10001219"/>
    <x v="1"/>
    <x v="12"/>
    <x v="583"/>
    <x v="996"/>
    <n v="3"/>
    <n v="0"/>
    <n v="11.230799999999999"/>
  </r>
  <r>
    <n v="9175"/>
    <s v="CA-2014-119424"/>
    <x v="3"/>
    <x v="492"/>
    <d v="2014-06-15T00:00:00"/>
    <x v="0"/>
    <s v="SB-20185"/>
    <x v="766"/>
    <x v="0"/>
    <s v="United States"/>
    <s v="Kent"/>
    <x v="4"/>
    <n v="98031"/>
    <x v="1"/>
    <s v="TEC-PH-10002564"/>
    <x v="2"/>
    <x v="7"/>
    <x v="976"/>
    <x v="981"/>
    <n v="3"/>
    <n v="0.2"/>
    <n v="8.9969999999999892"/>
  </r>
  <r>
    <n v="9176"/>
    <s v="CA-2014-119424"/>
    <x v="3"/>
    <x v="492"/>
    <d v="2014-06-15T00:00:00"/>
    <x v="0"/>
    <s v="SB-20185"/>
    <x v="766"/>
    <x v="0"/>
    <s v="United States"/>
    <s v="Kent"/>
    <x v="4"/>
    <n v="98031"/>
    <x v="1"/>
    <s v="OFF-PA-10001639"/>
    <x v="1"/>
    <x v="10"/>
    <x v="972"/>
    <x v="541"/>
    <n v="3"/>
    <n v="0"/>
    <n v="9.3312000000000008"/>
  </r>
  <r>
    <n v="9177"/>
    <s v="CA-2013-118178"/>
    <x v="0"/>
    <x v="690"/>
    <d v="2013-03-25T00:00:00"/>
    <x v="1"/>
    <s v="CC-12610"/>
    <x v="566"/>
    <x v="1"/>
    <s v="United States"/>
    <s v="Nashville"/>
    <x v="18"/>
    <n v="37211"/>
    <x v="0"/>
    <s v="OFF-BI-10001153"/>
    <x v="1"/>
    <x v="8"/>
    <x v="300"/>
    <x v="762"/>
    <n v="3"/>
    <n v="0.7"/>
    <n v="-20.72399999999999"/>
  </r>
  <r>
    <n v="9178"/>
    <s v="CA-2013-166618"/>
    <x v="0"/>
    <x v="696"/>
    <d v="2013-11-19T00:00:00"/>
    <x v="1"/>
    <s v="DP-13000"/>
    <x v="24"/>
    <x v="0"/>
    <s v="United States"/>
    <s v="New York City"/>
    <x v="15"/>
    <n v="10035"/>
    <x v="3"/>
    <s v="TEC-PH-10003356"/>
    <x v="2"/>
    <x v="7"/>
    <x v="1689"/>
    <x v="62"/>
    <n v="2"/>
    <n v="0"/>
    <n v="3.9144000000000005"/>
  </r>
  <r>
    <n v="9179"/>
    <s v="CA-2013-166618"/>
    <x v="0"/>
    <x v="696"/>
    <d v="2013-11-19T00:00:00"/>
    <x v="1"/>
    <s v="DP-13000"/>
    <x v="24"/>
    <x v="0"/>
    <s v="United States"/>
    <s v="New York City"/>
    <x v="15"/>
    <n v="10035"/>
    <x v="3"/>
    <s v="OFF-AR-10001725"/>
    <x v="1"/>
    <x v="6"/>
    <x v="1540"/>
    <x v="5797"/>
    <n v="1"/>
    <n v="0"/>
    <n v="6.1490000000000009"/>
  </r>
  <r>
    <n v="9180"/>
    <s v="CA-2014-156776"/>
    <x v="3"/>
    <x v="783"/>
    <d v="2014-08-12T00:00:00"/>
    <x v="1"/>
    <s v="JL-15505"/>
    <x v="145"/>
    <x v="0"/>
    <s v="United States"/>
    <s v="Westminster"/>
    <x v="1"/>
    <n v="92683"/>
    <x v="1"/>
    <s v="TEC-PH-10002415"/>
    <x v="2"/>
    <x v="7"/>
    <x v="1517"/>
    <x v="5798"/>
    <n v="3"/>
    <n v="0.2"/>
    <n v="44.242500000000035"/>
  </r>
  <r>
    <n v="9181"/>
    <s v="CA-2014-156776"/>
    <x v="3"/>
    <x v="783"/>
    <d v="2014-08-12T00:00:00"/>
    <x v="1"/>
    <s v="JL-15505"/>
    <x v="145"/>
    <x v="0"/>
    <s v="United States"/>
    <s v="Westminster"/>
    <x v="1"/>
    <n v="92683"/>
    <x v="1"/>
    <s v="OFF-BI-10003355"/>
    <x v="1"/>
    <x v="8"/>
    <x v="586"/>
    <x v="1655"/>
    <n v="3"/>
    <n v="0.2"/>
    <n v="4.1832000000000003"/>
  </r>
  <r>
    <n v="9182"/>
    <s v="CA-2014-156776"/>
    <x v="3"/>
    <x v="783"/>
    <d v="2014-08-12T00:00:00"/>
    <x v="1"/>
    <s v="JL-15505"/>
    <x v="145"/>
    <x v="0"/>
    <s v="United States"/>
    <s v="Westminster"/>
    <x v="1"/>
    <n v="92683"/>
    <x v="1"/>
    <s v="OFF-BI-10000216"/>
    <x v="1"/>
    <x v="8"/>
    <x v="1625"/>
    <x v="5799"/>
    <n v="3"/>
    <n v="0.2"/>
    <n v="11.673000000000002"/>
  </r>
  <r>
    <n v="9183"/>
    <s v="CA-2014-156776"/>
    <x v="3"/>
    <x v="783"/>
    <d v="2014-08-12T00:00:00"/>
    <x v="1"/>
    <s v="JL-15505"/>
    <x v="145"/>
    <x v="0"/>
    <s v="United States"/>
    <s v="Westminster"/>
    <x v="1"/>
    <n v="92683"/>
    <x v="1"/>
    <s v="TEC-AC-10004803"/>
    <x v="2"/>
    <x v="11"/>
    <x v="1756"/>
    <x v="5800"/>
    <n v="4"/>
    <n v="0"/>
    <n v="7.8064000000000036"/>
  </r>
  <r>
    <n v="9184"/>
    <s v="CA-2014-156776"/>
    <x v="3"/>
    <x v="783"/>
    <d v="2014-08-12T00:00:00"/>
    <x v="1"/>
    <s v="JL-15505"/>
    <x v="145"/>
    <x v="0"/>
    <s v="United States"/>
    <s v="Westminster"/>
    <x v="1"/>
    <n v="92683"/>
    <x v="1"/>
    <s v="OFF-PA-10001970"/>
    <x v="1"/>
    <x v="10"/>
    <x v="311"/>
    <x v="335"/>
    <n v="2"/>
    <n v="0"/>
    <n v="11.543199999999999"/>
  </r>
  <r>
    <n v="9185"/>
    <s v="CA-2014-156776"/>
    <x v="3"/>
    <x v="783"/>
    <d v="2014-08-12T00:00:00"/>
    <x v="1"/>
    <s v="JL-15505"/>
    <x v="145"/>
    <x v="0"/>
    <s v="United States"/>
    <s v="Westminster"/>
    <x v="1"/>
    <n v="92683"/>
    <x v="1"/>
    <s v="FUR-FU-10004848"/>
    <x v="0"/>
    <x v="5"/>
    <x v="28"/>
    <x v="2678"/>
    <n v="1"/>
    <n v="0"/>
    <n v="15.524999999999999"/>
  </r>
  <r>
    <n v="9186"/>
    <s v="CA-2014-156776"/>
    <x v="3"/>
    <x v="783"/>
    <d v="2014-08-12T00:00:00"/>
    <x v="1"/>
    <s v="JL-15505"/>
    <x v="145"/>
    <x v="0"/>
    <s v="United States"/>
    <s v="Westminster"/>
    <x v="1"/>
    <n v="92683"/>
    <x v="1"/>
    <s v="FUR-CH-10002317"/>
    <x v="0"/>
    <x v="1"/>
    <x v="1830"/>
    <x v="5801"/>
    <n v="1"/>
    <n v="0.2"/>
    <n v="25.897999999999982"/>
  </r>
  <r>
    <n v="9187"/>
    <s v="CA-2014-156776"/>
    <x v="3"/>
    <x v="783"/>
    <d v="2014-08-12T00:00:00"/>
    <x v="1"/>
    <s v="JL-15505"/>
    <x v="145"/>
    <x v="0"/>
    <s v="United States"/>
    <s v="Westminster"/>
    <x v="1"/>
    <n v="92683"/>
    <x v="1"/>
    <s v="OFF-AP-10002534"/>
    <x v="1"/>
    <x v="9"/>
    <x v="1193"/>
    <x v="5802"/>
    <n v="5"/>
    <n v="0"/>
    <n v="412.46800000000007"/>
  </r>
  <r>
    <n v="9188"/>
    <s v="US-2012-130512"/>
    <x v="1"/>
    <x v="291"/>
    <d v="2012-08-25T00:00:00"/>
    <x v="1"/>
    <s v="SM-20320"/>
    <x v="598"/>
    <x v="2"/>
    <s v="United States"/>
    <s v="Allentown"/>
    <x v="9"/>
    <n v="18103"/>
    <x v="3"/>
    <s v="OFF-SU-10001935"/>
    <x v="1"/>
    <x v="14"/>
    <x v="33"/>
    <x v="4273"/>
    <n v="2"/>
    <n v="0.2"/>
    <n v="-0.69760000000000066"/>
  </r>
  <r>
    <n v="9189"/>
    <s v="US-2012-130512"/>
    <x v="1"/>
    <x v="291"/>
    <d v="2012-08-25T00:00:00"/>
    <x v="1"/>
    <s v="SM-20320"/>
    <x v="598"/>
    <x v="2"/>
    <s v="United States"/>
    <s v="Allentown"/>
    <x v="9"/>
    <n v="18103"/>
    <x v="3"/>
    <s v="TEC-AC-10000290"/>
    <x v="2"/>
    <x v="11"/>
    <x v="232"/>
    <x v="5018"/>
    <n v="4"/>
    <n v="0.2"/>
    <n v="3.8024000000000004"/>
  </r>
  <r>
    <n v="9190"/>
    <s v="US-2012-130512"/>
    <x v="1"/>
    <x v="291"/>
    <d v="2012-08-25T00:00:00"/>
    <x v="1"/>
    <s v="SM-20320"/>
    <x v="598"/>
    <x v="2"/>
    <s v="United States"/>
    <s v="Allentown"/>
    <x v="9"/>
    <n v="18103"/>
    <x v="3"/>
    <s v="OFF-ST-10002574"/>
    <x v="1"/>
    <x v="4"/>
    <x v="926"/>
    <x v="5803"/>
    <n v="6"/>
    <n v="0.2"/>
    <n v="-165.768"/>
  </r>
  <r>
    <n v="9191"/>
    <s v="US-2012-130512"/>
    <x v="1"/>
    <x v="291"/>
    <d v="2012-08-25T00:00:00"/>
    <x v="1"/>
    <s v="SM-20320"/>
    <x v="598"/>
    <x v="2"/>
    <s v="United States"/>
    <s v="Allentown"/>
    <x v="9"/>
    <n v="18103"/>
    <x v="3"/>
    <s v="OFF-BI-10004519"/>
    <x v="1"/>
    <x v="8"/>
    <x v="880"/>
    <x v="5804"/>
    <n v="2"/>
    <n v="0.7"/>
    <n v="-82.989999999999981"/>
  </r>
  <r>
    <n v="9192"/>
    <s v="US-2012-130512"/>
    <x v="1"/>
    <x v="291"/>
    <d v="2012-08-25T00:00:00"/>
    <x v="1"/>
    <s v="SM-20320"/>
    <x v="598"/>
    <x v="2"/>
    <s v="United States"/>
    <s v="Allentown"/>
    <x v="9"/>
    <n v="18103"/>
    <x v="3"/>
    <s v="OFF-PA-10003625"/>
    <x v="1"/>
    <x v="10"/>
    <x v="750"/>
    <x v="2000"/>
    <n v="2"/>
    <n v="0.2"/>
    <n v="15.489999999999997"/>
  </r>
  <r>
    <n v="9193"/>
    <s v="CA-2012-141810"/>
    <x v="1"/>
    <x v="121"/>
    <d v="2012-11-07T00:00:00"/>
    <x v="1"/>
    <s v="BB-10990"/>
    <x v="121"/>
    <x v="1"/>
    <s v="United States"/>
    <s v="San Antonio"/>
    <x v="5"/>
    <n v="78207"/>
    <x v="2"/>
    <s v="OFF-BI-10001524"/>
    <x v="1"/>
    <x v="8"/>
    <x v="298"/>
    <x v="5805"/>
    <n v="7"/>
    <n v="0.8"/>
    <n v="-46.995200000000025"/>
  </r>
  <r>
    <n v="9194"/>
    <s v="CA-2012-141810"/>
    <x v="1"/>
    <x v="121"/>
    <d v="2012-11-07T00:00:00"/>
    <x v="1"/>
    <s v="BB-10990"/>
    <x v="121"/>
    <x v="1"/>
    <s v="United States"/>
    <s v="San Antonio"/>
    <x v="5"/>
    <n v="78207"/>
    <x v="2"/>
    <s v="TEC-PH-10002200"/>
    <x v="2"/>
    <x v="7"/>
    <x v="1471"/>
    <x v="3532"/>
    <n v="2"/>
    <n v="0.2"/>
    <n v="38.779199999999989"/>
  </r>
  <r>
    <n v="9195"/>
    <s v="CA-2011-146843"/>
    <x v="2"/>
    <x v="953"/>
    <d v="2011-12-06T00:00:00"/>
    <x v="1"/>
    <s v="PB-19150"/>
    <x v="171"/>
    <x v="0"/>
    <s v="United States"/>
    <s v="Avondale"/>
    <x v="16"/>
    <n v="85323"/>
    <x v="1"/>
    <s v="OFF-SU-10001664"/>
    <x v="1"/>
    <x v="14"/>
    <x v="1232"/>
    <x v="2758"/>
    <n v="7"/>
    <n v="0.2"/>
    <n v="3.5993999999999993"/>
  </r>
  <r>
    <n v="9196"/>
    <s v="CA-2011-146843"/>
    <x v="2"/>
    <x v="953"/>
    <d v="2011-12-06T00:00:00"/>
    <x v="1"/>
    <s v="PB-19150"/>
    <x v="171"/>
    <x v="0"/>
    <s v="United States"/>
    <s v="Avondale"/>
    <x v="16"/>
    <n v="85323"/>
    <x v="1"/>
    <s v="TEC-AC-10002550"/>
    <x v="2"/>
    <x v="11"/>
    <x v="1539"/>
    <x v="5806"/>
    <n v="4"/>
    <n v="0.2"/>
    <n v="-16.614000000000004"/>
  </r>
  <r>
    <n v="9197"/>
    <s v="CA-2011-103310"/>
    <x v="2"/>
    <x v="1025"/>
    <d v="2011-05-15T00:00:00"/>
    <x v="1"/>
    <s v="GM-14680"/>
    <x v="411"/>
    <x v="0"/>
    <s v="United States"/>
    <s v="San Jose"/>
    <x v="1"/>
    <n v="95123"/>
    <x v="1"/>
    <s v="OFF-PA-10004353"/>
    <x v="1"/>
    <x v="10"/>
    <x v="1652"/>
    <x v="792"/>
    <n v="2"/>
    <n v="0"/>
    <n v="19.180800000000001"/>
  </r>
  <r>
    <n v="9198"/>
    <s v="CA-2011-103310"/>
    <x v="2"/>
    <x v="1025"/>
    <d v="2011-05-15T00:00:00"/>
    <x v="1"/>
    <s v="GM-14680"/>
    <x v="411"/>
    <x v="0"/>
    <s v="United States"/>
    <s v="San Jose"/>
    <x v="1"/>
    <n v="95123"/>
    <x v="1"/>
    <s v="TEC-PH-10001817"/>
    <x v="2"/>
    <x v="7"/>
    <x v="1097"/>
    <x v="5807"/>
    <n v="5"/>
    <n v="0.2"/>
    <n v="125.30000000000007"/>
  </r>
  <r>
    <n v="9199"/>
    <s v="CA-2011-103310"/>
    <x v="2"/>
    <x v="1025"/>
    <d v="2011-05-15T00:00:00"/>
    <x v="1"/>
    <s v="GM-14680"/>
    <x v="411"/>
    <x v="0"/>
    <s v="United States"/>
    <s v="San Jose"/>
    <x v="1"/>
    <n v="95123"/>
    <x v="1"/>
    <s v="OFF-SU-10004737"/>
    <x v="1"/>
    <x v="14"/>
    <x v="1704"/>
    <x v="5808"/>
    <n v="6"/>
    <n v="0"/>
    <n v="11.0808"/>
  </r>
  <r>
    <n v="9200"/>
    <s v="CA-2011-103310"/>
    <x v="2"/>
    <x v="1025"/>
    <d v="2011-05-15T00:00:00"/>
    <x v="1"/>
    <s v="GM-14680"/>
    <x v="411"/>
    <x v="0"/>
    <s v="United States"/>
    <s v="San Jose"/>
    <x v="1"/>
    <n v="95123"/>
    <x v="1"/>
    <s v="FUR-CH-10002320"/>
    <x v="0"/>
    <x v="1"/>
    <x v="1454"/>
    <x v="5809"/>
    <n v="1"/>
    <n v="0.2"/>
    <n v="32.097999999999971"/>
  </r>
  <r>
    <n v="9201"/>
    <s v="CA-2013-152688"/>
    <x v="0"/>
    <x v="508"/>
    <d v="2013-10-21T00:00:00"/>
    <x v="2"/>
    <s v="NR-18550"/>
    <x v="749"/>
    <x v="0"/>
    <s v="United States"/>
    <s v="Perth Amboy"/>
    <x v="30"/>
    <n v="8861"/>
    <x v="3"/>
    <s v="FUR-BO-10001337"/>
    <x v="0"/>
    <x v="0"/>
    <x v="425"/>
    <x v="5810"/>
    <n v="1"/>
    <n v="0"/>
    <n v="12.097999999999999"/>
  </r>
  <r>
    <n v="9202"/>
    <s v="CA-2013-152688"/>
    <x v="0"/>
    <x v="508"/>
    <d v="2013-10-21T00:00:00"/>
    <x v="2"/>
    <s v="NR-18550"/>
    <x v="749"/>
    <x v="0"/>
    <s v="United States"/>
    <s v="Perth Amboy"/>
    <x v="30"/>
    <n v="8861"/>
    <x v="3"/>
    <s v="OFF-BI-10004584"/>
    <x v="1"/>
    <x v="8"/>
    <x v="378"/>
    <x v="5811"/>
    <n v="1"/>
    <n v="0"/>
    <n v="148.51060000000001"/>
  </r>
  <r>
    <n v="9203"/>
    <s v="CA-2013-153836"/>
    <x v="0"/>
    <x v="859"/>
    <d v="2013-11-04T00:00:00"/>
    <x v="1"/>
    <s v="EH-13765"/>
    <x v="553"/>
    <x v="1"/>
    <s v="United States"/>
    <s v="New York City"/>
    <x v="15"/>
    <n v="10011"/>
    <x v="3"/>
    <s v="OFF-BI-10004817"/>
    <x v="1"/>
    <x v="8"/>
    <x v="1199"/>
    <x v="1528"/>
    <n v="3"/>
    <n v="0.2"/>
    <n v="10.0632"/>
  </r>
  <r>
    <n v="9204"/>
    <s v="CA-2013-153836"/>
    <x v="0"/>
    <x v="859"/>
    <d v="2013-11-04T00:00:00"/>
    <x v="1"/>
    <s v="EH-13765"/>
    <x v="553"/>
    <x v="1"/>
    <s v="United States"/>
    <s v="New York City"/>
    <x v="15"/>
    <n v="10011"/>
    <x v="3"/>
    <s v="OFF-AR-10004602"/>
    <x v="1"/>
    <x v="6"/>
    <x v="1217"/>
    <x v="1164"/>
    <n v="5"/>
    <n v="0"/>
    <n v="32.186000000000007"/>
  </r>
  <r>
    <n v="9205"/>
    <s v="CA-2013-104689"/>
    <x v="0"/>
    <x v="49"/>
    <d v="2013-12-06T00:00:00"/>
    <x v="1"/>
    <s v="FH-14365"/>
    <x v="92"/>
    <x v="1"/>
    <s v="United States"/>
    <s v="Los Angeles"/>
    <x v="1"/>
    <n v="90004"/>
    <x v="1"/>
    <s v="OFF-AR-10001149"/>
    <x v="1"/>
    <x v="6"/>
    <x v="130"/>
    <x v="4173"/>
    <n v="8"/>
    <n v="0"/>
    <n v="6.911999999999999"/>
  </r>
  <r>
    <n v="9206"/>
    <s v="CA-2013-146423"/>
    <x v="0"/>
    <x v="438"/>
    <d v="2013-04-22T00:00:00"/>
    <x v="3"/>
    <s v="BT-11680"/>
    <x v="537"/>
    <x v="0"/>
    <s v="United States"/>
    <s v="Milford"/>
    <x v="29"/>
    <n v="6460"/>
    <x v="3"/>
    <s v="OFF-AR-10004817"/>
    <x v="1"/>
    <x v="6"/>
    <x v="906"/>
    <x v="1154"/>
    <n v="3"/>
    <n v="0"/>
    <n v="4.4891999999999985"/>
  </r>
  <r>
    <n v="9207"/>
    <s v="CA-2013-146423"/>
    <x v="0"/>
    <x v="438"/>
    <d v="2013-04-22T00:00:00"/>
    <x v="3"/>
    <s v="BT-11680"/>
    <x v="537"/>
    <x v="0"/>
    <s v="United States"/>
    <s v="Milford"/>
    <x v="29"/>
    <n v="6460"/>
    <x v="3"/>
    <s v="OFF-PA-10003797"/>
    <x v="1"/>
    <x v="10"/>
    <x v="1701"/>
    <x v="187"/>
    <n v="8"/>
    <n v="0"/>
    <n v="24.883200000000002"/>
  </r>
  <r>
    <n v="9208"/>
    <s v="CA-2014-140781"/>
    <x v="3"/>
    <x v="646"/>
    <d v="2014-08-08T00:00:00"/>
    <x v="1"/>
    <s v="AB-10105"/>
    <x v="455"/>
    <x v="0"/>
    <s v="United States"/>
    <s v="Bloomington"/>
    <x v="10"/>
    <n v="61701"/>
    <x v="2"/>
    <s v="TEC-AC-10000682"/>
    <x v="2"/>
    <x v="11"/>
    <x v="1327"/>
    <x v="5812"/>
    <n v="3"/>
    <n v="0.2"/>
    <n v="7.4654999999999987"/>
  </r>
  <r>
    <n v="9209"/>
    <s v="CA-2014-141747"/>
    <x v="3"/>
    <x v="646"/>
    <d v="2014-08-09T00:00:00"/>
    <x v="0"/>
    <s v="SC-20230"/>
    <x v="554"/>
    <x v="1"/>
    <s v="United States"/>
    <s v="Seattle"/>
    <x v="4"/>
    <n v="98105"/>
    <x v="1"/>
    <s v="OFF-ST-10003996"/>
    <x v="1"/>
    <x v="4"/>
    <x v="1203"/>
    <x v="5813"/>
    <n v="1"/>
    <n v="0"/>
    <n v="4.1755999999999993"/>
  </r>
  <r>
    <n v="9210"/>
    <s v="CA-2014-142776"/>
    <x v="3"/>
    <x v="157"/>
    <d v="2014-12-15T00:00:00"/>
    <x v="0"/>
    <s v="RS-19870"/>
    <x v="789"/>
    <x v="2"/>
    <s v="United States"/>
    <s v="Burlington"/>
    <x v="23"/>
    <n v="52601"/>
    <x v="2"/>
    <s v="OFF-EN-10003160"/>
    <x v="1"/>
    <x v="12"/>
    <x v="1027"/>
    <x v="6"/>
    <n v="1"/>
    <n v="0"/>
    <n v="3.4944000000000002"/>
  </r>
  <r>
    <n v="9211"/>
    <s v="CA-2014-142776"/>
    <x v="3"/>
    <x v="157"/>
    <d v="2014-12-15T00:00:00"/>
    <x v="0"/>
    <s v="RS-19870"/>
    <x v="789"/>
    <x v="2"/>
    <s v="United States"/>
    <s v="Burlington"/>
    <x v="23"/>
    <n v="52601"/>
    <x v="2"/>
    <s v="OFF-BI-10002012"/>
    <x v="1"/>
    <x v="8"/>
    <x v="742"/>
    <x v="5592"/>
    <n v="3"/>
    <n v="0"/>
    <n v="2.5920000000000001"/>
  </r>
  <r>
    <n v="9212"/>
    <s v="CA-2012-167479"/>
    <x v="1"/>
    <x v="948"/>
    <d v="2012-03-19T00:00:00"/>
    <x v="1"/>
    <s v="AI-10855"/>
    <x v="482"/>
    <x v="0"/>
    <s v="United States"/>
    <s v="Roseville"/>
    <x v="1"/>
    <n v="95661"/>
    <x v="1"/>
    <s v="OFF-PA-10002105"/>
    <x v="1"/>
    <x v="10"/>
    <x v="269"/>
    <x v="541"/>
    <n v="3"/>
    <n v="0"/>
    <n v="9.3312000000000008"/>
  </r>
  <r>
    <n v="9213"/>
    <s v="CA-2011-144071"/>
    <x v="2"/>
    <x v="589"/>
    <d v="2011-12-15T00:00:00"/>
    <x v="1"/>
    <s v="DJ-13420"/>
    <x v="249"/>
    <x v="1"/>
    <s v="United States"/>
    <s v="San Francisco"/>
    <x v="1"/>
    <n v="94110"/>
    <x v="1"/>
    <s v="FUR-FU-10000397"/>
    <x v="0"/>
    <x v="5"/>
    <x v="63"/>
    <x v="1155"/>
    <n v="2"/>
    <n v="0"/>
    <n v="11.166400000000003"/>
  </r>
  <r>
    <n v="9214"/>
    <s v="CA-2011-144071"/>
    <x v="2"/>
    <x v="589"/>
    <d v="2011-12-15T00:00:00"/>
    <x v="1"/>
    <s v="DJ-13420"/>
    <x v="249"/>
    <x v="1"/>
    <s v="United States"/>
    <s v="San Francisco"/>
    <x v="1"/>
    <n v="94110"/>
    <x v="1"/>
    <s v="FUR-FU-10000758"/>
    <x v="0"/>
    <x v="5"/>
    <x v="1073"/>
    <x v="4092"/>
    <n v="3"/>
    <n v="0"/>
    <n v="28.598399999999994"/>
  </r>
  <r>
    <n v="9215"/>
    <s v="US-2014-120908"/>
    <x v="3"/>
    <x v="1033"/>
    <d v="2014-10-03T00:00:00"/>
    <x v="2"/>
    <s v="BF-10975"/>
    <x v="541"/>
    <x v="1"/>
    <s v="United States"/>
    <s v="Philadelphia"/>
    <x v="9"/>
    <n v="19120"/>
    <x v="3"/>
    <s v="OFF-LA-10004677"/>
    <x v="1"/>
    <x v="2"/>
    <x v="1831"/>
    <x v="5814"/>
    <n v="7"/>
    <n v="0.2"/>
    <n v="6.9741"/>
  </r>
  <r>
    <n v="9216"/>
    <s v="CA-2013-152646"/>
    <x v="0"/>
    <x v="831"/>
    <d v="2013-11-27T00:00:00"/>
    <x v="1"/>
    <s v="TH-21235"/>
    <x v="260"/>
    <x v="1"/>
    <s v="United States"/>
    <s v="Los Angeles"/>
    <x v="1"/>
    <n v="90049"/>
    <x v="1"/>
    <s v="OFF-PA-10004451"/>
    <x v="1"/>
    <x v="10"/>
    <x v="493"/>
    <x v="56"/>
    <n v="5"/>
    <n v="0"/>
    <n v="15.552000000000001"/>
  </r>
  <r>
    <n v="9217"/>
    <s v="CA-2014-103765"/>
    <x v="3"/>
    <x v="221"/>
    <d v="2014-12-01T00:00:00"/>
    <x v="1"/>
    <s v="JG-15310"/>
    <x v="684"/>
    <x v="1"/>
    <s v="United States"/>
    <s v="Odessa"/>
    <x v="5"/>
    <n v="79762"/>
    <x v="2"/>
    <s v="OFF-AP-10002311"/>
    <x v="1"/>
    <x v="9"/>
    <x v="14"/>
    <x v="5815"/>
    <n v="1"/>
    <n v="0.8"/>
    <n v="-24.771599999999999"/>
  </r>
  <r>
    <n v="9218"/>
    <s v="US-2014-118157"/>
    <x v="3"/>
    <x v="237"/>
    <d v="2014-11-18T00:00:00"/>
    <x v="2"/>
    <s v="AW-10930"/>
    <x v="585"/>
    <x v="2"/>
    <s v="United States"/>
    <s v="Minneapolis"/>
    <x v="11"/>
    <n v="55407"/>
    <x v="2"/>
    <s v="OFF-EN-10004459"/>
    <x v="1"/>
    <x v="12"/>
    <x v="655"/>
    <x v="770"/>
    <n v="2"/>
    <n v="0"/>
    <n v="7.4871999999999996"/>
  </r>
  <r>
    <n v="9219"/>
    <s v="US-2012-164238"/>
    <x v="1"/>
    <x v="748"/>
    <d v="2012-08-20T00:00:00"/>
    <x v="1"/>
    <s v="JW-15955"/>
    <x v="527"/>
    <x v="0"/>
    <s v="United States"/>
    <s v="Philadelphia"/>
    <x v="9"/>
    <n v="19120"/>
    <x v="3"/>
    <s v="OFF-ST-10002352"/>
    <x v="1"/>
    <x v="4"/>
    <x v="847"/>
    <x v="5219"/>
    <n v="7"/>
    <n v="0.2"/>
    <n v="3.3515999999999977"/>
  </r>
  <r>
    <n v="9220"/>
    <s v="US-2012-164238"/>
    <x v="1"/>
    <x v="748"/>
    <d v="2012-08-20T00:00:00"/>
    <x v="1"/>
    <s v="JW-15955"/>
    <x v="527"/>
    <x v="0"/>
    <s v="United States"/>
    <s v="Philadelphia"/>
    <x v="9"/>
    <n v="19120"/>
    <x v="3"/>
    <s v="FUR-BO-10000780"/>
    <x v="0"/>
    <x v="0"/>
    <x v="1309"/>
    <x v="5771"/>
    <n v="3"/>
    <n v="0.5"/>
    <n v="-204.99959999999996"/>
  </r>
  <r>
    <n v="9221"/>
    <s v="CA-2014-103212"/>
    <x v="3"/>
    <x v="119"/>
    <d v="2014-10-15T00:00:00"/>
    <x v="2"/>
    <s v="MH-18025"/>
    <x v="659"/>
    <x v="0"/>
    <s v="United States"/>
    <s v="Lafayette"/>
    <x v="28"/>
    <n v="70506"/>
    <x v="0"/>
    <s v="OFF-LA-10000248"/>
    <x v="1"/>
    <x v="2"/>
    <x v="1212"/>
    <x v="469"/>
    <n v="3"/>
    <n v="0"/>
    <n v="5.2028999999999996"/>
  </r>
  <r>
    <n v="9222"/>
    <s v="CA-2014-103212"/>
    <x v="3"/>
    <x v="119"/>
    <d v="2014-10-15T00:00:00"/>
    <x v="2"/>
    <s v="MH-18025"/>
    <x v="659"/>
    <x v="0"/>
    <s v="United States"/>
    <s v="Lafayette"/>
    <x v="28"/>
    <n v="70506"/>
    <x v="0"/>
    <s v="FUR-TA-10003473"/>
    <x v="0"/>
    <x v="3"/>
    <x v="214"/>
    <x v="5816"/>
    <n v="4"/>
    <n v="0"/>
    <n v="346.03960000000006"/>
  </r>
  <r>
    <n v="9223"/>
    <s v="CA-2014-103212"/>
    <x v="3"/>
    <x v="119"/>
    <d v="2014-10-15T00:00:00"/>
    <x v="2"/>
    <s v="MH-18025"/>
    <x v="659"/>
    <x v="0"/>
    <s v="United States"/>
    <s v="Lafayette"/>
    <x v="28"/>
    <n v="70506"/>
    <x v="0"/>
    <s v="OFF-PA-10004355"/>
    <x v="1"/>
    <x v="10"/>
    <x v="1094"/>
    <x v="243"/>
    <n v="4"/>
    <n v="0"/>
    <n v="12.441600000000001"/>
  </r>
  <r>
    <n v="9224"/>
    <s v="CA-2014-121160"/>
    <x v="3"/>
    <x v="259"/>
    <d v="2014-11-05T00:00:00"/>
    <x v="3"/>
    <s v="FM-14290"/>
    <x v="86"/>
    <x v="2"/>
    <s v="United States"/>
    <s v="Bryan"/>
    <x v="5"/>
    <n v="77803"/>
    <x v="2"/>
    <s v="OFF-BI-10001308"/>
    <x v="1"/>
    <x v="8"/>
    <x v="1351"/>
    <x v="5817"/>
    <n v="6"/>
    <n v="0.8"/>
    <n v="-13.188000000000009"/>
  </r>
  <r>
    <n v="9225"/>
    <s v="CA-2014-121160"/>
    <x v="3"/>
    <x v="259"/>
    <d v="2014-11-05T00:00:00"/>
    <x v="3"/>
    <s v="FM-14290"/>
    <x v="86"/>
    <x v="2"/>
    <s v="United States"/>
    <s v="Bryan"/>
    <x v="5"/>
    <n v="77803"/>
    <x v="2"/>
    <s v="OFF-BI-10003094"/>
    <x v="1"/>
    <x v="8"/>
    <x v="647"/>
    <x v="5818"/>
    <n v="2"/>
    <n v="0.8"/>
    <n v="-2.3232000000000008"/>
  </r>
  <r>
    <n v="9226"/>
    <s v="CA-2014-121160"/>
    <x v="3"/>
    <x v="259"/>
    <d v="2014-11-05T00:00:00"/>
    <x v="3"/>
    <s v="FM-14290"/>
    <x v="86"/>
    <x v="2"/>
    <s v="United States"/>
    <s v="Bryan"/>
    <x v="5"/>
    <n v="77803"/>
    <x v="2"/>
    <s v="OFF-BI-10004040"/>
    <x v="1"/>
    <x v="8"/>
    <x v="1478"/>
    <x v="5819"/>
    <n v="4"/>
    <n v="0.8"/>
    <n v="-6.4232000000000014"/>
  </r>
  <r>
    <n v="9227"/>
    <s v="CA-2014-121160"/>
    <x v="3"/>
    <x v="259"/>
    <d v="2014-11-05T00:00:00"/>
    <x v="3"/>
    <s v="FM-14290"/>
    <x v="86"/>
    <x v="2"/>
    <s v="United States"/>
    <s v="Bryan"/>
    <x v="5"/>
    <n v="77803"/>
    <x v="2"/>
    <s v="OFF-ST-10002485"/>
    <x v="1"/>
    <x v="4"/>
    <x v="209"/>
    <x v="5820"/>
    <n v="3"/>
    <n v="0.2"/>
    <n v="-12.528600000000001"/>
  </r>
  <r>
    <n v="9228"/>
    <s v="CA-2014-140515"/>
    <x v="3"/>
    <x v="498"/>
    <d v="2014-03-25T00:00:00"/>
    <x v="1"/>
    <s v="GZ-14545"/>
    <x v="433"/>
    <x v="1"/>
    <s v="United States"/>
    <s v="Los Angeles"/>
    <x v="1"/>
    <n v="90008"/>
    <x v="1"/>
    <s v="OFF-AP-10001205"/>
    <x v="1"/>
    <x v="9"/>
    <x v="1285"/>
    <x v="5821"/>
    <n v="7"/>
    <n v="0"/>
    <n v="106.78080000000003"/>
  </r>
  <r>
    <n v="9229"/>
    <s v="CA-2011-153619"/>
    <x v="2"/>
    <x v="935"/>
    <d v="2011-11-03T00:00:00"/>
    <x v="3"/>
    <s v="TC-21535"/>
    <x v="426"/>
    <x v="2"/>
    <s v="United States"/>
    <s v="Los Angeles"/>
    <x v="1"/>
    <n v="90049"/>
    <x v="1"/>
    <s v="OFF-AR-10001868"/>
    <x v="1"/>
    <x v="6"/>
    <x v="59"/>
    <x v="1336"/>
    <n v="4"/>
    <n v="0"/>
    <n v="3.36"/>
  </r>
  <r>
    <n v="9230"/>
    <s v="CA-2014-133718"/>
    <x v="3"/>
    <x v="283"/>
    <d v="2014-07-27T00:00:00"/>
    <x v="2"/>
    <s v="TB-21520"/>
    <x v="14"/>
    <x v="0"/>
    <s v="United States"/>
    <s v="Los Angeles"/>
    <x v="1"/>
    <n v="90045"/>
    <x v="1"/>
    <s v="OFF-BI-10003429"/>
    <x v="1"/>
    <x v="8"/>
    <x v="844"/>
    <x v="5822"/>
    <n v="3"/>
    <n v="0.2"/>
    <n v="5.5070999999999994"/>
  </r>
  <r>
    <n v="9231"/>
    <s v="CA-2014-133718"/>
    <x v="3"/>
    <x v="283"/>
    <d v="2014-07-27T00:00:00"/>
    <x v="2"/>
    <s v="TB-21520"/>
    <x v="14"/>
    <x v="0"/>
    <s v="United States"/>
    <s v="Los Angeles"/>
    <x v="1"/>
    <n v="90045"/>
    <x v="1"/>
    <s v="OFF-PA-10002689"/>
    <x v="1"/>
    <x v="10"/>
    <x v="1057"/>
    <x v="713"/>
    <n v="9"/>
    <n v="0"/>
    <n v="27.993600000000001"/>
  </r>
  <r>
    <n v="9232"/>
    <s v="CA-2011-148383"/>
    <x v="2"/>
    <x v="422"/>
    <d v="2011-12-31T00:00:00"/>
    <x v="1"/>
    <s v="RP-19390"/>
    <x v="261"/>
    <x v="0"/>
    <s v="United States"/>
    <s v="Phoenix"/>
    <x v="16"/>
    <n v="85023"/>
    <x v="1"/>
    <s v="OFF-BI-10003650"/>
    <x v="1"/>
    <x v="8"/>
    <x v="115"/>
    <x v="5823"/>
    <n v="6"/>
    <n v="0.7"/>
    <n v="-694.29359999999997"/>
  </r>
  <r>
    <n v="9233"/>
    <s v="CA-2013-126732"/>
    <x v="0"/>
    <x v="476"/>
    <d v="2013-09-07T00:00:00"/>
    <x v="1"/>
    <s v="LR-16915"/>
    <x v="235"/>
    <x v="0"/>
    <s v="United States"/>
    <s v="Los Angeles"/>
    <x v="1"/>
    <n v="90036"/>
    <x v="1"/>
    <s v="FUR-FU-10001889"/>
    <x v="0"/>
    <x v="5"/>
    <x v="1149"/>
    <x v="5824"/>
    <n v="9"/>
    <n v="0"/>
    <n v="31.244399999999995"/>
  </r>
  <r>
    <n v="9234"/>
    <s v="CA-2013-126732"/>
    <x v="0"/>
    <x v="476"/>
    <d v="2013-09-07T00:00:00"/>
    <x v="1"/>
    <s v="LR-16915"/>
    <x v="235"/>
    <x v="0"/>
    <s v="United States"/>
    <s v="Los Angeles"/>
    <x v="1"/>
    <n v="90036"/>
    <x v="1"/>
    <s v="OFF-ST-10000321"/>
    <x v="1"/>
    <x v="4"/>
    <x v="1534"/>
    <x v="5825"/>
    <n v="3"/>
    <n v="0"/>
    <n v="0.94679999999999698"/>
  </r>
  <r>
    <n v="9235"/>
    <s v="CA-2013-126732"/>
    <x v="0"/>
    <x v="476"/>
    <d v="2013-09-07T00:00:00"/>
    <x v="1"/>
    <s v="LR-16915"/>
    <x v="235"/>
    <x v="0"/>
    <s v="United States"/>
    <s v="Los Angeles"/>
    <x v="1"/>
    <n v="90036"/>
    <x v="1"/>
    <s v="TEC-PH-10001530"/>
    <x v="2"/>
    <x v="7"/>
    <x v="632"/>
    <x v="2707"/>
    <n v="4"/>
    <n v="0.2"/>
    <n v="68.197999999999979"/>
  </r>
  <r>
    <n v="9236"/>
    <s v="CA-2013-126732"/>
    <x v="0"/>
    <x v="476"/>
    <d v="2013-09-07T00:00:00"/>
    <x v="1"/>
    <s v="LR-16915"/>
    <x v="235"/>
    <x v="0"/>
    <s v="United States"/>
    <s v="Los Angeles"/>
    <x v="1"/>
    <n v="90036"/>
    <x v="1"/>
    <s v="OFF-AR-10004752"/>
    <x v="1"/>
    <x v="6"/>
    <x v="1105"/>
    <x v="5476"/>
    <n v="7"/>
    <n v="0"/>
    <n v="5.2332000000000001"/>
  </r>
  <r>
    <n v="9237"/>
    <s v="CA-2013-126732"/>
    <x v="0"/>
    <x v="476"/>
    <d v="2013-09-07T00:00:00"/>
    <x v="1"/>
    <s v="LR-16915"/>
    <x v="235"/>
    <x v="0"/>
    <s v="United States"/>
    <s v="Los Angeles"/>
    <x v="1"/>
    <n v="90036"/>
    <x v="1"/>
    <s v="FUR-TA-10001539"/>
    <x v="0"/>
    <x v="3"/>
    <x v="10"/>
    <x v="2675"/>
    <n v="3"/>
    <n v="0.2"/>
    <n v="28.436399999999935"/>
  </r>
  <r>
    <n v="9238"/>
    <s v="CA-2013-126732"/>
    <x v="0"/>
    <x v="476"/>
    <d v="2013-09-07T00:00:00"/>
    <x v="1"/>
    <s v="LR-16915"/>
    <x v="235"/>
    <x v="0"/>
    <s v="United States"/>
    <s v="Los Angeles"/>
    <x v="1"/>
    <n v="90036"/>
    <x v="1"/>
    <s v="OFF-BI-10001553"/>
    <x v="1"/>
    <x v="8"/>
    <x v="1293"/>
    <x v="1775"/>
    <n v="1"/>
    <n v="0.2"/>
    <n v="2.5591999999999997"/>
  </r>
  <r>
    <n v="9239"/>
    <s v="CA-2014-138156"/>
    <x v="3"/>
    <x v="512"/>
    <d v="2014-02-15T00:00:00"/>
    <x v="2"/>
    <s v="MM-17260"/>
    <x v="570"/>
    <x v="0"/>
    <s v="United States"/>
    <s v="Columbus"/>
    <x v="24"/>
    <n v="43229"/>
    <x v="3"/>
    <s v="FUR-FU-10003601"/>
    <x v="0"/>
    <x v="5"/>
    <x v="729"/>
    <x v="5826"/>
    <n v="2"/>
    <n v="0.2"/>
    <n v="-3.6892000000000067"/>
  </r>
  <r>
    <n v="9240"/>
    <s v="CA-2014-110310"/>
    <x v="3"/>
    <x v="855"/>
    <d v="2014-11-03T00:00:00"/>
    <x v="1"/>
    <s v="NB-18655"/>
    <x v="240"/>
    <x v="1"/>
    <s v="United States"/>
    <s v="Tallahassee"/>
    <x v="2"/>
    <n v="32303"/>
    <x v="0"/>
    <s v="OFF-PA-10001685"/>
    <x v="1"/>
    <x v="10"/>
    <x v="33"/>
    <x v="5827"/>
    <n v="7"/>
    <n v="0.2"/>
    <n v="20.584200000000003"/>
  </r>
  <r>
    <n v="9241"/>
    <s v="CA-2014-110310"/>
    <x v="3"/>
    <x v="855"/>
    <d v="2014-11-03T00:00:00"/>
    <x v="1"/>
    <s v="NB-18655"/>
    <x v="240"/>
    <x v="1"/>
    <s v="United States"/>
    <s v="Tallahassee"/>
    <x v="2"/>
    <n v="32303"/>
    <x v="0"/>
    <s v="OFF-BI-10001097"/>
    <x v="1"/>
    <x v="8"/>
    <x v="789"/>
    <x v="1564"/>
    <n v="3"/>
    <n v="0.7"/>
    <n v="-3.9248999999999974"/>
  </r>
  <r>
    <n v="9242"/>
    <s v="CA-2014-110310"/>
    <x v="3"/>
    <x v="855"/>
    <d v="2014-11-03T00:00:00"/>
    <x v="1"/>
    <s v="NB-18655"/>
    <x v="240"/>
    <x v="1"/>
    <s v="United States"/>
    <s v="Tallahassee"/>
    <x v="2"/>
    <n v="32303"/>
    <x v="0"/>
    <s v="OFF-AR-10001662"/>
    <x v="1"/>
    <x v="6"/>
    <x v="443"/>
    <x v="5828"/>
    <n v="3"/>
    <n v="0.2"/>
    <n v="0.57540000000000058"/>
  </r>
  <r>
    <n v="9243"/>
    <s v="CA-2011-113271"/>
    <x v="2"/>
    <x v="868"/>
    <d v="2011-07-14T00:00:00"/>
    <x v="1"/>
    <s v="DS-13030"/>
    <x v="284"/>
    <x v="2"/>
    <s v="United States"/>
    <s v="San Francisco"/>
    <x v="1"/>
    <n v="94122"/>
    <x v="1"/>
    <s v="OFF-BI-10002609"/>
    <x v="1"/>
    <x v="8"/>
    <x v="98"/>
    <x v="1494"/>
    <n v="6"/>
    <n v="0.2"/>
    <n v="4.6487999999999987"/>
  </r>
  <r>
    <n v="9244"/>
    <s v="CA-2011-113271"/>
    <x v="2"/>
    <x v="868"/>
    <d v="2011-07-14T00:00:00"/>
    <x v="1"/>
    <s v="DS-13030"/>
    <x v="284"/>
    <x v="2"/>
    <s v="United States"/>
    <s v="San Francisco"/>
    <x v="1"/>
    <n v="94122"/>
    <x v="1"/>
    <s v="FUR-BO-10004218"/>
    <x v="0"/>
    <x v="0"/>
    <x v="1584"/>
    <x v="1005"/>
    <n v="1"/>
    <n v="0.15"/>
    <n v="7.0489999999999995"/>
  </r>
  <r>
    <n v="9245"/>
    <s v="CA-2011-113271"/>
    <x v="2"/>
    <x v="868"/>
    <d v="2011-07-14T00:00:00"/>
    <x v="1"/>
    <s v="DS-13030"/>
    <x v="284"/>
    <x v="2"/>
    <s v="United States"/>
    <s v="San Francisco"/>
    <x v="1"/>
    <n v="94122"/>
    <x v="1"/>
    <s v="OFF-AR-10003251"/>
    <x v="1"/>
    <x v="6"/>
    <x v="1041"/>
    <x v="348"/>
    <n v="2"/>
    <n v="0"/>
    <n v="2.2239999999999998"/>
  </r>
  <r>
    <n v="9246"/>
    <s v="CA-2011-113271"/>
    <x v="2"/>
    <x v="868"/>
    <d v="2011-07-14T00:00:00"/>
    <x v="1"/>
    <s v="DS-13030"/>
    <x v="284"/>
    <x v="2"/>
    <s v="United States"/>
    <s v="San Francisco"/>
    <x v="1"/>
    <n v="94122"/>
    <x v="1"/>
    <s v="OFF-PA-10002365"/>
    <x v="1"/>
    <x v="10"/>
    <x v="12"/>
    <x v="56"/>
    <n v="5"/>
    <n v="0"/>
    <n v="15.552000000000001"/>
  </r>
  <r>
    <n v="9247"/>
    <s v="CA-2014-130106"/>
    <x v="3"/>
    <x v="1053"/>
    <d v="2014-05-27T00:00:00"/>
    <x v="1"/>
    <s v="VF-21715"/>
    <x v="665"/>
    <x v="2"/>
    <s v="United States"/>
    <s v="San Francisco"/>
    <x v="1"/>
    <n v="94109"/>
    <x v="1"/>
    <s v="OFF-AR-10003651"/>
    <x v="1"/>
    <x v="6"/>
    <x v="276"/>
    <x v="296"/>
    <n v="3"/>
    <n v="0"/>
    <n v="2.8535999999999988"/>
  </r>
  <r>
    <n v="9248"/>
    <s v="CA-2014-130106"/>
    <x v="3"/>
    <x v="1053"/>
    <d v="2014-05-27T00:00:00"/>
    <x v="1"/>
    <s v="VF-21715"/>
    <x v="665"/>
    <x v="2"/>
    <s v="United States"/>
    <s v="San Francisco"/>
    <x v="1"/>
    <n v="94109"/>
    <x v="1"/>
    <s v="OFF-AR-10003732"/>
    <x v="1"/>
    <x v="6"/>
    <x v="321"/>
    <x v="1104"/>
    <n v="1"/>
    <n v="0"/>
    <n v="0.72279999999999989"/>
  </r>
  <r>
    <n v="9249"/>
    <s v="CA-2013-127761"/>
    <x v="0"/>
    <x v="338"/>
    <d v="2013-11-15T00:00:00"/>
    <x v="1"/>
    <s v="SW-20275"/>
    <x v="349"/>
    <x v="0"/>
    <s v="United States"/>
    <s v="New York City"/>
    <x v="15"/>
    <n v="10009"/>
    <x v="3"/>
    <s v="OFF-BI-10002557"/>
    <x v="1"/>
    <x v="8"/>
    <x v="246"/>
    <x v="1034"/>
    <n v="1"/>
    <n v="0.2"/>
    <n v="1.3649999999999998"/>
  </r>
  <r>
    <n v="9250"/>
    <s v="CA-2013-127761"/>
    <x v="0"/>
    <x v="338"/>
    <d v="2013-11-15T00:00:00"/>
    <x v="1"/>
    <s v="SW-20275"/>
    <x v="349"/>
    <x v="0"/>
    <s v="United States"/>
    <s v="New York City"/>
    <x v="15"/>
    <n v="10009"/>
    <x v="3"/>
    <s v="TEC-PH-10003691"/>
    <x v="2"/>
    <x v="7"/>
    <x v="1398"/>
    <x v="1867"/>
    <n v="7"/>
    <n v="0"/>
    <n v="220.48250000000002"/>
  </r>
  <r>
    <n v="9251"/>
    <s v="CA-2013-105354"/>
    <x v="0"/>
    <x v="499"/>
    <d v="2013-12-07T00:00:00"/>
    <x v="1"/>
    <s v="PW-19030"/>
    <x v="463"/>
    <x v="1"/>
    <s v="United States"/>
    <s v="Marion"/>
    <x v="23"/>
    <n v="52302"/>
    <x v="2"/>
    <s v="OFF-BI-10001107"/>
    <x v="1"/>
    <x v="8"/>
    <x v="492"/>
    <x v="5829"/>
    <n v="8"/>
    <n v="0"/>
    <n v="54.444800000000001"/>
  </r>
  <r>
    <n v="9252"/>
    <s v="CA-2014-155712"/>
    <x v="3"/>
    <x v="580"/>
    <d v="2014-03-09T00:00:00"/>
    <x v="1"/>
    <s v="KD-16615"/>
    <x v="629"/>
    <x v="1"/>
    <s v="United States"/>
    <s v="Los Angeles"/>
    <x v="1"/>
    <n v="90008"/>
    <x v="1"/>
    <s v="OFF-BI-10004224"/>
    <x v="1"/>
    <x v="8"/>
    <x v="1061"/>
    <x v="3850"/>
    <n v="2"/>
    <n v="0.2"/>
    <n v="33.639999999999986"/>
  </r>
  <r>
    <n v="9253"/>
    <s v="CA-2014-102309"/>
    <x v="3"/>
    <x v="397"/>
    <d v="2014-09-26T00:00:00"/>
    <x v="0"/>
    <s v="DO-13645"/>
    <x v="770"/>
    <x v="0"/>
    <s v="United States"/>
    <s v="Pine Bluff"/>
    <x v="36"/>
    <n v="71603"/>
    <x v="0"/>
    <s v="TEC-AC-10001114"/>
    <x v="2"/>
    <x v="11"/>
    <x v="1202"/>
    <x v="1723"/>
    <n v="5"/>
    <n v="0"/>
    <n v="63.983999999999988"/>
  </r>
  <r>
    <n v="9254"/>
    <s v="CA-2014-102309"/>
    <x v="3"/>
    <x v="397"/>
    <d v="2014-09-26T00:00:00"/>
    <x v="0"/>
    <s v="DO-13645"/>
    <x v="770"/>
    <x v="0"/>
    <s v="United States"/>
    <s v="Pine Bluff"/>
    <x v="36"/>
    <n v="71603"/>
    <x v="0"/>
    <s v="OFF-PA-10002005"/>
    <x v="1"/>
    <x v="10"/>
    <x v="505"/>
    <x v="91"/>
    <n v="2"/>
    <n v="0"/>
    <n v="6.2208000000000006"/>
  </r>
  <r>
    <n v="9255"/>
    <s v="CA-2011-168368"/>
    <x v="2"/>
    <x v="1058"/>
    <d v="2011-02-16T00:00:00"/>
    <x v="0"/>
    <s v="GA-14725"/>
    <x v="315"/>
    <x v="0"/>
    <s v="United States"/>
    <s v="Columbia"/>
    <x v="25"/>
    <n v="65203"/>
    <x v="2"/>
    <s v="FUR-CH-10001146"/>
    <x v="0"/>
    <x v="1"/>
    <x v="64"/>
    <x v="5830"/>
    <n v="1"/>
    <n v="0"/>
    <n v="15.222499999999997"/>
  </r>
  <r>
    <n v="9256"/>
    <s v="CA-2011-168368"/>
    <x v="2"/>
    <x v="1058"/>
    <d v="2011-02-16T00:00:00"/>
    <x v="0"/>
    <s v="GA-14725"/>
    <x v="315"/>
    <x v="0"/>
    <s v="United States"/>
    <s v="Columbia"/>
    <x v="25"/>
    <n v="65203"/>
    <x v="2"/>
    <s v="OFF-LA-10004853"/>
    <x v="1"/>
    <x v="2"/>
    <x v="683"/>
    <x v="1830"/>
    <n v="3"/>
    <n v="0"/>
    <n v="6.8723999999999998"/>
  </r>
  <r>
    <n v="9257"/>
    <s v="CA-2011-168368"/>
    <x v="2"/>
    <x v="1058"/>
    <d v="2011-02-16T00:00:00"/>
    <x v="0"/>
    <s v="GA-14725"/>
    <x v="315"/>
    <x v="0"/>
    <s v="United States"/>
    <s v="Columbia"/>
    <x v="25"/>
    <n v="65203"/>
    <x v="2"/>
    <s v="OFF-BI-10004728"/>
    <x v="1"/>
    <x v="8"/>
    <x v="539"/>
    <x v="1328"/>
    <n v="2"/>
    <n v="0"/>
    <n v="4.4344000000000001"/>
  </r>
  <r>
    <n v="9258"/>
    <s v="CA-2011-168368"/>
    <x v="2"/>
    <x v="1058"/>
    <d v="2011-02-16T00:00:00"/>
    <x v="0"/>
    <s v="GA-14725"/>
    <x v="315"/>
    <x v="0"/>
    <s v="United States"/>
    <s v="Columbia"/>
    <x v="25"/>
    <n v="65203"/>
    <x v="2"/>
    <s v="FUR-FU-10002298"/>
    <x v="0"/>
    <x v="5"/>
    <x v="1296"/>
    <x v="743"/>
    <n v="3"/>
    <n v="0"/>
    <n v="53.270399999999995"/>
  </r>
  <r>
    <n v="9259"/>
    <s v="CA-2011-168368"/>
    <x v="2"/>
    <x v="1058"/>
    <d v="2011-02-16T00:00:00"/>
    <x v="0"/>
    <s v="GA-14725"/>
    <x v="315"/>
    <x v="0"/>
    <s v="United States"/>
    <s v="Columbia"/>
    <x v="25"/>
    <n v="65203"/>
    <x v="2"/>
    <s v="OFF-BI-10004654"/>
    <x v="1"/>
    <x v="8"/>
    <x v="1444"/>
    <x v="5831"/>
    <n v="3"/>
    <n v="0"/>
    <n v="24.393000000000001"/>
  </r>
  <r>
    <n v="9260"/>
    <s v="CA-2011-168368"/>
    <x v="2"/>
    <x v="1058"/>
    <d v="2011-02-16T00:00:00"/>
    <x v="0"/>
    <s v="GA-14725"/>
    <x v="315"/>
    <x v="0"/>
    <s v="United States"/>
    <s v="Columbia"/>
    <x v="25"/>
    <n v="65203"/>
    <x v="2"/>
    <s v="OFF-ST-10002583"/>
    <x v="1"/>
    <x v="4"/>
    <x v="566"/>
    <x v="647"/>
    <n v="2"/>
    <n v="0"/>
    <n v="2.598399999999998"/>
  </r>
  <r>
    <n v="9261"/>
    <s v="CA-2014-167976"/>
    <x v="3"/>
    <x v="343"/>
    <d v="2014-11-15T00:00:00"/>
    <x v="0"/>
    <s v="JL-15505"/>
    <x v="145"/>
    <x v="0"/>
    <s v="United States"/>
    <s v="Aberdeen"/>
    <x v="44"/>
    <n v="57401"/>
    <x v="2"/>
    <s v="OFF-SU-10004661"/>
    <x v="1"/>
    <x v="14"/>
    <x v="1748"/>
    <x v="4198"/>
    <n v="3"/>
    <n v="0"/>
    <n v="6.63"/>
  </r>
  <r>
    <n v="9262"/>
    <s v="CA-2014-111388"/>
    <x v="3"/>
    <x v="264"/>
    <d v="2014-09-03T00:00:00"/>
    <x v="3"/>
    <s v="SU-20665"/>
    <x v="711"/>
    <x v="2"/>
    <s v="United States"/>
    <s v="Seattle"/>
    <x v="4"/>
    <n v="98103"/>
    <x v="1"/>
    <s v="FUR-CH-10003061"/>
    <x v="0"/>
    <x v="1"/>
    <x v="51"/>
    <x v="1804"/>
    <n v="3"/>
    <n v="0.2"/>
    <n v="-2.6997000000000355"/>
  </r>
  <r>
    <n v="9263"/>
    <s v="CA-2012-124499"/>
    <x v="1"/>
    <x v="330"/>
    <d v="2012-10-13T00:00:00"/>
    <x v="1"/>
    <s v="FM-14380"/>
    <x v="248"/>
    <x v="0"/>
    <s v="United States"/>
    <s v="Detroit"/>
    <x v="12"/>
    <n v="48227"/>
    <x v="2"/>
    <s v="FUR-CH-10000513"/>
    <x v="0"/>
    <x v="1"/>
    <x v="70"/>
    <x v="1948"/>
    <n v="3"/>
    <n v="0"/>
    <n v="35.097300000000004"/>
  </r>
  <r>
    <n v="9264"/>
    <s v="CA-2012-124499"/>
    <x v="1"/>
    <x v="330"/>
    <d v="2012-10-13T00:00:00"/>
    <x v="1"/>
    <s v="FM-14380"/>
    <x v="248"/>
    <x v="0"/>
    <s v="United States"/>
    <s v="Detroit"/>
    <x v="12"/>
    <n v="48227"/>
    <x v="2"/>
    <s v="OFF-AP-10002191"/>
    <x v="1"/>
    <x v="9"/>
    <x v="800"/>
    <x v="5832"/>
    <n v="5"/>
    <n v="0.1"/>
    <n v="53.982000000000006"/>
  </r>
  <r>
    <n v="9265"/>
    <s v="US-2014-128118"/>
    <x v="3"/>
    <x v="221"/>
    <d v="2014-12-02T00:00:00"/>
    <x v="1"/>
    <s v="MY-17380"/>
    <x v="199"/>
    <x v="1"/>
    <s v="United States"/>
    <s v="Memphis"/>
    <x v="18"/>
    <n v="38109"/>
    <x v="0"/>
    <s v="OFF-BI-10000216"/>
    <x v="1"/>
    <x v="8"/>
    <x v="1625"/>
    <x v="3266"/>
    <n v="3"/>
    <n v="0.7"/>
    <n v="-7.782"/>
  </r>
  <r>
    <n v="9266"/>
    <s v="US-2014-128118"/>
    <x v="3"/>
    <x v="221"/>
    <d v="2014-12-02T00:00:00"/>
    <x v="1"/>
    <s v="MY-17380"/>
    <x v="199"/>
    <x v="1"/>
    <s v="United States"/>
    <s v="Memphis"/>
    <x v="18"/>
    <n v="38109"/>
    <x v="0"/>
    <s v="OFF-EN-10003448"/>
    <x v="1"/>
    <x v="12"/>
    <x v="1702"/>
    <x v="5833"/>
    <n v="7"/>
    <n v="0.2"/>
    <n v="24.317999999999998"/>
  </r>
  <r>
    <n v="9267"/>
    <s v="CA-2011-125759"/>
    <x v="2"/>
    <x v="1215"/>
    <d v="2011-02-10T00:00:00"/>
    <x v="2"/>
    <s v="NM-18445"/>
    <x v="134"/>
    <x v="2"/>
    <s v="United States"/>
    <s v="North Las Vegas"/>
    <x v="33"/>
    <n v="89031"/>
    <x v="1"/>
    <s v="FUR-FU-10002111"/>
    <x v="0"/>
    <x v="5"/>
    <x v="1656"/>
    <x v="58"/>
    <n v="2"/>
    <n v="0"/>
    <n v="5.5327999999999999"/>
  </r>
  <r>
    <n v="9268"/>
    <s v="CA-2012-151869"/>
    <x v="1"/>
    <x v="12"/>
    <d v="2012-09-25T00:00:00"/>
    <x v="3"/>
    <s v="CS-11950"/>
    <x v="229"/>
    <x v="0"/>
    <s v="United States"/>
    <s v="Freeport"/>
    <x v="15"/>
    <n v="11520"/>
    <x v="3"/>
    <s v="FUR-CH-10001545"/>
    <x v="0"/>
    <x v="1"/>
    <x v="1737"/>
    <x v="5834"/>
    <n v="1"/>
    <n v="0.1"/>
    <n v="6.8388000000000009"/>
  </r>
  <r>
    <n v="9269"/>
    <s v="CA-2012-151869"/>
    <x v="1"/>
    <x v="12"/>
    <d v="2012-09-25T00:00:00"/>
    <x v="3"/>
    <s v="CS-11950"/>
    <x v="229"/>
    <x v="0"/>
    <s v="United States"/>
    <s v="Freeport"/>
    <x v="15"/>
    <n v="11520"/>
    <x v="3"/>
    <s v="OFF-PA-10002947"/>
    <x v="1"/>
    <x v="10"/>
    <x v="703"/>
    <x v="130"/>
    <n v="3"/>
    <n v="0"/>
    <n v="9.6191999999999993"/>
  </r>
  <r>
    <n v="9270"/>
    <s v="US-2014-102183"/>
    <x v="3"/>
    <x v="170"/>
    <d v="2014-08-29T00:00:00"/>
    <x v="1"/>
    <s v="PK-19075"/>
    <x v="7"/>
    <x v="0"/>
    <s v="United States"/>
    <s v="New York City"/>
    <x v="15"/>
    <n v="10035"/>
    <x v="3"/>
    <s v="OFF-BI-10003476"/>
    <x v="1"/>
    <x v="8"/>
    <x v="1526"/>
    <x v="5835"/>
    <n v="7"/>
    <n v="0.2"/>
    <n v="11.2308"/>
  </r>
  <r>
    <n v="9271"/>
    <s v="US-2014-102183"/>
    <x v="3"/>
    <x v="170"/>
    <d v="2014-08-29T00:00:00"/>
    <x v="1"/>
    <s v="PK-19075"/>
    <x v="7"/>
    <x v="0"/>
    <s v="United States"/>
    <s v="New York City"/>
    <x v="15"/>
    <n v="10035"/>
    <x v="3"/>
    <s v="OFF-BI-10001359"/>
    <x v="1"/>
    <x v="8"/>
    <x v="1153"/>
    <x v="5836"/>
    <n v="6"/>
    <n v="0.2"/>
    <n v="1453.1237999999996"/>
  </r>
  <r>
    <n v="9272"/>
    <s v="CA-2013-100510"/>
    <x v="0"/>
    <x v="536"/>
    <d v="2013-05-18T00:00:00"/>
    <x v="1"/>
    <s v="HM-14860"/>
    <x v="447"/>
    <x v="1"/>
    <s v="United States"/>
    <s v="New York City"/>
    <x v="15"/>
    <n v="10024"/>
    <x v="3"/>
    <s v="FUR-FU-10000320"/>
    <x v="0"/>
    <x v="5"/>
    <x v="1512"/>
    <x v="4807"/>
    <n v="3"/>
    <n v="0"/>
    <n v="4.4088000000000012"/>
  </r>
  <r>
    <n v="9273"/>
    <s v="CA-2013-100510"/>
    <x v="0"/>
    <x v="536"/>
    <d v="2013-05-18T00:00:00"/>
    <x v="1"/>
    <s v="HM-14860"/>
    <x v="447"/>
    <x v="1"/>
    <s v="United States"/>
    <s v="New York City"/>
    <x v="15"/>
    <n v="10024"/>
    <x v="3"/>
    <s v="TEC-PH-10001835"/>
    <x v="2"/>
    <x v="7"/>
    <x v="1333"/>
    <x v="2087"/>
    <n v="4"/>
    <n v="0"/>
    <n v="303.3408"/>
  </r>
  <r>
    <n v="9274"/>
    <s v="CA-2014-146983"/>
    <x v="3"/>
    <x v="264"/>
    <d v="2014-09-07T00:00:00"/>
    <x v="1"/>
    <s v="AH-10210"/>
    <x v="117"/>
    <x v="0"/>
    <s v="United States"/>
    <s v="Henderson"/>
    <x v="0"/>
    <n v="42420"/>
    <x v="0"/>
    <s v="OFF-BI-10003650"/>
    <x v="1"/>
    <x v="8"/>
    <x v="115"/>
    <x v="2829"/>
    <n v="3"/>
    <n v="0"/>
    <n v="757.41120000000001"/>
  </r>
  <r>
    <n v="9275"/>
    <s v="US-2011-134054"/>
    <x v="2"/>
    <x v="982"/>
    <d v="2011-10-10T00:00:00"/>
    <x v="3"/>
    <s v="FC-14335"/>
    <x v="712"/>
    <x v="1"/>
    <s v="United States"/>
    <s v="Albuquerque"/>
    <x v="27"/>
    <n v="87105"/>
    <x v="1"/>
    <s v="OFF-AR-10000937"/>
    <x v="1"/>
    <x v="6"/>
    <x v="1812"/>
    <x v="5837"/>
    <n v="7"/>
    <n v="0"/>
    <n v="112.57400000000001"/>
  </r>
  <r>
    <n v="9276"/>
    <s v="CA-2013-113236"/>
    <x v="0"/>
    <x v="439"/>
    <d v="2013-05-30T00:00:00"/>
    <x v="0"/>
    <s v="CP-12085"/>
    <x v="434"/>
    <x v="1"/>
    <s v="United States"/>
    <s v="Delray Beach"/>
    <x v="2"/>
    <n v="33445"/>
    <x v="0"/>
    <s v="OFF-ST-10000532"/>
    <x v="1"/>
    <x v="4"/>
    <x v="1403"/>
    <x v="5838"/>
    <n v="6"/>
    <n v="0.2"/>
    <n v="13.852799999999995"/>
  </r>
  <r>
    <n v="9277"/>
    <s v="CA-2013-113236"/>
    <x v="0"/>
    <x v="439"/>
    <d v="2013-05-30T00:00:00"/>
    <x v="0"/>
    <s v="CP-12085"/>
    <x v="434"/>
    <x v="1"/>
    <s v="United States"/>
    <s v="Delray Beach"/>
    <x v="2"/>
    <n v="33445"/>
    <x v="0"/>
    <s v="TEC-AC-10001267"/>
    <x v="2"/>
    <x v="11"/>
    <x v="533"/>
    <x v="5839"/>
    <n v="2"/>
    <n v="0.2"/>
    <n v="11.98"/>
  </r>
  <r>
    <n v="9278"/>
    <s v="CA-2014-122539"/>
    <x v="3"/>
    <x v="96"/>
    <d v="2014-12-06T00:00:00"/>
    <x v="1"/>
    <s v="SC-20305"/>
    <x v="253"/>
    <x v="0"/>
    <s v="United States"/>
    <s v="Philadelphia"/>
    <x v="9"/>
    <n v="19140"/>
    <x v="3"/>
    <s v="OFF-LA-10004853"/>
    <x v="1"/>
    <x v="2"/>
    <x v="683"/>
    <x v="801"/>
    <n v="4"/>
    <n v="0.2"/>
    <n v="5.1791999999999998"/>
  </r>
  <r>
    <n v="9279"/>
    <s v="CA-2014-122539"/>
    <x v="3"/>
    <x v="96"/>
    <d v="2014-12-06T00:00:00"/>
    <x v="1"/>
    <s v="SC-20305"/>
    <x v="253"/>
    <x v="0"/>
    <s v="United States"/>
    <s v="Philadelphia"/>
    <x v="9"/>
    <n v="19140"/>
    <x v="3"/>
    <s v="OFF-BI-10001759"/>
    <x v="1"/>
    <x v="8"/>
    <x v="725"/>
    <x v="5840"/>
    <n v="7"/>
    <n v="0.7"/>
    <n v="-5.6006999999999962"/>
  </r>
  <r>
    <n v="9280"/>
    <s v="CA-2014-122539"/>
    <x v="3"/>
    <x v="96"/>
    <d v="2014-12-06T00:00:00"/>
    <x v="1"/>
    <s v="SC-20305"/>
    <x v="253"/>
    <x v="0"/>
    <s v="United States"/>
    <s v="Philadelphia"/>
    <x v="9"/>
    <n v="19140"/>
    <x v="3"/>
    <s v="FUR-CH-10003379"/>
    <x v="0"/>
    <x v="1"/>
    <x v="459"/>
    <x v="5841"/>
    <n v="2"/>
    <n v="0.3"/>
    <n v="-28.49799999999999"/>
  </r>
  <r>
    <n v="9281"/>
    <s v="CA-2013-166772"/>
    <x v="0"/>
    <x v="873"/>
    <d v="2013-09-25T00:00:00"/>
    <x v="1"/>
    <s v="HJ-14875"/>
    <x v="707"/>
    <x v="2"/>
    <s v="United States"/>
    <s v="Seattle"/>
    <x v="4"/>
    <n v="98105"/>
    <x v="1"/>
    <s v="FUR-BO-10002853"/>
    <x v="0"/>
    <x v="0"/>
    <x v="1613"/>
    <x v="3514"/>
    <n v="2"/>
    <n v="0"/>
    <n v="40.97"/>
  </r>
  <r>
    <n v="9282"/>
    <s v="US-2014-152898"/>
    <x v="3"/>
    <x v="220"/>
    <d v="2014-09-16T00:00:00"/>
    <x v="1"/>
    <s v="CB-12025"/>
    <x v="90"/>
    <x v="0"/>
    <s v="United States"/>
    <s v="Richmond"/>
    <x v="17"/>
    <n v="23223"/>
    <x v="0"/>
    <s v="OFF-AP-10000027"/>
    <x v="1"/>
    <x v="9"/>
    <x v="1804"/>
    <x v="4672"/>
    <n v="5"/>
    <n v="0"/>
    <n v="20.369999999999997"/>
  </r>
  <r>
    <n v="9283"/>
    <s v="CA-2013-160486"/>
    <x v="0"/>
    <x v="945"/>
    <d v="2014-01-05T00:00:00"/>
    <x v="1"/>
    <s v="EH-14185"/>
    <x v="699"/>
    <x v="0"/>
    <s v="United States"/>
    <s v="West Palm Beach"/>
    <x v="2"/>
    <n v="33407"/>
    <x v="0"/>
    <s v="OFF-PA-10002421"/>
    <x v="1"/>
    <x v="10"/>
    <x v="1416"/>
    <x v="5842"/>
    <n v="4"/>
    <n v="0.2"/>
    <n v="25.278400000000001"/>
  </r>
  <r>
    <n v="9284"/>
    <s v="CA-2014-102218"/>
    <x v="3"/>
    <x v="264"/>
    <d v="2014-09-05T00:00:00"/>
    <x v="0"/>
    <s v="LW-17215"/>
    <x v="560"/>
    <x v="0"/>
    <s v="United States"/>
    <s v="Fort Collins"/>
    <x v="22"/>
    <n v="80525"/>
    <x v="1"/>
    <s v="OFF-LA-10002475"/>
    <x v="1"/>
    <x v="2"/>
    <x v="148"/>
    <x v="3280"/>
    <n v="2"/>
    <n v="0.2"/>
    <n v="3.9473999999999996"/>
  </r>
  <r>
    <n v="9285"/>
    <s v="CA-2011-161032"/>
    <x v="2"/>
    <x v="728"/>
    <d v="2011-11-23T00:00:00"/>
    <x v="1"/>
    <s v="MK-17905"/>
    <x v="149"/>
    <x v="1"/>
    <s v="United States"/>
    <s v="Franklin"/>
    <x v="6"/>
    <n v="53132"/>
    <x v="2"/>
    <s v="FUR-CH-10001482"/>
    <x v="0"/>
    <x v="1"/>
    <x v="536"/>
    <x v="604"/>
    <n v="3"/>
    <n v="0"/>
    <n v="43.223399999999984"/>
  </r>
  <r>
    <n v="9286"/>
    <s v="CA-2012-102778"/>
    <x v="1"/>
    <x v="82"/>
    <d v="2012-11-24T00:00:00"/>
    <x v="2"/>
    <s v="JH-15820"/>
    <x v="581"/>
    <x v="0"/>
    <s v="United States"/>
    <s v="Monroe"/>
    <x v="3"/>
    <n v="28110"/>
    <x v="0"/>
    <s v="FUR-FU-10000087"/>
    <x v="0"/>
    <x v="5"/>
    <x v="204"/>
    <x v="269"/>
    <n v="1"/>
    <n v="0.2"/>
    <n v="4.7712000000000012"/>
  </r>
  <r>
    <n v="9287"/>
    <s v="CA-2014-154011"/>
    <x v="3"/>
    <x v="249"/>
    <d v="2014-06-27T00:00:00"/>
    <x v="1"/>
    <s v="DB-13270"/>
    <x v="489"/>
    <x v="2"/>
    <s v="United States"/>
    <s v="Dallas"/>
    <x v="5"/>
    <n v="75081"/>
    <x v="2"/>
    <s v="OFF-BI-10003166"/>
    <x v="1"/>
    <x v="8"/>
    <x v="1405"/>
    <x v="5843"/>
    <n v="3"/>
    <n v="0.8"/>
    <n v="-11.020800000000005"/>
  </r>
  <r>
    <n v="9288"/>
    <s v="CA-2014-154011"/>
    <x v="3"/>
    <x v="249"/>
    <d v="2014-06-27T00:00:00"/>
    <x v="1"/>
    <s v="DB-13270"/>
    <x v="489"/>
    <x v="2"/>
    <s v="United States"/>
    <s v="Dallas"/>
    <x v="5"/>
    <n v="75081"/>
    <x v="2"/>
    <s v="FUR-TA-10000688"/>
    <x v="0"/>
    <x v="3"/>
    <x v="556"/>
    <x v="5844"/>
    <n v="3"/>
    <n v="0.3"/>
    <n v="-84.961500000000029"/>
  </r>
  <r>
    <n v="9289"/>
    <s v="US-2014-165456"/>
    <x v="3"/>
    <x v="329"/>
    <d v="2014-12-04T00:00:00"/>
    <x v="2"/>
    <s v="TB-21625"/>
    <x v="577"/>
    <x v="0"/>
    <s v="United States"/>
    <s v="Philadelphia"/>
    <x v="9"/>
    <n v="19134"/>
    <x v="3"/>
    <s v="FUR-CH-10003981"/>
    <x v="0"/>
    <x v="1"/>
    <x v="1166"/>
    <x v="5845"/>
    <n v="6"/>
    <n v="0.3"/>
    <n v="-15.418800000000203"/>
  </r>
  <r>
    <n v="9290"/>
    <s v="CA-2011-111857"/>
    <x v="2"/>
    <x v="488"/>
    <d v="2011-04-26T00:00:00"/>
    <x v="0"/>
    <s v="NM-18445"/>
    <x v="134"/>
    <x v="2"/>
    <s v="United States"/>
    <s v="San Francisco"/>
    <x v="1"/>
    <n v="94109"/>
    <x v="1"/>
    <s v="OFF-PA-10001878"/>
    <x v="1"/>
    <x v="10"/>
    <x v="1161"/>
    <x v="5846"/>
    <n v="1"/>
    <n v="0"/>
    <n v="22.987699999999997"/>
  </r>
  <r>
    <n v="9291"/>
    <s v="CA-2011-163650"/>
    <x v="2"/>
    <x v="865"/>
    <d v="2011-09-25T00:00:00"/>
    <x v="2"/>
    <s v="TT-21220"/>
    <x v="627"/>
    <x v="0"/>
    <s v="United States"/>
    <s v="Dover"/>
    <x v="13"/>
    <n v="19901"/>
    <x v="3"/>
    <s v="OFF-AR-10002375"/>
    <x v="1"/>
    <x v="6"/>
    <x v="823"/>
    <x v="296"/>
    <n v="3"/>
    <n v="0"/>
    <n v="2.8535999999999988"/>
  </r>
  <r>
    <n v="9292"/>
    <s v="CA-2011-163650"/>
    <x v="2"/>
    <x v="865"/>
    <d v="2011-09-25T00:00:00"/>
    <x v="2"/>
    <s v="TT-21220"/>
    <x v="627"/>
    <x v="0"/>
    <s v="United States"/>
    <s v="Dover"/>
    <x v="13"/>
    <n v="19901"/>
    <x v="3"/>
    <s v="OFF-BI-10004965"/>
    <x v="1"/>
    <x v="8"/>
    <x v="1005"/>
    <x v="1339"/>
    <n v="3"/>
    <n v="0"/>
    <n v="15.524999999999999"/>
  </r>
  <r>
    <n v="9293"/>
    <s v="CA-2014-124114"/>
    <x v="3"/>
    <x v="580"/>
    <d v="2014-03-03T00:00:00"/>
    <x v="3"/>
    <s v="RS-19765"/>
    <x v="276"/>
    <x v="1"/>
    <s v="United States"/>
    <s v="Waco"/>
    <x v="5"/>
    <n v="76706"/>
    <x v="2"/>
    <s v="OFF-BI-10004022"/>
    <x v="1"/>
    <x v="8"/>
    <x v="748"/>
    <x v="5847"/>
    <n v="1"/>
    <n v="0.8"/>
    <n v="-0.94520000000000004"/>
  </r>
  <r>
    <n v="9294"/>
    <s v="US-2014-116505"/>
    <x v="3"/>
    <x v="701"/>
    <d v="2014-11-22T00:00:00"/>
    <x v="0"/>
    <s v="TB-21625"/>
    <x v="577"/>
    <x v="0"/>
    <s v="United States"/>
    <s v="Hagerstown"/>
    <x v="39"/>
    <n v="21740"/>
    <x v="3"/>
    <s v="OFF-BI-10000050"/>
    <x v="1"/>
    <x v="8"/>
    <x v="343"/>
    <x v="1875"/>
    <n v="6"/>
    <n v="0"/>
    <n v="20.585999999999999"/>
  </r>
  <r>
    <n v="9295"/>
    <s v="CA-2014-161340"/>
    <x v="3"/>
    <x v="39"/>
    <d v="2014-06-02T00:00:00"/>
    <x v="1"/>
    <s v="AM-10360"/>
    <x v="87"/>
    <x v="1"/>
    <s v="United States"/>
    <s v="Cleveland"/>
    <x v="24"/>
    <n v="44105"/>
    <x v="3"/>
    <s v="OFF-PA-10002464"/>
    <x v="1"/>
    <x v="10"/>
    <x v="993"/>
    <x v="853"/>
    <n v="3"/>
    <n v="0.2"/>
    <n v="5.0286000000000008"/>
  </r>
  <r>
    <n v="9296"/>
    <s v="CA-2014-161340"/>
    <x v="3"/>
    <x v="39"/>
    <d v="2014-06-02T00:00:00"/>
    <x v="1"/>
    <s v="AM-10360"/>
    <x v="87"/>
    <x v="1"/>
    <s v="United States"/>
    <s v="Cleveland"/>
    <x v="24"/>
    <n v="44105"/>
    <x v="3"/>
    <s v="FUR-BO-10004709"/>
    <x v="0"/>
    <x v="0"/>
    <x v="263"/>
    <x v="4701"/>
    <n v="4"/>
    <n v="0.5"/>
    <n v="-64.937599999999989"/>
  </r>
  <r>
    <n v="9297"/>
    <s v="US-2012-163433"/>
    <x v="1"/>
    <x v="24"/>
    <d v="2012-04-22T00:00:00"/>
    <x v="0"/>
    <s v="MP-17965"/>
    <x v="172"/>
    <x v="1"/>
    <s v="United States"/>
    <s v="Mcallen"/>
    <x v="5"/>
    <n v="78501"/>
    <x v="2"/>
    <s v="TEC-AC-10003590"/>
    <x v="2"/>
    <x v="11"/>
    <x v="1093"/>
    <x v="2967"/>
    <n v="2"/>
    <n v="0.2"/>
    <n v="8.2847999999999971"/>
  </r>
  <r>
    <n v="9298"/>
    <s v="US-2012-163433"/>
    <x v="1"/>
    <x v="24"/>
    <d v="2012-04-22T00:00:00"/>
    <x v="0"/>
    <s v="MP-17965"/>
    <x v="172"/>
    <x v="1"/>
    <s v="United States"/>
    <s v="Mcallen"/>
    <x v="5"/>
    <n v="78501"/>
    <x v="2"/>
    <s v="TEC-PH-10003357"/>
    <x v="2"/>
    <x v="7"/>
    <x v="1062"/>
    <x v="4494"/>
    <n v="4"/>
    <n v="0.2"/>
    <n v="24.476800000000004"/>
  </r>
  <r>
    <n v="9299"/>
    <s v="US-2012-163433"/>
    <x v="1"/>
    <x v="24"/>
    <d v="2012-04-22T00:00:00"/>
    <x v="0"/>
    <s v="MP-17965"/>
    <x v="172"/>
    <x v="1"/>
    <s v="United States"/>
    <s v="Mcallen"/>
    <x v="5"/>
    <n v="78501"/>
    <x v="2"/>
    <s v="OFF-AR-10003373"/>
    <x v="1"/>
    <x v="6"/>
    <x v="287"/>
    <x v="1355"/>
    <n v="3"/>
    <n v="0.2"/>
    <n v="6.5057999999999971"/>
  </r>
  <r>
    <n v="9300"/>
    <s v="US-2012-163433"/>
    <x v="1"/>
    <x v="24"/>
    <d v="2012-04-22T00:00:00"/>
    <x v="0"/>
    <s v="MP-17965"/>
    <x v="172"/>
    <x v="1"/>
    <s v="United States"/>
    <s v="Mcallen"/>
    <x v="5"/>
    <n v="78501"/>
    <x v="2"/>
    <s v="OFF-BI-10003676"/>
    <x v="1"/>
    <x v="8"/>
    <x v="816"/>
    <x v="3176"/>
    <n v="2"/>
    <n v="0.8"/>
    <n v="-6.8992000000000022"/>
  </r>
  <r>
    <n v="9301"/>
    <s v="US-2012-163433"/>
    <x v="1"/>
    <x v="24"/>
    <d v="2012-04-22T00:00:00"/>
    <x v="0"/>
    <s v="MP-17965"/>
    <x v="172"/>
    <x v="1"/>
    <s v="United States"/>
    <s v="Mcallen"/>
    <x v="5"/>
    <n v="78501"/>
    <x v="2"/>
    <s v="FUR-CH-10000225"/>
    <x v="0"/>
    <x v="1"/>
    <x v="401"/>
    <x v="4350"/>
    <n v="1"/>
    <n v="0.3"/>
    <n v="-20.245000000000008"/>
  </r>
  <r>
    <n v="9302"/>
    <s v="US-2012-163433"/>
    <x v="1"/>
    <x v="24"/>
    <d v="2012-04-22T00:00:00"/>
    <x v="0"/>
    <s v="MP-17965"/>
    <x v="172"/>
    <x v="1"/>
    <s v="United States"/>
    <s v="Mcallen"/>
    <x v="5"/>
    <n v="78501"/>
    <x v="2"/>
    <s v="TEC-PH-10001870"/>
    <x v="2"/>
    <x v="7"/>
    <x v="1731"/>
    <x v="5848"/>
    <n v="2"/>
    <n v="0.2"/>
    <n v="6.122999999999994"/>
  </r>
  <r>
    <n v="9303"/>
    <s v="US-2012-163433"/>
    <x v="1"/>
    <x v="24"/>
    <d v="2012-04-22T00:00:00"/>
    <x v="0"/>
    <s v="MP-17965"/>
    <x v="172"/>
    <x v="1"/>
    <s v="United States"/>
    <s v="Mcallen"/>
    <x v="5"/>
    <n v="78501"/>
    <x v="2"/>
    <s v="OFF-AR-10003481"/>
    <x v="1"/>
    <x v="6"/>
    <x v="1591"/>
    <x v="964"/>
    <n v="3"/>
    <n v="0.2"/>
    <n v="0.88559999999999883"/>
  </r>
  <r>
    <n v="9304"/>
    <s v="US-2012-163433"/>
    <x v="1"/>
    <x v="24"/>
    <d v="2012-04-22T00:00:00"/>
    <x v="0"/>
    <s v="MP-17965"/>
    <x v="172"/>
    <x v="1"/>
    <s v="United States"/>
    <s v="Mcallen"/>
    <x v="5"/>
    <n v="78501"/>
    <x v="2"/>
    <s v="OFF-PA-10003936"/>
    <x v="1"/>
    <x v="10"/>
    <x v="1283"/>
    <x v="12"/>
    <n v="3"/>
    <n v="0.2"/>
    <n v="5.4432"/>
  </r>
  <r>
    <n v="9305"/>
    <s v="US-2012-163433"/>
    <x v="1"/>
    <x v="24"/>
    <d v="2012-04-22T00:00:00"/>
    <x v="0"/>
    <s v="MP-17965"/>
    <x v="172"/>
    <x v="1"/>
    <s v="United States"/>
    <s v="Mcallen"/>
    <x v="5"/>
    <n v="78501"/>
    <x v="2"/>
    <s v="OFF-BI-10000320"/>
    <x v="1"/>
    <x v="8"/>
    <x v="768"/>
    <x v="5849"/>
    <n v="1"/>
    <n v="0.8"/>
    <n v="-2.2877999999999998"/>
  </r>
  <r>
    <n v="9306"/>
    <s v="CA-2012-137603"/>
    <x v="1"/>
    <x v="444"/>
    <d v="2012-09-24T00:00:00"/>
    <x v="1"/>
    <s v="MH-17290"/>
    <x v="762"/>
    <x v="2"/>
    <s v="United States"/>
    <s v="Santa Fe"/>
    <x v="27"/>
    <n v="87505"/>
    <x v="1"/>
    <s v="OFF-AR-10001972"/>
    <x v="1"/>
    <x v="6"/>
    <x v="1623"/>
    <x v="3681"/>
    <n v="5"/>
    <n v="0"/>
    <n v="2.1840000000000002"/>
  </r>
  <r>
    <n v="9307"/>
    <s v="CA-2011-128237"/>
    <x v="2"/>
    <x v="727"/>
    <d v="2011-03-30T00:00:00"/>
    <x v="1"/>
    <s v="CA-12265"/>
    <x v="244"/>
    <x v="0"/>
    <s v="United States"/>
    <s v="San Francisco"/>
    <x v="1"/>
    <n v="94110"/>
    <x v="1"/>
    <s v="OFF-AR-10003829"/>
    <x v="1"/>
    <x v="6"/>
    <x v="934"/>
    <x v="2637"/>
    <n v="2"/>
    <n v="0"/>
    <n v="1.9023999999999992"/>
  </r>
  <r>
    <n v="9308"/>
    <s v="CA-2011-128237"/>
    <x v="2"/>
    <x v="727"/>
    <d v="2011-03-30T00:00:00"/>
    <x v="1"/>
    <s v="CA-12265"/>
    <x v="244"/>
    <x v="0"/>
    <s v="United States"/>
    <s v="San Francisco"/>
    <x v="1"/>
    <n v="94110"/>
    <x v="1"/>
    <s v="OFF-AR-10003338"/>
    <x v="1"/>
    <x v="6"/>
    <x v="1430"/>
    <x v="3659"/>
    <n v="2"/>
    <n v="0"/>
    <n v="3.7200000000000006"/>
  </r>
  <r>
    <n v="9309"/>
    <s v="CA-2011-128237"/>
    <x v="2"/>
    <x v="727"/>
    <d v="2011-03-30T00:00:00"/>
    <x v="1"/>
    <s v="CA-12265"/>
    <x v="244"/>
    <x v="0"/>
    <s v="United States"/>
    <s v="San Francisco"/>
    <x v="1"/>
    <n v="94110"/>
    <x v="1"/>
    <s v="TEC-AC-10002558"/>
    <x v="2"/>
    <x v="11"/>
    <x v="1546"/>
    <x v="5850"/>
    <n v="4"/>
    <n v="0"/>
    <n v="15.917999999999999"/>
  </r>
  <r>
    <n v="9310"/>
    <s v="CA-2011-128237"/>
    <x v="2"/>
    <x v="727"/>
    <d v="2011-03-30T00:00:00"/>
    <x v="1"/>
    <s v="CA-12265"/>
    <x v="244"/>
    <x v="0"/>
    <s v="United States"/>
    <s v="San Francisco"/>
    <x v="1"/>
    <n v="94110"/>
    <x v="1"/>
    <s v="OFF-AR-10000034"/>
    <x v="1"/>
    <x v="6"/>
    <x v="744"/>
    <x v="2370"/>
    <n v="6"/>
    <n v="0"/>
    <n v="9.9215999999999998"/>
  </r>
  <r>
    <n v="9311"/>
    <s v="US-2013-102141"/>
    <x v="0"/>
    <x v="370"/>
    <d v="2013-09-01T00:00:00"/>
    <x v="1"/>
    <s v="KD-16615"/>
    <x v="629"/>
    <x v="1"/>
    <s v="United States"/>
    <s v="New York City"/>
    <x v="15"/>
    <n v="10024"/>
    <x v="3"/>
    <s v="OFF-BI-10001510"/>
    <x v="1"/>
    <x v="8"/>
    <x v="702"/>
    <x v="5851"/>
    <n v="8"/>
    <n v="0.2"/>
    <n v="45.839999999999996"/>
  </r>
  <r>
    <n v="9312"/>
    <s v="CA-2014-148642"/>
    <x v="3"/>
    <x v="904"/>
    <d v="2014-03-13T00:00:00"/>
    <x v="1"/>
    <s v="DW-13540"/>
    <x v="386"/>
    <x v="0"/>
    <s v="United States"/>
    <s v="Dallas"/>
    <x v="5"/>
    <n v="75220"/>
    <x v="2"/>
    <s v="OFF-LA-10000134"/>
    <x v="1"/>
    <x v="2"/>
    <x v="85"/>
    <x v="1268"/>
    <n v="2"/>
    <n v="0.2"/>
    <n v="1.7247999999999997"/>
  </r>
  <r>
    <n v="9313"/>
    <s v="CA-2014-148642"/>
    <x v="3"/>
    <x v="904"/>
    <d v="2014-03-13T00:00:00"/>
    <x v="1"/>
    <s v="DW-13540"/>
    <x v="386"/>
    <x v="0"/>
    <s v="United States"/>
    <s v="Dallas"/>
    <x v="5"/>
    <n v="75220"/>
    <x v="2"/>
    <s v="OFF-AR-10000588"/>
    <x v="1"/>
    <x v="6"/>
    <x v="393"/>
    <x v="5852"/>
    <n v="4"/>
    <n v="0.2"/>
    <n v="4.7616000000000014"/>
  </r>
  <r>
    <n v="9314"/>
    <s v="CA-2012-111948"/>
    <x v="1"/>
    <x v="1216"/>
    <d v="2012-11-11T00:00:00"/>
    <x v="3"/>
    <s v="AG-10495"/>
    <x v="122"/>
    <x v="1"/>
    <s v="United States"/>
    <s v="Detroit"/>
    <x v="12"/>
    <n v="48234"/>
    <x v="2"/>
    <s v="OFF-ST-10003282"/>
    <x v="1"/>
    <x v="4"/>
    <x v="42"/>
    <x v="5853"/>
    <n v="7"/>
    <n v="0"/>
    <n v="117.12960000000004"/>
  </r>
  <r>
    <n v="9315"/>
    <s v="CA-2012-111948"/>
    <x v="1"/>
    <x v="1216"/>
    <d v="2012-11-11T00:00:00"/>
    <x v="3"/>
    <s v="AG-10495"/>
    <x v="122"/>
    <x v="1"/>
    <s v="United States"/>
    <s v="Detroit"/>
    <x v="12"/>
    <n v="48234"/>
    <x v="2"/>
    <s v="OFF-AP-10002311"/>
    <x v="1"/>
    <x v="9"/>
    <x v="14"/>
    <x v="5854"/>
    <n v="2"/>
    <n v="0.1"/>
    <n v="46.790800000000004"/>
  </r>
  <r>
    <n v="9316"/>
    <s v="CA-2013-161907"/>
    <x v="0"/>
    <x v="41"/>
    <d v="2013-04-10T00:00:00"/>
    <x v="1"/>
    <s v="JH-16180"/>
    <x v="423"/>
    <x v="0"/>
    <s v="United States"/>
    <s v="Philadelphia"/>
    <x v="9"/>
    <n v="19140"/>
    <x v="3"/>
    <s v="TEC-PH-10000141"/>
    <x v="2"/>
    <x v="7"/>
    <x v="1303"/>
    <x v="965"/>
    <n v="3"/>
    <n v="0.4"/>
    <n v="-27.715799999999994"/>
  </r>
  <r>
    <n v="9317"/>
    <s v="CA-2013-161907"/>
    <x v="0"/>
    <x v="41"/>
    <d v="2013-04-10T00:00:00"/>
    <x v="1"/>
    <s v="JH-16180"/>
    <x v="423"/>
    <x v="0"/>
    <s v="United States"/>
    <s v="Philadelphia"/>
    <x v="9"/>
    <n v="19140"/>
    <x v="3"/>
    <s v="OFF-SU-10000646"/>
    <x v="1"/>
    <x v="14"/>
    <x v="259"/>
    <x v="5855"/>
    <n v="4"/>
    <n v="0.2"/>
    <n v="-163.45159999999996"/>
  </r>
  <r>
    <n v="9318"/>
    <s v="CA-2014-124940"/>
    <x v="3"/>
    <x v="1217"/>
    <d v="2014-02-27T00:00:00"/>
    <x v="1"/>
    <s v="DK-13090"/>
    <x v="54"/>
    <x v="0"/>
    <s v="United States"/>
    <s v="Carrollton"/>
    <x v="5"/>
    <n v="75007"/>
    <x v="2"/>
    <s v="TEC-AC-10002076"/>
    <x v="2"/>
    <x v="11"/>
    <x v="329"/>
    <x v="5856"/>
    <n v="1"/>
    <n v="0.2"/>
    <n v="-2.9940000000000015"/>
  </r>
  <r>
    <n v="9319"/>
    <s v="US-2014-108343"/>
    <x v="3"/>
    <x v="228"/>
    <d v="2014-07-26T00:00:00"/>
    <x v="1"/>
    <s v="AR-10825"/>
    <x v="255"/>
    <x v="1"/>
    <s v="United States"/>
    <s v="New York City"/>
    <x v="15"/>
    <n v="10009"/>
    <x v="3"/>
    <s v="OFF-PA-10000743"/>
    <x v="1"/>
    <x v="10"/>
    <x v="573"/>
    <x v="522"/>
    <n v="2"/>
    <n v="0"/>
    <n v="6.4127999999999998"/>
  </r>
  <r>
    <n v="9320"/>
    <s v="US-2014-108343"/>
    <x v="3"/>
    <x v="228"/>
    <d v="2014-07-26T00:00:00"/>
    <x v="1"/>
    <s v="AR-10825"/>
    <x v="255"/>
    <x v="1"/>
    <s v="United States"/>
    <s v="New York City"/>
    <x v="15"/>
    <n v="10009"/>
    <x v="3"/>
    <s v="FUR-CH-10002780"/>
    <x v="0"/>
    <x v="1"/>
    <x v="1832"/>
    <x v="5857"/>
    <n v="2"/>
    <n v="0.1"/>
    <n v="25.474399999999999"/>
  </r>
  <r>
    <n v="9321"/>
    <s v="US-2014-108343"/>
    <x v="3"/>
    <x v="228"/>
    <d v="2014-07-26T00:00:00"/>
    <x v="1"/>
    <s v="AR-10825"/>
    <x v="255"/>
    <x v="1"/>
    <s v="United States"/>
    <s v="New York City"/>
    <x v="15"/>
    <n v="10009"/>
    <x v="3"/>
    <s v="FUR-FU-10000747"/>
    <x v="0"/>
    <x v="5"/>
    <x v="1742"/>
    <x v="5858"/>
    <n v="4"/>
    <n v="0"/>
    <n v="31.266399999999976"/>
  </r>
  <r>
    <n v="9322"/>
    <s v="US-2013-111563"/>
    <x v="0"/>
    <x v="254"/>
    <d v="2013-11-09T00:00:00"/>
    <x v="1"/>
    <s v="SM-20005"/>
    <x v="325"/>
    <x v="0"/>
    <s v="United States"/>
    <s v="Houston"/>
    <x v="5"/>
    <n v="77041"/>
    <x v="2"/>
    <s v="FUR-FU-10002445"/>
    <x v="0"/>
    <x v="5"/>
    <x v="1439"/>
    <x v="5859"/>
    <n v="3"/>
    <n v="0.6"/>
    <n v="-5.6879999999999988"/>
  </r>
  <r>
    <n v="9323"/>
    <s v="US-2013-111563"/>
    <x v="0"/>
    <x v="254"/>
    <d v="2013-11-09T00:00:00"/>
    <x v="1"/>
    <s v="SM-20005"/>
    <x v="325"/>
    <x v="0"/>
    <s v="United States"/>
    <s v="Houston"/>
    <x v="5"/>
    <n v="77041"/>
    <x v="2"/>
    <s v="FUR-FU-10000723"/>
    <x v="0"/>
    <x v="5"/>
    <x v="475"/>
    <x v="520"/>
    <n v="4"/>
    <n v="0.6"/>
    <n v="-84.292799999999986"/>
  </r>
  <r>
    <n v="9324"/>
    <s v="CA-2014-121853"/>
    <x v="3"/>
    <x v="397"/>
    <d v="2014-09-30T00:00:00"/>
    <x v="1"/>
    <s v="DB-13660"/>
    <x v="551"/>
    <x v="0"/>
    <s v="United States"/>
    <s v="Los Angeles"/>
    <x v="1"/>
    <n v="90036"/>
    <x v="1"/>
    <s v="OFF-PA-10003641"/>
    <x v="1"/>
    <x v="10"/>
    <x v="938"/>
    <x v="5860"/>
    <n v="8"/>
    <n v="0"/>
    <n v="97.078399999999988"/>
  </r>
  <r>
    <n v="9325"/>
    <s v="CA-2014-121853"/>
    <x v="3"/>
    <x v="397"/>
    <d v="2014-09-30T00:00:00"/>
    <x v="1"/>
    <s v="DB-13660"/>
    <x v="551"/>
    <x v="0"/>
    <s v="United States"/>
    <s v="Los Angeles"/>
    <x v="1"/>
    <n v="90036"/>
    <x v="1"/>
    <s v="FUR-CH-10003973"/>
    <x v="0"/>
    <x v="1"/>
    <x v="858"/>
    <x v="5861"/>
    <n v="2"/>
    <n v="0.2"/>
    <n v="59.481600000000014"/>
  </r>
  <r>
    <n v="9326"/>
    <s v="CA-2014-121853"/>
    <x v="3"/>
    <x v="397"/>
    <d v="2014-09-30T00:00:00"/>
    <x v="1"/>
    <s v="DB-13660"/>
    <x v="551"/>
    <x v="0"/>
    <s v="United States"/>
    <s v="Los Angeles"/>
    <x v="1"/>
    <n v="90036"/>
    <x v="1"/>
    <s v="OFF-BI-10000977"/>
    <x v="1"/>
    <x v="8"/>
    <x v="982"/>
    <x v="5862"/>
    <n v="3"/>
    <n v="0.2"/>
    <n v="23.711999999999996"/>
  </r>
  <r>
    <n v="9327"/>
    <s v="US-2014-130687"/>
    <x v="3"/>
    <x v="210"/>
    <d v="2014-09-11T00:00:00"/>
    <x v="2"/>
    <s v="PF-19225"/>
    <x v="418"/>
    <x v="0"/>
    <s v="United States"/>
    <s v="Edmonds"/>
    <x v="4"/>
    <n v="98026"/>
    <x v="1"/>
    <s v="FUR-FU-10004053"/>
    <x v="0"/>
    <x v="5"/>
    <x v="1633"/>
    <x v="4165"/>
    <n v="4"/>
    <n v="0"/>
    <n v="34.812800000000003"/>
  </r>
  <r>
    <n v="9328"/>
    <s v="US-2014-130687"/>
    <x v="3"/>
    <x v="210"/>
    <d v="2014-09-11T00:00:00"/>
    <x v="2"/>
    <s v="PF-19225"/>
    <x v="418"/>
    <x v="0"/>
    <s v="United States"/>
    <s v="Edmonds"/>
    <x v="4"/>
    <n v="98026"/>
    <x v="1"/>
    <s v="TEC-PH-10002033"/>
    <x v="2"/>
    <x v="7"/>
    <x v="11"/>
    <x v="5863"/>
    <n v="2"/>
    <n v="0.2"/>
    <n v="34.178400000000011"/>
  </r>
  <r>
    <n v="9329"/>
    <s v="US-2014-130687"/>
    <x v="3"/>
    <x v="210"/>
    <d v="2014-09-11T00:00:00"/>
    <x v="2"/>
    <s v="PF-19225"/>
    <x v="418"/>
    <x v="0"/>
    <s v="United States"/>
    <s v="Edmonds"/>
    <x v="4"/>
    <n v="98026"/>
    <x v="1"/>
    <s v="OFF-AR-10004260"/>
    <x v="1"/>
    <x v="6"/>
    <x v="1481"/>
    <x v="2275"/>
    <n v="1"/>
    <n v="0"/>
    <n v="7.2744"/>
  </r>
  <r>
    <n v="9330"/>
    <s v="CA-2012-164497"/>
    <x v="1"/>
    <x v="109"/>
    <d v="2012-11-30T00:00:00"/>
    <x v="2"/>
    <s v="AJ-10945"/>
    <x v="219"/>
    <x v="0"/>
    <s v="United States"/>
    <s v="San Francisco"/>
    <x v="1"/>
    <n v="94110"/>
    <x v="1"/>
    <s v="OFF-AP-10004655"/>
    <x v="1"/>
    <x v="9"/>
    <x v="1607"/>
    <x v="5864"/>
    <n v="4"/>
    <n v="0"/>
    <n v="15.395199999999999"/>
  </r>
  <r>
    <n v="9331"/>
    <s v="US-2012-153283"/>
    <x v="1"/>
    <x v="768"/>
    <d v="2012-11-18T00:00:00"/>
    <x v="1"/>
    <s v="EB-14110"/>
    <x v="686"/>
    <x v="0"/>
    <s v="United States"/>
    <s v="New York City"/>
    <x v="15"/>
    <n v="10035"/>
    <x v="3"/>
    <s v="OFF-EN-10001539"/>
    <x v="1"/>
    <x v="12"/>
    <x v="33"/>
    <x v="2560"/>
    <n v="2"/>
    <n v="0"/>
    <n v="7.3132000000000001"/>
  </r>
  <r>
    <n v="9332"/>
    <s v="CA-2013-108056"/>
    <x v="0"/>
    <x v="321"/>
    <d v="2013-10-04T00:00:00"/>
    <x v="1"/>
    <s v="ES-14080"/>
    <x v="20"/>
    <x v="1"/>
    <s v="United States"/>
    <s v="Springfield"/>
    <x v="21"/>
    <n v="97477"/>
    <x v="1"/>
    <s v="TEC-PH-10001817"/>
    <x v="2"/>
    <x v="7"/>
    <x v="1097"/>
    <x v="4253"/>
    <n v="3"/>
    <n v="0.2"/>
    <n v="75.180000000000064"/>
  </r>
  <r>
    <n v="9333"/>
    <s v="CA-2014-127726"/>
    <x v="3"/>
    <x v="220"/>
    <d v="2014-09-14T00:00:00"/>
    <x v="0"/>
    <s v="SS-20410"/>
    <x v="757"/>
    <x v="0"/>
    <s v="United States"/>
    <s v="Georgetown"/>
    <x v="0"/>
    <n v="40324"/>
    <x v="0"/>
    <s v="OFF-AP-10002578"/>
    <x v="1"/>
    <x v="9"/>
    <x v="409"/>
    <x v="5865"/>
    <n v="4"/>
    <n v="0"/>
    <n v="50.876800000000003"/>
  </r>
  <r>
    <n v="9334"/>
    <s v="CA-2014-127726"/>
    <x v="3"/>
    <x v="220"/>
    <d v="2014-09-14T00:00:00"/>
    <x v="0"/>
    <s v="SS-20410"/>
    <x v="757"/>
    <x v="0"/>
    <s v="United States"/>
    <s v="Georgetown"/>
    <x v="0"/>
    <n v="40324"/>
    <x v="0"/>
    <s v="OFF-FA-10000992"/>
    <x v="1"/>
    <x v="13"/>
    <x v="1033"/>
    <x v="3210"/>
    <n v="4"/>
    <n v="0"/>
    <n v="6.6739999999999995"/>
  </r>
  <r>
    <n v="9335"/>
    <s v="CA-2014-110198"/>
    <x v="3"/>
    <x v="927"/>
    <d v="2014-05-03T00:00:00"/>
    <x v="2"/>
    <s v="AG-10900"/>
    <x v="151"/>
    <x v="0"/>
    <s v="United States"/>
    <s v="Coral Springs"/>
    <x v="2"/>
    <n v="33065"/>
    <x v="0"/>
    <s v="FUR-BO-10001798"/>
    <x v="0"/>
    <x v="0"/>
    <x v="0"/>
    <x v="2361"/>
    <n v="3"/>
    <n v="0.2"/>
    <n v="-15.71759999999999"/>
  </r>
  <r>
    <n v="9336"/>
    <s v="CA-2014-110198"/>
    <x v="3"/>
    <x v="927"/>
    <d v="2014-05-03T00:00:00"/>
    <x v="2"/>
    <s v="AG-10900"/>
    <x v="151"/>
    <x v="0"/>
    <s v="United States"/>
    <s v="Coral Springs"/>
    <x v="2"/>
    <n v="33065"/>
    <x v="0"/>
    <s v="OFF-LA-10004409"/>
    <x v="1"/>
    <x v="2"/>
    <x v="1550"/>
    <x v="877"/>
    <n v="2"/>
    <n v="0.2"/>
    <n v="1.4975999999999996"/>
  </r>
  <r>
    <n v="9337"/>
    <s v="CA-2014-130715"/>
    <x v="3"/>
    <x v="118"/>
    <d v="2014-09-21T00:00:00"/>
    <x v="1"/>
    <s v="CY-12745"/>
    <x v="388"/>
    <x v="1"/>
    <s v="United States"/>
    <s v="San Francisco"/>
    <x v="1"/>
    <n v="94110"/>
    <x v="1"/>
    <s v="OFF-FA-10000621"/>
    <x v="1"/>
    <x v="13"/>
    <x v="110"/>
    <x v="1511"/>
    <n v="5"/>
    <n v="0"/>
    <n v="8.7710000000000008"/>
  </r>
  <r>
    <n v="9338"/>
    <s v="CA-2011-155264"/>
    <x v="2"/>
    <x v="538"/>
    <d v="2011-10-22T00:00:00"/>
    <x v="0"/>
    <s v="RP-19270"/>
    <x v="345"/>
    <x v="1"/>
    <s v="United States"/>
    <s v="San Francisco"/>
    <x v="1"/>
    <n v="94110"/>
    <x v="1"/>
    <s v="OFF-BI-10003196"/>
    <x v="1"/>
    <x v="8"/>
    <x v="1367"/>
    <x v="5866"/>
    <n v="1"/>
    <n v="0.2"/>
    <n v="1.1219999999999999"/>
  </r>
  <r>
    <n v="9339"/>
    <s v="CA-2011-155264"/>
    <x v="2"/>
    <x v="538"/>
    <d v="2011-10-22T00:00:00"/>
    <x v="0"/>
    <s v="RP-19270"/>
    <x v="345"/>
    <x v="1"/>
    <s v="United States"/>
    <s v="San Francisco"/>
    <x v="1"/>
    <n v="94110"/>
    <x v="1"/>
    <s v="OFF-BI-10003727"/>
    <x v="1"/>
    <x v="8"/>
    <x v="797"/>
    <x v="5867"/>
    <n v="6"/>
    <n v="0.2"/>
    <n v="7.0223999999999993"/>
  </r>
  <r>
    <n v="9340"/>
    <s v="CA-2011-155264"/>
    <x v="2"/>
    <x v="538"/>
    <d v="2011-10-22T00:00:00"/>
    <x v="0"/>
    <s v="RP-19270"/>
    <x v="345"/>
    <x v="1"/>
    <s v="United States"/>
    <s v="San Francisco"/>
    <x v="1"/>
    <n v="94110"/>
    <x v="1"/>
    <s v="OFF-PA-10003228"/>
    <x v="1"/>
    <x v="10"/>
    <x v="1668"/>
    <x v="64"/>
    <n v="3"/>
    <n v="0"/>
    <n v="68.963099999999997"/>
  </r>
  <r>
    <n v="9341"/>
    <s v="CA-2011-155264"/>
    <x v="2"/>
    <x v="538"/>
    <d v="2011-10-22T00:00:00"/>
    <x v="0"/>
    <s v="RP-19270"/>
    <x v="345"/>
    <x v="1"/>
    <s v="United States"/>
    <s v="San Francisco"/>
    <x v="1"/>
    <n v="94110"/>
    <x v="1"/>
    <s v="OFF-LA-10002787"/>
    <x v="1"/>
    <x v="2"/>
    <x v="542"/>
    <x v="2057"/>
    <n v="5"/>
    <n v="0"/>
    <n v="9"/>
  </r>
  <r>
    <n v="9342"/>
    <s v="CA-2011-155264"/>
    <x v="2"/>
    <x v="538"/>
    <d v="2011-10-22T00:00:00"/>
    <x v="0"/>
    <s v="RP-19270"/>
    <x v="345"/>
    <x v="1"/>
    <s v="United States"/>
    <s v="San Francisco"/>
    <x v="1"/>
    <n v="94110"/>
    <x v="1"/>
    <s v="TEC-PH-10001305"/>
    <x v="2"/>
    <x v="7"/>
    <x v="1671"/>
    <x v="5868"/>
    <n v="3"/>
    <n v="0.2"/>
    <n v="11.757600000000011"/>
  </r>
  <r>
    <n v="9343"/>
    <s v="CA-2013-119123"/>
    <x v="0"/>
    <x v="69"/>
    <d v="2013-03-19T00:00:00"/>
    <x v="1"/>
    <s v="DB-13360"/>
    <x v="748"/>
    <x v="2"/>
    <s v="United States"/>
    <s v="Riverside"/>
    <x v="1"/>
    <n v="92503"/>
    <x v="1"/>
    <s v="OFF-BI-10001036"/>
    <x v="1"/>
    <x v="8"/>
    <x v="618"/>
    <x v="5869"/>
    <n v="7"/>
    <n v="0.2"/>
    <n v="19.193999999999999"/>
  </r>
  <r>
    <n v="9344"/>
    <s v="CA-2014-109085"/>
    <x v="3"/>
    <x v="922"/>
    <d v="2014-02-21T00:00:00"/>
    <x v="2"/>
    <s v="CK-12325"/>
    <x v="278"/>
    <x v="2"/>
    <s v="United States"/>
    <s v="Troy"/>
    <x v="24"/>
    <n v="45373"/>
    <x v="3"/>
    <s v="FUR-TA-10001086"/>
    <x v="0"/>
    <x v="3"/>
    <x v="1727"/>
    <x v="4003"/>
    <n v="5"/>
    <n v="0.4"/>
    <n v="-106.39299999999997"/>
  </r>
  <r>
    <n v="9345"/>
    <s v="CA-2014-109085"/>
    <x v="3"/>
    <x v="922"/>
    <d v="2014-02-21T00:00:00"/>
    <x v="2"/>
    <s v="CK-12325"/>
    <x v="278"/>
    <x v="2"/>
    <s v="United States"/>
    <s v="Troy"/>
    <x v="24"/>
    <n v="45373"/>
    <x v="3"/>
    <s v="OFF-BI-10001525"/>
    <x v="1"/>
    <x v="8"/>
    <x v="31"/>
    <x v="3517"/>
    <n v="5"/>
    <n v="0.7"/>
    <n v="-4.7625000000000011"/>
  </r>
  <r>
    <n v="9346"/>
    <s v="CA-2014-109085"/>
    <x v="3"/>
    <x v="922"/>
    <d v="2014-02-21T00:00:00"/>
    <x v="2"/>
    <s v="CK-12325"/>
    <x v="278"/>
    <x v="2"/>
    <s v="United States"/>
    <s v="Troy"/>
    <x v="24"/>
    <n v="45373"/>
    <x v="3"/>
    <s v="TEC-PH-10000526"/>
    <x v="2"/>
    <x v="7"/>
    <x v="1463"/>
    <x v="5870"/>
    <n v="1"/>
    <n v="0.4"/>
    <n v="-11.518799999999999"/>
  </r>
  <r>
    <n v="9347"/>
    <s v="CA-2014-109085"/>
    <x v="3"/>
    <x v="922"/>
    <d v="2014-02-21T00:00:00"/>
    <x v="2"/>
    <s v="CK-12325"/>
    <x v="278"/>
    <x v="2"/>
    <s v="United States"/>
    <s v="Troy"/>
    <x v="24"/>
    <n v="45373"/>
    <x v="3"/>
    <s v="FUR-FU-10004973"/>
    <x v="0"/>
    <x v="5"/>
    <x v="1134"/>
    <x v="615"/>
    <n v="2"/>
    <n v="0.2"/>
    <n v="8.2896000000000001"/>
  </r>
  <r>
    <n v="9348"/>
    <s v="CA-2014-109085"/>
    <x v="3"/>
    <x v="922"/>
    <d v="2014-02-21T00:00:00"/>
    <x v="2"/>
    <s v="CK-12325"/>
    <x v="278"/>
    <x v="2"/>
    <s v="United States"/>
    <s v="Troy"/>
    <x v="24"/>
    <n v="45373"/>
    <x v="3"/>
    <s v="FUR-CH-10003981"/>
    <x v="0"/>
    <x v="1"/>
    <x v="1166"/>
    <x v="4448"/>
    <n v="5"/>
    <n v="0.3"/>
    <n v="-12.84900000000016"/>
  </r>
  <r>
    <n v="9349"/>
    <s v="CA-2013-114860"/>
    <x v="0"/>
    <x v="596"/>
    <d v="2013-12-29T00:00:00"/>
    <x v="1"/>
    <s v="DN-13690"/>
    <x v="35"/>
    <x v="0"/>
    <s v="United States"/>
    <s v="Moreno Valley"/>
    <x v="1"/>
    <n v="92553"/>
    <x v="1"/>
    <s v="FUR-FU-10000277"/>
    <x v="0"/>
    <x v="5"/>
    <x v="1786"/>
    <x v="5871"/>
    <n v="8"/>
    <n v="0"/>
    <n v="202.25279999999998"/>
  </r>
  <r>
    <n v="9350"/>
    <s v="CA-2013-114860"/>
    <x v="0"/>
    <x v="596"/>
    <d v="2013-12-29T00:00:00"/>
    <x v="1"/>
    <s v="DN-13690"/>
    <x v="35"/>
    <x v="0"/>
    <s v="United States"/>
    <s v="Moreno Valley"/>
    <x v="1"/>
    <n v="92553"/>
    <x v="1"/>
    <s v="FUR-FU-10001934"/>
    <x v="0"/>
    <x v="5"/>
    <x v="107"/>
    <x v="108"/>
    <n v="2"/>
    <n v="0"/>
    <n v="10.909600000000001"/>
  </r>
  <r>
    <n v="9351"/>
    <s v="CA-2013-159009"/>
    <x v="0"/>
    <x v="713"/>
    <d v="2013-09-28T00:00:00"/>
    <x v="1"/>
    <s v="DP-13105"/>
    <x v="317"/>
    <x v="1"/>
    <s v="United States"/>
    <s v="Seattle"/>
    <x v="4"/>
    <n v="98115"/>
    <x v="1"/>
    <s v="OFF-BI-10004970"/>
    <x v="1"/>
    <x v="8"/>
    <x v="908"/>
    <x v="1157"/>
    <n v="4"/>
    <n v="0.2"/>
    <n v="4.4603999999999999"/>
  </r>
  <r>
    <n v="9352"/>
    <s v="CA-2013-159009"/>
    <x v="0"/>
    <x v="713"/>
    <d v="2013-09-28T00:00:00"/>
    <x v="1"/>
    <s v="DP-13105"/>
    <x v="317"/>
    <x v="1"/>
    <s v="United States"/>
    <s v="Seattle"/>
    <x v="4"/>
    <n v="98115"/>
    <x v="1"/>
    <s v="FUR-CH-10003396"/>
    <x v="0"/>
    <x v="1"/>
    <x v="385"/>
    <x v="4236"/>
    <n v="3"/>
    <n v="0.2"/>
    <n v="-20.784600000000012"/>
  </r>
  <r>
    <n v="9353"/>
    <s v="CA-2014-148411"/>
    <x v="3"/>
    <x v="241"/>
    <d v="2014-09-27T00:00:00"/>
    <x v="2"/>
    <s v="RO-19780"/>
    <x v="197"/>
    <x v="0"/>
    <s v="United States"/>
    <s v="Chicago"/>
    <x v="10"/>
    <n v="60623"/>
    <x v="2"/>
    <s v="FUR-CH-10003973"/>
    <x v="0"/>
    <x v="1"/>
    <x v="858"/>
    <x v="3324"/>
    <n v="2"/>
    <n v="0.3"/>
    <n v="-14.870399999999961"/>
  </r>
  <r>
    <n v="9354"/>
    <s v="CA-2014-148411"/>
    <x v="3"/>
    <x v="241"/>
    <d v="2014-09-27T00:00:00"/>
    <x v="2"/>
    <s v="RO-19780"/>
    <x v="197"/>
    <x v="0"/>
    <s v="United States"/>
    <s v="Chicago"/>
    <x v="10"/>
    <n v="60623"/>
    <x v="2"/>
    <s v="OFF-PA-10002109"/>
    <x v="1"/>
    <x v="10"/>
    <x v="1771"/>
    <x v="5872"/>
    <n v="3"/>
    <n v="0.2"/>
    <n v="3.7127999999999988"/>
  </r>
  <r>
    <n v="9355"/>
    <s v="CA-2012-110324"/>
    <x v="1"/>
    <x v="494"/>
    <d v="2012-12-05T00:00:00"/>
    <x v="1"/>
    <s v="MA-17560"/>
    <x v="15"/>
    <x v="2"/>
    <s v="United States"/>
    <s v="Jackson"/>
    <x v="12"/>
    <n v="49201"/>
    <x v="2"/>
    <s v="OFF-PA-10001826"/>
    <x v="1"/>
    <x v="10"/>
    <x v="1750"/>
    <x v="541"/>
    <n v="3"/>
    <n v="0"/>
    <n v="9.3312000000000008"/>
  </r>
  <r>
    <n v="9356"/>
    <s v="CA-2012-110324"/>
    <x v="1"/>
    <x v="494"/>
    <d v="2012-12-05T00:00:00"/>
    <x v="1"/>
    <s v="MA-17560"/>
    <x v="15"/>
    <x v="2"/>
    <s v="United States"/>
    <s v="Jackson"/>
    <x v="12"/>
    <n v="49201"/>
    <x v="2"/>
    <s v="OFF-AR-10000823"/>
    <x v="1"/>
    <x v="6"/>
    <x v="1043"/>
    <x v="1034"/>
    <n v="2"/>
    <n v="0"/>
    <n v="1.0192000000000001"/>
  </r>
  <r>
    <n v="9357"/>
    <s v="CA-2012-110324"/>
    <x v="1"/>
    <x v="494"/>
    <d v="2012-12-05T00:00:00"/>
    <x v="1"/>
    <s v="MA-17560"/>
    <x v="15"/>
    <x v="2"/>
    <s v="United States"/>
    <s v="Jackson"/>
    <x v="12"/>
    <n v="49201"/>
    <x v="2"/>
    <s v="OFF-PA-10001776"/>
    <x v="1"/>
    <x v="10"/>
    <x v="1263"/>
    <x v="1909"/>
    <n v="2"/>
    <n v="0"/>
    <n v="8.7137999999999991"/>
  </r>
  <r>
    <n v="9358"/>
    <s v="CA-2013-168046"/>
    <x v="0"/>
    <x v="967"/>
    <d v="2013-01-28T00:00:00"/>
    <x v="0"/>
    <s v="JD-15895"/>
    <x v="63"/>
    <x v="1"/>
    <s v="United States"/>
    <s v="New York City"/>
    <x v="15"/>
    <n v="10024"/>
    <x v="3"/>
    <s v="OFF-BI-10003676"/>
    <x v="1"/>
    <x v="8"/>
    <x v="816"/>
    <x v="136"/>
    <n v="5"/>
    <n v="0.2"/>
    <n v="15.091999999999995"/>
  </r>
  <r>
    <n v="9359"/>
    <s v="CA-2013-168046"/>
    <x v="0"/>
    <x v="967"/>
    <d v="2013-01-28T00:00:00"/>
    <x v="0"/>
    <s v="JD-15895"/>
    <x v="63"/>
    <x v="1"/>
    <s v="United States"/>
    <s v="New York City"/>
    <x v="15"/>
    <n v="10024"/>
    <x v="3"/>
    <s v="FUR-TA-10001095"/>
    <x v="0"/>
    <x v="3"/>
    <x v="611"/>
    <x v="5873"/>
    <n v="3"/>
    <n v="0.4"/>
    <n v="-99.34529999999998"/>
  </r>
  <r>
    <n v="9360"/>
    <s v="CA-2013-168046"/>
    <x v="0"/>
    <x v="967"/>
    <d v="2013-01-28T00:00:00"/>
    <x v="0"/>
    <s v="JD-15895"/>
    <x v="63"/>
    <x v="1"/>
    <s v="United States"/>
    <s v="New York City"/>
    <x v="15"/>
    <n v="10024"/>
    <x v="3"/>
    <s v="FUR-FU-10000747"/>
    <x v="0"/>
    <x v="5"/>
    <x v="1742"/>
    <x v="44"/>
    <n v="1"/>
    <n v="0"/>
    <n v="7.816599999999994"/>
  </r>
  <r>
    <n v="9361"/>
    <s v="CA-2013-168046"/>
    <x v="0"/>
    <x v="967"/>
    <d v="2013-01-28T00:00:00"/>
    <x v="0"/>
    <s v="JD-15895"/>
    <x v="63"/>
    <x v="1"/>
    <s v="United States"/>
    <s v="New York City"/>
    <x v="15"/>
    <n v="10024"/>
    <x v="3"/>
    <s v="OFF-ST-10004337"/>
    <x v="1"/>
    <x v="4"/>
    <x v="839"/>
    <x v="5874"/>
    <n v="7"/>
    <n v="0"/>
    <n v="0"/>
  </r>
  <r>
    <n v="9362"/>
    <s v="CA-2014-111591"/>
    <x v="3"/>
    <x v="708"/>
    <d v="2014-03-26T00:00:00"/>
    <x v="1"/>
    <s v="PS-18970"/>
    <x v="28"/>
    <x v="2"/>
    <s v="United States"/>
    <s v="Seattle"/>
    <x v="4"/>
    <n v="98105"/>
    <x v="1"/>
    <s v="OFF-BI-10004410"/>
    <x v="1"/>
    <x v="8"/>
    <x v="48"/>
    <x v="5875"/>
    <n v="6"/>
    <n v="0.2"/>
    <n v="10.3194"/>
  </r>
  <r>
    <n v="9363"/>
    <s v="CA-2014-111591"/>
    <x v="3"/>
    <x v="708"/>
    <d v="2014-03-26T00:00:00"/>
    <x v="1"/>
    <s v="PS-18970"/>
    <x v="28"/>
    <x v="2"/>
    <s v="United States"/>
    <s v="Seattle"/>
    <x v="4"/>
    <n v="98105"/>
    <x v="1"/>
    <s v="OFF-FA-10004838"/>
    <x v="1"/>
    <x v="13"/>
    <x v="792"/>
    <x v="5876"/>
    <n v="7"/>
    <n v="0"/>
    <n v="0.3906000000000005"/>
  </r>
  <r>
    <n v="9364"/>
    <s v="CA-2014-111591"/>
    <x v="3"/>
    <x v="708"/>
    <d v="2014-03-26T00:00:00"/>
    <x v="1"/>
    <s v="PS-18970"/>
    <x v="28"/>
    <x v="2"/>
    <s v="United States"/>
    <s v="Seattle"/>
    <x v="4"/>
    <n v="98105"/>
    <x v="1"/>
    <s v="FUR-FU-10002364"/>
    <x v="0"/>
    <x v="5"/>
    <x v="1231"/>
    <x v="3077"/>
    <n v="3"/>
    <n v="0"/>
    <n v="6.4205999999999976"/>
  </r>
  <r>
    <n v="9365"/>
    <s v="CA-2014-111591"/>
    <x v="3"/>
    <x v="708"/>
    <d v="2014-03-26T00:00:00"/>
    <x v="1"/>
    <s v="PS-18970"/>
    <x v="28"/>
    <x v="2"/>
    <s v="United States"/>
    <s v="Seattle"/>
    <x v="4"/>
    <n v="98105"/>
    <x v="1"/>
    <s v="OFF-ST-10001809"/>
    <x v="1"/>
    <x v="4"/>
    <x v="430"/>
    <x v="704"/>
    <n v="4"/>
    <n v="0"/>
    <n v="7.1863999999999919"/>
  </r>
  <r>
    <n v="9366"/>
    <s v="US-2011-166828"/>
    <x v="2"/>
    <x v="963"/>
    <d v="2011-08-25T00:00:00"/>
    <x v="2"/>
    <s v="JF-15415"/>
    <x v="226"/>
    <x v="0"/>
    <s v="United States"/>
    <s v="Saint Charles"/>
    <x v="25"/>
    <n v="63301"/>
    <x v="2"/>
    <s v="OFF-PA-10001846"/>
    <x v="1"/>
    <x v="10"/>
    <x v="1807"/>
    <x v="1057"/>
    <n v="2"/>
    <n v="0"/>
    <n v="5.6644000000000005"/>
  </r>
  <r>
    <n v="9367"/>
    <s v="CA-2011-108147"/>
    <x v="2"/>
    <x v="785"/>
    <d v="2011-06-13T00:00:00"/>
    <x v="1"/>
    <s v="RD-19480"/>
    <x v="502"/>
    <x v="0"/>
    <s v="United States"/>
    <s v="Long Beach"/>
    <x v="15"/>
    <n v="11561"/>
    <x v="3"/>
    <s v="OFF-BI-10003876"/>
    <x v="1"/>
    <x v="8"/>
    <x v="1617"/>
    <x v="5877"/>
    <n v="2"/>
    <n v="0.2"/>
    <n v="25.679999999999996"/>
  </r>
  <r>
    <n v="9368"/>
    <s v="CA-2011-108147"/>
    <x v="2"/>
    <x v="785"/>
    <d v="2011-06-13T00:00:00"/>
    <x v="1"/>
    <s v="RD-19480"/>
    <x v="502"/>
    <x v="0"/>
    <s v="United States"/>
    <s v="Long Beach"/>
    <x v="15"/>
    <n v="11561"/>
    <x v="3"/>
    <s v="OFF-ST-10003470"/>
    <x v="1"/>
    <x v="4"/>
    <x v="1339"/>
    <x v="5878"/>
    <n v="6"/>
    <n v="0"/>
    <n v="83.843999999999937"/>
  </r>
  <r>
    <n v="9369"/>
    <s v="CA-2013-154998"/>
    <x v="0"/>
    <x v="281"/>
    <d v="2013-04-10T00:00:00"/>
    <x v="2"/>
    <s v="ES-14080"/>
    <x v="20"/>
    <x v="1"/>
    <s v="United States"/>
    <s v="Lakewood"/>
    <x v="30"/>
    <n v="8701"/>
    <x v="3"/>
    <s v="OFF-PA-10004243"/>
    <x v="1"/>
    <x v="10"/>
    <x v="271"/>
    <x v="2479"/>
    <n v="2"/>
    <n v="0"/>
    <n v="18.211199999999998"/>
  </r>
  <r>
    <n v="9370"/>
    <s v="CA-2014-113460"/>
    <x v="3"/>
    <x v="659"/>
    <d v="2014-11-10T00:00:00"/>
    <x v="0"/>
    <s v="KN-16390"/>
    <x v="471"/>
    <x v="1"/>
    <s v="United States"/>
    <s v="Clinton"/>
    <x v="39"/>
    <n v="20735"/>
    <x v="3"/>
    <s v="FUR-CH-10000422"/>
    <x v="0"/>
    <x v="1"/>
    <x v="1432"/>
    <x v="5879"/>
    <n v="3"/>
    <n v="0"/>
    <n v="43.675200000000018"/>
  </r>
  <r>
    <n v="9371"/>
    <s v="CA-2012-111339"/>
    <x v="1"/>
    <x v="352"/>
    <d v="2012-05-31T00:00:00"/>
    <x v="2"/>
    <s v="VP-21760"/>
    <x v="778"/>
    <x v="1"/>
    <s v="United States"/>
    <s v="Columbus"/>
    <x v="24"/>
    <n v="43229"/>
    <x v="3"/>
    <s v="FUR-FU-10002506"/>
    <x v="0"/>
    <x v="5"/>
    <x v="1802"/>
    <x v="2185"/>
    <n v="4"/>
    <n v="0.2"/>
    <n v="-4.1568000000000023"/>
  </r>
  <r>
    <n v="9372"/>
    <s v="CA-2012-111339"/>
    <x v="1"/>
    <x v="352"/>
    <d v="2012-05-31T00:00:00"/>
    <x v="2"/>
    <s v="VP-21760"/>
    <x v="778"/>
    <x v="1"/>
    <s v="United States"/>
    <s v="Columbus"/>
    <x v="24"/>
    <n v="43229"/>
    <x v="3"/>
    <s v="FUR-CH-10000863"/>
    <x v="0"/>
    <x v="1"/>
    <x v="83"/>
    <x v="2613"/>
    <n v="3"/>
    <n v="0.3"/>
    <n v="-86.058600000000013"/>
  </r>
  <r>
    <n v="9373"/>
    <s v="CA-2012-111339"/>
    <x v="1"/>
    <x v="352"/>
    <d v="2012-05-31T00:00:00"/>
    <x v="2"/>
    <s v="VP-21760"/>
    <x v="778"/>
    <x v="1"/>
    <s v="United States"/>
    <s v="Columbus"/>
    <x v="24"/>
    <n v="43229"/>
    <x v="3"/>
    <s v="OFF-FA-10002988"/>
    <x v="1"/>
    <x v="13"/>
    <x v="131"/>
    <x v="1400"/>
    <n v="5"/>
    <n v="0.2"/>
    <n v="2.9144999999999994"/>
  </r>
  <r>
    <n v="9374"/>
    <s v="CA-2014-102820"/>
    <x v="3"/>
    <x v="917"/>
    <d v="2014-05-12T00:00:00"/>
    <x v="1"/>
    <s v="CS-11950"/>
    <x v="229"/>
    <x v="0"/>
    <s v="United States"/>
    <s v="Pasadena"/>
    <x v="1"/>
    <n v="91104"/>
    <x v="1"/>
    <s v="TEC-PH-10003437"/>
    <x v="2"/>
    <x v="7"/>
    <x v="913"/>
    <x v="1171"/>
    <n v="7"/>
    <n v="0.2"/>
    <n v="52.492999999999967"/>
  </r>
  <r>
    <n v="9375"/>
    <s v="CA-2013-149671"/>
    <x v="0"/>
    <x v="410"/>
    <d v="2013-06-10T00:00:00"/>
    <x v="1"/>
    <s v="KB-16600"/>
    <x v="33"/>
    <x v="1"/>
    <s v="United States"/>
    <s v="Seattle"/>
    <x v="4"/>
    <n v="98105"/>
    <x v="1"/>
    <s v="OFF-SU-10002537"/>
    <x v="1"/>
    <x v="14"/>
    <x v="676"/>
    <x v="5880"/>
    <n v="6"/>
    <n v="0"/>
    <n v="15.958800000000004"/>
  </r>
  <r>
    <n v="9376"/>
    <s v="CA-2012-126347"/>
    <x v="1"/>
    <x v="639"/>
    <d v="2012-12-19T00:00:00"/>
    <x v="0"/>
    <s v="AJ-10945"/>
    <x v="219"/>
    <x v="0"/>
    <s v="United States"/>
    <s v="Los Angeles"/>
    <x v="1"/>
    <n v="90045"/>
    <x v="1"/>
    <s v="TEC-AC-10003063"/>
    <x v="2"/>
    <x v="11"/>
    <x v="1052"/>
    <x v="1424"/>
    <n v="2"/>
    <n v="0"/>
    <n v="10.5"/>
  </r>
  <r>
    <n v="9377"/>
    <s v="CA-2014-108756"/>
    <x v="3"/>
    <x v="53"/>
    <d v="2014-12-30T00:00:00"/>
    <x v="1"/>
    <s v="PO-18865"/>
    <x v="22"/>
    <x v="0"/>
    <s v="United States"/>
    <s v="East Orange"/>
    <x v="30"/>
    <n v="7017"/>
    <x v="3"/>
    <s v="TEC-AC-10003237"/>
    <x v="2"/>
    <x v="11"/>
    <x v="1631"/>
    <x v="5881"/>
    <n v="3"/>
    <n v="0"/>
    <n v="13.674000000000003"/>
  </r>
  <r>
    <n v="9378"/>
    <s v="CA-2014-155362"/>
    <x v="3"/>
    <x v="94"/>
    <d v="2014-12-22T00:00:00"/>
    <x v="1"/>
    <s v="DP-13105"/>
    <x v="317"/>
    <x v="1"/>
    <s v="United States"/>
    <s v="Eau Claire"/>
    <x v="6"/>
    <n v="54703"/>
    <x v="2"/>
    <s v="OFF-ST-10001031"/>
    <x v="1"/>
    <x v="4"/>
    <x v="1551"/>
    <x v="5882"/>
    <n v="2"/>
    <n v="0"/>
    <n v="8.465600000000002"/>
  </r>
  <r>
    <n v="9379"/>
    <s v="CA-2013-117625"/>
    <x v="0"/>
    <x v="1120"/>
    <d v="2013-05-16T00:00:00"/>
    <x v="1"/>
    <s v="GM-14500"/>
    <x v="421"/>
    <x v="0"/>
    <s v="United States"/>
    <s v="Chicago"/>
    <x v="10"/>
    <n v="60610"/>
    <x v="2"/>
    <s v="OFF-EN-10001535"/>
    <x v="1"/>
    <x v="12"/>
    <x v="1833"/>
    <x v="5883"/>
    <n v="2"/>
    <n v="0.2"/>
    <n v="2.3868"/>
  </r>
  <r>
    <n v="9380"/>
    <s v="CA-2011-154158"/>
    <x v="2"/>
    <x v="851"/>
    <d v="2011-12-27T00:00:00"/>
    <x v="0"/>
    <s v="CC-12670"/>
    <x v="113"/>
    <x v="0"/>
    <s v="United States"/>
    <s v="Tampa"/>
    <x v="2"/>
    <n v="33614"/>
    <x v="0"/>
    <s v="OFF-PA-10001295"/>
    <x v="1"/>
    <x v="10"/>
    <x v="1211"/>
    <x v="2817"/>
    <n v="3"/>
    <n v="0.2"/>
    <n v="15.934799999999997"/>
  </r>
  <r>
    <n v="9381"/>
    <s v="CA-2011-154158"/>
    <x v="2"/>
    <x v="851"/>
    <d v="2011-12-27T00:00:00"/>
    <x v="0"/>
    <s v="CC-12670"/>
    <x v="113"/>
    <x v="0"/>
    <s v="United States"/>
    <s v="Tampa"/>
    <x v="2"/>
    <n v="33614"/>
    <x v="0"/>
    <s v="FUR-CH-10004698"/>
    <x v="0"/>
    <x v="1"/>
    <x v="166"/>
    <x v="1466"/>
    <n v="1"/>
    <n v="0.2"/>
    <n v="6.4784000000000042"/>
  </r>
  <r>
    <n v="9382"/>
    <s v="CA-2011-154158"/>
    <x v="2"/>
    <x v="851"/>
    <d v="2011-12-27T00:00:00"/>
    <x v="0"/>
    <s v="CC-12670"/>
    <x v="113"/>
    <x v="0"/>
    <s v="United States"/>
    <s v="Tampa"/>
    <x v="2"/>
    <n v="33614"/>
    <x v="0"/>
    <s v="OFF-ST-10000078"/>
    <x v="1"/>
    <x v="4"/>
    <x v="1218"/>
    <x v="5884"/>
    <n v="2"/>
    <n v="0.2"/>
    <n v="-10.60680000000005"/>
  </r>
  <r>
    <n v="9383"/>
    <s v="CA-2011-154158"/>
    <x v="2"/>
    <x v="851"/>
    <d v="2011-12-27T00:00:00"/>
    <x v="0"/>
    <s v="CC-12670"/>
    <x v="113"/>
    <x v="0"/>
    <s v="United States"/>
    <s v="Tampa"/>
    <x v="2"/>
    <n v="33614"/>
    <x v="0"/>
    <s v="OFF-AR-10001868"/>
    <x v="1"/>
    <x v="6"/>
    <x v="59"/>
    <x v="2956"/>
    <n v="1"/>
    <n v="0.2"/>
    <n v="0.504"/>
  </r>
  <r>
    <n v="9384"/>
    <s v="CA-2011-154158"/>
    <x v="2"/>
    <x v="851"/>
    <d v="2011-12-27T00:00:00"/>
    <x v="0"/>
    <s v="CC-12670"/>
    <x v="113"/>
    <x v="0"/>
    <s v="United States"/>
    <s v="Tampa"/>
    <x v="2"/>
    <n v="33614"/>
    <x v="0"/>
    <s v="OFF-ST-10004950"/>
    <x v="1"/>
    <x v="4"/>
    <x v="1000"/>
    <x v="2067"/>
    <n v="5"/>
    <n v="0.2"/>
    <n v="-1.049000000000003"/>
  </r>
  <r>
    <n v="9385"/>
    <s v="CA-2014-100433"/>
    <x v="3"/>
    <x v="938"/>
    <d v="2014-08-17T00:00:00"/>
    <x v="1"/>
    <s v="SJ-20125"/>
    <x v="319"/>
    <x v="2"/>
    <s v="United States"/>
    <s v="New York City"/>
    <x v="15"/>
    <n v="10009"/>
    <x v="3"/>
    <s v="OFF-PA-10003441"/>
    <x v="1"/>
    <x v="10"/>
    <x v="485"/>
    <x v="243"/>
    <n v="4"/>
    <n v="0"/>
    <n v="12.441600000000001"/>
  </r>
  <r>
    <n v="9386"/>
    <s v="CA-2014-163097"/>
    <x v="3"/>
    <x v="151"/>
    <d v="2014-09-01T00:00:00"/>
    <x v="1"/>
    <s v="SF-20200"/>
    <x v="227"/>
    <x v="0"/>
    <s v="United States"/>
    <s v="Mesa"/>
    <x v="16"/>
    <n v="85204"/>
    <x v="1"/>
    <s v="FUR-FU-10004973"/>
    <x v="0"/>
    <x v="5"/>
    <x v="1134"/>
    <x v="5885"/>
    <n v="8"/>
    <n v="0.2"/>
    <n v="33.1584"/>
  </r>
  <r>
    <n v="9387"/>
    <s v="US-2014-127292"/>
    <x v="3"/>
    <x v="617"/>
    <d v="2014-01-24T00:00:00"/>
    <x v="1"/>
    <s v="RM-19375"/>
    <x v="528"/>
    <x v="0"/>
    <s v="United States"/>
    <s v="Burlington"/>
    <x v="42"/>
    <s v="05408"/>
    <x v="3"/>
    <s v="OFF-PA-10000157"/>
    <x v="1"/>
    <x v="10"/>
    <x v="364"/>
    <x v="710"/>
    <n v="4"/>
    <n v="0"/>
    <n v="37.562399999999997"/>
  </r>
  <r>
    <n v="9388"/>
    <s v="US-2014-127292"/>
    <x v="3"/>
    <x v="617"/>
    <d v="2014-01-24T00:00:00"/>
    <x v="1"/>
    <s v="RM-19375"/>
    <x v="528"/>
    <x v="0"/>
    <s v="United States"/>
    <s v="Burlington"/>
    <x v="42"/>
    <s v="05408"/>
    <x v="3"/>
    <s v="OFF-PA-10001970"/>
    <x v="1"/>
    <x v="10"/>
    <x v="311"/>
    <x v="5886"/>
    <n v="1"/>
    <n v="0"/>
    <n v="5.7715999999999994"/>
  </r>
  <r>
    <n v="9389"/>
    <s v="US-2014-127292"/>
    <x v="3"/>
    <x v="617"/>
    <d v="2014-01-24T00:00:00"/>
    <x v="1"/>
    <s v="RM-19375"/>
    <x v="528"/>
    <x v="0"/>
    <s v="United States"/>
    <s v="Burlington"/>
    <x v="42"/>
    <s v="05408"/>
    <x v="3"/>
    <s v="OFF-AP-10000828"/>
    <x v="1"/>
    <x v="9"/>
    <x v="1087"/>
    <x v="3116"/>
    <n v="3"/>
    <n v="0"/>
    <n v="152.02319999999997"/>
  </r>
  <r>
    <n v="9390"/>
    <s v="US-2014-127292"/>
    <x v="3"/>
    <x v="617"/>
    <d v="2014-01-24T00:00:00"/>
    <x v="1"/>
    <s v="RM-19375"/>
    <x v="528"/>
    <x v="0"/>
    <s v="United States"/>
    <s v="Burlington"/>
    <x v="42"/>
    <s v="05408"/>
    <x v="3"/>
    <s v="OFF-EN-10001509"/>
    <x v="1"/>
    <x v="12"/>
    <x v="29"/>
    <x v="5887"/>
    <n v="1"/>
    <n v="0"/>
    <n v="0.95879999999999987"/>
  </r>
  <r>
    <n v="9391"/>
    <s v="CA-2012-163734"/>
    <x v="1"/>
    <x v="974"/>
    <d v="2012-06-24T00:00:00"/>
    <x v="1"/>
    <s v="KM-16375"/>
    <x v="454"/>
    <x v="2"/>
    <s v="United States"/>
    <s v="Houston"/>
    <x v="5"/>
    <n v="77070"/>
    <x v="2"/>
    <s v="OFF-ST-10003692"/>
    <x v="1"/>
    <x v="4"/>
    <x v="1253"/>
    <x v="1894"/>
    <n v="5"/>
    <n v="0.2"/>
    <n v="14.307499999999997"/>
  </r>
  <r>
    <n v="9392"/>
    <s v="CA-2014-162474"/>
    <x v="3"/>
    <x v="677"/>
    <d v="2014-03-17T00:00:00"/>
    <x v="2"/>
    <s v="FH-14275"/>
    <x v="395"/>
    <x v="1"/>
    <s v="United States"/>
    <s v="Aurora"/>
    <x v="10"/>
    <n v="60505"/>
    <x v="2"/>
    <s v="TEC-PH-10004700"/>
    <x v="2"/>
    <x v="7"/>
    <x v="843"/>
    <x v="465"/>
    <n v="1"/>
    <n v="0.2"/>
    <n v="2.5973999999999995"/>
  </r>
  <r>
    <n v="9393"/>
    <s v="CA-2012-130848"/>
    <x v="1"/>
    <x v="969"/>
    <d v="2012-10-25T00:00:00"/>
    <x v="3"/>
    <s v="DG-13300"/>
    <x v="375"/>
    <x v="1"/>
    <s v="United States"/>
    <s v="Denver"/>
    <x v="22"/>
    <n v="80219"/>
    <x v="1"/>
    <s v="FUR-CH-10000422"/>
    <x v="0"/>
    <x v="1"/>
    <x v="1432"/>
    <x v="5888"/>
    <n v="8"/>
    <n v="0.2"/>
    <n v="-29.116799999999955"/>
  </r>
  <r>
    <n v="9394"/>
    <s v="CA-2011-125997"/>
    <x v="2"/>
    <x v="59"/>
    <d v="2011-09-23T00:00:00"/>
    <x v="2"/>
    <s v="MW-18220"/>
    <x v="596"/>
    <x v="0"/>
    <s v="United States"/>
    <s v="New York City"/>
    <x v="15"/>
    <n v="10011"/>
    <x v="3"/>
    <s v="TEC-PH-10003484"/>
    <x v="2"/>
    <x v="7"/>
    <x v="1530"/>
    <x v="3211"/>
    <n v="5"/>
    <n v="0"/>
    <n v="157.48750000000001"/>
  </r>
  <r>
    <n v="9395"/>
    <s v="CA-2011-125997"/>
    <x v="2"/>
    <x v="59"/>
    <d v="2011-09-23T00:00:00"/>
    <x v="2"/>
    <s v="MW-18220"/>
    <x v="596"/>
    <x v="0"/>
    <s v="United States"/>
    <s v="New York City"/>
    <x v="15"/>
    <n v="10011"/>
    <x v="3"/>
    <s v="FUR-CH-10001394"/>
    <x v="0"/>
    <x v="1"/>
    <x v="648"/>
    <x v="3317"/>
    <n v="2"/>
    <n v="0.1"/>
    <n v="140.39599999999993"/>
  </r>
  <r>
    <n v="9396"/>
    <s v="CA-2011-125997"/>
    <x v="2"/>
    <x v="59"/>
    <d v="2011-09-23T00:00:00"/>
    <x v="2"/>
    <s v="MW-18220"/>
    <x v="596"/>
    <x v="0"/>
    <s v="United States"/>
    <s v="New York City"/>
    <x v="15"/>
    <n v="10011"/>
    <x v="3"/>
    <s v="FUR-BO-10002213"/>
    <x v="0"/>
    <x v="0"/>
    <x v="1223"/>
    <x v="479"/>
    <n v="2"/>
    <n v="0.2"/>
    <n v="-10.019600000000054"/>
  </r>
  <r>
    <n v="9397"/>
    <s v="CA-2011-125997"/>
    <x v="2"/>
    <x v="59"/>
    <d v="2011-09-23T00:00:00"/>
    <x v="2"/>
    <s v="MW-18220"/>
    <x v="596"/>
    <x v="0"/>
    <s v="United States"/>
    <s v="New York City"/>
    <x v="15"/>
    <n v="10011"/>
    <x v="3"/>
    <s v="OFF-LA-10002762"/>
    <x v="1"/>
    <x v="2"/>
    <x v="49"/>
    <x v="50"/>
    <n v="6"/>
    <n v="0"/>
    <n v="35.334599999999995"/>
  </r>
  <r>
    <n v="9398"/>
    <s v="CA-2011-125997"/>
    <x v="2"/>
    <x v="59"/>
    <d v="2011-09-23T00:00:00"/>
    <x v="2"/>
    <s v="MW-18220"/>
    <x v="596"/>
    <x v="0"/>
    <s v="United States"/>
    <s v="New York City"/>
    <x v="15"/>
    <n v="10011"/>
    <x v="3"/>
    <s v="OFF-AP-10003842"/>
    <x v="1"/>
    <x v="9"/>
    <x v="1247"/>
    <x v="4771"/>
    <n v="1"/>
    <n v="0"/>
    <n v="8.0548000000000002"/>
  </r>
  <r>
    <n v="9399"/>
    <s v="CA-2011-125997"/>
    <x v="2"/>
    <x v="59"/>
    <d v="2011-09-23T00:00:00"/>
    <x v="2"/>
    <s v="MW-18220"/>
    <x v="596"/>
    <x v="0"/>
    <s v="United States"/>
    <s v="New York City"/>
    <x v="15"/>
    <n v="10011"/>
    <x v="3"/>
    <s v="TEC-PH-10003072"/>
    <x v="2"/>
    <x v="7"/>
    <x v="1310"/>
    <x v="5889"/>
    <n v="9"/>
    <n v="0"/>
    <n v="661.45590000000004"/>
  </r>
  <r>
    <n v="9400"/>
    <s v="CA-2013-103128"/>
    <x v="0"/>
    <x v="583"/>
    <d v="2013-11-16T00:00:00"/>
    <x v="1"/>
    <s v="SC-20845"/>
    <x v="790"/>
    <x v="0"/>
    <s v="United States"/>
    <s v="Arlington Heights"/>
    <x v="10"/>
    <n v="60004"/>
    <x v="2"/>
    <s v="OFF-AR-10003394"/>
    <x v="1"/>
    <x v="6"/>
    <x v="496"/>
    <x v="5890"/>
    <n v="6"/>
    <n v="0.2"/>
    <n v="1.2348000000000008"/>
  </r>
  <r>
    <n v="9401"/>
    <s v="CA-2012-167696"/>
    <x v="1"/>
    <x v="1218"/>
    <d v="2012-09-21T00:00:00"/>
    <x v="1"/>
    <s v="BD-11500"/>
    <x v="214"/>
    <x v="0"/>
    <s v="United States"/>
    <s v="Newport News"/>
    <x v="17"/>
    <n v="23602"/>
    <x v="0"/>
    <s v="OFF-EN-10001539"/>
    <x v="1"/>
    <x v="12"/>
    <x v="33"/>
    <x v="4995"/>
    <n v="4"/>
    <n v="0"/>
    <n v="14.6264"/>
  </r>
  <r>
    <n v="9402"/>
    <s v="CA-2011-159814"/>
    <x v="2"/>
    <x v="1219"/>
    <d v="2011-06-28T00:00:00"/>
    <x v="1"/>
    <s v="LP-17080"/>
    <x v="221"/>
    <x v="0"/>
    <s v="United States"/>
    <s v="Tucson"/>
    <x v="16"/>
    <n v="85705"/>
    <x v="1"/>
    <s v="FUR-FU-10001731"/>
    <x v="0"/>
    <x v="5"/>
    <x v="1547"/>
    <x v="5891"/>
    <n v="2"/>
    <n v="0.2"/>
    <n v="0.96119999999999983"/>
  </r>
  <r>
    <n v="9403"/>
    <s v="CA-2013-105459"/>
    <x v="0"/>
    <x v="399"/>
    <d v="2013-08-18T00:00:00"/>
    <x v="0"/>
    <s v="NP-18700"/>
    <x v="413"/>
    <x v="0"/>
    <s v="United States"/>
    <s v="New York City"/>
    <x v="15"/>
    <n v="10024"/>
    <x v="3"/>
    <s v="FUR-TA-10001095"/>
    <x v="0"/>
    <x v="3"/>
    <x v="611"/>
    <x v="5892"/>
    <n v="2"/>
    <n v="0.4"/>
    <n v="-66.230199999999996"/>
  </r>
  <r>
    <n v="9404"/>
    <s v="CA-2013-105459"/>
    <x v="0"/>
    <x v="399"/>
    <d v="2013-08-18T00:00:00"/>
    <x v="0"/>
    <s v="NP-18700"/>
    <x v="413"/>
    <x v="0"/>
    <s v="United States"/>
    <s v="New York City"/>
    <x v="15"/>
    <n v="10024"/>
    <x v="3"/>
    <s v="OFF-ST-10000078"/>
    <x v="1"/>
    <x v="4"/>
    <x v="1218"/>
    <x v="5893"/>
    <n v="6"/>
    <n v="0"/>
    <n v="286.38359999999989"/>
  </r>
  <r>
    <n v="9405"/>
    <s v="CA-2014-141663"/>
    <x v="3"/>
    <x v="669"/>
    <d v="2014-04-18T00:00:00"/>
    <x v="1"/>
    <s v="DP-13105"/>
    <x v="317"/>
    <x v="1"/>
    <s v="United States"/>
    <s v="Philadelphia"/>
    <x v="9"/>
    <n v="19134"/>
    <x v="3"/>
    <s v="OFF-FA-10004076"/>
    <x v="1"/>
    <x v="13"/>
    <x v="1213"/>
    <x v="1063"/>
    <n v="5"/>
    <n v="0.2"/>
    <n v="1.6829999999999994"/>
  </r>
  <r>
    <n v="9406"/>
    <s v="CA-2011-152618"/>
    <x v="2"/>
    <x v="619"/>
    <d v="2011-03-17T00:00:00"/>
    <x v="2"/>
    <s v="RB-19465"/>
    <x v="46"/>
    <x v="2"/>
    <s v="United States"/>
    <s v="Chicago"/>
    <x v="10"/>
    <n v="60653"/>
    <x v="2"/>
    <s v="TEC-MA-10003626"/>
    <x v="2"/>
    <x v="15"/>
    <x v="1388"/>
    <x v="5894"/>
    <n v="2"/>
    <n v="0.3"/>
    <n v="156.04699999999997"/>
  </r>
  <r>
    <n v="9407"/>
    <s v="CA-2011-152618"/>
    <x v="2"/>
    <x v="619"/>
    <d v="2011-03-17T00:00:00"/>
    <x v="2"/>
    <s v="RB-19465"/>
    <x v="46"/>
    <x v="2"/>
    <s v="United States"/>
    <s v="Chicago"/>
    <x v="10"/>
    <n v="60653"/>
    <x v="2"/>
    <s v="OFF-PA-10001215"/>
    <x v="1"/>
    <x v="10"/>
    <x v="1717"/>
    <x v="582"/>
    <n v="2"/>
    <n v="0.2"/>
    <n v="2.6399999999999997"/>
  </r>
  <r>
    <n v="9408"/>
    <s v="CA-2014-162789"/>
    <x v="3"/>
    <x v="585"/>
    <d v="2014-09-25T00:00:00"/>
    <x v="0"/>
    <s v="LC-17140"/>
    <x v="95"/>
    <x v="0"/>
    <s v="United States"/>
    <s v="New York City"/>
    <x v="15"/>
    <n v="10035"/>
    <x v="3"/>
    <s v="TEC-AC-10002842"/>
    <x v="2"/>
    <x v="11"/>
    <x v="1176"/>
    <x v="5895"/>
    <n v="9"/>
    <n v="0"/>
    <n v="171.36000000000007"/>
  </r>
  <r>
    <n v="9409"/>
    <s v="CA-2014-162789"/>
    <x v="3"/>
    <x v="585"/>
    <d v="2014-09-25T00:00:00"/>
    <x v="0"/>
    <s v="LC-17140"/>
    <x v="95"/>
    <x v="0"/>
    <s v="United States"/>
    <s v="New York City"/>
    <x v="15"/>
    <n v="10035"/>
    <x v="3"/>
    <s v="FUR-FU-10004864"/>
    <x v="0"/>
    <x v="5"/>
    <x v="1710"/>
    <x v="5896"/>
    <n v="1"/>
    <n v="0"/>
    <n v="3.9831000000000003"/>
  </r>
  <r>
    <n v="9410"/>
    <s v="US-2014-110149"/>
    <x v="3"/>
    <x v="389"/>
    <d v="2014-12-14T00:00:00"/>
    <x v="2"/>
    <s v="WB-21850"/>
    <x v="576"/>
    <x v="0"/>
    <s v="United States"/>
    <s v="Philadelphia"/>
    <x v="9"/>
    <n v="19143"/>
    <x v="3"/>
    <s v="OFF-BI-10000014"/>
    <x v="1"/>
    <x v="8"/>
    <x v="628"/>
    <x v="5897"/>
    <n v="1"/>
    <n v="0.7"/>
    <n v="-2.5092999999999996"/>
  </r>
  <r>
    <n v="9411"/>
    <s v="US-2014-110149"/>
    <x v="3"/>
    <x v="389"/>
    <d v="2014-12-14T00:00:00"/>
    <x v="2"/>
    <s v="WB-21850"/>
    <x v="576"/>
    <x v="0"/>
    <s v="United States"/>
    <s v="Philadelphia"/>
    <x v="9"/>
    <n v="19143"/>
    <x v="3"/>
    <s v="FUR-FU-10001475"/>
    <x v="0"/>
    <x v="5"/>
    <x v="499"/>
    <x v="1190"/>
    <n v="5"/>
    <n v="0.2"/>
    <n v="15.385999999999999"/>
  </r>
  <r>
    <n v="9412"/>
    <s v="CA-2013-108959"/>
    <x v="0"/>
    <x v="612"/>
    <d v="2013-03-15T00:00:00"/>
    <x v="0"/>
    <s v="MH-17785"/>
    <x v="186"/>
    <x v="1"/>
    <s v="United States"/>
    <s v="Glendale"/>
    <x v="16"/>
    <n v="85301"/>
    <x v="1"/>
    <s v="OFF-ST-10001272"/>
    <x v="1"/>
    <x v="4"/>
    <x v="528"/>
    <x v="5898"/>
    <n v="1"/>
    <n v="0.2"/>
    <n v="6.5434999999999981"/>
  </r>
  <r>
    <n v="9413"/>
    <s v="CA-2012-164777"/>
    <x v="1"/>
    <x v="746"/>
    <d v="2012-01-29T00:00:00"/>
    <x v="2"/>
    <s v="SC-20305"/>
    <x v="253"/>
    <x v="0"/>
    <s v="United States"/>
    <s v="Los Angeles"/>
    <x v="1"/>
    <n v="90036"/>
    <x v="1"/>
    <s v="FUR-CH-10002024"/>
    <x v="0"/>
    <x v="1"/>
    <x v="478"/>
    <x v="5355"/>
    <n v="5"/>
    <n v="0.2"/>
    <n v="0"/>
  </r>
  <r>
    <n v="9414"/>
    <s v="CA-2013-132017"/>
    <x v="0"/>
    <x v="182"/>
    <d v="2013-09-28T00:00:00"/>
    <x v="2"/>
    <s v="MH-17620"/>
    <x v="588"/>
    <x v="1"/>
    <s v="United States"/>
    <s v="Houston"/>
    <x v="5"/>
    <n v="77041"/>
    <x v="2"/>
    <s v="OFF-BI-10004001"/>
    <x v="1"/>
    <x v="8"/>
    <x v="810"/>
    <x v="5899"/>
    <n v="2"/>
    <n v="0.8"/>
    <n v="-11.587200000000003"/>
  </r>
  <r>
    <n v="9415"/>
    <s v="CA-2012-127824"/>
    <x v="1"/>
    <x v="1090"/>
    <d v="2012-10-22T00:00:00"/>
    <x v="1"/>
    <s v="JC-15775"/>
    <x v="547"/>
    <x v="0"/>
    <s v="United States"/>
    <s v="Seattle"/>
    <x v="4"/>
    <n v="98115"/>
    <x v="1"/>
    <s v="TEC-PH-10004094"/>
    <x v="2"/>
    <x v="7"/>
    <x v="1788"/>
    <x v="2528"/>
    <n v="2"/>
    <n v="0.2"/>
    <n v="15.598999999999997"/>
  </r>
  <r>
    <n v="9416"/>
    <s v="CA-2012-127824"/>
    <x v="1"/>
    <x v="1090"/>
    <d v="2012-10-22T00:00:00"/>
    <x v="1"/>
    <s v="JC-15775"/>
    <x v="547"/>
    <x v="0"/>
    <s v="United States"/>
    <s v="Seattle"/>
    <x v="4"/>
    <n v="98115"/>
    <x v="1"/>
    <s v="OFF-PA-10001184"/>
    <x v="1"/>
    <x v="10"/>
    <x v="1307"/>
    <x v="1465"/>
    <n v="3"/>
    <n v="0"/>
    <n v="8.7906000000000013"/>
  </r>
  <r>
    <n v="9417"/>
    <s v="CA-2012-127824"/>
    <x v="1"/>
    <x v="1090"/>
    <d v="2012-10-22T00:00:00"/>
    <x v="1"/>
    <s v="JC-15775"/>
    <x v="547"/>
    <x v="0"/>
    <s v="United States"/>
    <s v="Seattle"/>
    <x v="4"/>
    <n v="98115"/>
    <x v="1"/>
    <s v="FUR-FU-10002505"/>
    <x v="0"/>
    <x v="5"/>
    <x v="222"/>
    <x v="3716"/>
    <n v="3"/>
    <n v="0"/>
    <n v="3.2351999999999994"/>
  </r>
  <r>
    <n v="9418"/>
    <s v="CA-2011-148285"/>
    <x v="2"/>
    <x v="1220"/>
    <d v="2011-11-01T00:00:00"/>
    <x v="1"/>
    <s v="RD-19810"/>
    <x v="279"/>
    <x v="2"/>
    <s v="United States"/>
    <s v="Fayetteville"/>
    <x v="3"/>
    <n v="28314"/>
    <x v="0"/>
    <s v="OFF-PA-10001166"/>
    <x v="1"/>
    <x v="10"/>
    <x v="769"/>
    <x v="563"/>
    <n v="2"/>
    <n v="0.2"/>
    <n v="3.6288"/>
  </r>
  <r>
    <n v="9419"/>
    <s v="CA-2011-148285"/>
    <x v="2"/>
    <x v="1220"/>
    <d v="2011-11-01T00:00:00"/>
    <x v="1"/>
    <s v="RD-19810"/>
    <x v="279"/>
    <x v="2"/>
    <s v="United States"/>
    <s v="Fayetteville"/>
    <x v="3"/>
    <n v="28314"/>
    <x v="0"/>
    <s v="OFF-PA-10000349"/>
    <x v="1"/>
    <x v="10"/>
    <x v="33"/>
    <x v="1655"/>
    <n v="3"/>
    <n v="0.2"/>
    <n v="4.0338000000000003"/>
  </r>
  <r>
    <n v="9420"/>
    <s v="CA-2014-152926"/>
    <x v="3"/>
    <x v="280"/>
    <d v="2014-10-05T00:00:00"/>
    <x v="0"/>
    <s v="SC-20695"/>
    <x v="281"/>
    <x v="1"/>
    <s v="United States"/>
    <s v="Houston"/>
    <x v="5"/>
    <n v="77041"/>
    <x v="2"/>
    <s v="OFF-AP-10004708"/>
    <x v="1"/>
    <x v="9"/>
    <x v="508"/>
    <x v="5279"/>
    <n v="2"/>
    <n v="0.8"/>
    <n v="-38.821200000000012"/>
  </r>
  <r>
    <n v="9421"/>
    <s v="CA-2014-152926"/>
    <x v="3"/>
    <x v="280"/>
    <d v="2014-10-05T00:00:00"/>
    <x v="0"/>
    <s v="SC-20695"/>
    <x v="281"/>
    <x v="1"/>
    <s v="United States"/>
    <s v="Houston"/>
    <x v="5"/>
    <n v="77041"/>
    <x v="2"/>
    <s v="OFF-AP-10001947"/>
    <x v="1"/>
    <x v="9"/>
    <x v="1528"/>
    <x v="5900"/>
    <n v="6"/>
    <n v="0.8"/>
    <n v="-56.059200000000011"/>
  </r>
  <r>
    <n v="9422"/>
    <s v="CA-2011-145254"/>
    <x v="2"/>
    <x v="149"/>
    <d v="2011-07-27T00:00:00"/>
    <x v="1"/>
    <s v="NC-18535"/>
    <x v="714"/>
    <x v="1"/>
    <s v="United States"/>
    <s v="San Francisco"/>
    <x v="1"/>
    <n v="94122"/>
    <x v="1"/>
    <s v="TEC-PH-10000441"/>
    <x v="2"/>
    <x v="7"/>
    <x v="1046"/>
    <x v="2821"/>
    <n v="6"/>
    <n v="0.2"/>
    <n v="60.475200000000058"/>
  </r>
  <r>
    <n v="9423"/>
    <s v="CA-2011-145254"/>
    <x v="2"/>
    <x v="149"/>
    <d v="2011-07-27T00:00:00"/>
    <x v="1"/>
    <s v="NC-18535"/>
    <x v="714"/>
    <x v="1"/>
    <s v="United States"/>
    <s v="San Francisco"/>
    <x v="1"/>
    <n v="94122"/>
    <x v="1"/>
    <s v="OFF-SU-10004664"/>
    <x v="1"/>
    <x v="14"/>
    <x v="592"/>
    <x v="5557"/>
    <n v="5"/>
    <n v="0"/>
    <n v="11.802999999999999"/>
  </r>
  <r>
    <n v="9424"/>
    <s v="CA-2011-145254"/>
    <x v="2"/>
    <x v="149"/>
    <d v="2011-07-27T00:00:00"/>
    <x v="1"/>
    <s v="NC-18535"/>
    <x v="714"/>
    <x v="1"/>
    <s v="United States"/>
    <s v="San Francisco"/>
    <x v="1"/>
    <n v="94122"/>
    <x v="1"/>
    <s v="TEC-PH-10004531"/>
    <x v="2"/>
    <x v="7"/>
    <x v="1395"/>
    <x v="214"/>
    <n v="3"/>
    <n v="0.2"/>
    <n v="37.796999999999997"/>
  </r>
  <r>
    <n v="9425"/>
    <s v="CA-2011-145254"/>
    <x v="2"/>
    <x v="149"/>
    <d v="2011-07-27T00:00:00"/>
    <x v="1"/>
    <s v="NC-18535"/>
    <x v="714"/>
    <x v="1"/>
    <s v="United States"/>
    <s v="San Francisco"/>
    <x v="1"/>
    <n v="94122"/>
    <x v="1"/>
    <s v="TEC-AC-10002167"/>
    <x v="2"/>
    <x v="11"/>
    <x v="46"/>
    <x v="47"/>
    <n v="3"/>
    <n v="0"/>
    <n v="4.9500000000000011"/>
  </r>
  <r>
    <n v="9426"/>
    <s v="CA-2011-116246"/>
    <x v="2"/>
    <x v="171"/>
    <d v="2011-09-17T00:00:00"/>
    <x v="0"/>
    <s v="LW-17215"/>
    <x v="560"/>
    <x v="0"/>
    <s v="United States"/>
    <s v="New York City"/>
    <x v="15"/>
    <n v="10035"/>
    <x v="3"/>
    <s v="FUR-CH-10002024"/>
    <x v="0"/>
    <x v="1"/>
    <x v="478"/>
    <x v="5901"/>
    <n v="6"/>
    <n v="0.1"/>
    <n v="420.58800000000019"/>
  </r>
  <r>
    <n v="9427"/>
    <s v="CA-2013-160479"/>
    <x v="0"/>
    <x v="306"/>
    <d v="2013-09-21T00:00:00"/>
    <x v="1"/>
    <s v="AH-10585"/>
    <x v="738"/>
    <x v="0"/>
    <s v="United States"/>
    <s v="Seattle"/>
    <x v="4"/>
    <n v="98105"/>
    <x v="1"/>
    <s v="OFF-AR-10002445"/>
    <x v="1"/>
    <x v="6"/>
    <x v="1637"/>
    <x v="3826"/>
    <n v="5"/>
    <n v="0"/>
    <n v="13.452000000000002"/>
  </r>
  <r>
    <n v="9428"/>
    <s v="CA-2011-167486"/>
    <x v="2"/>
    <x v="501"/>
    <d v="2011-12-01T00:00:00"/>
    <x v="1"/>
    <s v="JO-15145"/>
    <x v="705"/>
    <x v="1"/>
    <s v="United States"/>
    <s v="Buffalo"/>
    <x v="15"/>
    <n v="14215"/>
    <x v="3"/>
    <s v="FUR-FU-10003268"/>
    <x v="0"/>
    <x v="5"/>
    <x v="876"/>
    <x v="3351"/>
    <n v="5"/>
    <n v="0"/>
    <n v="39.97999999999999"/>
  </r>
  <r>
    <n v="9429"/>
    <s v="CA-2011-152100"/>
    <x v="2"/>
    <x v="218"/>
    <d v="2011-05-16T00:00:00"/>
    <x v="1"/>
    <s v="VW-21775"/>
    <x v="100"/>
    <x v="1"/>
    <s v="United States"/>
    <s v="Huntsville"/>
    <x v="5"/>
    <n v="77340"/>
    <x v="2"/>
    <s v="FUR-CH-10000015"/>
    <x v="0"/>
    <x v="1"/>
    <x v="373"/>
    <x v="5902"/>
    <n v="8"/>
    <n v="0.3"/>
    <n v="-69.311999999999898"/>
  </r>
  <r>
    <n v="9430"/>
    <s v="CA-2012-166219"/>
    <x v="1"/>
    <x v="834"/>
    <d v="2012-09-01T00:00:00"/>
    <x v="1"/>
    <s v="BP-11185"/>
    <x v="130"/>
    <x v="1"/>
    <s v="United States"/>
    <s v="Dallas"/>
    <x v="5"/>
    <n v="75081"/>
    <x v="2"/>
    <s v="TEC-PH-10004165"/>
    <x v="2"/>
    <x v="7"/>
    <x v="886"/>
    <x v="1124"/>
    <n v="5"/>
    <n v="0.2"/>
    <n v="82.496999999999957"/>
  </r>
  <r>
    <n v="9431"/>
    <s v="CA-2012-166219"/>
    <x v="1"/>
    <x v="834"/>
    <d v="2012-09-01T00:00:00"/>
    <x v="1"/>
    <s v="BP-11185"/>
    <x v="130"/>
    <x v="1"/>
    <s v="United States"/>
    <s v="Dallas"/>
    <x v="5"/>
    <n v="75081"/>
    <x v="2"/>
    <s v="FUR-TA-10004607"/>
    <x v="0"/>
    <x v="3"/>
    <x v="1095"/>
    <x v="5903"/>
    <n v="1"/>
    <n v="0.3"/>
    <n v="-16.261300000000006"/>
  </r>
  <r>
    <n v="9432"/>
    <s v="CA-2012-111864"/>
    <x v="1"/>
    <x v="974"/>
    <d v="2012-06-19T00:00:00"/>
    <x v="3"/>
    <s v="PP-18955"/>
    <x v="452"/>
    <x v="2"/>
    <s v="United States"/>
    <s v="Philadelphia"/>
    <x v="9"/>
    <n v="19134"/>
    <x v="3"/>
    <s v="OFF-LA-10004677"/>
    <x v="1"/>
    <x v="2"/>
    <x v="1831"/>
    <x v="2184"/>
    <n v="2"/>
    <n v="0.2"/>
    <n v="1.9925999999999999"/>
  </r>
  <r>
    <n v="9433"/>
    <s v="CA-2012-119627"/>
    <x v="1"/>
    <x v="493"/>
    <d v="2012-08-23T00:00:00"/>
    <x v="1"/>
    <s v="SC-20725"/>
    <x v="56"/>
    <x v="0"/>
    <s v="United States"/>
    <s v="Peoria"/>
    <x v="16"/>
    <n v="85345"/>
    <x v="1"/>
    <s v="TEC-AC-10002217"/>
    <x v="2"/>
    <x v="11"/>
    <x v="1178"/>
    <x v="5520"/>
    <n v="2"/>
    <n v="0.2"/>
    <n v="-5.2640000000000002"/>
  </r>
  <r>
    <n v="9434"/>
    <s v="CA-2012-119627"/>
    <x v="1"/>
    <x v="493"/>
    <d v="2012-08-23T00:00:00"/>
    <x v="1"/>
    <s v="SC-20725"/>
    <x v="56"/>
    <x v="0"/>
    <s v="United States"/>
    <s v="Peoria"/>
    <x v="16"/>
    <n v="85345"/>
    <x v="1"/>
    <s v="OFF-PA-10001937"/>
    <x v="1"/>
    <x v="10"/>
    <x v="286"/>
    <x v="1590"/>
    <n v="7"/>
    <n v="0.2"/>
    <n v="12.700800000000001"/>
  </r>
  <r>
    <n v="9435"/>
    <s v="CA-2012-119627"/>
    <x v="1"/>
    <x v="493"/>
    <d v="2012-08-23T00:00:00"/>
    <x v="1"/>
    <s v="SC-20725"/>
    <x v="56"/>
    <x v="0"/>
    <s v="United States"/>
    <s v="Peoria"/>
    <x v="16"/>
    <n v="85345"/>
    <x v="1"/>
    <s v="OFF-AR-10000203"/>
    <x v="1"/>
    <x v="6"/>
    <x v="777"/>
    <x v="1518"/>
    <n v="3"/>
    <n v="0.2"/>
    <n v="1.1555999999999984"/>
  </r>
  <r>
    <n v="9436"/>
    <s v="CA-2012-119627"/>
    <x v="1"/>
    <x v="493"/>
    <d v="2012-08-23T00:00:00"/>
    <x v="1"/>
    <s v="SC-20725"/>
    <x v="56"/>
    <x v="0"/>
    <s v="United States"/>
    <s v="Peoria"/>
    <x v="16"/>
    <n v="85345"/>
    <x v="1"/>
    <s v="TEC-AC-10001142"/>
    <x v="2"/>
    <x v="11"/>
    <x v="546"/>
    <x v="5904"/>
    <n v="4"/>
    <n v="0.2"/>
    <n v="-31.600000000000037"/>
  </r>
  <r>
    <n v="9437"/>
    <s v="CA-2012-160787"/>
    <x v="1"/>
    <x v="12"/>
    <d v="2012-09-25T00:00:00"/>
    <x v="3"/>
    <s v="BM-11785"/>
    <x v="298"/>
    <x v="0"/>
    <s v="United States"/>
    <s v="Philadelphia"/>
    <x v="9"/>
    <n v="19143"/>
    <x v="3"/>
    <s v="OFF-BI-10003712"/>
    <x v="1"/>
    <x v="8"/>
    <x v="689"/>
    <x v="194"/>
    <n v="2"/>
    <n v="0.7"/>
    <n v="-2.0621999999999998"/>
  </r>
  <r>
    <n v="9438"/>
    <s v="CA-2014-107853"/>
    <x v="3"/>
    <x v="1143"/>
    <d v="2014-06-01T00:00:00"/>
    <x v="1"/>
    <s v="CD-11920"/>
    <x v="303"/>
    <x v="0"/>
    <s v="United States"/>
    <s v="Oceanside"/>
    <x v="1"/>
    <n v="92054"/>
    <x v="1"/>
    <s v="OFF-PA-10000520"/>
    <x v="1"/>
    <x v="10"/>
    <x v="1419"/>
    <x v="91"/>
    <n v="2"/>
    <n v="0"/>
    <n v="6.2208000000000006"/>
  </r>
  <r>
    <n v="9439"/>
    <s v="CA-2014-126144"/>
    <x v="3"/>
    <x v="689"/>
    <d v="2014-08-06T00:00:00"/>
    <x v="1"/>
    <s v="GM-14680"/>
    <x v="411"/>
    <x v="0"/>
    <s v="United States"/>
    <s v="Philadelphia"/>
    <x v="9"/>
    <n v="19134"/>
    <x v="3"/>
    <s v="TEC-PH-10001079"/>
    <x v="2"/>
    <x v="7"/>
    <x v="1246"/>
    <x v="5905"/>
    <n v="4"/>
    <n v="0.4"/>
    <n v="-57.115200000000016"/>
  </r>
  <r>
    <n v="9440"/>
    <s v="US-2011-154655"/>
    <x v="2"/>
    <x v="36"/>
    <d v="2011-10-17T00:00:00"/>
    <x v="1"/>
    <s v="BP-11050"/>
    <x v="771"/>
    <x v="1"/>
    <s v="United States"/>
    <s v="Chicago"/>
    <x v="10"/>
    <n v="60623"/>
    <x v="2"/>
    <s v="OFF-SU-10000898"/>
    <x v="1"/>
    <x v="14"/>
    <x v="1181"/>
    <x v="5906"/>
    <n v="2"/>
    <n v="0.2"/>
    <n v="2.5019999999999971"/>
  </r>
  <r>
    <n v="9441"/>
    <s v="CA-2011-100391"/>
    <x v="2"/>
    <x v="594"/>
    <d v="2011-05-29T00:00:00"/>
    <x v="1"/>
    <s v="BW-11065"/>
    <x v="768"/>
    <x v="0"/>
    <s v="United States"/>
    <s v="New York City"/>
    <x v="15"/>
    <n v="10035"/>
    <x v="3"/>
    <s v="OFF-PA-10001471"/>
    <x v="1"/>
    <x v="10"/>
    <x v="1468"/>
    <x v="2"/>
    <n v="2"/>
    <n v="0"/>
    <n v="6.7251999999999992"/>
  </r>
  <r>
    <n v="9442"/>
    <s v="CA-2011-165477"/>
    <x v="2"/>
    <x v="282"/>
    <d v="2011-12-31T00:00:00"/>
    <x v="0"/>
    <s v="RE-19405"/>
    <x v="791"/>
    <x v="0"/>
    <s v="United States"/>
    <s v="Kent"/>
    <x v="24"/>
    <n v="44240"/>
    <x v="3"/>
    <s v="OFF-AP-10003281"/>
    <x v="1"/>
    <x v="9"/>
    <x v="1180"/>
    <x v="5907"/>
    <n v="5"/>
    <n v="0.2"/>
    <n v="6.0449999999999946"/>
  </r>
  <r>
    <n v="9443"/>
    <s v="CA-2014-165904"/>
    <x v="3"/>
    <x v="104"/>
    <d v="2014-04-12T00:00:00"/>
    <x v="1"/>
    <s v="HR-14770"/>
    <x v="367"/>
    <x v="2"/>
    <s v="United States"/>
    <s v="Jacksonville"/>
    <x v="2"/>
    <n v="32216"/>
    <x v="0"/>
    <s v="OFF-AR-10003156"/>
    <x v="1"/>
    <x v="6"/>
    <x v="396"/>
    <x v="5908"/>
    <n v="2"/>
    <n v="0.2"/>
    <n v="1.2192000000000007"/>
  </r>
  <r>
    <n v="9444"/>
    <s v="CA-2014-165904"/>
    <x v="3"/>
    <x v="104"/>
    <d v="2014-04-12T00:00:00"/>
    <x v="1"/>
    <s v="HR-14770"/>
    <x v="367"/>
    <x v="2"/>
    <s v="United States"/>
    <s v="Jacksonville"/>
    <x v="2"/>
    <n v="32216"/>
    <x v="0"/>
    <s v="TEC-PH-10000576"/>
    <x v="2"/>
    <x v="7"/>
    <x v="807"/>
    <x v="985"/>
    <n v="2"/>
    <n v="0.2"/>
    <n v="19.178600000000003"/>
  </r>
  <r>
    <n v="9445"/>
    <s v="CA-2012-104052"/>
    <x v="1"/>
    <x v="1201"/>
    <d v="2012-03-02T00:00:00"/>
    <x v="2"/>
    <s v="TP-21565"/>
    <x v="734"/>
    <x v="1"/>
    <s v="United States"/>
    <s v="Coppell"/>
    <x v="5"/>
    <n v="75019"/>
    <x v="2"/>
    <s v="TEC-PH-10003215"/>
    <x v="2"/>
    <x v="7"/>
    <x v="1602"/>
    <x v="3124"/>
    <n v="4"/>
    <n v="0.2"/>
    <n v="34.741999999999997"/>
  </r>
  <r>
    <n v="9446"/>
    <s v="CA-2012-168277"/>
    <x v="1"/>
    <x v="352"/>
    <d v="2012-06-03T00:00:00"/>
    <x v="1"/>
    <s v="KB-16315"/>
    <x v="41"/>
    <x v="0"/>
    <s v="United States"/>
    <s v="Indianapolis"/>
    <x v="14"/>
    <n v="46203"/>
    <x v="2"/>
    <s v="OFF-LA-10004484"/>
    <x v="1"/>
    <x v="2"/>
    <x v="612"/>
    <x v="714"/>
    <n v="3"/>
    <n v="0"/>
    <n v="5.6993999999999998"/>
  </r>
  <r>
    <n v="9447"/>
    <s v="CA-2013-158617"/>
    <x v="0"/>
    <x v="897"/>
    <d v="2013-09-29T00:00:00"/>
    <x v="1"/>
    <s v="AC-10660"/>
    <x v="663"/>
    <x v="0"/>
    <s v="United States"/>
    <s v="Lawrence"/>
    <x v="14"/>
    <n v="46226"/>
    <x v="2"/>
    <s v="OFF-PA-10002245"/>
    <x v="1"/>
    <x v="10"/>
    <x v="1334"/>
    <x v="1211"/>
    <n v="6"/>
    <n v="0"/>
    <n v="16.146000000000001"/>
  </r>
  <r>
    <n v="9448"/>
    <s v="CA-2014-136882"/>
    <x v="3"/>
    <x v="837"/>
    <d v="2014-06-04T00:00:00"/>
    <x v="1"/>
    <s v="DN-13690"/>
    <x v="35"/>
    <x v="0"/>
    <s v="United States"/>
    <s v="Tulsa"/>
    <x v="26"/>
    <n v="74133"/>
    <x v="2"/>
    <s v="FUR-FU-10003664"/>
    <x v="0"/>
    <x v="5"/>
    <x v="35"/>
    <x v="5909"/>
    <n v="5"/>
    <n v="0"/>
    <n v="138.41699999999997"/>
  </r>
  <r>
    <n v="9449"/>
    <s v="US-2013-148957"/>
    <x v="0"/>
    <x v="42"/>
    <d v="2013-09-24T00:00:00"/>
    <x v="1"/>
    <s v="CC-12430"/>
    <x v="254"/>
    <x v="2"/>
    <s v="United States"/>
    <s v="Redmond"/>
    <x v="4"/>
    <n v="98052"/>
    <x v="1"/>
    <s v="OFF-LA-10002195"/>
    <x v="1"/>
    <x v="2"/>
    <x v="1019"/>
    <x v="5910"/>
    <n v="4"/>
    <n v="0"/>
    <n v="5.9135999999999997"/>
  </r>
  <r>
    <n v="9450"/>
    <s v="CA-2011-140032"/>
    <x v="2"/>
    <x v="78"/>
    <d v="2011-09-13T00:00:00"/>
    <x v="1"/>
    <s v="TS-21340"/>
    <x v="358"/>
    <x v="0"/>
    <s v="United States"/>
    <s v="San Francisco"/>
    <x v="1"/>
    <n v="94109"/>
    <x v="1"/>
    <s v="OFF-BI-10000822"/>
    <x v="1"/>
    <x v="8"/>
    <x v="958"/>
    <x v="5911"/>
    <n v="2"/>
    <n v="0.2"/>
    <n v="3.0127999999999995"/>
  </r>
  <r>
    <n v="9451"/>
    <s v="CA-2014-145506"/>
    <x v="3"/>
    <x v="95"/>
    <d v="2014-06-08T00:00:00"/>
    <x v="1"/>
    <s v="MO-17800"/>
    <x v="246"/>
    <x v="2"/>
    <s v="United States"/>
    <s v="Spokane"/>
    <x v="4"/>
    <n v="99207"/>
    <x v="1"/>
    <s v="OFF-ST-10004963"/>
    <x v="1"/>
    <x v="4"/>
    <x v="460"/>
    <x v="5912"/>
    <n v="9"/>
    <n v="0"/>
    <n v="5.4503999999999913"/>
  </r>
  <r>
    <n v="9452"/>
    <s v="CA-2012-129546"/>
    <x v="1"/>
    <x v="694"/>
    <d v="2012-10-05T00:00:00"/>
    <x v="1"/>
    <s v="RP-19855"/>
    <x v="532"/>
    <x v="1"/>
    <s v="United States"/>
    <s v="Los Angeles"/>
    <x v="1"/>
    <n v="90032"/>
    <x v="1"/>
    <s v="OFF-AP-10002495"/>
    <x v="1"/>
    <x v="9"/>
    <x v="1075"/>
    <x v="5913"/>
    <n v="3"/>
    <n v="0"/>
    <n v="55.844999999999985"/>
  </r>
  <r>
    <n v="9453"/>
    <s v="CA-2012-129546"/>
    <x v="1"/>
    <x v="694"/>
    <d v="2012-10-05T00:00:00"/>
    <x v="1"/>
    <s v="RP-19855"/>
    <x v="532"/>
    <x v="1"/>
    <s v="United States"/>
    <s v="Los Angeles"/>
    <x v="1"/>
    <n v="90032"/>
    <x v="1"/>
    <s v="OFF-BI-10004001"/>
    <x v="1"/>
    <x v="8"/>
    <x v="810"/>
    <x v="5914"/>
    <n v="6"/>
    <n v="0.2"/>
    <n v="26.582399999999986"/>
  </r>
  <r>
    <n v="9454"/>
    <s v="CA-2012-129546"/>
    <x v="1"/>
    <x v="694"/>
    <d v="2012-10-05T00:00:00"/>
    <x v="1"/>
    <s v="RP-19855"/>
    <x v="532"/>
    <x v="1"/>
    <s v="United States"/>
    <s v="Los Angeles"/>
    <x v="1"/>
    <n v="90032"/>
    <x v="1"/>
    <s v="OFF-SU-10004884"/>
    <x v="1"/>
    <x v="14"/>
    <x v="1780"/>
    <x v="5915"/>
    <n v="3"/>
    <n v="0"/>
    <n v="13.685099999999995"/>
  </r>
  <r>
    <n v="9455"/>
    <s v="CA-2012-129546"/>
    <x v="1"/>
    <x v="694"/>
    <d v="2012-10-05T00:00:00"/>
    <x v="1"/>
    <s v="RP-19855"/>
    <x v="532"/>
    <x v="1"/>
    <s v="United States"/>
    <s v="Los Angeles"/>
    <x v="1"/>
    <n v="90032"/>
    <x v="1"/>
    <s v="TEC-PH-10003555"/>
    <x v="2"/>
    <x v="7"/>
    <x v="457"/>
    <x v="2862"/>
    <n v="2"/>
    <n v="0.2"/>
    <n v="-8.2763999999999971"/>
  </r>
  <r>
    <n v="9456"/>
    <s v="CA-2013-140977"/>
    <x v="0"/>
    <x v="950"/>
    <d v="2013-06-20T00:00:00"/>
    <x v="0"/>
    <s v="JL-15175"/>
    <x v="311"/>
    <x v="2"/>
    <s v="United States"/>
    <s v="Chattanooga"/>
    <x v="18"/>
    <n v="37421"/>
    <x v="0"/>
    <s v="TEC-MA-10003493"/>
    <x v="2"/>
    <x v="15"/>
    <x v="1834"/>
    <x v="5916"/>
    <n v="1"/>
    <n v="0.5"/>
    <n v="-1.8294999999999959"/>
  </r>
  <r>
    <n v="9457"/>
    <s v="CA-2014-151855"/>
    <x v="3"/>
    <x v="837"/>
    <d v="2014-06-04T00:00:00"/>
    <x v="1"/>
    <s v="BW-11110"/>
    <x v="308"/>
    <x v="1"/>
    <s v="United States"/>
    <s v="Greensboro"/>
    <x v="3"/>
    <n v="27405"/>
    <x v="0"/>
    <s v="TEC-AC-10002380"/>
    <x v="2"/>
    <x v="11"/>
    <x v="1835"/>
    <x v="5917"/>
    <n v="3"/>
    <n v="0.2"/>
    <n v="0.33989999999999654"/>
  </r>
  <r>
    <n v="9458"/>
    <s v="CA-2014-151855"/>
    <x v="3"/>
    <x v="837"/>
    <d v="2014-06-04T00:00:00"/>
    <x v="1"/>
    <s v="BW-11110"/>
    <x v="308"/>
    <x v="1"/>
    <s v="United States"/>
    <s v="Greensboro"/>
    <x v="3"/>
    <n v="27405"/>
    <x v="0"/>
    <s v="OFF-BI-10004209"/>
    <x v="1"/>
    <x v="8"/>
    <x v="1206"/>
    <x v="5918"/>
    <n v="5"/>
    <n v="0.7"/>
    <n v="-10.050000000000001"/>
  </r>
  <r>
    <n v="9459"/>
    <s v="CA-2011-138240"/>
    <x v="2"/>
    <x v="1148"/>
    <d v="2011-10-14T00:00:00"/>
    <x v="1"/>
    <s v="SJ-20500"/>
    <x v="81"/>
    <x v="0"/>
    <s v="United States"/>
    <s v="San Francisco"/>
    <x v="1"/>
    <n v="94122"/>
    <x v="1"/>
    <s v="OFF-AR-10002135"/>
    <x v="1"/>
    <x v="6"/>
    <x v="278"/>
    <x v="5919"/>
    <n v="3"/>
    <n v="0"/>
    <n v="41.933999999999983"/>
  </r>
  <r>
    <n v="9460"/>
    <s v="CA-2011-138240"/>
    <x v="2"/>
    <x v="1148"/>
    <d v="2011-10-14T00:00:00"/>
    <x v="1"/>
    <s v="SJ-20500"/>
    <x v="81"/>
    <x v="0"/>
    <s v="United States"/>
    <s v="San Francisco"/>
    <x v="1"/>
    <n v="94122"/>
    <x v="1"/>
    <s v="TEC-PH-10002583"/>
    <x v="2"/>
    <x v="7"/>
    <x v="1708"/>
    <x v="314"/>
    <n v="1"/>
    <n v="0.2"/>
    <n v="-2.9985000000000022"/>
  </r>
  <r>
    <n v="9461"/>
    <s v="CA-2011-101833"/>
    <x v="2"/>
    <x v="664"/>
    <d v="2011-11-22T00:00:00"/>
    <x v="0"/>
    <s v="FG-14260"/>
    <x v="435"/>
    <x v="2"/>
    <s v="United States"/>
    <s v="New York City"/>
    <x v="15"/>
    <n v="10024"/>
    <x v="3"/>
    <s v="OFF-PA-10003591"/>
    <x v="1"/>
    <x v="10"/>
    <x v="686"/>
    <x v="805"/>
    <n v="3"/>
    <n v="0"/>
    <n v="17.22"/>
  </r>
  <r>
    <n v="9462"/>
    <s v="CA-2011-100867"/>
    <x v="2"/>
    <x v="538"/>
    <d v="2011-10-24T00:00:00"/>
    <x v="1"/>
    <s v="EH-14125"/>
    <x v="258"/>
    <x v="2"/>
    <s v="United States"/>
    <s v="Lakewood"/>
    <x v="1"/>
    <n v="90712"/>
    <x v="1"/>
    <s v="TEC-PH-10004922"/>
    <x v="2"/>
    <x v="7"/>
    <x v="1067"/>
    <x v="5920"/>
    <n v="6"/>
    <n v="0.2"/>
    <n v="20.097000000000008"/>
  </r>
  <r>
    <n v="9463"/>
    <s v="US-2014-109610"/>
    <x v="3"/>
    <x v="920"/>
    <d v="2014-12-01T00:00:00"/>
    <x v="0"/>
    <s v="BS-11590"/>
    <x v="29"/>
    <x v="1"/>
    <s v="United States"/>
    <s v="Louisville"/>
    <x v="0"/>
    <n v="40214"/>
    <x v="0"/>
    <s v="FUR-CH-10001854"/>
    <x v="0"/>
    <x v="1"/>
    <x v="1110"/>
    <x v="4391"/>
    <n v="2"/>
    <n v="0"/>
    <n v="168.47040000000004"/>
  </r>
  <r>
    <n v="9464"/>
    <s v="CA-2011-156545"/>
    <x v="2"/>
    <x v="1221"/>
    <d v="2011-03-03T00:00:00"/>
    <x v="2"/>
    <s v="JS-16030"/>
    <x v="559"/>
    <x v="0"/>
    <s v="United States"/>
    <s v="Columbus"/>
    <x v="24"/>
    <n v="43229"/>
    <x v="3"/>
    <s v="OFF-AR-10003560"/>
    <x v="1"/>
    <x v="6"/>
    <x v="482"/>
    <x v="530"/>
    <n v="4"/>
    <n v="0.2"/>
    <n v="3.4047999999999981"/>
  </r>
  <r>
    <n v="9465"/>
    <s v="CA-2011-109127"/>
    <x v="2"/>
    <x v="1059"/>
    <d v="2011-12-25T00:00:00"/>
    <x v="1"/>
    <s v="JC-15775"/>
    <x v="547"/>
    <x v="0"/>
    <s v="United States"/>
    <s v="Newark"/>
    <x v="13"/>
    <n v="19711"/>
    <x v="3"/>
    <s v="OFF-LA-10004409"/>
    <x v="1"/>
    <x v="2"/>
    <x v="1550"/>
    <x v="1315"/>
    <n v="6"/>
    <n v="0"/>
    <n v="7.9487999999999985"/>
  </r>
  <r>
    <n v="9466"/>
    <s v="CA-2013-126858"/>
    <x v="0"/>
    <x v="258"/>
    <d v="2013-11-24T00:00:00"/>
    <x v="1"/>
    <s v="JM-15265"/>
    <x v="25"/>
    <x v="1"/>
    <s v="United States"/>
    <s v="Seattle"/>
    <x v="4"/>
    <n v="98115"/>
    <x v="1"/>
    <s v="FUR-FU-10000448"/>
    <x v="0"/>
    <x v="5"/>
    <x v="464"/>
    <x v="5795"/>
    <n v="2"/>
    <n v="0"/>
    <n v="1.597999999999999"/>
  </r>
  <r>
    <n v="9467"/>
    <s v="CA-2014-102925"/>
    <x v="3"/>
    <x v="60"/>
    <d v="2014-11-11T00:00:00"/>
    <x v="0"/>
    <s v="CD-12280"/>
    <x v="512"/>
    <x v="0"/>
    <s v="United States"/>
    <s v="New York City"/>
    <x v="15"/>
    <n v="10024"/>
    <x v="3"/>
    <s v="OFF-BI-10002735"/>
    <x v="1"/>
    <x v="8"/>
    <x v="141"/>
    <x v="5921"/>
    <n v="6"/>
    <n v="0.2"/>
    <n v="55.582200000000007"/>
  </r>
  <r>
    <n v="9468"/>
    <s v="CA-2014-102925"/>
    <x v="3"/>
    <x v="60"/>
    <d v="2014-11-11T00:00:00"/>
    <x v="0"/>
    <s v="CD-12280"/>
    <x v="512"/>
    <x v="0"/>
    <s v="United States"/>
    <s v="New York City"/>
    <x v="15"/>
    <n v="10024"/>
    <x v="3"/>
    <s v="FUR-TA-10003469"/>
    <x v="0"/>
    <x v="3"/>
    <x v="1564"/>
    <x v="4365"/>
    <n v="2"/>
    <n v="0.4"/>
    <n v="-66.599999999999994"/>
  </r>
  <r>
    <n v="9469"/>
    <s v="CA-2014-102925"/>
    <x v="3"/>
    <x v="60"/>
    <d v="2014-11-11T00:00:00"/>
    <x v="0"/>
    <s v="CD-12280"/>
    <x v="512"/>
    <x v="0"/>
    <s v="United States"/>
    <s v="New York City"/>
    <x v="15"/>
    <n v="10024"/>
    <x v="3"/>
    <s v="OFF-PA-10001870"/>
    <x v="1"/>
    <x v="10"/>
    <x v="674"/>
    <x v="91"/>
    <n v="2"/>
    <n v="0"/>
    <n v="6.2208000000000006"/>
  </r>
  <r>
    <n v="9470"/>
    <s v="CA-2014-102925"/>
    <x v="3"/>
    <x v="60"/>
    <d v="2014-11-11T00:00:00"/>
    <x v="0"/>
    <s v="CD-12280"/>
    <x v="512"/>
    <x v="0"/>
    <s v="United States"/>
    <s v="New York City"/>
    <x v="15"/>
    <n v="10024"/>
    <x v="3"/>
    <s v="OFF-PA-10004071"/>
    <x v="1"/>
    <x v="10"/>
    <x v="412"/>
    <x v="168"/>
    <n v="2"/>
    <n v="0"/>
    <n v="53.260799999999996"/>
  </r>
  <r>
    <n v="9471"/>
    <s v="CA-2014-102925"/>
    <x v="3"/>
    <x v="60"/>
    <d v="2014-11-11T00:00:00"/>
    <x v="0"/>
    <s v="CD-12280"/>
    <x v="512"/>
    <x v="0"/>
    <s v="United States"/>
    <s v="New York City"/>
    <x v="15"/>
    <n v="10024"/>
    <x v="3"/>
    <s v="TEC-PH-10001448"/>
    <x v="2"/>
    <x v="7"/>
    <x v="140"/>
    <x v="2622"/>
    <n v="2"/>
    <n v="0"/>
    <n v="3.9991999999999877"/>
  </r>
  <r>
    <n v="9472"/>
    <s v="CA-2014-102925"/>
    <x v="3"/>
    <x v="60"/>
    <d v="2014-11-11T00:00:00"/>
    <x v="0"/>
    <s v="CD-12280"/>
    <x v="512"/>
    <x v="0"/>
    <s v="United States"/>
    <s v="New York City"/>
    <x v="15"/>
    <n v="10024"/>
    <x v="3"/>
    <s v="OFF-BI-10002706"/>
    <x v="1"/>
    <x v="8"/>
    <x v="273"/>
    <x v="5872"/>
    <n v="1"/>
    <n v="0.2"/>
    <n v="3.7127999999999997"/>
  </r>
  <r>
    <n v="9473"/>
    <s v="CA-2014-102925"/>
    <x v="3"/>
    <x v="60"/>
    <d v="2014-11-11T00:00:00"/>
    <x v="0"/>
    <s v="CD-12280"/>
    <x v="512"/>
    <x v="0"/>
    <s v="United States"/>
    <s v="New York City"/>
    <x v="15"/>
    <n v="10024"/>
    <x v="3"/>
    <s v="FUR-CH-10004875"/>
    <x v="0"/>
    <x v="1"/>
    <x v="1436"/>
    <x v="5922"/>
    <n v="2"/>
    <n v="0.1"/>
    <n v="24.2012"/>
  </r>
  <r>
    <n v="9474"/>
    <s v="CA-2014-102925"/>
    <x v="3"/>
    <x v="60"/>
    <d v="2014-11-11T00:00:00"/>
    <x v="0"/>
    <s v="CD-12280"/>
    <x v="512"/>
    <x v="0"/>
    <s v="United States"/>
    <s v="New York City"/>
    <x v="15"/>
    <n v="10024"/>
    <x v="3"/>
    <s v="FUR-FU-10004245"/>
    <x v="0"/>
    <x v="5"/>
    <x v="1738"/>
    <x v="5923"/>
    <n v="5"/>
    <n v="0"/>
    <n v="38.532000000000004"/>
  </r>
  <r>
    <n v="9475"/>
    <s v="CA-2012-100818"/>
    <x v="1"/>
    <x v="70"/>
    <d v="2012-06-05T00:00:00"/>
    <x v="0"/>
    <s v="JM-15265"/>
    <x v="25"/>
    <x v="1"/>
    <s v="United States"/>
    <s v="Chicago"/>
    <x v="10"/>
    <n v="60653"/>
    <x v="2"/>
    <s v="OFF-LA-10000443"/>
    <x v="1"/>
    <x v="2"/>
    <x v="1118"/>
    <x v="2184"/>
    <n v="2"/>
    <n v="0.2"/>
    <n v="1.9925999999999999"/>
  </r>
  <r>
    <n v="9476"/>
    <s v="CA-2012-100818"/>
    <x v="1"/>
    <x v="70"/>
    <d v="2012-06-05T00:00:00"/>
    <x v="0"/>
    <s v="JM-15265"/>
    <x v="25"/>
    <x v="1"/>
    <s v="United States"/>
    <s v="Chicago"/>
    <x v="10"/>
    <n v="60653"/>
    <x v="2"/>
    <s v="OFF-PA-10001125"/>
    <x v="1"/>
    <x v="10"/>
    <x v="1012"/>
    <x v="4259"/>
    <n v="7"/>
    <n v="0.2"/>
    <n v="54.214999999999982"/>
  </r>
  <r>
    <n v="9477"/>
    <s v="CA-2012-100818"/>
    <x v="1"/>
    <x v="70"/>
    <d v="2012-06-05T00:00:00"/>
    <x v="0"/>
    <s v="JM-15265"/>
    <x v="25"/>
    <x v="1"/>
    <s v="United States"/>
    <s v="Chicago"/>
    <x v="10"/>
    <n v="60653"/>
    <x v="2"/>
    <s v="FUR-FU-10002703"/>
    <x v="0"/>
    <x v="5"/>
    <x v="1516"/>
    <x v="5924"/>
    <n v="2"/>
    <n v="0.6"/>
    <n v="-61.872"/>
  </r>
  <r>
    <n v="9478"/>
    <s v="CA-2012-100818"/>
    <x v="1"/>
    <x v="70"/>
    <d v="2012-06-05T00:00:00"/>
    <x v="0"/>
    <s v="JM-15265"/>
    <x v="25"/>
    <x v="1"/>
    <s v="United States"/>
    <s v="Chicago"/>
    <x v="10"/>
    <n v="60653"/>
    <x v="2"/>
    <s v="OFF-BI-10004364"/>
    <x v="1"/>
    <x v="8"/>
    <x v="302"/>
    <x v="3019"/>
    <n v="3"/>
    <n v="0.8"/>
    <n v="-6.2370000000000019"/>
  </r>
  <r>
    <n v="9479"/>
    <s v="CA-2011-126193"/>
    <x v="2"/>
    <x v="557"/>
    <d v="2011-09-14T00:00:00"/>
    <x v="1"/>
    <s v="SS-20410"/>
    <x v="757"/>
    <x v="0"/>
    <s v="United States"/>
    <s v="Oswego"/>
    <x v="10"/>
    <n v="60543"/>
    <x v="2"/>
    <s v="OFF-FA-10000936"/>
    <x v="1"/>
    <x v="13"/>
    <x v="1298"/>
    <x v="5925"/>
    <n v="5"/>
    <n v="0.2"/>
    <n v="4.1124999999999998"/>
  </r>
  <r>
    <n v="9480"/>
    <s v="CA-2011-126193"/>
    <x v="2"/>
    <x v="557"/>
    <d v="2011-09-14T00:00:00"/>
    <x v="1"/>
    <s v="SS-20410"/>
    <x v="757"/>
    <x v="0"/>
    <s v="United States"/>
    <s v="Oswego"/>
    <x v="10"/>
    <n v="60543"/>
    <x v="2"/>
    <s v="OFF-BI-10001249"/>
    <x v="1"/>
    <x v="8"/>
    <x v="1182"/>
    <x v="5926"/>
    <n v="3"/>
    <n v="0.8"/>
    <n v="-6.5076000000000018"/>
  </r>
  <r>
    <n v="9481"/>
    <s v="CA-2011-126193"/>
    <x v="2"/>
    <x v="557"/>
    <d v="2011-09-14T00:00:00"/>
    <x v="1"/>
    <s v="SS-20410"/>
    <x v="757"/>
    <x v="0"/>
    <s v="United States"/>
    <s v="Oswego"/>
    <x v="10"/>
    <n v="60543"/>
    <x v="2"/>
    <s v="OFF-BI-10004632"/>
    <x v="1"/>
    <x v="8"/>
    <x v="564"/>
    <x v="5927"/>
    <n v="5"/>
    <n v="0.8"/>
    <n v="-533.73250000000007"/>
  </r>
  <r>
    <n v="9482"/>
    <s v="CA-2014-150504"/>
    <x v="3"/>
    <x v="44"/>
    <d v="2014-11-13T00:00:00"/>
    <x v="1"/>
    <s v="HG-14845"/>
    <x v="668"/>
    <x v="0"/>
    <s v="United States"/>
    <s v="Dallas"/>
    <x v="5"/>
    <n v="75220"/>
    <x v="2"/>
    <s v="OFF-ST-10000615"/>
    <x v="1"/>
    <x v="4"/>
    <x v="75"/>
    <x v="1333"/>
    <n v="2"/>
    <n v="0.2"/>
    <n v="1.8160000000000016"/>
  </r>
  <r>
    <n v="9483"/>
    <s v="CA-2012-158351"/>
    <x v="1"/>
    <x v="782"/>
    <d v="2012-06-24T00:00:00"/>
    <x v="0"/>
    <s v="BC-11125"/>
    <x v="604"/>
    <x v="2"/>
    <s v="United States"/>
    <s v="Philadelphia"/>
    <x v="9"/>
    <n v="19134"/>
    <x v="3"/>
    <s v="TEC-AC-10001838"/>
    <x v="2"/>
    <x v="11"/>
    <x v="645"/>
    <x v="4570"/>
    <n v="2"/>
    <n v="0.2"/>
    <n v="91.995400000000018"/>
  </r>
  <r>
    <n v="9484"/>
    <s v="CA-2011-122679"/>
    <x v="2"/>
    <x v="192"/>
    <d v="2011-07-28T00:00:00"/>
    <x v="1"/>
    <s v="AB-10255"/>
    <x v="437"/>
    <x v="2"/>
    <s v="United States"/>
    <s v="Los Angeles"/>
    <x v="1"/>
    <n v="90008"/>
    <x v="1"/>
    <s v="OFF-AR-10004757"/>
    <x v="1"/>
    <x v="6"/>
    <x v="342"/>
    <x v="1209"/>
    <n v="6"/>
    <n v="0"/>
    <n v="6.4943999999999988"/>
  </r>
  <r>
    <n v="9485"/>
    <s v="CA-2013-164770"/>
    <x v="0"/>
    <x v="499"/>
    <d v="2013-12-05T00:00:00"/>
    <x v="0"/>
    <s v="MY-18295"/>
    <x v="501"/>
    <x v="1"/>
    <s v="United States"/>
    <s v="Houston"/>
    <x v="5"/>
    <n v="77036"/>
    <x v="2"/>
    <s v="FUR-BO-10003893"/>
    <x v="0"/>
    <x v="0"/>
    <x v="1665"/>
    <x v="5928"/>
    <n v="10"/>
    <n v="0.32"/>
    <n v="-137.97600000000008"/>
  </r>
  <r>
    <n v="9486"/>
    <s v="CA-2013-164770"/>
    <x v="0"/>
    <x v="499"/>
    <d v="2013-12-05T00:00:00"/>
    <x v="0"/>
    <s v="MY-18295"/>
    <x v="501"/>
    <x v="1"/>
    <s v="United States"/>
    <s v="Houston"/>
    <x v="5"/>
    <n v="77036"/>
    <x v="2"/>
    <s v="OFF-PA-10003893"/>
    <x v="1"/>
    <x v="10"/>
    <x v="1096"/>
    <x v="2791"/>
    <n v="9"/>
    <n v="0.2"/>
    <n v="9.6299999999999955"/>
  </r>
  <r>
    <n v="9487"/>
    <s v="CA-2014-130505"/>
    <x v="3"/>
    <x v="386"/>
    <d v="2014-10-13T00:00:00"/>
    <x v="3"/>
    <s v="NF-18385"/>
    <x v="173"/>
    <x v="0"/>
    <s v="United States"/>
    <s v="Wheeling"/>
    <x v="48"/>
    <n v="26003"/>
    <x v="3"/>
    <s v="FUR-TA-10001932"/>
    <x v="0"/>
    <x v="3"/>
    <x v="840"/>
    <x v="5929"/>
    <n v="3"/>
    <n v="0.3"/>
    <n v="-76.953599999999994"/>
  </r>
  <r>
    <n v="9488"/>
    <s v="US-2014-125213"/>
    <x v="3"/>
    <x v="157"/>
    <d v="2014-12-14T00:00:00"/>
    <x v="2"/>
    <s v="NB-18655"/>
    <x v="240"/>
    <x v="1"/>
    <s v="United States"/>
    <s v="Paterson"/>
    <x v="30"/>
    <n v="7501"/>
    <x v="3"/>
    <s v="OFF-FA-10001561"/>
    <x v="1"/>
    <x v="13"/>
    <x v="831"/>
    <x v="2630"/>
    <n v="3"/>
    <n v="0"/>
    <n v="2.1581999999999999"/>
  </r>
  <r>
    <n v="9489"/>
    <s v="CA-2012-156566"/>
    <x v="1"/>
    <x v="486"/>
    <d v="2012-10-04T00:00:00"/>
    <x v="2"/>
    <s v="EM-13960"/>
    <x v="75"/>
    <x v="0"/>
    <s v="United States"/>
    <s v="Portland"/>
    <x v="21"/>
    <n v="97206"/>
    <x v="1"/>
    <s v="TEC-PH-10001817"/>
    <x v="2"/>
    <x v="7"/>
    <x v="1097"/>
    <x v="5930"/>
    <n v="2"/>
    <n v="0.2"/>
    <n v="50.120000000000033"/>
  </r>
  <r>
    <n v="9490"/>
    <s v="US-2013-102232"/>
    <x v="0"/>
    <x v="1222"/>
    <d v="2013-08-12T00:00:00"/>
    <x v="1"/>
    <s v="MF-17665"/>
    <x v="716"/>
    <x v="1"/>
    <s v="United States"/>
    <s v="Huntsville"/>
    <x v="19"/>
    <n v="35810"/>
    <x v="0"/>
    <s v="OFF-AR-10000538"/>
    <x v="1"/>
    <x v="6"/>
    <x v="1245"/>
    <x v="5931"/>
    <n v="7"/>
    <n v="0"/>
    <n v="59.114999999999981"/>
  </r>
  <r>
    <n v="9491"/>
    <s v="CA-2014-111738"/>
    <x v="3"/>
    <x v="1032"/>
    <d v="2014-01-08T00:00:00"/>
    <x v="1"/>
    <s v="CM-12385"/>
    <x v="200"/>
    <x v="0"/>
    <s v="United States"/>
    <s v="San Francisco"/>
    <x v="1"/>
    <n v="94110"/>
    <x v="1"/>
    <s v="OFF-BI-10004584"/>
    <x v="1"/>
    <x v="8"/>
    <x v="378"/>
    <x v="5932"/>
    <n v="8"/>
    <n v="0.2"/>
    <n v="682.5168000000001"/>
  </r>
  <r>
    <n v="9492"/>
    <s v="CA-2014-111738"/>
    <x v="3"/>
    <x v="1032"/>
    <d v="2014-01-08T00:00:00"/>
    <x v="1"/>
    <s v="CM-12385"/>
    <x v="200"/>
    <x v="0"/>
    <s v="United States"/>
    <s v="San Francisco"/>
    <x v="1"/>
    <n v="94110"/>
    <x v="1"/>
    <s v="OFF-AR-10000817"/>
    <x v="1"/>
    <x v="6"/>
    <x v="1255"/>
    <x v="5933"/>
    <n v="3"/>
    <n v="0"/>
    <n v="3.1007999999999996"/>
  </r>
  <r>
    <n v="9493"/>
    <s v="CA-2014-163188"/>
    <x v="3"/>
    <x v="659"/>
    <d v="2014-11-08T00:00:00"/>
    <x v="3"/>
    <s v="EC-14050"/>
    <x v="685"/>
    <x v="0"/>
    <s v="United States"/>
    <s v="Oklahoma City"/>
    <x v="26"/>
    <n v="73120"/>
    <x v="2"/>
    <s v="OFF-BI-10000756"/>
    <x v="1"/>
    <x v="8"/>
    <x v="15"/>
    <x v="5934"/>
    <n v="9"/>
    <n v="0"/>
    <n v="19.080000000000002"/>
  </r>
  <r>
    <n v="9494"/>
    <s v="CA-2013-105207"/>
    <x v="0"/>
    <x v="835"/>
    <d v="2013-01-08T00:00:00"/>
    <x v="1"/>
    <s v="BO-11350"/>
    <x v="635"/>
    <x v="1"/>
    <s v="United States"/>
    <s v="Broken Arrow"/>
    <x v="26"/>
    <n v="74012"/>
    <x v="2"/>
    <s v="FUR-TA-10000617"/>
    <x v="0"/>
    <x v="3"/>
    <x v="338"/>
    <x v="5935"/>
    <n v="7"/>
    <n v="0"/>
    <n v="350.42700000000002"/>
  </r>
  <r>
    <n v="9495"/>
    <s v="CA-2013-105207"/>
    <x v="0"/>
    <x v="835"/>
    <d v="2013-01-08T00:00:00"/>
    <x v="1"/>
    <s v="BO-11350"/>
    <x v="635"/>
    <x v="1"/>
    <s v="United States"/>
    <s v="Broken Arrow"/>
    <x v="26"/>
    <n v="74012"/>
    <x v="2"/>
    <s v="OFF-BI-10004364"/>
    <x v="1"/>
    <x v="8"/>
    <x v="302"/>
    <x v="5516"/>
    <n v="2"/>
    <n v="0"/>
    <n v="5.3460000000000001"/>
  </r>
  <r>
    <n v="9496"/>
    <s v="US-2013-123610"/>
    <x v="0"/>
    <x v="536"/>
    <d v="2013-05-17T00:00:00"/>
    <x v="1"/>
    <s v="VM-21835"/>
    <x v="718"/>
    <x v="0"/>
    <s v="United States"/>
    <s v="Mission Viejo"/>
    <x v="1"/>
    <n v="92691"/>
    <x v="1"/>
    <s v="TEC-AC-10004518"/>
    <x v="2"/>
    <x v="11"/>
    <x v="1803"/>
    <x v="5253"/>
    <n v="6"/>
    <n v="0"/>
    <n v="46.800000000000004"/>
  </r>
  <r>
    <n v="9497"/>
    <s v="US-2013-123610"/>
    <x v="0"/>
    <x v="536"/>
    <d v="2013-05-17T00:00:00"/>
    <x v="1"/>
    <s v="VM-21835"/>
    <x v="718"/>
    <x v="0"/>
    <s v="United States"/>
    <s v="Mission Viejo"/>
    <x v="1"/>
    <n v="92691"/>
    <x v="1"/>
    <s v="OFF-AP-10002222"/>
    <x v="1"/>
    <x v="9"/>
    <x v="33"/>
    <x v="1313"/>
    <n v="1"/>
    <n v="0"/>
    <n v="2.3409000000000004"/>
  </r>
  <r>
    <n v="9498"/>
    <s v="CA-2014-118213"/>
    <x v="3"/>
    <x v="60"/>
    <d v="2014-11-08T00:00:00"/>
    <x v="2"/>
    <s v="AB-10060"/>
    <x v="144"/>
    <x v="2"/>
    <s v="United States"/>
    <s v="Greenwood"/>
    <x v="14"/>
    <n v="46142"/>
    <x v="2"/>
    <s v="OFF-PA-10002615"/>
    <x v="1"/>
    <x v="10"/>
    <x v="247"/>
    <x v="5936"/>
    <n v="1"/>
    <n v="0"/>
    <n v="2.0286"/>
  </r>
  <r>
    <n v="9499"/>
    <s v="CA-2014-118213"/>
    <x v="3"/>
    <x v="60"/>
    <d v="2014-11-08T00:00:00"/>
    <x v="2"/>
    <s v="AB-10060"/>
    <x v="144"/>
    <x v="2"/>
    <s v="United States"/>
    <s v="Greenwood"/>
    <x v="14"/>
    <n v="46142"/>
    <x v="2"/>
    <s v="OFF-PA-10000565"/>
    <x v="1"/>
    <x v="10"/>
    <x v="33"/>
    <x v="3856"/>
    <n v="3"/>
    <n v="0"/>
    <n v="82.290599999999998"/>
  </r>
  <r>
    <n v="9500"/>
    <s v="CA-2014-118213"/>
    <x v="3"/>
    <x v="60"/>
    <d v="2014-11-08T00:00:00"/>
    <x v="2"/>
    <s v="AB-10060"/>
    <x v="144"/>
    <x v="2"/>
    <s v="United States"/>
    <s v="Greenwood"/>
    <x v="14"/>
    <n v="46142"/>
    <x v="2"/>
    <s v="OFF-PA-10003673"/>
    <x v="1"/>
    <x v="10"/>
    <x v="971"/>
    <x v="766"/>
    <n v="10"/>
    <n v="0"/>
    <n v="31.187999999999999"/>
  </r>
  <r>
    <n v="9501"/>
    <s v="CA-2013-149237"/>
    <x v="0"/>
    <x v="439"/>
    <d v="2013-05-31T00:00:00"/>
    <x v="1"/>
    <s v="CM-12235"/>
    <x v="632"/>
    <x v="0"/>
    <s v="United States"/>
    <s v="Milwaukee"/>
    <x v="6"/>
    <n v="53209"/>
    <x v="2"/>
    <s v="FUR-FU-10002088"/>
    <x v="0"/>
    <x v="5"/>
    <x v="1084"/>
    <x v="5937"/>
    <n v="3"/>
    <n v="0"/>
    <n v="11.314800000000002"/>
  </r>
  <r>
    <n v="9502"/>
    <s v="US-2012-158589"/>
    <x v="1"/>
    <x v="312"/>
    <d v="2012-11-24T00:00:00"/>
    <x v="1"/>
    <s v="KW-16570"/>
    <x v="608"/>
    <x v="0"/>
    <s v="United States"/>
    <s v="San Francisco"/>
    <x v="1"/>
    <n v="94109"/>
    <x v="1"/>
    <s v="FUR-FU-10001546"/>
    <x v="0"/>
    <x v="5"/>
    <x v="1423"/>
    <x v="4674"/>
    <n v="3"/>
    <n v="0"/>
    <n v="8.01"/>
  </r>
  <r>
    <n v="9503"/>
    <s v="CA-2013-101329"/>
    <x v="0"/>
    <x v="183"/>
    <d v="2013-04-30T00:00:00"/>
    <x v="1"/>
    <s v="MM-17920"/>
    <x v="462"/>
    <x v="0"/>
    <s v="United States"/>
    <s v="Rome"/>
    <x v="15"/>
    <n v="13440"/>
    <x v="3"/>
    <s v="OFF-AR-10000614"/>
    <x v="1"/>
    <x v="6"/>
    <x v="1722"/>
    <x v="5938"/>
    <n v="9"/>
    <n v="0"/>
    <n v="8.3537999999999997"/>
  </r>
  <r>
    <n v="9504"/>
    <s v="CA-2013-101329"/>
    <x v="0"/>
    <x v="183"/>
    <d v="2013-04-30T00:00:00"/>
    <x v="1"/>
    <s v="MM-17920"/>
    <x v="462"/>
    <x v="0"/>
    <s v="United States"/>
    <s v="Rome"/>
    <x v="15"/>
    <n v="13440"/>
    <x v="3"/>
    <s v="OFF-AR-10003190"/>
    <x v="1"/>
    <x v="6"/>
    <x v="643"/>
    <x v="709"/>
    <n v="1"/>
    <n v="0"/>
    <n v="0.80640000000000001"/>
  </r>
  <r>
    <n v="9505"/>
    <s v="CA-2013-113607"/>
    <x v="0"/>
    <x v="500"/>
    <d v="2013-10-19T00:00:00"/>
    <x v="1"/>
    <s v="PW-19030"/>
    <x v="463"/>
    <x v="1"/>
    <s v="United States"/>
    <s v="New York City"/>
    <x v="15"/>
    <n v="10009"/>
    <x v="3"/>
    <s v="TEC-PH-10004094"/>
    <x v="2"/>
    <x v="7"/>
    <x v="1788"/>
    <x v="5939"/>
    <n v="7"/>
    <n v="0"/>
    <n v="272.98250000000002"/>
  </r>
  <r>
    <n v="9506"/>
    <s v="CA-2013-113607"/>
    <x v="0"/>
    <x v="500"/>
    <d v="2013-10-19T00:00:00"/>
    <x v="1"/>
    <s v="PW-19030"/>
    <x v="463"/>
    <x v="1"/>
    <s v="United States"/>
    <s v="New York City"/>
    <x v="15"/>
    <n v="10009"/>
    <x v="3"/>
    <s v="OFF-PA-10001970"/>
    <x v="1"/>
    <x v="10"/>
    <x v="361"/>
    <x v="1375"/>
    <n v="2"/>
    <n v="0"/>
    <n v="54.860399999999998"/>
  </r>
  <r>
    <n v="9507"/>
    <s v="CA-2011-149104"/>
    <x v="2"/>
    <x v="267"/>
    <d v="2011-04-07T00:00:00"/>
    <x v="0"/>
    <s v="RD-19900"/>
    <x v="76"/>
    <x v="0"/>
    <s v="United States"/>
    <s v="Dearborn Heights"/>
    <x v="12"/>
    <n v="48127"/>
    <x v="2"/>
    <s v="OFF-AR-10002952"/>
    <x v="1"/>
    <x v="6"/>
    <x v="806"/>
    <x v="4327"/>
    <n v="2"/>
    <n v="0"/>
    <n v="7.4759999999999991"/>
  </r>
  <r>
    <n v="9508"/>
    <s v="CA-2011-149104"/>
    <x v="2"/>
    <x v="267"/>
    <d v="2011-04-07T00:00:00"/>
    <x v="0"/>
    <s v="RD-19900"/>
    <x v="76"/>
    <x v="0"/>
    <s v="United States"/>
    <s v="Dearborn Heights"/>
    <x v="12"/>
    <n v="48127"/>
    <x v="2"/>
    <s v="OFF-BI-10004209"/>
    <x v="1"/>
    <x v="8"/>
    <x v="1206"/>
    <x v="5940"/>
    <n v="5"/>
    <n v="0"/>
    <n v="18.089999999999996"/>
  </r>
  <r>
    <n v="9509"/>
    <s v="CA-2011-149104"/>
    <x v="2"/>
    <x v="267"/>
    <d v="2011-04-07T00:00:00"/>
    <x v="0"/>
    <s v="RD-19900"/>
    <x v="76"/>
    <x v="0"/>
    <s v="United States"/>
    <s v="Dearborn Heights"/>
    <x v="12"/>
    <n v="48127"/>
    <x v="2"/>
    <s v="OFF-AR-10004685"/>
    <x v="1"/>
    <x v="6"/>
    <x v="181"/>
    <x v="4808"/>
    <n v="3"/>
    <n v="0"/>
    <n v="4.5836999999999994"/>
  </r>
  <r>
    <n v="9510"/>
    <s v="CA-2011-149104"/>
    <x v="2"/>
    <x v="267"/>
    <d v="2011-04-07T00:00:00"/>
    <x v="0"/>
    <s v="RD-19900"/>
    <x v="76"/>
    <x v="0"/>
    <s v="United States"/>
    <s v="Dearborn Heights"/>
    <x v="12"/>
    <n v="48127"/>
    <x v="2"/>
    <s v="OFF-ST-10000991"/>
    <x v="1"/>
    <x v="4"/>
    <x v="155"/>
    <x v="5941"/>
    <n v="6"/>
    <n v="0"/>
    <n v="20.694600000000008"/>
  </r>
  <r>
    <n v="9511"/>
    <s v="CA-2013-105263"/>
    <x v="0"/>
    <x v="876"/>
    <d v="2013-08-12T00:00:00"/>
    <x v="1"/>
    <s v="LM-17065"/>
    <x v="215"/>
    <x v="0"/>
    <s v="United States"/>
    <s v="New York City"/>
    <x v="15"/>
    <n v="10024"/>
    <x v="3"/>
    <s v="OFF-AR-10002399"/>
    <x v="1"/>
    <x v="6"/>
    <x v="316"/>
    <x v="3747"/>
    <n v="9"/>
    <n v="0"/>
    <n v="15.7194"/>
  </r>
  <r>
    <n v="9512"/>
    <s v="CA-2011-130575"/>
    <x v="2"/>
    <x v="637"/>
    <d v="2011-12-16T00:00:00"/>
    <x v="2"/>
    <s v="CS-11845"/>
    <x v="688"/>
    <x v="1"/>
    <s v="United States"/>
    <s v="Chicago"/>
    <x v="10"/>
    <n v="60623"/>
    <x v="2"/>
    <s v="OFF-BI-10002353"/>
    <x v="1"/>
    <x v="8"/>
    <x v="1068"/>
    <x v="1844"/>
    <n v="3"/>
    <n v="0.8"/>
    <n v="-13.895999999999997"/>
  </r>
  <r>
    <n v="9513"/>
    <s v="CA-2014-142461"/>
    <x v="3"/>
    <x v="1109"/>
    <d v="2014-06-04T00:00:00"/>
    <x v="0"/>
    <s v="KT-16480"/>
    <x v="409"/>
    <x v="0"/>
    <s v="United States"/>
    <s v="Dallas"/>
    <x v="5"/>
    <n v="75217"/>
    <x v="2"/>
    <s v="FUR-BO-10001811"/>
    <x v="0"/>
    <x v="0"/>
    <x v="779"/>
    <x v="5942"/>
    <n v="1"/>
    <n v="0.32"/>
    <n v="-6.0196000000000254"/>
  </r>
  <r>
    <n v="9514"/>
    <s v="CA-2013-125220"/>
    <x v="0"/>
    <x v="500"/>
    <d v="2013-10-20T00:00:00"/>
    <x v="1"/>
    <s v="BE-11410"/>
    <x v="648"/>
    <x v="0"/>
    <s v="United States"/>
    <s v="Appleton"/>
    <x v="6"/>
    <n v="54915"/>
    <x v="2"/>
    <s v="TEC-AC-10003033"/>
    <x v="2"/>
    <x v="11"/>
    <x v="756"/>
    <x v="5943"/>
    <n v="5"/>
    <n v="0"/>
    <n v="544.41749999999979"/>
  </r>
  <r>
    <n v="9515"/>
    <s v="CA-2011-100293"/>
    <x v="2"/>
    <x v="619"/>
    <d v="2011-03-18T00:00:00"/>
    <x v="1"/>
    <s v="NF-18475"/>
    <x v="739"/>
    <x v="2"/>
    <s v="United States"/>
    <s v="Jacksonville"/>
    <x v="2"/>
    <n v="32216"/>
    <x v="0"/>
    <s v="OFF-PA-10000176"/>
    <x v="1"/>
    <x v="10"/>
    <x v="634"/>
    <x v="5944"/>
    <n v="6"/>
    <n v="0.2"/>
    <n v="31.869599999999995"/>
  </r>
  <r>
    <n v="9516"/>
    <s v="CA-2011-154165"/>
    <x v="2"/>
    <x v="1223"/>
    <d v="2011-02-25T00:00:00"/>
    <x v="1"/>
    <s v="DL-13315"/>
    <x v="111"/>
    <x v="0"/>
    <s v="United States"/>
    <s v="Chicago"/>
    <x v="10"/>
    <n v="60653"/>
    <x v="2"/>
    <s v="OFF-AR-10003631"/>
    <x v="1"/>
    <x v="6"/>
    <x v="33"/>
    <x v="5945"/>
    <n v="14"/>
    <n v="0.2"/>
    <n v="8.808799999999998"/>
  </r>
  <r>
    <n v="9517"/>
    <s v="CA-2012-123939"/>
    <x v="1"/>
    <x v="252"/>
    <d v="2012-08-26T00:00:00"/>
    <x v="0"/>
    <s v="MS-17710"/>
    <x v="384"/>
    <x v="0"/>
    <s v="United States"/>
    <s v="Bowling Green"/>
    <x v="24"/>
    <n v="43402"/>
    <x v="3"/>
    <s v="TEC-PH-10000923"/>
    <x v="2"/>
    <x v="7"/>
    <x v="1225"/>
    <x v="5946"/>
    <n v="3"/>
    <n v="0.4"/>
    <n v="4.0472999999999999"/>
  </r>
  <r>
    <n v="9518"/>
    <s v="CA-2012-123939"/>
    <x v="1"/>
    <x v="252"/>
    <d v="2012-08-26T00:00:00"/>
    <x v="0"/>
    <s v="MS-17710"/>
    <x v="384"/>
    <x v="0"/>
    <s v="United States"/>
    <s v="Bowling Green"/>
    <x v="24"/>
    <n v="43402"/>
    <x v="3"/>
    <s v="OFF-LA-10003190"/>
    <x v="1"/>
    <x v="2"/>
    <x v="1163"/>
    <x v="2789"/>
    <n v="3"/>
    <n v="0.2"/>
    <n v="2.5056000000000003"/>
  </r>
  <r>
    <n v="9519"/>
    <s v="CA-2012-123939"/>
    <x v="1"/>
    <x v="252"/>
    <d v="2012-08-26T00:00:00"/>
    <x v="0"/>
    <s v="MS-17710"/>
    <x v="384"/>
    <x v="0"/>
    <s v="United States"/>
    <s v="Bowling Green"/>
    <x v="24"/>
    <n v="43402"/>
    <x v="3"/>
    <s v="OFF-ST-10003208"/>
    <x v="1"/>
    <x v="4"/>
    <x v="243"/>
    <x v="2774"/>
    <n v="3"/>
    <n v="0.2"/>
    <n v="48.994199999999921"/>
  </r>
  <r>
    <n v="9520"/>
    <s v="US-2014-104451"/>
    <x v="3"/>
    <x v="540"/>
    <d v="2014-05-13T00:00:00"/>
    <x v="0"/>
    <s v="MM-18055"/>
    <x v="514"/>
    <x v="0"/>
    <s v="United States"/>
    <s v="San Francisco"/>
    <x v="1"/>
    <n v="94110"/>
    <x v="1"/>
    <s v="OFF-AP-10000692"/>
    <x v="1"/>
    <x v="9"/>
    <x v="1241"/>
    <x v="5947"/>
    <n v="4"/>
    <n v="0"/>
    <n v="22.702400000000004"/>
  </r>
  <r>
    <n v="9521"/>
    <s v="CA-2013-101189"/>
    <x v="0"/>
    <x v="1084"/>
    <d v="2013-02-09T00:00:00"/>
    <x v="1"/>
    <s v="JB-15400"/>
    <x v="80"/>
    <x v="1"/>
    <s v="United States"/>
    <s v="Los Angeles"/>
    <x v="1"/>
    <n v="90049"/>
    <x v="1"/>
    <s v="OFF-ST-10004180"/>
    <x v="1"/>
    <x v="4"/>
    <x v="241"/>
    <x v="5948"/>
    <n v="2"/>
    <n v="0"/>
    <n v="3.720799999999997"/>
  </r>
  <r>
    <n v="9522"/>
    <s v="CA-2011-169446"/>
    <x v="2"/>
    <x v="174"/>
    <d v="2011-12-25T00:00:00"/>
    <x v="1"/>
    <s v="SG-20605"/>
    <x v="611"/>
    <x v="0"/>
    <s v="United States"/>
    <s v="Chicago"/>
    <x v="10"/>
    <n v="60623"/>
    <x v="2"/>
    <s v="TEC-PH-10002817"/>
    <x v="2"/>
    <x v="7"/>
    <x v="1836"/>
    <x v="830"/>
    <n v="3"/>
    <n v="0.2"/>
    <n v="36.44729999999997"/>
  </r>
  <r>
    <n v="9523"/>
    <s v="CA-2011-169446"/>
    <x v="2"/>
    <x v="174"/>
    <d v="2011-12-25T00:00:00"/>
    <x v="1"/>
    <s v="SG-20605"/>
    <x v="611"/>
    <x v="0"/>
    <s v="United States"/>
    <s v="Chicago"/>
    <x v="10"/>
    <n v="60623"/>
    <x v="2"/>
    <s v="OFF-PA-10000295"/>
    <x v="1"/>
    <x v="10"/>
    <x v="1779"/>
    <x v="12"/>
    <n v="3"/>
    <n v="0.2"/>
    <n v="5.4432"/>
  </r>
  <r>
    <n v="9524"/>
    <s v="CA-2011-169446"/>
    <x v="2"/>
    <x v="174"/>
    <d v="2011-12-25T00:00:00"/>
    <x v="1"/>
    <s v="SG-20605"/>
    <x v="611"/>
    <x v="0"/>
    <s v="United States"/>
    <s v="Chicago"/>
    <x v="10"/>
    <n v="60623"/>
    <x v="2"/>
    <s v="OFF-ST-10000419"/>
    <x v="1"/>
    <x v="4"/>
    <x v="1015"/>
    <x v="5949"/>
    <n v="3"/>
    <n v="0.2"/>
    <n v="-7.7406000000000006"/>
  </r>
  <r>
    <n v="9525"/>
    <s v="CA-2014-156958"/>
    <x v="3"/>
    <x v="256"/>
    <d v="2014-12-07T00:00:00"/>
    <x v="2"/>
    <s v="PB-18805"/>
    <x v="583"/>
    <x v="2"/>
    <s v="United States"/>
    <s v="Seattle"/>
    <x v="4"/>
    <n v="98115"/>
    <x v="1"/>
    <s v="OFF-BI-10001524"/>
    <x v="1"/>
    <x v="8"/>
    <x v="298"/>
    <x v="2067"/>
    <n v="5"/>
    <n v="0.2"/>
    <n v="29.371999999999993"/>
  </r>
  <r>
    <n v="9526"/>
    <s v="CA-2014-156958"/>
    <x v="3"/>
    <x v="256"/>
    <d v="2014-12-07T00:00:00"/>
    <x v="2"/>
    <s v="PB-18805"/>
    <x v="583"/>
    <x v="2"/>
    <s v="United States"/>
    <s v="Seattle"/>
    <x v="4"/>
    <n v="98115"/>
    <x v="1"/>
    <s v="FUR-FU-10003268"/>
    <x v="0"/>
    <x v="5"/>
    <x v="876"/>
    <x v="3351"/>
    <n v="5"/>
    <n v="0"/>
    <n v="39.97999999999999"/>
  </r>
  <r>
    <n v="9527"/>
    <s v="CA-2014-156958"/>
    <x v="3"/>
    <x v="256"/>
    <d v="2014-12-07T00:00:00"/>
    <x v="2"/>
    <s v="PB-18805"/>
    <x v="583"/>
    <x v="2"/>
    <s v="United States"/>
    <s v="Seattle"/>
    <x v="4"/>
    <n v="98115"/>
    <x v="1"/>
    <s v="TEC-PH-10000148"/>
    <x v="2"/>
    <x v="7"/>
    <x v="771"/>
    <x v="5231"/>
    <n v="3"/>
    <n v="0.2"/>
    <n v="-7.0145999999999997"/>
  </r>
  <r>
    <n v="9528"/>
    <s v="CA-2014-156958"/>
    <x v="3"/>
    <x v="256"/>
    <d v="2014-12-07T00:00:00"/>
    <x v="2"/>
    <s v="PB-18805"/>
    <x v="583"/>
    <x v="2"/>
    <s v="United States"/>
    <s v="Seattle"/>
    <x v="4"/>
    <n v="98115"/>
    <x v="1"/>
    <s v="OFF-BI-10001543"/>
    <x v="1"/>
    <x v="8"/>
    <x v="375"/>
    <x v="5950"/>
    <n v="6"/>
    <n v="0.2"/>
    <n v="60.463200000000015"/>
  </r>
  <r>
    <n v="9529"/>
    <s v="CA-2014-156958"/>
    <x v="3"/>
    <x v="256"/>
    <d v="2014-12-07T00:00:00"/>
    <x v="2"/>
    <s v="PB-18805"/>
    <x v="583"/>
    <x v="2"/>
    <s v="United States"/>
    <s v="Seattle"/>
    <x v="4"/>
    <n v="98115"/>
    <x v="1"/>
    <s v="OFF-BI-10002071"/>
    <x v="1"/>
    <x v="8"/>
    <x v="692"/>
    <x v="3396"/>
    <n v="2"/>
    <n v="0.2"/>
    <n v="3.0211999999999994"/>
  </r>
  <r>
    <n v="9530"/>
    <s v="CA-2014-101637"/>
    <x v="3"/>
    <x v="668"/>
    <d v="2014-03-26T00:00:00"/>
    <x v="3"/>
    <s v="AC-10615"/>
    <x v="556"/>
    <x v="1"/>
    <s v="United States"/>
    <s v="Beaumont"/>
    <x v="5"/>
    <n v="77705"/>
    <x v="2"/>
    <s v="OFF-ST-10002352"/>
    <x v="1"/>
    <x v="4"/>
    <x v="847"/>
    <x v="2600"/>
    <n v="2"/>
    <n v="0.2"/>
    <n v="0.95759999999999934"/>
  </r>
  <r>
    <n v="9531"/>
    <s v="CA-2014-111759"/>
    <x v="3"/>
    <x v="141"/>
    <d v="2014-07-13T00:00:00"/>
    <x v="1"/>
    <s v="MR-17545"/>
    <x v="280"/>
    <x v="2"/>
    <s v="United States"/>
    <s v="Seattle"/>
    <x v="4"/>
    <n v="98103"/>
    <x v="1"/>
    <s v="OFF-PA-10003127"/>
    <x v="1"/>
    <x v="10"/>
    <x v="33"/>
    <x v="4984"/>
    <n v="2"/>
    <n v="0"/>
    <n v="24.269599999999997"/>
  </r>
  <r>
    <n v="9532"/>
    <s v="CA-2014-102729"/>
    <x v="3"/>
    <x v="40"/>
    <d v="2014-11-01T00:00:00"/>
    <x v="1"/>
    <s v="BF-11215"/>
    <x v="682"/>
    <x v="2"/>
    <s v="United States"/>
    <s v="Dallas"/>
    <x v="5"/>
    <n v="75217"/>
    <x v="2"/>
    <s v="OFF-ST-10000464"/>
    <x v="1"/>
    <x v="4"/>
    <x v="1135"/>
    <x v="5951"/>
    <n v="2"/>
    <n v="0.2"/>
    <n v="5.5616000000000021"/>
  </r>
  <r>
    <n v="9533"/>
    <s v="CA-2013-116596"/>
    <x v="0"/>
    <x v="189"/>
    <d v="2013-11-01T00:00:00"/>
    <x v="1"/>
    <s v="BW-11200"/>
    <x v="572"/>
    <x v="0"/>
    <s v="United States"/>
    <s v="New York City"/>
    <x v="15"/>
    <n v="10011"/>
    <x v="3"/>
    <s v="FUR-CH-10000553"/>
    <x v="0"/>
    <x v="1"/>
    <x v="1248"/>
    <x v="5952"/>
    <n v="14"/>
    <n v="0.1"/>
    <n v="80.777199999999979"/>
  </r>
  <r>
    <n v="9534"/>
    <s v="CA-2013-116596"/>
    <x v="0"/>
    <x v="189"/>
    <d v="2013-11-01T00:00:00"/>
    <x v="1"/>
    <s v="BW-11200"/>
    <x v="572"/>
    <x v="0"/>
    <s v="United States"/>
    <s v="New York City"/>
    <x v="15"/>
    <n v="10011"/>
    <x v="3"/>
    <s v="OFF-FA-10000134"/>
    <x v="1"/>
    <x v="13"/>
    <x v="194"/>
    <x v="5953"/>
    <n v="7"/>
    <n v="0"/>
    <n v="12.607699999999999"/>
  </r>
  <r>
    <n v="9535"/>
    <s v="CA-2013-116596"/>
    <x v="0"/>
    <x v="189"/>
    <d v="2013-11-01T00:00:00"/>
    <x v="1"/>
    <s v="BW-11200"/>
    <x v="572"/>
    <x v="0"/>
    <s v="United States"/>
    <s v="New York City"/>
    <x v="15"/>
    <n v="10011"/>
    <x v="3"/>
    <s v="OFF-ST-10000636"/>
    <x v="1"/>
    <x v="4"/>
    <x v="1744"/>
    <x v="3446"/>
    <n v="2"/>
    <n v="0"/>
    <n v="1.3391999999999982"/>
  </r>
  <r>
    <n v="9536"/>
    <s v="CA-2013-116596"/>
    <x v="0"/>
    <x v="189"/>
    <d v="2013-11-01T00:00:00"/>
    <x v="1"/>
    <s v="BW-11200"/>
    <x v="572"/>
    <x v="0"/>
    <s v="United States"/>
    <s v="New York City"/>
    <x v="15"/>
    <n v="10011"/>
    <x v="3"/>
    <s v="OFF-BI-10002949"/>
    <x v="1"/>
    <x v="8"/>
    <x v="520"/>
    <x v="1276"/>
    <n v="2"/>
    <n v="0.2"/>
    <n v="3.283199999999999"/>
  </r>
  <r>
    <n v="9537"/>
    <s v="CA-2014-124191"/>
    <x v="3"/>
    <x v="492"/>
    <d v="2014-06-15T00:00:00"/>
    <x v="0"/>
    <s v="TS-21610"/>
    <x v="59"/>
    <x v="0"/>
    <s v="United States"/>
    <s v="Chicago"/>
    <x v="10"/>
    <n v="60610"/>
    <x v="2"/>
    <s v="FUR-FU-10002364"/>
    <x v="0"/>
    <x v="5"/>
    <x v="1231"/>
    <x v="3179"/>
    <n v="3"/>
    <n v="0.6"/>
    <n v="-6.8634000000000013"/>
  </r>
  <r>
    <n v="9538"/>
    <s v="CA-2013-148747"/>
    <x v="0"/>
    <x v="477"/>
    <d v="2013-09-28T00:00:00"/>
    <x v="2"/>
    <s v="AS-10045"/>
    <x v="442"/>
    <x v="1"/>
    <s v="United States"/>
    <s v="San Francisco"/>
    <x v="1"/>
    <n v="94110"/>
    <x v="1"/>
    <s v="FUR-BO-10002613"/>
    <x v="0"/>
    <x v="0"/>
    <x v="177"/>
    <x v="5954"/>
    <n v="2"/>
    <n v="0.15"/>
    <n v="84.293999999999969"/>
  </r>
  <r>
    <n v="9539"/>
    <s v="US-2014-169488"/>
    <x v="3"/>
    <x v="210"/>
    <d v="2014-09-10T00:00:00"/>
    <x v="2"/>
    <s v="AA-10375"/>
    <x v="211"/>
    <x v="0"/>
    <s v="United States"/>
    <s v="Providence"/>
    <x v="34"/>
    <n v="2908"/>
    <x v="3"/>
    <s v="OFF-PA-10002659"/>
    <x v="1"/>
    <x v="10"/>
    <x v="922"/>
    <x v="2952"/>
    <n v="5"/>
    <n v="0"/>
    <n v="7.7739999999999991"/>
  </r>
  <r>
    <n v="9540"/>
    <s v="US-2014-169488"/>
    <x v="3"/>
    <x v="210"/>
    <d v="2014-09-10T00:00:00"/>
    <x v="2"/>
    <s v="AA-10375"/>
    <x v="211"/>
    <x v="0"/>
    <s v="United States"/>
    <s v="Providence"/>
    <x v="34"/>
    <n v="2908"/>
    <x v="3"/>
    <s v="OFF-PA-10000157"/>
    <x v="1"/>
    <x v="10"/>
    <x v="364"/>
    <x v="792"/>
    <n v="2"/>
    <n v="0"/>
    <n v="18.781199999999998"/>
  </r>
  <r>
    <n v="9541"/>
    <s v="CA-2012-135727"/>
    <x v="1"/>
    <x v="1224"/>
    <d v="2012-05-16T00:00:00"/>
    <x v="0"/>
    <s v="PS-18970"/>
    <x v="28"/>
    <x v="2"/>
    <s v="United States"/>
    <s v="Phoenix"/>
    <x v="16"/>
    <n v="85023"/>
    <x v="1"/>
    <s v="FUR-CH-10004540"/>
    <x v="0"/>
    <x v="1"/>
    <x v="862"/>
    <x v="3029"/>
    <n v="7"/>
    <n v="0.2"/>
    <n v="16.797200000000004"/>
  </r>
  <r>
    <n v="9542"/>
    <s v="CA-2012-135251"/>
    <x v="1"/>
    <x v="705"/>
    <d v="2012-08-10T00:00:00"/>
    <x v="1"/>
    <s v="RP-19270"/>
    <x v="345"/>
    <x v="1"/>
    <s v="United States"/>
    <s v="Houston"/>
    <x v="5"/>
    <n v="77095"/>
    <x v="2"/>
    <s v="OFF-LA-10004544"/>
    <x v="1"/>
    <x v="2"/>
    <x v="197"/>
    <x v="5955"/>
    <n v="3"/>
    <n v="0.2"/>
    <n v="13.320000000000002"/>
  </r>
  <r>
    <n v="9543"/>
    <s v="CA-2012-135251"/>
    <x v="1"/>
    <x v="705"/>
    <d v="2012-08-10T00:00:00"/>
    <x v="1"/>
    <s v="RP-19270"/>
    <x v="345"/>
    <x v="1"/>
    <s v="United States"/>
    <s v="Houston"/>
    <x v="5"/>
    <n v="77095"/>
    <x v="2"/>
    <s v="OFF-BI-10001097"/>
    <x v="1"/>
    <x v="8"/>
    <x v="789"/>
    <x v="5956"/>
    <n v="5"/>
    <n v="0.8"/>
    <n v="-9.6565000000000047"/>
  </r>
  <r>
    <n v="9544"/>
    <s v="CA-2012-135251"/>
    <x v="1"/>
    <x v="705"/>
    <d v="2012-08-10T00:00:00"/>
    <x v="1"/>
    <s v="RP-19270"/>
    <x v="345"/>
    <x v="1"/>
    <s v="United States"/>
    <s v="Houston"/>
    <x v="5"/>
    <n v="77095"/>
    <x v="2"/>
    <s v="OFF-PA-10003302"/>
    <x v="1"/>
    <x v="10"/>
    <x v="1712"/>
    <x v="3987"/>
    <n v="2"/>
    <n v="0.2"/>
    <n v="19.137599999999992"/>
  </r>
  <r>
    <n v="9545"/>
    <s v="CA-2012-135251"/>
    <x v="1"/>
    <x v="705"/>
    <d v="2012-08-10T00:00:00"/>
    <x v="1"/>
    <s v="RP-19270"/>
    <x v="345"/>
    <x v="1"/>
    <s v="United States"/>
    <s v="Houston"/>
    <x v="5"/>
    <n v="77095"/>
    <x v="2"/>
    <s v="FUR-BO-10003965"/>
    <x v="0"/>
    <x v="0"/>
    <x v="1083"/>
    <x v="5957"/>
    <n v="3"/>
    <n v="0.32"/>
    <n v="-114.01739999999995"/>
  </r>
  <r>
    <n v="9546"/>
    <s v="CA-2011-166590"/>
    <x v="2"/>
    <x v="194"/>
    <d v="2011-11-02T00:00:00"/>
    <x v="1"/>
    <s v="NC-18625"/>
    <x v="544"/>
    <x v="1"/>
    <s v="United States"/>
    <s v="Columbus"/>
    <x v="14"/>
    <n v="47201"/>
    <x v="2"/>
    <s v="TEC-AC-10003433"/>
    <x v="2"/>
    <x v="11"/>
    <x v="1409"/>
    <x v="5237"/>
    <n v="2"/>
    <n v="0"/>
    <n v="0.89100000000000001"/>
  </r>
  <r>
    <n v="9547"/>
    <s v="CA-2011-166590"/>
    <x v="2"/>
    <x v="194"/>
    <d v="2011-11-02T00:00:00"/>
    <x v="1"/>
    <s v="NC-18625"/>
    <x v="544"/>
    <x v="1"/>
    <s v="United States"/>
    <s v="Columbus"/>
    <x v="14"/>
    <n v="47201"/>
    <x v="2"/>
    <s v="OFF-PA-10000482"/>
    <x v="1"/>
    <x v="10"/>
    <x v="67"/>
    <x v="69"/>
    <n v="2"/>
    <n v="0"/>
    <n v="35.663599999999995"/>
  </r>
  <r>
    <n v="9548"/>
    <s v="CA-2013-131744"/>
    <x v="0"/>
    <x v="1133"/>
    <d v="2013-06-21T00:00:00"/>
    <x v="0"/>
    <s v="SC-20770"/>
    <x v="34"/>
    <x v="1"/>
    <s v="United States"/>
    <s v="Philadelphia"/>
    <x v="9"/>
    <n v="19134"/>
    <x v="3"/>
    <s v="OFF-PA-10004610"/>
    <x v="1"/>
    <x v="10"/>
    <x v="1511"/>
    <x v="1312"/>
    <n v="2"/>
    <n v="0.2"/>
    <n v="2.1399999999999992"/>
  </r>
  <r>
    <n v="9549"/>
    <s v="CA-2013-131744"/>
    <x v="0"/>
    <x v="1133"/>
    <d v="2013-06-21T00:00:00"/>
    <x v="0"/>
    <s v="SC-20770"/>
    <x v="34"/>
    <x v="1"/>
    <s v="United States"/>
    <s v="Philadelphia"/>
    <x v="9"/>
    <n v="19134"/>
    <x v="3"/>
    <s v="OFF-BI-10003910"/>
    <x v="1"/>
    <x v="8"/>
    <x v="8"/>
    <x v="5958"/>
    <n v="2"/>
    <n v="0.7"/>
    <n v="-3.8549999999999986"/>
  </r>
  <r>
    <n v="9550"/>
    <s v="CA-2013-131744"/>
    <x v="0"/>
    <x v="1133"/>
    <d v="2013-06-21T00:00:00"/>
    <x v="0"/>
    <s v="SC-20770"/>
    <x v="34"/>
    <x v="1"/>
    <s v="United States"/>
    <s v="Philadelphia"/>
    <x v="9"/>
    <n v="19134"/>
    <x v="3"/>
    <s v="OFF-AP-10001394"/>
    <x v="1"/>
    <x v="9"/>
    <x v="1120"/>
    <x v="5959"/>
    <n v="3"/>
    <n v="0.2"/>
    <n v="90.71999999999997"/>
  </r>
  <r>
    <n v="9551"/>
    <s v="CA-2012-160864"/>
    <x v="1"/>
    <x v="910"/>
    <d v="2012-05-06T00:00:00"/>
    <x v="2"/>
    <s v="NF-18595"/>
    <x v="376"/>
    <x v="2"/>
    <s v="United States"/>
    <s v="San Jose"/>
    <x v="1"/>
    <n v="95123"/>
    <x v="1"/>
    <s v="OFF-BI-10004654"/>
    <x v="1"/>
    <x v="8"/>
    <x v="68"/>
    <x v="5960"/>
    <n v="3"/>
    <n v="0.2"/>
    <n v="5.1929999999999996"/>
  </r>
  <r>
    <n v="9552"/>
    <s v="CA-2012-147690"/>
    <x v="1"/>
    <x v="113"/>
    <d v="2012-11-14T00:00:00"/>
    <x v="1"/>
    <s v="SC-20020"/>
    <x v="710"/>
    <x v="0"/>
    <s v="United States"/>
    <s v="Philadelphia"/>
    <x v="9"/>
    <n v="19140"/>
    <x v="3"/>
    <s v="OFF-ST-10001526"/>
    <x v="1"/>
    <x v="4"/>
    <x v="764"/>
    <x v="5961"/>
    <n v="6"/>
    <n v="0.2"/>
    <n v="43.318799999999953"/>
  </r>
  <r>
    <n v="9553"/>
    <s v="CA-2012-163923"/>
    <x v="1"/>
    <x v="1051"/>
    <d v="2012-06-03T00:00:00"/>
    <x v="1"/>
    <s v="BD-11560"/>
    <x v="786"/>
    <x v="2"/>
    <s v="United States"/>
    <s v="Springfield"/>
    <x v="17"/>
    <n v="22153"/>
    <x v="0"/>
    <s v="TEC-AC-10000358"/>
    <x v="2"/>
    <x v="11"/>
    <x v="1278"/>
    <x v="3025"/>
    <n v="4"/>
    <n v="0"/>
    <n v="36.470399999999998"/>
  </r>
  <r>
    <n v="9554"/>
    <s v="CA-2013-125724"/>
    <x v="0"/>
    <x v="897"/>
    <d v="2013-09-28T00:00:00"/>
    <x v="1"/>
    <s v="SM-20950"/>
    <x v="416"/>
    <x v="1"/>
    <s v="United States"/>
    <s v="Broomfield"/>
    <x v="22"/>
    <n v="80020"/>
    <x v="1"/>
    <s v="FUR-FU-10000246"/>
    <x v="0"/>
    <x v="5"/>
    <x v="386"/>
    <x v="5962"/>
    <n v="7"/>
    <n v="0.2"/>
    <n v="8.5539999999999878"/>
  </r>
  <r>
    <n v="9555"/>
    <s v="CA-2012-111612"/>
    <x v="1"/>
    <x v="109"/>
    <d v="2012-12-02T00:00:00"/>
    <x v="1"/>
    <s v="EB-14110"/>
    <x v="686"/>
    <x v="0"/>
    <s v="United States"/>
    <s v="Columbus"/>
    <x v="24"/>
    <n v="43229"/>
    <x v="3"/>
    <s v="FUR-FU-10003799"/>
    <x v="0"/>
    <x v="5"/>
    <x v="90"/>
    <x v="4192"/>
    <n v="5"/>
    <n v="0.2"/>
    <n v="9.7789999999999964"/>
  </r>
  <r>
    <n v="9556"/>
    <s v="CA-2012-111612"/>
    <x v="1"/>
    <x v="109"/>
    <d v="2012-12-02T00:00:00"/>
    <x v="1"/>
    <s v="EB-14110"/>
    <x v="686"/>
    <x v="0"/>
    <s v="United States"/>
    <s v="Columbus"/>
    <x v="24"/>
    <n v="43229"/>
    <x v="3"/>
    <s v="OFF-FA-10003021"/>
    <x v="1"/>
    <x v="13"/>
    <x v="33"/>
    <x v="5133"/>
    <n v="2"/>
    <n v="0.2"/>
    <n v="0.56399999999999983"/>
  </r>
  <r>
    <n v="9557"/>
    <s v="CA-2012-156853"/>
    <x v="1"/>
    <x v="155"/>
    <d v="2012-12-05T00:00:00"/>
    <x v="0"/>
    <s v="HP-14815"/>
    <x v="6"/>
    <x v="2"/>
    <s v="United States"/>
    <s v="Concord"/>
    <x v="38"/>
    <n v="3301"/>
    <x v="3"/>
    <s v="OFF-PA-10003656"/>
    <x v="1"/>
    <x v="10"/>
    <x v="770"/>
    <x v="2381"/>
    <n v="7"/>
    <n v="0"/>
    <n v="84.943599999999989"/>
  </r>
  <r>
    <n v="9558"/>
    <s v="CA-2011-103086"/>
    <x v="2"/>
    <x v="1136"/>
    <d v="2011-10-19T00:00:00"/>
    <x v="0"/>
    <s v="EB-14170"/>
    <x v="432"/>
    <x v="0"/>
    <s v="United States"/>
    <s v="Houston"/>
    <x v="5"/>
    <n v="77095"/>
    <x v="2"/>
    <s v="FUR-FU-10004586"/>
    <x v="0"/>
    <x v="5"/>
    <x v="1473"/>
    <x v="5963"/>
    <n v="2"/>
    <n v="0.6"/>
    <n v="-1.5935999999999995"/>
  </r>
  <r>
    <n v="9559"/>
    <s v="CA-2013-129280"/>
    <x v="0"/>
    <x v="973"/>
    <d v="2013-05-06T00:00:00"/>
    <x v="2"/>
    <s v="SM-20905"/>
    <x v="792"/>
    <x v="0"/>
    <s v="United States"/>
    <s v="Newark"/>
    <x v="24"/>
    <n v="43055"/>
    <x v="3"/>
    <s v="TEC-AC-10003832"/>
    <x v="2"/>
    <x v="11"/>
    <x v="458"/>
    <x v="5964"/>
    <n v="5"/>
    <n v="0.2"/>
    <n v="34.786500000000004"/>
  </r>
  <r>
    <n v="9560"/>
    <s v="CA-2013-129280"/>
    <x v="0"/>
    <x v="973"/>
    <d v="2013-05-06T00:00:00"/>
    <x v="2"/>
    <s v="SM-20905"/>
    <x v="792"/>
    <x v="0"/>
    <s v="United States"/>
    <s v="Newark"/>
    <x v="24"/>
    <n v="43055"/>
    <x v="3"/>
    <s v="OFF-ST-10002554"/>
    <x v="1"/>
    <x v="4"/>
    <x v="1144"/>
    <x v="3589"/>
    <n v="5"/>
    <n v="0.2"/>
    <n v="-44.018999999999991"/>
  </r>
  <r>
    <n v="9561"/>
    <s v="CA-2013-129280"/>
    <x v="0"/>
    <x v="973"/>
    <d v="2013-05-06T00:00:00"/>
    <x v="2"/>
    <s v="SM-20905"/>
    <x v="792"/>
    <x v="0"/>
    <s v="United States"/>
    <s v="Newark"/>
    <x v="24"/>
    <n v="43055"/>
    <x v="3"/>
    <s v="FUR-FU-10001876"/>
    <x v="0"/>
    <x v="5"/>
    <x v="1394"/>
    <x v="3518"/>
    <n v="2"/>
    <n v="0.2"/>
    <n v="10.393599999999998"/>
  </r>
  <r>
    <n v="9562"/>
    <s v="CA-2013-129280"/>
    <x v="0"/>
    <x v="973"/>
    <d v="2013-05-06T00:00:00"/>
    <x v="2"/>
    <s v="SM-20905"/>
    <x v="792"/>
    <x v="0"/>
    <s v="United States"/>
    <s v="Newark"/>
    <x v="24"/>
    <n v="43055"/>
    <x v="3"/>
    <s v="TEC-AC-10002637"/>
    <x v="2"/>
    <x v="11"/>
    <x v="1308"/>
    <x v="2404"/>
    <n v="3"/>
    <n v="0.2"/>
    <n v="-75.59580000000004"/>
  </r>
  <r>
    <n v="9563"/>
    <s v="CA-2013-129280"/>
    <x v="0"/>
    <x v="973"/>
    <d v="2013-05-06T00:00:00"/>
    <x v="2"/>
    <s v="SM-20905"/>
    <x v="792"/>
    <x v="0"/>
    <s v="United States"/>
    <s v="Newark"/>
    <x v="24"/>
    <n v="43055"/>
    <x v="3"/>
    <s v="TEC-MA-10003589"/>
    <x v="2"/>
    <x v="15"/>
    <x v="1837"/>
    <x v="5965"/>
    <n v="3"/>
    <n v="0.7"/>
    <n v="-164.9538"/>
  </r>
  <r>
    <n v="9564"/>
    <s v="CA-2013-129280"/>
    <x v="0"/>
    <x v="973"/>
    <d v="2013-05-06T00:00:00"/>
    <x v="2"/>
    <s v="SM-20905"/>
    <x v="792"/>
    <x v="0"/>
    <s v="United States"/>
    <s v="Newark"/>
    <x v="24"/>
    <n v="43055"/>
    <x v="3"/>
    <s v="OFF-LA-10000081"/>
    <x v="1"/>
    <x v="2"/>
    <x v="1321"/>
    <x v="1628"/>
    <n v="2"/>
    <n v="0.2"/>
    <n v="2.0999999999999996"/>
  </r>
  <r>
    <n v="9565"/>
    <s v="CA-2012-161242"/>
    <x v="1"/>
    <x v="932"/>
    <d v="2012-06-08T00:00:00"/>
    <x v="1"/>
    <s v="CG-12040"/>
    <x v="344"/>
    <x v="2"/>
    <s v="United States"/>
    <s v="Los Angeles"/>
    <x v="1"/>
    <n v="90045"/>
    <x v="1"/>
    <s v="OFF-PA-10001838"/>
    <x v="1"/>
    <x v="10"/>
    <x v="999"/>
    <x v="2722"/>
    <n v="2"/>
    <n v="0"/>
    <n v="5.7623999999999995"/>
  </r>
  <r>
    <n v="9566"/>
    <s v="CA-2011-130428"/>
    <x v="2"/>
    <x v="691"/>
    <d v="2011-03-31T00:00:00"/>
    <x v="3"/>
    <s v="TG-21640"/>
    <x v="228"/>
    <x v="0"/>
    <s v="United States"/>
    <s v="Tampa"/>
    <x v="2"/>
    <n v="33614"/>
    <x v="0"/>
    <s v="FUR-CH-10002965"/>
    <x v="0"/>
    <x v="1"/>
    <x v="226"/>
    <x v="5966"/>
    <n v="7"/>
    <n v="0.2"/>
    <n v="98.480200000000082"/>
  </r>
  <r>
    <n v="9567"/>
    <s v="CA-2011-130428"/>
    <x v="2"/>
    <x v="691"/>
    <d v="2011-03-31T00:00:00"/>
    <x v="3"/>
    <s v="TG-21640"/>
    <x v="228"/>
    <x v="0"/>
    <s v="United States"/>
    <s v="Tampa"/>
    <x v="2"/>
    <n v="33614"/>
    <x v="0"/>
    <s v="OFF-BI-10001636"/>
    <x v="1"/>
    <x v="8"/>
    <x v="668"/>
    <x v="5967"/>
    <n v="5"/>
    <n v="0.7"/>
    <n v="-10.116"/>
  </r>
  <r>
    <n v="9568"/>
    <s v="CA-2011-130428"/>
    <x v="2"/>
    <x v="691"/>
    <d v="2011-03-31T00:00:00"/>
    <x v="3"/>
    <s v="TG-21640"/>
    <x v="228"/>
    <x v="0"/>
    <s v="United States"/>
    <s v="Tampa"/>
    <x v="2"/>
    <n v="33614"/>
    <x v="0"/>
    <s v="OFF-AR-10004027"/>
    <x v="1"/>
    <x v="6"/>
    <x v="182"/>
    <x v="5968"/>
    <n v="2"/>
    <n v="0.2"/>
    <n v="1.0584000000000002"/>
  </r>
  <r>
    <n v="9569"/>
    <s v="CA-2014-104388"/>
    <x v="3"/>
    <x v="957"/>
    <d v="2014-07-08T00:00:00"/>
    <x v="2"/>
    <s v="DK-12835"/>
    <x v="460"/>
    <x v="1"/>
    <s v="United States"/>
    <s v="Fremont"/>
    <x v="8"/>
    <n v="68025"/>
    <x v="2"/>
    <s v="TEC-PH-10002293"/>
    <x v="2"/>
    <x v="7"/>
    <x v="126"/>
    <x v="1105"/>
    <n v="4"/>
    <n v="0"/>
    <n v="22.388800000000003"/>
  </r>
  <r>
    <n v="9570"/>
    <s v="CA-2012-113131"/>
    <x v="1"/>
    <x v="496"/>
    <d v="2012-09-24T00:00:00"/>
    <x v="3"/>
    <s v="MB-17305"/>
    <x v="93"/>
    <x v="0"/>
    <s v="United States"/>
    <s v="Columbus"/>
    <x v="24"/>
    <n v="43229"/>
    <x v="3"/>
    <s v="OFF-BI-10003196"/>
    <x v="1"/>
    <x v="8"/>
    <x v="1367"/>
    <x v="5969"/>
    <n v="6"/>
    <n v="0.7"/>
    <n v="-4.4879999999999978"/>
  </r>
  <r>
    <n v="9571"/>
    <s v="CA-2012-113131"/>
    <x v="1"/>
    <x v="496"/>
    <d v="2012-09-24T00:00:00"/>
    <x v="3"/>
    <s v="MB-17305"/>
    <x v="93"/>
    <x v="0"/>
    <s v="United States"/>
    <s v="Columbus"/>
    <x v="24"/>
    <n v="43229"/>
    <x v="3"/>
    <s v="OFF-ST-10001172"/>
    <x v="1"/>
    <x v="4"/>
    <x v="1197"/>
    <x v="3295"/>
    <n v="2"/>
    <n v="0.2"/>
    <n v="1.6783999999999981"/>
  </r>
  <r>
    <n v="9572"/>
    <s v="CA-2012-113131"/>
    <x v="1"/>
    <x v="496"/>
    <d v="2012-09-24T00:00:00"/>
    <x v="3"/>
    <s v="MB-17305"/>
    <x v="93"/>
    <x v="0"/>
    <s v="United States"/>
    <s v="Columbus"/>
    <x v="24"/>
    <n v="43229"/>
    <x v="3"/>
    <s v="OFF-EN-10003068"/>
    <x v="1"/>
    <x v="12"/>
    <x v="1632"/>
    <x v="4073"/>
    <n v="2"/>
    <n v="0.2"/>
    <n v="5.5439999999999987"/>
  </r>
  <r>
    <n v="9573"/>
    <s v="CA-2012-113131"/>
    <x v="1"/>
    <x v="496"/>
    <d v="2012-09-24T00:00:00"/>
    <x v="3"/>
    <s v="MB-17305"/>
    <x v="93"/>
    <x v="0"/>
    <s v="United States"/>
    <s v="Columbus"/>
    <x v="24"/>
    <n v="43229"/>
    <x v="3"/>
    <s v="OFF-LA-10003510"/>
    <x v="1"/>
    <x v="2"/>
    <x v="575"/>
    <x v="4529"/>
    <n v="1"/>
    <n v="0.2"/>
    <n v="7.9378000000000002"/>
  </r>
  <r>
    <n v="9574"/>
    <s v="CA-2012-113131"/>
    <x v="1"/>
    <x v="496"/>
    <d v="2012-09-24T00:00:00"/>
    <x v="3"/>
    <s v="MB-17305"/>
    <x v="93"/>
    <x v="0"/>
    <s v="United States"/>
    <s v="Columbus"/>
    <x v="24"/>
    <n v="43229"/>
    <x v="3"/>
    <s v="OFF-AR-10003504"/>
    <x v="1"/>
    <x v="6"/>
    <x v="1026"/>
    <x v="860"/>
    <n v="5"/>
    <n v="0.2"/>
    <n v="1.9259999999999975"/>
  </r>
  <r>
    <n v="9575"/>
    <s v="CA-2012-148495"/>
    <x v="1"/>
    <x v="863"/>
    <d v="2012-08-13T00:00:00"/>
    <x v="3"/>
    <s v="SF-20065"/>
    <x v="11"/>
    <x v="0"/>
    <s v="United States"/>
    <s v="Pomona"/>
    <x v="1"/>
    <n v="91767"/>
    <x v="1"/>
    <s v="FUR-FU-10001889"/>
    <x v="0"/>
    <x v="5"/>
    <x v="1149"/>
    <x v="1629"/>
    <n v="3"/>
    <n v="0"/>
    <n v="10.4148"/>
  </r>
  <r>
    <n v="9576"/>
    <s v="CA-2012-143147"/>
    <x v="1"/>
    <x v="989"/>
    <d v="2012-05-28T00:00:00"/>
    <x v="0"/>
    <s v="PS-18760"/>
    <x v="519"/>
    <x v="0"/>
    <s v="United States"/>
    <s v="San Antonio"/>
    <x v="5"/>
    <n v="78207"/>
    <x v="2"/>
    <s v="FUR-CH-10000863"/>
    <x v="0"/>
    <x v="1"/>
    <x v="83"/>
    <x v="5970"/>
    <n v="1"/>
    <n v="0.3"/>
    <n v="-28.686199999999999"/>
  </r>
  <r>
    <n v="9577"/>
    <s v="CA-2012-143147"/>
    <x v="1"/>
    <x v="989"/>
    <d v="2012-05-28T00:00:00"/>
    <x v="0"/>
    <s v="PS-18760"/>
    <x v="519"/>
    <x v="0"/>
    <s v="United States"/>
    <s v="San Antonio"/>
    <x v="5"/>
    <n v="78207"/>
    <x v="2"/>
    <s v="TEC-MA-10004679"/>
    <x v="2"/>
    <x v="15"/>
    <x v="1074"/>
    <x v="5971"/>
    <n v="2"/>
    <n v="0.4"/>
    <n v="-79.908000000000015"/>
  </r>
  <r>
    <n v="9578"/>
    <s v="CA-2012-143147"/>
    <x v="1"/>
    <x v="989"/>
    <d v="2012-05-28T00:00:00"/>
    <x v="0"/>
    <s v="PS-18760"/>
    <x v="519"/>
    <x v="0"/>
    <s v="United States"/>
    <s v="San Antonio"/>
    <x v="5"/>
    <n v="78207"/>
    <x v="2"/>
    <s v="FUR-CH-10004754"/>
    <x v="0"/>
    <x v="1"/>
    <x v="1123"/>
    <x v="5972"/>
    <n v="5"/>
    <n v="0.3"/>
    <n v="-4.4969999999999999"/>
  </r>
  <r>
    <n v="9579"/>
    <s v="CA-2014-152975"/>
    <x v="3"/>
    <x v="32"/>
    <d v="2014-09-17T00:00:00"/>
    <x v="2"/>
    <s v="RB-19705"/>
    <x v="42"/>
    <x v="2"/>
    <s v="United States"/>
    <s v="New York City"/>
    <x v="15"/>
    <n v="10035"/>
    <x v="3"/>
    <s v="TEC-PH-10004586"/>
    <x v="2"/>
    <x v="7"/>
    <x v="890"/>
    <x v="5973"/>
    <n v="3"/>
    <n v="0"/>
    <n v="323.95499999999993"/>
  </r>
  <r>
    <n v="9580"/>
    <s v="CA-2014-152975"/>
    <x v="3"/>
    <x v="32"/>
    <d v="2014-09-17T00:00:00"/>
    <x v="2"/>
    <s v="RB-19705"/>
    <x v="42"/>
    <x v="2"/>
    <s v="United States"/>
    <s v="New York City"/>
    <x v="15"/>
    <n v="10035"/>
    <x v="3"/>
    <s v="OFF-ST-10001370"/>
    <x v="1"/>
    <x v="4"/>
    <x v="1023"/>
    <x v="558"/>
    <n v="1"/>
    <n v="0"/>
    <n v="3.5489999999999924"/>
  </r>
  <r>
    <n v="9581"/>
    <s v="CA-2014-152975"/>
    <x v="3"/>
    <x v="32"/>
    <d v="2014-09-17T00:00:00"/>
    <x v="2"/>
    <s v="RB-19705"/>
    <x v="42"/>
    <x v="2"/>
    <s v="United States"/>
    <s v="New York City"/>
    <x v="15"/>
    <n v="10035"/>
    <x v="3"/>
    <s v="OFF-AR-10001988"/>
    <x v="1"/>
    <x v="6"/>
    <x v="749"/>
    <x v="5734"/>
    <n v="5"/>
    <n v="0"/>
    <n v="8.6854999999999993"/>
  </r>
  <r>
    <n v="9582"/>
    <s v="CA-2014-152975"/>
    <x v="3"/>
    <x v="32"/>
    <d v="2014-09-17T00:00:00"/>
    <x v="2"/>
    <s v="RB-19705"/>
    <x v="42"/>
    <x v="2"/>
    <s v="United States"/>
    <s v="New York City"/>
    <x v="15"/>
    <n v="10035"/>
    <x v="3"/>
    <s v="FUR-CH-10003298"/>
    <x v="0"/>
    <x v="1"/>
    <x v="1567"/>
    <x v="4464"/>
    <n v="5"/>
    <n v="0.1"/>
    <n v="-6.5490000000000492"/>
  </r>
  <r>
    <n v="9583"/>
    <s v="CA-2013-107475"/>
    <x v="0"/>
    <x v="843"/>
    <d v="2013-06-12T00:00:00"/>
    <x v="1"/>
    <s v="RS-19870"/>
    <x v="789"/>
    <x v="2"/>
    <s v="United States"/>
    <s v="Philadelphia"/>
    <x v="9"/>
    <n v="19120"/>
    <x v="3"/>
    <s v="OFF-FA-10002988"/>
    <x v="1"/>
    <x v="13"/>
    <x v="131"/>
    <x v="5974"/>
    <n v="6"/>
    <n v="0.2"/>
    <n v="3.4973999999999998"/>
  </r>
  <r>
    <n v="9584"/>
    <s v="CA-2014-116127"/>
    <x v="3"/>
    <x v="643"/>
    <d v="2014-06-28T00:00:00"/>
    <x v="0"/>
    <s v="SB-20185"/>
    <x v="766"/>
    <x v="0"/>
    <s v="United States"/>
    <s v="New York City"/>
    <x v="15"/>
    <n v="10024"/>
    <x v="3"/>
    <s v="FUR-BO-10002213"/>
    <x v="0"/>
    <x v="0"/>
    <x v="1223"/>
    <x v="5975"/>
    <n v="1"/>
    <n v="0.2"/>
    <n v="-5.0098000000000269"/>
  </r>
  <r>
    <n v="9585"/>
    <s v="CA-2014-132584"/>
    <x v="3"/>
    <x v="775"/>
    <d v="2014-08-28T00:00:00"/>
    <x v="2"/>
    <s v="HJ-14875"/>
    <x v="707"/>
    <x v="2"/>
    <s v="United States"/>
    <s v="Detroit"/>
    <x v="12"/>
    <n v="48234"/>
    <x v="2"/>
    <s v="OFF-ST-10000344"/>
    <x v="1"/>
    <x v="4"/>
    <x v="1013"/>
    <x v="2099"/>
    <n v="4"/>
    <n v="0"/>
    <n v="13.967199999999998"/>
  </r>
  <r>
    <n v="9586"/>
    <s v="CA-2013-160598"/>
    <x v="0"/>
    <x v="370"/>
    <d v="2013-08-29T00:00:00"/>
    <x v="2"/>
    <s v="SV-20815"/>
    <x v="458"/>
    <x v="1"/>
    <s v="United States"/>
    <s v="Miami"/>
    <x v="2"/>
    <n v="33142"/>
    <x v="0"/>
    <s v="OFF-PA-10002319"/>
    <x v="1"/>
    <x v="10"/>
    <x v="1391"/>
    <x v="5976"/>
    <n v="1"/>
    <n v="0.2"/>
    <n v="11.240400000000001"/>
  </r>
  <r>
    <n v="9587"/>
    <s v="CA-2013-108630"/>
    <x v="0"/>
    <x v="741"/>
    <d v="2013-11-19T00:00:00"/>
    <x v="3"/>
    <s v="BE-11410"/>
    <x v="648"/>
    <x v="0"/>
    <s v="United States"/>
    <s v="Concord"/>
    <x v="1"/>
    <n v="94521"/>
    <x v="1"/>
    <s v="OFF-BI-10002437"/>
    <x v="1"/>
    <x v="8"/>
    <x v="1305"/>
    <x v="5977"/>
    <n v="5"/>
    <n v="0.2"/>
    <n v="22.155999999999999"/>
  </r>
  <r>
    <n v="9588"/>
    <s v="US-2014-129203"/>
    <x v="3"/>
    <x v="827"/>
    <d v="2014-04-23T00:00:00"/>
    <x v="1"/>
    <s v="BM-11575"/>
    <x v="606"/>
    <x v="1"/>
    <s v="United States"/>
    <s v="Chicago"/>
    <x v="10"/>
    <n v="60653"/>
    <x v="2"/>
    <s v="OFF-ST-10001418"/>
    <x v="1"/>
    <x v="4"/>
    <x v="870"/>
    <x v="2468"/>
    <n v="4"/>
    <n v="0.2"/>
    <n v="-43.9056"/>
  </r>
  <r>
    <n v="9589"/>
    <s v="CA-2014-110940"/>
    <x v="3"/>
    <x v="283"/>
    <d v="2014-07-29T00:00:00"/>
    <x v="1"/>
    <s v="AZ-10750"/>
    <x v="616"/>
    <x v="0"/>
    <s v="United States"/>
    <s v="Wheeling"/>
    <x v="10"/>
    <n v="60090"/>
    <x v="2"/>
    <s v="OFF-AR-10000380"/>
    <x v="1"/>
    <x v="6"/>
    <x v="108"/>
    <x v="5978"/>
    <n v="4"/>
    <n v="0.2"/>
    <n v="15.191999999999979"/>
  </r>
  <r>
    <n v="9590"/>
    <s v="CA-2011-119172"/>
    <x v="2"/>
    <x v="218"/>
    <d v="2011-05-15T00:00:00"/>
    <x v="1"/>
    <s v="HD-14785"/>
    <x v="787"/>
    <x v="2"/>
    <s v="United States"/>
    <s v="Chicago"/>
    <x v="10"/>
    <n v="60610"/>
    <x v="2"/>
    <s v="OFF-PA-10003036"/>
    <x v="1"/>
    <x v="10"/>
    <x v="1730"/>
    <x v="1133"/>
    <n v="3"/>
    <n v="0.2"/>
    <n v="5.6783999999999981"/>
  </r>
  <r>
    <n v="9591"/>
    <s v="CA-2011-119172"/>
    <x v="2"/>
    <x v="218"/>
    <d v="2011-05-15T00:00:00"/>
    <x v="1"/>
    <s v="HD-14785"/>
    <x v="787"/>
    <x v="2"/>
    <s v="United States"/>
    <s v="Chicago"/>
    <x v="10"/>
    <n v="60610"/>
    <x v="2"/>
    <s v="OFF-BI-10002026"/>
    <x v="1"/>
    <x v="8"/>
    <x v="903"/>
    <x v="5979"/>
    <n v="9"/>
    <n v="0.8"/>
    <n v="-172.55700000000007"/>
  </r>
  <r>
    <n v="9592"/>
    <s v="US-2013-105452"/>
    <x v="0"/>
    <x v="1062"/>
    <d v="2013-08-02T00:00:00"/>
    <x v="1"/>
    <s v="BF-11005"/>
    <x v="593"/>
    <x v="2"/>
    <s v="United States"/>
    <s v="Pasadena"/>
    <x v="5"/>
    <n v="77506"/>
    <x v="2"/>
    <s v="FUR-FU-10003691"/>
    <x v="0"/>
    <x v="5"/>
    <x v="877"/>
    <x v="3224"/>
    <n v="5"/>
    <n v="0.6"/>
    <n v="-9.8799999999999955"/>
  </r>
  <r>
    <n v="9593"/>
    <s v="US-2013-105452"/>
    <x v="0"/>
    <x v="1062"/>
    <d v="2013-08-02T00:00:00"/>
    <x v="1"/>
    <s v="BF-11005"/>
    <x v="593"/>
    <x v="2"/>
    <s v="United States"/>
    <s v="Pasadena"/>
    <x v="5"/>
    <n v="77506"/>
    <x v="2"/>
    <s v="FUR-FU-10003806"/>
    <x v="0"/>
    <x v="5"/>
    <x v="1795"/>
    <x v="5980"/>
    <n v="5"/>
    <n v="0.6"/>
    <n v="-378.40000000000009"/>
  </r>
  <r>
    <n v="9594"/>
    <s v="CA-2014-108931"/>
    <x v="3"/>
    <x v="32"/>
    <d v="2014-09-20T00:00:00"/>
    <x v="1"/>
    <s v="HZ-14950"/>
    <x v="521"/>
    <x v="0"/>
    <s v="United States"/>
    <s v="New York City"/>
    <x v="15"/>
    <n v="10024"/>
    <x v="3"/>
    <s v="OFF-PA-10002741"/>
    <x v="1"/>
    <x v="10"/>
    <x v="1467"/>
    <x v="18"/>
    <n v="2"/>
    <n v="0"/>
    <n v="3.8519999999999994"/>
  </r>
  <r>
    <n v="9595"/>
    <s v="CA-2014-108931"/>
    <x v="3"/>
    <x v="32"/>
    <d v="2014-09-20T00:00:00"/>
    <x v="1"/>
    <s v="HZ-14950"/>
    <x v="521"/>
    <x v="0"/>
    <s v="United States"/>
    <s v="New York City"/>
    <x v="15"/>
    <n v="10024"/>
    <x v="3"/>
    <s v="OFF-PA-10003845"/>
    <x v="1"/>
    <x v="10"/>
    <x v="367"/>
    <x v="1057"/>
    <n v="2"/>
    <n v="0"/>
    <n v="5.6644000000000005"/>
  </r>
  <r>
    <n v="9596"/>
    <s v="CA-2014-104619"/>
    <x v="3"/>
    <x v="714"/>
    <d v="2014-01-30T00:00:00"/>
    <x v="1"/>
    <s v="KD-16495"/>
    <x v="470"/>
    <x v="1"/>
    <s v="United States"/>
    <s v="San Jose"/>
    <x v="1"/>
    <n v="95123"/>
    <x v="1"/>
    <s v="OFF-AP-10001492"/>
    <x v="1"/>
    <x v="9"/>
    <x v="22"/>
    <x v="3119"/>
    <n v="3"/>
    <n v="0"/>
    <n v="6.7236000000000002"/>
  </r>
  <r>
    <n v="9597"/>
    <s v="CA-2014-104619"/>
    <x v="3"/>
    <x v="714"/>
    <d v="2014-01-30T00:00:00"/>
    <x v="1"/>
    <s v="KD-16495"/>
    <x v="470"/>
    <x v="1"/>
    <s v="United States"/>
    <s v="San Jose"/>
    <x v="1"/>
    <n v="95123"/>
    <x v="1"/>
    <s v="OFF-BI-10004318"/>
    <x v="1"/>
    <x v="8"/>
    <x v="1574"/>
    <x v="4795"/>
    <n v="2"/>
    <n v="0.2"/>
    <n v="89.954799999999992"/>
  </r>
  <r>
    <n v="9598"/>
    <s v="CA-2014-104619"/>
    <x v="3"/>
    <x v="714"/>
    <d v="2014-01-30T00:00:00"/>
    <x v="1"/>
    <s v="KD-16495"/>
    <x v="470"/>
    <x v="1"/>
    <s v="United States"/>
    <s v="San Jose"/>
    <x v="1"/>
    <n v="95123"/>
    <x v="1"/>
    <s v="TEC-PH-10000193"/>
    <x v="2"/>
    <x v="7"/>
    <x v="1655"/>
    <x v="3440"/>
    <n v="3"/>
    <n v="0.2"/>
    <n v="8.2763999999999953"/>
  </r>
  <r>
    <n v="9599"/>
    <s v="CA-2012-149517"/>
    <x v="1"/>
    <x v="444"/>
    <d v="2012-09-23T00:00:00"/>
    <x v="1"/>
    <s v="FC-14245"/>
    <x v="763"/>
    <x v="2"/>
    <s v="United States"/>
    <s v="Sacramento"/>
    <x v="1"/>
    <n v="95823"/>
    <x v="1"/>
    <s v="FUR-FU-10003464"/>
    <x v="0"/>
    <x v="5"/>
    <x v="1470"/>
    <x v="4053"/>
    <n v="3"/>
    <n v="0"/>
    <n v="19.468799999999998"/>
  </r>
  <r>
    <n v="9600"/>
    <s v="CA-2012-116841"/>
    <x v="1"/>
    <x v="1225"/>
    <d v="2012-04-18T00:00:00"/>
    <x v="1"/>
    <s v="TP-21130"/>
    <x v="236"/>
    <x v="0"/>
    <s v="United States"/>
    <s v="Springfield"/>
    <x v="21"/>
    <n v="97477"/>
    <x v="1"/>
    <s v="OFF-AP-10002403"/>
    <x v="1"/>
    <x v="9"/>
    <x v="1302"/>
    <x v="5981"/>
    <n v="1"/>
    <n v="0.2"/>
    <n v="2.6405999999999992"/>
  </r>
  <r>
    <n v="9601"/>
    <s v="CA-2014-107797"/>
    <x v="3"/>
    <x v="540"/>
    <d v="2014-05-12T00:00:00"/>
    <x v="0"/>
    <s v="EB-13705"/>
    <x v="182"/>
    <x v="1"/>
    <s v="United States"/>
    <s v="Mansfield"/>
    <x v="5"/>
    <n v="76063"/>
    <x v="2"/>
    <s v="OFF-PA-10003848"/>
    <x v="1"/>
    <x v="10"/>
    <x v="1442"/>
    <x v="759"/>
    <n v="8"/>
    <n v="0.2"/>
    <n v="14.5152"/>
  </r>
  <r>
    <n v="9602"/>
    <s v="CA-2013-117604"/>
    <x v="0"/>
    <x v="913"/>
    <d v="2013-09-10T00:00:00"/>
    <x v="1"/>
    <s v="JP-15520"/>
    <x v="187"/>
    <x v="0"/>
    <s v="United States"/>
    <s v="Jonesboro"/>
    <x v="36"/>
    <n v="72401"/>
    <x v="0"/>
    <s v="OFF-PA-10001357"/>
    <x v="1"/>
    <x v="10"/>
    <x v="1032"/>
    <x v="5982"/>
    <n v="5"/>
    <n v="0"/>
    <n v="114.95999999999998"/>
  </r>
  <r>
    <n v="9603"/>
    <s v="CA-2011-130155"/>
    <x v="2"/>
    <x v="946"/>
    <d v="2011-05-22T00:00:00"/>
    <x v="2"/>
    <s v="TD-20995"/>
    <x v="143"/>
    <x v="0"/>
    <s v="United States"/>
    <s v="Virginia Beach"/>
    <x v="17"/>
    <n v="23464"/>
    <x v="0"/>
    <s v="OFF-SU-10004737"/>
    <x v="1"/>
    <x v="14"/>
    <x v="1704"/>
    <x v="5983"/>
    <n v="5"/>
    <n v="0"/>
    <n v="9.234"/>
  </r>
  <r>
    <n v="9604"/>
    <s v="CA-2013-129861"/>
    <x v="0"/>
    <x v="26"/>
    <d v="2013-06-24T00:00:00"/>
    <x v="1"/>
    <s v="DM-13345"/>
    <x v="664"/>
    <x v="1"/>
    <s v="United States"/>
    <s v="Rochester"/>
    <x v="15"/>
    <n v="14609"/>
    <x v="3"/>
    <s v="FUR-TA-10003715"/>
    <x v="0"/>
    <x v="3"/>
    <x v="1003"/>
    <x v="5984"/>
    <n v="3"/>
    <n v="0.4"/>
    <n v="-213.55740000000006"/>
  </r>
  <r>
    <n v="9605"/>
    <s v="CA-2012-138625"/>
    <x v="1"/>
    <x v="121"/>
    <d v="2012-11-05T00:00:00"/>
    <x v="2"/>
    <s v="EG-13900"/>
    <x v="283"/>
    <x v="0"/>
    <s v="United States"/>
    <s v="Chesapeake"/>
    <x v="17"/>
    <n v="23320"/>
    <x v="0"/>
    <s v="OFF-AP-10003099"/>
    <x v="1"/>
    <x v="9"/>
    <x v="1838"/>
    <x v="5985"/>
    <n v="4"/>
    <n v="0"/>
    <n v="55.36160000000001"/>
  </r>
  <r>
    <n v="9606"/>
    <s v="US-2014-122672"/>
    <x v="3"/>
    <x v="259"/>
    <d v="2014-11-10T00:00:00"/>
    <x v="1"/>
    <s v="HG-14965"/>
    <x v="428"/>
    <x v="1"/>
    <s v="United States"/>
    <s v="Lancaster"/>
    <x v="24"/>
    <n v="43130"/>
    <x v="3"/>
    <s v="TEC-AC-10002323"/>
    <x v="2"/>
    <x v="11"/>
    <x v="175"/>
    <x v="5986"/>
    <n v="4"/>
    <n v="0.2"/>
    <n v="-6.1879999999999988"/>
  </r>
  <r>
    <n v="9607"/>
    <s v="US-2014-122672"/>
    <x v="3"/>
    <x v="259"/>
    <d v="2014-11-10T00:00:00"/>
    <x v="1"/>
    <s v="HG-14965"/>
    <x v="428"/>
    <x v="1"/>
    <s v="United States"/>
    <s v="Lancaster"/>
    <x v="24"/>
    <n v="43130"/>
    <x v="3"/>
    <s v="OFF-ST-10002344"/>
    <x v="1"/>
    <x v="4"/>
    <x v="856"/>
    <x v="4934"/>
    <n v="3"/>
    <n v="0.2"/>
    <n v="-43.729199999999992"/>
  </r>
  <r>
    <n v="9608"/>
    <s v="CA-2014-117128"/>
    <x v="3"/>
    <x v="256"/>
    <d v="2014-12-09T00:00:00"/>
    <x v="0"/>
    <s v="BF-11080"/>
    <x v="569"/>
    <x v="0"/>
    <s v="United States"/>
    <s v="New York City"/>
    <x v="15"/>
    <n v="10024"/>
    <x v="3"/>
    <s v="OFF-PA-10000007"/>
    <x v="1"/>
    <x v="10"/>
    <x v="1531"/>
    <x v="5987"/>
    <n v="6"/>
    <n v="0"/>
    <n v="9.9359999999999999"/>
  </r>
  <r>
    <n v="9609"/>
    <s v="CA-2014-117128"/>
    <x v="3"/>
    <x v="256"/>
    <d v="2014-12-09T00:00:00"/>
    <x v="0"/>
    <s v="BF-11080"/>
    <x v="569"/>
    <x v="0"/>
    <s v="United States"/>
    <s v="New York City"/>
    <x v="15"/>
    <n v="10024"/>
    <x v="3"/>
    <s v="OFF-LA-10000248"/>
    <x v="1"/>
    <x v="2"/>
    <x v="1212"/>
    <x v="469"/>
    <n v="3"/>
    <n v="0"/>
    <n v="5.2028999999999996"/>
  </r>
  <r>
    <n v="9610"/>
    <s v="CA-2013-130638"/>
    <x v="0"/>
    <x v="458"/>
    <d v="2013-05-20T00:00:00"/>
    <x v="0"/>
    <s v="SC-20095"/>
    <x v="183"/>
    <x v="0"/>
    <s v="United States"/>
    <s v="Los Angeles"/>
    <x v="1"/>
    <n v="90045"/>
    <x v="1"/>
    <s v="FUR-FU-10002116"/>
    <x v="0"/>
    <x v="5"/>
    <x v="1431"/>
    <x v="5988"/>
    <n v="4"/>
    <n v="0"/>
    <n v="19.798799999999972"/>
  </r>
  <r>
    <n v="9611"/>
    <s v="CA-2013-130638"/>
    <x v="0"/>
    <x v="458"/>
    <d v="2013-05-20T00:00:00"/>
    <x v="0"/>
    <s v="SC-20095"/>
    <x v="183"/>
    <x v="0"/>
    <s v="United States"/>
    <s v="Los Angeles"/>
    <x v="1"/>
    <n v="90045"/>
    <x v="1"/>
    <s v="OFF-LA-10002195"/>
    <x v="1"/>
    <x v="2"/>
    <x v="1019"/>
    <x v="1806"/>
    <n v="9"/>
    <n v="0"/>
    <n v="13.3056"/>
  </r>
  <r>
    <n v="9612"/>
    <s v="CA-2014-144365"/>
    <x v="3"/>
    <x v="1200"/>
    <d v="2014-10-31T00:00:00"/>
    <x v="1"/>
    <s v="CS-11950"/>
    <x v="229"/>
    <x v="0"/>
    <s v="United States"/>
    <s v="Jackson"/>
    <x v="35"/>
    <n v="39212"/>
    <x v="0"/>
    <s v="OFF-FA-10000735"/>
    <x v="1"/>
    <x v="13"/>
    <x v="33"/>
    <x v="2643"/>
    <n v="4"/>
    <n v="0"/>
    <n v="5.2559999999999993"/>
  </r>
  <r>
    <n v="9613"/>
    <s v="CA-2013-110086"/>
    <x v="0"/>
    <x v="31"/>
    <d v="2013-09-23T00:00:00"/>
    <x v="1"/>
    <s v="BD-11320"/>
    <x v="217"/>
    <x v="0"/>
    <s v="United States"/>
    <s v="Woodland"/>
    <x v="1"/>
    <n v="95695"/>
    <x v="1"/>
    <s v="TEC-PH-10001299"/>
    <x v="2"/>
    <x v="7"/>
    <x v="1480"/>
    <x v="2562"/>
    <n v="2"/>
    <n v="0.2"/>
    <n v="23.998400000000004"/>
  </r>
  <r>
    <n v="9614"/>
    <s v="CA-2011-128524"/>
    <x v="2"/>
    <x v="7"/>
    <d v="2011-11-13T00:00:00"/>
    <x v="2"/>
    <s v="MZ-17515"/>
    <x v="89"/>
    <x v="1"/>
    <s v="United States"/>
    <s v="Seattle"/>
    <x v="4"/>
    <n v="98115"/>
    <x v="1"/>
    <s v="OFF-AP-10002892"/>
    <x v="1"/>
    <x v="9"/>
    <x v="9"/>
    <x v="5989"/>
    <n v="1"/>
    <n v="0"/>
    <n v="6.8939999999999984"/>
  </r>
  <r>
    <n v="9615"/>
    <s v="CA-2011-128524"/>
    <x v="2"/>
    <x v="7"/>
    <d v="2011-11-13T00:00:00"/>
    <x v="2"/>
    <s v="MZ-17515"/>
    <x v="89"/>
    <x v="1"/>
    <s v="United States"/>
    <s v="Seattle"/>
    <x v="4"/>
    <n v="98115"/>
    <x v="1"/>
    <s v="TEC-AC-10002718"/>
    <x v="2"/>
    <x v="11"/>
    <x v="1183"/>
    <x v="5990"/>
    <n v="7"/>
    <n v="0"/>
    <n v="15.319499999999996"/>
  </r>
  <r>
    <n v="9616"/>
    <s v="CA-2011-128524"/>
    <x v="2"/>
    <x v="7"/>
    <d v="2011-11-13T00:00:00"/>
    <x v="2"/>
    <s v="MZ-17515"/>
    <x v="89"/>
    <x v="1"/>
    <s v="United States"/>
    <s v="Seattle"/>
    <x v="4"/>
    <n v="98115"/>
    <x v="1"/>
    <s v="OFF-BI-10003527"/>
    <x v="1"/>
    <x v="8"/>
    <x v="446"/>
    <x v="5991"/>
    <n v="2"/>
    <n v="0.2"/>
    <n v="762.59400000000005"/>
  </r>
  <r>
    <n v="9617"/>
    <s v="CA-2013-140256"/>
    <x v="0"/>
    <x v="250"/>
    <d v="2013-08-30T00:00:00"/>
    <x v="1"/>
    <s v="PW-19030"/>
    <x v="463"/>
    <x v="1"/>
    <s v="United States"/>
    <s v="Los Angeles"/>
    <x v="1"/>
    <n v="90049"/>
    <x v="1"/>
    <s v="OFF-AR-10002255"/>
    <x v="1"/>
    <x v="6"/>
    <x v="814"/>
    <x v="1784"/>
    <n v="2"/>
    <n v="0"/>
    <n v="1.6703999999999999"/>
  </r>
  <r>
    <n v="9618"/>
    <s v="CA-2014-160633"/>
    <x v="3"/>
    <x v="673"/>
    <d v="2014-11-22T00:00:00"/>
    <x v="1"/>
    <s v="BS-11380"/>
    <x v="510"/>
    <x v="1"/>
    <s v="United States"/>
    <s v="Bowling Green"/>
    <x v="24"/>
    <n v="43402"/>
    <x v="3"/>
    <s v="TEC-CO-10002095"/>
    <x v="2"/>
    <x v="16"/>
    <x v="610"/>
    <x v="5992"/>
    <n v="3"/>
    <n v="0.4"/>
    <n v="74.998499999999922"/>
  </r>
  <r>
    <n v="9619"/>
    <s v="CA-2014-160633"/>
    <x v="3"/>
    <x v="673"/>
    <d v="2014-11-22T00:00:00"/>
    <x v="1"/>
    <s v="BS-11380"/>
    <x v="510"/>
    <x v="1"/>
    <s v="United States"/>
    <s v="Bowling Green"/>
    <x v="24"/>
    <n v="43402"/>
    <x v="3"/>
    <s v="OFF-AR-10004022"/>
    <x v="1"/>
    <x v="6"/>
    <x v="898"/>
    <x v="1146"/>
    <n v="3"/>
    <n v="0.2"/>
    <n v="5.3969999999999914"/>
  </r>
  <r>
    <n v="9620"/>
    <s v="CA-2014-160633"/>
    <x v="3"/>
    <x v="673"/>
    <d v="2014-11-22T00:00:00"/>
    <x v="1"/>
    <s v="BS-11380"/>
    <x v="510"/>
    <x v="1"/>
    <s v="United States"/>
    <s v="Bowling Green"/>
    <x v="24"/>
    <n v="43402"/>
    <x v="3"/>
    <s v="TEC-AC-10002335"/>
    <x v="2"/>
    <x v="11"/>
    <x v="339"/>
    <x v="4089"/>
    <n v="5"/>
    <n v="0.2"/>
    <n v="-1.7495000000000118"/>
  </r>
  <r>
    <n v="9621"/>
    <s v="CA-2011-115133"/>
    <x v="2"/>
    <x v="467"/>
    <d v="2011-09-30T00:00:00"/>
    <x v="1"/>
    <s v="DA-13450"/>
    <x v="526"/>
    <x v="2"/>
    <s v="United States"/>
    <s v="Lancaster"/>
    <x v="24"/>
    <n v="43130"/>
    <x v="3"/>
    <s v="OFF-AP-10001634"/>
    <x v="1"/>
    <x v="9"/>
    <x v="1790"/>
    <x v="5993"/>
    <n v="6"/>
    <n v="0.2"/>
    <n v="1.2527999999999988"/>
  </r>
  <r>
    <n v="9622"/>
    <s v="CA-2011-115133"/>
    <x v="2"/>
    <x v="467"/>
    <d v="2011-09-30T00:00:00"/>
    <x v="1"/>
    <s v="DA-13450"/>
    <x v="526"/>
    <x v="2"/>
    <s v="United States"/>
    <s v="Lancaster"/>
    <x v="24"/>
    <n v="43130"/>
    <x v="3"/>
    <s v="TEC-AC-10002370"/>
    <x v="2"/>
    <x v="11"/>
    <x v="1816"/>
    <x v="5994"/>
    <n v="2"/>
    <n v="0.2"/>
    <n v="0.47279999999999966"/>
  </r>
  <r>
    <n v="9623"/>
    <s v="CA-2011-115133"/>
    <x v="2"/>
    <x v="467"/>
    <d v="2011-09-30T00:00:00"/>
    <x v="1"/>
    <s v="DA-13450"/>
    <x v="526"/>
    <x v="2"/>
    <s v="United States"/>
    <s v="Lancaster"/>
    <x v="24"/>
    <n v="43130"/>
    <x v="3"/>
    <s v="OFF-PA-10000174"/>
    <x v="1"/>
    <x v="10"/>
    <x v="1515"/>
    <x v="2731"/>
    <n v="4"/>
    <n v="0.2"/>
    <n v="11.102399999999996"/>
  </r>
  <r>
    <n v="9624"/>
    <s v="CA-2014-137449"/>
    <x v="3"/>
    <x v="222"/>
    <d v="2014-07-01T00:00:00"/>
    <x v="2"/>
    <s v="ME-17725"/>
    <x v="250"/>
    <x v="0"/>
    <s v="United States"/>
    <s v="Dallas"/>
    <x v="5"/>
    <n v="75220"/>
    <x v="2"/>
    <s v="OFF-AP-10000240"/>
    <x v="1"/>
    <x v="9"/>
    <x v="644"/>
    <x v="5995"/>
    <n v="2"/>
    <n v="0.8"/>
    <n v="-54.549600000000012"/>
  </r>
  <r>
    <n v="9625"/>
    <s v="CA-2014-137449"/>
    <x v="3"/>
    <x v="222"/>
    <d v="2014-07-01T00:00:00"/>
    <x v="2"/>
    <s v="ME-17725"/>
    <x v="250"/>
    <x v="0"/>
    <s v="United States"/>
    <s v="Dallas"/>
    <x v="5"/>
    <n v="75220"/>
    <x v="2"/>
    <s v="FUR-TA-10002855"/>
    <x v="0"/>
    <x v="3"/>
    <x v="1189"/>
    <x v="5996"/>
    <n v="3"/>
    <n v="0.3"/>
    <n v="-39.511800000000036"/>
  </r>
  <r>
    <n v="9626"/>
    <s v="CA-2014-137449"/>
    <x v="3"/>
    <x v="222"/>
    <d v="2014-07-01T00:00:00"/>
    <x v="2"/>
    <s v="ME-17725"/>
    <x v="250"/>
    <x v="0"/>
    <s v="United States"/>
    <s v="Dallas"/>
    <x v="5"/>
    <n v="75220"/>
    <x v="2"/>
    <s v="FUR-BO-10000780"/>
    <x v="0"/>
    <x v="0"/>
    <x v="1309"/>
    <x v="5997"/>
    <n v="3"/>
    <n v="0.32"/>
    <n v="-96.470399999999955"/>
  </r>
  <r>
    <n v="9627"/>
    <s v="CA-2014-103520"/>
    <x v="3"/>
    <x v="397"/>
    <d v="2014-09-26T00:00:00"/>
    <x v="2"/>
    <s v="MH-17785"/>
    <x v="186"/>
    <x v="1"/>
    <s v="United States"/>
    <s v="Lubbock"/>
    <x v="5"/>
    <n v="79424"/>
    <x v="2"/>
    <s v="OFF-PA-10001846"/>
    <x v="1"/>
    <x v="10"/>
    <x v="1807"/>
    <x v="4766"/>
    <n v="2"/>
    <n v="0.2"/>
    <n v="3.3524000000000003"/>
  </r>
  <r>
    <n v="9628"/>
    <s v="CA-2011-139283"/>
    <x v="2"/>
    <x v="533"/>
    <d v="2011-11-27T00:00:00"/>
    <x v="1"/>
    <s v="BT-11440"/>
    <x v="590"/>
    <x v="0"/>
    <s v="United States"/>
    <s v="Detroit"/>
    <x v="12"/>
    <n v="48227"/>
    <x v="2"/>
    <s v="OFF-BI-10002049"/>
    <x v="1"/>
    <x v="8"/>
    <x v="758"/>
    <x v="1865"/>
    <n v="3"/>
    <n v="0"/>
    <n v="6.7481999999999989"/>
  </r>
  <r>
    <n v="9629"/>
    <s v="CA-2011-118192"/>
    <x v="2"/>
    <x v="286"/>
    <d v="2011-01-19T00:00:00"/>
    <x v="1"/>
    <s v="MM-17920"/>
    <x v="462"/>
    <x v="0"/>
    <s v="United States"/>
    <s v="Newark"/>
    <x v="24"/>
    <n v="43055"/>
    <x v="3"/>
    <s v="OFF-PA-10002947"/>
    <x v="1"/>
    <x v="10"/>
    <x v="703"/>
    <x v="5577"/>
    <n v="7"/>
    <n v="0.2"/>
    <n v="13.0928"/>
  </r>
  <r>
    <n v="9630"/>
    <s v="CA-2011-118192"/>
    <x v="2"/>
    <x v="286"/>
    <d v="2011-01-19T00:00:00"/>
    <x v="1"/>
    <s v="MM-17920"/>
    <x v="462"/>
    <x v="0"/>
    <s v="United States"/>
    <s v="Newark"/>
    <x v="24"/>
    <n v="43055"/>
    <x v="3"/>
    <s v="OFF-BI-10003476"/>
    <x v="1"/>
    <x v="8"/>
    <x v="1526"/>
    <x v="5998"/>
    <n v="2"/>
    <n v="0.7"/>
    <n v="-2.5212000000000003"/>
  </r>
  <r>
    <n v="9631"/>
    <s v="CA-2013-168844"/>
    <x v="0"/>
    <x v="1207"/>
    <d v="2013-06-07T00:00:00"/>
    <x v="1"/>
    <s v="NM-18520"/>
    <x v="392"/>
    <x v="0"/>
    <s v="United States"/>
    <s v="New York City"/>
    <x v="15"/>
    <n v="10011"/>
    <x v="3"/>
    <s v="OFF-BI-10002609"/>
    <x v="1"/>
    <x v="8"/>
    <x v="98"/>
    <x v="489"/>
    <n v="3"/>
    <n v="0.2"/>
    <n v="2.3243999999999994"/>
  </r>
  <r>
    <n v="9632"/>
    <s v="CA-2013-168844"/>
    <x v="0"/>
    <x v="1207"/>
    <d v="2013-06-07T00:00:00"/>
    <x v="1"/>
    <s v="NM-18520"/>
    <x v="392"/>
    <x v="0"/>
    <s v="United States"/>
    <s v="New York City"/>
    <x v="15"/>
    <n v="10011"/>
    <x v="3"/>
    <s v="TEC-PH-10003215"/>
    <x v="2"/>
    <x v="7"/>
    <x v="1602"/>
    <x v="5999"/>
    <n v="6"/>
    <n v="0"/>
    <n v="88.052999999999997"/>
  </r>
  <r>
    <n v="9633"/>
    <s v="CA-2014-154809"/>
    <x v="3"/>
    <x v="778"/>
    <d v="2014-02-18T00:00:00"/>
    <x v="1"/>
    <s v="MH-17455"/>
    <x v="708"/>
    <x v="0"/>
    <s v="United States"/>
    <s v="Minneapolis"/>
    <x v="11"/>
    <n v="55407"/>
    <x v="2"/>
    <s v="OFF-AP-10004785"/>
    <x v="1"/>
    <x v="9"/>
    <x v="1177"/>
    <x v="6000"/>
    <n v="8"/>
    <n v="0"/>
    <n v="38.975200000000008"/>
  </r>
  <r>
    <n v="9634"/>
    <s v="CA-2011-151330"/>
    <x v="2"/>
    <x v="1005"/>
    <d v="2011-10-17T00:00:00"/>
    <x v="2"/>
    <s v="TC-21295"/>
    <x v="646"/>
    <x v="0"/>
    <s v="United States"/>
    <s v="Everett"/>
    <x v="31"/>
    <n v="2149"/>
    <x v="3"/>
    <s v="TEC-AC-10000865"/>
    <x v="2"/>
    <x v="11"/>
    <x v="996"/>
    <x v="1322"/>
    <n v="3"/>
    <n v="0"/>
    <n v="30.089999999999982"/>
  </r>
  <r>
    <n v="9635"/>
    <s v="CA-2011-151330"/>
    <x v="2"/>
    <x v="1005"/>
    <d v="2011-10-17T00:00:00"/>
    <x v="2"/>
    <s v="TC-21295"/>
    <x v="646"/>
    <x v="0"/>
    <s v="United States"/>
    <s v="Everett"/>
    <x v="31"/>
    <n v="2149"/>
    <x v="3"/>
    <s v="OFF-ST-10000615"/>
    <x v="1"/>
    <x v="4"/>
    <x v="75"/>
    <x v="6001"/>
    <n v="7"/>
    <n v="0"/>
    <n v="22.246000000000006"/>
  </r>
  <r>
    <n v="9636"/>
    <s v="CA-2011-151330"/>
    <x v="2"/>
    <x v="1005"/>
    <d v="2011-10-17T00:00:00"/>
    <x v="2"/>
    <s v="TC-21295"/>
    <x v="646"/>
    <x v="0"/>
    <s v="United States"/>
    <s v="Everett"/>
    <x v="31"/>
    <n v="2149"/>
    <x v="3"/>
    <s v="FUR-CH-10000749"/>
    <x v="0"/>
    <x v="1"/>
    <x v="1667"/>
    <x v="2356"/>
    <n v="9"/>
    <n v="0"/>
    <n v="260.61120000000017"/>
  </r>
  <r>
    <n v="9637"/>
    <s v="CA-2011-124702"/>
    <x v="2"/>
    <x v="728"/>
    <d v="2011-11-25T00:00:00"/>
    <x v="1"/>
    <s v="MH-17785"/>
    <x v="186"/>
    <x v="1"/>
    <s v="United States"/>
    <s v="Seattle"/>
    <x v="4"/>
    <n v="98105"/>
    <x v="1"/>
    <s v="FUR-FU-10003553"/>
    <x v="0"/>
    <x v="5"/>
    <x v="563"/>
    <x v="6002"/>
    <n v="2"/>
    <n v="0"/>
    <n v="55.016000000000005"/>
  </r>
  <r>
    <n v="9638"/>
    <s v="CA-2011-124702"/>
    <x v="2"/>
    <x v="728"/>
    <d v="2011-11-25T00:00:00"/>
    <x v="1"/>
    <s v="MH-17785"/>
    <x v="186"/>
    <x v="1"/>
    <s v="United States"/>
    <s v="Seattle"/>
    <x v="4"/>
    <n v="98105"/>
    <x v="1"/>
    <s v="FUR-TA-10003008"/>
    <x v="0"/>
    <x v="3"/>
    <x v="946"/>
    <x v="6003"/>
    <n v="4"/>
    <n v="0"/>
    <n v="94.926000000000045"/>
  </r>
  <r>
    <n v="9639"/>
    <s v="US-2014-125808"/>
    <x v="3"/>
    <x v="105"/>
    <d v="2014-11-16T00:00:00"/>
    <x v="0"/>
    <s v="EP-13915"/>
    <x v="212"/>
    <x v="0"/>
    <s v="United States"/>
    <s v="Los Angeles"/>
    <x v="1"/>
    <n v="90032"/>
    <x v="1"/>
    <s v="OFF-PA-10001846"/>
    <x v="1"/>
    <x v="10"/>
    <x v="1807"/>
    <x v="1057"/>
    <n v="2"/>
    <n v="0"/>
    <n v="5.6644000000000005"/>
  </r>
  <r>
    <n v="9640"/>
    <s v="CA-2012-116638"/>
    <x v="1"/>
    <x v="1226"/>
    <d v="2012-01-31T00:00:00"/>
    <x v="0"/>
    <s v="JH-15985"/>
    <x v="98"/>
    <x v="0"/>
    <s v="United States"/>
    <s v="Concord"/>
    <x v="3"/>
    <n v="28027"/>
    <x v="0"/>
    <s v="FUR-TA-10000198"/>
    <x v="0"/>
    <x v="3"/>
    <x v="589"/>
    <x v="6004"/>
    <n v="13"/>
    <n v="0.4"/>
    <n v="-1862.3124000000003"/>
  </r>
  <r>
    <n v="9641"/>
    <s v="CA-2011-104563"/>
    <x v="2"/>
    <x v="1009"/>
    <d v="2011-03-12T00:00:00"/>
    <x v="1"/>
    <s v="CM-12715"/>
    <x v="782"/>
    <x v="1"/>
    <s v="United States"/>
    <s v="Seattle"/>
    <x v="4"/>
    <n v="98103"/>
    <x v="1"/>
    <s v="OFF-AR-10000390"/>
    <x v="1"/>
    <x v="6"/>
    <x v="105"/>
    <x v="2809"/>
    <n v="5"/>
    <n v="0"/>
    <n v="9.4989999999999988"/>
  </r>
  <r>
    <n v="9642"/>
    <s v="CA-2011-104563"/>
    <x v="2"/>
    <x v="1009"/>
    <d v="2011-03-12T00:00:00"/>
    <x v="1"/>
    <s v="CM-12715"/>
    <x v="782"/>
    <x v="1"/>
    <s v="United States"/>
    <s v="Seattle"/>
    <x v="4"/>
    <n v="98103"/>
    <x v="1"/>
    <s v="OFF-ST-10000934"/>
    <x v="1"/>
    <x v="4"/>
    <x v="352"/>
    <x v="6005"/>
    <n v="5"/>
    <n v="0"/>
    <n v="0"/>
  </r>
  <r>
    <n v="9643"/>
    <s v="CA-2011-104563"/>
    <x v="2"/>
    <x v="1009"/>
    <d v="2011-03-12T00:00:00"/>
    <x v="1"/>
    <s v="CM-12715"/>
    <x v="782"/>
    <x v="1"/>
    <s v="United States"/>
    <s v="Seattle"/>
    <x v="4"/>
    <n v="98103"/>
    <x v="1"/>
    <s v="FUR-CH-10002780"/>
    <x v="0"/>
    <x v="1"/>
    <x v="1832"/>
    <x v="5404"/>
    <n v="6"/>
    <n v="0.2"/>
    <n v="21.835199999999986"/>
  </r>
  <r>
    <n v="9644"/>
    <s v="CA-2011-104563"/>
    <x v="2"/>
    <x v="1009"/>
    <d v="2011-03-12T00:00:00"/>
    <x v="1"/>
    <s v="CM-12715"/>
    <x v="782"/>
    <x v="1"/>
    <s v="United States"/>
    <s v="Seattle"/>
    <x v="4"/>
    <n v="98103"/>
    <x v="1"/>
    <s v="FUR-CH-10004495"/>
    <x v="0"/>
    <x v="1"/>
    <x v="1475"/>
    <x v="6006"/>
    <n v="2"/>
    <n v="0.2"/>
    <n v="54.17639999999993"/>
  </r>
  <r>
    <n v="9645"/>
    <s v="US-2014-107979"/>
    <x v="3"/>
    <x v="110"/>
    <d v="2014-06-14T00:00:00"/>
    <x v="1"/>
    <s v="FO-14305"/>
    <x v="383"/>
    <x v="0"/>
    <s v="United States"/>
    <s v="Glendale"/>
    <x v="16"/>
    <n v="85301"/>
    <x v="1"/>
    <s v="TEC-AC-10002006"/>
    <x v="2"/>
    <x v="11"/>
    <x v="1078"/>
    <x v="6007"/>
    <n v="7"/>
    <n v="0.2"/>
    <n v="12.312299999999993"/>
  </r>
  <r>
    <n v="9646"/>
    <s v="US-2014-107979"/>
    <x v="3"/>
    <x v="110"/>
    <d v="2014-06-14T00:00:00"/>
    <x v="1"/>
    <s v="FO-14305"/>
    <x v="383"/>
    <x v="0"/>
    <s v="United States"/>
    <s v="Glendale"/>
    <x v="16"/>
    <n v="85301"/>
    <x v="1"/>
    <s v="OFF-ST-10002485"/>
    <x v="1"/>
    <x v="4"/>
    <x v="209"/>
    <x v="2083"/>
    <n v="2"/>
    <n v="0.2"/>
    <n v="-8.3524000000000012"/>
  </r>
  <r>
    <n v="9647"/>
    <s v="US-2014-107979"/>
    <x v="3"/>
    <x v="110"/>
    <d v="2014-06-14T00:00:00"/>
    <x v="1"/>
    <s v="FO-14305"/>
    <x v="383"/>
    <x v="0"/>
    <s v="United States"/>
    <s v="Glendale"/>
    <x v="16"/>
    <n v="85301"/>
    <x v="1"/>
    <s v="OFF-BI-10000778"/>
    <x v="1"/>
    <x v="8"/>
    <x v="258"/>
    <x v="1270"/>
    <n v="2"/>
    <n v="0.7"/>
    <n v="-48.391999999999982"/>
  </r>
  <r>
    <n v="9648"/>
    <s v="CA-2011-150518"/>
    <x v="2"/>
    <x v="84"/>
    <d v="2011-11-24T00:00:00"/>
    <x v="1"/>
    <s v="MW-18220"/>
    <x v="596"/>
    <x v="0"/>
    <s v="United States"/>
    <s v="Coon Rapids"/>
    <x v="11"/>
    <n v="55433"/>
    <x v="2"/>
    <s v="OFF-ST-10000877"/>
    <x v="1"/>
    <x v="4"/>
    <x v="1104"/>
    <x v="3552"/>
    <n v="4"/>
    <n v="0"/>
    <n v="57.501599999999996"/>
  </r>
  <r>
    <n v="9649"/>
    <s v="CA-2011-150518"/>
    <x v="2"/>
    <x v="84"/>
    <d v="2011-11-24T00:00:00"/>
    <x v="1"/>
    <s v="MW-18220"/>
    <x v="596"/>
    <x v="0"/>
    <s v="United States"/>
    <s v="Coon Rapids"/>
    <x v="11"/>
    <n v="55433"/>
    <x v="2"/>
    <s v="TEC-PH-10002103"/>
    <x v="2"/>
    <x v="7"/>
    <x v="534"/>
    <x v="1694"/>
    <n v="3"/>
    <n v="0"/>
    <n v="78.951599999999999"/>
  </r>
  <r>
    <n v="9650"/>
    <s v="CA-2013-107104"/>
    <x v="0"/>
    <x v="491"/>
    <d v="2013-12-01T00:00:00"/>
    <x v="1"/>
    <s v="MS-17365"/>
    <x v="333"/>
    <x v="0"/>
    <s v="United States"/>
    <s v="Los Angeles"/>
    <x v="1"/>
    <n v="90045"/>
    <x v="1"/>
    <s v="FUR-BO-10002213"/>
    <x v="0"/>
    <x v="0"/>
    <x v="1223"/>
    <x v="6008"/>
    <n v="8"/>
    <n v="0.15"/>
    <n v="160.31359999999984"/>
  </r>
  <r>
    <n v="9651"/>
    <s v="CA-2013-107104"/>
    <x v="0"/>
    <x v="491"/>
    <d v="2013-12-01T00:00:00"/>
    <x v="1"/>
    <s v="MS-17365"/>
    <x v="333"/>
    <x v="0"/>
    <s v="United States"/>
    <s v="Los Angeles"/>
    <x v="1"/>
    <n v="90045"/>
    <x v="1"/>
    <s v="OFF-AR-10004269"/>
    <x v="1"/>
    <x v="6"/>
    <x v="1541"/>
    <x v="5389"/>
    <n v="9"/>
    <n v="0"/>
    <n v="10.4076"/>
  </r>
  <r>
    <n v="9652"/>
    <s v="CA-2013-107104"/>
    <x v="0"/>
    <x v="491"/>
    <d v="2013-12-01T00:00:00"/>
    <x v="1"/>
    <s v="MS-17365"/>
    <x v="333"/>
    <x v="0"/>
    <s v="United States"/>
    <s v="Los Angeles"/>
    <x v="1"/>
    <n v="90045"/>
    <x v="1"/>
    <s v="OFF-AP-10000055"/>
    <x v="1"/>
    <x v="9"/>
    <x v="781"/>
    <x v="647"/>
    <n v="2"/>
    <n v="0"/>
    <n v="19.487999999999992"/>
  </r>
  <r>
    <n v="9653"/>
    <s v="CA-2013-107104"/>
    <x v="0"/>
    <x v="491"/>
    <d v="2013-12-01T00:00:00"/>
    <x v="1"/>
    <s v="MS-17365"/>
    <x v="333"/>
    <x v="0"/>
    <s v="United States"/>
    <s v="Los Angeles"/>
    <x v="1"/>
    <n v="90045"/>
    <x v="1"/>
    <s v="FUR-FU-10002937"/>
    <x v="0"/>
    <x v="5"/>
    <x v="1051"/>
    <x v="1930"/>
    <n v="6"/>
    <n v="0"/>
    <n v="297.69"/>
  </r>
  <r>
    <n v="9654"/>
    <s v="CA-2014-161893"/>
    <x v="3"/>
    <x v="205"/>
    <d v="2014-01-28T00:00:00"/>
    <x v="1"/>
    <s v="HP-14815"/>
    <x v="6"/>
    <x v="2"/>
    <s v="United States"/>
    <s v="Tucson"/>
    <x v="16"/>
    <n v="85705"/>
    <x v="1"/>
    <s v="TEC-AC-10001874"/>
    <x v="2"/>
    <x v="11"/>
    <x v="1562"/>
    <x v="916"/>
    <n v="2"/>
    <n v="0.2"/>
    <n v="11.997999999999998"/>
  </r>
  <r>
    <n v="9655"/>
    <s v="CA-2014-161893"/>
    <x v="3"/>
    <x v="205"/>
    <d v="2014-01-28T00:00:00"/>
    <x v="1"/>
    <s v="HP-14815"/>
    <x v="6"/>
    <x v="2"/>
    <s v="United States"/>
    <s v="Tucson"/>
    <x v="16"/>
    <n v="85705"/>
    <x v="1"/>
    <s v="OFF-BI-10004506"/>
    <x v="1"/>
    <x v="8"/>
    <x v="1238"/>
    <x v="6009"/>
    <n v="2"/>
    <n v="0.7"/>
    <n v="-3.6212"/>
  </r>
  <r>
    <n v="9656"/>
    <s v="CA-2011-156160"/>
    <x v="2"/>
    <x v="358"/>
    <d v="2011-09-29T00:00:00"/>
    <x v="1"/>
    <s v="AS-10090"/>
    <x v="548"/>
    <x v="0"/>
    <s v="United States"/>
    <s v="New York City"/>
    <x v="15"/>
    <n v="10035"/>
    <x v="3"/>
    <s v="FUR-FU-10001876"/>
    <x v="0"/>
    <x v="5"/>
    <x v="1394"/>
    <x v="6010"/>
    <n v="3"/>
    <n v="0"/>
    <n v="35.078399999999995"/>
  </r>
  <r>
    <n v="9657"/>
    <s v="CA-2011-156160"/>
    <x v="2"/>
    <x v="358"/>
    <d v="2011-09-29T00:00:00"/>
    <x v="1"/>
    <s v="AS-10090"/>
    <x v="548"/>
    <x v="0"/>
    <s v="United States"/>
    <s v="New York City"/>
    <x v="15"/>
    <n v="10035"/>
    <x v="3"/>
    <s v="OFF-BI-10003355"/>
    <x v="1"/>
    <x v="8"/>
    <x v="586"/>
    <x v="2217"/>
    <n v="1"/>
    <n v="0.2"/>
    <n v="1.3944000000000001"/>
  </r>
  <r>
    <n v="9658"/>
    <s v="CA-2011-156160"/>
    <x v="2"/>
    <x v="358"/>
    <d v="2011-09-29T00:00:00"/>
    <x v="1"/>
    <s v="AS-10090"/>
    <x v="548"/>
    <x v="0"/>
    <s v="United States"/>
    <s v="New York City"/>
    <x v="15"/>
    <n v="10035"/>
    <x v="3"/>
    <s v="OFF-AR-10003876"/>
    <x v="1"/>
    <x v="6"/>
    <x v="1709"/>
    <x v="6011"/>
    <n v="4"/>
    <n v="0"/>
    <n v="5.7376000000000005"/>
  </r>
  <r>
    <n v="9659"/>
    <s v="CA-2011-156160"/>
    <x v="2"/>
    <x v="358"/>
    <d v="2011-09-29T00:00:00"/>
    <x v="1"/>
    <s v="AS-10090"/>
    <x v="548"/>
    <x v="0"/>
    <s v="United States"/>
    <s v="New York City"/>
    <x v="15"/>
    <n v="10035"/>
    <x v="3"/>
    <s v="FUR-CH-10004983"/>
    <x v="0"/>
    <x v="1"/>
    <x v="1560"/>
    <x v="6012"/>
    <n v="4"/>
    <n v="0.1"/>
    <n v="83.709599999999966"/>
  </r>
  <r>
    <n v="9660"/>
    <s v="CA-2011-100860"/>
    <x v="2"/>
    <x v="959"/>
    <d v="2011-03-30T00:00:00"/>
    <x v="0"/>
    <s v="CS-12505"/>
    <x v="473"/>
    <x v="0"/>
    <s v="United States"/>
    <s v="Pomona"/>
    <x v="1"/>
    <n v="91767"/>
    <x v="1"/>
    <s v="OFF-LA-10001982"/>
    <x v="1"/>
    <x v="2"/>
    <x v="1529"/>
    <x v="2057"/>
    <n v="5"/>
    <n v="0"/>
    <n v="9"/>
  </r>
  <r>
    <n v="9661"/>
    <s v="CA-2013-160717"/>
    <x v="0"/>
    <x v="112"/>
    <d v="2013-06-12T00:00:00"/>
    <x v="1"/>
    <s v="ME-17320"/>
    <x v="467"/>
    <x v="2"/>
    <s v="United States"/>
    <s v="Santa Barbara"/>
    <x v="1"/>
    <n v="93101"/>
    <x v="1"/>
    <s v="TEC-PH-10001459"/>
    <x v="2"/>
    <x v="7"/>
    <x v="1438"/>
    <x v="6013"/>
    <n v="9"/>
    <n v="0.2"/>
    <n v="226.79460000000006"/>
  </r>
  <r>
    <n v="9662"/>
    <s v="CA-2013-160717"/>
    <x v="0"/>
    <x v="112"/>
    <d v="2013-06-12T00:00:00"/>
    <x v="1"/>
    <s v="ME-17320"/>
    <x v="467"/>
    <x v="2"/>
    <s v="United States"/>
    <s v="Santa Barbara"/>
    <x v="1"/>
    <n v="93101"/>
    <x v="1"/>
    <s v="TEC-AC-10002134"/>
    <x v="2"/>
    <x v="11"/>
    <x v="1536"/>
    <x v="1165"/>
    <n v="2"/>
    <n v="0"/>
    <n v="3.7744"/>
  </r>
  <r>
    <n v="9663"/>
    <s v="CA-2013-160717"/>
    <x v="0"/>
    <x v="112"/>
    <d v="2013-06-12T00:00:00"/>
    <x v="1"/>
    <s v="ME-17320"/>
    <x v="467"/>
    <x v="2"/>
    <s v="United States"/>
    <s v="Santa Barbara"/>
    <x v="1"/>
    <n v="93101"/>
    <x v="1"/>
    <s v="TEC-PH-10001760"/>
    <x v="2"/>
    <x v="7"/>
    <x v="254"/>
    <x v="6014"/>
    <n v="3"/>
    <n v="0.2"/>
    <n v="161.19000000000003"/>
  </r>
  <r>
    <n v="9664"/>
    <s v="CA-2014-132619"/>
    <x v="3"/>
    <x v="515"/>
    <d v="2014-09-06T00:00:00"/>
    <x v="1"/>
    <s v="MS-17770"/>
    <x v="474"/>
    <x v="0"/>
    <s v="United States"/>
    <s v="San Francisco"/>
    <x v="1"/>
    <n v="94109"/>
    <x v="1"/>
    <s v="OFF-ST-10001511"/>
    <x v="1"/>
    <x v="4"/>
    <x v="551"/>
    <x v="2714"/>
    <n v="3"/>
    <n v="0"/>
    <n v="9.6974999999999838"/>
  </r>
  <r>
    <n v="9665"/>
    <s v="US-2012-120957"/>
    <x v="1"/>
    <x v="214"/>
    <d v="2012-12-07T00:00:00"/>
    <x v="3"/>
    <s v="KH-16690"/>
    <x v="120"/>
    <x v="1"/>
    <s v="United States"/>
    <s v="Riverside"/>
    <x v="1"/>
    <n v="92503"/>
    <x v="1"/>
    <s v="OFF-PA-10003953"/>
    <x v="1"/>
    <x v="10"/>
    <x v="638"/>
    <x v="91"/>
    <n v="2"/>
    <n v="0"/>
    <n v="6.2208000000000006"/>
  </r>
  <r>
    <n v="9666"/>
    <s v="CA-2014-157448"/>
    <x v="3"/>
    <x v="673"/>
    <d v="2014-11-21T00:00:00"/>
    <x v="1"/>
    <s v="LC-16885"/>
    <x v="62"/>
    <x v="0"/>
    <s v="United States"/>
    <s v="Los Angeles"/>
    <x v="1"/>
    <n v="90049"/>
    <x v="1"/>
    <s v="FUR-FU-10003268"/>
    <x v="0"/>
    <x v="5"/>
    <x v="876"/>
    <x v="5001"/>
    <n v="3"/>
    <n v="0"/>
    <n v="23.987999999999996"/>
  </r>
  <r>
    <n v="9667"/>
    <s v="CA-2014-157448"/>
    <x v="3"/>
    <x v="673"/>
    <d v="2014-11-21T00:00:00"/>
    <x v="1"/>
    <s v="LC-16885"/>
    <x v="62"/>
    <x v="0"/>
    <s v="United States"/>
    <s v="Los Angeles"/>
    <x v="1"/>
    <n v="90049"/>
    <x v="1"/>
    <s v="FUR-FU-10001847"/>
    <x v="0"/>
    <x v="5"/>
    <x v="1355"/>
    <x v="2162"/>
    <n v="3"/>
    <n v="0"/>
    <n v="4.4711999999999996"/>
  </r>
  <r>
    <n v="9668"/>
    <s v="CA-2013-126270"/>
    <x v="0"/>
    <x v="131"/>
    <d v="2013-04-28T00:00:00"/>
    <x v="1"/>
    <s v="AF-10870"/>
    <x v="578"/>
    <x v="0"/>
    <s v="United States"/>
    <s v="San Clemente"/>
    <x v="1"/>
    <n v="92672"/>
    <x v="1"/>
    <s v="OFF-BI-10002764"/>
    <x v="1"/>
    <x v="8"/>
    <x v="502"/>
    <x v="2314"/>
    <n v="7"/>
    <n v="0.2"/>
    <n v="6.5569000000000006"/>
  </r>
  <r>
    <n v="9669"/>
    <s v="CA-2013-126270"/>
    <x v="0"/>
    <x v="131"/>
    <d v="2013-04-28T00:00:00"/>
    <x v="1"/>
    <s v="AF-10870"/>
    <x v="578"/>
    <x v="0"/>
    <s v="United States"/>
    <s v="San Clemente"/>
    <x v="1"/>
    <n v="92672"/>
    <x v="1"/>
    <s v="OFF-EN-10004386"/>
    <x v="1"/>
    <x v="12"/>
    <x v="242"/>
    <x v="2941"/>
    <n v="3"/>
    <n v="0"/>
    <n v="35.984999999999999"/>
  </r>
  <r>
    <n v="9670"/>
    <s v="CA-2014-145275"/>
    <x v="3"/>
    <x v="459"/>
    <d v="2014-04-07T00:00:00"/>
    <x v="1"/>
    <s v="AH-10465"/>
    <x v="733"/>
    <x v="0"/>
    <s v="United States"/>
    <s v="Decatur"/>
    <x v="19"/>
    <n v="35601"/>
    <x v="0"/>
    <s v="OFF-LA-10001569"/>
    <x v="1"/>
    <x v="2"/>
    <x v="633"/>
    <x v="1830"/>
    <n v="3"/>
    <n v="0"/>
    <n v="6.8723999999999998"/>
  </r>
  <r>
    <n v="9671"/>
    <s v="CA-2012-133396"/>
    <x v="1"/>
    <x v="863"/>
    <d v="2012-08-15T00:00:00"/>
    <x v="2"/>
    <s v="GK-14620"/>
    <x v="136"/>
    <x v="1"/>
    <s v="United States"/>
    <s v="Greensboro"/>
    <x v="3"/>
    <n v="27405"/>
    <x v="0"/>
    <s v="OFF-AR-10001446"/>
    <x v="1"/>
    <x v="6"/>
    <x v="1152"/>
    <x v="6015"/>
    <n v="7"/>
    <n v="0.2"/>
    <n v="8.0849999999999973"/>
  </r>
  <r>
    <n v="9672"/>
    <s v="US-2014-140312"/>
    <x v="3"/>
    <x v="38"/>
    <d v="2014-11-20T00:00:00"/>
    <x v="1"/>
    <s v="KL-16645"/>
    <x v="107"/>
    <x v="0"/>
    <s v="United States"/>
    <s v="Dublin"/>
    <x v="1"/>
    <n v="94568"/>
    <x v="1"/>
    <s v="TEC-PH-10003442"/>
    <x v="2"/>
    <x v="7"/>
    <x v="879"/>
    <x v="1114"/>
    <n v="5"/>
    <n v="0.2"/>
    <n v="1.375"/>
  </r>
  <r>
    <n v="9673"/>
    <s v="CA-2013-114867"/>
    <x v="0"/>
    <x v="443"/>
    <d v="2013-12-29T00:00:00"/>
    <x v="1"/>
    <s v="FM-14290"/>
    <x v="86"/>
    <x v="2"/>
    <s v="United States"/>
    <s v="Philadelphia"/>
    <x v="9"/>
    <n v="19143"/>
    <x v="3"/>
    <s v="OFF-PA-10000477"/>
    <x v="1"/>
    <x v="10"/>
    <x v="1205"/>
    <x v="892"/>
    <n v="2"/>
    <n v="0.2"/>
    <n v="2.6892000000000005"/>
  </r>
  <r>
    <n v="9674"/>
    <s v="CA-2013-114867"/>
    <x v="0"/>
    <x v="443"/>
    <d v="2013-12-29T00:00:00"/>
    <x v="1"/>
    <s v="FM-14290"/>
    <x v="86"/>
    <x v="2"/>
    <s v="United States"/>
    <s v="Philadelphia"/>
    <x v="9"/>
    <n v="19143"/>
    <x v="3"/>
    <s v="TEC-PH-10002645"/>
    <x v="2"/>
    <x v="7"/>
    <x v="1839"/>
    <x v="6016"/>
    <n v="5"/>
    <n v="0.4"/>
    <n v="-374.99250000000006"/>
  </r>
  <r>
    <n v="9675"/>
    <s v="US-2011-164644"/>
    <x v="2"/>
    <x v="192"/>
    <d v="2011-07-24T00:00:00"/>
    <x v="0"/>
    <s v="JL-15850"/>
    <x v="139"/>
    <x v="0"/>
    <s v="United States"/>
    <s v="Houston"/>
    <x v="5"/>
    <n v="77095"/>
    <x v="2"/>
    <s v="OFF-ST-10003123"/>
    <x v="1"/>
    <x v="4"/>
    <x v="1268"/>
    <x v="6017"/>
    <n v="1"/>
    <n v="0.2"/>
    <n v="1.331599999999999"/>
  </r>
  <r>
    <n v="9676"/>
    <s v="CA-2013-137393"/>
    <x v="0"/>
    <x v="715"/>
    <d v="2013-05-11T00:00:00"/>
    <x v="1"/>
    <s v="GM-14500"/>
    <x v="421"/>
    <x v="0"/>
    <s v="United States"/>
    <s v="Bakersfield"/>
    <x v="1"/>
    <n v="93309"/>
    <x v="1"/>
    <s v="FUR-FU-10001617"/>
    <x v="0"/>
    <x v="5"/>
    <x v="1141"/>
    <x v="2416"/>
    <n v="4"/>
    <n v="0"/>
    <n v="14.143999999999998"/>
  </r>
  <r>
    <n v="9677"/>
    <s v="US-2011-120145"/>
    <x v="2"/>
    <x v="683"/>
    <d v="2011-12-03T00:00:00"/>
    <x v="1"/>
    <s v="MC-17635"/>
    <x v="637"/>
    <x v="1"/>
    <s v="United States"/>
    <s v="Richmond"/>
    <x v="14"/>
    <n v="47374"/>
    <x v="2"/>
    <s v="OFF-EN-10003862"/>
    <x v="1"/>
    <x v="12"/>
    <x v="753"/>
    <x v="6018"/>
    <n v="6"/>
    <n v="0"/>
    <n v="29.449199999999998"/>
  </r>
  <r>
    <n v="9678"/>
    <s v="CA-2013-144785"/>
    <x v="0"/>
    <x v="724"/>
    <d v="2013-04-24T00:00:00"/>
    <x v="1"/>
    <s v="CS-12490"/>
    <x v="703"/>
    <x v="1"/>
    <s v="United States"/>
    <s v="New York City"/>
    <x v="15"/>
    <n v="10009"/>
    <x v="3"/>
    <s v="OFF-AR-10001573"/>
    <x v="1"/>
    <x v="6"/>
    <x v="368"/>
    <x v="4562"/>
    <n v="3"/>
    <n v="0"/>
    <n v="2.027099999999999"/>
  </r>
  <r>
    <n v="9679"/>
    <s v="CA-2013-144785"/>
    <x v="0"/>
    <x v="724"/>
    <d v="2013-04-24T00:00:00"/>
    <x v="1"/>
    <s v="CS-12490"/>
    <x v="703"/>
    <x v="1"/>
    <s v="United States"/>
    <s v="New York City"/>
    <x v="15"/>
    <n v="10009"/>
    <x v="3"/>
    <s v="OFF-SU-10004290"/>
    <x v="1"/>
    <x v="14"/>
    <x v="1818"/>
    <x v="6019"/>
    <n v="1"/>
    <n v="0"/>
    <n v="1.8468"/>
  </r>
  <r>
    <n v="9680"/>
    <s v="CA-2012-130113"/>
    <x v="1"/>
    <x v="17"/>
    <d v="2012-12-31T00:00:00"/>
    <x v="1"/>
    <s v="AH-10030"/>
    <x v="692"/>
    <x v="1"/>
    <s v="United States"/>
    <s v="San Francisco"/>
    <x v="1"/>
    <n v="94122"/>
    <x v="1"/>
    <s v="OFF-ST-10000046"/>
    <x v="1"/>
    <x v="4"/>
    <x v="757"/>
    <x v="2144"/>
    <n v="2"/>
    <n v="0"/>
    <n v="61.38900000000001"/>
  </r>
  <r>
    <n v="9681"/>
    <s v="CA-2012-130113"/>
    <x v="1"/>
    <x v="17"/>
    <d v="2012-12-31T00:00:00"/>
    <x v="1"/>
    <s v="AH-10030"/>
    <x v="692"/>
    <x v="1"/>
    <s v="United States"/>
    <s v="San Francisco"/>
    <x v="1"/>
    <n v="94122"/>
    <x v="1"/>
    <s v="TEC-PH-10003505"/>
    <x v="2"/>
    <x v="7"/>
    <x v="901"/>
    <x v="6020"/>
    <n v="9"/>
    <n v="0.2"/>
    <n v="75.167999999999921"/>
  </r>
  <r>
    <n v="9682"/>
    <s v="CA-2014-122770"/>
    <x v="3"/>
    <x v="1096"/>
    <d v="2014-12-19T00:00:00"/>
    <x v="1"/>
    <s v="EP-13915"/>
    <x v="212"/>
    <x v="0"/>
    <s v="United States"/>
    <s v="San Francisco"/>
    <x v="1"/>
    <n v="94122"/>
    <x v="1"/>
    <s v="OFF-LA-10004559"/>
    <x v="1"/>
    <x v="2"/>
    <x v="1340"/>
    <x v="880"/>
    <n v="3"/>
    <n v="0"/>
    <n v="4.2336"/>
  </r>
  <r>
    <n v="9683"/>
    <s v="CA-2014-122770"/>
    <x v="3"/>
    <x v="1096"/>
    <d v="2014-12-19T00:00:00"/>
    <x v="1"/>
    <s v="EP-13915"/>
    <x v="212"/>
    <x v="0"/>
    <s v="United States"/>
    <s v="San Francisco"/>
    <x v="1"/>
    <n v="94122"/>
    <x v="1"/>
    <s v="OFF-PA-10003172"/>
    <x v="1"/>
    <x v="10"/>
    <x v="846"/>
    <x v="789"/>
    <n v="6"/>
    <n v="0"/>
    <n v="18.662400000000002"/>
  </r>
  <r>
    <n v="9684"/>
    <s v="CA-2014-122770"/>
    <x v="3"/>
    <x v="1096"/>
    <d v="2014-12-19T00:00:00"/>
    <x v="1"/>
    <s v="EP-13915"/>
    <x v="212"/>
    <x v="0"/>
    <s v="United States"/>
    <s v="San Francisco"/>
    <x v="1"/>
    <n v="94122"/>
    <x v="1"/>
    <s v="FUR-FU-10001473"/>
    <x v="0"/>
    <x v="5"/>
    <x v="1244"/>
    <x v="6021"/>
    <n v="8"/>
    <n v="0"/>
    <n v="54.280799999999999"/>
  </r>
  <r>
    <n v="9685"/>
    <s v="CA-2014-122770"/>
    <x v="3"/>
    <x v="1096"/>
    <d v="2014-12-19T00:00:00"/>
    <x v="1"/>
    <s v="EP-13915"/>
    <x v="212"/>
    <x v="0"/>
    <s v="United States"/>
    <s v="San Francisco"/>
    <x v="1"/>
    <n v="94122"/>
    <x v="1"/>
    <s v="OFF-PA-10000232"/>
    <x v="1"/>
    <x v="10"/>
    <x v="1622"/>
    <x v="91"/>
    <n v="2"/>
    <n v="0"/>
    <n v="6.3504000000000005"/>
  </r>
  <r>
    <n v="9686"/>
    <s v="CA-2014-118668"/>
    <x v="3"/>
    <x v="460"/>
    <d v="2014-01-05T00:00:00"/>
    <x v="0"/>
    <s v="FW-14395"/>
    <x v="783"/>
    <x v="1"/>
    <s v="United States"/>
    <s v="Los Angeles"/>
    <x v="1"/>
    <n v="90032"/>
    <x v="1"/>
    <s v="TEC-AC-10000682"/>
    <x v="2"/>
    <x v="11"/>
    <x v="1327"/>
    <x v="6022"/>
    <n v="1"/>
    <n v="0"/>
    <n v="5.8064999999999998"/>
  </r>
  <r>
    <n v="9687"/>
    <s v="CA-2014-116498"/>
    <x v="3"/>
    <x v="1109"/>
    <d v="2014-06-04T00:00:00"/>
    <x v="1"/>
    <s v="KA-16525"/>
    <x v="567"/>
    <x v="0"/>
    <s v="United States"/>
    <s v="San Diego"/>
    <x v="1"/>
    <n v="92037"/>
    <x v="1"/>
    <s v="OFF-AR-10003405"/>
    <x v="1"/>
    <x v="6"/>
    <x v="622"/>
    <x v="1863"/>
    <n v="6"/>
    <n v="0"/>
    <n v="10.178999999999997"/>
  </r>
  <r>
    <n v="9688"/>
    <s v="US-2014-130603"/>
    <x v="3"/>
    <x v="1033"/>
    <d v="2014-10-07T00:00:00"/>
    <x v="1"/>
    <s v="SC-20050"/>
    <x v="337"/>
    <x v="2"/>
    <s v="United States"/>
    <s v="Arlington"/>
    <x v="5"/>
    <n v="76017"/>
    <x v="2"/>
    <s v="OFF-BI-10000301"/>
    <x v="1"/>
    <x v="8"/>
    <x v="619"/>
    <x v="6023"/>
    <n v="9"/>
    <n v="0.8"/>
    <n v="-17.469000000000005"/>
  </r>
  <r>
    <n v="9689"/>
    <s v="US-2014-135986"/>
    <x v="3"/>
    <x v="308"/>
    <d v="2014-06-28T00:00:00"/>
    <x v="1"/>
    <s v="PG-18895"/>
    <x v="38"/>
    <x v="0"/>
    <s v="United States"/>
    <s v="Richmond"/>
    <x v="17"/>
    <n v="23223"/>
    <x v="0"/>
    <s v="OFF-PA-10001534"/>
    <x v="1"/>
    <x v="10"/>
    <x v="1461"/>
    <x v="56"/>
    <n v="5"/>
    <n v="0"/>
    <n v="15.552000000000001"/>
  </r>
  <r>
    <n v="9690"/>
    <s v="US-2014-135986"/>
    <x v="3"/>
    <x v="308"/>
    <d v="2014-06-28T00:00:00"/>
    <x v="1"/>
    <s v="PG-18895"/>
    <x v="38"/>
    <x v="0"/>
    <s v="United States"/>
    <s v="Richmond"/>
    <x v="17"/>
    <n v="23223"/>
    <x v="0"/>
    <s v="TEC-PH-10003691"/>
    <x v="2"/>
    <x v="7"/>
    <x v="1398"/>
    <x v="178"/>
    <n v="4"/>
    <n v="0"/>
    <n v="125.99000000000001"/>
  </r>
  <r>
    <n v="9691"/>
    <s v="CA-2014-140536"/>
    <x v="3"/>
    <x v="1095"/>
    <d v="2014-04-06T00:00:00"/>
    <x v="2"/>
    <s v="TA-21385"/>
    <x v="638"/>
    <x v="2"/>
    <s v="United States"/>
    <s v="New York City"/>
    <x v="15"/>
    <n v="10035"/>
    <x v="3"/>
    <s v="OFF-AR-10001545"/>
    <x v="1"/>
    <x v="6"/>
    <x v="812"/>
    <x v="991"/>
    <n v="4"/>
    <n v="0"/>
    <n v="2.0415999999999999"/>
  </r>
  <r>
    <n v="9692"/>
    <s v="CA-2012-130183"/>
    <x v="1"/>
    <x v="50"/>
    <d v="2012-11-17T00:00:00"/>
    <x v="1"/>
    <s v="PO-18850"/>
    <x v="138"/>
    <x v="0"/>
    <s v="United States"/>
    <s v="Houston"/>
    <x v="5"/>
    <n v="77041"/>
    <x v="2"/>
    <s v="FUR-BO-10001811"/>
    <x v="0"/>
    <x v="0"/>
    <x v="779"/>
    <x v="6024"/>
    <n v="3"/>
    <n v="0.32"/>
    <n v="-18.058800000000076"/>
  </r>
  <r>
    <n v="9693"/>
    <s v="CA-2012-107902"/>
    <x v="1"/>
    <x v="834"/>
    <d v="2012-09-02T00:00:00"/>
    <x v="1"/>
    <s v="SM-20950"/>
    <x v="416"/>
    <x v="1"/>
    <s v="United States"/>
    <s v="Fairfield"/>
    <x v="29"/>
    <n v="6824"/>
    <x v="3"/>
    <s v="OFF-ST-10001837"/>
    <x v="1"/>
    <x v="4"/>
    <x v="1331"/>
    <x v="6025"/>
    <n v="11"/>
    <n v="0"/>
    <n v="122.2936"/>
  </r>
  <r>
    <n v="9694"/>
    <s v="CA-2014-130148"/>
    <x v="3"/>
    <x v="241"/>
    <d v="2014-09-29T00:00:00"/>
    <x v="0"/>
    <s v="NK-18490"/>
    <x v="71"/>
    <x v="2"/>
    <s v="United States"/>
    <s v="San Francisco"/>
    <x v="1"/>
    <n v="94110"/>
    <x v="1"/>
    <s v="OFF-PA-10000551"/>
    <x v="1"/>
    <x v="10"/>
    <x v="1237"/>
    <x v="4747"/>
    <n v="6"/>
    <n v="0"/>
    <n v="15.229199999999999"/>
  </r>
  <r>
    <n v="9695"/>
    <s v="CA-2014-130148"/>
    <x v="3"/>
    <x v="241"/>
    <d v="2014-09-29T00:00:00"/>
    <x v="0"/>
    <s v="NK-18490"/>
    <x v="71"/>
    <x v="2"/>
    <s v="United States"/>
    <s v="San Francisco"/>
    <x v="1"/>
    <n v="94110"/>
    <x v="1"/>
    <s v="OFF-SU-10001574"/>
    <x v="1"/>
    <x v="14"/>
    <x v="498"/>
    <x v="549"/>
    <n v="2"/>
    <n v="0"/>
    <n v="2.1899999999999995"/>
  </r>
  <r>
    <n v="9696"/>
    <s v="US-2013-151260"/>
    <x v="0"/>
    <x v="25"/>
    <d v="2013-12-15T00:00:00"/>
    <x v="2"/>
    <s v="SC-20695"/>
    <x v="281"/>
    <x v="1"/>
    <s v="United States"/>
    <s v="Springfield"/>
    <x v="24"/>
    <n v="45503"/>
    <x v="3"/>
    <s v="OFF-AP-10002892"/>
    <x v="1"/>
    <x v="9"/>
    <x v="9"/>
    <x v="6026"/>
    <n v="4"/>
    <n v="0.2"/>
    <n v="9.1919999999999931"/>
  </r>
  <r>
    <n v="9697"/>
    <s v="CA-2011-144281"/>
    <x v="2"/>
    <x v="1227"/>
    <d v="2011-06-15T00:00:00"/>
    <x v="0"/>
    <s v="HK-14890"/>
    <x v="96"/>
    <x v="1"/>
    <s v="United States"/>
    <s v="Detroit"/>
    <x v="12"/>
    <n v="48234"/>
    <x v="2"/>
    <s v="OFF-LA-10003930"/>
    <x v="1"/>
    <x v="2"/>
    <x v="503"/>
    <x v="4712"/>
    <n v="5"/>
    <n v="0"/>
    <n v="240.8595"/>
  </r>
  <r>
    <n v="9698"/>
    <s v="CA-2013-122511"/>
    <x v="0"/>
    <x v="21"/>
    <d v="2013-03-12T00:00:00"/>
    <x v="3"/>
    <s v="BT-11485"/>
    <x v="389"/>
    <x v="2"/>
    <s v="United States"/>
    <s v="Philadelphia"/>
    <x v="9"/>
    <n v="19140"/>
    <x v="3"/>
    <s v="FUR-FU-10001037"/>
    <x v="0"/>
    <x v="5"/>
    <x v="1160"/>
    <x v="6027"/>
    <n v="4"/>
    <n v="0.2"/>
    <n v="9.48"/>
  </r>
  <r>
    <n v="9699"/>
    <s v="CA-2014-154116"/>
    <x v="3"/>
    <x v="934"/>
    <d v="2014-12-20T00:00:00"/>
    <x v="1"/>
    <s v="KM-16660"/>
    <x v="730"/>
    <x v="0"/>
    <s v="United States"/>
    <s v="Inglewood"/>
    <x v="1"/>
    <n v="90301"/>
    <x v="1"/>
    <s v="OFF-PA-10004569"/>
    <x v="1"/>
    <x v="10"/>
    <x v="227"/>
    <x v="4861"/>
    <n v="3"/>
    <n v="0"/>
    <n v="10.7301"/>
  </r>
  <r>
    <n v="9700"/>
    <s v="CA-2014-154116"/>
    <x v="3"/>
    <x v="934"/>
    <d v="2014-12-20T00:00:00"/>
    <x v="1"/>
    <s v="KM-16660"/>
    <x v="730"/>
    <x v="0"/>
    <s v="United States"/>
    <s v="Inglewood"/>
    <x v="1"/>
    <n v="90301"/>
    <x v="1"/>
    <s v="OFF-AP-10000027"/>
    <x v="1"/>
    <x v="9"/>
    <x v="1804"/>
    <x v="3287"/>
    <n v="4"/>
    <n v="0"/>
    <n v="16.295999999999999"/>
  </r>
  <r>
    <n v="9701"/>
    <s v="CA-2014-154116"/>
    <x v="3"/>
    <x v="934"/>
    <d v="2014-12-20T00:00:00"/>
    <x v="1"/>
    <s v="KM-16660"/>
    <x v="730"/>
    <x v="0"/>
    <s v="United States"/>
    <s v="Inglewood"/>
    <x v="1"/>
    <n v="90301"/>
    <x v="1"/>
    <s v="TEC-PH-10000675"/>
    <x v="2"/>
    <x v="7"/>
    <x v="1338"/>
    <x v="2103"/>
    <n v="3"/>
    <n v="0.2"/>
    <n v="14.758199999999995"/>
  </r>
  <r>
    <n v="9702"/>
    <s v="CA-2013-105291"/>
    <x v="0"/>
    <x v="859"/>
    <d v="2013-11-05T00:00:00"/>
    <x v="1"/>
    <s v="SP-20920"/>
    <x v="727"/>
    <x v="0"/>
    <s v="United States"/>
    <s v="San Luis Obispo"/>
    <x v="1"/>
    <n v="93405"/>
    <x v="1"/>
    <s v="OFF-FA-10003059"/>
    <x v="1"/>
    <x v="13"/>
    <x v="794"/>
    <x v="3657"/>
    <n v="2"/>
    <n v="0"/>
    <n v="1.1945999999999999"/>
  </r>
  <r>
    <n v="9703"/>
    <s v="CA-2014-147032"/>
    <x v="3"/>
    <x v="689"/>
    <d v="2014-08-05T00:00:00"/>
    <x v="1"/>
    <s v="LB-16795"/>
    <x v="697"/>
    <x v="2"/>
    <s v="United States"/>
    <s v="Wilmington"/>
    <x v="13"/>
    <n v="19805"/>
    <x v="3"/>
    <s v="OFF-PA-10003256"/>
    <x v="1"/>
    <x v="10"/>
    <x v="96"/>
    <x v="1042"/>
    <n v="1"/>
    <n v="0"/>
    <n v="5.5391999999999992"/>
  </r>
  <r>
    <n v="9704"/>
    <s v="CA-2014-147032"/>
    <x v="3"/>
    <x v="689"/>
    <d v="2014-08-05T00:00:00"/>
    <x v="1"/>
    <s v="LB-16795"/>
    <x v="697"/>
    <x v="2"/>
    <s v="United States"/>
    <s v="Wilmington"/>
    <x v="13"/>
    <n v="19805"/>
    <x v="3"/>
    <s v="OFF-BI-10003656"/>
    <x v="1"/>
    <x v="8"/>
    <x v="13"/>
    <x v="6028"/>
    <n v="5"/>
    <n v="0"/>
    <n v="390.97699999999998"/>
  </r>
  <r>
    <n v="9705"/>
    <s v="CA-2014-147032"/>
    <x v="3"/>
    <x v="689"/>
    <d v="2014-08-05T00:00:00"/>
    <x v="1"/>
    <s v="LB-16795"/>
    <x v="697"/>
    <x v="2"/>
    <s v="United States"/>
    <s v="Wilmington"/>
    <x v="13"/>
    <n v="19805"/>
    <x v="3"/>
    <s v="OFF-BI-10002897"/>
    <x v="1"/>
    <x v="8"/>
    <x v="1793"/>
    <x v="6029"/>
    <n v="3"/>
    <n v="0"/>
    <n v="5.3948999999999998"/>
  </r>
  <r>
    <n v="9706"/>
    <s v="CA-2014-125990"/>
    <x v="3"/>
    <x v="15"/>
    <d v="2014-10-24T00:00:00"/>
    <x v="1"/>
    <s v="JS-16030"/>
    <x v="559"/>
    <x v="0"/>
    <s v="United States"/>
    <s v="San Francisco"/>
    <x v="1"/>
    <n v="94122"/>
    <x v="1"/>
    <s v="OFF-BI-10004826"/>
    <x v="1"/>
    <x v="8"/>
    <x v="721"/>
    <x v="5524"/>
    <n v="3"/>
    <n v="0.2"/>
    <n v="13.868400000000001"/>
  </r>
  <r>
    <n v="9707"/>
    <s v="CA-2013-161746"/>
    <x v="0"/>
    <x v="147"/>
    <d v="2013-10-28T00:00:00"/>
    <x v="1"/>
    <s v="CS-11950"/>
    <x v="229"/>
    <x v="0"/>
    <s v="United States"/>
    <s v="Los Angeles"/>
    <x v="1"/>
    <n v="90045"/>
    <x v="1"/>
    <s v="FUR-CH-10004626"/>
    <x v="0"/>
    <x v="1"/>
    <x v="1697"/>
    <x v="6030"/>
    <n v="3"/>
    <n v="0.2"/>
    <n v="12.106799999999993"/>
  </r>
  <r>
    <n v="9708"/>
    <s v="CA-2013-161746"/>
    <x v="0"/>
    <x v="147"/>
    <d v="2013-10-28T00:00:00"/>
    <x v="1"/>
    <s v="CS-11950"/>
    <x v="229"/>
    <x v="0"/>
    <s v="United States"/>
    <s v="Los Angeles"/>
    <x v="1"/>
    <n v="90045"/>
    <x v="1"/>
    <s v="OFF-AR-10000390"/>
    <x v="1"/>
    <x v="6"/>
    <x v="105"/>
    <x v="714"/>
    <n v="3"/>
    <n v="0"/>
    <n v="5.6993999999999998"/>
  </r>
  <r>
    <n v="9709"/>
    <s v="CA-2013-161746"/>
    <x v="0"/>
    <x v="147"/>
    <d v="2013-10-28T00:00:00"/>
    <x v="1"/>
    <s v="CS-11950"/>
    <x v="229"/>
    <x v="0"/>
    <s v="United States"/>
    <s v="Los Angeles"/>
    <x v="1"/>
    <n v="90045"/>
    <x v="1"/>
    <s v="FUR-FU-10003731"/>
    <x v="0"/>
    <x v="5"/>
    <x v="1593"/>
    <x v="3002"/>
    <n v="2"/>
    <n v="0"/>
    <n v="5.5888000000000009"/>
  </r>
  <r>
    <n v="9710"/>
    <s v="CA-2013-161746"/>
    <x v="0"/>
    <x v="147"/>
    <d v="2013-10-28T00:00:00"/>
    <x v="1"/>
    <s v="CS-11950"/>
    <x v="229"/>
    <x v="0"/>
    <s v="United States"/>
    <s v="Los Angeles"/>
    <x v="1"/>
    <n v="90045"/>
    <x v="1"/>
    <s v="OFF-ST-10002743"/>
    <x v="1"/>
    <x v="4"/>
    <x v="413"/>
    <x v="448"/>
    <n v="3"/>
    <n v="0"/>
    <n v="3.4091999999999842"/>
  </r>
  <r>
    <n v="9711"/>
    <s v="CA-2011-114251"/>
    <x v="2"/>
    <x v="1127"/>
    <d v="2011-11-10T00:00:00"/>
    <x v="1"/>
    <s v="MD-17350"/>
    <x v="198"/>
    <x v="0"/>
    <s v="United States"/>
    <s v="Philadelphia"/>
    <x v="9"/>
    <n v="19143"/>
    <x v="3"/>
    <s v="FUR-FU-10001468"/>
    <x v="0"/>
    <x v="5"/>
    <x v="1280"/>
    <x v="6031"/>
    <n v="2"/>
    <n v="0.2"/>
    <n v="-34.196000000000026"/>
  </r>
  <r>
    <n v="9712"/>
    <s v="CA-2011-114251"/>
    <x v="2"/>
    <x v="1127"/>
    <d v="2011-11-10T00:00:00"/>
    <x v="1"/>
    <s v="MD-17350"/>
    <x v="198"/>
    <x v="0"/>
    <s v="United States"/>
    <s v="Philadelphia"/>
    <x v="9"/>
    <n v="19143"/>
    <x v="3"/>
    <s v="OFF-BI-10003684"/>
    <x v="1"/>
    <x v="8"/>
    <x v="707"/>
    <x v="6032"/>
    <n v="2"/>
    <n v="0.7"/>
    <n v="-8.7959999999999958"/>
  </r>
  <r>
    <n v="9713"/>
    <s v="CA-2011-114251"/>
    <x v="2"/>
    <x v="1127"/>
    <d v="2011-11-10T00:00:00"/>
    <x v="1"/>
    <s v="MD-17350"/>
    <x v="198"/>
    <x v="0"/>
    <s v="United States"/>
    <s v="Philadelphia"/>
    <x v="9"/>
    <n v="19143"/>
    <x v="3"/>
    <s v="OFF-ST-10003716"/>
    <x v="1"/>
    <x v="4"/>
    <x v="889"/>
    <x v="6033"/>
    <n v="6"/>
    <n v="0.2"/>
    <n v="-94.508399999999995"/>
  </r>
  <r>
    <n v="9714"/>
    <s v="CA-2011-114251"/>
    <x v="2"/>
    <x v="1127"/>
    <d v="2011-11-10T00:00:00"/>
    <x v="1"/>
    <s v="MD-17350"/>
    <x v="198"/>
    <x v="0"/>
    <s v="United States"/>
    <s v="Philadelphia"/>
    <x v="9"/>
    <n v="19143"/>
    <x v="3"/>
    <s v="TEC-AC-10001101"/>
    <x v="2"/>
    <x v="11"/>
    <x v="547"/>
    <x v="5924"/>
    <n v="5"/>
    <n v="0.2"/>
    <n v="-6.4450000000000021"/>
  </r>
  <r>
    <n v="9715"/>
    <s v="CA-2011-114251"/>
    <x v="2"/>
    <x v="1127"/>
    <d v="2011-11-10T00:00:00"/>
    <x v="1"/>
    <s v="MD-17350"/>
    <x v="198"/>
    <x v="0"/>
    <s v="United States"/>
    <s v="Philadelphia"/>
    <x v="9"/>
    <n v="19143"/>
    <x v="3"/>
    <s v="TEC-AC-10004864"/>
    <x v="2"/>
    <x v="11"/>
    <x v="1289"/>
    <x v="2860"/>
    <n v="2"/>
    <n v="0.2"/>
    <n v="16.794600000000003"/>
  </r>
  <r>
    <n v="9716"/>
    <s v="CA-2013-116379"/>
    <x v="0"/>
    <x v="77"/>
    <d v="2013-11-13T00:00:00"/>
    <x v="1"/>
    <s v="LD-17005"/>
    <x v="436"/>
    <x v="0"/>
    <s v="United States"/>
    <s v="San Francisco"/>
    <x v="1"/>
    <n v="94122"/>
    <x v="1"/>
    <s v="OFF-BI-10001543"/>
    <x v="1"/>
    <x v="8"/>
    <x v="375"/>
    <x v="382"/>
    <n v="2"/>
    <n v="0.2"/>
    <n v="20.154400000000003"/>
  </r>
  <r>
    <n v="9717"/>
    <s v="US-2013-144477"/>
    <x v="0"/>
    <x v="399"/>
    <d v="2013-08-15T00:00:00"/>
    <x v="0"/>
    <s v="DB-13270"/>
    <x v="489"/>
    <x v="2"/>
    <s v="United States"/>
    <s v="Philadelphia"/>
    <x v="9"/>
    <n v="19134"/>
    <x v="3"/>
    <s v="OFF-AR-10000914"/>
    <x v="1"/>
    <x v="6"/>
    <x v="1739"/>
    <x v="6034"/>
    <n v="4"/>
    <n v="0.2"/>
    <n v="2.7984000000000027"/>
  </r>
  <r>
    <n v="9718"/>
    <s v="CA-2013-108210"/>
    <x v="0"/>
    <x v="198"/>
    <d v="2013-06-01T00:00:00"/>
    <x v="3"/>
    <s v="AT-10735"/>
    <x v="247"/>
    <x v="0"/>
    <s v="United States"/>
    <s v="Houston"/>
    <x v="5"/>
    <n v="77041"/>
    <x v="2"/>
    <s v="TEC-PH-10002293"/>
    <x v="2"/>
    <x v="7"/>
    <x v="126"/>
    <x v="1105"/>
    <n v="5"/>
    <n v="0.2"/>
    <n v="7.9960000000000058"/>
  </r>
  <r>
    <n v="9719"/>
    <s v="CA-2013-108210"/>
    <x v="0"/>
    <x v="198"/>
    <d v="2013-06-01T00:00:00"/>
    <x v="3"/>
    <s v="AT-10735"/>
    <x v="247"/>
    <x v="0"/>
    <s v="United States"/>
    <s v="Houston"/>
    <x v="5"/>
    <n v="77041"/>
    <x v="2"/>
    <s v="TEC-AC-10000109"/>
    <x v="2"/>
    <x v="11"/>
    <x v="200"/>
    <x v="1922"/>
    <n v="5"/>
    <n v="0.2"/>
    <n v="11.198000000000015"/>
  </r>
  <r>
    <n v="9720"/>
    <s v="CA-2014-166835"/>
    <x v="3"/>
    <x v="105"/>
    <d v="2014-11-15T00:00:00"/>
    <x v="0"/>
    <s v="DK-13375"/>
    <x v="589"/>
    <x v="0"/>
    <s v="United States"/>
    <s v="Lancaster"/>
    <x v="9"/>
    <n v="17602"/>
    <x v="3"/>
    <s v="OFF-ST-10002574"/>
    <x v="1"/>
    <x v="4"/>
    <x v="926"/>
    <x v="3167"/>
    <n v="2"/>
    <n v="0.2"/>
    <n v="-55.256"/>
  </r>
  <r>
    <n v="9721"/>
    <s v="CA-2013-119641"/>
    <x v="0"/>
    <x v="897"/>
    <d v="2013-09-27T00:00:00"/>
    <x v="1"/>
    <s v="CS-12250"/>
    <x v="294"/>
    <x v="1"/>
    <s v="United States"/>
    <s v="Green Bay"/>
    <x v="6"/>
    <n v="54302"/>
    <x v="2"/>
    <s v="FUR-FU-10002445"/>
    <x v="0"/>
    <x v="5"/>
    <x v="1439"/>
    <x v="1651"/>
    <n v="2"/>
    <n v="0"/>
    <n v="7.5840000000000014"/>
  </r>
  <r>
    <n v="9722"/>
    <s v="CA-2013-105781"/>
    <x v="0"/>
    <x v="595"/>
    <d v="2013-02-20T00:00:00"/>
    <x v="1"/>
    <s v="JF-15565"/>
    <x v="535"/>
    <x v="0"/>
    <s v="United States"/>
    <s v="New York City"/>
    <x v="15"/>
    <n v="10024"/>
    <x v="3"/>
    <s v="FUR-CH-10001802"/>
    <x v="0"/>
    <x v="1"/>
    <x v="1688"/>
    <x v="6035"/>
    <n v="3"/>
    <n v="0.1"/>
    <n v="39.923399999999994"/>
  </r>
  <r>
    <n v="9723"/>
    <s v="CA-2013-105781"/>
    <x v="0"/>
    <x v="595"/>
    <d v="2013-02-20T00:00:00"/>
    <x v="1"/>
    <s v="JF-15565"/>
    <x v="535"/>
    <x v="0"/>
    <s v="United States"/>
    <s v="New York City"/>
    <x v="15"/>
    <n v="10024"/>
    <x v="3"/>
    <s v="TEC-AC-10003628"/>
    <x v="2"/>
    <x v="11"/>
    <x v="244"/>
    <x v="1324"/>
    <n v="3"/>
    <n v="0"/>
    <n v="39.586800000000011"/>
  </r>
  <r>
    <n v="9724"/>
    <s v="CA-2011-101364"/>
    <x v="2"/>
    <x v="1091"/>
    <d v="2011-12-26T00:00:00"/>
    <x v="1"/>
    <s v="TW-21025"/>
    <x v="69"/>
    <x v="2"/>
    <s v="United States"/>
    <s v="New York City"/>
    <x v="15"/>
    <n v="10011"/>
    <x v="3"/>
    <s v="OFF-BI-10003984"/>
    <x v="1"/>
    <x v="8"/>
    <x v="690"/>
    <x v="6036"/>
    <n v="13"/>
    <n v="0.2"/>
    <n v="100.14029999999998"/>
  </r>
  <r>
    <n v="9725"/>
    <s v="CA-2012-117898"/>
    <x v="1"/>
    <x v="901"/>
    <d v="2012-12-11T00:00:00"/>
    <x v="1"/>
    <s v="TB-21250"/>
    <x v="621"/>
    <x v="0"/>
    <s v="United States"/>
    <s v="Bloomington"/>
    <x v="10"/>
    <n v="61701"/>
    <x v="2"/>
    <s v="OFF-EN-10004459"/>
    <x v="1"/>
    <x v="12"/>
    <x v="655"/>
    <x v="2096"/>
    <n v="2"/>
    <n v="0.2"/>
    <n v="4.4311999999999996"/>
  </r>
  <r>
    <n v="9726"/>
    <s v="CA-2014-142293"/>
    <x v="3"/>
    <x v="697"/>
    <d v="2014-09-21T00:00:00"/>
    <x v="2"/>
    <s v="SC-20380"/>
    <x v="618"/>
    <x v="0"/>
    <s v="United States"/>
    <s v="Boise"/>
    <x v="45"/>
    <n v="83704"/>
    <x v="1"/>
    <s v="TEC-AC-10001109"/>
    <x v="2"/>
    <x v="11"/>
    <x v="998"/>
    <x v="1324"/>
    <n v="3"/>
    <n v="0"/>
    <n v="37.787400000000005"/>
  </r>
  <r>
    <n v="9727"/>
    <s v="CA-2014-167395"/>
    <x v="3"/>
    <x v="574"/>
    <d v="2014-12-05T00:00:00"/>
    <x v="2"/>
    <s v="KM-16720"/>
    <x v="27"/>
    <x v="0"/>
    <s v="United States"/>
    <s v="Lowell"/>
    <x v="31"/>
    <n v="1852"/>
    <x v="3"/>
    <s v="OFF-AP-10001293"/>
    <x v="1"/>
    <x v="9"/>
    <x v="1337"/>
    <x v="6037"/>
    <n v="7"/>
    <n v="0"/>
    <n v="80.320799999999991"/>
  </r>
  <r>
    <n v="9728"/>
    <s v="CA-2014-167395"/>
    <x v="3"/>
    <x v="574"/>
    <d v="2014-12-05T00:00:00"/>
    <x v="2"/>
    <s v="KM-16720"/>
    <x v="27"/>
    <x v="0"/>
    <s v="United States"/>
    <s v="Lowell"/>
    <x v="31"/>
    <n v="1852"/>
    <x v="3"/>
    <s v="TEC-PH-10004977"/>
    <x v="2"/>
    <x v="7"/>
    <x v="34"/>
    <x v="508"/>
    <n v="5"/>
    <n v="0"/>
    <n v="284.18549999999993"/>
  </r>
  <r>
    <n v="9729"/>
    <s v="CA-2014-167395"/>
    <x v="3"/>
    <x v="574"/>
    <d v="2014-12-05T00:00:00"/>
    <x v="2"/>
    <s v="KM-16720"/>
    <x v="27"/>
    <x v="0"/>
    <s v="United States"/>
    <s v="Lowell"/>
    <x v="31"/>
    <n v="1852"/>
    <x v="3"/>
    <s v="OFF-SU-10001935"/>
    <x v="1"/>
    <x v="14"/>
    <x v="33"/>
    <x v="1009"/>
    <n v="2"/>
    <n v="0"/>
    <n v="0.17439999999999944"/>
  </r>
  <r>
    <n v="9730"/>
    <s v="CA-2011-111962"/>
    <x v="2"/>
    <x v="411"/>
    <d v="2011-10-04T00:00:00"/>
    <x v="1"/>
    <s v="EB-14170"/>
    <x v="432"/>
    <x v="0"/>
    <s v="United States"/>
    <s v="Seattle"/>
    <x v="4"/>
    <n v="98115"/>
    <x v="1"/>
    <s v="OFF-BI-10001308"/>
    <x v="1"/>
    <x v="8"/>
    <x v="1351"/>
    <x v="3769"/>
    <n v="2"/>
    <n v="0.2"/>
    <n v="3.1399999999999988"/>
  </r>
  <r>
    <n v="9731"/>
    <s v="CA-2011-111962"/>
    <x v="2"/>
    <x v="411"/>
    <d v="2011-10-04T00:00:00"/>
    <x v="1"/>
    <s v="EB-14170"/>
    <x v="432"/>
    <x v="0"/>
    <s v="United States"/>
    <s v="Seattle"/>
    <x v="4"/>
    <n v="98115"/>
    <x v="1"/>
    <s v="OFF-ST-10000046"/>
    <x v="1"/>
    <x v="4"/>
    <x v="757"/>
    <x v="6038"/>
    <n v="5"/>
    <n v="0"/>
    <n v="153.47250000000003"/>
  </r>
  <r>
    <n v="9732"/>
    <s v="CA-2014-124261"/>
    <x v="3"/>
    <x v="237"/>
    <d v="2014-11-20T00:00:00"/>
    <x v="1"/>
    <s v="JE-15715"/>
    <x v="555"/>
    <x v="0"/>
    <s v="United States"/>
    <s v="Los Angeles"/>
    <x v="1"/>
    <n v="90049"/>
    <x v="1"/>
    <s v="OFF-AR-10003504"/>
    <x v="1"/>
    <x v="6"/>
    <x v="1026"/>
    <x v="1369"/>
    <n v="8"/>
    <n v="0"/>
    <n v="9.9295999999999971"/>
  </r>
  <r>
    <n v="9733"/>
    <s v="CA-2011-114321"/>
    <x v="2"/>
    <x v="1071"/>
    <d v="2011-08-25T00:00:00"/>
    <x v="1"/>
    <s v="NC-18535"/>
    <x v="714"/>
    <x v="1"/>
    <s v="United States"/>
    <s v="Hampton"/>
    <x v="17"/>
    <n v="23666"/>
    <x v="0"/>
    <s v="FUR-CH-10001797"/>
    <x v="0"/>
    <x v="1"/>
    <x v="1441"/>
    <x v="6039"/>
    <n v="13"/>
    <n v="0"/>
    <n v="145.06959999999992"/>
  </r>
  <r>
    <n v="9734"/>
    <s v="CA-2011-114321"/>
    <x v="2"/>
    <x v="1071"/>
    <d v="2011-08-25T00:00:00"/>
    <x v="1"/>
    <s v="NC-18535"/>
    <x v="714"/>
    <x v="1"/>
    <s v="United States"/>
    <s v="Hampton"/>
    <x v="17"/>
    <n v="23666"/>
    <x v="0"/>
    <s v="OFF-PA-10000246"/>
    <x v="1"/>
    <x v="10"/>
    <x v="1586"/>
    <x v="6040"/>
    <n v="2"/>
    <n v="0"/>
    <n v="9.2552000000000003"/>
  </r>
  <r>
    <n v="9735"/>
    <s v="CA-2011-114321"/>
    <x v="2"/>
    <x v="1071"/>
    <d v="2011-08-25T00:00:00"/>
    <x v="1"/>
    <s v="NC-18535"/>
    <x v="714"/>
    <x v="1"/>
    <s v="United States"/>
    <s v="Hampton"/>
    <x v="17"/>
    <n v="23666"/>
    <x v="0"/>
    <s v="OFF-BI-10001359"/>
    <x v="1"/>
    <x v="8"/>
    <x v="1153"/>
    <x v="6041"/>
    <n v="1"/>
    <n v="0"/>
    <n v="421.58529999999996"/>
  </r>
  <r>
    <n v="9736"/>
    <s v="CA-2011-128062"/>
    <x v="2"/>
    <x v="84"/>
    <d v="2011-11-22T00:00:00"/>
    <x v="0"/>
    <s v="AD-10180"/>
    <x v="57"/>
    <x v="2"/>
    <s v="United States"/>
    <s v="Philadelphia"/>
    <x v="9"/>
    <n v="19134"/>
    <x v="3"/>
    <s v="OFF-PA-10001583"/>
    <x v="1"/>
    <x v="10"/>
    <x v="1822"/>
    <x v="490"/>
    <n v="1"/>
    <n v="0.2"/>
    <n v="1.9844999999999995"/>
  </r>
  <r>
    <n v="9737"/>
    <s v="US-2012-100069"/>
    <x v="1"/>
    <x v="685"/>
    <d v="2012-07-03T00:00:00"/>
    <x v="1"/>
    <s v="NF-18475"/>
    <x v="739"/>
    <x v="2"/>
    <s v="United States"/>
    <s v="Omaha"/>
    <x v="8"/>
    <n v="68104"/>
    <x v="2"/>
    <s v="TEC-PH-10004667"/>
    <x v="2"/>
    <x v="7"/>
    <x v="519"/>
    <x v="3420"/>
    <n v="2"/>
    <n v="0"/>
    <n v="72.894599999999997"/>
  </r>
  <r>
    <n v="9738"/>
    <s v="CA-2014-129294"/>
    <x v="3"/>
    <x v="633"/>
    <d v="2014-03-22T00:00:00"/>
    <x v="1"/>
    <s v="KD-16615"/>
    <x v="629"/>
    <x v="1"/>
    <s v="United States"/>
    <s v="Los Angeles"/>
    <x v="1"/>
    <n v="90032"/>
    <x v="1"/>
    <s v="OFF-ST-10002615"/>
    <x v="1"/>
    <x v="4"/>
    <x v="1427"/>
    <x v="2385"/>
    <n v="2"/>
    <n v="0"/>
    <n v="80.631200000000007"/>
  </r>
  <r>
    <n v="9739"/>
    <s v="CA-2014-129294"/>
    <x v="3"/>
    <x v="633"/>
    <d v="2014-03-22T00:00:00"/>
    <x v="1"/>
    <s v="KD-16615"/>
    <x v="629"/>
    <x v="1"/>
    <s v="United States"/>
    <s v="Los Angeles"/>
    <x v="1"/>
    <n v="90032"/>
    <x v="1"/>
    <s v="OFF-BI-10004236"/>
    <x v="1"/>
    <x v="8"/>
    <x v="891"/>
    <x v="6042"/>
    <n v="6"/>
    <n v="0.2"/>
    <n v="22.900799999999997"/>
  </r>
  <r>
    <n v="9740"/>
    <s v="CA-2014-129294"/>
    <x v="3"/>
    <x v="633"/>
    <d v="2014-03-22T00:00:00"/>
    <x v="1"/>
    <s v="KD-16615"/>
    <x v="629"/>
    <x v="1"/>
    <s v="United States"/>
    <s v="Los Angeles"/>
    <x v="1"/>
    <n v="90032"/>
    <x v="1"/>
    <s v="OFF-BI-10001757"/>
    <x v="1"/>
    <x v="8"/>
    <x v="1158"/>
    <x v="1209"/>
    <n v="5"/>
    <n v="0.2"/>
    <n v="6.8879999999999981"/>
  </r>
  <r>
    <n v="9741"/>
    <s v="CA-2014-129294"/>
    <x v="3"/>
    <x v="633"/>
    <d v="2014-03-22T00:00:00"/>
    <x v="1"/>
    <s v="KD-16615"/>
    <x v="629"/>
    <x v="1"/>
    <s v="United States"/>
    <s v="Los Angeles"/>
    <x v="1"/>
    <n v="90032"/>
    <x v="1"/>
    <s v="OFF-AP-10001154"/>
    <x v="1"/>
    <x v="9"/>
    <x v="584"/>
    <x v="6043"/>
    <n v="3"/>
    <n v="0"/>
    <n v="54.861300000000007"/>
  </r>
  <r>
    <n v="9742"/>
    <s v="CA-2012-117086"/>
    <x v="1"/>
    <x v="627"/>
    <d v="2012-11-12T00:00:00"/>
    <x v="1"/>
    <s v="QJ-19255"/>
    <x v="425"/>
    <x v="1"/>
    <s v="United States"/>
    <s v="Burlington"/>
    <x v="42"/>
    <s v="05408"/>
    <x v="3"/>
    <s v="FUR-BO-10004834"/>
    <x v="0"/>
    <x v="0"/>
    <x v="26"/>
    <x v="6044"/>
    <n v="5"/>
    <n v="0"/>
    <n v="1013.1270000000001"/>
  </r>
  <r>
    <n v="9743"/>
    <s v="CA-2014-131303"/>
    <x v="3"/>
    <x v="354"/>
    <d v="2014-12-03T00:00:00"/>
    <x v="1"/>
    <s v="EP-13915"/>
    <x v="212"/>
    <x v="0"/>
    <s v="United States"/>
    <s v="San Diego"/>
    <x v="1"/>
    <n v="92037"/>
    <x v="1"/>
    <s v="OFF-LA-10001074"/>
    <x v="1"/>
    <x v="2"/>
    <x v="297"/>
    <x v="6045"/>
    <n v="5"/>
    <n v="0"/>
    <n v="29.445499999999996"/>
  </r>
  <r>
    <n v="9744"/>
    <s v="CA-2013-137127"/>
    <x v="0"/>
    <x v="950"/>
    <d v="2013-06-23T00:00:00"/>
    <x v="1"/>
    <s v="JJ-15445"/>
    <x v="370"/>
    <x v="0"/>
    <s v="United States"/>
    <s v="Newark"/>
    <x v="13"/>
    <n v="19711"/>
    <x v="3"/>
    <s v="OFF-LA-10001641"/>
    <x v="1"/>
    <x v="2"/>
    <x v="1022"/>
    <x v="1242"/>
    <n v="3"/>
    <n v="0"/>
    <n v="4.5359999999999996"/>
  </r>
  <r>
    <n v="9745"/>
    <s v="CA-2014-141782"/>
    <x v="3"/>
    <x v="276"/>
    <d v="2014-01-26T00:00:00"/>
    <x v="1"/>
    <s v="BE-11410"/>
    <x v="648"/>
    <x v="0"/>
    <s v="United States"/>
    <s v="Aurora"/>
    <x v="10"/>
    <n v="60505"/>
    <x v="2"/>
    <s v="OFF-EN-10002230"/>
    <x v="1"/>
    <x v="12"/>
    <x v="550"/>
    <x v="6046"/>
    <n v="4"/>
    <n v="0.2"/>
    <n v="90.64439999999999"/>
  </r>
  <r>
    <n v="9746"/>
    <s v="CA-2014-137505"/>
    <x v="3"/>
    <x v="221"/>
    <d v="2014-11-25T00:00:00"/>
    <x v="3"/>
    <s v="BP-11290"/>
    <x v="443"/>
    <x v="0"/>
    <s v="United States"/>
    <s v="Los Angeles"/>
    <x v="1"/>
    <n v="90008"/>
    <x v="1"/>
    <s v="FUR-TA-10000617"/>
    <x v="0"/>
    <x v="3"/>
    <x v="338"/>
    <x v="6047"/>
    <n v="2"/>
    <n v="0.2"/>
    <n v="9.1020000000000039"/>
  </r>
  <r>
    <n v="9747"/>
    <s v="CA-2014-137505"/>
    <x v="3"/>
    <x v="221"/>
    <d v="2014-11-25T00:00:00"/>
    <x v="3"/>
    <s v="BP-11290"/>
    <x v="443"/>
    <x v="0"/>
    <s v="United States"/>
    <s v="Los Angeles"/>
    <x v="1"/>
    <n v="90008"/>
    <x v="1"/>
    <s v="FUR-TA-10001676"/>
    <x v="0"/>
    <x v="3"/>
    <x v="957"/>
    <x v="4085"/>
    <n v="2"/>
    <n v="0.2"/>
    <n v="-1.7772000000000041"/>
  </r>
  <r>
    <n v="9748"/>
    <s v="US-2011-140914"/>
    <x v="2"/>
    <x v="7"/>
    <d v="2011-11-15T00:00:00"/>
    <x v="1"/>
    <s v="BH-11710"/>
    <x v="3"/>
    <x v="0"/>
    <s v="United States"/>
    <s v="Chicago"/>
    <x v="10"/>
    <n v="60653"/>
    <x v="2"/>
    <s v="FUR-FU-10000175"/>
    <x v="0"/>
    <x v="5"/>
    <x v="1629"/>
    <x v="6048"/>
    <n v="2"/>
    <n v="0.6"/>
    <n v="-7.9634"/>
  </r>
  <r>
    <n v="9749"/>
    <s v="US-2011-140914"/>
    <x v="2"/>
    <x v="7"/>
    <d v="2011-11-15T00:00:00"/>
    <x v="1"/>
    <s v="BH-11710"/>
    <x v="3"/>
    <x v="0"/>
    <s v="United States"/>
    <s v="Chicago"/>
    <x v="10"/>
    <n v="60653"/>
    <x v="2"/>
    <s v="FUR-CH-10003379"/>
    <x v="0"/>
    <x v="1"/>
    <x v="459"/>
    <x v="840"/>
    <n v="4"/>
    <n v="0.3"/>
    <n v="-56.995999999999981"/>
  </r>
  <r>
    <n v="9750"/>
    <s v="CA-2013-158358"/>
    <x v="0"/>
    <x v="758"/>
    <d v="2013-03-09T00:00:00"/>
    <x v="1"/>
    <s v="EM-13810"/>
    <x v="613"/>
    <x v="1"/>
    <s v="United States"/>
    <s v="Dover"/>
    <x v="38"/>
    <n v="3820"/>
    <x v="3"/>
    <s v="TEC-AC-10002567"/>
    <x v="2"/>
    <x v="11"/>
    <x v="423"/>
    <x v="460"/>
    <n v="2"/>
    <n v="0"/>
    <n v="57.592799999999997"/>
  </r>
  <r>
    <n v="9751"/>
    <s v="CA-2013-113390"/>
    <x v="0"/>
    <x v="1228"/>
    <d v="2013-10-16T00:00:00"/>
    <x v="1"/>
    <s v="EP-13915"/>
    <x v="212"/>
    <x v="0"/>
    <s v="United States"/>
    <s v="Chicago"/>
    <x v="10"/>
    <n v="60610"/>
    <x v="2"/>
    <s v="OFF-AR-10003183"/>
    <x v="1"/>
    <x v="6"/>
    <x v="1390"/>
    <x v="758"/>
    <n v="2"/>
    <n v="0.2"/>
    <n v="0.66799999999999948"/>
  </r>
  <r>
    <n v="9752"/>
    <s v="CA-2013-113390"/>
    <x v="0"/>
    <x v="1228"/>
    <d v="2013-10-16T00:00:00"/>
    <x v="1"/>
    <s v="EP-13915"/>
    <x v="212"/>
    <x v="0"/>
    <s v="United States"/>
    <s v="Chicago"/>
    <x v="10"/>
    <n v="60610"/>
    <x v="2"/>
    <s v="OFF-AR-10001446"/>
    <x v="1"/>
    <x v="6"/>
    <x v="1152"/>
    <x v="1806"/>
    <n v="3"/>
    <n v="0.2"/>
    <n v="3.4649999999999999"/>
  </r>
  <r>
    <n v="9753"/>
    <s v="US-2013-158680"/>
    <x v="0"/>
    <x v="949"/>
    <d v="2013-07-03T00:00:00"/>
    <x v="2"/>
    <s v="NZ-18565"/>
    <x v="125"/>
    <x v="2"/>
    <s v="United States"/>
    <s v="Seattle"/>
    <x v="4"/>
    <n v="98115"/>
    <x v="1"/>
    <s v="OFF-BI-10000145"/>
    <x v="1"/>
    <x v="8"/>
    <x v="735"/>
    <x v="6049"/>
    <n v="1"/>
    <n v="0.2"/>
    <n v="0.90479999999999983"/>
  </r>
  <r>
    <n v="9754"/>
    <s v="CA-2014-113705"/>
    <x v="3"/>
    <x v="996"/>
    <d v="2014-03-30T00:00:00"/>
    <x v="0"/>
    <s v="LC-16870"/>
    <x v="48"/>
    <x v="0"/>
    <s v="United States"/>
    <s v="Richmond"/>
    <x v="17"/>
    <n v="23223"/>
    <x v="0"/>
    <s v="OFF-LA-10000476"/>
    <x v="1"/>
    <x v="2"/>
    <x v="1552"/>
    <x v="341"/>
    <n v="2"/>
    <n v="0"/>
    <n v="3.7995999999999999"/>
  </r>
  <r>
    <n v="9755"/>
    <s v="CA-2014-113705"/>
    <x v="3"/>
    <x v="996"/>
    <d v="2014-03-30T00:00:00"/>
    <x v="0"/>
    <s v="LC-16870"/>
    <x v="48"/>
    <x v="0"/>
    <s v="United States"/>
    <s v="Richmond"/>
    <x v="17"/>
    <n v="23223"/>
    <x v="0"/>
    <s v="OFF-BI-10001679"/>
    <x v="1"/>
    <x v="8"/>
    <x v="212"/>
    <x v="2788"/>
    <n v="2"/>
    <n v="0"/>
    <n v="8.8800000000000008"/>
  </r>
  <r>
    <n v="9756"/>
    <s v="CA-2014-113705"/>
    <x v="3"/>
    <x v="996"/>
    <d v="2014-03-30T00:00:00"/>
    <x v="0"/>
    <s v="LC-16870"/>
    <x v="48"/>
    <x v="0"/>
    <s v="United States"/>
    <s v="Richmond"/>
    <x v="17"/>
    <n v="23223"/>
    <x v="0"/>
    <s v="OFF-ST-10001128"/>
    <x v="1"/>
    <x v="4"/>
    <x v="1418"/>
    <x v="743"/>
    <n v="3"/>
    <n v="0"/>
    <n v="9.9882000000000204"/>
  </r>
  <r>
    <n v="9757"/>
    <s v="CA-2014-113705"/>
    <x v="3"/>
    <x v="996"/>
    <d v="2014-03-30T00:00:00"/>
    <x v="0"/>
    <s v="LC-16870"/>
    <x v="48"/>
    <x v="0"/>
    <s v="United States"/>
    <s v="Richmond"/>
    <x v="17"/>
    <n v="23223"/>
    <x v="0"/>
    <s v="FUR-TA-10002533"/>
    <x v="0"/>
    <x v="3"/>
    <x v="274"/>
    <x v="4898"/>
    <n v="2"/>
    <n v="0"/>
    <n v="58.419999999999987"/>
  </r>
  <r>
    <n v="9758"/>
    <s v="CA-2014-113705"/>
    <x v="3"/>
    <x v="996"/>
    <d v="2014-03-30T00:00:00"/>
    <x v="0"/>
    <s v="LC-16870"/>
    <x v="48"/>
    <x v="0"/>
    <s v="United States"/>
    <s v="Richmond"/>
    <x v="17"/>
    <n v="23223"/>
    <x v="0"/>
    <s v="TEC-PH-10004006"/>
    <x v="2"/>
    <x v="7"/>
    <x v="1764"/>
    <x v="6050"/>
    <n v="5"/>
    <n v="0"/>
    <n v="55.647000000000006"/>
  </r>
  <r>
    <n v="9759"/>
    <s v="CA-2014-113705"/>
    <x v="3"/>
    <x v="996"/>
    <d v="2014-03-30T00:00:00"/>
    <x v="0"/>
    <s v="LC-16870"/>
    <x v="48"/>
    <x v="0"/>
    <s v="United States"/>
    <s v="Richmond"/>
    <x v="17"/>
    <n v="23223"/>
    <x v="0"/>
    <s v="OFF-PA-10002615"/>
    <x v="1"/>
    <x v="10"/>
    <x v="247"/>
    <x v="4634"/>
    <n v="4"/>
    <n v="0"/>
    <n v="8.1143999999999998"/>
  </r>
  <r>
    <n v="9760"/>
    <s v="CA-2013-146913"/>
    <x v="0"/>
    <x v="731"/>
    <d v="2013-11-06T00:00:00"/>
    <x v="1"/>
    <s v="SF-20965"/>
    <x v="245"/>
    <x v="1"/>
    <s v="United States"/>
    <s v="San Francisco"/>
    <x v="1"/>
    <n v="94109"/>
    <x v="1"/>
    <s v="FUR-CH-10001854"/>
    <x v="0"/>
    <x v="1"/>
    <x v="1110"/>
    <x v="4707"/>
    <n v="5"/>
    <n v="0.2"/>
    <n v="70.196000000000026"/>
  </r>
  <r>
    <n v="9761"/>
    <s v="CA-2014-159135"/>
    <x v="3"/>
    <x v="259"/>
    <d v="2014-11-09T00:00:00"/>
    <x v="1"/>
    <s v="KM-16375"/>
    <x v="454"/>
    <x v="2"/>
    <s v="United States"/>
    <s v="Springdale"/>
    <x v="36"/>
    <n v="72762"/>
    <x v="0"/>
    <s v="OFF-AR-10000657"/>
    <x v="1"/>
    <x v="6"/>
    <x v="1518"/>
    <x v="6051"/>
    <n v="2"/>
    <n v="0"/>
    <n v="1.4189999999999996"/>
  </r>
  <r>
    <n v="9762"/>
    <s v="CA-2011-121762"/>
    <x v="2"/>
    <x v="1047"/>
    <d v="2011-02-19T00:00:00"/>
    <x v="1"/>
    <s v="ML-17395"/>
    <x v="504"/>
    <x v="1"/>
    <s v="United States"/>
    <s v="Seattle"/>
    <x v="4"/>
    <n v="98103"/>
    <x v="1"/>
    <s v="TEC-AC-10000736"/>
    <x v="2"/>
    <x v="11"/>
    <x v="1085"/>
    <x v="764"/>
    <n v="3"/>
    <n v="0"/>
    <n v="86.389199999999988"/>
  </r>
  <r>
    <n v="9763"/>
    <s v="CA-2011-121762"/>
    <x v="2"/>
    <x v="1047"/>
    <d v="2011-02-19T00:00:00"/>
    <x v="1"/>
    <s v="ML-17395"/>
    <x v="504"/>
    <x v="1"/>
    <s v="United States"/>
    <s v="Seattle"/>
    <x v="4"/>
    <n v="98103"/>
    <x v="1"/>
    <s v="OFF-AP-10001293"/>
    <x v="1"/>
    <x v="9"/>
    <x v="1337"/>
    <x v="3411"/>
    <n v="2"/>
    <n v="0"/>
    <n v="22.948799999999999"/>
  </r>
  <r>
    <n v="9764"/>
    <s v="CA-2011-121762"/>
    <x v="2"/>
    <x v="1047"/>
    <d v="2011-02-19T00:00:00"/>
    <x v="1"/>
    <s v="ML-17395"/>
    <x v="504"/>
    <x v="1"/>
    <s v="United States"/>
    <s v="Seattle"/>
    <x v="4"/>
    <n v="98103"/>
    <x v="1"/>
    <s v="OFF-SU-10000157"/>
    <x v="1"/>
    <x v="14"/>
    <x v="1399"/>
    <x v="4148"/>
    <n v="2"/>
    <n v="0"/>
    <n v="4.7724000000000046"/>
  </r>
  <r>
    <n v="9765"/>
    <s v="CA-2011-123855"/>
    <x v="2"/>
    <x v="1229"/>
    <d v="2011-06-23T00:00:00"/>
    <x v="1"/>
    <s v="MC-18100"/>
    <x v="498"/>
    <x v="0"/>
    <s v="United States"/>
    <s v="Los Angeles"/>
    <x v="1"/>
    <n v="90036"/>
    <x v="1"/>
    <s v="TEC-PH-10000215"/>
    <x v="2"/>
    <x v="7"/>
    <x v="139"/>
    <x v="6052"/>
    <n v="5"/>
    <n v="0.2"/>
    <n v="12.232500000000009"/>
  </r>
  <r>
    <n v="9766"/>
    <s v="CA-2014-101959"/>
    <x v="3"/>
    <x v="1230"/>
    <d v="2014-03-07T00:00:00"/>
    <x v="1"/>
    <s v="DB-13660"/>
    <x v="551"/>
    <x v="0"/>
    <s v="United States"/>
    <s v="Middletown"/>
    <x v="29"/>
    <n v="6457"/>
    <x v="3"/>
    <s v="OFF-BI-10001757"/>
    <x v="1"/>
    <x v="8"/>
    <x v="1158"/>
    <x v="296"/>
    <n v="2"/>
    <n v="0"/>
    <n v="4.7231999999999994"/>
  </r>
  <r>
    <n v="9767"/>
    <s v="CA-2014-101959"/>
    <x v="3"/>
    <x v="1230"/>
    <d v="2014-03-07T00:00:00"/>
    <x v="1"/>
    <s v="DB-13660"/>
    <x v="551"/>
    <x v="0"/>
    <s v="United States"/>
    <s v="Middletown"/>
    <x v="29"/>
    <n v="6457"/>
    <x v="3"/>
    <s v="OFF-PA-10002137"/>
    <x v="1"/>
    <x v="10"/>
    <x v="560"/>
    <x v="4034"/>
    <n v="1"/>
    <n v="0"/>
    <n v="3.5009999999999994"/>
  </r>
  <r>
    <n v="9768"/>
    <s v="CA-2014-102659"/>
    <x v="3"/>
    <x v="34"/>
    <d v="2014-12-16T00:00:00"/>
    <x v="1"/>
    <s v="LW-17215"/>
    <x v="560"/>
    <x v="0"/>
    <s v="United States"/>
    <s v="Grand Rapids"/>
    <x v="12"/>
    <n v="49505"/>
    <x v="2"/>
    <s v="OFF-BI-10000088"/>
    <x v="1"/>
    <x v="8"/>
    <x v="1025"/>
    <x v="2803"/>
    <n v="5"/>
    <n v="0"/>
    <n v="26.901000000000003"/>
  </r>
  <r>
    <n v="9769"/>
    <s v="CA-2014-142328"/>
    <x v="3"/>
    <x v="226"/>
    <d v="2014-12-15T00:00:00"/>
    <x v="1"/>
    <s v="TC-21535"/>
    <x v="426"/>
    <x v="2"/>
    <s v="United States"/>
    <s v="San Francisco"/>
    <x v="1"/>
    <n v="94122"/>
    <x v="1"/>
    <s v="OFF-PA-10000380"/>
    <x v="1"/>
    <x v="10"/>
    <x v="1281"/>
    <x v="6053"/>
    <n v="6"/>
    <n v="0"/>
    <n v="25.02"/>
  </r>
  <r>
    <n v="9770"/>
    <s v="CA-2013-123533"/>
    <x v="0"/>
    <x v="390"/>
    <d v="2013-12-01T00:00:00"/>
    <x v="1"/>
    <s v="SC-20050"/>
    <x v="337"/>
    <x v="2"/>
    <s v="United States"/>
    <s v="Hialeah"/>
    <x v="2"/>
    <n v="33012"/>
    <x v="0"/>
    <s v="FUR-BO-10001619"/>
    <x v="0"/>
    <x v="0"/>
    <x v="599"/>
    <x v="6054"/>
    <n v="5"/>
    <n v="0.2"/>
    <n v="8.4979999999999762"/>
  </r>
  <r>
    <n v="9771"/>
    <s v="CA-2013-123533"/>
    <x v="0"/>
    <x v="390"/>
    <d v="2013-12-01T00:00:00"/>
    <x v="1"/>
    <s v="SC-20050"/>
    <x v="337"/>
    <x v="2"/>
    <s v="United States"/>
    <s v="Hialeah"/>
    <x v="2"/>
    <n v="33012"/>
    <x v="0"/>
    <s v="OFF-PA-10001609"/>
    <x v="1"/>
    <x v="10"/>
    <x v="1107"/>
    <x v="3330"/>
    <n v="4"/>
    <n v="0.2"/>
    <n v="3.4215999999999993"/>
  </r>
  <r>
    <n v="9772"/>
    <s v="CA-2013-123533"/>
    <x v="0"/>
    <x v="390"/>
    <d v="2013-12-01T00:00:00"/>
    <x v="1"/>
    <s v="SC-20050"/>
    <x v="337"/>
    <x v="2"/>
    <s v="United States"/>
    <s v="Hialeah"/>
    <x v="2"/>
    <n v="33012"/>
    <x v="0"/>
    <s v="OFF-AP-10002765"/>
    <x v="1"/>
    <x v="9"/>
    <x v="1252"/>
    <x v="6055"/>
    <n v="2"/>
    <n v="0.2"/>
    <n v="4.2384000000000022"/>
  </r>
  <r>
    <n v="9773"/>
    <s v="CA-2013-104983"/>
    <x v="0"/>
    <x v="894"/>
    <d v="2013-07-04T00:00:00"/>
    <x v="3"/>
    <s v="FM-14215"/>
    <x v="524"/>
    <x v="1"/>
    <s v="United States"/>
    <s v="Philadelphia"/>
    <x v="9"/>
    <n v="19143"/>
    <x v="3"/>
    <s v="OFF-PA-10000167"/>
    <x v="1"/>
    <x v="10"/>
    <x v="1071"/>
    <x v="3971"/>
    <n v="5"/>
    <n v="0.2"/>
    <n v="38.724999999999994"/>
  </r>
  <r>
    <n v="9774"/>
    <s v="CA-2013-160234"/>
    <x v="0"/>
    <x v="190"/>
    <d v="2013-07-04T00:00:00"/>
    <x v="1"/>
    <s v="PF-19225"/>
    <x v="418"/>
    <x v="0"/>
    <s v="United States"/>
    <s v="Atlanta"/>
    <x v="32"/>
    <n v="30318"/>
    <x v="0"/>
    <s v="TEC-PH-10004434"/>
    <x v="2"/>
    <x v="7"/>
    <x v="1604"/>
    <x v="6056"/>
    <n v="1"/>
    <n v="0"/>
    <n v="39.425499999999985"/>
  </r>
  <r>
    <n v="9775"/>
    <s v="CA-2011-169019"/>
    <x v="2"/>
    <x v="711"/>
    <d v="2011-07-30T00:00:00"/>
    <x v="1"/>
    <s v="LF-17185"/>
    <x v="166"/>
    <x v="0"/>
    <s v="United States"/>
    <s v="San Antonio"/>
    <x v="5"/>
    <n v="78207"/>
    <x v="2"/>
    <s v="OFF-BI-10004995"/>
    <x v="1"/>
    <x v="8"/>
    <x v="313"/>
    <x v="6057"/>
    <n v="8"/>
    <n v="0.8"/>
    <n v="-3701.8928000000014"/>
  </r>
  <r>
    <n v="9776"/>
    <s v="CA-2011-169019"/>
    <x v="2"/>
    <x v="711"/>
    <d v="2011-07-30T00:00:00"/>
    <x v="1"/>
    <s v="LF-17185"/>
    <x v="166"/>
    <x v="0"/>
    <s v="United States"/>
    <s v="San Antonio"/>
    <x v="5"/>
    <n v="78207"/>
    <x v="2"/>
    <s v="FUR-FU-10004666"/>
    <x v="0"/>
    <x v="5"/>
    <x v="1452"/>
    <x v="3770"/>
    <n v="3"/>
    <n v="0.6"/>
    <n v="-10.060199999999998"/>
  </r>
  <r>
    <n v="9777"/>
    <s v="CA-2011-169019"/>
    <x v="2"/>
    <x v="711"/>
    <d v="2011-07-30T00:00:00"/>
    <x v="1"/>
    <s v="LF-17185"/>
    <x v="166"/>
    <x v="0"/>
    <s v="United States"/>
    <s v="San Antonio"/>
    <x v="5"/>
    <n v="78207"/>
    <x v="2"/>
    <s v="OFF-BI-10001524"/>
    <x v="1"/>
    <x v="8"/>
    <x v="298"/>
    <x v="6058"/>
    <n v="4"/>
    <n v="0.8"/>
    <n v="-26.854400000000012"/>
  </r>
  <r>
    <n v="9778"/>
    <s v="CA-2011-169019"/>
    <x v="2"/>
    <x v="711"/>
    <d v="2011-07-30T00:00:00"/>
    <x v="1"/>
    <s v="LF-17185"/>
    <x v="166"/>
    <x v="0"/>
    <s v="United States"/>
    <s v="San Antonio"/>
    <x v="5"/>
    <n v="78207"/>
    <x v="2"/>
    <s v="TEC-AC-10002076"/>
    <x v="2"/>
    <x v="11"/>
    <x v="329"/>
    <x v="6059"/>
    <n v="9"/>
    <n v="0.2"/>
    <n v="-26.946000000000012"/>
  </r>
  <r>
    <n v="9779"/>
    <s v="CA-2011-169019"/>
    <x v="2"/>
    <x v="711"/>
    <d v="2011-07-30T00:00:00"/>
    <x v="1"/>
    <s v="LF-17185"/>
    <x v="166"/>
    <x v="0"/>
    <s v="United States"/>
    <s v="San Antonio"/>
    <x v="5"/>
    <n v="78207"/>
    <x v="2"/>
    <s v="OFF-BI-10001679"/>
    <x v="1"/>
    <x v="8"/>
    <x v="212"/>
    <x v="6060"/>
    <n v="5"/>
    <n v="0.8"/>
    <n v="-13.32"/>
  </r>
  <r>
    <n v="9780"/>
    <s v="CA-2011-169019"/>
    <x v="2"/>
    <x v="711"/>
    <d v="2011-07-30T00:00:00"/>
    <x v="1"/>
    <s v="LF-17185"/>
    <x v="166"/>
    <x v="0"/>
    <s v="United States"/>
    <s v="San Antonio"/>
    <x v="5"/>
    <n v="78207"/>
    <x v="2"/>
    <s v="OFF-AP-10003281"/>
    <x v="1"/>
    <x v="9"/>
    <x v="1180"/>
    <x v="6061"/>
    <n v="2"/>
    <n v="0.8"/>
    <n v="-12.090000000000003"/>
  </r>
  <r>
    <n v="9781"/>
    <s v="CA-2013-153178"/>
    <x v="0"/>
    <x v="749"/>
    <d v="2013-09-19T00:00:00"/>
    <x v="1"/>
    <s v="CL-12565"/>
    <x v="52"/>
    <x v="0"/>
    <s v="United States"/>
    <s v="Long Beach"/>
    <x v="15"/>
    <n v="11561"/>
    <x v="3"/>
    <s v="TEC-PH-10001944"/>
    <x v="2"/>
    <x v="7"/>
    <x v="1262"/>
    <x v="1907"/>
    <n v="3"/>
    <n v="0"/>
    <n v="131.35499999999996"/>
  </r>
  <r>
    <n v="9782"/>
    <s v="CA-2013-153178"/>
    <x v="0"/>
    <x v="749"/>
    <d v="2013-09-19T00:00:00"/>
    <x v="1"/>
    <s v="CL-12565"/>
    <x v="52"/>
    <x v="0"/>
    <s v="United States"/>
    <s v="Long Beach"/>
    <x v="15"/>
    <n v="11561"/>
    <x v="3"/>
    <s v="OFF-BI-10004390"/>
    <x v="1"/>
    <x v="8"/>
    <x v="1155"/>
    <x v="1891"/>
    <n v="2"/>
    <n v="0.2"/>
    <n v="252.58799999999999"/>
  </r>
  <r>
    <n v="9783"/>
    <s v="CA-2012-149748"/>
    <x v="1"/>
    <x v="70"/>
    <d v="2012-06-02T00:00:00"/>
    <x v="0"/>
    <s v="EM-13825"/>
    <x v="605"/>
    <x v="1"/>
    <s v="United States"/>
    <s v="Paterson"/>
    <x v="30"/>
    <n v="7501"/>
    <x v="3"/>
    <s v="OFF-PA-10002120"/>
    <x v="1"/>
    <x v="10"/>
    <x v="514"/>
    <x v="4310"/>
    <n v="5"/>
    <n v="0"/>
    <n v="134.65199999999999"/>
  </r>
  <r>
    <n v="9784"/>
    <s v="CA-2012-149748"/>
    <x v="1"/>
    <x v="70"/>
    <d v="2012-06-02T00:00:00"/>
    <x v="0"/>
    <s v="EM-13825"/>
    <x v="605"/>
    <x v="1"/>
    <s v="United States"/>
    <s v="Paterson"/>
    <x v="30"/>
    <n v="7501"/>
    <x v="3"/>
    <s v="OFF-ST-10004340"/>
    <x v="1"/>
    <x v="4"/>
    <x v="809"/>
    <x v="1028"/>
    <n v="1"/>
    <n v="0"/>
    <n v="16.788600000000002"/>
  </r>
  <r>
    <n v="9785"/>
    <s v="CA-2012-149748"/>
    <x v="1"/>
    <x v="70"/>
    <d v="2012-06-02T00:00:00"/>
    <x v="0"/>
    <s v="EM-13825"/>
    <x v="605"/>
    <x v="1"/>
    <s v="United States"/>
    <s v="Paterson"/>
    <x v="30"/>
    <n v="7501"/>
    <x v="3"/>
    <s v="FUR-FU-10001847"/>
    <x v="0"/>
    <x v="5"/>
    <x v="1355"/>
    <x v="5768"/>
    <n v="2"/>
    <n v="0"/>
    <n v="2.9807999999999995"/>
  </r>
  <r>
    <n v="9786"/>
    <s v="CA-2012-155635"/>
    <x v="1"/>
    <x v="1231"/>
    <d v="2012-05-13T00:00:00"/>
    <x v="1"/>
    <s v="ME-17725"/>
    <x v="250"/>
    <x v="0"/>
    <s v="United States"/>
    <s v="Louisville"/>
    <x v="0"/>
    <n v="40214"/>
    <x v="0"/>
    <s v="OFF-BI-10000962"/>
    <x v="1"/>
    <x v="8"/>
    <x v="1504"/>
    <x v="6062"/>
    <n v="3"/>
    <n v="0"/>
    <n v="23.916899999999998"/>
  </r>
  <r>
    <n v="9787"/>
    <s v="US-2011-114377"/>
    <x v="2"/>
    <x v="1127"/>
    <d v="2011-11-05T00:00:00"/>
    <x v="3"/>
    <s v="BG-11035"/>
    <x v="767"/>
    <x v="0"/>
    <s v="United States"/>
    <s v="Hampton"/>
    <x v="17"/>
    <n v="23666"/>
    <x v="0"/>
    <s v="FUR-CH-10004754"/>
    <x v="0"/>
    <x v="1"/>
    <x v="1123"/>
    <x v="6063"/>
    <n v="5"/>
    <n v="0"/>
    <n v="40.472999999999999"/>
  </r>
  <r>
    <n v="9788"/>
    <s v="CA-2014-144491"/>
    <x v="3"/>
    <x v="996"/>
    <d v="2014-04-02T00:00:00"/>
    <x v="1"/>
    <s v="CJ-12010"/>
    <x v="170"/>
    <x v="0"/>
    <s v="United States"/>
    <s v="Houston"/>
    <x v="5"/>
    <n v="77070"/>
    <x v="2"/>
    <s v="FUR-BO-10001811"/>
    <x v="0"/>
    <x v="0"/>
    <x v="779"/>
    <x v="6064"/>
    <n v="5"/>
    <n v="0.32"/>
    <n v="-30.098000000000127"/>
  </r>
  <r>
    <n v="9789"/>
    <s v="CA-2014-144491"/>
    <x v="3"/>
    <x v="996"/>
    <d v="2014-04-02T00:00:00"/>
    <x v="1"/>
    <s v="CJ-12010"/>
    <x v="170"/>
    <x v="0"/>
    <s v="United States"/>
    <s v="Houston"/>
    <x v="5"/>
    <n v="77070"/>
    <x v="2"/>
    <s v="FUR-CH-10004063"/>
    <x v="0"/>
    <x v="1"/>
    <x v="120"/>
    <x v="121"/>
    <n v="3"/>
    <n v="0.3"/>
    <n v="-8.5794000000000779"/>
  </r>
  <r>
    <n v="9790"/>
    <s v="CA-2014-144491"/>
    <x v="3"/>
    <x v="996"/>
    <d v="2014-04-02T00:00:00"/>
    <x v="1"/>
    <s v="CJ-12010"/>
    <x v="170"/>
    <x v="0"/>
    <s v="United States"/>
    <s v="Houston"/>
    <x v="5"/>
    <n v="77070"/>
    <x v="2"/>
    <s v="TEC-AC-10004901"/>
    <x v="2"/>
    <x v="11"/>
    <x v="642"/>
    <x v="3149"/>
    <n v="1"/>
    <n v="0.2"/>
    <n v="6.9985999999999997"/>
  </r>
  <r>
    <n v="9791"/>
    <s v="CA-2014-144491"/>
    <x v="3"/>
    <x v="996"/>
    <d v="2014-04-02T00:00:00"/>
    <x v="1"/>
    <s v="CJ-12010"/>
    <x v="170"/>
    <x v="0"/>
    <s v="United States"/>
    <s v="Houston"/>
    <x v="5"/>
    <n v="77070"/>
    <x v="2"/>
    <s v="FUR-CH-10001714"/>
    <x v="0"/>
    <x v="1"/>
    <x v="1295"/>
    <x v="6065"/>
    <n v="2"/>
    <n v="0.3"/>
    <n v="-66.391599999999983"/>
  </r>
  <r>
    <n v="9792"/>
    <s v="CA-2011-127166"/>
    <x v="2"/>
    <x v="371"/>
    <d v="2011-05-23T00:00:00"/>
    <x v="0"/>
    <s v="KH-16360"/>
    <x v="347"/>
    <x v="0"/>
    <s v="United States"/>
    <s v="Houston"/>
    <x v="5"/>
    <n v="77070"/>
    <x v="2"/>
    <s v="OFF-EN-10003134"/>
    <x v="1"/>
    <x v="12"/>
    <x v="33"/>
    <x v="6066"/>
    <n v="6"/>
    <n v="0.2"/>
    <n v="21.024000000000001"/>
  </r>
  <r>
    <n v="9793"/>
    <s v="CA-2011-127166"/>
    <x v="2"/>
    <x v="371"/>
    <d v="2011-05-23T00:00:00"/>
    <x v="0"/>
    <s v="KH-16360"/>
    <x v="347"/>
    <x v="0"/>
    <s v="United States"/>
    <s v="Houston"/>
    <x v="5"/>
    <n v="77070"/>
    <x v="2"/>
    <s v="FUR-CH-10003396"/>
    <x v="0"/>
    <x v="1"/>
    <x v="385"/>
    <x v="961"/>
    <n v="2"/>
    <n v="0.3"/>
    <n v="-29.252400000000009"/>
  </r>
  <r>
    <n v="9794"/>
    <s v="CA-2011-127166"/>
    <x v="2"/>
    <x v="371"/>
    <d v="2011-05-23T00:00:00"/>
    <x v="0"/>
    <s v="KH-16360"/>
    <x v="347"/>
    <x v="0"/>
    <s v="United States"/>
    <s v="Houston"/>
    <x v="5"/>
    <n v="77070"/>
    <x v="2"/>
    <s v="OFF-PA-10001560"/>
    <x v="1"/>
    <x v="10"/>
    <x v="664"/>
    <x v="6067"/>
    <n v="1"/>
    <n v="0.2"/>
    <n v="1.6307999999999998"/>
  </r>
  <r>
    <n v="9795"/>
    <s v="CA-2011-127166"/>
    <x v="2"/>
    <x v="371"/>
    <d v="2011-05-23T00:00:00"/>
    <x v="0"/>
    <s v="KH-16360"/>
    <x v="347"/>
    <x v="0"/>
    <s v="United States"/>
    <s v="Houston"/>
    <x v="5"/>
    <n v="77070"/>
    <x v="2"/>
    <s v="OFF-BI-10000977"/>
    <x v="1"/>
    <x v="8"/>
    <x v="982"/>
    <x v="6068"/>
    <n v="3"/>
    <n v="0.8"/>
    <n v="-31.00800000000001"/>
  </r>
  <r>
    <n v="9796"/>
    <s v="CA-2013-125920"/>
    <x v="0"/>
    <x v="206"/>
    <d v="2013-05-29T00:00:00"/>
    <x v="1"/>
    <s v="SH-19975"/>
    <x v="64"/>
    <x v="1"/>
    <s v="United States"/>
    <s v="Chicago"/>
    <x v="10"/>
    <n v="60610"/>
    <x v="2"/>
    <s v="OFF-BI-10003429"/>
    <x v="1"/>
    <x v="8"/>
    <x v="844"/>
    <x v="6069"/>
    <n v="3"/>
    <n v="0.8"/>
    <n v="-5.8869000000000007"/>
  </r>
  <r>
    <n v="9797"/>
    <s v="CA-2012-128608"/>
    <x v="1"/>
    <x v="1026"/>
    <d v="2012-01-17T00:00:00"/>
    <x v="1"/>
    <s v="CS-12490"/>
    <x v="703"/>
    <x v="1"/>
    <s v="United States"/>
    <s v="Toledo"/>
    <x v="24"/>
    <n v="43615"/>
    <x v="3"/>
    <s v="OFF-AR-10001374"/>
    <x v="1"/>
    <x v="6"/>
    <x v="310"/>
    <x v="563"/>
    <n v="2"/>
    <n v="0.2"/>
    <n v="1.5551999999999992"/>
  </r>
  <r>
    <n v="9798"/>
    <s v="CA-2012-128608"/>
    <x v="1"/>
    <x v="1026"/>
    <d v="2012-01-17T00:00:00"/>
    <x v="1"/>
    <s v="CS-12490"/>
    <x v="703"/>
    <x v="1"/>
    <s v="United States"/>
    <s v="Toledo"/>
    <x v="24"/>
    <n v="43615"/>
    <x v="3"/>
    <s v="TEC-PH-10004977"/>
    <x v="2"/>
    <x v="7"/>
    <x v="34"/>
    <x v="6070"/>
    <n v="2"/>
    <n v="0.4"/>
    <n v="-43.117800000000045"/>
  </r>
  <r>
    <n v="9799"/>
    <s v="CA-2012-128608"/>
    <x v="1"/>
    <x v="1026"/>
    <d v="2012-01-17T00:00:00"/>
    <x v="1"/>
    <s v="CS-12490"/>
    <x v="703"/>
    <x v="1"/>
    <s v="United States"/>
    <s v="Toledo"/>
    <x v="24"/>
    <n v="43615"/>
    <x v="3"/>
    <s v="TEC-PH-10000912"/>
    <x v="2"/>
    <x v="7"/>
    <x v="1330"/>
    <x v="6071"/>
    <n v="4"/>
    <n v="0.4"/>
    <n v="2.6375999999999991"/>
  </r>
  <r>
    <n v="9800"/>
    <s v="CA-2012-128608"/>
    <x v="1"/>
    <x v="1026"/>
    <d v="2012-01-17T00:00:00"/>
    <x v="1"/>
    <s v="CS-12490"/>
    <x v="703"/>
    <x v="1"/>
    <s v="United States"/>
    <s v="Toledo"/>
    <x v="24"/>
    <n v="43615"/>
    <x v="3"/>
    <s v="TEC-AC-10000487"/>
    <x v="2"/>
    <x v="11"/>
    <x v="1673"/>
    <x v="6072"/>
    <n v="2"/>
    <n v="0.2"/>
    <n v="2.2065999999999999"/>
  </r>
  <r>
    <n v="9801"/>
    <s v="CA-2012-128608"/>
    <x v="1"/>
    <x v="1026"/>
    <d v="2012-01-17T00:00:00"/>
    <x v="1"/>
    <s v="CS-12490"/>
    <x v="703"/>
    <x v="1"/>
    <s v="United States"/>
    <s v="Toledo"/>
    <x v="24"/>
    <n v="43615"/>
    <x v="3"/>
    <s v="TEC-PH-10002262"/>
    <x v="2"/>
    <x v="7"/>
    <x v="472"/>
    <x v="6073"/>
    <n v="3"/>
    <n v="0.4"/>
    <n v="-21.423599999999993"/>
  </r>
  <r>
    <n v="9802"/>
    <s v="CA-2014-137918"/>
    <x v="3"/>
    <x v="365"/>
    <d v="2014-10-07T00:00:00"/>
    <x v="1"/>
    <s v="JK-15730"/>
    <x v="300"/>
    <x v="0"/>
    <s v="United States"/>
    <s v="Lodi"/>
    <x v="1"/>
    <n v="95240"/>
    <x v="1"/>
    <s v="OFF-SU-10000898"/>
    <x v="1"/>
    <x v="14"/>
    <x v="1181"/>
    <x v="6074"/>
    <n v="7"/>
    <n v="0"/>
    <n v="28.216999999999992"/>
  </r>
  <r>
    <n v="9803"/>
    <s v="CA-2012-122973"/>
    <x v="1"/>
    <x v="1074"/>
    <d v="2012-07-20T00:00:00"/>
    <x v="0"/>
    <s v="PJ-19015"/>
    <x v="307"/>
    <x v="0"/>
    <s v="United States"/>
    <s v="New York City"/>
    <x v="15"/>
    <n v="10024"/>
    <x v="3"/>
    <s v="OFF-BI-10004182"/>
    <x v="1"/>
    <x v="8"/>
    <x v="73"/>
    <x v="5353"/>
    <n v="2"/>
    <n v="0.2"/>
    <n v="1.2064000000000001"/>
  </r>
  <r>
    <n v="9804"/>
    <s v="CA-2012-122973"/>
    <x v="1"/>
    <x v="1074"/>
    <d v="2012-07-20T00:00:00"/>
    <x v="0"/>
    <s v="PJ-19015"/>
    <x v="307"/>
    <x v="0"/>
    <s v="United States"/>
    <s v="New York City"/>
    <x v="15"/>
    <n v="10024"/>
    <x v="3"/>
    <s v="TEC-PH-10002468"/>
    <x v="2"/>
    <x v="7"/>
    <x v="1210"/>
    <x v="4472"/>
    <n v="1"/>
    <n v="0"/>
    <n v="36.717300000000009"/>
  </r>
  <r>
    <n v="9805"/>
    <s v="CA-2012-122973"/>
    <x v="1"/>
    <x v="1074"/>
    <d v="2012-07-20T00:00:00"/>
    <x v="0"/>
    <s v="PJ-19015"/>
    <x v="307"/>
    <x v="0"/>
    <s v="United States"/>
    <s v="New York City"/>
    <x v="15"/>
    <n v="10024"/>
    <x v="3"/>
    <s v="FUR-FU-10002364"/>
    <x v="0"/>
    <x v="5"/>
    <x v="1231"/>
    <x v="1576"/>
    <n v="1"/>
    <n v="0"/>
    <n v="2.1401999999999992"/>
  </r>
  <r>
    <n v="9806"/>
    <s v="CA-2013-136322"/>
    <x v="0"/>
    <x v="147"/>
    <d v="2013-10-27T00:00:00"/>
    <x v="1"/>
    <s v="AP-10720"/>
    <x v="399"/>
    <x v="2"/>
    <s v="United States"/>
    <s v="Fort Lauderdale"/>
    <x v="2"/>
    <n v="33311"/>
    <x v="0"/>
    <s v="FUR-FU-10002878"/>
    <x v="0"/>
    <x v="5"/>
    <x v="1125"/>
    <x v="6075"/>
    <n v="2"/>
    <n v="0.2"/>
    <n v="9.6832000000000011"/>
  </r>
  <r>
    <n v="9807"/>
    <s v="CA-2013-136322"/>
    <x v="0"/>
    <x v="147"/>
    <d v="2013-10-27T00:00:00"/>
    <x v="1"/>
    <s v="AP-10720"/>
    <x v="399"/>
    <x v="2"/>
    <s v="United States"/>
    <s v="Fort Lauderdale"/>
    <x v="2"/>
    <n v="33311"/>
    <x v="0"/>
    <s v="OFF-BI-10004817"/>
    <x v="1"/>
    <x v="8"/>
    <x v="1199"/>
    <x v="6076"/>
    <n v="8"/>
    <n v="0.7"/>
    <n v="-21.084799999999994"/>
  </r>
  <r>
    <n v="9808"/>
    <s v="CA-2014-107209"/>
    <x v="3"/>
    <x v="944"/>
    <d v="2014-08-02T00:00:00"/>
    <x v="0"/>
    <s v="JW-15955"/>
    <x v="527"/>
    <x v="0"/>
    <s v="United States"/>
    <s v="Raleigh"/>
    <x v="3"/>
    <n v="27604"/>
    <x v="0"/>
    <s v="FUR-CH-10001146"/>
    <x v="0"/>
    <x v="1"/>
    <x v="64"/>
    <x v="968"/>
    <n v="4"/>
    <n v="0.2"/>
    <n v="12.177999999999983"/>
  </r>
  <r>
    <n v="9809"/>
    <s v="CA-2014-145093"/>
    <x v="3"/>
    <x v="246"/>
    <d v="2014-07-27T00:00:00"/>
    <x v="1"/>
    <s v="PT-19090"/>
    <x v="690"/>
    <x v="0"/>
    <s v="United States"/>
    <s v="Chicago"/>
    <x v="10"/>
    <n v="60623"/>
    <x v="2"/>
    <s v="OFF-BI-10001116"/>
    <x v="1"/>
    <x v="8"/>
    <x v="1066"/>
    <x v="6077"/>
    <n v="2"/>
    <n v="0.8"/>
    <n v="-3.3792"/>
  </r>
  <r>
    <n v="9810"/>
    <s v="US-2011-139640"/>
    <x v="2"/>
    <x v="845"/>
    <d v="2011-11-11T00:00:00"/>
    <x v="0"/>
    <s v="TB-21595"/>
    <x v="180"/>
    <x v="0"/>
    <s v="United States"/>
    <s v="Portland"/>
    <x v="21"/>
    <n v="97206"/>
    <x v="1"/>
    <s v="OFF-PA-10000304"/>
    <x v="1"/>
    <x v="10"/>
    <x v="88"/>
    <x v="233"/>
    <n v="5"/>
    <n v="0.2"/>
    <n v="9.0719999999999992"/>
  </r>
  <r>
    <n v="9811"/>
    <s v="US-2011-139640"/>
    <x v="2"/>
    <x v="845"/>
    <d v="2011-11-11T00:00:00"/>
    <x v="0"/>
    <s v="TB-21595"/>
    <x v="180"/>
    <x v="0"/>
    <s v="United States"/>
    <s v="Portland"/>
    <x v="21"/>
    <n v="97206"/>
    <x v="1"/>
    <s v="OFF-AR-10002240"/>
    <x v="1"/>
    <x v="6"/>
    <x v="962"/>
    <x v="6078"/>
    <n v="4"/>
    <n v="0.2"/>
    <n v="9.0575999999999972"/>
  </r>
  <r>
    <n v="9812"/>
    <s v="CA-2013-117583"/>
    <x v="0"/>
    <x v="581"/>
    <d v="2013-12-01T00:00:00"/>
    <x v="2"/>
    <s v="CB-12025"/>
    <x v="90"/>
    <x v="0"/>
    <s v="United States"/>
    <s v="East Orange"/>
    <x v="30"/>
    <n v="7017"/>
    <x v="3"/>
    <s v="OFF-PA-10001246"/>
    <x v="1"/>
    <x v="10"/>
    <x v="1392"/>
    <x v="243"/>
    <n v="4"/>
    <n v="0"/>
    <n v="12.441600000000001"/>
  </r>
  <r>
    <n v="9813"/>
    <s v="CA-2013-117583"/>
    <x v="0"/>
    <x v="581"/>
    <d v="2013-12-01T00:00:00"/>
    <x v="2"/>
    <s v="CB-12025"/>
    <x v="90"/>
    <x v="0"/>
    <s v="United States"/>
    <s v="East Orange"/>
    <x v="30"/>
    <n v="7017"/>
    <x v="3"/>
    <s v="OFF-AR-10000658"/>
    <x v="1"/>
    <x v="6"/>
    <x v="328"/>
    <x v="1637"/>
    <n v="3"/>
    <n v="0"/>
    <n v="9.702"/>
  </r>
  <r>
    <n v="9814"/>
    <s v="CA-2013-117583"/>
    <x v="0"/>
    <x v="581"/>
    <d v="2013-12-01T00:00:00"/>
    <x v="2"/>
    <s v="CB-12025"/>
    <x v="90"/>
    <x v="0"/>
    <s v="United States"/>
    <s v="East Orange"/>
    <x v="30"/>
    <n v="7017"/>
    <x v="3"/>
    <s v="OFF-PA-10000100"/>
    <x v="1"/>
    <x v="10"/>
    <x v="825"/>
    <x v="2929"/>
    <n v="5"/>
    <n v="0"/>
    <n v="100.4255"/>
  </r>
  <r>
    <n v="9815"/>
    <s v="CA-2013-117583"/>
    <x v="0"/>
    <x v="581"/>
    <d v="2013-12-01T00:00:00"/>
    <x v="2"/>
    <s v="CB-12025"/>
    <x v="90"/>
    <x v="0"/>
    <s v="United States"/>
    <s v="East Orange"/>
    <x v="30"/>
    <n v="7017"/>
    <x v="3"/>
    <s v="OFF-BI-10004233"/>
    <x v="1"/>
    <x v="8"/>
    <x v="1377"/>
    <x v="6079"/>
    <n v="5"/>
    <n v="0"/>
    <n v="38.376000000000005"/>
  </r>
  <r>
    <n v="9816"/>
    <s v="CA-2012-162201"/>
    <x v="1"/>
    <x v="1214"/>
    <d v="2012-06-12T00:00:00"/>
    <x v="1"/>
    <s v="AG-10495"/>
    <x v="122"/>
    <x v="1"/>
    <s v="United States"/>
    <s v="Saint Petersburg"/>
    <x v="2"/>
    <n v="33710"/>
    <x v="0"/>
    <s v="OFF-PA-10002581"/>
    <x v="1"/>
    <x v="10"/>
    <x v="1300"/>
    <x v="4259"/>
    <n v="7"/>
    <n v="0.2"/>
    <n v="54.214999999999982"/>
  </r>
  <r>
    <n v="9817"/>
    <s v="CA-2012-162201"/>
    <x v="1"/>
    <x v="1214"/>
    <d v="2012-06-12T00:00:00"/>
    <x v="1"/>
    <s v="AG-10495"/>
    <x v="122"/>
    <x v="1"/>
    <s v="United States"/>
    <s v="Saint Petersburg"/>
    <x v="2"/>
    <n v="33710"/>
    <x v="0"/>
    <s v="OFF-ST-10000046"/>
    <x v="1"/>
    <x v="4"/>
    <x v="757"/>
    <x v="6080"/>
    <n v="4"/>
    <n v="0.2"/>
    <n v="-6.4619999999999891"/>
  </r>
  <r>
    <n v="9818"/>
    <s v="CA-2012-162201"/>
    <x v="1"/>
    <x v="1214"/>
    <d v="2012-06-12T00:00:00"/>
    <x v="1"/>
    <s v="AG-10495"/>
    <x v="122"/>
    <x v="1"/>
    <s v="United States"/>
    <s v="Saint Petersburg"/>
    <x v="2"/>
    <n v="33710"/>
    <x v="0"/>
    <s v="FUR-FU-10001185"/>
    <x v="0"/>
    <x v="5"/>
    <x v="1414"/>
    <x v="6081"/>
    <n v="7"/>
    <n v="0.2"/>
    <n v="45.467100000000009"/>
  </r>
  <r>
    <n v="9819"/>
    <s v="CA-2012-162201"/>
    <x v="1"/>
    <x v="1214"/>
    <d v="2012-06-12T00:00:00"/>
    <x v="1"/>
    <s v="AG-10495"/>
    <x v="122"/>
    <x v="1"/>
    <s v="United States"/>
    <s v="Saint Petersburg"/>
    <x v="2"/>
    <n v="33710"/>
    <x v="0"/>
    <s v="OFF-AR-10003856"/>
    <x v="1"/>
    <x v="6"/>
    <x v="444"/>
    <x v="3079"/>
    <n v="2"/>
    <n v="0.2"/>
    <n v="0.3335999999999999"/>
  </r>
  <r>
    <n v="9820"/>
    <s v="CA-2012-162201"/>
    <x v="1"/>
    <x v="1214"/>
    <d v="2012-06-12T00:00:00"/>
    <x v="1"/>
    <s v="AG-10495"/>
    <x v="122"/>
    <x v="1"/>
    <s v="United States"/>
    <s v="Saint Petersburg"/>
    <x v="2"/>
    <n v="33710"/>
    <x v="0"/>
    <s v="OFF-LA-10001982"/>
    <x v="1"/>
    <x v="2"/>
    <x v="1529"/>
    <x v="6082"/>
    <n v="3"/>
    <n v="0.2"/>
    <n v="3.1499999999999995"/>
  </r>
  <r>
    <n v="9821"/>
    <s v="CA-2012-162201"/>
    <x v="1"/>
    <x v="1214"/>
    <d v="2012-06-12T00:00:00"/>
    <x v="1"/>
    <s v="AG-10495"/>
    <x v="122"/>
    <x v="1"/>
    <s v="United States"/>
    <s v="Saint Petersburg"/>
    <x v="2"/>
    <n v="33710"/>
    <x v="0"/>
    <s v="OFF-PA-10001215"/>
    <x v="1"/>
    <x v="10"/>
    <x v="1717"/>
    <x v="3085"/>
    <n v="10"/>
    <n v="0.2"/>
    <n v="13.199999999999998"/>
  </r>
  <r>
    <n v="9822"/>
    <s v="CA-2012-162201"/>
    <x v="1"/>
    <x v="1214"/>
    <d v="2012-06-12T00:00:00"/>
    <x v="1"/>
    <s v="AG-10495"/>
    <x v="122"/>
    <x v="1"/>
    <s v="United States"/>
    <s v="Saint Petersburg"/>
    <x v="2"/>
    <n v="33710"/>
    <x v="0"/>
    <s v="OFF-BI-10002429"/>
    <x v="1"/>
    <x v="8"/>
    <x v="467"/>
    <x v="3594"/>
    <n v="2"/>
    <n v="0.7"/>
    <n v="-13.393599999999999"/>
  </r>
  <r>
    <n v="9823"/>
    <s v="US-2011-164406"/>
    <x v="2"/>
    <x v="860"/>
    <d v="2011-08-19T00:00:00"/>
    <x v="1"/>
    <s v="BD-11605"/>
    <x v="205"/>
    <x v="0"/>
    <s v="United States"/>
    <s v="San Francisco"/>
    <x v="1"/>
    <n v="94122"/>
    <x v="1"/>
    <s v="OFF-AP-10003287"/>
    <x v="1"/>
    <x v="9"/>
    <x v="538"/>
    <x v="6083"/>
    <n v="3"/>
    <n v="0"/>
    <n v="42.814799999999998"/>
  </r>
  <r>
    <n v="9824"/>
    <s v="US-2011-164406"/>
    <x v="2"/>
    <x v="860"/>
    <d v="2011-08-19T00:00:00"/>
    <x v="1"/>
    <s v="BD-11605"/>
    <x v="205"/>
    <x v="0"/>
    <s v="United States"/>
    <s v="San Francisco"/>
    <x v="1"/>
    <n v="94122"/>
    <x v="1"/>
    <s v="OFF-PA-10000167"/>
    <x v="1"/>
    <x v="10"/>
    <x v="1071"/>
    <x v="1663"/>
    <n v="3"/>
    <n v="0"/>
    <n v="41.822999999999993"/>
  </r>
  <r>
    <n v="9825"/>
    <s v="US-2011-164406"/>
    <x v="2"/>
    <x v="860"/>
    <d v="2011-08-19T00:00:00"/>
    <x v="1"/>
    <s v="BD-11605"/>
    <x v="205"/>
    <x v="0"/>
    <s v="United States"/>
    <s v="San Francisco"/>
    <x v="1"/>
    <n v="94122"/>
    <x v="1"/>
    <s v="OFF-BI-10002309"/>
    <x v="1"/>
    <x v="8"/>
    <x v="78"/>
    <x v="329"/>
    <n v="4"/>
    <n v="0.2"/>
    <n v="6.2495999999999992"/>
  </r>
  <r>
    <n v="9826"/>
    <s v="US-2011-164406"/>
    <x v="2"/>
    <x v="860"/>
    <d v="2011-08-19T00:00:00"/>
    <x v="1"/>
    <s v="BD-11605"/>
    <x v="205"/>
    <x v="0"/>
    <s v="United States"/>
    <s v="San Francisco"/>
    <x v="1"/>
    <n v="94122"/>
    <x v="1"/>
    <s v="OFF-BI-10003638"/>
    <x v="1"/>
    <x v="8"/>
    <x v="607"/>
    <x v="6084"/>
    <n v="3"/>
    <n v="0.2"/>
    <n v="15.092999999999998"/>
  </r>
  <r>
    <n v="9827"/>
    <s v="US-2011-164406"/>
    <x v="2"/>
    <x v="860"/>
    <d v="2011-08-19T00:00:00"/>
    <x v="1"/>
    <s v="BD-11605"/>
    <x v="205"/>
    <x v="0"/>
    <s v="United States"/>
    <s v="San Francisco"/>
    <x v="1"/>
    <n v="94122"/>
    <x v="1"/>
    <s v="FUR-CH-10003833"/>
    <x v="0"/>
    <x v="1"/>
    <x v="1200"/>
    <x v="2468"/>
    <n v="4"/>
    <n v="0.2"/>
    <n v="-12.196000000000005"/>
  </r>
  <r>
    <n v="9828"/>
    <s v="CA-2014-169999"/>
    <x v="3"/>
    <x v="249"/>
    <d v="2014-06-27T00:00:00"/>
    <x v="1"/>
    <s v="JS-15685"/>
    <x v="40"/>
    <x v="1"/>
    <s v="United States"/>
    <s v="New York City"/>
    <x v="15"/>
    <n v="10035"/>
    <x v="3"/>
    <s v="OFF-ST-10001511"/>
    <x v="1"/>
    <x v="4"/>
    <x v="551"/>
    <x v="2396"/>
    <n v="2"/>
    <n v="0"/>
    <n v="6.4649999999999892"/>
  </r>
  <r>
    <n v="9829"/>
    <s v="CA-2014-169999"/>
    <x v="3"/>
    <x v="249"/>
    <d v="2014-06-27T00:00:00"/>
    <x v="1"/>
    <s v="JS-15685"/>
    <x v="40"/>
    <x v="1"/>
    <s v="United States"/>
    <s v="New York City"/>
    <x v="15"/>
    <n v="10035"/>
    <x v="3"/>
    <s v="OFF-BI-10004728"/>
    <x v="1"/>
    <x v="8"/>
    <x v="539"/>
    <x v="5668"/>
    <n v="3"/>
    <n v="0.2"/>
    <n v="3.7595999999999998"/>
  </r>
  <r>
    <n v="9830"/>
    <s v="US-2014-152842"/>
    <x v="3"/>
    <x v="11"/>
    <d v="2014-07-24T00:00:00"/>
    <x v="1"/>
    <s v="NF-18385"/>
    <x v="173"/>
    <x v="0"/>
    <s v="United States"/>
    <s v="Charlotte"/>
    <x v="3"/>
    <n v="28205"/>
    <x v="0"/>
    <s v="FUR-CH-10004218"/>
    <x v="0"/>
    <x v="1"/>
    <x v="38"/>
    <x v="2516"/>
    <n v="3"/>
    <n v="0.2"/>
    <n v="15.147000000000006"/>
  </r>
  <r>
    <n v="9831"/>
    <s v="CA-2011-113257"/>
    <x v="2"/>
    <x v="757"/>
    <d v="2011-12-18T00:00:00"/>
    <x v="0"/>
    <s v="SC-20305"/>
    <x v="253"/>
    <x v="0"/>
    <s v="United States"/>
    <s v="Beaumont"/>
    <x v="5"/>
    <n v="77705"/>
    <x v="2"/>
    <s v="TEC-AC-10004171"/>
    <x v="2"/>
    <x v="11"/>
    <x v="1312"/>
    <x v="1895"/>
    <n v="4"/>
    <n v="0.2"/>
    <n v="95.990400000000008"/>
  </r>
  <r>
    <n v="9832"/>
    <s v="CA-2011-113257"/>
    <x v="2"/>
    <x v="757"/>
    <d v="2011-12-18T00:00:00"/>
    <x v="0"/>
    <s v="SC-20305"/>
    <x v="253"/>
    <x v="0"/>
    <s v="United States"/>
    <s v="Beaumont"/>
    <x v="5"/>
    <n v="77705"/>
    <x v="2"/>
    <s v="FUR-FU-10001706"/>
    <x v="0"/>
    <x v="5"/>
    <x v="50"/>
    <x v="6085"/>
    <n v="7"/>
    <n v="0.6"/>
    <n v="-2.5872000000000011"/>
  </r>
  <r>
    <n v="9833"/>
    <s v="CA-2011-133963"/>
    <x v="2"/>
    <x v="598"/>
    <d v="2011-05-22T00:00:00"/>
    <x v="0"/>
    <s v="GA-14515"/>
    <x v="654"/>
    <x v="0"/>
    <s v="United States"/>
    <s v="Dallas"/>
    <x v="5"/>
    <n v="75220"/>
    <x v="2"/>
    <s v="OFF-PA-10001526"/>
    <x v="1"/>
    <x v="10"/>
    <x v="1030"/>
    <x v="2217"/>
    <n v="1"/>
    <n v="0.2"/>
    <n v="1.4442000000000004"/>
  </r>
  <r>
    <n v="9834"/>
    <s v="CA-2014-130302"/>
    <x v="3"/>
    <x v="32"/>
    <d v="2014-09-20T00:00:00"/>
    <x v="1"/>
    <s v="CY-12745"/>
    <x v="388"/>
    <x v="1"/>
    <s v="United States"/>
    <s v="Springfield"/>
    <x v="24"/>
    <n v="45503"/>
    <x v="3"/>
    <s v="TEC-AC-10002001"/>
    <x v="2"/>
    <x v="11"/>
    <x v="262"/>
    <x v="6086"/>
    <n v="7"/>
    <n v="0.2"/>
    <n v="190.38810000000001"/>
  </r>
  <r>
    <n v="9835"/>
    <s v="CA-2013-126627"/>
    <x v="0"/>
    <x v="1155"/>
    <d v="2013-10-13T00:00:00"/>
    <x v="2"/>
    <s v="WB-21850"/>
    <x v="576"/>
    <x v="0"/>
    <s v="United States"/>
    <s v="La Porte"/>
    <x v="5"/>
    <n v="77571"/>
    <x v="2"/>
    <s v="FUR-FU-10004963"/>
    <x v="0"/>
    <x v="5"/>
    <x v="1434"/>
    <x v="6087"/>
    <n v="4"/>
    <n v="0.6"/>
    <n v="-6.2999999999999972"/>
  </r>
  <r>
    <n v="9836"/>
    <s v="CA-2013-126627"/>
    <x v="0"/>
    <x v="1155"/>
    <d v="2013-10-13T00:00:00"/>
    <x v="2"/>
    <s v="WB-21850"/>
    <x v="576"/>
    <x v="0"/>
    <s v="United States"/>
    <s v="La Porte"/>
    <x v="5"/>
    <n v="77571"/>
    <x v="2"/>
    <s v="OFF-BI-10001597"/>
    <x v="1"/>
    <x v="8"/>
    <x v="790"/>
    <x v="6088"/>
    <n v="2"/>
    <n v="0.8"/>
    <n v="-26.227200000000003"/>
  </r>
  <r>
    <n v="9837"/>
    <s v="US-2013-125402"/>
    <x v="0"/>
    <x v="477"/>
    <d v="2013-10-02T00:00:00"/>
    <x v="1"/>
    <s v="DL-12865"/>
    <x v="297"/>
    <x v="0"/>
    <s v="United States"/>
    <s v="Long Beach"/>
    <x v="1"/>
    <n v="90805"/>
    <x v="1"/>
    <s v="OFF-PA-10000141"/>
    <x v="1"/>
    <x v="10"/>
    <x v="821"/>
    <x v="2943"/>
    <n v="5"/>
    <n v="0"/>
    <n v="5.1229999999999993"/>
  </r>
  <r>
    <n v="9838"/>
    <s v="US-2013-125402"/>
    <x v="0"/>
    <x v="477"/>
    <d v="2013-10-02T00:00:00"/>
    <x v="1"/>
    <s v="DL-12865"/>
    <x v="297"/>
    <x v="0"/>
    <s v="United States"/>
    <s v="Long Beach"/>
    <x v="1"/>
    <n v="90805"/>
    <x v="1"/>
    <s v="OFF-LA-10003923"/>
    <x v="1"/>
    <x v="2"/>
    <x v="424"/>
    <x v="461"/>
    <n v="2"/>
    <n v="0"/>
    <n v="14.8"/>
  </r>
  <r>
    <n v="9839"/>
    <s v="US-2013-125402"/>
    <x v="0"/>
    <x v="477"/>
    <d v="2013-10-02T00:00:00"/>
    <x v="1"/>
    <s v="DL-12865"/>
    <x v="297"/>
    <x v="0"/>
    <s v="United States"/>
    <s v="Long Beach"/>
    <x v="1"/>
    <n v="90805"/>
    <x v="1"/>
    <s v="OFF-LA-10001771"/>
    <x v="1"/>
    <x v="2"/>
    <x v="1119"/>
    <x v="1393"/>
    <n v="1"/>
    <n v="0"/>
    <n v="2.2907999999999999"/>
  </r>
  <r>
    <n v="9840"/>
    <s v="US-2013-125402"/>
    <x v="0"/>
    <x v="477"/>
    <d v="2013-10-02T00:00:00"/>
    <x v="1"/>
    <s v="DL-12865"/>
    <x v="297"/>
    <x v="0"/>
    <s v="United States"/>
    <s v="Long Beach"/>
    <x v="1"/>
    <n v="90805"/>
    <x v="1"/>
    <s v="TEC-CO-10001943"/>
    <x v="2"/>
    <x v="16"/>
    <x v="1666"/>
    <x v="5478"/>
    <n v="3"/>
    <n v="0.2"/>
    <n v="161.99189999999999"/>
  </r>
  <r>
    <n v="9841"/>
    <s v="US-2013-125402"/>
    <x v="0"/>
    <x v="477"/>
    <d v="2013-10-02T00:00:00"/>
    <x v="1"/>
    <s v="DL-12865"/>
    <x v="297"/>
    <x v="0"/>
    <s v="United States"/>
    <s v="Long Beach"/>
    <x v="1"/>
    <n v="90805"/>
    <x v="1"/>
    <s v="TEC-PH-10003356"/>
    <x v="2"/>
    <x v="7"/>
    <x v="1689"/>
    <x v="6089"/>
    <n v="8"/>
    <n v="0.2"/>
    <n v="4.4736000000000011"/>
  </r>
  <r>
    <n v="9842"/>
    <s v="US-2013-125402"/>
    <x v="0"/>
    <x v="477"/>
    <d v="2013-10-02T00:00:00"/>
    <x v="1"/>
    <s v="DL-12865"/>
    <x v="297"/>
    <x v="0"/>
    <s v="United States"/>
    <s v="Long Beach"/>
    <x v="1"/>
    <n v="90805"/>
    <x v="1"/>
    <s v="OFF-AR-10002255"/>
    <x v="1"/>
    <x v="6"/>
    <x v="814"/>
    <x v="1784"/>
    <n v="2"/>
    <n v="0"/>
    <n v="1.6703999999999999"/>
  </r>
  <r>
    <n v="9843"/>
    <s v="US-2013-125402"/>
    <x v="0"/>
    <x v="477"/>
    <d v="2013-10-02T00:00:00"/>
    <x v="1"/>
    <s v="DL-12865"/>
    <x v="297"/>
    <x v="0"/>
    <s v="United States"/>
    <s v="Long Beach"/>
    <x v="1"/>
    <n v="90805"/>
    <x v="1"/>
    <s v="FUR-CH-10000665"/>
    <x v="0"/>
    <x v="1"/>
    <x v="656"/>
    <x v="5019"/>
    <n v="4"/>
    <n v="0.2"/>
    <n v="60.391999999999939"/>
  </r>
  <r>
    <n v="9844"/>
    <s v="CA-2011-163867"/>
    <x v="2"/>
    <x v="561"/>
    <d v="2011-06-06T00:00:00"/>
    <x v="2"/>
    <s v="RE-19450"/>
    <x v="681"/>
    <x v="0"/>
    <s v="United States"/>
    <s v="Decatur"/>
    <x v="10"/>
    <n v="62521"/>
    <x v="2"/>
    <s v="OFF-LA-10001771"/>
    <x v="1"/>
    <x v="2"/>
    <x v="1119"/>
    <x v="801"/>
    <n v="4"/>
    <n v="0.2"/>
    <n v="5.1791999999999998"/>
  </r>
  <r>
    <n v="9845"/>
    <s v="CA-2011-163867"/>
    <x v="2"/>
    <x v="561"/>
    <d v="2011-06-06T00:00:00"/>
    <x v="2"/>
    <s v="RE-19450"/>
    <x v="681"/>
    <x v="0"/>
    <s v="United States"/>
    <s v="Decatur"/>
    <x v="10"/>
    <n v="62521"/>
    <x v="2"/>
    <s v="FUR-FU-10001475"/>
    <x v="0"/>
    <x v="5"/>
    <x v="499"/>
    <x v="6090"/>
    <n v="7"/>
    <n v="0.6"/>
    <n v="-40.003599999999999"/>
  </r>
  <r>
    <n v="9846"/>
    <s v="CA-2011-163867"/>
    <x v="2"/>
    <x v="561"/>
    <d v="2011-06-06T00:00:00"/>
    <x v="2"/>
    <s v="RE-19450"/>
    <x v="681"/>
    <x v="0"/>
    <s v="United States"/>
    <s v="Decatur"/>
    <x v="10"/>
    <n v="62521"/>
    <x v="2"/>
    <s v="OFF-ST-10000877"/>
    <x v="1"/>
    <x v="4"/>
    <x v="1104"/>
    <x v="6091"/>
    <n v="3"/>
    <n v="0.2"/>
    <n v="9.9521999999999977"/>
  </r>
  <r>
    <n v="9847"/>
    <s v="CA-2014-169327"/>
    <x v="3"/>
    <x v="264"/>
    <d v="2014-09-05T00:00:00"/>
    <x v="0"/>
    <s v="MH-17290"/>
    <x v="762"/>
    <x v="2"/>
    <s v="United States"/>
    <s v="Los Angeles"/>
    <x v="1"/>
    <n v="90008"/>
    <x v="1"/>
    <s v="OFF-AP-10001492"/>
    <x v="1"/>
    <x v="9"/>
    <x v="22"/>
    <x v="2526"/>
    <n v="5"/>
    <n v="0"/>
    <n v="11.206"/>
  </r>
  <r>
    <n v="9848"/>
    <s v="CA-2014-169327"/>
    <x v="3"/>
    <x v="264"/>
    <d v="2014-09-05T00:00:00"/>
    <x v="0"/>
    <s v="MH-17290"/>
    <x v="762"/>
    <x v="2"/>
    <s v="United States"/>
    <s v="Los Angeles"/>
    <x v="1"/>
    <n v="90008"/>
    <x v="1"/>
    <s v="FUR-FU-10004188"/>
    <x v="0"/>
    <x v="5"/>
    <x v="734"/>
    <x v="6092"/>
    <n v="5"/>
    <n v="0"/>
    <n v="132.99"/>
  </r>
  <r>
    <n v="9849"/>
    <s v="CA-2014-169327"/>
    <x v="3"/>
    <x v="264"/>
    <d v="2014-09-05T00:00:00"/>
    <x v="0"/>
    <s v="MH-17290"/>
    <x v="762"/>
    <x v="2"/>
    <s v="United States"/>
    <s v="Los Angeles"/>
    <x v="1"/>
    <n v="90008"/>
    <x v="1"/>
    <s v="OFF-BI-10004330"/>
    <x v="1"/>
    <x v="8"/>
    <x v="795"/>
    <x v="5442"/>
    <n v="5"/>
    <n v="0.2"/>
    <n v="46.224999999999987"/>
  </r>
  <r>
    <n v="9850"/>
    <s v="CA-2011-142979"/>
    <x v="2"/>
    <x v="791"/>
    <d v="2011-04-18T00:00:00"/>
    <x v="1"/>
    <s v="EH-13765"/>
    <x v="553"/>
    <x v="1"/>
    <s v="United States"/>
    <s v="Lodi"/>
    <x v="1"/>
    <n v="95240"/>
    <x v="1"/>
    <s v="OFF-AR-10002987"/>
    <x v="1"/>
    <x v="6"/>
    <x v="1553"/>
    <x v="2010"/>
    <n v="2"/>
    <n v="0"/>
    <n v="16.268800000000002"/>
  </r>
  <r>
    <n v="9851"/>
    <s v="CA-2013-158155"/>
    <x v="0"/>
    <x v="440"/>
    <d v="2013-05-07T00:00:00"/>
    <x v="1"/>
    <s v="EH-13765"/>
    <x v="553"/>
    <x v="1"/>
    <s v="United States"/>
    <s v="New York City"/>
    <x v="15"/>
    <n v="10009"/>
    <x v="3"/>
    <s v="FUR-FU-10000732"/>
    <x v="0"/>
    <x v="5"/>
    <x v="540"/>
    <x v="2391"/>
    <n v="2"/>
    <n v="0"/>
    <n v="4.0191999999999997"/>
  </r>
  <r>
    <n v="9852"/>
    <s v="CA-2013-158155"/>
    <x v="0"/>
    <x v="440"/>
    <d v="2013-05-07T00:00:00"/>
    <x v="1"/>
    <s v="EH-13765"/>
    <x v="553"/>
    <x v="1"/>
    <s v="United States"/>
    <s v="New York City"/>
    <x v="15"/>
    <n v="10009"/>
    <x v="3"/>
    <s v="OFF-BI-10001670"/>
    <x v="1"/>
    <x v="8"/>
    <x v="438"/>
    <x v="3476"/>
    <n v="3"/>
    <n v="0.2"/>
    <n v="33.93"/>
  </r>
  <r>
    <n v="9853"/>
    <s v="CA-2013-158155"/>
    <x v="0"/>
    <x v="440"/>
    <d v="2013-05-07T00:00:00"/>
    <x v="1"/>
    <s v="EH-13765"/>
    <x v="553"/>
    <x v="1"/>
    <s v="United States"/>
    <s v="New York City"/>
    <x v="15"/>
    <n v="10009"/>
    <x v="3"/>
    <s v="OFF-PA-10000533"/>
    <x v="1"/>
    <x v="10"/>
    <x v="1196"/>
    <x v="1733"/>
    <n v="2"/>
    <n v="0"/>
    <n v="6.0167999999999999"/>
  </r>
  <r>
    <n v="9854"/>
    <s v="CA-2013-158155"/>
    <x v="0"/>
    <x v="440"/>
    <d v="2013-05-07T00:00:00"/>
    <x v="1"/>
    <s v="EH-13765"/>
    <x v="553"/>
    <x v="1"/>
    <s v="United States"/>
    <s v="New York City"/>
    <x v="15"/>
    <n v="10009"/>
    <x v="3"/>
    <s v="FUR-FU-10002253"/>
    <x v="0"/>
    <x v="5"/>
    <x v="587"/>
    <x v="6093"/>
    <n v="5"/>
    <n v="0"/>
    <n v="83.733000000000004"/>
  </r>
  <r>
    <n v="9855"/>
    <s v="CA-2014-138870"/>
    <x v="3"/>
    <x v="249"/>
    <d v="2014-06-24T00:00:00"/>
    <x v="1"/>
    <s v="GA-14515"/>
    <x v="654"/>
    <x v="0"/>
    <s v="United States"/>
    <s v="San Francisco"/>
    <x v="1"/>
    <n v="94109"/>
    <x v="1"/>
    <s v="FUR-FU-10002396"/>
    <x v="0"/>
    <x v="5"/>
    <x v="1581"/>
    <x v="6094"/>
    <n v="4"/>
    <n v="0"/>
    <n v="21.134400000000003"/>
  </r>
  <r>
    <n v="9856"/>
    <s v="CA-2014-138870"/>
    <x v="3"/>
    <x v="249"/>
    <d v="2014-06-24T00:00:00"/>
    <x v="1"/>
    <s v="GA-14515"/>
    <x v="654"/>
    <x v="0"/>
    <s v="United States"/>
    <s v="San Francisco"/>
    <x v="1"/>
    <n v="94109"/>
    <x v="1"/>
    <s v="OFF-PA-10004438"/>
    <x v="1"/>
    <x v="10"/>
    <x v="1472"/>
    <x v="335"/>
    <n v="2"/>
    <n v="0"/>
    <n v="11.543199999999999"/>
  </r>
  <r>
    <n v="9857"/>
    <s v="CA-2011-120950"/>
    <x v="2"/>
    <x v="1232"/>
    <d v="2011-11-11T00:00:00"/>
    <x v="1"/>
    <s v="GA-14515"/>
    <x v="654"/>
    <x v="0"/>
    <s v="United States"/>
    <s v="Columbus"/>
    <x v="32"/>
    <n v="31907"/>
    <x v="0"/>
    <s v="OFF-PA-10000587"/>
    <x v="1"/>
    <x v="10"/>
    <x v="57"/>
    <x v="2908"/>
    <n v="6"/>
    <n v="0"/>
    <n v="20.9664"/>
  </r>
  <r>
    <n v="9858"/>
    <s v="CA-2012-164301"/>
    <x v="1"/>
    <x v="514"/>
    <d v="2012-03-30T00:00:00"/>
    <x v="1"/>
    <s v="EB-13840"/>
    <x v="225"/>
    <x v="1"/>
    <s v="United States"/>
    <s v="Seattle"/>
    <x v="4"/>
    <n v="98103"/>
    <x v="1"/>
    <s v="FUR-TA-10001889"/>
    <x v="0"/>
    <x v="3"/>
    <x v="406"/>
    <x v="6095"/>
    <n v="8"/>
    <n v="0"/>
    <n v="610.86239999999998"/>
  </r>
  <r>
    <n v="9859"/>
    <s v="CA-2014-113278"/>
    <x v="3"/>
    <x v="424"/>
    <d v="2014-01-21T00:00:00"/>
    <x v="1"/>
    <s v="HR-14770"/>
    <x v="367"/>
    <x v="2"/>
    <s v="United States"/>
    <s v="Richmond"/>
    <x v="14"/>
    <n v="47374"/>
    <x v="2"/>
    <s v="OFF-ST-10001590"/>
    <x v="1"/>
    <x v="4"/>
    <x v="146"/>
    <x v="4005"/>
    <n v="5"/>
    <n v="0"/>
    <n v="17.523999999999997"/>
  </r>
  <r>
    <n v="9860"/>
    <s v="CA-2014-113278"/>
    <x v="3"/>
    <x v="424"/>
    <d v="2014-01-21T00:00:00"/>
    <x v="1"/>
    <s v="HR-14770"/>
    <x v="367"/>
    <x v="2"/>
    <s v="United States"/>
    <s v="Richmond"/>
    <x v="14"/>
    <n v="47374"/>
    <x v="2"/>
    <s v="OFF-FA-10003472"/>
    <x v="1"/>
    <x v="13"/>
    <x v="240"/>
    <x v="2182"/>
    <n v="2"/>
    <n v="0"/>
    <n v="0.1008"/>
  </r>
  <r>
    <n v="9861"/>
    <s v="CA-2014-113278"/>
    <x v="3"/>
    <x v="424"/>
    <d v="2014-01-21T00:00:00"/>
    <x v="1"/>
    <s v="HR-14770"/>
    <x v="367"/>
    <x v="2"/>
    <s v="United States"/>
    <s v="Richmond"/>
    <x v="14"/>
    <n v="47374"/>
    <x v="2"/>
    <s v="TEC-PH-10000169"/>
    <x v="2"/>
    <x v="7"/>
    <x v="1029"/>
    <x v="766"/>
    <n v="4"/>
    <n v="0"/>
    <n v="1.3559999999999945"/>
  </r>
  <r>
    <n v="9862"/>
    <s v="CA-2014-113278"/>
    <x v="3"/>
    <x v="424"/>
    <d v="2014-01-21T00:00:00"/>
    <x v="1"/>
    <s v="HR-14770"/>
    <x v="367"/>
    <x v="2"/>
    <s v="United States"/>
    <s v="Richmond"/>
    <x v="14"/>
    <n v="47374"/>
    <x v="2"/>
    <s v="OFF-ST-10002562"/>
    <x v="1"/>
    <x v="4"/>
    <x v="33"/>
    <x v="2572"/>
    <n v="2"/>
    <n v="0"/>
    <n v="5.2528000000000006"/>
  </r>
  <r>
    <n v="9863"/>
    <s v="CA-2014-113278"/>
    <x v="3"/>
    <x v="424"/>
    <d v="2014-01-21T00:00:00"/>
    <x v="1"/>
    <s v="HR-14770"/>
    <x v="367"/>
    <x v="2"/>
    <s v="United States"/>
    <s v="Richmond"/>
    <x v="14"/>
    <n v="47374"/>
    <x v="2"/>
    <s v="TEC-AC-10001445"/>
    <x v="2"/>
    <x v="11"/>
    <x v="422"/>
    <x v="6096"/>
    <n v="4"/>
    <n v="0"/>
    <n v="2.5451999999999995"/>
  </r>
  <r>
    <n v="9864"/>
    <s v="CA-2014-113278"/>
    <x v="3"/>
    <x v="424"/>
    <d v="2014-01-21T00:00:00"/>
    <x v="1"/>
    <s v="HR-14770"/>
    <x v="367"/>
    <x v="2"/>
    <s v="United States"/>
    <s v="Richmond"/>
    <x v="14"/>
    <n v="47374"/>
    <x v="2"/>
    <s v="OFF-PA-10004156"/>
    <x v="1"/>
    <x v="10"/>
    <x v="743"/>
    <x v="1189"/>
    <n v="1"/>
    <n v="0"/>
    <n v="5.5565999999999995"/>
  </r>
  <r>
    <n v="9865"/>
    <s v="CA-2014-113278"/>
    <x v="3"/>
    <x v="424"/>
    <d v="2014-01-21T00:00:00"/>
    <x v="1"/>
    <s v="HR-14770"/>
    <x v="367"/>
    <x v="2"/>
    <s v="United States"/>
    <s v="Richmond"/>
    <x v="14"/>
    <n v="47374"/>
    <x v="2"/>
    <s v="TEC-AC-10004469"/>
    <x v="2"/>
    <x v="11"/>
    <x v="238"/>
    <x v="3863"/>
    <n v="4"/>
    <n v="0"/>
    <n v="70.312000000000012"/>
  </r>
  <r>
    <n v="9866"/>
    <s v="CA-2014-113278"/>
    <x v="3"/>
    <x v="424"/>
    <d v="2014-01-21T00:00:00"/>
    <x v="1"/>
    <s v="HR-14770"/>
    <x v="367"/>
    <x v="2"/>
    <s v="United States"/>
    <s v="Richmond"/>
    <x v="14"/>
    <n v="47374"/>
    <x v="2"/>
    <s v="FUR-FU-10001037"/>
    <x v="0"/>
    <x v="5"/>
    <x v="1160"/>
    <x v="1651"/>
    <n v="2"/>
    <n v="0"/>
    <n v="8.532"/>
  </r>
  <r>
    <n v="9867"/>
    <s v="US-2012-116981"/>
    <x v="1"/>
    <x v="514"/>
    <d v="2012-03-28T00:00:00"/>
    <x v="0"/>
    <s v="SM-20950"/>
    <x v="416"/>
    <x v="1"/>
    <s v="United States"/>
    <s v="New York City"/>
    <x v="15"/>
    <n v="10009"/>
    <x v="3"/>
    <s v="OFF-ST-10002615"/>
    <x v="1"/>
    <x v="4"/>
    <x v="1427"/>
    <x v="2969"/>
    <n v="7"/>
    <n v="0"/>
    <n v="282.20920000000001"/>
  </r>
  <r>
    <n v="9868"/>
    <s v="US-2012-116981"/>
    <x v="1"/>
    <x v="514"/>
    <d v="2012-03-28T00:00:00"/>
    <x v="0"/>
    <s v="SM-20950"/>
    <x v="416"/>
    <x v="1"/>
    <s v="United States"/>
    <s v="New York City"/>
    <x v="15"/>
    <n v="10009"/>
    <x v="3"/>
    <s v="OFF-AP-10000595"/>
    <x v="1"/>
    <x v="9"/>
    <x v="1496"/>
    <x v="2638"/>
    <n v="3"/>
    <n v="0"/>
    <n v="3.4086000000000003"/>
  </r>
  <r>
    <n v="9869"/>
    <s v="CA-2011-114195"/>
    <x v="2"/>
    <x v="301"/>
    <d v="2011-11-03T00:00:00"/>
    <x v="2"/>
    <s v="EA-14035"/>
    <x v="105"/>
    <x v="1"/>
    <s v="United States"/>
    <s v="Mason"/>
    <x v="24"/>
    <n v="45040"/>
    <x v="3"/>
    <s v="FUR-FU-10002253"/>
    <x v="0"/>
    <x v="5"/>
    <x v="587"/>
    <x v="4574"/>
    <n v="2"/>
    <n v="0.2"/>
    <n v="16.317200000000003"/>
  </r>
  <r>
    <n v="9870"/>
    <s v="CA-2011-114195"/>
    <x v="2"/>
    <x v="301"/>
    <d v="2011-11-03T00:00:00"/>
    <x v="2"/>
    <s v="EA-14035"/>
    <x v="105"/>
    <x v="1"/>
    <s v="United States"/>
    <s v="Mason"/>
    <x v="24"/>
    <n v="45040"/>
    <x v="3"/>
    <s v="OFF-BI-10000494"/>
    <x v="1"/>
    <x v="8"/>
    <x v="1563"/>
    <x v="2968"/>
    <n v="2"/>
    <n v="0.7"/>
    <n v="-2.6099999999999994"/>
  </r>
  <r>
    <n v="9871"/>
    <s v="CA-2011-114195"/>
    <x v="2"/>
    <x v="301"/>
    <d v="2011-11-03T00:00:00"/>
    <x v="2"/>
    <s v="EA-14035"/>
    <x v="105"/>
    <x v="1"/>
    <s v="United States"/>
    <s v="Mason"/>
    <x v="24"/>
    <n v="45040"/>
    <x v="3"/>
    <s v="OFF-BI-10001658"/>
    <x v="1"/>
    <x v="8"/>
    <x v="439"/>
    <x v="2849"/>
    <n v="3"/>
    <n v="0.7"/>
    <n v="-17.942399999999992"/>
  </r>
  <r>
    <n v="9872"/>
    <s v="CA-2014-146269"/>
    <x v="3"/>
    <x v="833"/>
    <d v="2014-10-07T00:00:00"/>
    <x v="3"/>
    <s v="MH-17455"/>
    <x v="708"/>
    <x v="0"/>
    <s v="United States"/>
    <s v="Chicago"/>
    <x v="10"/>
    <n v="60623"/>
    <x v="2"/>
    <s v="OFF-ST-10003208"/>
    <x v="1"/>
    <x v="4"/>
    <x v="243"/>
    <x v="6097"/>
    <n v="2"/>
    <n v="0.2"/>
    <n v="32.662799999999947"/>
  </r>
  <r>
    <n v="9873"/>
    <s v="CA-2014-146269"/>
    <x v="3"/>
    <x v="833"/>
    <d v="2014-10-07T00:00:00"/>
    <x v="3"/>
    <s v="MH-17455"/>
    <x v="708"/>
    <x v="0"/>
    <s v="United States"/>
    <s v="Chicago"/>
    <x v="10"/>
    <n v="60623"/>
    <x v="2"/>
    <s v="OFF-AR-10004790"/>
    <x v="1"/>
    <x v="6"/>
    <x v="33"/>
    <x v="3764"/>
    <n v="2"/>
    <n v="0.2"/>
    <n v="1.1969999999999992"/>
  </r>
  <r>
    <n v="9874"/>
    <s v="CA-2013-100587"/>
    <x v="0"/>
    <x v="107"/>
    <d v="2013-12-15T00:00:00"/>
    <x v="1"/>
    <s v="SL-20155"/>
    <x v="359"/>
    <x v="2"/>
    <s v="United States"/>
    <s v="New York City"/>
    <x v="15"/>
    <n v="10024"/>
    <x v="3"/>
    <s v="OFF-PA-10004609"/>
    <x v="1"/>
    <x v="10"/>
    <x v="1494"/>
    <x v="90"/>
    <n v="1"/>
    <n v="0"/>
    <n v="3.1104000000000003"/>
  </r>
  <r>
    <n v="9875"/>
    <s v="CA-2013-166653"/>
    <x v="0"/>
    <x v="897"/>
    <d v="2013-09-25T00:00:00"/>
    <x v="0"/>
    <s v="NP-18685"/>
    <x v="472"/>
    <x v="2"/>
    <s v="United States"/>
    <s v="Parma"/>
    <x v="24"/>
    <n v="44134"/>
    <x v="3"/>
    <s v="OFF-EN-10003055"/>
    <x v="1"/>
    <x v="12"/>
    <x v="873"/>
    <x v="1109"/>
    <n v="2"/>
    <n v="0.2"/>
    <n v="19.989999999999995"/>
  </r>
  <r>
    <n v="9876"/>
    <s v="CA-2012-130855"/>
    <x v="1"/>
    <x v="1233"/>
    <d v="2013-01-05T00:00:00"/>
    <x v="1"/>
    <s v="RF-19840"/>
    <x v="167"/>
    <x v="0"/>
    <s v="United States"/>
    <s v="New York City"/>
    <x v="15"/>
    <n v="10035"/>
    <x v="3"/>
    <s v="OFF-SU-10003936"/>
    <x v="1"/>
    <x v="14"/>
    <x v="1826"/>
    <x v="6098"/>
    <n v="2"/>
    <n v="0"/>
    <n v="6.3600000000000101E-2"/>
  </r>
  <r>
    <n v="9877"/>
    <s v="US-2014-166324"/>
    <x v="3"/>
    <x v="693"/>
    <d v="2014-04-22T00:00:00"/>
    <x v="2"/>
    <s v="BE-11455"/>
    <x v="534"/>
    <x v="2"/>
    <s v="United States"/>
    <s v="Cleveland"/>
    <x v="24"/>
    <n v="44105"/>
    <x v="3"/>
    <s v="OFF-ST-10000078"/>
    <x v="1"/>
    <x v="4"/>
    <x v="1218"/>
    <x v="6099"/>
    <n v="4"/>
    <n v="0.2"/>
    <n v="-21.213600000000099"/>
  </r>
  <r>
    <n v="9878"/>
    <s v="US-2014-166324"/>
    <x v="3"/>
    <x v="693"/>
    <d v="2014-04-22T00:00:00"/>
    <x v="2"/>
    <s v="BE-11455"/>
    <x v="534"/>
    <x v="2"/>
    <s v="United States"/>
    <s v="Cleveland"/>
    <x v="24"/>
    <n v="44105"/>
    <x v="3"/>
    <s v="OFF-BI-10000174"/>
    <x v="1"/>
    <x v="8"/>
    <x v="1435"/>
    <x v="6100"/>
    <n v="5"/>
    <n v="0.7"/>
    <n v="-6.379999999999999"/>
  </r>
  <r>
    <n v="9879"/>
    <s v="US-2014-166324"/>
    <x v="3"/>
    <x v="693"/>
    <d v="2014-04-22T00:00:00"/>
    <x v="2"/>
    <s v="BE-11455"/>
    <x v="534"/>
    <x v="2"/>
    <s v="United States"/>
    <s v="Cleveland"/>
    <x v="24"/>
    <n v="44105"/>
    <x v="3"/>
    <s v="TEC-PH-10004080"/>
    <x v="2"/>
    <x v="7"/>
    <x v="1768"/>
    <x v="4457"/>
    <n v="3"/>
    <n v="0.4"/>
    <n v="-24.476399999999998"/>
  </r>
  <r>
    <n v="9880"/>
    <s v="CA-2013-122581"/>
    <x v="0"/>
    <x v="1036"/>
    <d v="2013-08-26T00:00:00"/>
    <x v="1"/>
    <s v="JK-15370"/>
    <x v="271"/>
    <x v="0"/>
    <s v="United States"/>
    <s v="New York City"/>
    <x v="15"/>
    <n v="10035"/>
    <x v="3"/>
    <s v="FUR-CH-10002961"/>
    <x v="0"/>
    <x v="1"/>
    <x v="939"/>
    <x v="6101"/>
    <n v="7"/>
    <n v="0.1"/>
    <n v="63.685999999999979"/>
  </r>
  <r>
    <n v="9881"/>
    <s v="CA-2012-104297"/>
    <x v="1"/>
    <x v="352"/>
    <d v="2012-05-31T00:00:00"/>
    <x v="2"/>
    <s v="CC-12100"/>
    <x v="385"/>
    <x v="2"/>
    <s v="United States"/>
    <s v="Cleveland"/>
    <x v="24"/>
    <n v="44105"/>
    <x v="3"/>
    <s v="OFF-PA-10000474"/>
    <x v="1"/>
    <x v="10"/>
    <x v="33"/>
    <x v="633"/>
    <n v="3"/>
    <n v="0.2"/>
    <n v="28.706399999999991"/>
  </r>
  <r>
    <n v="9882"/>
    <s v="CA-2011-153927"/>
    <x v="2"/>
    <x v="1132"/>
    <d v="2011-08-13T00:00:00"/>
    <x v="2"/>
    <s v="LL-16840"/>
    <x v="328"/>
    <x v="0"/>
    <s v="United States"/>
    <s v="Woodstock"/>
    <x v="32"/>
    <n v="30188"/>
    <x v="0"/>
    <s v="OFF-BI-10000138"/>
    <x v="1"/>
    <x v="8"/>
    <x v="600"/>
    <x v="1230"/>
    <n v="3"/>
    <n v="0"/>
    <n v="6.7392000000000003"/>
  </r>
  <r>
    <n v="9883"/>
    <s v="CA-2011-153927"/>
    <x v="2"/>
    <x v="1132"/>
    <d v="2011-08-13T00:00:00"/>
    <x v="2"/>
    <s v="LL-16840"/>
    <x v="328"/>
    <x v="0"/>
    <s v="United States"/>
    <s v="Woodstock"/>
    <x v="32"/>
    <n v="30188"/>
    <x v="0"/>
    <s v="TEC-AC-10000023"/>
    <x v="2"/>
    <x v="11"/>
    <x v="900"/>
    <x v="6102"/>
    <n v="13"/>
    <n v="0"/>
    <n v="98.139599999999987"/>
  </r>
  <r>
    <n v="9884"/>
    <s v="CA-2011-112291"/>
    <x v="2"/>
    <x v="1234"/>
    <d v="2011-04-08T00:00:00"/>
    <x v="1"/>
    <s v="KE-16420"/>
    <x v="722"/>
    <x v="1"/>
    <s v="United States"/>
    <s v="Los Angeles"/>
    <x v="1"/>
    <n v="90008"/>
    <x v="1"/>
    <s v="OFF-EN-10001415"/>
    <x v="1"/>
    <x v="12"/>
    <x v="33"/>
    <x v="954"/>
    <n v="2"/>
    <n v="0"/>
    <n v="5.58"/>
  </r>
  <r>
    <n v="9885"/>
    <s v="CA-2011-112291"/>
    <x v="2"/>
    <x v="1234"/>
    <d v="2011-04-08T00:00:00"/>
    <x v="1"/>
    <s v="KE-16420"/>
    <x v="722"/>
    <x v="1"/>
    <s v="United States"/>
    <s v="Los Angeles"/>
    <x v="1"/>
    <n v="90008"/>
    <x v="1"/>
    <s v="TEC-AC-10001284"/>
    <x v="2"/>
    <x v="11"/>
    <x v="1172"/>
    <x v="1038"/>
    <n v="3"/>
    <n v="0"/>
    <n v="22.4316"/>
  </r>
  <r>
    <n v="9886"/>
    <s v="CA-2011-112291"/>
    <x v="2"/>
    <x v="1234"/>
    <d v="2011-04-08T00:00:00"/>
    <x v="1"/>
    <s v="KE-16420"/>
    <x v="722"/>
    <x v="1"/>
    <s v="United States"/>
    <s v="Los Angeles"/>
    <x v="1"/>
    <n v="90008"/>
    <x v="1"/>
    <s v="TEC-AC-10000736"/>
    <x v="2"/>
    <x v="11"/>
    <x v="1085"/>
    <x v="460"/>
    <n v="2"/>
    <n v="0"/>
    <n v="57.592799999999997"/>
  </r>
  <r>
    <n v="9887"/>
    <s v="CA-2011-146997"/>
    <x v="2"/>
    <x v="1213"/>
    <d v="2011-01-28T00:00:00"/>
    <x v="1"/>
    <s v="SG-20605"/>
    <x v="611"/>
    <x v="0"/>
    <s v="United States"/>
    <s v="Lafayette"/>
    <x v="14"/>
    <n v="47905"/>
    <x v="2"/>
    <s v="OFF-FA-10003467"/>
    <x v="1"/>
    <x v="13"/>
    <x v="489"/>
    <x v="4095"/>
    <n v="3"/>
    <n v="0"/>
    <n v="0"/>
  </r>
  <r>
    <n v="9888"/>
    <s v="CA-2014-169607"/>
    <x v="3"/>
    <x v="386"/>
    <d v="2014-10-16T00:00:00"/>
    <x v="2"/>
    <s v="CA-12265"/>
    <x v="244"/>
    <x v="0"/>
    <s v="United States"/>
    <s v="New York City"/>
    <x v="15"/>
    <n v="10024"/>
    <x v="3"/>
    <s v="OFF-PA-10000477"/>
    <x v="1"/>
    <x v="10"/>
    <x v="1205"/>
    <x v="745"/>
    <n v="2"/>
    <n v="0"/>
    <n v="4.6812000000000005"/>
  </r>
  <r>
    <n v="9889"/>
    <s v="CA-2012-127544"/>
    <x v="1"/>
    <x v="816"/>
    <d v="2012-08-12T00:00:00"/>
    <x v="1"/>
    <s v="RD-19585"/>
    <x v="361"/>
    <x v="0"/>
    <s v="United States"/>
    <s v="Utica"/>
    <x v="15"/>
    <n v="13501"/>
    <x v="3"/>
    <s v="TEC-AC-10000736"/>
    <x v="2"/>
    <x v="11"/>
    <x v="1085"/>
    <x v="3705"/>
    <n v="1"/>
    <n v="0"/>
    <n v="28.796399999999998"/>
  </r>
  <r>
    <n v="9890"/>
    <s v="CA-2014-166499"/>
    <x v="3"/>
    <x v="498"/>
    <d v="2014-03-21T00:00:00"/>
    <x v="2"/>
    <s v="VG-21805"/>
    <x v="500"/>
    <x v="1"/>
    <s v="United States"/>
    <s v="Lakewood"/>
    <x v="30"/>
    <n v="8701"/>
    <x v="3"/>
    <s v="OFF-AR-10002467"/>
    <x v="1"/>
    <x v="6"/>
    <x v="1681"/>
    <x v="3090"/>
    <n v="3"/>
    <n v="0"/>
    <n v="2.4138000000000006"/>
  </r>
  <r>
    <n v="9891"/>
    <s v="US-2013-115441"/>
    <x v="0"/>
    <x v="197"/>
    <d v="2013-07-29T00:00:00"/>
    <x v="0"/>
    <s v="SH-19975"/>
    <x v="64"/>
    <x v="1"/>
    <s v="United States"/>
    <s v="Milwaukee"/>
    <x v="6"/>
    <n v="53209"/>
    <x v="2"/>
    <s v="OFF-PA-10004996"/>
    <x v="1"/>
    <x v="10"/>
    <x v="1519"/>
    <x v="6103"/>
    <n v="2"/>
    <n v="0"/>
    <n v="9.6913999999999998"/>
  </r>
  <r>
    <n v="9892"/>
    <s v="US-2013-115441"/>
    <x v="0"/>
    <x v="197"/>
    <d v="2013-07-29T00:00:00"/>
    <x v="0"/>
    <s v="SH-19975"/>
    <x v="64"/>
    <x v="1"/>
    <s v="United States"/>
    <s v="Milwaukee"/>
    <x v="6"/>
    <n v="53209"/>
    <x v="2"/>
    <s v="TEC-AC-10003116"/>
    <x v="2"/>
    <x v="11"/>
    <x v="920"/>
    <x v="6104"/>
    <n v="7"/>
    <n v="0"/>
    <n v="48.457499999999996"/>
  </r>
  <r>
    <n v="9893"/>
    <s v="US-2013-115441"/>
    <x v="0"/>
    <x v="197"/>
    <d v="2013-07-29T00:00:00"/>
    <x v="0"/>
    <s v="SH-19975"/>
    <x v="64"/>
    <x v="1"/>
    <s v="United States"/>
    <s v="Milwaukee"/>
    <x v="6"/>
    <n v="53209"/>
    <x v="2"/>
    <s v="TEC-PH-10002262"/>
    <x v="2"/>
    <x v="7"/>
    <x v="472"/>
    <x v="6105"/>
    <n v="5"/>
    <n v="0"/>
    <n v="83.314000000000021"/>
  </r>
  <r>
    <n v="9894"/>
    <s v="US-2013-115441"/>
    <x v="0"/>
    <x v="197"/>
    <d v="2013-07-29T00:00:00"/>
    <x v="0"/>
    <s v="SH-19975"/>
    <x v="64"/>
    <x v="1"/>
    <s v="United States"/>
    <s v="Milwaukee"/>
    <x v="6"/>
    <n v="53209"/>
    <x v="2"/>
    <s v="FUR-CH-10004626"/>
    <x v="0"/>
    <x v="1"/>
    <x v="1697"/>
    <x v="6106"/>
    <n v="4"/>
    <n v="0"/>
    <n v="96.854399999999998"/>
  </r>
  <r>
    <n v="9895"/>
    <s v="US-2013-115441"/>
    <x v="0"/>
    <x v="197"/>
    <d v="2013-07-29T00:00:00"/>
    <x v="0"/>
    <s v="SH-19975"/>
    <x v="64"/>
    <x v="1"/>
    <s v="United States"/>
    <s v="Milwaukee"/>
    <x v="6"/>
    <n v="53209"/>
    <x v="2"/>
    <s v="FUR-FU-10001756"/>
    <x v="0"/>
    <x v="5"/>
    <x v="282"/>
    <x v="6107"/>
    <n v="5"/>
    <n v="0"/>
    <n v="27.60799999999999"/>
  </r>
  <r>
    <n v="9896"/>
    <s v="CA-2011-115049"/>
    <x v="2"/>
    <x v="467"/>
    <d v="2011-10-01T00:00:00"/>
    <x v="1"/>
    <s v="MM-17920"/>
    <x v="462"/>
    <x v="0"/>
    <s v="United States"/>
    <s v="Chicago"/>
    <x v="10"/>
    <n v="60623"/>
    <x v="2"/>
    <s v="TEC-AC-10004859"/>
    <x v="2"/>
    <x v="11"/>
    <x v="1545"/>
    <x v="6108"/>
    <n v="11"/>
    <n v="0.2"/>
    <n v="38.456000000000003"/>
  </r>
  <r>
    <n v="9897"/>
    <s v="CA-2011-156342"/>
    <x v="2"/>
    <x v="1103"/>
    <d v="2011-06-20T00:00:00"/>
    <x v="0"/>
    <s v="JF-15415"/>
    <x v="226"/>
    <x v="0"/>
    <s v="United States"/>
    <s v="Chicago"/>
    <x v="10"/>
    <n v="60653"/>
    <x v="2"/>
    <s v="OFF-PA-10001725"/>
    <x v="1"/>
    <x v="10"/>
    <x v="1648"/>
    <x v="4546"/>
    <n v="2"/>
    <n v="0.2"/>
    <n v="22.480800000000002"/>
  </r>
  <r>
    <n v="9898"/>
    <s v="CA-2013-112830"/>
    <x v="0"/>
    <x v="112"/>
    <d v="2013-06-11T00:00:00"/>
    <x v="1"/>
    <s v="LP-17095"/>
    <x v="431"/>
    <x v="0"/>
    <s v="United States"/>
    <s v="Fairfield"/>
    <x v="24"/>
    <n v="45014"/>
    <x v="3"/>
    <s v="FUR-FU-10004306"/>
    <x v="0"/>
    <x v="5"/>
    <x v="616"/>
    <x v="6109"/>
    <n v="3"/>
    <n v="0.2"/>
    <n v="34.97399999999999"/>
  </r>
  <r>
    <n v="9899"/>
    <s v="CA-2013-112830"/>
    <x v="0"/>
    <x v="112"/>
    <d v="2013-06-11T00:00:00"/>
    <x v="1"/>
    <s v="LP-17095"/>
    <x v="431"/>
    <x v="0"/>
    <s v="United States"/>
    <s v="Fairfield"/>
    <x v="24"/>
    <n v="45014"/>
    <x v="3"/>
    <s v="FUR-FU-10004845"/>
    <x v="0"/>
    <x v="5"/>
    <x v="1684"/>
    <x v="5350"/>
    <n v="2"/>
    <n v="0.2"/>
    <n v="0"/>
  </r>
  <r>
    <n v="9900"/>
    <s v="US-2011-117380"/>
    <x v="2"/>
    <x v="1176"/>
    <d v="2011-04-03T00:00:00"/>
    <x v="1"/>
    <s v="MP-18175"/>
    <x v="486"/>
    <x v="2"/>
    <s v="United States"/>
    <s v="Springfield"/>
    <x v="24"/>
    <n v="45503"/>
    <x v="3"/>
    <s v="FUR-TA-10000198"/>
    <x v="0"/>
    <x v="3"/>
    <x v="589"/>
    <x v="1890"/>
    <n v="1"/>
    <n v="0.4"/>
    <n v="-143.25480000000002"/>
  </r>
  <r>
    <n v="9901"/>
    <s v="CA-2014-117646"/>
    <x v="3"/>
    <x v="170"/>
    <d v="2014-08-26T00:00:00"/>
    <x v="1"/>
    <s v="SC-20845"/>
    <x v="790"/>
    <x v="0"/>
    <s v="United States"/>
    <s v="Louisville"/>
    <x v="22"/>
    <n v="80027"/>
    <x v="1"/>
    <s v="OFF-ST-10000036"/>
    <x v="1"/>
    <x v="4"/>
    <x v="590"/>
    <x v="4974"/>
    <n v="3"/>
    <n v="0.2"/>
    <n v="20.745899999999985"/>
  </r>
  <r>
    <n v="9902"/>
    <s v="CA-2014-117646"/>
    <x v="3"/>
    <x v="170"/>
    <d v="2014-08-26T00:00:00"/>
    <x v="1"/>
    <s v="SC-20845"/>
    <x v="790"/>
    <x v="0"/>
    <s v="United States"/>
    <s v="Louisville"/>
    <x v="22"/>
    <n v="80027"/>
    <x v="1"/>
    <s v="FUR-FU-10001037"/>
    <x v="0"/>
    <x v="5"/>
    <x v="1160"/>
    <x v="4915"/>
    <n v="3"/>
    <n v="0.2"/>
    <n v="7.1099999999999994"/>
  </r>
  <r>
    <n v="9903"/>
    <s v="CA-2014-117646"/>
    <x v="3"/>
    <x v="170"/>
    <d v="2014-08-26T00:00:00"/>
    <x v="1"/>
    <s v="SC-20845"/>
    <x v="790"/>
    <x v="0"/>
    <s v="United States"/>
    <s v="Louisville"/>
    <x v="22"/>
    <n v="80027"/>
    <x v="1"/>
    <s v="OFF-PA-10001950"/>
    <x v="1"/>
    <x v="10"/>
    <x v="144"/>
    <x v="1407"/>
    <n v="1"/>
    <n v="0.2"/>
    <n v="2.0849999999999991"/>
  </r>
  <r>
    <n v="9904"/>
    <s v="CA-2011-122609"/>
    <x v="2"/>
    <x v="607"/>
    <d v="2011-11-18T00:00:00"/>
    <x v="1"/>
    <s v="DP-13000"/>
    <x v="24"/>
    <x v="0"/>
    <s v="United States"/>
    <s v="Carrollton"/>
    <x v="5"/>
    <n v="75007"/>
    <x v="2"/>
    <s v="FUR-FU-10004587"/>
    <x v="0"/>
    <x v="5"/>
    <x v="1353"/>
    <x v="6110"/>
    <n v="3"/>
    <n v="0.6"/>
    <n v="-6.9101999999999997"/>
  </r>
  <r>
    <n v="9905"/>
    <s v="CA-2011-122609"/>
    <x v="2"/>
    <x v="607"/>
    <d v="2011-11-18T00:00:00"/>
    <x v="1"/>
    <s v="DP-13000"/>
    <x v="24"/>
    <x v="0"/>
    <s v="United States"/>
    <s v="Carrollton"/>
    <x v="5"/>
    <n v="75007"/>
    <x v="2"/>
    <s v="TEC-AC-10002567"/>
    <x v="2"/>
    <x v="11"/>
    <x v="423"/>
    <x v="2506"/>
    <n v="2"/>
    <n v="0.2"/>
    <n v="25.596799999999998"/>
  </r>
  <r>
    <n v="9906"/>
    <s v="US-2012-129007"/>
    <x v="1"/>
    <x v="1023"/>
    <d v="2012-09-15T00:00:00"/>
    <x v="2"/>
    <s v="KD-16615"/>
    <x v="629"/>
    <x v="1"/>
    <s v="United States"/>
    <s v="Anaheim"/>
    <x v="1"/>
    <n v="92804"/>
    <x v="1"/>
    <s v="FUR-FU-10004973"/>
    <x v="0"/>
    <x v="5"/>
    <x v="1134"/>
    <x v="6111"/>
    <n v="7"/>
    <n v="0"/>
    <n v="55.389600000000002"/>
  </r>
  <r>
    <n v="9907"/>
    <s v="US-2012-129007"/>
    <x v="1"/>
    <x v="1023"/>
    <d v="2012-09-15T00:00:00"/>
    <x v="2"/>
    <s v="KD-16615"/>
    <x v="629"/>
    <x v="1"/>
    <s v="United States"/>
    <s v="Anaheim"/>
    <x v="1"/>
    <n v="92804"/>
    <x v="1"/>
    <s v="OFF-BI-10001628"/>
    <x v="1"/>
    <x v="8"/>
    <x v="1103"/>
    <x v="3148"/>
    <n v="3"/>
    <n v="0.2"/>
    <n v="7.822499999999998"/>
  </r>
  <r>
    <n v="9908"/>
    <s v="US-2012-129007"/>
    <x v="1"/>
    <x v="1023"/>
    <d v="2012-09-15T00:00:00"/>
    <x v="2"/>
    <s v="KD-16615"/>
    <x v="629"/>
    <x v="1"/>
    <s v="United States"/>
    <s v="Anaheim"/>
    <x v="1"/>
    <n v="92804"/>
    <x v="1"/>
    <s v="FUR-CH-10000155"/>
    <x v="0"/>
    <x v="1"/>
    <x v="1157"/>
    <x v="4829"/>
    <n v="3"/>
    <n v="0.2"/>
    <n v="71.77200000000002"/>
  </r>
  <r>
    <n v="9909"/>
    <s v="US-2012-129007"/>
    <x v="1"/>
    <x v="1023"/>
    <d v="2012-09-15T00:00:00"/>
    <x v="2"/>
    <s v="KD-16615"/>
    <x v="629"/>
    <x v="1"/>
    <s v="United States"/>
    <s v="Anaheim"/>
    <x v="1"/>
    <n v="92804"/>
    <x v="1"/>
    <s v="FUR-FU-10002379"/>
    <x v="0"/>
    <x v="5"/>
    <x v="1462"/>
    <x v="6112"/>
    <n v="5"/>
    <n v="0"/>
    <n v="24.881999999999991"/>
  </r>
  <r>
    <n v="9910"/>
    <s v="US-2012-129007"/>
    <x v="1"/>
    <x v="1023"/>
    <d v="2012-09-15T00:00:00"/>
    <x v="2"/>
    <s v="KD-16615"/>
    <x v="629"/>
    <x v="1"/>
    <s v="United States"/>
    <s v="Anaheim"/>
    <x v="1"/>
    <n v="92804"/>
    <x v="1"/>
    <s v="FUR-FU-10004018"/>
    <x v="0"/>
    <x v="5"/>
    <x v="927"/>
    <x v="3082"/>
    <n v="3"/>
    <n v="0"/>
    <n v="12.060900000000002"/>
  </r>
  <r>
    <n v="9911"/>
    <s v="US-2012-129007"/>
    <x v="1"/>
    <x v="1023"/>
    <d v="2012-09-15T00:00:00"/>
    <x v="2"/>
    <s v="KD-16615"/>
    <x v="629"/>
    <x v="1"/>
    <s v="United States"/>
    <s v="Anaheim"/>
    <x v="1"/>
    <n v="92804"/>
    <x v="1"/>
    <s v="OFF-PA-10000994"/>
    <x v="1"/>
    <x v="10"/>
    <x v="904"/>
    <x v="1441"/>
    <n v="2"/>
    <n v="0"/>
    <n v="100.65599999999999"/>
  </r>
  <r>
    <n v="9912"/>
    <s v="US-2011-157231"/>
    <x v="2"/>
    <x v="267"/>
    <d v="2011-04-09T00:00:00"/>
    <x v="1"/>
    <s v="RP-19855"/>
    <x v="532"/>
    <x v="1"/>
    <s v="United States"/>
    <s v="Richmond"/>
    <x v="0"/>
    <n v="40475"/>
    <x v="0"/>
    <s v="OFF-BI-10002852"/>
    <x v="1"/>
    <x v="8"/>
    <x v="91"/>
    <x v="787"/>
    <n v="7"/>
    <n v="0"/>
    <n v="56.526400000000002"/>
  </r>
  <r>
    <n v="9913"/>
    <s v="CA-2012-132388"/>
    <x v="1"/>
    <x v="998"/>
    <d v="2012-10-12T00:00:00"/>
    <x v="2"/>
    <s v="KN-16390"/>
    <x v="471"/>
    <x v="1"/>
    <s v="United States"/>
    <s v="Santa Barbara"/>
    <x v="1"/>
    <n v="93101"/>
    <x v="1"/>
    <s v="FUR-CH-10001714"/>
    <x v="0"/>
    <x v="1"/>
    <x v="1295"/>
    <x v="6113"/>
    <n v="3"/>
    <n v="0.2"/>
    <n v="-54.320399999999978"/>
  </r>
  <r>
    <n v="9914"/>
    <s v="CA-2012-132388"/>
    <x v="1"/>
    <x v="998"/>
    <d v="2012-10-12T00:00:00"/>
    <x v="2"/>
    <s v="KN-16390"/>
    <x v="471"/>
    <x v="1"/>
    <s v="United States"/>
    <s v="Santa Barbara"/>
    <x v="1"/>
    <n v="93101"/>
    <x v="1"/>
    <s v="OFF-LA-10000414"/>
    <x v="1"/>
    <x v="2"/>
    <x v="1634"/>
    <x v="2551"/>
    <n v="3"/>
    <n v="0"/>
    <n v="14.904"/>
  </r>
  <r>
    <n v="9915"/>
    <s v="CA-2014-160927"/>
    <x v="3"/>
    <x v="926"/>
    <d v="2014-02-01T00:00:00"/>
    <x v="0"/>
    <s v="TM-21010"/>
    <x v="612"/>
    <x v="0"/>
    <s v="United States"/>
    <s v="Marion"/>
    <x v="23"/>
    <n v="52302"/>
    <x v="2"/>
    <s v="OFF-PA-10003848"/>
    <x v="1"/>
    <x v="10"/>
    <x v="1442"/>
    <x v="91"/>
    <n v="2"/>
    <n v="0"/>
    <n v="6.2208000000000006"/>
  </r>
  <r>
    <n v="9916"/>
    <s v="CA-2014-160927"/>
    <x v="3"/>
    <x v="926"/>
    <d v="2014-02-01T00:00:00"/>
    <x v="0"/>
    <s v="TM-21010"/>
    <x v="612"/>
    <x v="0"/>
    <s v="United States"/>
    <s v="Marion"/>
    <x v="23"/>
    <n v="52302"/>
    <x v="2"/>
    <s v="OFF-PA-10000176"/>
    <x v="1"/>
    <x v="10"/>
    <x v="634"/>
    <x v="453"/>
    <n v="5"/>
    <n v="0"/>
    <n v="45.527999999999992"/>
  </r>
  <r>
    <n v="9917"/>
    <s v="CA-2014-160927"/>
    <x v="3"/>
    <x v="926"/>
    <d v="2014-02-01T00:00:00"/>
    <x v="0"/>
    <s v="TM-21010"/>
    <x v="612"/>
    <x v="0"/>
    <s v="United States"/>
    <s v="Marion"/>
    <x v="23"/>
    <n v="52302"/>
    <x v="2"/>
    <s v="OFF-ST-10001590"/>
    <x v="1"/>
    <x v="4"/>
    <x v="146"/>
    <x v="814"/>
    <n v="1"/>
    <n v="0"/>
    <n v="3.5047999999999995"/>
  </r>
  <r>
    <n v="9918"/>
    <s v="CA-2014-160927"/>
    <x v="3"/>
    <x v="926"/>
    <d v="2014-02-01T00:00:00"/>
    <x v="0"/>
    <s v="TM-21010"/>
    <x v="612"/>
    <x v="0"/>
    <s v="United States"/>
    <s v="Marion"/>
    <x v="23"/>
    <n v="52302"/>
    <x v="2"/>
    <s v="FUR-FU-10000010"/>
    <x v="0"/>
    <x v="5"/>
    <x v="522"/>
    <x v="4126"/>
    <n v="3"/>
    <n v="0"/>
    <n v="4.6220999999999997"/>
  </r>
  <r>
    <n v="9919"/>
    <s v="CA-2012-105508"/>
    <x v="1"/>
    <x v="496"/>
    <d v="2012-09-29T00:00:00"/>
    <x v="1"/>
    <s v="JF-15190"/>
    <x v="440"/>
    <x v="0"/>
    <s v="United States"/>
    <s v="New York City"/>
    <x v="15"/>
    <n v="10035"/>
    <x v="3"/>
    <s v="OFF-EN-10003055"/>
    <x v="1"/>
    <x v="12"/>
    <x v="873"/>
    <x v="372"/>
    <n v="1"/>
    <n v="0"/>
    <n v="17.990999999999996"/>
  </r>
  <r>
    <n v="9920"/>
    <s v="CA-2013-149272"/>
    <x v="0"/>
    <x v="543"/>
    <d v="2013-03-20T00:00:00"/>
    <x v="1"/>
    <s v="MY-18295"/>
    <x v="501"/>
    <x v="1"/>
    <s v="United States"/>
    <s v="Bryan"/>
    <x v="5"/>
    <n v="77803"/>
    <x v="2"/>
    <s v="FUR-CH-10000863"/>
    <x v="0"/>
    <x v="1"/>
    <x v="83"/>
    <x v="2568"/>
    <n v="5"/>
    <n v="0.3"/>
    <n v="-143.43099999999998"/>
  </r>
  <r>
    <n v="9921"/>
    <s v="CA-2013-149272"/>
    <x v="0"/>
    <x v="543"/>
    <d v="2013-03-20T00:00:00"/>
    <x v="1"/>
    <s v="MY-18295"/>
    <x v="501"/>
    <x v="1"/>
    <s v="United States"/>
    <s v="Bryan"/>
    <x v="5"/>
    <n v="77803"/>
    <x v="2"/>
    <s v="OFF-BI-10004233"/>
    <x v="1"/>
    <x v="8"/>
    <x v="1377"/>
    <x v="6114"/>
    <n v="7"/>
    <n v="0.8"/>
    <n v="-35.817600000000013"/>
  </r>
  <r>
    <n v="9922"/>
    <s v="CA-2011-111360"/>
    <x v="2"/>
    <x v="156"/>
    <d v="2011-11-30T00:00:00"/>
    <x v="1"/>
    <s v="AT-10435"/>
    <x v="401"/>
    <x v="2"/>
    <s v="United States"/>
    <s v="Akron"/>
    <x v="24"/>
    <n v="44312"/>
    <x v="3"/>
    <s v="OFF-BI-10003350"/>
    <x v="1"/>
    <x v="8"/>
    <x v="834"/>
    <x v="6115"/>
    <n v="3"/>
    <n v="0.7"/>
    <n v="-4.5935999999999986"/>
  </r>
  <r>
    <n v="9923"/>
    <s v="US-2014-162124"/>
    <x v="3"/>
    <x v="636"/>
    <d v="2014-05-11T00:00:00"/>
    <x v="1"/>
    <s v="JF-15490"/>
    <x v="223"/>
    <x v="0"/>
    <s v="United States"/>
    <s v="Chicago"/>
    <x v="10"/>
    <n v="60653"/>
    <x v="2"/>
    <s v="TEC-AC-10001990"/>
    <x v="2"/>
    <x v="11"/>
    <x v="861"/>
    <x v="3029"/>
    <n v="4"/>
    <n v="0.2"/>
    <n v="28.79519999999998"/>
  </r>
  <r>
    <n v="9924"/>
    <s v="CA-2012-159534"/>
    <x v="1"/>
    <x v="305"/>
    <d v="2012-03-23T00:00:00"/>
    <x v="2"/>
    <s v="DH-13075"/>
    <x v="704"/>
    <x v="1"/>
    <s v="United States"/>
    <s v="New York City"/>
    <x v="15"/>
    <n v="10035"/>
    <x v="3"/>
    <s v="OFF-BI-10003982"/>
    <x v="1"/>
    <x v="8"/>
    <x v="346"/>
    <x v="3621"/>
    <n v="3"/>
    <n v="0.2"/>
    <n v="16.823699999999999"/>
  </r>
  <r>
    <n v="9925"/>
    <s v="CA-2012-159534"/>
    <x v="1"/>
    <x v="305"/>
    <d v="2012-03-23T00:00:00"/>
    <x v="2"/>
    <s v="DH-13075"/>
    <x v="704"/>
    <x v="1"/>
    <s v="United States"/>
    <s v="New York City"/>
    <x v="15"/>
    <n v="10035"/>
    <x v="3"/>
    <s v="OFF-EN-10004386"/>
    <x v="1"/>
    <x v="12"/>
    <x v="242"/>
    <x v="1169"/>
    <n v="1"/>
    <n v="0"/>
    <n v="11.994999999999999"/>
  </r>
  <r>
    <n v="9926"/>
    <s v="CA-2012-159534"/>
    <x v="1"/>
    <x v="305"/>
    <d v="2012-03-23T00:00:00"/>
    <x v="2"/>
    <s v="DH-13075"/>
    <x v="704"/>
    <x v="1"/>
    <s v="United States"/>
    <s v="New York City"/>
    <x v="15"/>
    <n v="10035"/>
    <x v="3"/>
    <s v="OFF-BI-10003656"/>
    <x v="1"/>
    <x v="8"/>
    <x v="13"/>
    <x v="6116"/>
    <n v="8"/>
    <n v="0.2"/>
    <n v="353.5791999999999"/>
  </r>
  <r>
    <n v="9927"/>
    <s v="CA-2012-159534"/>
    <x v="1"/>
    <x v="305"/>
    <d v="2012-03-23T00:00:00"/>
    <x v="2"/>
    <s v="DH-13075"/>
    <x v="704"/>
    <x v="1"/>
    <s v="United States"/>
    <s v="New York City"/>
    <x v="15"/>
    <n v="10035"/>
    <x v="3"/>
    <s v="TEC-PH-10002310"/>
    <x v="2"/>
    <x v="7"/>
    <x v="950"/>
    <x v="1664"/>
    <n v="2"/>
    <n v="0"/>
    <n v="53.994599999999991"/>
  </r>
  <r>
    <n v="9928"/>
    <s v="CA-2012-159534"/>
    <x v="1"/>
    <x v="305"/>
    <d v="2012-03-23T00:00:00"/>
    <x v="2"/>
    <s v="DH-13075"/>
    <x v="704"/>
    <x v="1"/>
    <s v="United States"/>
    <s v="New York City"/>
    <x v="15"/>
    <n v="10035"/>
    <x v="3"/>
    <s v="OFF-ST-10001172"/>
    <x v="1"/>
    <x v="4"/>
    <x v="1197"/>
    <x v="202"/>
    <n v="4"/>
    <n v="0"/>
    <n v="20.140799999999999"/>
  </r>
  <r>
    <n v="9929"/>
    <s v="CA-2013-129630"/>
    <x v="0"/>
    <x v="913"/>
    <d v="2013-09-05T00:00:00"/>
    <x v="3"/>
    <s v="IM-15055"/>
    <x v="780"/>
    <x v="0"/>
    <s v="United States"/>
    <s v="San Francisco"/>
    <x v="1"/>
    <n v="94122"/>
    <x v="1"/>
    <s v="FUR-FU-10000260"/>
    <x v="0"/>
    <x v="5"/>
    <x v="74"/>
    <x v="6117"/>
    <n v="3"/>
    <n v="0"/>
    <n v="8.7371999999999996"/>
  </r>
  <r>
    <n v="9930"/>
    <s v="CA-2013-129630"/>
    <x v="0"/>
    <x v="913"/>
    <d v="2013-09-05T00:00:00"/>
    <x v="3"/>
    <s v="IM-15055"/>
    <x v="780"/>
    <x v="0"/>
    <s v="United States"/>
    <s v="San Francisco"/>
    <x v="1"/>
    <n v="94122"/>
    <x v="1"/>
    <s v="TEC-CO-10003763"/>
    <x v="2"/>
    <x v="16"/>
    <x v="1270"/>
    <x v="2481"/>
    <n v="5"/>
    <n v="0.2"/>
    <n v="944.98649999999986"/>
  </r>
  <r>
    <n v="9931"/>
    <s v="CA-2012-104948"/>
    <x v="1"/>
    <x v="50"/>
    <d v="2012-11-17T00:00:00"/>
    <x v="1"/>
    <s v="KH-16510"/>
    <x v="168"/>
    <x v="0"/>
    <s v="United States"/>
    <s v="San Bernardino"/>
    <x v="1"/>
    <n v="92404"/>
    <x v="1"/>
    <s v="OFF-BI-10001267"/>
    <x v="1"/>
    <x v="8"/>
    <x v="1466"/>
    <x v="6118"/>
    <n v="2"/>
    <n v="0.2"/>
    <n v="3.4551999999999996"/>
  </r>
  <r>
    <n v="9932"/>
    <s v="CA-2012-104948"/>
    <x v="1"/>
    <x v="50"/>
    <d v="2012-11-17T00:00:00"/>
    <x v="1"/>
    <s v="KH-16510"/>
    <x v="168"/>
    <x v="0"/>
    <s v="United States"/>
    <s v="San Bernardino"/>
    <x v="1"/>
    <n v="92404"/>
    <x v="1"/>
    <s v="FUR-BO-10004357"/>
    <x v="0"/>
    <x v="0"/>
    <x v="1349"/>
    <x v="6119"/>
    <n v="4"/>
    <n v="0.15"/>
    <n v="-40.196000000000055"/>
  </r>
  <r>
    <n v="9933"/>
    <s v="CA-2012-104948"/>
    <x v="1"/>
    <x v="50"/>
    <d v="2012-11-17T00:00:00"/>
    <x v="1"/>
    <s v="KH-16510"/>
    <x v="168"/>
    <x v="0"/>
    <s v="United States"/>
    <s v="San Bernardino"/>
    <x v="1"/>
    <n v="92404"/>
    <x v="1"/>
    <s v="OFF-PA-10004610"/>
    <x v="1"/>
    <x v="10"/>
    <x v="1511"/>
    <x v="6120"/>
    <n v="7"/>
    <n v="0"/>
    <n v="13.481999999999998"/>
  </r>
  <r>
    <n v="9934"/>
    <s v="CA-2011-166555"/>
    <x v="2"/>
    <x v="384"/>
    <d v="2011-07-14T00:00:00"/>
    <x v="2"/>
    <s v="JK-15205"/>
    <x v="523"/>
    <x v="0"/>
    <s v="United States"/>
    <s v="Niagara Falls"/>
    <x v="15"/>
    <n v="14304"/>
    <x v="3"/>
    <s v="TEC-PH-10004912"/>
    <x v="2"/>
    <x v="7"/>
    <x v="1492"/>
    <x v="6121"/>
    <n v="3"/>
    <n v="0"/>
    <n v="47.806499999999993"/>
  </r>
  <r>
    <n v="9935"/>
    <s v="CA-2013-114405"/>
    <x v="0"/>
    <x v="281"/>
    <d v="2013-04-13T00:00:00"/>
    <x v="1"/>
    <s v="AS-10240"/>
    <x v="238"/>
    <x v="0"/>
    <s v="United States"/>
    <s v="Philadelphia"/>
    <x v="9"/>
    <n v="19120"/>
    <x v="3"/>
    <s v="OFF-AP-10003278"/>
    <x v="1"/>
    <x v="9"/>
    <x v="1784"/>
    <x v="6122"/>
    <n v="3"/>
    <n v="0.2"/>
    <n v="2.5146000000000015"/>
  </r>
  <r>
    <n v="9936"/>
    <s v="CA-2013-114405"/>
    <x v="0"/>
    <x v="281"/>
    <d v="2013-04-13T00:00:00"/>
    <x v="1"/>
    <s v="AS-10240"/>
    <x v="238"/>
    <x v="0"/>
    <s v="United States"/>
    <s v="Philadelphia"/>
    <x v="9"/>
    <n v="19120"/>
    <x v="3"/>
    <s v="OFF-ST-10001627"/>
    <x v="1"/>
    <x v="4"/>
    <x v="1840"/>
    <x v="6123"/>
    <n v="3"/>
    <n v="0.2"/>
    <n v="3.6744000000000039"/>
  </r>
  <r>
    <n v="9937"/>
    <s v="CA-2014-132955"/>
    <x v="3"/>
    <x v="92"/>
    <d v="2014-06-29T00:00:00"/>
    <x v="1"/>
    <s v="SC-20575"/>
    <x v="623"/>
    <x v="0"/>
    <s v="United States"/>
    <s v="Cranston"/>
    <x v="34"/>
    <n v="2920"/>
    <x v="3"/>
    <s v="OFF-BI-10002735"/>
    <x v="1"/>
    <x v="8"/>
    <x v="141"/>
    <x v="4450"/>
    <n v="3"/>
    <n v="0"/>
    <n v="48.377100000000006"/>
  </r>
  <r>
    <n v="9938"/>
    <s v="CA-2013-164889"/>
    <x v="0"/>
    <x v="1235"/>
    <d v="2013-06-07T00:00:00"/>
    <x v="0"/>
    <s v="CP-12340"/>
    <x v="291"/>
    <x v="1"/>
    <s v="United States"/>
    <s v="Los Angeles"/>
    <x v="1"/>
    <n v="90049"/>
    <x v="1"/>
    <s v="FUR-TA-10001676"/>
    <x v="0"/>
    <x v="3"/>
    <x v="957"/>
    <x v="4085"/>
    <n v="2"/>
    <n v="0.2"/>
    <n v="-1.7772000000000041"/>
  </r>
  <r>
    <n v="9939"/>
    <s v="CA-2013-169824"/>
    <x v="0"/>
    <x v="939"/>
    <d v="2013-12-18T00:00:00"/>
    <x v="1"/>
    <s v="NS-18640"/>
    <x v="374"/>
    <x v="1"/>
    <s v="United States"/>
    <s v="New York City"/>
    <x v="15"/>
    <n v="10009"/>
    <x v="3"/>
    <s v="FUR-FU-10004864"/>
    <x v="0"/>
    <x v="5"/>
    <x v="1710"/>
    <x v="6124"/>
    <n v="5"/>
    <n v="0"/>
    <n v="19.915500000000002"/>
  </r>
  <r>
    <n v="9940"/>
    <s v="CA-2013-169824"/>
    <x v="0"/>
    <x v="939"/>
    <d v="2013-12-18T00:00:00"/>
    <x v="1"/>
    <s v="NS-18640"/>
    <x v="374"/>
    <x v="1"/>
    <s v="United States"/>
    <s v="New York City"/>
    <x v="15"/>
    <n v="10009"/>
    <x v="3"/>
    <s v="OFF-SU-10000952"/>
    <x v="1"/>
    <x v="14"/>
    <x v="1256"/>
    <x v="5955"/>
    <n v="4"/>
    <n v="0"/>
    <n v="9.9456000000000024"/>
  </r>
  <r>
    <n v="9941"/>
    <s v="CA-2013-169824"/>
    <x v="0"/>
    <x v="939"/>
    <d v="2013-12-18T00:00:00"/>
    <x v="1"/>
    <s v="NS-18640"/>
    <x v="374"/>
    <x v="1"/>
    <s v="United States"/>
    <s v="New York City"/>
    <x v="15"/>
    <n v="10009"/>
    <x v="3"/>
    <s v="OFF-AR-10000462"/>
    <x v="1"/>
    <x v="6"/>
    <x v="885"/>
    <x v="6125"/>
    <n v="7"/>
    <n v="0"/>
    <n v="4.8160000000000007"/>
  </r>
  <r>
    <n v="9942"/>
    <s v="CA-2014-164028"/>
    <x v="3"/>
    <x v="221"/>
    <d v="2014-12-01T00:00:00"/>
    <x v="1"/>
    <s v="JL-15835"/>
    <x v="252"/>
    <x v="0"/>
    <s v="United States"/>
    <s v="San Francisco"/>
    <x v="1"/>
    <n v="94122"/>
    <x v="1"/>
    <s v="TEC-AC-10001772"/>
    <x v="2"/>
    <x v="11"/>
    <x v="400"/>
    <x v="6126"/>
    <n v="14"/>
    <n v="0"/>
    <n v="87.196200000000005"/>
  </r>
  <r>
    <n v="9943"/>
    <s v="CA-2011-143371"/>
    <x v="2"/>
    <x v="129"/>
    <d v="2012-01-03T00:00:00"/>
    <x v="1"/>
    <s v="MD-17350"/>
    <x v="198"/>
    <x v="0"/>
    <s v="United States"/>
    <s v="Anaheim"/>
    <x v="1"/>
    <n v="92804"/>
    <x v="1"/>
    <s v="OFF-ST-10001128"/>
    <x v="1"/>
    <x v="4"/>
    <x v="1418"/>
    <x v="6127"/>
    <n v="9"/>
    <n v="0"/>
    <n v="29.964600000000061"/>
  </r>
  <r>
    <n v="9944"/>
    <s v="CA-2011-143371"/>
    <x v="2"/>
    <x v="129"/>
    <d v="2012-01-03T00:00:00"/>
    <x v="1"/>
    <s v="MD-17350"/>
    <x v="198"/>
    <x v="0"/>
    <s v="United States"/>
    <s v="Anaheim"/>
    <x v="1"/>
    <n v="92804"/>
    <x v="1"/>
    <s v="OFF-SU-10002537"/>
    <x v="1"/>
    <x v="14"/>
    <x v="676"/>
    <x v="6128"/>
    <n v="5"/>
    <n v="0"/>
    <n v="13.299000000000003"/>
  </r>
  <r>
    <n v="9945"/>
    <s v="CA-2012-145415"/>
    <x v="1"/>
    <x v="1236"/>
    <d v="2012-04-17T00:00:00"/>
    <x v="0"/>
    <s v="RD-19660"/>
    <x v="372"/>
    <x v="2"/>
    <s v="United States"/>
    <s v="Seattle"/>
    <x v="4"/>
    <n v="98103"/>
    <x v="1"/>
    <s v="OFF-ST-10000419"/>
    <x v="1"/>
    <x v="4"/>
    <x v="1015"/>
    <x v="1360"/>
    <n v="3"/>
    <n v="0"/>
    <n v="0.4073999999999991"/>
  </r>
  <r>
    <n v="9946"/>
    <s v="CA-2011-111157"/>
    <x v="2"/>
    <x v="1086"/>
    <d v="2011-03-06T00:00:00"/>
    <x v="1"/>
    <s v="NH-18610"/>
    <x v="468"/>
    <x v="1"/>
    <s v="United States"/>
    <s v="Philadelphia"/>
    <x v="9"/>
    <n v="19120"/>
    <x v="3"/>
    <s v="OFF-PA-10000327"/>
    <x v="1"/>
    <x v="10"/>
    <x v="1428"/>
    <x v="1321"/>
    <n v="1"/>
    <n v="0.2"/>
    <n v="1.0699999999999996"/>
  </r>
  <r>
    <n v="9947"/>
    <s v="CA-2011-111157"/>
    <x v="2"/>
    <x v="1086"/>
    <d v="2011-03-06T00:00:00"/>
    <x v="1"/>
    <s v="NH-18610"/>
    <x v="468"/>
    <x v="1"/>
    <s v="United States"/>
    <s v="Philadelphia"/>
    <x v="9"/>
    <n v="19120"/>
    <x v="3"/>
    <s v="TEC-AC-10004353"/>
    <x v="2"/>
    <x v="11"/>
    <x v="717"/>
    <x v="1267"/>
    <n v="3"/>
    <n v="0.2"/>
    <n v="32.130000000000003"/>
  </r>
  <r>
    <n v="9948"/>
    <s v="CA-2014-121559"/>
    <x v="3"/>
    <x v="702"/>
    <d v="2014-06-04T00:00:00"/>
    <x v="0"/>
    <s v="HW-14935"/>
    <x v="304"/>
    <x v="1"/>
    <s v="United States"/>
    <s v="Indianapolis"/>
    <x v="14"/>
    <n v="46203"/>
    <x v="2"/>
    <s v="FUR-CH-10003746"/>
    <x v="0"/>
    <x v="1"/>
    <x v="617"/>
    <x v="6129"/>
    <n v="6"/>
    <n v="0"/>
    <n v="539.24639999999999"/>
  </r>
  <r>
    <n v="9949"/>
    <s v="CA-2014-121559"/>
    <x v="3"/>
    <x v="702"/>
    <d v="2014-06-04T00:00:00"/>
    <x v="0"/>
    <s v="HW-14935"/>
    <x v="304"/>
    <x v="1"/>
    <s v="United States"/>
    <s v="Indianapolis"/>
    <x v="14"/>
    <n v="46203"/>
    <x v="2"/>
    <s v="OFF-AP-10002945"/>
    <x v="1"/>
    <x v="9"/>
    <x v="225"/>
    <x v="6130"/>
    <n v="8"/>
    <n v="0"/>
    <n v="793.71599999999989"/>
  </r>
  <r>
    <n v="9950"/>
    <s v="CA-2014-121559"/>
    <x v="3"/>
    <x v="702"/>
    <d v="2014-06-04T00:00:00"/>
    <x v="0"/>
    <s v="HW-14935"/>
    <x v="304"/>
    <x v="1"/>
    <s v="United States"/>
    <s v="Indianapolis"/>
    <x v="14"/>
    <n v="46203"/>
    <x v="2"/>
    <s v="TEC-AC-10004568"/>
    <x v="2"/>
    <x v="11"/>
    <x v="1109"/>
    <x v="2487"/>
    <n v="3"/>
    <n v="0"/>
    <n v="15.954299999999993"/>
  </r>
  <r>
    <n v="9951"/>
    <s v="CA-2014-121559"/>
    <x v="3"/>
    <x v="702"/>
    <d v="2014-06-04T00:00:00"/>
    <x v="0"/>
    <s v="HW-14935"/>
    <x v="304"/>
    <x v="1"/>
    <s v="United States"/>
    <s v="Indianapolis"/>
    <x v="14"/>
    <n v="46203"/>
    <x v="2"/>
    <s v="TEC-AC-10001714"/>
    <x v="2"/>
    <x v="11"/>
    <x v="678"/>
    <x v="6131"/>
    <n v="1"/>
    <n v="0"/>
    <n v="14.7593"/>
  </r>
  <r>
    <n v="9952"/>
    <s v="CA-2014-121559"/>
    <x v="3"/>
    <x v="702"/>
    <d v="2014-06-04T00:00:00"/>
    <x v="0"/>
    <s v="HW-14935"/>
    <x v="304"/>
    <x v="1"/>
    <s v="United States"/>
    <s v="Indianapolis"/>
    <x v="14"/>
    <n v="46203"/>
    <x v="2"/>
    <s v="OFF-BI-10002072"/>
    <x v="1"/>
    <x v="8"/>
    <x v="830"/>
    <x v="1026"/>
    <n v="2"/>
    <n v="0"/>
    <n v="8.69"/>
  </r>
  <r>
    <n v="9953"/>
    <s v="CA-2012-141593"/>
    <x v="1"/>
    <x v="639"/>
    <d v="2012-12-16T00:00:00"/>
    <x v="0"/>
    <s v="DB-12970"/>
    <x v="715"/>
    <x v="1"/>
    <s v="United States"/>
    <s v="Los Angeles"/>
    <x v="1"/>
    <n v="90045"/>
    <x v="1"/>
    <s v="OFF-BI-10001153"/>
    <x v="1"/>
    <x v="8"/>
    <x v="300"/>
    <x v="6132"/>
    <n v="2"/>
    <n v="0.2"/>
    <n v="20.723999999999997"/>
  </r>
  <r>
    <n v="9954"/>
    <s v="CA-2012-141593"/>
    <x v="1"/>
    <x v="639"/>
    <d v="2012-12-16T00:00:00"/>
    <x v="0"/>
    <s v="DB-12970"/>
    <x v="715"/>
    <x v="1"/>
    <s v="United States"/>
    <s v="Los Angeles"/>
    <x v="1"/>
    <n v="90045"/>
    <x v="1"/>
    <s v="OFF-PA-10004983"/>
    <x v="1"/>
    <x v="10"/>
    <x v="1323"/>
    <x v="90"/>
    <n v="1"/>
    <n v="0"/>
    <n v="3.1104000000000003"/>
  </r>
  <r>
    <n v="9955"/>
    <s v="CA-2012-141593"/>
    <x v="1"/>
    <x v="639"/>
    <d v="2012-12-16T00:00:00"/>
    <x v="0"/>
    <s v="DB-12970"/>
    <x v="715"/>
    <x v="1"/>
    <s v="United States"/>
    <s v="Los Angeles"/>
    <x v="1"/>
    <n v="90045"/>
    <x v="1"/>
    <s v="OFF-BI-10000948"/>
    <x v="1"/>
    <x v="8"/>
    <x v="1373"/>
    <x v="4326"/>
    <n v="3"/>
    <n v="0.2"/>
    <n v="11.558699999999998"/>
  </r>
  <r>
    <n v="9956"/>
    <s v="CA-2012-141593"/>
    <x v="1"/>
    <x v="639"/>
    <d v="2012-12-16T00:00:00"/>
    <x v="0"/>
    <s v="DB-12970"/>
    <x v="715"/>
    <x v="1"/>
    <s v="United States"/>
    <s v="Los Angeles"/>
    <x v="1"/>
    <n v="90045"/>
    <x v="1"/>
    <s v="FUR-TA-10002622"/>
    <x v="0"/>
    <x v="3"/>
    <x v="960"/>
    <x v="6031"/>
    <n v="2"/>
    <n v="0.2"/>
    <n v="10.258800000000008"/>
  </r>
  <r>
    <n v="9957"/>
    <s v="US-2011-143287"/>
    <x v="2"/>
    <x v="7"/>
    <d v="2011-11-17T00:00:00"/>
    <x v="1"/>
    <s v="KN-16705"/>
    <x v="607"/>
    <x v="2"/>
    <s v="United States"/>
    <s v="New Rochelle"/>
    <x v="15"/>
    <n v="10801"/>
    <x v="3"/>
    <s v="OFF-PA-10001776"/>
    <x v="1"/>
    <x v="10"/>
    <x v="1263"/>
    <x v="3212"/>
    <n v="5"/>
    <n v="0"/>
    <n v="21.784499999999998"/>
  </r>
  <r>
    <n v="9958"/>
    <s v="US-2011-143287"/>
    <x v="2"/>
    <x v="7"/>
    <d v="2011-11-17T00:00:00"/>
    <x v="1"/>
    <s v="KN-16705"/>
    <x v="607"/>
    <x v="2"/>
    <s v="United States"/>
    <s v="New Rochelle"/>
    <x v="15"/>
    <n v="10801"/>
    <x v="3"/>
    <s v="OFF-PA-10004039"/>
    <x v="1"/>
    <x v="10"/>
    <x v="1538"/>
    <x v="1070"/>
    <n v="4"/>
    <n v="0"/>
    <n v="109.7208"/>
  </r>
  <r>
    <n v="9959"/>
    <s v="US-2011-143287"/>
    <x v="2"/>
    <x v="7"/>
    <d v="2011-11-17T00:00:00"/>
    <x v="1"/>
    <s v="KN-16705"/>
    <x v="607"/>
    <x v="2"/>
    <s v="United States"/>
    <s v="New Rochelle"/>
    <x v="15"/>
    <n v="10801"/>
    <x v="3"/>
    <s v="OFF-SU-10001574"/>
    <x v="1"/>
    <x v="14"/>
    <x v="498"/>
    <x v="549"/>
    <n v="2"/>
    <n v="0"/>
    <n v="2.1899999999999995"/>
  </r>
  <r>
    <n v="9960"/>
    <s v="CA-2014-137421"/>
    <x v="3"/>
    <x v="833"/>
    <d v="2014-10-12T00:00:00"/>
    <x v="1"/>
    <s v="AJ-10945"/>
    <x v="219"/>
    <x v="0"/>
    <s v="United States"/>
    <s v="Chandler"/>
    <x v="16"/>
    <n v="85224"/>
    <x v="1"/>
    <s v="OFF-AR-10001761"/>
    <x v="1"/>
    <x v="6"/>
    <x v="1642"/>
    <x v="564"/>
    <n v="2"/>
    <n v="0.2"/>
    <n v="1.8687999999999998"/>
  </r>
  <r>
    <n v="9961"/>
    <s v="CA-2014-141446"/>
    <x v="3"/>
    <x v="118"/>
    <d v="2014-09-19T00:00:00"/>
    <x v="0"/>
    <s v="CL-12700"/>
    <x v="642"/>
    <x v="2"/>
    <s v="United States"/>
    <s v="Florence"/>
    <x v="0"/>
    <n v="41042"/>
    <x v="0"/>
    <s v="TEC-AC-10002305"/>
    <x v="2"/>
    <x v="11"/>
    <x v="1521"/>
    <x v="3308"/>
    <n v="1"/>
    <n v="0"/>
    <n v="3.2399999999999984"/>
  </r>
  <r>
    <n v="9962"/>
    <s v="CA-2012-168088"/>
    <x v="1"/>
    <x v="531"/>
    <d v="2012-03-22T00:00:00"/>
    <x v="2"/>
    <s v="CM-12655"/>
    <x v="475"/>
    <x v="2"/>
    <s v="United States"/>
    <s v="Houston"/>
    <x v="5"/>
    <n v="77041"/>
    <x v="2"/>
    <s v="OFF-PA-10000675"/>
    <x v="1"/>
    <x v="10"/>
    <x v="1106"/>
    <x v="4975"/>
    <n v="2"/>
    <n v="0.2"/>
    <n v="23.7742"/>
  </r>
  <r>
    <n v="9963"/>
    <s v="CA-2012-168088"/>
    <x v="1"/>
    <x v="531"/>
    <d v="2012-03-22T00:00:00"/>
    <x v="2"/>
    <s v="CM-12655"/>
    <x v="475"/>
    <x v="2"/>
    <s v="United States"/>
    <s v="Houston"/>
    <x v="5"/>
    <n v="77041"/>
    <x v="2"/>
    <s v="FUR-BO-10004218"/>
    <x v="0"/>
    <x v="0"/>
    <x v="1584"/>
    <x v="6133"/>
    <n v="4"/>
    <n v="0.32"/>
    <n v="-67.670400000000001"/>
  </r>
  <r>
    <n v="9964"/>
    <s v="CA-2012-143700"/>
    <x v="1"/>
    <x v="353"/>
    <d v="2012-07-26T00:00:00"/>
    <x v="3"/>
    <s v="AS-10240"/>
    <x v="238"/>
    <x v="0"/>
    <s v="United States"/>
    <s v="Philadelphia"/>
    <x v="9"/>
    <n v="19140"/>
    <x v="3"/>
    <s v="OFF-PA-10003072"/>
    <x v="1"/>
    <x v="10"/>
    <x v="918"/>
    <x v="563"/>
    <n v="2"/>
    <n v="0.2"/>
    <n v="3.6288"/>
  </r>
  <r>
    <n v="9965"/>
    <s v="CA-2013-146374"/>
    <x v="0"/>
    <x v="5"/>
    <d v="2013-12-11T00:00:00"/>
    <x v="0"/>
    <s v="HE-14800"/>
    <x v="785"/>
    <x v="1"/>
    <s v="United States"/>
    <s v="Newark"/>
    <x v="13"/>
    <n v="19711"/>
    <x v="3"/>
    <s v="FUR-FU-10002671"/>
    <x v="0"/>
    <x v="5"/>
    <x v="275"/>
    <x v="6134"/>
    <n v="1"/>
    <n v="0"/>
    <n v="6.4319999999999995"/>
  </r>
  <r>
    <n v="9966"/>
    <s v="CA-2013-146374"/>
    <x v="0"/>
    <x v="5"/>
    <d v="2013-12-11T00:00:00"/>
    <x v="0"/>
    <s v="HE-14800"/>
    <x v="785"/>
    <x v="1"/>
    <s v="United States"/>
    <s v="Newark"/>
    <x v="13"/>
    <n v="19711"/>
    <x v="3"/>
    <s v="OFF-PA-10000349"/>
    <x v="1"/>
    <x v="10"/>
    <x v="33"/>
    <x v="1393"/>
    <n v="1"/>
    <n v="0"/>
    <n v="2.3406000000000002"/>
  </r>
  <r>
    <n v="9967"/>
    <s v="CA-2013-146374"/>
    <x v="0"/>
    <x v="5"/>
    <d v="2013-12-11T00:00:00"/>
    <x v="0"/>
    <s v="HE-14800"/>
    <x v="785"/>
    <x v="1"/>
    <s v="United States"/>
    <s v="Newark"/>
    <x v="13"/>
    <n v="19711"/>
    <x v="3"/>
    <s v="OFF-EN-10004483"/>
    <x v="1"/>
    <x v="12"/>
    <x v="1335"/>
    <x v="6135"/>
    <n v="7"/>
    <n v="0"/>
    <n v="51.554299999999991"/>
  </r>
  <r>
    <n v="9968"/>
    <s v="CA-2014-153871"/>
    <x v="3"/>
    <x v="157"/>
    <d v="2014-12-18T00:00:00"/>
    <x v="1"/>
    <s v="RB-19435"/>
    <x v="579"/>
    <x v="0"/>
    <s v="United States"/>
    <s v="Plainfield"/>
    <x v="30"/>
    <n v="7060"/>
    <x v="3"/>
    <s v="OFF-BI-10004209"/>
    <x v="1"/>
    <x v="8"/>
    <x v="1206"/>
    <x v="5940"/>
    <n v="5"/>
    <n v="0"/>
    <n v="18.089999999999996"/>
  </r>
  <r>
    <n v="9969"/>
    <s v="CA-2014-153871"/>
    <x v="3"/>
    <x v="157"/>
    <d v="2014-12-18T00:00:00"/>
    <x v="1"/>
    <s v="RB-19435"/>
    <x v="579"/>
    <x v="0"/>
    <s v="United States"/>
    <s v="Plainfield"/>
    <x v="30"/>
    <n v="7060"/>
    <x v="3"/>
    <s v="OFF-BI-10004600"/>
    <x v="1"/>
    <x v="8"/>
    <x v="1477"/>
    <x v="2556"/>
    <n v="2"/>
    <n v="0"/>
    <n v="331.19099999999997"/>
  </r>
  <r>
    <n v="9970"/>
    <s v="CA-2014-153871"/>
    <x v="3"/>
    <x v="157"/>
    <d v="2014-12-18T00:00:00"/>
    <x v="1"/>
    <s v="RB-19435"/>
    <x v="579"/>
    <x v="0"/>
    <s v="United States"/>
    <s v="Plainfield"/>
    <x v="30"/>
    <n v="7060"/>
    <x v="3"/>
    <s v="OFF-AP-10003622"/>
    <x v="1"/>
    <x v="9"/>
    <x v="188"/>
    <x v="509"/>
    <n v="7"/>
    <n v="0"/>
    <n v="6.5974999999999993"/>
  </r>
  <r>
    <n v="9971"/>
    <s v="CA-2012-103772"/>
    <x v="1"/>
    <x v="1141"/>
    <d v="2012-07-02T00:00:00"/>
    <x v="1"/>
    <s v="MP-17470"/>
    <x v="88"/>
    <x v="2"/>
    <s v="United States"/>
    <s v="Smyrna"/>
    <x v="32"/>
    <n v="30080"/>
    <x v="0"/>
    <s v="OFF-BI-10002867"/>
    <x v="1"/>
    <x v="8"/>
    <x v="963"/>
    <x v="6136"/>
    <n v="2"/>
    <n v="0"/>
    <n v="54.997599999999991"/>
  </r>
  <r>
    <n v="9972"/>
    <s v="CA-2012-103772"/>
    <x v="1"/>
    <x v="1141"/>
    <d v="2012-07-02T00:00:00"/>
    <x v="1"/>
    <s v="MP-17470"/>
    <x v="88"/>
    <x v="2"/>
    <s v="United States"/>
    <s v="Smyrna"/>
    <x v="32"/>
    <n v="30080"/>
    <x v="0"/>
    <s v="OFF-AR-10000538"/>
    <x v="1"/>
    <x v="6"/>
    <x v="1245"/>
    <x v="3483"/>
    <n v="5"/>
    <n v="0"/>
    <n v="42.22499999999998"/>
  </r>
  <r>
    <n v="9973"/>
    <s v="CA-2013-130225"/>
    <x v="0"/>
    <x v="108"/>
    <d v="2013-09-18T00:00:00"/>
    <x v="1"/>
    <s v="RC-19960"/>
    <x v="53"/>
    <x v="0"/>
    <s v="United States"/>
    <s v="Houston"/>
    <x v="5"/>
    <n v="77041"/>
    <x v="2"/>
    <s v="OFF-EN-10000056"/>
    <x v="1"/>
    <x v="12"/>
    <x v="627"/>
    <x v="6137"/>
    <n v="2"/>
    <n v="0.2"/>
    <n v="33.604199999999992"/>
  </r>
  <r>
    <n v="9974"/>
    <s v="US-2013-103674"/>
    <x v="0"/>
    <x v="409"/>
    <d v="2013-12-11T00:00:00"/>
    <x v="1"/>
    <s v="AP-10720"/>
    <x v="399"/>
    <x v="2"/>
    <s v="United States"/>
    <s v="Los Angeles"/>
    <x v="1"/>
    <n v="90032"/>
    <x v="1"/>
    <s v="TEC-PH-10004080"/>
    <x v="2"/>
    <x v="7"/>
    <x v="1768"/>
    <x v="1081"/>
    <n v="5"/>
    <n v="0.2"/>
    <n v="27.195999999999998"/>
  </r>
  <r>
    <n v="9975"/>
    <s v="US-2013-103674"/>
    <x v="0"/>
    <x v="409"/>
    <d v="2013-12-11T00:00:00"/>
    <x v="1"/>
    <s v="AP-10720"/>
    <x v="399"/>
    <x v="2"/>
    <s v="United States"/>
    <s v="Los Angeles"/>
    <x v="1"/>
    <n v="90032"/>
    <x v="1"/>
    <s v="OFF-AR-10004752"/>
    <x v="1"/>
    <x v="6"/>
    <x v="1105"/>
    <x v="5476"/>
    <n v="7"/>
    <n v="0"/>
    <n v="5.2332000000000001"/>
  </r>
  <r>
    <n v="9976"/>
    <s v="US-2013-103674"/>
    <x v="0"/>
    <x v="409"/>
    <d v="2013-12-11T00:00:00"/>
    <x v="1"/>
    <s v="AP-10720"/>
    <x v="399"/>
    <x v="2"/>
    <s v="United States"/>
    <s v="Los Angeles"/>
    <x v="1"/>
    <n v="90032"/>
    <x v="1"/>
    <s v="OFF-PA-10000743"/>
    <x v="1"/>
    <x v="10"/>
    <x v="573"/>
    <x v="522"/>
    <n v="2"/>
    <n v="0"/>
    <n v="6.4127999999999998"/>
  </r>
  <r>
    <n v="9977"/>
    <s v="US-2013-103674"/>
    <x v="0"/>
    <x v="409"/>
    <d v="2013-12-11T00:00:00"/>
    <x v="1"/>
    <s v="AP-10720"/>
    <x v="399"/>
    <x v="2"/>
    <s v="United States"/>
    <s v="Los Angeles"/>
    <x v="1"/>
    <n v="90032"/>
    <x v="1"/>
    <s v="TEC-PH-10002496"/>
    <x v="2"/>
    <x v="7"/>
    <x v="490"/>
    <x v="2528"/>
    <n v="2"/>
    <n v="0.2"/>
    <n v="31.197999999999986"/>
  </r>
  <r>
    <n v="9978"/>
    <s v="US-2013-103674"/>
    <x v="0"/>
    <x v="409"/>
    <d v="2013-12-11T00:00:00"/>
    <x v="1"/>
    <s v="AP-10720"/>
    <x v="399"/>
    <x v="2"/>
    <s v="United States"/>
    <s v="Los Angeles"/>
    <x v="1"/>
    <n v="90032"/>
    <x v="1"/>
    <s v="OFF-FA-10003467"/>
    <x v="1"/>
    <x v="13"/>
    <x v="489"/>
    <x v="6138"/>
    <n v="7"/>
    <n v="0"/>
    <n v="0"/>
  </r>
  <r>
    <n v="9979"/>
    <s v="US-2013-103674"/>
    <x v="0"/>
    <x v="409"/>
    <d v="2013-12-11T00:00:00"/>
    <x v="1"/>
    <s v="AP-10720"/>
    <x v="399"/>
    <x v="2"/>
    <s v="United States"/>
    <s v="Los Angeles"/>
    <x v="1"/>
    <n v="90032"/>
    <x v="1"/>
    <s v="OFF-BI-10003727"/>
    <x v="1"/>
    <x v="8"/>
    <x v="797"/>
    <x v="6139"/>
    <n v="4"/>
    <n v="0.2"/>
    <n v="4.6815999999999995"/>
  </r>
  <r>
    <n v="9980"/>
    <s v="US-2013-103674"/>
    <x v="0"/>
    <x v="409"/>
    <d v="2013-12-11T00:00:00"/>
    <x v="1"/>
    <s v="AP-10720"/>
    <x v="399"/>
    <x v="2"/>
    <s v="United States"/>
    <s v="Los Angeles"/>
    <x v="1"/>
    <n v="90032"/>
    <x v="1"/>
    <s v="OFF-BI-10002026"/>
    <x v="1"/>
    <x v="8"/>
    <x v="1749"/>
    <x v="6140"/>
    <n v="14"/>
    <n v="0.2"/>
    <n v="153.11519999999999"/>
  </r>
  <r>
    <n v="9981"/>
    <s v="US-2012-151435"/>
    <x v="1"/>
    <x v="684"/>
    <d v="2012-09-09T00:00:00"/>
    <x v="0"/>
    <s v="SW-20455"/>
    <x v="517"/>
    <x v="0"/>
    <s v="United States"/>
    <s v="Lafayette"/>
    <x v="28"/>
    <n v="70506"/>
    <x v="0"/>
    <s v="FUR-TA-10001039"/>
    <x v="0"/>
    <x v="3"/>
    <x v="824"/>
    <x v="1921"/>
    <n v="1"/>
    <n v="0"/>
    <n v="22.354800000000004"/>
  </r>
  <r>
    <n v="9982"/>
    <s v="CA-2014-163566"/>
    <x v="3"/>
    <x v="646"/>
    <d v="2014-08-07T00:00:00"/>
    <x v="2"/>
    <s v="TB-21055"/>
    <x v="26"/>
    <x v="0"/>
    <s v="United States"/>
    <s v="Fairfield"/>
    <x v="24"/>
    <n v="45014"/>
    <x v="3"/>
    <s v="OFF-LA-10004484"/>
    <x v="1"/>
    <x v="2"/>
    <x v="612"/>
    <x v="1053"/>
    <n v="5"/>
    <n v="0.2"/>
    <n v="5.368999999999998"/>
  </r>
  <r>
    <n v="9983"/>
    <s v="US-2013-157728"/>
    <x v="0"/>
    <x v="897"/>
    <d v="2013-09-29T00:00:00"/>
    <x v="1"/>
    <s v="RC-19960"/>
    <x v="53"/>
    <x v="0"/>
    <s v="United States"/>
    <s v="Grand Rapids"/>
    <x v="12"/>
    <n v="49505"/>
    <x v="2"/>
    <s v="OFF-PA-10002195"/>
    <x v="1"/>
    <x v="10"/>
    <x v="719"/>
    <x v="595"/>
    <n v="7"/>
    <n v="0"/>
    <n v="16.713200000000001"/>
  </r>
  <r>
    <n v="9984"/>
    <s v="US-2013-157728"/>
    <x v="0"/>
    <x v="897"/>
    <d v="2013-09-29T00:00:00"/>
    <x v="1"/>
    <s v="RC-19960"/>
    <x v="53"/>
    <x v="0"/>
    <s v="United States"/>
    <s v="Grand Rapids"/>
    <x v="12"/>
    <n v="49505"/>
    <x v="2"/>
    <s v="TEC-PH-10001305"/>
    <x v="2"/>
    <x v="7"/>
    <x v="1671"/>
    <x v="6141"/>
    <n v="2"/>
    <n v="0"/>
    <n v="27.434400000000011"/>
  </r>
  <r>
    <n v="9985"/>
    <s v="CA-2012-100251"/>
    <x v="1"/>
    <x v="961"/>
    <d v="2012-05-23T00:00:00"/>
    <x v="1"/>
    <s v="DV-13465"/>
    <x v="231"/>
    <x v="0"/>
    <s v="United States"/>
    <s v="Long Beach"/>
    <x v="15"/>
    <n v="11561"/>
    <x v="3"/>
    <s v="OFF-LA-10003766"/>
    <x v="1"/>
    <x v="2"/>
    <x v="360"/>
    <x v="2483"/>
    <n v="10"/>
    <n v="0"/>
    <n v="15.120000000000001"/>
  </r>
  <r>
    <n v="9986"/>
    <s v="CA-2012-100251"/>
    <x v="1"/>
    <x v="961"/>
    <d v="2012-05-23T00:00:00"/>
    <x v="1"/>
    <s v="DV-13465"/>
    <x v="231"/>
    <x v="0"/>
    <s v="United States"/>
    <s v="Long Beach"/>
    <x v="15"/>
    <n v="11561"/>
    <x v="3"/>
    <s v="OFF-SU-10000898"/>
    <x v="1"/>
    <x v="14"/>
    <x v="1181"/>
    <x v="6142"/>
    <n v="4"/>
    <n v="0"/>
    <n v="16.123999999999995"/>
  </r>
  <r>
    <n v="9987"/>
    <s v="CA-2013-125794"/>
    <x v="0"/>
    <x v="321"/>
    <d v="2013-10-04T00:00:00"/>
    <x v="1"/>
    <s v="ML-17410"/>
    <x v="586"/>
    <x v="0"/>
    <s v="United States"/>
    <s v="Los Angeles"/>
    <x v="1"/>
    <n v="90008"/>
    <x v="1"/>
    <s v="TEC-AC-10003399"/>
    <x v="2"/>
    <x v="11"/>
    <x v="1497"/>
    <x v="2642"/>
    <n v="1"/>
    <n v="0"/>
    <n v="15.220800000000001"/>
  </r>
  <r>
    <n v="9988"/>
    <s v="CA-2014-163629"/>
    <x v="3"/>
    <x v="701"/>
    <d v="2014-11-22T00:00:00"/>
    <x v="1"/>
    <s v="RA-19885"/>
    <x v="19"/>
    <x v="1"/>
    <s v="United States"/>
    <s v="Athens"/>
    <x v="32"/>
    <n v="30605"/>
    <x v="0"/>
    <s v="TEC-AC-10001539"/>
    <x v="2"/>
    <x v="11"/>
    <x v="1576"/>
    <x v="3705"/>
    <n v="1"/>
    <n v="0"/>
    <n v="28.796399999999998"/>
  </r>
  <r>
    <n v="9989"/>
    <s v="CA-2014-163629"/>
    <x v="3"/>
    <x v="701"/>
    <d v="2014-11-22T00:00:00"/>
    <x v="1"/>
    <s v="RA-19885"/>
    <x v="19"/>
    <x v="1"/>
    <s v="United States"/>
    <s v="Athens"/>
    <x v="32"/>
    <n v="30605"/>
    <x v="0"/>
    <s v="TEC-PH-10004006"/>
    <x v="2"/>
    <x v="7"/>
    <x v="1764"/>
    <x v="6050"/>
    <n v="5"/>
    <n v="0"/>
    <n v="55.647000000000006"/>
  </r>
  <r>
    <n v="9990"/>
    <s v="CA-2011-110422"/>
    <x v="2"/>
    <x v="1237"/>
    <d v="2011-01-24T00:00:00"/>
    <x v="0"/>
    <s v="TB-21400"/>
    <x v="483"/>
    <x v="0"/>
    <s v="United States"/>
    <s v="Miami"/>
    <x v="2"/>
    <n v="33180"/>
    <x v="0"/>
    <s v="FUR-FU-10001889"/>
    <x v="0"/>
    <x v="5"/>
    <x v="1149"/>
    <x v="4349"/>
    <n v="3"/>
    <n v="0.2"/>
    <n v="4.1027999999999993"/>
  </r>
  <r>
    <n v="9991"/>
    <s v="CA-2014-121258"/>
    <x v="3"/>
    <x v="425"/>
    <d v="2014-03-04T00:00:00"/>
    <x v="1"/>
    <s v="DB-13060"/>
    <x v="72"/>
    <x v="0"/>
    <s v="United States"/>
    <s v="Costa Mesa"/>
    <x v="1"/>
    <n v="92627"/>
    <x v="1"/>
    <s v="FUR-FU-10000747"/>
    <x v="0"/>
    <x v="5"/>
    <x v="1742"/>
    <x v="1377"/>
    <n v="2"/>
    <n v="0"/>
    <n v="15.633199999999988"/>
  </r>
  <r>
    <n v="9992"/>
    <s v="CA-2014-121258"/>
    <x v="3"/>
    <x v="425"/>
    <d v="2014-03-04T00:00:00"/>
    <x v="1"/>
    <s v="DB-13060"/>
    <x v="72"/>
    <x v="0"/>
    <s v="United States"/>
    <s v="Costa Mesa"/>
    <x v="1"/>
    <n v="92627"/>
    <x v="1"/>
    <s v="TEC-PH-10003645"/>
    <x v="2"/>
    <x v="7"/>
    <x v="294"/>
    <x v="3809"/>
    <n v="2"/>
    <n v="0.2"/>
    <n v="19.393200000000007"/>
  </r>
  <r>
    <n v="9993"/>
    <s v="CA-2014-121258"/>
    <x v="3"/>
    <x v="425"/>
    <d v="2014-03-04T00:00:00"/>
    <x v="1"/>
    <s v="DB-13060"/>
    <x v="72"/>
    <x v="0"/>
    <s v="United States"/>
    <s v="Costa Mesa"/>
    <x v="1"/>
    <n v="92627"/>
    <x v="1"/>
    <s v="OFF-PA-10004041"/>
    <x v="1"/>
    <x v="10"/>
    <x v="940"/>
    <x v="461"/>
    <n v="4"/>
    <n v="0"/>
    <n v="13.32"/>
  </r>
  <r>
    <n v="9994"/>
    <s v="CA-2014-119914"/>
    <x v="3"/>
    <x v="464"/>
    <d v="2014-05-10T00:00:00"/>
    <x v="0"/>
    <s v="CC-12220"/>
    <x v="417"/>
    <x v="0"/>
    <s v="United States"/>
    <s v="Westminster"/>
    <x v="1"/>
    <n v="92683"/>
    <x v="1"/>
    <s v="OFF-AP-10002684"/>
    <x v="1"/>
    <x v="9"/>
    <x v="165"/>
    <x v="6143"/>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4D7298-2B94-409A-8834-E1C8B9582D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D0ED87-8048-46B9-AD92-CDBFF72832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D3530-F85D-442C-9D4C-BEB1BB796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AF0C68-143A-4576-9AA9-F71AAFF1B88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B1F82-A882-4942-9EFD-0F3E2B1701C4}"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7"/>
  </rowFields>
  <rowItems count="5">
    <i>
      <x v="6"/>
    </i>
    <i>
      <x v="757"/>
    </i>
    <i>
      <x v="622"/>
    </i>
    <i>
      <x v="730"/>
    </i>
    <i>
      <x v="686"/>
    </i>
  </rowItems>
  <colItems count="1">
    <i/>
  </colItems>
  <dataFields count="1">
    <dataField name="Sum of Sales" fld="18" baseField="0" baseItem="0" numFmtId="2"/>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EC9E17-DDBE-410E-802C-F9CB5EE78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B2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de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n="GBC Premium Transparent Covers"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1498"/>
    </i>
    <i>
      <x v="961"/>
    </i>
    <i>
      <x v="258"/>
    </i>
    <i>
      <x v="1509"/>
    </i>
    <i>
      <x v="696"/>
    </i>
    <i t="grand">
      <x/>
    </i>
  </rowItems>
  <colItems count="1">
    <i/>
  </colItems>
  <dataFields count="1">
    <dataField name="Sum of Quantity" fld="19" baseField="0" baseItem="0"/>
  </dataFields>
  <chartFormats count="20">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7" count="1" selected="0">
            <x v="1498"/>
          </reference>
        </references>
      </pivotArea>
    </chartFormat>
    <chartFormat chart="2" format="9">
      <pivotArea type="data" outline="0" fieldPosition="0">
        <references count="2">
          <reference field="4294967294" count="1" selected="0">
            <x v="0"/>
          </reference>
          <reference field="17" count="1" selected="0">
            <x v="961"/>
          </reference>
        </references>
      </pivotArea>
    </chartFormat>
    <chartFormat chart="2" format="10">
      <pivotArea type="data" outline="0" fieldPosition="0">
        <references count="2">
          <reference field="4294967294" count="1" selected="0">
            <x v="0"/>
          </reference>
          <reference field="17" count="1" selected="0">
            <x v="258"/>
          </reference>
        </references>
      </pivotArea>
    </chartFormat>
    <chartFormat chart="2" format="11">
      <pivotArea type="data" outline="0" fieldPosition="0">
        <references count="2">
          <reference field="4294967294" count="1" selected="0">
            <x v="0"/>
          </reference>
          <reference field="17" count="1" selected="0">
            <x v="1509"/>
          </reference>
        </references>
      </pivotArea>
    </chartFormat>
    <chartFormat chart="2" format="12">
      <pivotArea type="data" outline="0" fieldPosition="0">
        <references count="2">
          <reference field="4294967294" count="1" selected="0">
            <x v="0"/>
          </reference>
          <reference field="17" count="1" selected="0">
            <x v="696"/>
          </reference>
        </references>
      </pivotArea>
    </chartFormat>
    <chartFormat chart="0" format="1">
      <pivotArea type="data" outline="0" fieldPosition="0">
        <references count="2">
          <reference field="4294967294" count="1" selected="0">
            <x v="0"/>
          </reference>
          <reference field="17" count="1" selected="0">
            <x v="1498"/>
          </reference>
        </references>
      </pivotArea>
    </chartFormat>
    <chartFormat chart="0" format="2">
      <pivotArea type="data" outline="0" fieldPosition="0">
        <references count="2">
          <reference field="4294967294" count="1" selected="0">
            <x v="0"/>
          </reference>
          <reference field="17" count="1" selected="0">
            <x v="1001"/>
          </reference>
        </references>
      </pivotArea>
    </chartFormat>
    <chartFormat chart="0" format="3">
      <pivotArea type="data" outline="0" fieldPosition="0">
        <references count="2">
          <reference field="4294967294" count="1" selected="0">
            <x v="0"/>
          </reference>
          <reference field="17" count="1" selected="0">
            <x v="632"/>
          </reference>
        </references>
      </pivotArea>
    </chartFormat>
    <chartFormat chart="0" format="4">
      <pivotArea type="data" outline="0" fieldPosition="0">
        <references count="2">
          <reference field="4294967294" count="1" selected="0">
            <x v="0"/>
          </reference>
          <reference field="17" count="1" selected="0">
            <x v="1318"/>
          </reference>
        </references>
      </pivotArea>
    </chartFormat>
    <chartFormat chart="0" format="5">
      <pivotArea type="data" outline="0" fieldPosition="0">
        <references count="2">
          <reference field="4294967294" count="1" selected="0">
            <x v="0"/>
          </reference>
          <reference field="17" count="1" selected="0">
            <x v="656"/>
          </reference>
        </references>
      </pivotArea>
    </chartFormat>
    <chartFormat chart="0" format="6">
      <pivotArea type="data" outline="0" fieldPosition="0">
        <references count="2">
          <reference field="4294967294" count="1" selected="0">
            <x v="0"/>
          </reference>
          <reference field="17" count="1" selected="0">
            <x v="1543"/>
          </reference>
        </references>
      </pivotArea>
    </chartFormat>
    <chartFormat chart="0" format="7">
      <pivotArea type="data" outline="0" fieldPosition="0">
        <references count="2">
          <reference field="4294967294" count="1" selected="0">
            <x v="0"/>
          </reference>
          <reference field="17" count="1" selected="0">
            <x v="1642"/>
          </reference>
        </references>
      </pivotArea>
    </chartFormat>
    <chartFormat chart="0" format="8">
      <pivotArea type="data" outline="0" fieldPosition="0">
        <references count="2">
          <reference field="4294967294" count="1" selected="0">
            <x v="0"/>
          </reference>
          <reference field="17" count="1" selected="0">
            <x v="804"/>
          </reference>
        </references>
      </pivotArea>
    </chartFormat>
    <chartFormat chart="0" format="9">
      <pivotArea type="data" outline="0" fieldPosition="0">
        <references count="2">
          <reference field="4294967294" count="1" selected="0">
            <x v="0"/>
          </reference>
          <reference field="17" count="1" selected="0">
            <x v="792"/>
          </reference>
        </references>
      </pivotArea>
    </chartFormat>
    <chartFormat chart="0" format="10">
      <pivotArea type="data" outline="0" fieldPosition="0">
        <references count="2">
          <reference field="4294967294" count="1" selected="0">
            <x v="0"/>
          </reference>
          <reference field="17" count="1" selected="0">
            <x v="961"/>
          </reference>
        </references>
      </pivotArea>
    </chartFormat>
    <chartFormat chart="0" format="11">
      <pivotArea type="data" outline="0" fieldPosition="0">
        <references count="2">
          <reference field="4294967294" count="1" selected="0">
            <x v="0"/>
          </reference>
          <reference field="17" count="1" selected="0">
            <x v="258"/>
          </reference>
        </references>
      </pivotArea>
    </chartFormat>
    <chartFormat chart="0" format="12">
      <pivotArea type="data" outline="0" fieldPosition="0">
        <references count="2">
          <reference field="4294967294" count="1" selected="0">
            <x v="0"/>
          </reference>
          <reference field="17" count="1" selected="0">
            <x v="1509"/>
          </reference>
        </references>
      </pivotArea>
    </chartFormat>
    <chartFormat chart="0" format="13">
      <pivotArea type="data" outline="0" fieldPosition="0">
        <references count="2">
          <reference field="4294967294" count="1" selected="0">
            <x v="0"/>
          </reference>
          <reference field="17" count="1" selected="0">
            <x v="696"/>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AE704E-EB43-4AD8-B7E7-45E5120887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15EEA1-F1A8-4B6B-8EC1-2E136E2D3E3B}"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31:B4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1A5490-113B-4B19-B082-2EB48676E9C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4EEB1E-8940-4450-AC7B-2623E097182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2BC5A1-1F89-4DC5-8849-F66E96CEBB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3EE455E-28AB-41E3-B59B-744E9DAE64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E6CDFF-31FD-4383-BE32-CFCC647A93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DF4A75-F8BB-4E4B-93AF-AC1493E72FB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1:F3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Product Name" fld="1"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 Name"/>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83F159-253E-4528-BBE9-29AE1265E2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E3DEE03-75B0-4256-BF97-110E1F82D51D}" sourceName="Year">
  <pivotTables>
    <pivotTable tabId="4" name="PivotTable2"/>
    <pivotTable tabId="3" name="PivotTable1"/>
    <pivotTable tabId="9" name="PivotTable10"/>
    <pivotTable tabId="9" name="PivotTable11"/>
    <pivotTable tabId="9" name="PivotTable12"/>
    <pivotTable tabId="9" name="PivotTable8"/>
    <pivotTable tabId="9" name="PivotTable9"/>
    <pivotTable tabId="6" name="PivotTable6"/>
    <pivotTable tabId="5" name="PivotTable5"/>
    <pivotTable tabId="7" name="PivotTable7"/>
    <pivotTable tabId="12" name="PivotTable14"/>
  </pivotTables>
  <data>
    <tabular pivotCacheId="7067876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2FE123-EEF9-4426-A25C-1021ECDF1C16}" sourceName="Segment">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E37177-86F6-4448-9A56-B6370E000A48}" sourceName="Region">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4"/>
    <pivotTable tabId="12" name="PivotTable1"/>
  </pivotTables>
  <data>
    <tabular pivotCacheId="70678768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B25F250-F2B0-4544-A33F-935AEB661027}" sourceName="Ship Mode">
  <pivotTables>
    <pivotTable tabId="4" name="PivotTable2"/>
    <pivotTable tabId="3" name="PivotTable1"/>
    <pivotTable tabId="9" name="PivotTable10"/>
    <pivotTable tabId="9" name="PivotTable11"/>
    <pivotTable tabId="9" name="PivotTable12"/>
    <pivotTable tabId="9" name="PivotTable8"/>
    <pivotTable tabId="9" name="PivotTable9"/>
    <pivotTable tabId="10" name="PivotTable13"/>
    <pivotTable tabId="6" name="PivotTable6"/>
    <pivotTable tabId="5" name="PivotTable5"/>
    <pivotTable tabId="7" name="PivotTable7"/>
    <pivotTable tabId="12" name="PivotTable1"/>
    <pivotTable tabId="12" name="PivotTable14"/>
  </pivotTables>
  <data>
    <tabular pivotCacheId="7067876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FE52E09-6BBD-46B9-8E08-88BEE12E3895}" cache="Slicer_Region" caption="Select Region" columnCount="4" style="SlicerStyleLight2 2" rowHeight="234950"/>
  <slicer name="Ship Mode 1" xr10:uid="{F85C5822-17E2-4575-9062-AD6C684BFCCB}" cache="Slicer_Ship_Mode" caption="Select Shipment Mode" columnCount="4" style="SlicerStyleLight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50F23A2-CF4F-4BCD-856F-6DA0398A880B}" cache="Slicer_Year" caption="Year" rowHeight="234950"/>
  <slicer name="Segment" xr10:uid="{21BF7EC0-43F5-4EA1-A7D0-3284AE1E4B76}" cache="Slicer_Segment" caption="Segment" rowHeight="234950"/>
  <slicer name="Region" xr10:uid="{E5212439-FACB-4998-816F-505444D5E8F1}" cache="Slicer_Region" caption="Region" rowHeight="234950"/>
  <slicer name="Ship Mode" xr10:uid="{2405F402-28C7-47A8-AF55-65630EEA06E6}" cache="Slicer_Ship_Mode" caption="Ship Mod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L1697" workbookViewId="0">
      <selection activeCell="U1705" sqref="U1705"/>
    </sheetView>
  </sheetViews>
  <sheetFormatPr defaultColWidth="14.3984375" defaultRowHeight="15" customHeight="1" x14ac:dyDescent="0.25"/>
  <cols>
    <col min="1" max="1" width="12.5" customWidth="1"/>
    <col min="2" max="2" width="28.5" customWidth="1"/>
    <col min="3" max="3" width="13.8984375" customWidth="1"/>
    <col min="4" max="4" width="12.5" customWidth="1"/>
    <col min="5" max="5" width="13.59765625" customWidth="1"/>
    <col min="6" max="6" width="14.8984375" customWidth="1"/>
    <col min="7" max="7" width="18.59765625" customWidth="1"/>
    <col min="8" max="11" width="12.5" customWidth="1"/>
    <col min="12" max="12" width="14.5" customWidth="1"/>
    <col min="13" max="13" width="12.5" customWidth="1"/>
    <col min="14" max="14" width="13.5" customWidth="1"/>
    <col min="15" max="15" width="12.5" customWidth="1"/>
    <col min="16" max="16" width="16.296875" customWidth="1"/>
    <col min="17" max="17" width="17.296875" customWidth="1"/>
    <col min="18" max="18" width="37.3984375" customWidth="1"/>
    <col min="19" max="22" width="12.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72.947999999999993</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A8D0-ACF4-4609-9105-70475AE5918A}">
  <dimension ref="A3:C16"/>
  <sheetViews>
    <sheetView workbookViewId="0">
      <selection activeCell="G27" sqref="G27"/>
    </sheetView>
  </sheetViews>
  <sheetFormatPr defaultRowHeight="13.8" x14ac:dyDescent="0.25"/>
  <cols>
    <col min="1" max="1" width="11.8984375" bestFit="1" customWidth="1"/>
    <col min="2" max="2" width="10.8984375" bestFit="1" customWidth="1"/>
    <col min="3" max="3" width="11.8984375" bestFit="1" customWidth="1"/>
  </cols>
  <sheetData>
    <row r="3" spans="1:3" x14ac:dyDescent="0.25">
      <c r="A3" s="12" t="s">
        <v>10932</v>
      </c>
      <c r="B3" t="s">
        <v>10950</v>
      </c>
      <c r="C3" t="s">
        <v>10951</v>
      </c>
    </row>
    <row r="4" spans="1:3" x14ac:dyDescent="0.25">
      <c r="A4" s="13" t="s">
        <v>10935</v>
      </c>
      <c r="B4" s="14">
        <v>95365.937600000019</v>
      </c>
      <c r="C4" s="14">
        <v>9199.2699999999986</v>
      </c>
    </row>
    <row r="5" spans="1:3" x14ac:dyDescent="0.25">
      <c r="A5" s="13" t="s">
        <v>10936</v>
      </c>
      <c r="B5" s="14">
        <v>60172.649400000024</v>
      </c>
      <c r="C5" s="14">
        <v>10288.898699999991</v>
      </c>
    </row>
    <row r="6" spans="1:3" x14ac:dyDescent="0.25">
      <c r="A6" s="13" t="s">
        <v>10937</v>
      </c>
      <c r="B6" s="14">
        <v>199252.98399999991</v>
      </c>
      <c r="C6" s="14">
        <v>26806.573700000015</v>
      </c>
    </row>
    <row r="7" spans="1:3" x14ac:dyDescent="0.25">
      <c r="A7" s="13" t="s">
        <v>10938</v>
      </c>
      <c r="B7" s="14">
        <v>141851.5674</v>
      </c>
      <c r="C7" s="14">
        <v>13437.806799999998</v>
      </c>
    </row>
    <row r="8" spans="1:3" x14ac:dyDescent="0.25">
      <c r="A8" s="13" t="s">
        <v>10939</v>
      </c>
      <c r="B8" s="14">
        <v>156122.28669999994</v>
      </c>
      <c r="C8" s="14">
        <v>22308.51279999999</v>
      </c>
    </row>
    <row r="9" spans="1:3" x14ac:dyDescent="0.25">
      <c r="A9" s="13" t="s">
        <v>10940</v>
      </c>
      <c r="B9" s="14">
        <v>147082.61130000011</v>
      </c>
      <c r="C9" s="14">
        <v>20899.334500000012</v>
      </c>
    </row>
    <row r="10" spans="1:3" x14ac:dyDescent="0.25">
      <c r="A10" s="13" t="s">
        <v>10941</v>
      </c>
      <c r="B10" s="14">
        <v>149580.83800000031</v>
      </c>
      <c r="C10" s="14">
        <v>13535.38299999998</v>
      </c>
    </row>
    <row r="11" spans="1:3" x14ac:dyDescent="0.25">
      <c r="A11" s="13" t="s">
        <v>10942</v>
      </c>
      <c r="B11" s="14">
        <v>159589.45099999988</v>
      </c>
      <c r="C11" s="14">
        <v>21896.715399999972</v>
      </c>
    </row>
    <row r="12" spans="1:3" x14ac:dyDescent="0.25">
      <c r="A12" s="13" t="s">
        <v>10943</v>
      </c>
      <c r="B12" s="14">
        <v>309770.09970000025</v>
      </c>
      <c r="C12" s="14">
        <v>37293.192500000034</v>
      </c>
    </row>
    <row r="13" spans="1:3" x14ac:dyDescent="0.25">
      <c r="A13" s="13" t="s">
        <v>10944</v>
      </c>
      <c r="B13" s="14">
        <v>197115.20170000009</v>
      </c>
      <c r="C13" s="14">
        <v>31469.663800000035</v>
      </c>
    </row>
    <row r="14" spans="1:3" x14ac:dyDescent="0.25">
      <c r="A14" s="13" t="s">
        <v>10945</v>
      </c>
      <c r="B14" s="14">
        <v>349120.07400000008</v>
      </c>
      <c r="C14" s="14">
        <v>35825.536599999927</v>
      </c>
    </row>
    <row r="15" spans="1:3" x14ac:dyDescent="0.25">
      <c r="A15" s="13" t="s">
        <v>10946</v>
      </c>
      <c r="B15" s="14">
        <v>332177.15950000001</v>
      </c>
      <c r="C15" s="14">
        <v>43436.13390000003</v>
      </c>
    </row>
    <row r="16" spans="1:3" x14ac:dyDescent="0.25">
      <c r="A16" s="13" t="s">
        <v>10933</v>
      </c>
      <c r="B16">
        <v>2297200.8603000008</v>
      </c>
      <c r="C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0DFAA-8657-4425-9C8C-C85872A1C1AE}">
  <dimension ref="G5:Q19"/>
  <sheetViews>
    <sheetView showGridLines="0" showRowColHeaders="0" zoomScaleNormal="100" workbookViewId="0">
      <selection activeCell="T18" sqref="T18"/>
    </sheetView>
  </sheetViews>
  <sheetFormatPr defaultRowHeight="13.8" x14ac:dyDescent="0.25"/>
  <sheetData>
    <row r="5" spans="7:7" x14ac:dyDescent="0.25">
      <c r="G5" s="31"/>
    </row>
    <row r="18" spans="7:17" x14ac:dyDescent="0.25">
      <c r="G18" s="15"/>
    </row>
    <row r="19" spans="7:17" ht="16.8" x14ac:dyDescent="0.4">
      <c r="Q1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88125-A8CB-4F87-9ADB-2403E34CFB1B}">
  <dimension ref="A3:E7"/>
  <sheetViews>
    <sheetView workbookViewId="0">
      <selection activeCell="H11" sqref="H11"/>
    </sheetView>
  </sheetViews>
  <sheetFormatPr defaultRowHeight="13.8" x14ac:dyDescent="0.25"/>
  <cols>
    <col min="1" max="1" width="12" bestFit="1" customWidth="1"/>
    <col min="2" max="2" width="11.8984375" bestFit="1" customWidth="1"/>
    <col min="4" max="4" width="13" customWidth="1"/>
  </cols>
  <sheetData>
    <row r="3" spans="1:5" x14ac:dyDescent="0.25">
      <c r="A3" s="5" t="s">
        <v>10932</v>
      </c>
      <c r="B3" s="6" t="s">
        <v>10951</v>
      </c>
      <c r="D3" s="15" t="s">
        <v>15</v>
      </c>
      <c r="E3" s="15" t="s">
        <v>10951</v>
      </c>
    </row>
    <row r="4" spans="1:5" x14ac:dyDescent="0.25">
      <c r="A4" s="7" t="s">
        <v>71</v>
      </c>
      <c r="B4" s="6">
        <v>145454.9480999998</v>
      </c>
      <c r="D4" t="str">
        <f>A4</f>
        <v>Technology</v>
      </c>
      <c r="E4" s="14">
        <f>GETPIVOTDATA("Profit",$A$3,"Category",A4)</f>
        <v>145454.9480999998</v>
      </c>
    </row>
    <row r="5" spans="1:5" x14ac:dyDescent="0.25">
      <c r="A5" s="8" t="s">
        <v>46</v>
      </c>
      <c r="B5" s="30">
        <v>122490.8008000001</v>
      </c>
      <c r="D5" t="str">
        <f t="shared" ref="D5:D7" si="0">A5</f>
        <v>Office Supplies</v>
      </c>
      <c r="E5" s="14">
        <f t="shared" ref="E5:E6" si="1">GETPIVOTDATA("Profit",$A$3,"Category",A5)</f>
        <v>122490.8008000001</v>
      </c>
    </row>
    <row r="6" spans="1:5" x14ac:dyDescent="0.25">
      <c r="A6" s="8" t="s">
        <v>32</v>
      </c>
      <c r="B6" s="30">
        <v>18451.272799999992</v>
      </c>
      <c r="D6" t="str">
        <f t="shared" si="0"/>
        <v>Furniture</v>
      </c>
      <c r="E6" s="14">
        <f t="shared" si="1"/>
        <v>18451.272799999992</v>
      </c>
    </row>
    <row r="7" spans="1:5" x14ac:dyDescent="0.25">
      <c r="A7" s="9" t="s">
        <v>10933</v>
      </c>
      <c r="B7" s="10">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3F409-1C2D-4FB0-BDE3-5DC697F35094}">
  <dimension ref="A3:B7"/>
  <sheetViews>
    <sheetView workbookViewId="0">
      <selection activeCell="C12" sqref="C12"/>
    </sheetView>
  </sheetViews>
  <sheetFormatPr defaultRowHeight="13.8" x14ac:dyDescent="0.25"/>
  <cols>
    <col min="1" max="1" width="12" bestFit="1" customWidth="1"/>
    <col min="2" max="2" width="10.09765625" bestFit="1" customWidth="1"/>
  </cols>
  <sheetData>
    <row r="3" spans="1:2" x14ac:dyDescent="0.25">
      <c r="A3" s="5" t="s">
        <v>10932</v>
      </c>
      <c r="B3" s="6" t="s">
        <v>10950</v>
      </c>
    </row>
    <row r="4" spans="1:2" x14ac:dyDescent="0.25">
      <c r="A4" s="7" t="s">
        <v>32</v>
      </c>
      <c r="B4" s="16">
        <v>0.32300170530281774</v>
      </c>
    </row>
    <row r="5" spans="1:2" x14ac:dyDescent="0.25">
      <c r="A5" s="8" t="s">
        <v>46</v>
      </c>
      <c r="B5" s="17">
        <v>0.31301008302169103</v>
      </c>
    </row>
    <row r="6" spans="1:2" x14ac:dyDescent="0.25">
      <c r="A6" s="8" t="s">
        <v>71</v>
      </c>
      <c r="B6" s="17">
        <v>0.36398821167549117</v>
      </c>
    </row>
    <row r="7" spans="1:2" x14ac:dyDescent="0.25">
      <c r="A7" s="9" t="s">
        <v>10933</v>
      </c>
      <c r="B7"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BDA1-FC1B-4C2C-9A4A-55268D638CEB}">
  <dimension ref="A3:E53"/>
  <sheetViews>
    <sheetView workbookViewId="0">
      <selection activeCell="O16" sqref="O16"/>
    </sheetView>
  </sheetViews>
  <sheetFormatPr defaultRowHeight="13.8" x14ac:dyDescent="0.25"/>
  <cols>
    <col min="1" max="1" width="15.09765625" bestFit="1" customWidth="1"/>
    <col min="2" max="2" width="11.8984375" bestFit="1" customWidth="1"/>
  </cols>
  <sheetData>
    <row r="3" spans="1:5" x14ac:dyDescent="0.25">
      <c r="A3" s="5" t="s">
        <v>10932</v>
      </c>
      <c r="B3" s="6" t="s">
        <v>10950</v>
      </c>
      <c r="D3" s="15" t="s">
        <v>11</v>
      </c>
      <c r="E3" s="15" t="s">
        <v>18</v>
      </c>
    </row>
    <row r="4" spans="1:5" x14ac:dyDescent="0.25">
      <c r="A4" s="7" t="s">
        <v>358</v>
      </c>
      <c r="B4" s="6">
        <v>19510.639999999992</v>
      </c>
      <c r="D4" t="str">
        <f>A4</f>
        <v>Alabama</v>
      </c>
      <c r="E4" s="14">
        <f>GETPIVOTDATA("Sales",$A$3,"State",A4)</f>
        <v>19510.639999999992</v>
      </c>
    </row>
    <row r="5" spans="1:5" x14ac:dyDescent="0.25">
      <c r="A5" s="8" t="s">
        <v>310</v>
      </c>
      <c r="B5" s="30">
        <v>35282.000999999997</v>
      </c>
      <c r="D5" t="str">
        <f t="shared" ref="D5:D52" si="0">A5</f>
        <v>Arizona</v>
      </c>
      <c r="E5" s="14">
        <f t="shared" ref="E5:E52" si="1">GETPIVOTDATA("Sales",$A$3,"State",A5)</f>
        <v>35282.000999999997</v>
      </c>
    </row>
    <row r="6" spans="1:5" x14ac:dyDescent="0.25">
      <c r="A6" s="8" t="s">
        <v>1707</v>
      </c>
      <c r="B6" s="30">
        <v>11678.129999999997</v>
      </c>
      <c r="D6" t="str">
        <f t="shared" si="0"/>
        <v>Arkansas</v>
      </c>
      <c r="E6" s="14">
        <f t="shared" si="1"/>
        <v>11678.129999999997</v>
      </c>
    </row>
    <row r="7" spans="1:5" x14ac:dyDescent="0.25">
      <c r="A7" s="8" t="s">
        <v>43</v>
      </c>
      <c r="B7" s="30">
        <v>457687.63150000101</v>
      </c>
      <c r="D7" t="str">
        <f t="shared" si="0"/>
        <v>California</v>
      </c>
      <c r="E7" s="14">
        <f t="shared" si="1"/>
        <v>457687.63150000101</v>
      </c>
    </row>
    <row r="8" spans="1:5" x14ac:dyDescent="0.25">
      <c r="A8" s="8" t="s">
        <v>457</v>
      </c>
      <c r="B8" s="30">
        <v>32108.117999999995</v>
      </c>
      <c r="D8" t="str">
        <f t="shared" si="0"/>
        <v>Colorado</v>
      </c>
      <c r="E8" s="14">
        <f t="shared" si="1"/>
        <v>32108.117999999995</v>
      </c>
    </row>
    <row r="9" spans="1:5" x14ac:dyDescent="0.25">
      <c r="A9" s="8" t="s">
        <v>747</v>
      </c>
      <c r="B9" s="30">
        <v>13384.356999999996</v>
      </c>
      <c r="D9" t="str">
        <f t="shared" si="0"/>
        <v>Connecticut</v>
      </c>
      <c r="E9" s="14">
        <f t="shared" si="1"/>
        <v>13384.356999999996</v>
      </c>
    </row>
    <row r="10" spans="1:5" x14ac:dyDescent="0.25">
      <c r="A10" s="8" t="s">
        <v>245</v>
      </c>
      <c r="B10" s="30">
        <v>27451.068999999992</v>
      </c>
      <c r="D10" t="str">
        <f t="shared" si="0"/>
        <v>Delaware</v>
      </c>
      <c r="E10" s="14">
        <f t="shared" si="1"/>
        <v>27451.068999999992</v>
      </c>
    </row>
    <row r="11" spans="1:5" x14ac:dyDescent="0.25">
      <c r="A11" s="8" t="s">
        <v>3034</v>
      </c>
      <c r="B11" s="30">
        <v>2865.0199999999995</v>
      </c>
      <c r="D11" t="str">
        <f t="shared" si="0"/>
        <v>District of Columbia</v>
      </c>
      <c r="E11" s="14">
        <f t="shared" si="1"/>
        <v>2865.0199999999995</v>
      </c>
    </row>
    <row r="12" spans="1:5" x14ac:dyDescent="0.25">
      <c r="A12" s="8" t="s">
        <v>54</v>
      </c>
      <c r="B12" s="30">
        <v>89473.707999999999</v>
      </c>
      <c r="D12" t="str">
        <f t="shared" si="0"/>
        <v>Florida</v>
      </c>
      <c r="E12" s="14">
        <f t="shared" si="1"/>
        <v>89473.707999999999</v>
      </c>
    </row>
    <row r="13" spans="1:5" x14ac:dyDescent="0.25">
      <c r="A13" s="8" t="s">
        <v>1272</v>
      </c>
      <c r="B13" s="30">
        <v>49095.840000000004</v>
      </c>
      <c r="D13" t="str">
        <f t="shared" si="0"/>
        <v>Georgia</v>
      </c>
      <c r="E13" s="14">
        <f t="shared" si="1"/>
        <v>49095.840000000004</v>
      </c>
    </row>
    <row r="14" spans="1:5" x14ac:dyDescent="0.25">
      <c r="A14" s="8" t="s">
        <v>6260</v>
      </c>
      <c r="B14" s="30">
        <v>4382.4860000000017</v>
      </c>
      <c r="D14" t="str">
        <f t="shared" si="0"/>
        <v>Idaho</v>
      </c>
      <c r="E14" s="14">
        <f t="shared" si="1"/>
        <v>4382.4860000000017</v>
      </c>
    </row>
    <row r="15" spans="1:5" x14ac:dyDescent="0.25">
      <c r="A15" s="8" t="s">
        <v>211</v>
      </c>
      <c r="B15" s="30">
        <v>80166.10099999985</v>
      </c>
      <c r="D15" t="str">
        <f t="shared" si="0"/>
        <v>Illinois</v>
      </c>
      <c r="E15" s="14">
        <f t="shared" si="1"/>
        <v>80166.10099999985</v>
      </c>
    </row>
    <row r="16" spans="1:5" x14ac:dyDescent="0.25">
      <c r="A16" s="8" t="s">
        <v>254</v>
      </c>
      <c r="B16" s="30">
        <v>53555.360000000001</v>
      </c>
      <c r="D16" t="str">
        <f t="shared" si="0"/>
        <v>Indiana</v>
      </c>
      <c r="E16" s="14">
        <f t="shared" si="1"/>
        <v>53555.360000000001</v>
      </c>
    </row>
    <row r="17" spans="1:5" x14ac:dyDescent="0.25">
      <c r="A17" s="8" t="s">
        <v>489</v>
      </c>
      <c r="B17" s="30">
        <v>4579.7599999999993</v>
      </c>
      <c r="D17" t="str">
        <f t="shared" si="0"/>
        <v>Iowa</v>
      </c>
      <c r="E17" s="14">
        <f t="shared" si="1"/>
        <v>4579.7599999999993</v>
      </c>
    </row>
    <row r="18" spans="1:5" x14ac:dyDescent="0.25">
      <c r="A18" s="8" t="s">
        <v>4530</v>
      </c>
      <c r="B18" s="30">
        <v>2914.31</v>
      </c>
      <c r="D18" t="str">
        <f t="shared" si="0"/>
        <v>Kansas</v>
      </c>
      <c r="E18" s="14">
        <f t="shared" si="1"/>
        <v>2914.31</v>
      </c>
    </row>
    <row r="19" spans="1:5" x14ac:dyDescent="0.25">
      <c r="A19" s="8" t="s">
        <v>29</v>
      </c>
      <c r="B19" s="30">
        <v>36591.749999999971</v>
      </c>
      <c r="D19" t="str">
        <f t="shared" si="0"/>
        <v>Kentucky</v>
      </c>
      <c r="E19" s="14">
        <f t="shared" si="1"/>
        <v>36591.749999999971</v>
      </c>
    </row>
    <row r="20" spans="1:5" x14ac:dyDescent="0.25">
      <c r="A20" s="8" t="s">
        <v>736</v>
      </c>
      <c r="B20" s="30">
        <v>9217.0299999999988</v>
      </c>
      <c r="D20" t="str">
        <f t="shared" si="0"/>
        <v>Louisiana</v>
      </c>
      <c r="E20" s="14">
        <f t="shared" si="1"/>
        <v>9217.0299999999988</v>
      </c>
    </row>
    <row r="21" spans="1:5" x14ac:dyDescent="0.25">
      <c r="A21" s="8" t="s">
        <v>5235</v>
      </c>
      <c r="B21" s="30">
        <v>1270.53</v>
      </c>
      <c r="D21" t="str">
        <f t="shared" si="0"/>
        <v>Maine</v>
      </c>
      <c r="E21" s="14">
        <f t="shared" si="1"/>
        <v>1270.53</v>
      </c>
    </row>
    <row r="22" spans="1:5" x14ac:dyDescent="0.25">
      <c r="A22" s="8" t="s">
        <v>2735</v>
      </c>
      <c r="B22" s="30">
        <v>23705.523000000005</v>
      </c>
      <c r="D22" t="str">
        <f t="shared" si="0"/>
        <v>Maryland</v>
      </c>
      <c r="E22" s="14">
        <f t="shared" si="1"/>
        <v>23705.523000000005</v>
      </c>
    </row>
    <row r="23" spans="1:5" x14ac:dyDescent="0.25">
      <c r="A23" s="8" t="s">
        <v>1245</v>
      </c>
      <c r="B23" s="30">
        <v>28634.43399999999</v>
      </c>
      <c r="D23" t="str">
        <f t="shared" si="0"/>
        <v>Massachusetts</v>
      </c>
      <c r="E23" s="14">
        <f t="shared" si="1"/>
        <v>28634.43399999999</v>
      </c>
    </row>
    <row r="24" spans="1:5" x14ac:dyDescent="0.25">
      <c r="A24" s="8" t="s">
        <v>238</v>
      </c>
      <c r="B24" s="30">
        <v>76269.614000000016</v>
      </c>
      <c r="D24" t="str">
        <f t="shared" si="0"/>
        <v>Michigan</v>
      </c>
      <c r="E24" s="14">
        <f t="shared" si="1"/>
        <v>76269.614000000016</v>
      </c>
    </row>
    <row r="25" spans="1:5" x14ac:dyDescent="0.25">
      <c r="A25" s="8" t="s">
        <v>229</v>
      </c>
      <c r="B25" s="30">
        <v>29863.149999999994</v>
      </c>
      <c r="D25" t="str">
        <f t="shared" si="0"/>
        <v>Minnesota</v>
      </c>
      <c r="E25" s="14">
        <f t="shared" si="1"/>
        <v>29863.149999999994</v>
      </c>
    </row>
    <row r="26" spans="1:5" x14ac:dyDescent="0.25">
      <c r="A26" s="8" t="s">
        <v>1487</v>
      </c>
      <c r="B26" s="30">
        <v>10771.34</v>
      </c>
      <c r="D26" t="str">
        <f t="shared" si="0"/>
        <v>Mississippi</v>
      </c>
      <c r="E26" s="14">
        <f t="shared" si="1"/>
        <v>10771.34</v>
      </c>
    </row>
    <row r="27" spans="1:5" x14ac:dyDescent="0.25">
      <c r="A27" s="8" t="s">
        <v>596</v>
      </c>
      <c r="B27" s="30">
        <v>22205.149999999998</v>
      </c>
      <c r="D27" t="str">
        <f t="shared" si="0"/>
        <v>Missouri</v>
      </c>
      <c r="E27" s="14">
        <f t="shared" si="1"/>
        <v>22205.149999999998</v>
      </c>
    </row>
    <row r="28" spans="1:5" x14ac:dyDescent="0.25">
      <c r="A28" s="8" t="s">
        <v>1762</v>
      </c>
      <c r="B28" s="30">
        <v>5589.3519999999971</v>
      </c>
      <c r="D28" t="str">
        <f t="shared" si="0"/>
        <v>Montana</v>
      </c>
      <c r="E28" s="14">
        <f t="shared" si="1"/>
        <v>5589.3519999999971</v>
      </c>
    </row>
    <row r="29" spans="1:5" x14ac:dyDescent="0.25">
      <c r="A29" s="8" t="s">
        <v>138</v>
      </c>
      <c r="B29" s="30">
        <v>7464.9299999999985</v>
      </c>
      <c r="D29" t="str">
        <f t="shared" si="0"/>
        <v>Nebraska</v>
      </c>
      <c r="E29" s="14">
        <f t="shared" si="1"/>
        <v>7464.9299999999985</v>
      </c>
    </row>
    <row r="30" spans="1:5" x14ac:dyDescent="0.25">
      <c r="A30" s="8" t="s">
        <v>1392</v>
      </c>
      <c r="B30" s="30">
        <v>16729.101999999999</v>
      </c>
      <c r="D30" t="str">
        <f t="shared" si="0"/>
        <v>Nevada</v>
      </c>
      <c r="E30" s="14">
        <f t="shared" si="1"/>
        <v>16729.101999999999</v>
      </c>
    </row>
    <row r="31" spans="1:5" x14ac:dyDescent="0.25">
      <c r="A31" s="8" t="s">
        <v>2694</v>
      </c>
      <c r="B31" s="30">
        <v>7292.5239999999994</v>
      </c>
      <c r="D31" t="str">
        <f t="shared" si="0"/>
        <v>New Hampshire</v>
      </c>
      <c r="E31" s="14">
        <f t="shared" si="1"/>
        <v>7292.5239999999994</v>
      </c>
    </row>
    <row r="32" spans="1:5" x14ac:dyDescent="0.25">
      <c r="A32" s="8" t="s">
        <v>788</v>
      </c>
      <c r="B32" s="30">
        <v>35764.312000000013</v>
      </c>
      <c r="D32" t="str">
        <f t="shared" si="0"/>
        <v>New Jersey</v>
      </c>
      <c r="E32" s="14">
        <f t="shared" si="1"/>
        <v>35764.312000000013</v>
      </c>
    </row>
    <row r="33" spans="1:5" x14ac:dyDescent="0.25">
      <c r="A33" s="8" t="s">
        <v>668</v>
      </c>
      <c r="B33" s="30">
        <v>4783.5220000000008</v>
      </c>
      <c r="D33" t="str">
        <f t="shared" si="0"/>
        <v>New Mexico</v>
      </c>
      <c r="E33" s="14">
        <f t="shared" si="1"/>
        <v>4783.5220000000008</v>
      </c>
    </row>
    <row r="34" spans="1:5" x14ac:dyDescent="0.25">
      <c r="A34" s="8" t="s">
        <v>267</v>
      </c>
      <c r="B34" s="30">
        <v>310876.27099999978</v>
      </c>
      <c r="D34" t="str">
        <f t="shared" si="0"/>
        <v>New York</v>
      </c>
      <c r="E34" s="14">
        <f t="shared" si="1"/>
        <v>310876.27099999978</v>
      </c>
    </row>
    <row r="35" spans="1:5" x14ac:dyDescent="0.25">
      <c r="A35" s="8" t="s">
        <v>88</v>
      </c>
      <c r="B35" s="30">
        <v>55603.163999999968</v>
      </c>
      <c r="D35" t="str">
        <f t="shared" si="0"/>
        <v>North Carolina</v>
      </c>
      <c r="E35" s="14">
        <f t="shared" si="1"/>
        <v>55603.163999999968</v>
      </c>
    </row>
    <row r="36" spans="1:5" x14ac:dyDescent="0.25">
      <c r="A36" s="8" t="s">
        <v>7449</v>
      </c>
      <c r="B36" s="30">
        <v>919.91</v>
      </c>
      <c r="D36" t="str">
        <f t="shared" si="0"/>
        <v>North Dakota</v>
      </c>
      <c r="E36" s="14">
        <f t="shared" si="1"/>
        <v>919.91</v>
      </c>
    </row>
    <row r="37" spans="1:5" x14ac:dyDescent="0.25">
      <c r="A37" s="8" t="s">
        <v>498</v>
      </c>
      <c r="B37" s="30">
        <v>78258.135999999926</v>
      </c>
      <c r="D37" t="str">
        <f t="shared" si="0"/>
        <v>Ohio</v>
      </c>
      <c r="E37" s="14">
        <f t="shared" si="1"/>
        <v>78258.135999999926</v>
      </c>
    </row>
    <row r="38" spans="1:5" x14ac:dyDescent="0.25">
      <c r="A38" s="8" t="s">
        <v>649</v>
      </c>
      <c r="B38" s="30">
        <v>19683.390000000003</v>
      </c>
      <c r="D38" t="str">
        <f t="shared" si="0"/>
        <v>Oklahoma</v>
      </c>
      <c r="E38" s="14">
        <f t="shared" si="1"/>
        <v>19683.390000000003</v>
      </c>
    </row>
    <row r="39" spans="1:5" x14ac:dyDescent="0.25">
      <c r="A39" s="8" t="s">
        <v>420</v>
      </c>
      <c r="B39" s="30">
        <v>17431.149999999991</v>
      </c>
      <c r="D39" t="str">
        <f t="shared" si="0"/>
        <v>Oregon</v>
      </c>
      <c r="E39" s="14">
        <f t="shared" si="1"/>
        <v>17431.149999999991</v>
      </c>
    </row>
    <row r="40" spans="1:5" x14ac:dyDescent="0.25">
      <c r="A40" s="8" t="s">
        <v>147</v>
      </c>
      <c r="B40" s="30">
        <v>116511.91400000003</v>
      </c>
      <c r="D40" t="str">
        <f t="shared" si="0"/>
        <v>Pennsylvania</v>
      </c>
      <c r="E40" s="14">
        <f t="shared" si="1"/>
        <v>116511.91400000003</v>
      </c>
    </row>
    <row r="41" spans="1:5" x14ac:dyDescent="0.25">
      <c r="A41" s="8" t="s">
        <v>1399</v>
      </c>
      <c r="B41" s="30">
        <v>22627.955999999995</v>
      </c>
      <c r="D41" t="str">
        <f t="shared" si="0"/>
        <v>Rhode Island</v>
      </c>
      <c r="E41" s="14">
        <f t="shared" si="1"/>
        <v>22627.955999999995</v>
      </c>
    </row>
    <row r="42" spans="1:5" x14ac:dyDescent="0.25">
      <c r="A42" s="8" t="s">
        <v>383</v>
      </c>
      <c r="B42" s="30">
        <v>8481.7099999999991</v>
      </c>
      <c r="D42" t="str">
        <f t="shared" si="0"/>
        <v>South Carolina</v>
      </c>
      <c r="E42" s="14">
        <f t="shared" si="1"/>
        <v>8481.7099999999991</v>
      </c>
    </row>
    <row r="43" spans="1:5" x14ac:dyDescent="0.25">
      <c r="A43" s="8" t="s">
        <v>5326</v>
      </c>
      <c r="B43" s="30">
        <v>1315.5600000000002</v>
      </c>
      <c r="D43" t="str">
        <f t="shared" si="0"/>
        <v>South Dakota</v>
      </c>
      <c r="E43" s="14">
        <f t="shared" si="1"/>
        <v>1315.5600000000002</v>
      </c>
    </row>
    <row r="44" spans="1:5" x14ac:dyDescent="0.25">
      <c r="A44" s="8" t="s">
        <v>335</v>
      </c>
      <c r="B44" s="30">
        <v>30661.872999999981</v>
      </c>
      <c r="D44" t="str">
        <f t="shared" si="0"/>
        <v>Tennessee</v>
      </c>
      <c r="E44" s="14">
        <f t="shared" si="1"/>
        <v>30661.872999999981</v>
      </c>
    </row>
    <row r="45" spans="1:5" x14ac:dyDescent="0.25">
      <c r="A45" s="8" t="s">
        <v>104</v>
      </c>
      <c r="B45" s="30">
        <v>170188.04580000002</v>
      </c>
      <c r="D45" t="str">
        <f t="shared" si="0"/>
        <v>Texas</v>
      </c>
      <c r="E45" s="14">
        <f t="shared" si="1"/>
        <v>170188.04580000002</v>
      </c>
    </row>
    <row r="46" spans="1:5" x14ac:dyDescent="0.25">
      <c r="A46" s="8" t="s">
        <v>121</v>
      </c>
      <c r="B46" s="30">
        <v>11220.055999999999</v>
      </c>
      <c r="D46" t="str">
        <f t="shared" si="0"/>
        <v>Utah</v>
      </c>
      <c r="E46" s="14">
        <f t="shared" si="1"/>
        <v>11220.055999999999</v>
      </c>
    </row>
    <row r="47" spans="1:5" x14ac:dyDescent="0.25">
      <c r="A47" s="8" t="s">
        <v>5203</v>
      </c>
      <c r="B47" s="30">
        <v>8929.369999999999</v>
      </c>
      <c r="D47" t="str">
        <f t="shared" si="0"/>
        <v>Vermont</v>
      </c>
      <c r="E47" s="14">
        <f t="shared" si="1"/>
        <v>8929.369999999999</v>
      </c>
    </row>
    <row r="48" spans="1:5" x14ac:dyDescent="0.25">
      <c r="A48" s="8" t="s">
        <v>319</v>
      </c>
      <c r="B48" s="30">
        <v>70636.719999999987</v>
      </c>
      <c r="D48" t="str">
        <f t="shared" si="0"/>
        <v>Virginia</v>
      </c>
      <c r="E48" s="14">
        <f t="shared" si="1"/>
        <v>70636.719999999987</v>
      </c>
    </row>
    <row r="49" spans="1:5" x14ac:dyDescent="0.25">
      <c r="A49" s="8" t="s">
        <v>96</v>
      </c>
      <c r="B49" s="30">
        <v>138641.26999999993</v>
      </c>
      <c r="D49" t="str">
        <f t="shared" si="0"/>
        <v>Washington</v>
      </c>
      <c r="E49" s="14">
        <f t="shared" si="1"/>
        <v>138641.26999999993</v>
      </c>
    </row>
    <row r="50" spans="1:5" x14ac:dyDescent="0.25">
      <c r="A50" s="8" t="s">
        <v>9726</v>
      </c>
      <c r="B50" s="30">
        <v>1209.8240000000001</v>
      </c>
      <c r="D50" t="str">
        <f t="shared" si="0"/>
        <v>West Virginia</v>
      </c>
      <c r="E50" s="14">
        <f t="shared" si="1"/>
        <v>1209.8240000000001</v>
      </c>
    </row>
    <row r="51" spans="1:5" x14ac:dyDescent="0.25">
      <c r="A51" s="8" t="s">
        <v>114</v>
      </c>
      <c r="B51" s="30">
        <v>32114.610000000019</v>
      </c>
      <c r="D51" t="str">
        <f t="shared" si="0"/>
        <v>Wisconsin</v>
      </c>
      <c r="E51" s="14">
        <f t="shared" si="1"/>
        <v>32114.610000000019</v>
      </c>
    </row>
    <row r="52" spans="1:5" x14ac:dyDescent="0.25">
      <c r="A52" s="8" t="s">
        <v>8542</v>
      </c>
      <c r="B52" s="30">
        <v>1603.1360000000002</v>
      </c>
      <c r="D52" t="str">
        <f t="shared" si="0"/>
        <v>Wyoming</v>
      </c>
      <c r="E52" s="14">
        <f t="shared" si="1"/>
        <v>1603.1360000000002</v>
      </c>
    </row>
    <row r="53" spans="1:5" x14ac:dyDescent="0.25">
      <c r="A53" s="9" t="s">
        <v>10933</v>
      </c>
      <c r="B53" s="10">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B935-717D-47EE-A389-BB64B10BF3EA}">
  <dimension ref="A3:B21"/>
  <sheetViews>
    <sheetView workbookViewId="0">
      <selection activeCell="B6" sqref="B6"/>
    </sheetView>
  </sheetViews>
  <sheetFormatPr defaultRowHeight="13.8" x14ac:dyDescent="0.25"/>
  <cols>
    <col min="1" max="1" width="11.69921875" bestFit="1" customWidth="1"/>
    <col min="2" max="2" width="10.09765625" bestFit="1" customWidth="1"/>
  </cols>
  <sheetData>
    <row r="3" spans="1:2" x14ac:dyDescent="0.25">
      <c r="A3" s="5" t="s">
        <v>10932</v>
      </c>
      <c r="B3" s="6" t="s">
        <v>10950</v>
      </c>
    </row>
    <row r="4" spans="1:2" x14ac:dyDescent="0.25">
      <c r="A4" s="7" t="s">
        <v>3828</v>
      </c>
      <c r="B4" s="26">
        <v>14473.570999999998</v>
      </c>
    </row>
    <row r="5" spans="1:2" x14ac:dyDescent="0.25">
      <c r="A5" s="8" t="s">
        <v>5738</v>
      </c>
      <c r="B5" s="27">
        <v>14595.62</v>
      </c>
    </row>
    <row r="6" spans="1:2" x14ac:dyDescent="0.25">
      <c r="A6" s="8" t="s">
        <v>1559</v>
      </c>
      <c r="B6" s="27">
        <v>15117.339</v>
      </c>
    </row>
    <row r="7" spans="1:2" x14ac:dyDescent="0.25">
      <c r="A7" s="8" t="s">
        <v>4960</v>
      </c>
      <c r="B7" s="27">
        <v>19052.217999999993</v>
      </c>
    </row>
    <row r="8" spans="1:2" x14ac:dyDescent="0.25">
      <c r="A8" s="28" t="s">
        <v>5255</v>
      </c>
      <c r="B8" s="29">
        <v>25043.05</v>
      </c>
    </row>
    <row r="15" spans="1:2" x14ac:dyDescent="0.25">
      <c r="A15" s="5" t="s">
        <v>10932</v>
      </c>
      <c r="B15" s="6" t="s">
        <v>10953</v>
      </c>
    </row>
    <row r="16" spans="1:2" x14ac:dyDescent="0.25">
      <c r="A16" s="7" t="s">
        <v>186</v>
      </c>
      <c r="B16" s="6">
        <v>876</v>
      </c>
    </row>
    <row r="17" spans="1:2" x14ac:dyDescent="0.25">
      <c r="A17" s="8" t="s">
        <v>3274</v>
      </c>
      <c r="B17" s="30">
        <v>74</v>
      </c>
    </row>
    <row r="18" spans="1:2" x14ac:dyDescent="0.25">
      <c r="A18" s="8" t="s">
        <v>1219</v>
      </c>
      <c r="B18" s="30">
        <v>71</v>
      </c>
    </row>
    <row r="19" spans="1:2" x14ac:dyDescent="0.25">
      <c r="A19" s="8" t="s">
        <v>1214</v>
      </c>
      <c r="B19" s="30">
        <v>71</v>
      </c>
    </row>
    <row r="20" spans="1:2" x14ac:dyDescent="0.25">
      <c r="A20" s="8" t="s">
        <v>10956</v>
      </c>
      <c r="B20" s="30">
        <v>67</v>
      </c>
    </row>
    <row r="21" spans="1:2" x14ac:dyDescent="0.25">
      <c r="A21" s="9" t="s">
        <v>10933</v>
      </c>
      <c r="B21" s="10">
        <v>1159</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DE7DC-ECC4-41A6-AA15-992CDE9C2E7C}">
  <dimension ref="A1:B9"/>
  <sheetViews>
    <sheetView workbookViewId="0">
      <selection activeCell="A6" sqref="A6"/>
    </sheetView>
  </sheetViews>
  <sheetFormatPr defaultRowHeight="13.8" x14ac:dyDescent="0.25"/>
  <cols>
    <col min="1" max="1" width="11" bestFit="1" customWidth="1"/>
    <col min="2" max="2" width="10.8984375" bestFit="1" customWidth="1"/>
  </cols>
  <sheetData>
    <row r="1" spans="1:2" x14ac:dyDescent="0.25">
      <c r="A1" s="19" t="s">
        <v>18</v>
      </c>
      <c r="B1" s="10" t="s">
        <v>10952</v>
      </c>
    </row>
    <row r="3" spans="1:2" x14ac:dyDescent="0.25">
      <c r="A3" s="5" t="s">
        <v>10932</v>
      </c>
      <c r="B3" s="6" t="s">
        <v>10950</v>
      </c>
    </row>
    <row r="4" spans="1:2" x14ac:dyDescent="0.25">
      <c r="A4" s="7" t="s">
        <v>75</v>
      </c>
      <c r="B4" s="6">
        <v>203412.73300000009</v>
      </c>
    </row>
    <row r="5" spans="1:2" x14ac:dyDescent="0.25">
      <c r="A5" s="8" t="s">
        <v>56</v>
      </c>
      <c r="B5" s="30">
        <v>206965.53200000009</v>
      </c>
    </row>
    <row r="6" spans="1:2" x14ac:dyDescent="0.25">
      <c r="A6" s="8" t="s">
        <v>59</v>
      </c>
      <c r="B6" s="30">
        <v>223843.60800000012</v>
      </c>
    </row>
    <row r="7" spans="1:2" x14ac:dyDescent="0.25">
      <c r="A7" s="8" t="s">
        <v>36</v>
      </c>
      <c r="B7" s="30">
        <v>328449.1030000007</v>
      </c>
    </row>
    <row r="8" spans="1:2" x14ac:dyDescent="0.25">
      <c r="A8" s="8" t="s">
        <v>72</v>
      </c>
      <c r="B8" s="30">
        <v>330007.05400000012</v>
      </c>
    </row>
    <row r="9" spans="1:2" x14ac:dyDescent="0.25">
      <c r="A9" s="9" t="s">
        <v>10933</v>
      </c>
      <c r="B9" s="10">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95302-E552-4505-8062-6873A49295D2}">
  <dimension ref="A3:N45"/>
  <sheetViews>
    <sheetView topLeftCell="A25" workbookViewId="0">
      <selection activeCell="G39" sqref="G39"/>
    </sheetView>
  </sheetViews>
  <sheetFormatPr defaultRowHeight="13.8" x14ac:dyDescent="0.25"/>
  <cols>
    <col min="1" max="1" width="11" bestFit="1" customWidth="1"/>
    <col min="2" max="2" width="11.8984375" bestFit="1" customWidth="1"/>
    <col min="3" max="3" width="10.296875" customWidth="1"/>
    <col min="4" max="4" width="11" bestFit="1" customWidth="1"/>
    <col min="5" max="5" width="11.8984375" bestFit="1" customWidth="1"/>
    <col min="6" max="6" width="27.09765625" customWidth="1"/>
    <col min="7" max="7" width="11" bestFit="1" customWidth="1"/>
    <col min="8" max="8" width="12.59765625" bestFit="1" customWidth="1"/>
    <col min="9" max="9" width="10.296875" customWidth="1"/>
    <col min="10" max="10" width="11" bestFit="1" customWidth="1"/>
    <col min="11" max="11" width="14.09765625" bestFit="1" customWidth="1"/>
    <col min="12" max="12" width="10.296875" customWidth="1"/>
    <col min="13" max="13" width="11" bestFit="1" customWidth="1"/>
    <col min="14" max="14" width="16" bestFit="1" customWidth="1"/>
    <col min="15" max="15" width="10.296875" customWidth="1"/>
    <col min="16" max="1239" width="9.296875" bestFit="1" customWidth="1"/>
    <col min="1240" max="1240" width="9.5" bestFit="1" customWidth="1"/>
  </cols>
  <sheetData>
    <row r="3" spans="1:14" x14ac:dyDescent="0.25">
      <c r="A3" s="5" t="s">
        <v>10932</v>
      </c>
      <c r="B3" s="6" t="s">
        <v>10950</v>
      </c>
      <c r="D3" s="5" t="s">
        <v>10932</v>
      </c>
      <c r="E3" s="6" t="s">
        <v>10951</v>
      </c>
      <c r="G3" s="5" t="s">
        <v>10932</v>
      </c>
      <c r="H3" s="6" t="s">
        <v>10953</v>
      </c>
      <c r="J3" s="5" t="s">
        <v>10932</v>
      </c>
      <c r="K3" s="6" t="s">
        <v>10954</v>
      </c>
      <c r="M3" s="5" t="s">
        <v>10932</v>
      </c>
      <c r="N3" s="6" t="s">
        <v>10955</v>
      </c>
    </row>
    <row r="4" spans="1:14" x14ac:dyDescent="0.25">
      <c r="A4" s="7" t="s">
        <v>10935</v>
      </c>
      <c r="B4" s="6">
        <v>95365.937600000019</v>
      </c>
      <c r="D4" s="7" t="s">
        <v>10935</v>
      </c>
      <c r="E4" s="6">
        <v>9199.2699999999986</v>
      </c>
      <c r="G4" s="7" t="s">
        <v>10935</v>
      </c>
      <c r="H4" s="6">
        <v>1500</v>
      </c>
      <c r="J4" s="7" t="s">
        <v>10935</v>
      </c>
      <c r="K4" s="6">
        <v>387</v>
      </c>
      <c r="M4" s="7" t="s">
        <v>10935</v>
      </c>
      <c r="N4" s="6">
        <v>9.6462848596792869E-2</v>
      </c>
    </row>
    <row r="5" spans="1:14" x14ac:dyDescent="0.25">
      <c r="A5" s="8" t="s">
        <v>10936</v>
      </c>
      <c r="B5" s="30">
        <v>60172.649400000024</v>
      </c>
      <c r="D5" s="8" t="s">
        <v>10936</v>
      </c>
      <c r="E5" s="30">
        <v>10288.898699999991</v>
      </c>
      <c r="G5" s="8" t="s">
        <v>10936</v>
      </c>
      <c r="H5" s="30">
        <v>1068</v>
      </c>
      <c r="J5" s="8" t="s">
        <v>10936</v>
      </c>
      <c r="K5" s="30">
        <v>301</v>
      </c>
      <c r="M5" s="8" t="s">
        <v>10936</v>
      </c>
      <c r="N5" s="30">
        <v>0.17098962406664425</v>
      </c>
    </row>
    <row r="6" spans="1:14" x14ac:dyDescent="0.25">
      <c r="A6" s="8" t="s">
        <v>10937</v>
      </c>
      <c r="B6" s="30">
        <v>199252.98399999991</v>
      </c>
      <c r="D6" s="8" t="s">
        <v>10937</v>
      </c>
      <c r="E6" s="30">
        <v>26806.573700000015</v>
      </c>
      <c r="G6" s="8" t="s">
        <v>10937</v>
      </c>
      <c r="H6" s="30">
        <v>2491</v>
      </c>
      <c r="J6" s="8" t="s">
        <v>10937</v>
      </c>
      <c r="K6" s="30">
        <v>680</v>
      </c>
      <c r="M6" s="8" t="s">
        <v>10937</v>
      </c>
      <c r="N6" s="30">
        <v>0.13453536886554246</v>
      </c>
    </row>
    <row r="7" spans="1:14" x14ac:dyDescent="0.25">
      <c r="A7" s="8" t="s">
        <v>10938</v>
      </c>
      <c r="B7" s="30">
        <v>141851.5674</v>
      </c>
      <c r="D7" s="8" t="s">
        <v>10938</v>
      </c>
      <c r="E7" s="30">
        <v>13437.806799999998</v>
      </c>
      <c r="G7" s="8" t="s">
        <v>10938</v>
      </c>
      <c r="H7" s="30">
        <v>2441</v>
      </c>
      <c r="J7" s="8" t="s">
        <v>10938</v>
      </c>
      <c r="K7" s="30">
        <v>663</v>
      </c>
      <c r="M7" s="8" t="s">
        <v>10938</v>
      </c>
      <c r="N7" s="30">
        <v>9.4731465053942004E-2</v>
      </c>
    </row>
    <row r="8" spans="1:14" x14ac:dyDescent="0.25">
      <c r="A8" s="8" t="s">
        <v>10939</v>
      </c>
      <c r="B8" s="30">
        <v>156122.28669999994</v>
      </c>
      <c r="D8" s="8" t="s">
        <v>10939</v>
      </c>
      <c r="E8" s="30">
        <v>22308.51279999999</v>
      </c>
      <c r="G8" s="8" t="s">
        <v>10939</v>
      </c>
      <c r="H8" s="30">
        <v>2850</v>
      </c>
      <c r="J8" s="8" t="s">
        <v>10939</v>
      </c>
      <c r="K8" s="30">
        <v>750</v>
      </c>
      <c r="M8" s="8" t="s">
        <v>10939</v>
      </c>
      <c r="N8" s="30">
        <v>0.14289127626517142</v>
      </c>
    </row>
    <row r="9" spans="1:14" x14ac:dyDescent="0.25">
      <c r="A9" s="8" t="s">
        <v>10940</v>
      </c>
      <c r="B9" s="30">
        <v>147082.61130000011</v>
      </c>
      <c r="D9" s="8" t="s">
        <v>10940</v>
      </c>
      <c r="E9" s="30">
        <v>20899.334500000012</v>
      </c>
      <c r="G9" s="8" t="s">
        <v>10940</v>
      </c>
      <c r="H9" s="30">
        <v>2644</v>
      </c>
      <c r="J9" s="8" t="s">
        <v>10940</v>
      </c>
      <c r="K9" s="30">
        <v>709</v>
      </c>
      <c r="M9" s="8" t="s">
        <v>10940</v>
      </c>
      <c r="N9" s="30">
        <v>0.1420924901678027</v>
      </c>
    </row>
    <row r="10" spans="1:14" x14ac:dyDescent="0.25">
      <c r="A10" s="8" t="s">
        <v>10941</v>
      </c>
      <c r="B10" s="30">
        <v>149580.83800000031</v>
      </c>
      <c r="D10" s="8" t="s">
        <v>10941</v>
      </c>
      <c r="E10" s="30">
        <v>13535.38299999998</v>
      </c>
      <c r="G10" s="8" t="s">
        <v>10941</v>
      </c>
      <c r="H10" s="30">
        <v>2705</v>
      </c>
      <c r="J10" s="8" t="s">
        <v>10941</v>
      </c>
      <c r="K10" s="30">
        <v>708</v>
      </c>
      <c r="M10" s="8" t="s">
        <v>10941</v>
      </c>
      <c r="N10" s="30">
        <v>9.0488749635163512E-2</v>
      </c>
    </row>
    <row r="11" spans="1:14" x14ac:dyDescent="0.25">
      <c r="A11" s="8" t="s">
        <v>10942</v>
      </c>
      <c r="B11" s="30">
        <v>159589.45099999988</v>
      </c>
      <c r="D11" s="8" t="s">
        <v>10942</v>
      </c>
      <c r="E11" s="30">
        <v>21896.715399999972</v>
      </c>
      <c r="G11" s="8" t="s">
        <v>10942</v>
      </c>
      <c r="H11" s="30">
        <v>2796</v>
      </c>
      <c r="J11" s="8" t="s">
        <v>10942</v>
      </c>
      <c r="K11" s="30">
        <v>710</v>
      </c>
      <c r="M11" s="8" t="s">
        <v>10942</v>
      </c>
      <c r="N11" s="30">
        <v>0.13720653378273723</v>
      </c>
    </row>
    <row r="12" spans="1:14" x14ac:dyDescent="0.25">
      <c r="A12" s="8" t="s">
        <v>10943</v>
      </c>
      <c r="B12" s="30">
        <v>309770.09970000025</v>
      </c>
      <c r="D12" s="8" t="s">
        <v>10943</v>
      </c>
      <c r="E12" s="30">
        <v>37293.192500000034</v>
      </c>
      <c r="G12" s="8" t="s">
        <v>10943</v>
      </c>
      <c r="H12" s="30">
        <v>5073</v>
      </c>
      <c r="J12" s="8" t="s">
        <v>10943</v>
      </c>
      <c r="K12" s="30">
        <v>1386</v>
      </c>
      <c r="M12" s="8" t="s">
        <v>10943</v>
      </c>
      <c r="N12" s="30">
        <v>0.12038990379031732</v>
      </c>
    </row>
    <row r="13" spans="1:14" x14ac:dyDescent="0.25">
      <c r="A13" s="8" t="s">
        <v>10944</v>
      </c>
      <c r="B13" s="30">
        <v>197115.20170000009</v>
      </c>
      <c r="D13" s="8" t="s">
        <v>10944</v>
      </c>
      <c r="E13" s="30">
        <v>31469.663800000035</v>
      </c>
      <c r="G13" s="8" t="s">
        <v>10944</v>
      </c>
      <c r="H13" s="30">
        <v>3095</v>
      </c>
      <c r="J13" s="8" t="s">
        <v>10944</v>
      </c>
      <c r="K13" s="30">
        <v>817</v>
      </c>
      <c r="M13" s="8" t="s">
        <v>10944</v>
      </c>
      <c r="N13" s="30">
        <v>0.15965112547684351</v>
      </c>
    </row>
    <row r="14" spans="1:14" x14ac:dyDescent="0.25">
      <c r="A14" s="8" t="s">
        <v>10945</v>
      </c>
      <c r="B14" s="30">
        <v>349120.07400000008</v>
      </c>
      <c r="D14" s="8" t="s">
        <v>10945</v>
      </c>
      <c r="E14" s="30">
        <v>35825.536599999927</v>
      </c>
      <c r="G14" s="8" t="s">
        <v>10945</v>
      </c>
      <c r="H14" s="30">
        <v>5741</v>
      </c>
      <c r="J14" s="8" t="s">
        <v>10945</v>
      </c>
      <c r="K14" s="30">
        <v>1462</v>
      </c>
      <c r="M14" s="8" t="s">
        <v>10945</v>
      </c>
      <c r="N14" s="30">
        <v>0.10261666191099604</v>
      </c>
    </row>
    <row r="15" spans="1:14" x14ac:dyDescent="0.25">
      <c r="A15" s="8" t="s">
        <v>10946</v>
      </c>
      <c r="B15" s="30">
        <v>332177.15950000001</v>
      </c>
      <c r="D15" s="8" t="s">
        <v>10946</v>
      </c>
      <c r="E15" s="30">
        <v>43436.13390000003</v>
      </c>
      <c r="G15" s="8" t="s">
        <v>10946</v>
      </c>
      <c r="H15" s="30">
        <v>5469</v>
      </c>
      <c r="J15" s="8" t="s">
        <v>10946</v>
      </c>
      <c r="K15" s="30">
        <v>1421</v>
      </c>
      <c r="M15" s="8" t="s">
        <v>10946</v>
      </c>
      <c r="N15" s="30">
        <v>0.13076195234308405</v>
      </c>
    </row>
    <row r="16" spans="1:14" x14ac:dyDescent="0.25">
      <c r="A16" s="9" t="s">
        <v>10933</v>
      </c>
      <c r="B16" s="10">
        <v>2297200.8603000008</v>
      </c>
      <c r="D16" s="9" t="s">
        <v>10933</v>
      </c>
      <c r="E16" s="10">
        <v>286397.02169999998</v>
      </c>
      <c r="G16" s="9" t="s">
        <v>10933</v>
      </c>
      <c r="H16" s="10">
        <v>37873</v>
      </c>
      <c r="J16" s="9" t="s">
        <v>10933</v>
      </c>
      <c r="K16" s="10">
        <v>9994</v>
      </c>
      <c r="M16" s="9" t="s">
        <v>10933</v>
      </c>
      <c r="N16" s="10">
        <v>0.12467217240315856</v>
      </c>
    </row>
    <row r="17" spans="1:14" x14ac:dyDescent="0.25">
      <c r="B17" s="21">
        <f>GETPIVOTDATA("Sales",$A$3)</f>
        <v>2297200.8603000008</v>
      </c>
      <c r="E17" s="22">
        <f>GETPIVOTDATA("Profit",$D$3)</f>
        <v>286397.02169999998</v>
      </c>
      <c r="H17">
        <f>GETPIVOTDATA("Quantity",$G$3)</f>
        <v>37873</v>
      </c>
      <c r="K17">
        <f>GETPIVOTDATA("Order ID",$J$3)</f>
        <v>9994</v>
      </c>
      <c r="N17" s="20">
        <f>GETPIVOTDATA("Profit Margin",$M$3)</f>
        <v>0.12467217240315856</v>
      </c>
    </row>
    <row r="31" spans="1:14" x14ac:dyDescent="0.25">
      <c r="A31" s="5" t="s">
        <v>10932</v>
      </c>
      <c r="B31" s="6" t="s">
        <v>10957</v>
      </c>
      <c r="E31" s="5" t="s">
        <v>10932</v>
      </c>
      <c r="F31" s="6" t="s">
        <v>10957</v>
      </c>
    </row>
    <row r="32" spans="1:14" x14ac:dyDescent="0.25">
      <c r="A32" s="7" t="s">
        <v>10935</v>
      </c>
      <c r="B32" s="6">
        <v>335</v>
      </c>
      <c r="E32" s="7">
        <v>2011</v>
      </c>
      <c r="F32" s="6">
        <v>1203</v>
      </c>
    </row>
    <row r="33" spans="1:6" x14ac:dyDescent="0.25">
      <c r="A33" s="8" t="s">
        <v>10936</v>
      </c>
      <c r="B33" s="30">
        <v>276</v>
      </c>
      <c r="E33" s="8">
        <v>2012</v>
      </c>
      <c r="F33" s="30">
        <v>1234</v>
      </c>
    </row>
    <row r="34" spans="1:6" x14ac:dyDescent="0.25">
      <c r="A34" s="8" t="s">
        <v>10937</v>
      </c>
      <c r="B34" s="30">
        <v>546</v>
      </c>
      <c r="E34" s="8">
        <v>2013</v>
      </c>
      <c r="F34" s="30">
        <v>1352</v>
      </c>
    </row>
    <row r="35" spans="1:6" x14ac:dyDescent="0.25">
      <c r="A35" s="8" t="s">
        <v>10938</v>
      </c>
      <c r="B35" s="30">
        <v>547</v>
      </c>
      <c r="E35" s="8">
        <v>2014</v>
      </c>
      <c r="F35" s="30">
        <v>1503</v>
      </c>
    </row>
    <row r="36" spans="1:6" x14ac:dyDescent="0.25">
      <c r="A36" s="8" t="s">
        <v>10939</v>
      </c>
      <c r="B36" s="30">
        <v>587</v>
      </c>
      <c r="E36" s="9" t="s">
        <v>10933</v>
      </c>
      <c r="F36" s="10">
        <v>1841</v>
      </c>
    </row>
    <row r="37" spans="1:6" x14ac:dyDescent="0.25">
      <c r="A37" s="8" t="s">
        <v>10940</v>
      </c>
      <c r="B37" s="30">
        <v>594</v>
      </c>
    </row>
    <row r="38" spans="1:6" x14ac:dyDescent="0.25">
      <c r="A38" s="8" t="s">
        <v>10941</v>
      </c>
      <c r="B38" s="30">
        <v>576</v>
      </c>
    </row>
    <row r="39" spans="1:6" x14ac:dyDescent="0.25">
      <c r="A39" s="8" t="s">
        <v>10942</v>
      </c>
      <c r="B39" s="30">
        <v>564</v>
      </c>
    </row>
    <row r="40" spans="1:6" x14ac:dyDescent="0.25">
      <c r="A40" s="8" t="s">
        <v>10943</v>
      </c>
      <c r="B40" s="30">
        <v>937</v>
      </c>
    </row>
    <row r="41" spans="1:6" x14ac:dyDescent="0.25">
      <c r="A41" s="8" t="s">
        <v>10944</v>
      </c>
      <c r="B41" s="30">
        <v>629</v>
      </c>
    </row>
    <row r="42" spans="1:6" x14ac:dyDescent="0.25">
      <c r="A42" s="8" t="s">
        <v>10945</v>
      </c>
      <c r="B42" s="30">
        <v>995</v>
      </c>
    </row>
    <row r="43" spans="1:6" x14ac:dyDescent="0.25">
      <c r="A43" s="8" t="s">
        <v>10946</v>
      </c>
      <c r="B43" s="30">
        <v>964</v>
      </c>
    </row>
    <row r="44" spans="1:6" x14ac:dyDescent="0.25">
      <c r="A44" s="9" t="s">
        <v>10933</v>
      </c>
      <c r="B44" s="10">
        <v>1841</v>
      </c>
    </row>
    <row r="45" spans="1:6" x14ac:dyDescent="0.25">
      <c r="B45">
        <f>GETPIVOTDATA("[Measures].[Distinct Count of Product Name]",$A$31)</f>
        <v>1841</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C0C1-C9AB-40F6-AA6D-2733C8789414}">
  <dimension ref="A3:L15"/>
  <sheetViews>
    <sheetView tabSelected="1" workbookViewId="0">
      <selection activeCell="H20" sqref="H20"/>
    </sheetView>
  </sheetViews>
  <sheetFormatPr defaultRowHeight="13.8" x14ac:dyDescent="0.25"/>
  <cols>
    <col min="1" max="1" width="11" bestFit="1" customWidth="1"/>
    <col min="2" max="3" width="11.8984375" bestFit="1" customWidth="1"/>
    <col min="4" max="4" width="12.59765625" bestFit="1" customWidth="1"/>
    <col min="5" max="5" width="14.09765625" bestFit="1" customWidth="1"/>
    <col min="6" max="6" width="16" bestFit="1" customWidth="1"/>
    <col min="8" max="8" width="10.8984375" customWidth="1"/>
    <col min="9" max="9" width="14.8984375" customWidth="1"/>
    <col min="10" max="10" width="10.8984375" customWidth="1"/>
    <col min="11" max="11" width="9.5" customWidth="1"/>
    <col min="12" max="12" width="13.69921875" customWidth="1"/>
  </cols>
  <sheetData>
    <row r="3" spans="1:12" x14ac:dyDescent="0.25">
      <c r="A3" s="5" t="s">
        <v>10932</v>
      </c>
      <c r="B3" s="4" t="s">
        <v>10950</v>
      </c>
      <c r="C3" s="23" t="s">
        <v>10951</v>
      </c>
      <c r="D3" s="23" t="s">
        <v>10953</v>
      </c>
      <c r="E3" s="23" t="s">
        <v>10954</v>
      </c>
      <c r="F3" s="11" t="s">
        <v>10955</v>
      </c>
    </row>
    <row r="4" spans="1:12" x14ac:dyDescent="0.25">
      <c r="A4" s="7" t="s">
        <v>10934</v>
      </c>
      <c r="B4" s="4">
        <v>484247.49810000096</v>
      </c>
      <c r="C4" s="23">
        <v>49543.974100000007</v>
      </c>
      <c r="D4" s="23">
        <v>7581</v>
      </c>
      <c r="E4" s="23">
        <v>1993</v>
      </c>
      <c r="F4" s="11">
        <v>0.10231126499236715</v>
      </c>
    </row>
    <row r="5" spans="1:12" x14ac:dyDescent="0.25">
      <c r="A5" s="8" t="s">
        <v>10947</v>
      </c>
      <c r="B5" s="32">
        <v>470532.50899999985</v>
      </c>
      <c r="C5" s="33">
        <v>61618.603700000051</v>
      </c>
      <c r="D5" s="33">
        <v>7979</v>
      </c>
      <c r="E5" s="33">
        <v>2102</v>
      </c>
      <c r="F5" s="34">
        <v>0.13095504034557592</v>
      </c>
    </row>
    <row r="6" spans="1:12" x14ac:dyDescent="0.25">
      <c r="A6" s="8" t="s">
        <v>10948</v>
      </c>
      <c r="B6" s="32">
        <v>608473.83000000066</v>
      </c>
      <c r="C6" s="33">
        <v>81726.930800000177</v>
      </c>
      <c r="D6" s="33">
        <v>9810</v>
      </c>
      <c r="E6" s="33">
        <v>2580</v>
      </c>
      <c r="F6" s="34">
        <v>0.13431461924993568</v>
      </c>
    </row>
    <row r="7" spans="1:12" x14ac:dyDescent="0.25">
      <c r="A7" s="8" t="s">
        <v>10949</v>
      </c>
      <c r="B7" s="32">
        <v>733947.0231999997</v>
      </c>
      <c r="C7" s="33">
        <v>93507.513099999967</v>
      </c>
      <c r="D7" s="33">
        <v>12503</v>
      </c>
      <c r="E7" s="33">
        <v>3319</v>
      </c>
      <c r="F7" s="34">
        <v>0.12740362743390987</v>
      </c>
    </row>
    <row r="8" spans="1:12" x14ac:dyDescent="0.25">
      <c r="A8" s="9" t="s">
        <v>10933</v>
      </c>
      <c r="B8" s="35">
        <v>2297200.8602999519</v>
      </c>
      <c r="C8" s="36">
        <v>286397.02169999998</v>
      </c>
      <c r="D8" s="36">
        <v>37873</v>
      </c>
      <c r="E8" s="36">
        <v>9994</v>
      </c>
      <c r="F8" s="37">
        <v>0.12467217240315866</v>
      </c>
    </row>
    <row r="10" spans="1:12" ht="16.8" x14ac:dyDescent="0.4">
      <c r="H10" s="25">
        <f>GETPIVOTDATA("Sum of Sales",$A$3,"Years (Order Date)",2014)/GETPIVOTDATA("Sum of Sales",$A$3,"Years (Order Date)",2013)-1</f>
        <v>0.20620967905883303</v>
      </c>
      <c r="I10" s="25">
        <f>GETPIVOTDATA("Sum of Profit",$A$3,"Years (Order Date)",2014)/GETPIVOTDATA("Sum of Profit",$A$3,"Years (Order Date)",2013)-1</f>
        <v>0.14414565902185772</v>
      </c>
      <c r="J10" s="25">
        <f>GETPIVOTDATA("Sum of Quantity",$A$3,"Years (Order Date)",2014)/GETPIVOTDATA("Sum of Quantity",$A$3,"Years (Order Date)",2013)-1</f>
        <v>0.27451580020387367</v>
      </c>
      <c r="K10" s="25">
        <f>GETPIVOTDATA("Count of Order ID",$A$3,"Years (Order Date)",2014)/GETPIVOTDATA("Count of Order ID",$A$3,"Years (Order Date)",2013)-1</f>
        <v>0.2864341085271318</v>
      </c>
      <c r="L10" s="25">
        <f>GETPIVOTDATA("Sum of Profit Margin",$A$3,"Years (Order Date)",2014)/GETPIVOTDATA("Sum of Profit Margin",$A$3,"Years (Order Date)",2013)-1</f>
        <v>-5.1453757264990463E-2</v>
      </c>
    </row>
    <row r="15" spans="1:12" x14ac:dyDescent="0.25">
      <c r="J15"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 Chart</vt:lpstr>
      <vt:lpstr>Dashboard</vt:lpstr>
      <vt:lpstr>Waterfall Chart</vt:lpstr>
      <vt:lpstr>Pie Chart</vt:lpstr>
      <vt:lpstr>Map Chart</vt:lpstr>
      <vt:lpstr>Top 5 Customers</vt:lpstr>
      <vt:lpstr>Top 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Muskan Sawant</cp:lastModifiedBy>
  <dcterms:created xsi:type="dcterms:W3CDTF">2015-06-05T18:17:20Z</dcterms:created>
  <dcterms:modified xsi:type="dcterms:W3CDTF">2024-05-05T15:44:11Z</dcterms:modified>
</cp:coreProperties>
</file>