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8CB6AB4-1898-403B-9209-7A1330D4AB3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5" l="1"/>
  <c r="N66" i="5"/>
  <c r="I67" i="5" l="1"/>
  <c r="H67" i="5" l="1"/>
  <c r="B67" i="5" l="1"/>
  <c r="D72" i="5"/>
  <c r="D73" i="5"/>
  <c r="C72" i="5"/>
  <c r="E72" i="5"/>
  <c r="B72" i="5"/>
  <c r="F72" i="5" l="1"/>
  <c r="G67" i="5" l="1"/>
  <c r="C73" i="5" s="1"/>
  <c r="F67" i="5" l="1"/>
  <c r="E67" i="5" l="1"/>
  <c r="D67" i="5" l="1"/>
  <c r="B73" i="5" s="1"/>
  <c r="C67" i="5" l="1"/>
  <c r="N68" i="5" s="1"/>
  <c r="N67" i="5" s="1"/>
  <c r="E73" i="5" l="1"/>
  <c r="F73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69" i="5" s="1"/>
  <c r="J16" i="1"/>
  <c r="I16" i="1"/>
  <c r="H16" i="1"/>
  <c r="V16" i="2"/>
  <c r="G15" i="4" s="1"/>
  <c r="H69" i="5" s="1"/>
  <c r="AA16" i="2"/>
  <c r="Z16" i="2"/>
  <c r="Y16" i="2"/>
  <c r="X16" i="2"/>
  <c r="W16" i="2"/>
  <c r="H15" i="4" s="1"/>
  <c r="I69" i="5" s="1"/>
  <c r="U16" i="2"/>
  <c r="F15" i="4" s="1"/>
  <c r="G69" i="5" s="1"/>
  <c r="T16" i="2"/>
  <c r="E15" i="4" s="1"/>
  <c r="F69" i="5" s="1"/>
  <c r="S16" i="2"/>
  <c r="D15" i="4" s="1"/>
  <c r="E69" i="5" s="1"/>
  <c r="R16" i="2"/>
  <c r="C15" i="4" s="1"/>
  <c r="D69" i="5" s="1"/>
  <c r="Q16" i="2"/>
  <c r="B15" i="4" s="1"/>
  <c r="C69" i="5" s="1"/>
  <c r="P16" i="2"/>
  <c r="A15" i="4" s="1"/>
  <c r="B69" i="5" s="1"/>
  <c r="I15" i="4" l="1"/>
  <c r="J69" i="5" s="1"/>
  <c r="K15" i="4"/>
  <c r="L69" i="5" s="1"/>
  <c r="J15" i="4"/>
  <c r="K69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70" i="5" l="1"/>
  <c r="N69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<sst xmlns="http://schemas.openxmlformats.org/spreadsheetml/2006/main" count="1061" uniqueCount="240">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</sst>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38"/>
  <sheetViews>
    <sheetView tabSelected="1" topLeftCell="A40" workbookViewId="0">
      <selection activeCell="A74" sqref="A7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6.710937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8" t="s">
        <v>135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9">
        <f>SUM(N4:N65)</f>
        <v>1325</v>
      </c>
      <c r="O66" s="14"/>
      <c r="T66" s="14"/>
      <c r="U66" s="14"/>
      <c r="V66" s="14"/>
      <c r="W66" s="14"/>
      <c r="X66" s="14"/>
      <c r="Y66" s="14"/>
      <c r="Z66" s="14"/>
      <c r="AA66" s="14"/>
      <c r="AB66"/>
      <c r="AC66" s="31"/>
      <c r="AD66" s="31"/>
    </row>
    <row r="67" spans="1:30" ht="20.25" x14ac:dyDescent="0.3">
      <c r="A67" s="18" t="s">
        <v>195</v>
      </c>
      <c r="B67" s="36">
        <f>SUM(N4:N7)</f>
        <v>41</v>
      </c>
      <c r="C67" s="36">
        <f>SUM(N8:N16)</f>
        <v>176</v>
      </c>
      <c r="D67" s="36">
        <f>SUM(N17:N28)</f>
        <v>175</v>
      </c>
      <c r="E67" s="36">
        <f>SUM(N29:N38)</f>
        <v>25</v>
      </c>
      <c r="F67" s="36">
        <f>SUM(N39:N42)</f>
        <v>51</v>
      </c>
      <c r="G67" s="36">
        <f>SUM(N43:N49)</f>
        <v>175</v>
      </c>
      <c r="H67" s="36">
        <f>SUM(N50:N55)</f>
        <v>304</v>
      </c>
      <c r="I67" s="36">
        <f>SUM(N56:N59)</f>
        <v>285</v>
      </c>
      <c r="J67" s="36">
        <f>SUM(N60:N65)</f>
        <v>93</v>
      </c>
      <c r="K67" s="36">
        <v>0</v>
      </c>
      <c r="L67" s="36">
        <v>0</v>
      </c>
      <c r="M67" s="36">
        <v>0</v>
      </c>
      <c r="N67" s="20">
        <f>SUM(N68*12)</f>
        <v>1766.6666666666667</v>
      </c>
      <c r="O67" s="14"/>
      <c r="T67" s="14"/>
      <c r="U67" s="14"/>
      <c r="V67" s="14"/>
      <c r="W67" s="14"/>
      <c r="X67" s="14"/>
      <c r="Y67" s="14"/>
      <c r="Z67" s="14"/>
      <c r="AA67" s="14"/>
      <c r="AB67" s="32"/>
      <c r="AC67" s="31"/>
      <c r="AD67" s="31"/>
    </row>
    <row r="68" spans="1:30" ht="15.75" x14ac:dyDescent="0.25">
      <c r="A68" s="18" t="s">
        <v>196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20">
        <f>AVERAGE(B67:J67)</f>
        <v>147.22222222222223</v>
      </c>
      <c r="O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20.25" x14ac:dyDescent="0.3">
      <c r="A69" s="18" t="s">
        <v>194</v>
      </c>
      <c r="B69" s="35">
        <f>SUM('Overall Stats'!A15/2)</f>
        <v>53.5</v>
      </c>
      <c r="C69" s="35">
        <f>SUM('Overall Stats'!B15/2)</f>
        <v>86.5</v>
      </c>
      <c r="D69" s="35">
        <f>SUM('Overall Stats'!C15/2)</f>
        <v>126</v>
      </c>
      <c r="E69" s="35">
        <f>SUM('Overall Stats'!D15/2)</f>
        <v>78.5</v>
      </c>
      <c r="F69" s="35">
        <f>SUM('Overall Stats'!E15/2)</f>
        <v>97.5</v>
      </c>
      <c r="G69" s="35">
        <f>SUM('Overall Stats'!F15/2)</f>
        <v>127</v>
      </c>
      <c r="H69" s="35">
        <f>SUM('Overall Stats'!G15/2)</f>
        <v>159</v>
      </c>
      <c r="I69" s="35">
        <f>SUM('Overall Stats'!H15/2)</f>
        <v>55.5</v>
      </c>
      <c r="J69" s="35">
        <f>SUM('Overall Stats'!I15/3)</f>
        <v>87.333333333333329</v>
      </c>
      <c r="K69" s="35">
        <f>SUM('Overall Stats'!J15/3)</f>
        <v>252</v>
      </c>
      <c r="L69" s="35">
        <f>SUM('Overall Stats'!K15/3)</f>
        <v>128</v>
      </c>
      <c r="M69" s="35">
        <f>SUM('Overall Stats'!L15/3)</f>
        <v>22.666666666666668</v>
      </c>
      <c r="N69" s="20">
        <f>SUM(N70*12)</f>
        <v>1273.5000000000002</v>
      </c>
      <c r="O69" s="14"/>
      <c r="T69" s="14"/>
      <c r="U69" s="14"/>
      <c r="V69" s="14"/>
      <c r="W69" s="14"/>
      <c r="X69" s="14"/>
      <c r="Y69" s="14"/>
      <c r="Z69" s="14"/>
      <c r="AA69" s="14"/>
      <c r="AB69" s="14"/>
      <c r="AC69" s="32"/>
      <c r="AD69" s="32"/>
    </row>
    <row r="70" spans="1:30" ht="20.25" x14ac:dyDescent="0.3">
      <c r="A70" s="29" t="s">
        <v>197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20">
        <f>AVERAGE(B69:M69)</f>
        <v>106.12500000000001</v>
      </c>
      <c r="O70" s="14"/>
      <c r="T70" s="14"/>
      <c r="U70" s="14"/>
      <c r="V70" s="14"/>
      <c r="W70" s="14"/>
      <c r="X70" s="14"/>
      <c r="Y70" s="14"/>
      <c r="Z70" s="14"/>
      <c r="AA70" s="14"/>
      <c r="AB70" s="32"/>
      <c r="AC70" s="30"/>
      <c r="AD70" s="30"/>
    </row>
    <row r="71" spans="1:30" ht="20.25" x14ac:dyDescent="0.3">
      <c r="A71" s="29" t="s">
        <v>222</v>
      </c>
      <c r="B71" s="19" t="s">
        <v>225</v>
      </c>
      <c r="C71" s="19" t="s">
        <v>223</v>
      </c>
      <c r="D71" s="19" t="s">
        <v>226</v>
      </c>
      <c r="E71" s="19" t="s">
        <v>224</v>
      </c>
      <c r="F71" s="19" t="s">
        <v>135</v>
      </c>
      <c r="G71" s="14"/>
      <c r="H71" s="14"/>
      <c r="I71" s="14"/>
      <c r="J71" s="14"/>
      <c r="K71" s="14"/>
      <c r="L71" s="14"/>
      <c r="M71" s="14"/>
      <c r="N71" s="20"/>
      <c r="O71" s="14"/>
      <c r="T71" s="14"/>
      <c r="U71" s="14"/>
      <c r="V71" s="14"/>
      <c r="W71" s="14"/>
      <c r="X71" s="14"/>
      <c r="Y71" s="14"/>
      <c r="Z71" s="14"/>
      <c r="AA71" s="14"/>
      <c r="AB71" s="32"/>
      <c r="AC71" s="30"/>
      <c r="AD71" s="30"/>
    </row>
    <row r="72" spans="1:30" ht="15.75" x14ac:dyDescent="0.25">
      <c r="A72" s="18" t="s">
        <v>220</v>
      </c>
      <c r="B72" s="35">
        <f>SUM('Overall Stats'!A21/2)</f>
        <v>302</v>
      </c>
      <c r="C72" s="35">
        <f>SUM('Overall Stats'!B21/2)</f>
        <v>341.5</v>
      </c>
      <c r="D72" s="35">
        <f>SUM('Overall Stats'!C21/3)</f>
        <v>467.33333333333331</v>
      </c>
      <c r="E72" s="35">
        <f>SUM('Overall Stats'!D21/2)</f>
        <v>174</v>
      </c>
      <c r="F72" s="35">
        <f>SUM(B72:E72)</f>
        <v>1284.8333333333333</v>
      </c>
      <c r="G72" s="37"/>
      <c r="O72" s="14"/>
      <c r="AB72" s="30"/>
      <c r="AC72" s="30"/>
      <c r="AD72" s="30"/>
    </row>
    <row r="73" spans="1:30" ht="20.25" x14ac:dyDescent="0.3">
      <c r="A73" s="18" t="s">
        <v>221</v>
      </c>
      <c r="B73" s="36">
        <f>SUM(D67:F67)</f>
        <v>251</v>
      </c>
      <c r="C73" s="36">
        <f>SUM(G67:I67)</f>
        <v>764</v>
      </c>
      <c r="D73" s="36">
        <f>SUM(J67:L67)</f>
        <v>93</v>
      </c>
      <c r="E73" s="36">
        <f>SUM(B67:C67,M67)</f>
        <v>217</v>
      </c>
      <c r="F73" s="36">
        <f>SUM(B73:E73)</f>
        <v>1325</v>
      </c>
      <c r="G73" s="14"/>
      <c r="H73" s="14"/>
      <c r="I73" s="14"/>
      <c r="J73" s="14"/>
      <c r="K73" s="14"/>
      <c r="L73" s="14"/>
      <c r="M73" s="14"/>
      <c r="N73" s="14"/>
      <c r="O73" s="14"/>
      <c r="AB73" s="14"/>
      <c r="AC73" s="32"/>
      <c r="AD73" s="32"/>
    </row>
    <row r="74" spans="1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AB74" s="14"/>
      <c r="AC74" s="30"/>
      <c r="AD74" s="30"/>
    </row>
    <row r="75" spans="1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AB75" s="14"/>
      <c r="AC75" s="30"/>
      <c r="AD75" s="30"/>
    </row>
    <row r="76" spans="1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AB76" s="14"/>
      <c r="AC76" s="30"/>
      <c r="AD76" s="30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AB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B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B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AB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AB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30"/>
      <c r="AD84" s="30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C85" s="30"/>
      <c r="AD85" s="30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AC86" s="30"/>
      <c r="AD86" s="30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73">
    <cfRule type="cellIs" dxfId="11" priority="10" operator="lessThan">
      <formula>$B$72</formula>
    </cfRule>
    <cfRule type="cellIs" dxfId="10" priority="11" operator="greaterThan">
      <formula>$B$72</formula>
    </cfRule>
    <cfRule type="cellIs" dxfId="9" priority="12" operator="greaterThan">
      <formula>$B$72</formula>
    </cfRule>
    <cfRule type="cellIs" dxfId="8" priority="13" operator="greaterThan">
      <formula>$B$72</formula>
    </cfRule>
  </conditionalFormatting>
  <conditionalFormatting sqref="C73">
    <cfRule type="cellIs" dxfId="7" priority="8" operator="lessThan">
      <formula>$C$72</formula>
    </cfRule>
    <cfRule type="cellIs" dxfId="6" priority="9" operator="greaterThan">
      <formula>$C$72</formula>
    </cfRule>
  </conditionalFormatting>
  <conditionalFormatting sqref="D73">
    <cfRule type="cellIs" dxfId="5" priority="6" operator="lessThan">
      <formula>$D$72</formula>
    </cfRule>
    <cfRule type="cellIs" dxfId="4" priority="7" operator="greaterThan">
      <formula>$D$72</formula>
    </cfRule>
  </conditionalFormatting>
  <conditionalFormatting sqref="E73">
    <cfRule type="cellIs" dxfId="3" priority="4" operator="lessThan">
      <formula>$E$72</formula>
    </cfRule>
    <cfRule type="cellIs" dxfId="2" priority="5" operator="greaterThan">
      <formula>$E$72</formula>
    </cfRule>
  </conditionalFormatting>
  <conditionalFormatting sqref="F73">
    <cfRule type="cellIs" dxfId="1" priority="2" operator="lessThan">
      <formula>$F$72</formula>
    </cfRule>
    <cfRule type="cellIs" dxfId="0" priority="3" operator="greaterThan">
      <formula>$F$72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2020-09-17T01:17:14Z</dcterms:modified>
</cp:coreProperties>
</file>