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22E10B7-0E2C-41BC-B2ED-1832F8CAB01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0" i="6" l="1"/>
  <c r="N79" i="6"/>
  <c r="K80" i="6"/>
  <c r="J80" i="6"/>
  <c r="I80" i="6"/>
  <c r="H80" i="6"/>
  <c r="G80" i="6"/>
  <c r="F80" i="6"/>
  <c r="E80" i="6"/>
  <c r="D80" i="6"/>
  <c r="C80" i="6"/>
  <c r="B80" i="6"/>
  <c r="N81" i="6" s="1"/>
  <c r="N80" i="6" l="1"/>
  <c r="E86" i="6"/>
  <c r="D86" i="6"/>
  <c r="C86" i="6"/>
  <c r="B86" i="6"/>
  <c r="F86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82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L82" i="6" s="1"/>
  <c r="I16" i="1"/>
  <c r="H16" i="1"/>
  <c r="I15" i="4" s="1"/>
  <c r="J82" i="6" s="1"/>
  <c r="V16" i="2"/>
  <c r="G15" i="4" s="1"/>
  <c r="H82" i="6" s="1"/>
  <c r="AA16" i="2"/>
  <c r="Z16" i="2"/>
  <c r="Y16" i="2"/>
  <c r="X16" i="2"/>
  <c r="W16" i="2"/>
  <c r="H15" i="4" s="1"/>
  <c r="I82" i="6" s="1"/>
  <c r="U16" i="2"/>
  <c r="F15" i="4" s="1"/>
  <c r="G82" i="6" s="1"/>
  <c r="T16" i="2"/>
  <c r="E15" i="4" s="1"/>
  <c r="F82" i="6" s="1"/>
  <c r="S16" i="2"/>
  <c r="D15" i="4" s="1"/>
  <c r="E82" i="6" s="1"/>
  <c r="R16" i="2"/>
  <c r="C15" i="4" s="1"/>
  <c r="D82" i="6" s="1"/>
  <c r="P16" i="2"/>
  <c r="A15" i="4" s="1"/>
  <c r="B82" i="6" s="1"/>
  <c r="L15" i="4" l="1"/>
  <c r="M82" i="6" s="1"/>
  <c r="J15" i="4"/>
  <c r="K82" i="6" s="1"/>
  <c r="R22" i="2"/>
  <c r="S22" i="2"/>
  <c r="H22" i="1"/>
  <c r="I22" i="1"/>
  <c r="P22" i="2"/>
  <c r="A21" i="4" s="1"/>
  <c r="B85" i="6" s="1"/>
  <c r="Q22" i="2"/>
  <c r="B21" i="4" s="1"/>
  <c r="C85" i="6" s="1"/>
  <c r="Q9" i="4"/>
  <c r="P9" i="4"/>
  <c r="O4" i="1"/>
  <c r="N4" i="1"/>
  <c r="M4" i="1"/>
  <c r="L4" i="1"/>
  <c r="K4" i="1"/>
  <c r="J4" i="1"/>
  <c r="I4" i="1"/>
  <c r="H4" i="1"/>
  <c r="F45" i="1"/>
  <c r="N83" i="6" l="1"/>
  <c r="N82" i="6"/>
  <c r="A3" i="4"/>
  <c r="D21" i="4"/>
  <c r="E85" i="6" s="1"/>
  <c r="C21" i="4"/>
  <c r="D85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85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<sst xmlns="http://schemas.openxmlformats.org/spreadsheetml/2006/main" count="1289" uniqueCount="302">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</sst>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86"/>
  <sheetViews>
    <sheetView tabSelected="1" topLeftCell="A46" workbookViewId="0">
      <selection activeCell="L81" sqref="L81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x14ac:dyDescent="0.2">
      <c r="A65" s="1" t="s">
        <v>22</v>
      </c>
      <c r="B65" s="14"/>
      <c r="C65" s="14"/>
      <c r="D65" s="14"/>
      <c r="E65" s="14"/>
      <c r="F65" s="14"/>
      <c r="G65" s="14"/>
      <c r="H65" s="14"/>
      <c r="I65" s="14"/>
      <c r="J65" s="14">
        <v>30</v>
      </c>
      <c r="K65" s="14"/>
      <c r="L65" s="14"/>
      <c r="M65" s="14"/>
      <c r="N65" s="14">
        <v>5</v>
      </c>
      <c r="O65" s="14" t="s">
        <v>23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14">
        <v>52</v>
      </c>
      <c r="O66" s="14" t="s">
        <v>294</v>
      </c>
    </row>
    <row r="67" spans="1:15" x14ac:dyDescent="0.2">
      <c r="A67" s="1" t="s">
        <v>22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14"/>
      <c r="N67" s="14">
        <v>10</v>
      </c>
      <c r="O67" s="14" t="s">
        <v>48</v>
      </c>
    </row>
    <row r="68" spans="1:15" x14ac:dyDescent="0.2">
      <c r="A68" s="1" t="s">
        <v>15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13</v>
      </c>
      <c r="L68" s="14"/>
      <c r="M68" s="14"/>
      <c r="N68" s="14">
        <v>17</v>
      </c>
      <c r="O68" s="14" t="s">
        <v>295</v>
      </c>
    </row>
    <row r="69" spans="1:15" x14ac:dyDescent="0.2">
      <c r="A69" s="1" t="s">
        <v>15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14</v>
      </c>
      <c r="L69" s="14"/>
      <c r="M69" s="14"/>
      <c r="N69" s="14">
        <v>9</v>
      </c>
      <c r="O69" s="14" t="s">
        <v>296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20</v>
      </c>
      <c r="L70" s="14"/>
      <c r="M70" s="14"/>
      <c r="N70" s="14">
        <v>106</v>
      </c>
      <c r="O70" s="14" t="s">
        <v>297</v>
      </c>
    </row>
    <row r="71" spans="1:15" x14ac:dyDescent="0.2">
      <c r="A71" s="1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21</v>
      </c>
      <c r="L71" s="14"/>
      <c r="M71" s="14"/>
      <c r="N71" s="14">
        <v>9</v>
      </c>
      <c r="O71" s="14" t="s">
        <v>34</v>
      </c>
    </row>
    <row r="72" spans="1:15" x14ac:dyDescent="0.2">
      <c r="A72" s="1" t="s">
        <v>209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22</v>
      </c>
      <c r="L72" s="14"/>
      <c r="M72" s="14"/>
      <c r="N72" s="14">
        <v>5</v>
      </c>
      <c r="O72" s="14" t="s">
        <v>23</v>
      </c>
    </row>
    <row r="73" spans="1:15" x14ac:dyDescent="0.2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27</v>
      </c>
      <c r="L73" s="14"/>
      <c r="M73" s="14"/>
      <c r="N73" s="14">
        <v>1</v>
      </c>
      <c r="O73" s="14" t="s">
        <v>18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28</v>
      </c>
      <c r="L74" s="14"/>
      <c r="M74" s="14"/>
      <c r="N74" s="14">
        <v>40</v>
      </c>
      <c r="O74" s="14" t="s">
        <v>298</v>
      </c>
    </row>
    <row r="75" spans="1:15" x14ac:dyDescent="0.2">
      <c r="A75" s="1" t="s">
        <v>13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29</v>
      </c>
      <c r="L75" s="14"/>
      <c r="M75" s="14"/>
      <c r="N75" s="14">
        <v>31</v>
      </c>
      <c r="O75" s="14" t="s">
        <v>299</v>
      </c>
    </row>
    <row r="76" spans="1:15" x14ac:dyDescent="0.2">
      <c r="A76" s="1" t="s">
        <v>13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>
        <v>3</v>
      </c>
      <c r="M76" s="14"/>
      <c r="N76" s="14">
        <v>6</v>
      </c>
      <c r="O76" s="14" t="s">
        <v>25</v>
      </c>
    </row>
    <row r="77" spans="1:15" x14ac:dyDescent="0.2">
      <c r="A77" s="1" t="s">
        <v>84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>
        <v>3</v>
      </c>
      <c r="M77" s="14"/>
      <c r="N77" s="14">
        <v>11</v>
      </c>
      <c r="O77" s="14" t="s">
        <v>300</v>
      </c>
    </row>
    <row r="78" spans="1:15" x14ac:dyDescent="0.2">
      <c r="A78" s="1" t="s">
        <v>13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>
        <v>4</v>
      </c>
      <c r="M78" s="14"/>
      <c r="N78" s="14">
        <v>30</v>
      </c>
      <c r="O78" s="14" t="s">
        <v>301</v>
      </c>
    </row>
    <row r="79" spans="1:15" ht="15.75" x14ac:dyDescent="0.25">
      <c r="A79" s="18" t="s">
        <v>135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9">
        <f>SUM(N4:N78)</f>
        <v>2539</v>
      </c>
      <c r="O79" s="14"/>
    </row>
    <row r="80" spans="1:15" ht="15.75" x14ac:dyDescent="0.25">
      <c r="A80" s="18" t="s">
        <v>195</v>
      </c>
      <c r="B80" s="36">
        <f>SUM(N4:N8)</f>
        <v>206</v>
      </c>
      <c r="C80" s="36">
        <f>SUM(N9:N13)</f>
        <v>146</v>
      </c>
      <c r="D80" s="36">
        <f>SUM(N14:N20)</f>
        <v>84</v>
      </c>
      <c r="E80" s="36">
        <f>SUM(N21:N29)</f>
        <v>90</v>
      </c>
      <c r="F80" s="36">
        <f>SUM(N30:N36)</f>
        <v>124</v>
      </c>
      <c r="G80" s="36">
        <f>SUM(N37:N41)</f>
        <v>477</v>
      </c>
      <c r="H80" s="36">
        <f>SUM(N42:N51)</f>
        <v>519</v>
      </c>
      <c r="I80" s="36">
        <f>SUM(N52:N57)</f>
        <v>377</v>
      </c>
      <c r="J80" s="36">
        <f>SUM(N58:N65)</f>
        <v>189</v>
      </c>
      <c r="K80" s="36">
        <f>SUM(N66:N75)</f>
        <v>280</v>
      </c>
      <c r="L80" s="36">
        <f>SUM(N76:N78)</f>
        <v>47</v>
      </c>
      <c r="M80" s="36">
        <v>0</v>
      </c>
      <c r="N80" s="20">
        <f>SUM(N81*12)</f>
        <v>2769.818181818182</v>
      </c>
      <c r="O80" s="14"/>
    </row>
    <row r="81" spans="1:15" ht="15.75" x14ac:dyDescent="0.25">
      <c r="A81" s="18" t="s">
        <v>196</v>
      </c>
      <c r="N81" s="20">
        <f>AVERAGE(B80:L80)</f>
        <v>230.81818181818181</v>
      </c>
      <c r="O81" s="14"/>
    </row>
    <row r="82" spans="1:15" ht="15.75" x14ac:dyDescent="0.25">
      <c r="A82" s="18" t="s">
        <v>194</v>
      </c>
      <c r="B82" s="27">
        <f>SUM('Overall Stats'!A15/3)</f>
        <v>49.333333333333336</v>
      </c>
      <c r="C82" s="27">
        <f>SUM('Overall Stats'!B15/3)</f>
        <v>116.33333333333333</v>
      </c>
      <c r="D82" s="27">
        <f>SUM('Overall Stats'!C15/3)</f>
        <v>142.33333333333334</v>
      </c>
      <c r="E82" s="27">
        <f>SUM('Overall Stats'!D15/3)</f>
        <v>60.666666666666664</v>
      </c>
      <c r="F82" s="27">
        <f>SUM('Overall Stats'!E15/3)</f>
        <v>82</v>
      </c>
      <c r="G82" s="27">
        <f>SUM('Overall Stats'!F15/3)</f>
        <v>143</v>
      </c>
      <c r="H82" s="27">
        <f>SUM('Overall Stats'!G15/3)</f>
        <v>207.33333333333334</v>
      </c>
      <c r="I82" s="27">
        <f>SUM('Overall Stats'!H15/3)</f>
        <v>132</v>
      </c>
      <c r="J82" s="27">
        <f>SUM('Overall Stats'!I15/4)</f>
        <v>152.75</v>
      </c>
      <c r="K82" s="27">
        <f>SUM('Overall Stats'!J15/4)</f>
        <v>272.5</v>
      </c>
      <c r="L82" s="27">
        <f>SUM('Overall Stats'!K15/4)</f>
        <v>119</v>
      </c>
      <c r="M82" s="27">
        <f>SUM('Overall Stats'!L15/4)</f>
        <v>19.25</v>
      </c>
      <c r="N82" s="20">
        <f>SUM(B82:M82)</f>
        <v>1496.5</v>
      </c>
      <c r="O82" s="14"/>
    </row>
    <row r="83" spans="1:15" ht="15.75" x14ac:dyDescent="0.25">
      <c r="A83" s="29" t="s">
        <v>197</v>
      </c>
      <c r="B83" s="14"/>
      <c r="C83" s="14"/>
      <c r="D83" s="14"/>
      <c r="E83" s="14"/>
      <c r="F83" s="14"/>
      <c r="N83" s="20">
        <f>AVERAGE(B82:M82)</f>
        <v>124.70833333333333</v>
      </c>
      <c r="O83" s="14"/>
    </row>
    <row r="84" spans="1:15" ht="15.75" x14ac:dyDescent="0.25">
      <c r="A84" s="29" t="s">
        <v>222</v>
      </c>
      <c r="B84" s="19" t="s">
        <v>225</v>
      </c>
      <c r="C84" s="19" t="s">
        <v>223</v>
      </c>
      <c r="D84" s="19" t="s">
        <v>226</v>
      </c>
      <c r="E84" s="19" t="s">
        <v>224</v>
      </c>
      <c r="F84" s="19" t="s">
        <v>135</v>
      </c>
      <c r="O84" s="14"/>
    </row>
    <row r="85" spans="1:15" ht="15.75" x14ac:dyDescent="0.25">
      <c r="A85" s="18" t="s">
        <v>220</v>
      </c>
      <c r="B85" s="35">
        <f>SUM('Overall Stats'!A21/3)</f>
        <v>285</v>
      </c>
      <c r="C85" s="35">
        <f>SUM('Overall Stats'!B21/3)</f>
        <v>482.33333333333331</v>
      </c>
      <c r="D85" s="35">
        <f>SUM('Overall Stats'!C21/4)</f>
        <v>544.25</v>
      </c>
      <c r="E85" s="35">
        <f>SUM('Overall Stats'!D21/4)</f>
        <v>143.5</v>
      </c>
      <c r="F85" s="35">
        <f>SUM(B85:E85)</f>
        <v>1455.0833333333333</v>
      </c>
      <c r="O85" s="14"/>
    </row>
    <row r="86" spans="1:15" ht="15.75" x14ac:dyDescent="0.25">
      <c r="A86" s="18" t="s">
        <v>221</v>
      </c>
      <c r="B86" s="36">
        <f>SUM(D80:F80)</f>
        <v>298</v>
      </c>
      <c r="C86" s="36">
        <f>SUM(G80:I80)</f>
        <v>1373</v>
      </c>
      <c r="D86" s="36">
        <f>SUM(J80:L80)</f>
        <v>516</v>
      </c>
      <c r="E86" s="36">
        <f>SUM(B80:C80,M80)</f>
        <v>352</v>
      </c>
      <c r="F86" s="36">
        <f>SUM(B86:E86)</f>
        <v>2539</v>
      </c>
      <c r="O86" s="14"/>
    </row>
  </sheetData>
  <mergeCells count="1">
    <mergeCell ref="B2:M2"/>
  </mergeCells>
  <conditionalFormatting sqref="B86:F86">
    <cfRule type="cellIs" dxfId="13" priority="19" operator="lessThan">
      <formula>$B$167</formula>
    </cfRule>
    <cfRule type="cellIs" dxfId="12" priority="20" operator="greaterThan">
      <formula>$B$167</formula>
    </cfRule>
    <cfRule type="cellIs" dxfId="11" priority="21" operator="greaterThan">
      <formula>$B$167</formula>
    </cfRule>
    <cfRule type="cellIs" dxfId="10" priority="22" operator="greaterThan">
      <formula>$B$167</formula>
    </cfRule>
  </conditionalFormatting>
  <conditionalFormatting sqref="B86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86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86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86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86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2021-11-05T01:10:31Z</dcterms:modified>
</cp:coreProperties>
</file>