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Pineview\"/>
    </mc:Choice>
  </mc:AlternateContent>
  <xr:revisionPtr revIDLastSave="0" documentId="13_ncr:1_{6DC7F803-8492-483E-A4C0-9CE720C7D077}" xr6:coauthVersionLast="45" xr6:coauthVersionMax="45" xr10:uidLastSave="{00000000-0000-0000-0000-000000000000}"/>
  <bookViews>
    <workbookView xWindow="5115" yWindow="1035" windowWidth="15375" windowHeight="7875" activeTab="2" xr2:uid="{0B76EBD0-7239-4FD1-83D5-6D5924817D89}"/>
  </bookViews>
  <sheets>
    <sheet name="2018" sheetId="1" r:id="rId1"/>
    <sheet name="2019" sheetId="3" r:id="rId2"/>
    <sheet name="2020" sheetId="4" r:id="rId3"/>
    <sheet name="Overall Stat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A6" i="2"/>
  <c r="F3" i="2"/>
  <c r="D3" i="2"/>
  <c r="C3" i="2"/>
  <c r="B3" i="2"/>
  <c r="A3" i="2"/>
  <c r="B9" i="2"/>
  <c r="B8" i="2"/>
  <c r="I7" i="4"/>
  <c r="J7" i="4"/>
  <c r="K7" i="4"/>
  <c r="L7" i="4"/>
  <c r="H7" i="4"/>
  <c r="F13" i="4"/>
  <c r="F11" i="4"/>
  <c r="E3" i="2" l="1"/>
  <c r="C7" i="1"/>
  <c r="C5" i="1"/>
  <c r="C8" i="3"/>
  <c r="C6" i="3"/>
  <c r="E7" i="3" s="1"/>
  <c r="E7" i="1" l="1"/>
  <c r="B10" i="2" l="1"/>
</calcChain>
</file>

<file path=xl/sharedStrings.xml><?xml version="1.0" encoding="utf-8"?>
<sst xmlns="http://schemas.openxmlformats.org/spreadsheetml/2006/main" count="95" uniqueCount="36">
  <si>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</si>
  <si>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</si>
  <si>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</si>
  <si>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</si>
  <si>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</si>
  <si>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</si>
  <si>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</si>
  <si>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</si>
  <si>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</si>
  <si>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</si>
  <si>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</si>
  <si>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</si>
  <si>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</si>
  <si>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</si>
  <si>
    <t>RATING</t>
  </si>
  <si>
    <t>Slow</t>
  </si>
  <si>
    <t>August</t>
  </si>
  <si>
    <t>Fishing Report 2019 Pineview</t>
  </si>
  <si>
    <t>1 Muskie</t>
  </si>
  <si>
    <t>Muskie</t>
  </si>
  <si>
    <t>May</t>
  </si>
  <si>
    <t>September</t>
  </si>
  <si>
    <t>December</t>
  </si>
  <si>
    <t>Fishing Report 2020 Pineview</t>
  </si>
  <si>
    <t>1 Crappie</t>
  </si>
  <si>
    <t>1 Carp 16 Crappie 1 Perch</t>
  </si>
  <si>
    <t>1 Carp 2 Crappie</t>
  </si>
  <si>
    <t>1 Bluegill 30 Crappie 29 Perch</t>
  </si>
  <si>
    <t>1 BH. Catfish 105 Crappie 1 Perch</t>
  </si>
  <si>
    <t>19 BH. Catfish 23 Crappie 83 Perch</t>
  </si>
  <si>
    <t>9 Perch</t>
  </si>
  <si>
    <t>BH. Catfish</t>
  </si>
  <si>
    <t>Carp</t>
  </si>
  <si>
    <t>Crappie</t>
  </si>
  <si>
    <t>Hot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</si>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</sst>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6" fillId="0" borderId="0" xfId="0" applyNumberFormat="1" applyFont="1"/>
    <xf numFmtId="0" fontId="8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177</c:v>
                </c:pt>
                <c:pt idx="4">
                  <c:v>2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C-4072-994E-EB1326825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75523024"/>
        <c:axId val="780561568"/>
        <c:axId val="0"/>
      </c:bar3DChart>
      <c:catAx>
        <c:axId val="7755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1568"/>
        <c:crosses val="autoZero"/>
        <c:auto val="1"/>
        <c:lblAlgn val="ctr"/>
        <c:lblOffset val="100"/>
        <c:noMultiLvlLbl val="0"/>
      </c:catAx>
      <c:valAx>
        <c:axId val="78056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5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90-44DA-888F-DEDCDA10D4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90-44DA-888F-DEDCDA10D4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678-463C-AEF9-1404ECA308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678-463C-AEF9-1404ECA308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678-463C-AEF9-1404ECA308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678-463C-AEF9-1404ECA3082D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0.303951367781155</c:v>
                </c:pt>
                <c:pt idx="1">
                  <c:v>6.0790273556231007</c:v>
                </c:pt>
                <c:pt idx="2">
                  <c:v>0.60790273556231</c:v>
                </c:pt>
                <c:pt idx="3">
                  <c:v>53.799392097264445</c:v>
                </c:pt>
                <c:pt idx="4">
                  <c:v>0.60790273556231</c:v>
                </c:pt>
                <c:pt idx="5">
                  <c:v>38.601823708206688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5-4AF1-B1A5-B661A9A0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77CD2-B6D9-4C8A-BB13-4C0F5F97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4762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2E3ED-B23B-4DAE-85E2-45B75D8C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SUM(C3:C4)</f>
        <v>4</v>
      </c>
      <c r="E5" s="22" t="s">
        <v>13</v>
      </c>
      <c r="F5" s="22"/>
      <c r="G5" s="22"/>
      <c r="H5" s="22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AVERAGE(C3:C4)</f>
        <v>4</v>
      </c>
      <c r="E7" s="7">
        <f>SUM(E4/C5*100)</f>
        <v>100</v>
      </c>
    </row>
    <row r="8" spans="1:8" ht="15.75" x14ac:dyDescent="0.25">
      <c r="A8" s="8" t="s">
        <v>14</v>
      </c>
      <c r="C8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45C2-0D85-474B-8D0D-E5BD092738D9}">
  <dimension ref="A1:M9"/>
  <sheetViews>
    <sheetView workbookViewId="0">
      <selection activeCell="E2" sqref="E2:H7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17</v>
      </c>
      <c r="E1" s="2"/>
      <c r="F1" s="11"/>
      <c r="G1" s="11"/>
    </row>
    <row r="2" spans="1:13" ht="21" thickBot="1" x14ac:dyDescent="0.35">
      <c r="A2" s="3" t="s">
        <v>0</v>
      </c>
      <c r="B2" s="1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  <c r="J2" s="13"/>
      <c r="K2" s="13"/>
      <c r="L2" s="13"/>
      <c r="M2" s="13"/>
    </row>
    <row r="3" spans="1:13" ht="19.5" thickTop="1" x14ac:dyDescent="0.3">
      <c r="A3" s="4"/>
      <c r="B3" s="5" t="s">
        <v>16</v>
      </c>
      <c r="C3" s="4"/>
      <c r="D3" s="4"/>
      <c r="E3" s="7" t="s">
        <v>19</v>
      </c>
      <c r="J3" s="5"/>
      <c r="K3" s="5"/>
      <c r="L3" s="5"/>
      <c r="M3" s="5"/>
    </row>
    <row r="4" spans="1:13" ht="15.75" x14ac:dyDescent="0.25">
      <c r="A4" s="12" t="s">
        <v>6</v>
      </c>
      <c r="B4" s="7">
        <v>20</v>
      </c>
      <c r="C4" s="7">
        <v>1</v>
      </c>
      <c r="D4" s="7" t="s">
        <v>18</v>
      </c>
      <c r="E4" s="7">
        <v>2</v>
      </c>
      <c r="F4" s="6"/>
      <c r="G4" s="6"/>
      <c r="H4" s="6"/>
      <c r="J4" s="7"/>
      <c r="K4" s="7"/>
      <c r="L4" s="7"/>
      <c r="M4" s="7"/>
    </row>
    <row r="5" spans="1:13" ht="21" thickBot="1" x14ac:dyDescent="0.35">
      <c r="A5" s="12" t="s">
        <v>6</v>
      </c>
      <c r="B5" s="7">
        <v>21</v>
      </c>
      <c r="C5" s="7">
        <v>1</v>
      </c>
      <c r="D5" s="7" t="s">
        <v>18</v>
      </c>
      <c r="E5" s="22" t="s">
        <v>13</v>
      </c>
      <c r="F5" s="22"/>
      <c r="G5" s="22"/>
      <c r="H5" s="22"/>
      <c r="J5" s="7"/>
      <c r="K5" s="7"/>
      <c r="L5" s="7"/>
      <c r="M5" s="7"/>
    </row>
    <row r="6" spans="1:13" ht="16.5" thickTop="1" x14ac:dyDescent="0.25">
      <c r="A6" s="8" t="s">
        <v>9</v>
      </c>
      <c r="C6" s="9">
        <f>SUM(C4:C5)</f>
        <v>2</v>
      </c>
      <c r="E6" s="7" t="s">
        <v>19</v>
      </c>
    </row>
    <row r="7" spans="1:13" ht="15.75" x14ac:dyDescent="0.25">
      <c r="A7" s="8" t="s">
        <v>10</v>
      </c>
      <c r="C7" s="9">
        <v>2</v>
      </c>
      <c r="E7" s="7">
        <f>SUM(E4/C6*100)</f>
        <v>100</v>
      </c>
    </row>
    <row r="8" spans="1:13" ht="15.75" x14ac:dyDescent="0.25">
      <c r="A8" s="8" t="s">
        <v>11</v>
      </c>
      <c r="C8" s="9">
        <f>AVERAGE(C4:C5)</f>
        <v>1</v>
      </c>
    </row>
    <row r="9" spans="1:13" ht="15.75" x14ac:dyDescent="0.25">
      <c r="A9" s="8" t="s">
        <v>14</v>
      </c>
      <c r="C9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289-FBDC-47E4-A007-8B5D003DA7FD}">
  <dimension ref="A1:M14"/>
  <sheetViews>
    <sheetView tabSelected="1" topLeftCell="H1" workbookViewId="0">
      <selection activeCell="A15" sqref="A15"/>
    </sheetView>
  </sheetViews>
  <sheetFormatPr defaultRowHeight="15" x14ac:dyDescent="0.25"/>
  <cols>
    <col min="1" max="1" width="59" bestFit="1" customWidth="1"/>
    <col min="2" max="2" width="7.42578125" bestFit="1" customWidth="1"/>
    <col min="3" max="3" width="10.85546875" bestFit="1" customWidth="1"/>
    <col min="4" max="4" width="16" bestFit="1" customWidth="1"/>
    <col min="5" max="5" width="15.28515625" bestFit="1" customWidth="1"/>
    <col min="6" max="6" width="13.85546875" bestFit="1" customWidth="1"/>
    <col min="7" max="7" width="38" bestFit="1" customWidth="1"/>
    <col min="8" max="9" width="12.5703125" bestFit="1" customWidth="1"/>
    <col min="10" max="11" width="9.42578125" bestFit="1" customWidth="1"/>
    <col min="12" max="12" width="7.140625" bestFit="1" customWidth="1"/>
  </cols>
  <sheetData>
    <row r="1" spans="1:13" ht="27" x14ac:dyDescent="0.5">
      <c r="A1" s="1" t="s">
        <v>23</v>
      </c>
      <c r="B1" s="2"/>
      <c r="C1" s="2"/>
      <c r="D1" s="2"/>
      <c r="E1" s="2"/>
      <c r="F1" s="11"/>
      <c r="G1" s="11"/>
    </row>
    <row r="2" spans="1:13" ht="21" thickBot="1" x14ac:dyDescent="0.35">
      <c r="A2" s="3" t="s">
        <v>0</v>
      </c>
      <c r="B2" s="23" t="s">
        <v>1</v>
      </c>
      <c r="C2" s="23"/>
      <c r="D2" s="23"/>
      <c r="E2" s="23"/>
      <c r="F2" s="3" t="s">
        <v>2</v>
      </c>
      <c r="G2" s="3" t="s">
        <v>3</v>
      </c>
      <c r="H2" s="21" t="s">
        <v>5</v>
      </c>
      <c r="I2" s="21"/>
      <c r="J2" s="21"/>
      <c r="K2" s="21"/>
      <c r="L2" s="21"/>
      <c r="M2" s="13"/>
    </row>
    <row r="3" spans="1:13" ht="19.5" thickTop="1" x14ac:dyDescent="0.3">
      <c r="A3" s="4"/>
      <c r="B3" s="5" t="s">
        <v>20</v>
      </c>
      <c r="C3" s="5" t="s">
        <v>16</v>
      </c>
      <c r="D3" s="5" t="s">
        <v>21</v>
      </c>
      <c r="E3" s="5" t="s">
        <v>22</v>
      </c>
      <c r="F3" s="4"/>
      <c r="G3" s="4"/>
      <c r="H3" s="7" t="s">
        <v>35</v>
      </c>
      <c r="I3" s="7" t="s">
        <v>31</v>
      </c>
      <c r="J3" s="7" t="s">
        <v>32</v>
      </c>
      <c r="K3" s="7" t="s">
        <v>33</v>
      </c>
      <c r="L3" s="17" t="s">
        <v>8</v>
      </c>
    </row>
    <row r="4" spans="1:13" ht="15.75" x14ac:dyDescent="0.25">
      <c r="A4" s="6" t="s">
        <v>6</v>
      </c>
      <c r="B4" s="7">
        <v>6</v>
      </c>
      <c r="C4" s="7"/>
      <c r="D4" s="7"/>
      <c r="E4" s="7"/>
      <c r="F4" s="7">
        <v>1</v>
      </c>
      <c r="G4" s="7" t="s">
        <v>24</v>
      </c>
      <c r="H4" s="7">
        <v>1</v>
      </c>
      <c r="I4" s="7">
        <v>20</v>
      </c>
      <c r="J4" s="7">
        <v>2</v>
      </c>
      <c r="K4" s="7">
        <v>177</v>
      </c>
      <c r="L4" s="7">
        <v>123</v>
      </c>
    </row>
    <row r="5" spans="1:13" ht="21" thickBot="1" x14ac:dyDescent="0.35">
      <c r="A5" s="6" t="s">
        <v>6</v>
      </c>
      <c r="B5" s="7">
        <v>8</v>
      </c>
      <c r="C5" s="7"/>
      <c r="D5" s="7"/>
      <c r="E5" s="7"/>
      <c r="F5" s="7">
        <v>18</v>
      </c>
      <c r="G5" s="7" t="s">
        <v>25</v>
      </c>
      <c r="H5" s="22" t="s">
        <v>13</v>
      </c>
      <c r="I5" s="22"/>
      <c r="J5" s="22"/>
      <c r="K5" s="22"/>
      <c r="L5" s="22"/>
    </row>
    <row r="6" spans="1:13" ht="16.5" thickTop="1" x14ac:dyDescent="0.25">
      <c r="A6" s="6" t="s">
        <v>6</v>
      </c>
      <c r="B6" s="7">
        <v>14</v>
      </c>
      <c r="C6" s="7"/>
      <c r="D6" s="7"/>
      <c r="E6" s="7"/>
      <c r="F6" s="7">
        <v>3</v>
      </c>
      <c r="G6" s="7" t="s">
        <v>26</v>
      </c>
      <c r="H6" s="7" t="s">
        <v>35</v>
      </c>
      <c r="I6" s="7" t="s">
        <v>31</v>
      </c>
      <c r="J6" s="7" t="s">
        <v>32</v>
      </c>
      <c r="K6" s="7" t="s">
        <v>33</v>
      </c>
      <c r="L6" s="18" t="s">
        <v>8</v>
      </c>
    </row>
    <row r="7" spans="1:13" ht="15.75" x14ac:dyDescent="0.25">
      <c r="A7" s="6" t="s">
        <v>6</v>
      </c>
      <c r="B7" s="7"/>
      <c r="C7" s="7">
        <v>12</v>
      </c>
      <c r="D7" s="7"/>
      <c r="E7" s="7"/>
      <c r="F7" s="7">
        <v>60</v>
      </c>
      <c r="G7" s="7" t="s">
        <v>27</v>
      </c>
      <c r="H7" s="14">
        <f>SUM(H4/$F$11*100)</f>
        <v>0.30959752321981426</v>
      </c>
      <c r="I7" s="14">
        <f t="shared" ref="I7:L7" si="0">SUM(I4/$F$11*100)</f>
        <v>6.1919504643962853</v>
      </c>
      <c r="J7" s="14">
        <f t="shared" si="0"/>
        <v>0.61919504643962853</v>
      </c>
      <c r="K7" s="14">
        <f t="shared" si="0"/>
        <v>54.798761609907118</v>
      </c>
      <c r="L7" s="14">
        <f t="shared" si="0"/>
        <v>38.080495356037154</v>
      </c>
    </row>
    <row r="8" spans="1:13" ht="15.75" x14ac:dyDescent="0.25">
      <c r="A8" s="6" t="s">
        <v>6</v>
      </c>
      <c r="B8" s="7"/>
      <c r="C8" s="7">
        <v>27</v>
      </c>
      <c r="D8" s="7"/>
      <c r="E8" s="7"/>
      <c r="F8" s="7">
        <v>107</v>
      </c>
      <c r="G8" s="7" t="s">
        <v>28</v>
      </c>
      <c r="H8" s="7"/>
      <c r="K8" s="7"/>
      <c r="L8" s="7"/>
    </row>
    <row r="9" spans="1:13" ht="15.75" x14ac:dyDescent="0.25">
      <c r="A9" s="6" t="s">
        <v>6</v>
      </c>
      <c r="B9" s="7"/>
      <c r="C9" s="7"/>
      <c r="D9" s="7">
        <v>22</v>
      </c>
      <c r="E9" s="7"/>
      <c r="F9" s="7">
        <v>125</v>
      </c>
      <c r="G9" s="7" t="s">
        <v>29</v>
      </c>
      <c r="H9" s="7"/>
      <c r="K9" s="7"/>
      <c r="L9" s="7"/>
    </row>
    <row r="10" spans="1:13" ht="15.75" x14ac:dyDescent="0.25">
      <c r="A10" s="6" t="s">
        <v>6</v>
      </c>
      <c r="B10" s="7"/>
      <c r="C10" s="7"/>
      <c r="D10" s="7"/>
      <c r="E10" s="7">
        <v>30</v>
      </c>
      <c r="F10" s="7">
        <v>9</v>
      </c>
      <c r="G10" s="7" t="s">
        <v>30</v>
      </c>
      <c r="H10" s="7"/>
      <c r="I10" s="7"/>
      <c r="J10" s="7"/>
      <c r="K10" s="7"/>
      <c r="L10" s="7"/>
    </row>
    <row r="11" spans="1:13" ht="15.75" x14ac:dyDescent="0.25">
      <c r="A11" s="8" t="s">
        <v>9</v>
      </c>
      <c r="F11" s="9">
        <f>SUM(F4:F10)</f>
        <v>323</v>
      </c>
    </row>
    <row r="12" spans="1:13" ht="15.75" x14ac:dyDescent="0.25">
      <c r="A12" s="8" t="s">
        <v>10</v>
      </c>
      <c r="F12" s="9">
        <v>7</v>
      </c>
    </row>
    <row r="13" spans="1:13" ht="15.75" x14ac:dyDescent="0.25">
      <c r="A13" s="8" t="s">
        <v>11</v>
      </c>
      <c r="F13" s="15">
        <f>AVERAGE(F4:F10)</f>
        <v>46.142857142857146</v>
      </c>
    </row>
    <row r="14" spans="1:13" ht="15.75" x14ac:dyDescent="0.25">
      <c r="A14" s="8" t="s">
        <v>14</v>
      </c>
      <c r="F14" s="16" t="s">
        <v>34</v>
      </c>
    </row>
  </sheetData>
  <mergeCells count="3">
    <mergeCell ref="B2:E2"/>
    <mergeCell ref="H2:L2"/>
    <mergeCell ref="H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F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9.42578125" bestFit="1" customWidth="1"/>
    <col min="5" max="5" width="8.42578125" bestFit="1" customWidth="1"/>
    <col min="6" max="6" width="7.140625" bestFit="1" customWidth="1"/>
  </cols>
  <sheetData>
    <row r="1" spans="1:6" ht="21" thickBot="1" x14ac:dyDescent="0.35">
      <c r="A1" s="21" t="s">
        <v>5</v>
      </c>
      <c r="B1" s="21"/>
      <c r="C1" s="21"/>
      <c r="D1" s="21"/>
      <c r="E1" s="21"/>
      <c r="F1" s="21"/>
    </row>
    <row r="2" spans="1:6" ht="16.5" thickTop="1" x14ac:dyDescent="0.25">
      <c r="A2" s="7" t="s">
        <v>35</v>
      </c>
      <c r="B2" s="7" t="s">
        <v>31</v>
      </c>
      <c r="C2" s="7" t="s">
        <v>32</v>
      </c>
      <c r="D2" s="7" t="s">
        <v>33</v>
      </c>
      <c r="E2" s="7" t="s">
        <v>19</v>
      </c>
      <c r="F2" s="7" t="s">
        <v>8</v>
      </c>
    </row>
    <row r="3" spans="1:6" ht="15.75" x14ac:dyDescent="0.25">
      <c r="A3" s="7">
        <f>SUM('2020'!H4)</f>
        <v>1</v>
      </c>
      <c r="B3" s="7">
        <f>SUM('2020'!I4)</f>
        <v>20</v>
      </c>
      <c r="C3" s="7">
        <f>SUM('2020'!J4)</f>
        <v>2</v>
      </c>
      <c r="D3" s="7">
        <f>SUM('2020'!K4)</f>
        <v>177</v>
      </c>
      <c r="E3" s="7">
        <f>SUM('2019'!E4)</f>
        <v>2</v>
      </c>
      <c r="F3" s="7">
        <f>SUM('2018'!E4+'2020'!L4)</f>
        <v>127</v>
      </c>
    </row>
    <row r="4" spans="1:6" ht="21" thickBot="1" x14ac:dyDescent="0.35">
      <c r="A4" s="22" t="s">
        <v>13</v>
      </c>
      <c r="B4" s="22"/>
      <c r="C4" s="22"/>
      <c r="D4" s="22"/>
      <c r="E4" s="22"/>
      <c r="F4" s="22"/>
    </row>
    <row r="5" spans="1:6" ht="16.5" thickTop="1" x14ac:dyDescent="0.25">
      <c r="A5" s="7" t="s">
        <v>35</v>
      </c>
      <c r="B5" s="7" t="s">
        <v>31</v>
      </c>
      <c r="C5" s="7" t="s">
        <v>32</v>
      </c>
      <c r="D5" s="7" t="s">
        <v>33</v>
      </c>
      <c r="E5" s="7" t="s">
        <v>19</v>
      </c>
      <c r="F5" s="7" t="s">
        <v>8</v>
      </c>
    </row>
    <row r="6" spans="1:6" ht="15.75" x14ac:dyDescent="0.25">
      <c r="A6" s="14">
        <f>SUM(A3/$B$8*100)</f>
        <v>0.303951367781155</v>
      </c>
      <c r="B6" s="14">
        <f t="shared" ref="B6:F6" si="0">SUM(B3/$B$8*100)</f>
        <v>6.0790273556231007</v>
      </c>
      <c r="C6" s="14">
        <f t="shared" si="0"/>
        <v>0.60790273556231</v>
      </c>
      <c r="D6" s="14">
        <f t="shared" si="0"/>
        <v>53.799392097264445</v>
      </c>
      <c r="E6" s="14">
        <f t="shared" si="0"/>
        <v>0.60790273556231</v>
      </c>
      <c r="F6" s="14">
        <f t="shared" si="0"/>
        <v>38.601823708206688</v>
      </c>
    </row>
    <row r="8" spans="1:6" ht="15.75" x14ac:dyDescent="0.25">
      <c r="A8" s="8" t="s">
        <v>9</v>
      </c>
      <c r="B8" s="8">
        <f>SUM('2018'!C5+'2019'!C6+'2020'!F11)</f>
        <v>329</v>
      </c>
    </row>
    <row r="9" spans="1:6" ht="15.75" x14ac:dyDescent="0.25">
      <c r="A9" s="8" t="s">
        <v>10</v>
      </c>
      <c r="B9" s="8">
        <f>SUM('2018'!C6+'2019'!C7+'2020'!F12)</f>
        <v>10</v>
      </c>
    </row>
    <row r="10" spans="1:6" ht="15.75" x14ac:dyDescent="0.25">
      <c r="A10" s="8" t="s">
        <v>11</v>
      </c>
      <c r="B10" s="19">
        <f>SUM(B8/B9)</f>
        <v>32.9</v>
      </c>
    </row>
    <row r="11" spans="1:6" ht="15.75" x14ac:dyDescent="0.25">
      <c r="A11" s="8" t="s">
        <v>14</v>
      </c>
      <c r="B11" s="20" t="s">
        <v>34</v>
      </c>
    </row>
  </sheetData>
  <mergeCells count="2">
    <mergeCell ref="A1:F1"/>
    <mergeCell ref="A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2021-01-02T21:38:01Z</dcterms:modified>
</cp:coreProperties>
</file>