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2019\East Canyon\"/>
    </mc:Choice>
  </mc:AlternateContent>
  <xr:revisionPtr revIDLastSave="0" documentId="13_ncr:1_{FB2E19DD-2FA9-4A65-9368-39F6E9AA2C07}" xr6:coauthVersionLast="45" xr6:coauthVersionMax="45" xr10:uidLastSave="{00000000-0000-0000-0000-000000000000}"/>
  <bookViews>
    <workbookView xWindow="-120" yWindow="-120" windowWidth="20730" windowHeight="11160" activeTab="3" xr2:uid="{1CC40C57-B481-453A-AD59-0982A2BF1FAD}"/>
  </bookViews>
  <sheets>
    <sheet name="2017" sheetId="2" r:id="rId1"/>
    <sheet name="2018" sheetId="1" r:id="rId2"/>
    <sheet name="2019" sheetId="4" r:id="rId3"/>
    <sheet name="Overall Stat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B3" i="3"/>
  <c r="I7" i="4"/>
  <c r="G12" i="4"/>
  <c r="G10" i="4"/>
  <c r="C3" i="3" l="1"/>
  <c r="A3" i="3"/>
  <c r="C7" i="2"/>
  <c r="C5" i="2"/>
  <c r="E7" i="2" s="1"/>
  <c r="H14" i="1" l="1"/>
  <c r="H12" i="1"/>
  <c r="J7" i="1" l="1"/>
  <c r="K7" i="1"/>
  <c r="L7" i="1"/>
  <c r="A6" i="3" l="1"/>
  <c r="C6" i="3"/>
  <c r="B6" i="3"/>
  <c r="B10" i="3"/>
</calcChain>
</file>

<file path=xl/sharedStrings.xml><?xml version="1.0" encoding="utf-8"?>
<sst xmlns="http://schemas.openxmlformats.org/spreadsheetml/2006/main" count="99" uniqueCount="40">
  <si>
    <t>Lake/Pond</t>
  </si>
  <si>
    <t># of Fish</t>
  </si>
  <si>
    <t>Type of Fish</t>
  </si>
  <si>
    <t>April</t>
  </si>
  <si>
    <t>May</t>
  </si>
  <si>
    <t xml:space="preserve">June </t>
  </si>
  <si>
    <t>July</t>
  </si>
  <si>
    <t>September</t>
  </si>
  <si>
    <t>December</t>
  </si>
  <si>
    <t>Fishing Report 2018 East Canyon</t>
  </si>
  <si>
    <t>East Canyon</t>
  </si>
  <si>
    <t>2 Rainbow</t>
  </si>
  <si>
    <t>1 Brown</t>
  </si>
  <si>
    <t>1 Rainbow</t>
  </si>
  <si>
    <t>25 Rainbow</t>
  </si>
  <si>
    <t>6 Rainbow</t>
  </si>
  <si>
    <t>3 Rainbow 1 Wiper</t>
  </si>
  <si>
    <t>TOTAL</t>
  </si>
  <si>
    <t>NUMBER OF TRIPS</t>
  </si>
  <si>
    <t>AVERAGE</t>
  </si>
  <si>
    <t>Total Species Caught</t>
  </si>
  <si>
    <t>Rainbow</t>
  </si>
  <si>
    <t>Brown</t>
  </si>
  <si>
    <t>Wiper</t>
  </si>
  <si>
    <t>Percent Species Caught</t>
  </si>
  <si>
    <t>11 Rainbow</t>
  </si>
  <si>
    <t>Fishing Report 2017 East Canyon</t>
  </si>
  <si>
    <t>RATING</t>
  </si>
  <si>
    <t>Average</t>
  </si>
  <si>
    <t>Slow</t>
  </si>
  <si>
    <t>Month/Day</t>
  </si>
  <si>
    <t>October</t>
  </si>
  <si>
    <t>9 Rainbow</t>
  </si>
  <si>
    <t>41 Rainbow</t>
  </si>
  <si>
    <t>7 Rainbow</t>
  </si>
  <si>
    <t>10 Rainbow</t>
  </si>
  <si>
    <t>27 Rainbow</t>
  </si>
  <si>
    <t>Fishing Report 2019 East Canyon</t>
  </si>
  <si>
    <t>Good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</si>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</sst>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b/>
      <sz val="12"/>
      <color rgb="FF1D00F2"/>
      <name val="Arial"/>
      <family val="2"/>
    </font>
    <font>
      <b/>
      <sz val="12"/>
      <color rgb="FF00B0F0"/>
      <name val="Arial"/>
      <family val="2"/>
    </font>
    <font>
      <b/>
      <sz val="12"/>
      <color rgb="FF00B050"/>
      <name val="Arial"/>
      <family val="2"/>
    </font>
    <font>
      <b/>
      <sz val="12"/>
      <color rgb="FFFFC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2" borderId="0" xfId="1" applyFont="1" applyFill="1"/>
    <xf numFmtId="0" fontId="9" fillId="0" borderId="0" xfId="0" applyFont="1"/>
    <xf numFmtId="0" fontId="7" fillId="0" borderId="0" xfId="0" applyFont="1"/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righ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Brown</c:v>
                </c:pt>
                <c:pt idx="1">
                  <c:v>Rainbow</c:v>
                </c:pt>
                <c:pt idx="2">
                  <c:v>Wiper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1</c:v>
                </c:pt>
                <c:pt idx="1">
                  <c:v>171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0-4499-AAB3-8464390E7D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59839"/>
        <c:axId val="1688140863"/>
        <c:axId val="0"/>
      </c:bar3DChart>
      <c:catAx>
        <c:axId val="16462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0863"/>
        <c:crosses val="autoZero"/>
        <c:auto val="1"/>
        <c:lblAlgn val="ctr"/>
        <c:lblOffset val="100"/>
        <c:noMultiLvlLbl val="0"/>
      </c:catAx>
      <c:valAx>
        <c:axId val="16881408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221-49AC-855E-3CAE8C302E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221-49AC-855E-3CAE8C302E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221-49AC-855E-3CAE8C302E1B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Brown</c:v>
                </c:pt>
                <c:pt idx="1">
                  <c:v>Rainbow</c:v>
                </c:pt>
                <c:pt idx="2">
                  <c:v>Wiper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0.57803468208092479</c:v>
                </c:pt>
                <c:pt idx="1">
                  <c:v>98.843930635838149</c:v>
                </c:pt>
                <c:pt idx="2">
                  <c:v>0.57803468208092479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D-4C1A-A48B-A930AB3B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768B7-2D87-4C06-80D8-016E1C444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14287</xdr:rowOff>
    </xdr:from>
    <xdr:to>
      <xdr:col>15</xdr:col>
      <xdr:colOff>0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99527-2A7A-4520-99D5-21DBAABA9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01ED-4333-4C1C-8A82-57A5DAA59E83}">
  <dimension ref="A1:L8"/>
  <sheetViews>
    <sheetView workbookViewId="0">
      <selection activeCell="A9" sqref="A9"/>
    </sheetView>
  </sheetViews>
  <sheetFormatPr defaultRowHeight="15" x14ac:dyDescent="0.25"/>
  <cols>
    <col min="1" max="1" width="65.85546875" bestFit="1" customWidth="1"/>
    <col min="2" max="2" width="15.2851562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12" ht="27" x14ac:dyDescent="0.5">
      <c r="A1" s="1" t="s">
        <v>26</v>
      </c>
      <c r="B1" s="2"/>
      <c r="C1" s="3"/>
      <c r="D1" s="3"/>
    </row>
    <row r="2" spans="1:12" ht="21" thickBot="1" x14ac:dyDescent="0.35">
      <c r="A2" s="10" t="s">
        <v>0</v>
      </c>
      <c r="B2" s="10"/>
      <c r="C2" s="10" t="s">
        <v>1</v>
      </c>
      <c r="D2" s="10" t="s">
        <v>2</v>
      </c>
      <c r="E2" s="21" t="s">
        <v>20</v>
      </c>
      <c r="F2" s="21"/>
      <c r="G2" s="21"/>
      <c r="H2" s="21"/>
    </row>
    <row r="3" spans="1:12" ht="19.5" thickTop="1" x14ac:dyDescent="0.3">
      <c r="A3" s="13"/>
      <c r="B3" s="6" t="s">
        <v>8</v>
      </c>
      <c r="C3" s="13"/>
      <c r="D3" s="13"/>
      <c r="E3" s="8" t="s">
        <v>21</v>
      </c>
    </row>
    <row r="4" spans="1:12" s="15" customFormat="1" ht="18.75" x14ac:dyDescent="0.4">
      <c r="A4" s="7" t="s">
        <v>10</v>
      </c>
      <c r="B4" s="8">
        <v>2</v>
      </c>
      <c r="C4" s="8">
        <v>11</v>
      </c>
      <c r="D4" s="8" t="s">
        <v>25</v>
      </c>
      <c r="E4" s="8">
        <v>11</v>
      </c>
      <c r="F4" s="8"/>
      <c r="G4" s="8"/>
      <c r="H4" s="14"/>
      <c r="I4" s="14"/>
      <c r="J4" s="14"/>
      <c r="K4" s="14"/>
      <c r="L4" s="14"/>
    </row>
    <row r="5" spans="1:12" ht="21" thickBot="1" x14ac:dyDescent="0.35">
      <c r="A5" s="9" t="s">
        <v>17</v>
      </c>
      <c r="C5" s="11">
        <f>SUM(C4)</f>
        <v>11</v>
      </c>
      <c r="E5" s="22" t="s">
        <v>24</v>
      </c>
      <c r="F5" s="22"/>
      <c r="G5" s="22"/>
      <c r="H5" s="22"/>
    </row>
    <row r="6" spans="1:12" ht="16.5" thickTop="1" x14ac:dyDescent="0.25">
      <c r="A6" s="9" t="s">
        <v>18</v>
      </c>
      <c r="C6" s="11">
        <v>1</v>
      </c>
      <c r="E6" s="8" t="s">
        <v>21</v>
      </c>
    </row>
    <row r="7" spans="1:12" ht="15.75" x14ac:dyDescent="0.25">
      <c r="A7" s="9" t="s">
        <v>19</v>
      </c>
      <c r="C7" s="11">
        <f>AVERAGE(C4)</f>
        <v>11</v>
      </c>
      <c r="E7" s="8">
        <f>SUM(E4/C5*100)</f>
        <v>100</v>
      </c>
    </row>
    <row r="8" spans="1:12" ht="15.75" x14ac:dyDescent="0.25">
      <c r="A8" s="9" t="s">
        <v>27</v>
      </c>
      <c r="C8" s="19" t="s">
        <v>28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3105-2BBF-4E91-8E4B-80544A7877A3}">
  <dimension ref="A1:M15"/>
  <sheetViews>
    <sheetView topLeftCell="B1" workbookViewId="0">
      <selection activeCell="J2" sqref="J2:M7"/>
    </sheetView>
  </sheetViews>
  <sheetFormatPr defaultRowHeight="15" x14ac:dyDescent="0.25"/>
  <cols>
    <col min="1" max="1" width="65.85546875" bestFit="1" customWidth="1"/>
    <col min="2" max="2" width="7.85546875" bestFit="1" customWidth="1"/>
    <col min="3" max="3" width="7.42578125" bestFit="1" customWidth="1"/>
    <col min="4" max="4" width="9" bestFit="1" customWidth="1"/>
    <col min="5" max="5" width="7.28515625" bestFit="1" customWidth="1"/>
    <col min="6" max="6" width="16" bestFit="1" customWidth="1"/>
    <col min="7" max="7" width="15.28515625" bestFit="1" customWidth="1"/>
    <col min="8" max="8" width="13.85546875" bestFit="1" customWidth="1"/>
    <col min="9" max="9" width="20.5703125" bestFit="1" customWidth="1"/>
    <col min="10" max="10" width="7.5703125" bestFit="1" customWidth="1"/>
    <col min="11" max="11" width="10" bestFit="1" customWidth="1"/>
    <col min="12" max="12" width="7.28515625" bestFit="1" customWidth="1"/>
    <col min="13" max="13" width="10.7109375" customWidth="1"/>
  </cols>
  <sheetData>
    <row r="1" spans="1:13" ht="27" x14ac:dyDescent="0.5">
      <c r="A1" s="1" t="s">
        <v>9</v>
      </c>
      <c r="B1" s="2"/>
      <c r="C1" s="3"/>
      <c r="D1" s="3"/>
    </row>
    <row r="2" spans="1:13" ht="21" thickBot="1" x14ac:dyDescent="0.35">
      <c r="A2" s="4" t="s">
        <v>0</v>
      </c>
      <c r="B2" s="23"/>
      <c r="C2" s="23"/>
      <c r="D2" s="23"/>
      <c r="E2" s="23"/>
      <c r="F2" s="23"/>
      <c r="G2" s="23"/>
      <c r="H2" s="4" t="s">
        <v>1</v>
      </c>
      <c r="I2" s="4" t="s">
        <v>2</v>
      </c>
      <c r="J2" s="21" t="s">
        <v>20</v>
      </c>
      <c r="K2" s="21"/>
      <c r="L2" s="21"/>
      <c r="M2" s="21"/>
    </row>
    <row r="3" spans="1:13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5"/>
      <c r="I3" s="5"/>
      <c r="J3" s="8" t="s">
        <v>22</v>
      </c>
      <c r="K3" s="8" t="s">
        <v>21</v>
      </c>
      <c r="L3" s="8" t="s">
        <v>23</v>
      </c>
    </row>
    <row r="4" spans="1:13" ht="15.75" x14ac:dyDescent="0.25">
      <c r="A4" s="7" t="s">
        <v>10</v>
      </c>
      <c r="B4" s="8">
        <v>3</v>
      </c>
      <c r="C4" s="8"/>
      <c r="D4" s="8"/>
      <c r="E4" s="8"/>
      <c r="F4" s="8"/>
      <c r="G4" s="8"/>
      <c r="H4" s="8">
        <v>2</v>
      </c>
      <c r="I4" s="8" t="s">
        <v>11</v>
      </c>
      <c r="J4" s="8">
        <v>1</v>
      </c>
      <c r="K4" s="8">
        <v>39</v>
      </c>
      <c r="L4" s="8">
        <v>1</v>
      </c>
    </row>
    <row r="5" spans="1:13" ht="21" thickBot="1" x14ac:dyDescent="0.35">
      <c r="A5" s="7" t="s">
        <v>10</v>
      </c>
      <c r="B5" s="8">
        <v>29</v>
      </c>
      <c r="C5" s="8"/>
      <c r="D5" s="8"/>
      <c r="E5" s="8"/>
      <c r="F5" s="8"/>
      <c r="G5" s="8"/>
      <c r="H5" s="8">
        <v>1</v>
      </c>
      <c r="I5" s="8" t="s">
        <v>12</v>
      </c>
      <c r="J5" s="22" t="s">
        <v>24</v>
      </c>
      <c r="K5" s="22"/>
      <c r="L5" s="22"/>
      <c r="M5" s="22"/>
    </row>
    <row r="6" spans="1:13" ht="16.5" thickTop="1" x14ac:dyDescent="0.25">
      <c r="A6" s="7" t="s">
        <v>10</v>
      </c>
      <c r="B6" s="8"/>
      <c r="C6" s="8">
        <v>5</v>
      </c>
      <c r="D6" s="8"/>
      <c r="E6" s="8"/>
      <c r="F6" s="8"/>
      <c r="G6" s="8"/>
      <c r="H6" s="8">
        <v>1</v>
      </c>
      <c r="I6" s="8" t="s">
        <v>13</v>
      </c>
      <c r="J6" s="8" t="s">
        <v>22</v>
      </c>
      <c r="K6" s="8" t="s">
        <v>21</v>
      </c>
      <c r="L6" s="8" t="s">
        <v>23</v>
      </c>
    </row>
    <row r="7" spans="1:13" ht="15.75" x14ac:dyDescent="0.25">
      <c r="A7" s="7" t="s">
        <v>10</v>
      </c>
      <c r="B7" s="8"/>
      <c r="C7" s="8">
        <v>13</v>
      </c>
      <c r="D7" s="8"/>
      <c r="E7" s="8"/>
      <c r="F7" s="8"/>
      <c r="G7" s="8"/>
      <c r="H7" s="8">
        <v>25</v>
      </c>
      <c r="I7" s="8" t="s">
        <v>14</v>
      </c>
      <c r="J7" s="17">
        <f>SUM(J4/$H$12*100)</f>
        <v>2.4390243902439024</v>
      </c>
      <c r="K7" s="17">
        <f>SUM(K4/$H$12*100)</f>
        <v>95.121951219512198</v>
      </c>
      <c r="L7" s="17">
        <f>SUM(L4/$H$12*100)</f>
        <v>2.4390243902439024</v>
      </c>
    </row>
    <row r="8" spans="1:13" ht="15.75" x14ac:dyDescent="0.25">
      <c r="A8" s="7" t="s">
        <v>10</v>
      </c>
      <c r="B8" s="8"/>
      <c r="C8" s="8"/>
      <c r="D8" s="8">
        <v>24</v>
      </c>
      <c r="E8" s="8"/>
      <c r="F8" s="8"/>
      <c r="G8" s="8"/>
      <c r="H8" s="8">
        <v>6</v>
      </c>
      <c r="I8" s="8" t="s">
        <v>15</v>
      </c>
    </row>
    <row r="9" spans="1:13" ht="15.75" x14ac:dyDescent="0.25">
      <c r="A9" s="7" t="s">
        <v>10</v>
      </c>
      <c r="B9" s="8"/>
      <c r="C9" s="8"/>
      <c r="D9" s="8"/>
      <c r="E9" s="8">
        <v>31</v>
      </c>
      <c r="F9" s="8"/>
      <c r="G9" s="8"/>
      <c r="H9" s="8">
        <v>3</v>
      </c>
      <c r="I9" s="8" t="s">
        <v>16</v>
      </c>
    </row>
    <row r="10" spans="1:13" ht="15.75" x14ac:dyDescent="0.25">
      <c r="A10" s="7" t="s">
        <v>10</v>
      </c>
      <c r="B10" s="8"/>
      <c r="C10" s="8"/>
      <c r="D10" s="8"/>
      <c r="E10" s="8"/>
      <c r="F10" s="8">
        <v>1</v>
      </c>
      <c r="G10" s="8"/>
      <c r="H10" s="8">
        <v>1</v>
      </c>
      <c r="I10" s="8" t="s">
        <v>13</v>
      </c>
    </row>
    <row r="11" spans="1:13" ht="15.75" x14ac:dyDescent="0.25">
      <c r="A11" s="7" t="s">
        <v>10</v>
      </c>
      <c r="B11" s="8"/>
      <c r="C11" s="8"/>
      <c r="D11" s="8"/>
      <c r="E11" s="8"/>
      <c r="F11" s="8"/>
      <c r="G11" s="8">
        <v>9</v>
      </c>
      <c r="H11" s="8">
        <v>2</v>
      </c>
      <c r="I11" s="8" t="s">
        <v>11</v>
      </c>
    </row>
    <row r="12" spans="1:13" ht="15.75" x14ac:dyDescent="0.25">
      <c r="A12" s="9" t="s">
        <v>17</v>
      </c>
      <c r="H12" s="11">
        <f>SUM(H4:H11)</f>
        <v>41</v>
      </c>
    </row>
    <row r="13" spans="1:13" ht="15.75" x14ac:dyDescent="0.25">
      <c r="A13" s="9" t="s">
        <v>18</v>
      </c>
      <c r="H13" s="11">
        <v>8</v>
      </c>
    </row>
    <row r="14" spans="1:13" ht="15.75" x14ac:dyDescent="0.25">
      <c r="A14" s="9" t="s">
        <v>19</v>
      </c>
      <c r="H14" s="12">
        <f>AVERAGE(H4:H11)</f>
        <v>5.125</v>
      </c>
    </row>
    <row r="15" spans="1:13" ht="15.75" x14ac:dyDescent="0.25">
      <c r="A15" s="9" t="s">
        <v>27</v>
      </c>
      <c r="H15" s="20" t="s">
        <v>29</v>
      </c>
    </row>
  </sheetData>
  <mergeCells count="3">
    <mergeCell ref="B2:G2"/>
    <mergeCell ref="J2:M2"/>
    <mergeCell ref="J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9ECA-381E-4AE9-BF4D-6C56AA980657}">
  <dimension ref="A1:M13"/>
  <sheetViews>
    <sheetView workbookViewId="0">
      <selection activeCell="I8" sqref="I8"/>
    </sheetView>
  </sheetViews>
  <sheetFormatPr defaultRowHeight="15" x14ac:dyDescent="0.25"/>
  <cols>
    <col min="1" max="1" width="65.85546875" bestFit="1" customWidth="1"/>
    <col min="2" max="2" width="7.85546875" bestFit="1" customWidth="1"/>
    <col min="3" max="3" width="9" bestFit="1" customWidth="1"/>
    <col min="4" max="4" width="7.28515625" bestFit="1" customWidth="1"/>
    <col min="5" max="5" width="16" bestFit="1" customWidth="1"/>
    <col min="6" max="6" width="12" bestFit="1" customWidth="1"/>
    <col min="7" max="7" width="13.85546875" bestFit="1" customWidth="1"/>
    <col min="8" max="8" width="19.28515625" bestFit="1" customWidth="1"/>
    <col min="9" max="9" width="10" bestFit="1" customWidth="1"/>
  </cols>
  <sheetData>
    <row r="1" spans="1:13" ht="27" x14ac:dyDescent="0.5">
      <c r="A1" s="1" t="s">
        <v>37</v>
      </c>
      <c r="B1" s="2"/>
      <c r="C1" s="3"/>
    </row>
    <row r="2" spans="1:13" ht="21" thickBot="1" x14ac:dyDescent="0.35">
      <c r="A2" s="18" t="s">
        <v>0</v>
      </c>
      <c r="B2" s="23" t="s">
        <v>30</v>
      </c>
      <c r="C2" s="23"/>
      <c r="D2" s="23"/>
      <c r="E2" s="23"/>
      <c r="F2" s="23"/>
      <c r="G2" s="18" t="s">
        <v>1</v>
      </c>
      <c r="H2" s="18" t="s">
        <v>2</v>
      </c>
      <c r="I2" s="21" t="s">
        <v>20</v>
      </c>
      <c r="J2" s="21"/>
      <c r="K2" s="21"/>
      <c r="L2" s="21"/>
      <c r="M2" s="25"/>
    </row>
    <row r="3" spans="1:13" ht="19.5" thickTop="1" x14ac:dyDescent="0.3">
      <c r="A3" s="5"/>
      <c r="B3" s="6" t="s">
        <v>3</v>
      </c>
      <c r="C3" s="6" t="s">
        <v>5</v>
      </c>
      <c r="D3" s="6" t="s">
        <v>6</v>
      </c>
      <c r="E3" s="6" t="s">
        <v>7</v>
      </c>
      <c r="F3" s="6" t="s">
        <v>31</v>
      </c>
      <c r="G3" s="5"/>
      <c r="H3" s="5"/>
      <c r="I3" s="8" t="s">
        <v>21</v>
      </c>
      <c r="K3" s="8"/>
      <c r="M3" s="6"/>
    </row>
    <row r="4" spans="1:13" ht="15.75" x14ac:dyDescent="0.25">
      <c r="A4" s="24" t="s">
        <v>10</v>
      </c>
      <c r="B4" s="8">
        <v>19</v>
      </c>
      <c r="C4" s="8"/>
      <c r="D4" s="8"/>
      <c r="E4" s="8"/>
      <c r="F4" s="8"/>
      <c r="G4" s="8">
        <v>9</v>
      </c>
      <c r="H4" s="8" t="s">
        <v>32</v>
      </c>
      <c r="I4" s="8">
        <v>121</v>
      </c>
      <c r="J4" s="8"/>
      <c r="K4" s="8"/>
      <c r="M4" s="8"/>
    </row>
    <row r="5" spans="1:13" ht="21" thickBot="1" x14ac:dyDescent="0.35">
      <c r="A5" s="24" t="s">
        <v>10</v>
      </c>
      <c r="B5" s="8"/>
      <c r="C5" s="8">
        <v>3</v>
      </c>
      <c r="D5" s="8"/>
      <c r="E5" s="8"/>
      <c r="F5" s="8"/>
      <c r="G5" s="8">
        <v>41</v>
      </c>
      <c r="H5" s="8" t="s">
        <v>33</v>
      </c>
      <c r="I5" s="22" t="s">
        <v>24</v>
      </c>
      <c r="J5" s="22"/>
      <c r="K5" s="22"/>
      <c r="L5" s="22"/>
      <c r="M5" s="8"/>
    </row>
    <row r="6" spans="1:13" ht="16.5" thickTop="1" x14ac:dyDescent="0.25">
      <c r="A6" s="24" t="s">
        <v>10</v>
      </c>
      <c r="B6" s="8"/>
      <c r="C6" s="8"/>
      <c r="D6" s="8">
        <v>24</v>
      </c>
      <c r="E6" s="8"/>
      <c r="F6" s="8"/>
      <c r="G6" s="8">
        <v>7</v>
      </c>
      <c r="H6" s="8" t="s">
        <v>34</v>
      </c>
      <c r="I6" s="8" t="s">
        <v>21</v>
      </c>
      <c r="K6" s="8"/>
      <c r="M6" s="8"/>
    </row>
    <row r="7" spans="1:13" ht="15.75" x14ac:dyDescent="0.25">
      <c r="A7" s="24" t="s">
        <v>10</v>
      </c>
      <c r="B7" s="8"/>
      <c r="C7" s="8"/>
      <c r="D7" s="8"/>
      <c r="E7" s="8">
        <v>25</v>
      </c>
      <c r="F7" s="8"/>
      <c r="G7" s="8">
        <v>10</v>
      </c>
      <c r="H7" s="8" t="s">
        <v>35</v>
      </c>
      <c r="I7" s="17">
        <f>SUM(I4/G10*100)</f>
        <v>100</v>
      </c>
      <c r="J7" s="17"/>
      <c r="K7" s="17"/>
      <c r="M7" s="8"/>
    </row>
    <row r="8" spans="1:13" ht="15.75" x14ac:dyDescent="0.25">
      <c r="A8" s="24" t="s">
        <v>10</v>
      </c>
      <c r="B8" s="8"/>
      <c r="C8" s="8"/>
      <c r="D8" s="8"/>
      <c r="E8" s="8"/>
      <c r="F8" s="8">
        <v>18</v>
      </c>
      <c r="G8" s="8">
        <v>27</v>
      </c>
      <c r="H8" s="8" t="s">
        <v>36</v>
      </c>
      <c r="I8" s="8"/>
      <c r="L8" s="8"/>
      <c r="M8" s="8"/>
    </row>
    <row r="9" spans="1:13" ht="15.75" x14ac:dyDescent="0.25">
      <c r="A9" s="24" t="s">
        <v>10</v>
      </c>
      <c r="B9" s="8"/>
      <c r="C9" s="8"/>
      <c r="D9" s="8"/>
      <c r="E9" s="8"/>
      <c r="F9" s="8">
        <v>26</v>
      </c>
      <c r="G9" s="8">
        <v>27</v>
      </c>
      <c r="H9" s="8" t="s">
        <v>36</v>
      </c>
      <c r="I9" s="8"/>
      <c r="L9" s="8"/>
      <c r="M9" s="8"/>
    </row>
    <row r="10" spans="1:13" ht="15.75" x14ac:dyDescent="0.25">
      <c r="A10" s="9" t="s">
        <v>17</v>
      </c>
      <c r="G10" s="11">
        <f>SUM(G4:G9)</f>
        <v>121</v>
      </c>
    </row>
    <row r="11" spans="1:13" ht="15.75" x14ac:dyDescent="0.25">
      <c r="A11" s="9" t="s">
        <v>18</v>
      </c>
      <c r="G11" s="11">
        <v>6</v>
      </c>
    </row>
    <row r="12" spans="1:13" ht="15.75" x14ac:dyDescent="0.25">
      <c r="A12" s="9" t="s">
        <v>19</v>
      </c>
      <c r="G12" s="12">
        <f>AVERAGE(G4:G9)</f>
        <v>20.166666666666668</v>
      </c>
    </row>
    <row r="13" spans="1:13" ht="15.75" x14ac:dyDescent="0.25">
      <c r="A13" s="9" t="s">
        <v>27</v>
      </c>
      <c r="G13" s="26" t="s">
        <v>38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8E2B-8E24-4AF4-8FF6-B2131238C978}">
  <dimension ref="A1:D11"/>
  <sheetViews>
    <sheetView tabSelected="1" workbookViewId="0">
      <selection activeCell="C11" sqref="C11"/>
    </sheetView>
  </sheetViews>
  <sheetFormatPr defaultRowHeight="15" x14ac:dyDescent="0.25"/>
  <cols>
    <col min="1" max="1" width="23.140625" bestFit="1" customWidth="1"/>
    <col min="2" max="2" width="10" bestFit="1" customWidth="1"/>
    <col min="3" max="3" width="7.28515625" bestFit="1" customWidth="1"/>
    <col min="4" max="4" width="12.28515625" customWidth="1"/>
  </cols>
  <sheetData>
    <row r="1" spans="1:4" ht="21" thickBot="1" x14ac:dyDescent="0.35">
      <c r="A1" s="21" t="s">
        <v>20</v>
      </c>
      <c r="B1" s="21"/>
      <c r="C1" s="21"/>
      <c r="D1" s="21"/>
    </row>
    <row r="2" spans="1:4" ht="16.5" thickTop="1" x14ac:dyDescent="0.25">
      <c r="A2" s="8" t="s">
        <v>22</v>
      </c>
      <c r="B2" s="8" t="s">
        <v>21</v>
      </c>
      <c r="C2" s="8" t="s">
        <v>23</v>
      </c>
    </row>
    <row r="3" spans="1:4" ht="15.75" x14ac:dyDescent="0.25">
      <c r="A3" s="8">
        <f>SUM('2018'!J4)</f>
        <v>1</v>
      </c>
      <c r="B3" s="8">
        <f>SUM('2017'!E4+'2018'!K4+'2019'!I4)</f>
        <v>171</v>
      </c>
      <c r="C3" s="8">
        <f>SUM('2018'!L4)</f>
        <v>1</v>
      </c>
    </row>
    <row r="4" spans="1:4" ht="21" thickBot="1" x14ac:dyDescent="0.35">
      <c r="A4" s="22" t="s">
        <v>24</v>
      </c>
      <c r="B4" s="22"/>
      <c r="C4" s="22"/>
      <c r="D4" s="22"/>
    </row>
    <row r="5" spans="1:4" ht="16.5" thickTop="1" x14ac:dyDescent="0.25">
      <c r="A5" s="8" t="s">
        <v>22</v>
      </c>
      <c r="B5" s="8" t="s">
        <v>21</v>
      </c>
      <c r="C5" s="8" t="s">
        <v>23</v>
      </c>
    </row>
    <row r="6" spans="1:4" ht="15.75" x14ac:dyDescent="0.25">
      <c r="A6" s="17">
        <f>SUM(A3/$B$8*100)</f>
        <v>0.57803468208092479</v>
      </c>
      <c r="B6" s="17">
        <f>SUM(B3/$B$8*100)</f>
        <v>98.843930635838149</v>
      </c>
      <c r="C6" s="17">
        <f>SUM(C3/$B$8*100)</f>
        <v>0.57803468208092479</v>
      </c>
    </row>
    <row r="8" spans="1:4" ht="15.75" x14ac:dyDescent="0.25">
      <c r="A8" s="9" t="s">
        <v>17</v>
      </c>
      <c r="B8" s="9">
        <f>SUM('2017'!C5+'2018'!H12+'2019'!G10)</f>
        <v>173</v>
      </c>
    </row>
    <row r="9" spans="1:4" ht="15.75" x14ac:dyDescent="0.25">
      <c r="A9" s="9" t="s">
        <v>18</v>
      </c>
      <c r="B9" s="9">
        <f>SUM('2017'!C6+'2018'!H13+'2019'!G11)</f>
        <v>15</v>
      </c>
    </row>
    <row r="10" spans="1:4" ht="15.75" x14ac:dyDescent="0.25">
      <c r="A10" s="9" t="s">
        <v>19</v>
      </c>
      <c r="B10" s="16">
        <f>SUM(B8/B9)</f>
        <v>11.533333333333333</v>
      </c>
    </row>
    <row r="11" spans="1:4" ht="15.75" x14ac:dyDescent="0.25">
      <c r="A11" s="9" t="s">
        <v>27</v>
      </c>
      <c r="B11" s="27" t="s">
        <v>39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2019-01-05T02:40:15Z</dcterms:created>
  <dcterms:modified xsi:type="dcterms:W3CDTF">2020-01-01T19:38:06Z</dcterms:modified>
</cp:coreProperties>
</file>