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C29F195-5074-429A-95B0-D344A1968770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6" l="1"/>
  <c r="F32" i="6"/>
  <c r="N31" i="6"/>
  <c r="E32" i="6"/>
  <c r="D32" i="6"/>
  <c r="C32" i="6"/>
  <c r="B32" i="6"/>
  <c r="N32" i="6" l="1"/>
  <c r="E38" i="6"/>
  <c r="D38" i="6"/>
  <c r="C38" i="6"/>
  <c r="B38" i="6"/>
  <c r="F38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34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34" i="6" s="1"/>
  <c r="J16" i="1"/>
  <c r="K15" i="4" s="1"/>
  <c r="L34" i="6" s="1"/>
  <c r="I16" i="1"/>
  <c r="H16" i="1"/>
  <c r="I15" i="4" s="1"/>
  <c r="J34" i="6" s="1"/>
  <c r="V16" i="2"/>
  <c r="G15" i="4" s="1"/>
  <c r="H34" i="6" s="1"/>
  <c r="AA16" i="2"/>
  <c r="Z16" i="2"/>
  <c r="Y16" i="2"/>
  <c r="X16" i="2"/>
  <c r="W16" i="2"/>
  <c r="H15" i="4" s="1"/>
  <c r="I34" i="6" s="1"/>
  <c r="U16" i="2"/>
  <c r="F15" i="4" s="1"/>
  <c r="G34" i="6" s="1"/>
  <c r="T16" i="2"/>
  <c r="E15" i="4" s="1"/>
  <c r="F34" i="6" s="1"/>
  <c r="S16" i="2"/>
  <c r="D15" i="4" s="1"/>
  <c r="E34" i="6" s="1"/>
  <c r="R16" i="2"/>
  <c r="C15" i="4" s="1"/>
  <c r="D34" i="6" s="1"/>
  <c r="P16" i="2"/>
  <c r="A15" i="4" s="1"/>
  <c r="B34" i="6" s="1"/>
  <c r="J15" i="4" l="1"/>
  <c r="K34" i="6" s="1"/>
  <c r="N35" i="6" s="1"/>
  <c r="R22" i="2"/>
  <c r="S22" i="2"/>
  <c r="H22" i="1"/>
  <c r="I22" i="1"/>
  <c r="P22" i="2"/>
  <c r="A21" i="4" s="1"/>
  <c r="B37" i="6" s="1"/>
  <c r="Q22" i="2"/>
  <c r="B21" i="4" s="1"/>
  <c r="C37" i="6" s="1"/>
  <c r="Q9" i="4"/>
  <c r="P9" i="4"/>
  <c r="O4" i="1"/>
  <c r="N4" i="1"/>
  <c r="M4" i="1"/>
  <c r="L4" i="1"/>
  <c r="K4" i="1"/>
  <c r="J4" i="1"/>
  <c r="I4" i="1"/>
  <c r="H4" i="1"/>
  <c r="F45" i="1"/>
  <c r="N34" i="6" l="1"/>
  <c r="A3" i="4"/>
  <c r="D21" i="4"/>
  <c r="E37" i="6" s="1"/>
  <c r="C21" i="4"/>
  <c r="D37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37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<sst xmlns="http://schemas.openxmlformats.org/spreadsheetml/2006/main" count="1193" uniqueCount="267">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</sst>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38"/>
  <sheetViews>
    <sheetView tabSelected="1" topLeftCell="A2" workbookViewId="0">
      <selection activeCell="G38" sqref="G38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ht="15.75" x14ac:dyDescent="0.25">
      <c r="A31" s="18" t="s">
        <v>135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9">
        <f>SUM(N4:N30)</f>
        <v>536</v>
      </c>
    </row>
    <row r="32" spans="1:15" ht="15.75" x14ac:dyDescent="0.25">
      <c r="A32" s="18" t="s">
        <v>195</v>
      </c>
      <c r="B32" s="36">
        <f>SUM(N4:N8)</f>
        <v>206</v>
      </c>
      <c r="C32" s="36">
        <f>SUM(N9:N13)</f>
        <v>146</v>
      </c>
      <c r="D32" s="36">
        <f>SUM(N14:N20)</f>
        <v>84</v>
      </c>
      <c r="E32" s="36">
        <f>SUM(N21:N29)</f>
        <v>90</v>
      </c>
      <c r="F32" s="36">
        <f>SUM(N30)</f>
        <v>10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20">
        <f>SUM(N33*12)</f>
        <v>1286.4000000000001</v>
      </c>
    </row>
    <row r="33" spans="1:14" ht="15.75" x14ac:dyDescent="0.25">
      <c r="A33" s="18" t="s">
        <v>196</v>
      </c>
      <c r="N33" s="20">
        <f>AVERAGE(B32:F32)</f>
        <v>107.2</v>
      </c>
    </row>
    <row r="34" spans="1:14" ht="15.75" x14ac:dyDescent="0.25">
      <c r="A34" s="18" t="s">
        <v>194</v>
      </c>
      <c r="B34" s="27">
        <f>SUM('Overall Stats'!A15/3)</f>
        <v>49.333333333333336</v>
      </c>
      <c r="C34" s="27">
        <f>SUM('Overall Stats'!B15/3)</f>
        <v>116.33333333333333</v>
      </c>
      <c r="D34" s="27">
        <f>SUM('Overall Stats'!C15/3)</f>
        <v>142.33333333333334</v>
      </c>
      <c r="E34" s="27">
        <f>SUM('Overall Stats'!D15/3)</f>
        <v>60.666666666666664</v>
      </c>
      <c r="F34" s="27">
        <f>SUM('Overall Stats'!E15/3)</f>
        <v>82</v>
      </c>
      <c r="G34" s="27">
        <f>SUM('Overall Stats'!F15/3)</f>
        <v>143</v>
      </c>
      <c r="H34" s="27">
        <f>SUM('Overall Stats'!G15/3)</f>
        <v>207.33333333333334</v>
      </c>
      <c r="I34" s="27">
        <f>SUM('Overall Stats'!H15/3)</f>
        <v>132</v>
      </c>
      <c r="J34" s="27">
        <f>SUM('Overall Stats'!I15/4)</f>
        <v>152.75</v>
      </c>
      <c r="K34" s="27">
        <f>SUM('Overall Stats'!J15/4)</f>
        <v>272.5</v>
      </c>
      <c r="L34" s="27">
        <f>SUM('Overall Stats'!K15/4)</f>
        <v>119</v>
      </c>
      <c r="M34" s="27">
        <f>SUM('Overall Stats'!L15/4)</f>
        <v>19.25</v>
      </c>
      <c r="N34" s="20">
        <f>SUM(B34:M34)</f>
        <v>1496.5</v>
      </c>
    </row>
    <row r="35" spans="1:14" ht="15.75" x14ac:dyDescent="0.25">
      <c r="A35" s="29" t="s">
        <v>197</v>
      </c>
      <c r="B35" s="14"/>
      <c r="C35" s="14"/>
      <c r="D35" s="14"/>
      <c r="E35" s="14"/>
      <c r="F35" s="14"/>
      <c r="N35" s="20">
        <f>AVERAGE(B34:M34)</f>
        <v>124.70833333333333</v>
      </c>
    </row>
    <row r="36" spans="1:14" ht="15.75" x14ac:dyDescent="0.25">
      <c r="A36" s="29" t="s">
        <v>222</v>
      </c>
      <c r="B36" s="19" t="s">
        <v>225</v>
      </c>
      <c r="C36" s="19" t="s">
        <v>223</v>
      </c>
      <c r="D36" s="19" t="s">
        <v>226</v>
      </c>
      <c r="E36" s="19" t="s">
        <v>224</v>
      </c>
      <c r="F36" s="19" t="s">
        <v>135</v>
      </c>
    </row>
    <row r="37" spans="1:14" ht="15.75" x14ac:dyDescent="0.25">
      <c r="A37" s="18" t="s">
        <v>220</v>
      </c>
      <c r="B37" s="35">
        <f>SUM('Overall Stats'!A21/3)</f>
        <v>285</v>
      </c>
      <c r="C37" s="35">
        <f>SUM('Overall Stats'!B21/3)</f>
        <v>482.33333333333331</v>
      </c>
      <c r="D37" s="35">
        <f>SUM('Overall Stats'!C21/4)</f>
        <v>544.25</v>
      </c>
      <c r="E37" s="35">
        <f>SUM('Overall Stats'!D21/4)</f>
        <v>143.5</v>
      </c>
      <c r="F37" s="35">
        <f>SUM(B37:E37)</f>
        <v>1455.0833333333333</v>
      </c>
    </row>
    <row r="38" spans="1:14" ht="15.75" x14ac:dyDescent="0.25">
      <c r="A38" s="18" t="s">
        <v>221</v>
      </c>
      <c r="B38" s="36">
        <f>SUM(D32:F32)</f>
        <v>184</v>
      </c>
      <c r="C38" s="36">
        <f>SUM(G32:I32)</f>
        <v>0</v>
      </c>
      <c r="D38" s="36">
        <f>SUM(J32:L32)</f>
        <v>0</v>
      </c>
      <c r="E38" s="36">
        <f>SUM(B32:C32,M32)</f>
        <v>352</v>
      </c>
      <c r="F38" s="36">
        <f>SUM(B38:E38)</f>
        <v>536</v>
      </c>
    </row>
  </sheetData>
  <mergeCells count="1">
    <mergeCell ref="B2:M2"/>
  </mergeCells>
  <conditionalFormatting sqref="B38:F38">
    <cfRule type="cellIs" dxfId="13" priority="19" operator="lessThan">
      <formula>$B$119</formula>
    </cfRule>
    <cfRule type="cellIs" dxfId="12" priority="20" operator="greaterThan">
      <formula>$B$119</formula>
    </cfRule>
    <cfRule type="cellIs" dxfId="11" priority="21" operator="greaterThan">
      <formula>$B$119</formula>
    </cfRule>
    <cfRule type="cellIs" dxfId="10" priority="22" operator="greaterThan">
      <formula>$B$119</formula>
    </cfRule>
  </conditionalFormatting>
  <conditionalFormatting sqref="B38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38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38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38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38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2021-05-07T00:17:40Z</dcterms:modified>
</cp:coreProperties>
</file>