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ocuments\GitHub\FitzFishing\Yearly Reports\2018\Strawberry\"/>
    </mc:Choice>
  </mc:AlternateContent>
  <xr:revisionPtr revIDLastSave="0" documentId="13_ncr:1_{AAA259D2-75B3-47F5-BB27-CCA28C440018}" xr6:coauthVersionLast="40" xr6:coauthVersionMax="40" xr10:uidLastSave="{00000000-0000-0000-0000-000000000000}"/>
  <bookViews>
    <workbookView xWindow="0" yWindow="0" windowWidth="28800" windowHeight="12225" activeTab="2" xr2:uid="{D9BD4EE7-89B8-4A91-A9A0-DE855D7CC1D6}"/>
  </bookViews>
  <sheets>
    <sheet name="2017" sheetId="2" r:id="rId1"/>
    <sheet name="2018" sheetId="1" r:id="rId2"/>
    <sheet name="Overall Stats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3" l="1"/>
  <c r="C6" i="3"/>
  <c r="A6" i="3"/>
  <c r="C3" i="3"/>
  <c r="B3" i="3"/>
  <c r="A3" i="3"/>
  <c r="B10" i="3"/>
  <c r="B9" i="3"/>
  <c r="B8" i="3"/>
  <c r="G7" i="2"/>
  <c r="F7" i="2"/>
  <c r="D8" i="2"/>
  <c r="D6" i="2"/>
  <c r="L7" i="1" l="1"/>
  <c r="M7" i="1"/>
  <c r="K7" i="1"/>
  <c r="I22" i="1" l="1"/>
  <c r="I20" i="1"/>
</calcChain>
</file>

<file path=xl/sharedStrings.xml><?xml version="1.0" encoding="utf-8"?>
<sst xmlns="http://schemas.openxmlformats.org/spreadsheetml/2006/main" count="86" uniqueCount="39">
  <si>
    <t>Lake/Pond</t>
  </si>
  <si>
    <t>Month/Day</t>
  </si>
  <si>
    <t># of Fish</t>
  </si>
  <si>
    <t>Type of Fish</t>
  </si>
  <si>
    <t>January</t>
  </si>
  <si>
    <t>April</t>
  </si>
  <si>
    <t xml:space="preserve">June </t>
  </si>
  <si>
    <t>July</t>
  </si>
  <si>
    <t>September</t>
  </si>
  <si>
    <t>October</t>
  </si>
  <si>
    <t>December</t>
  </si>
  <si>
    <t>Total Species Caught</t>
  </si>
  <si>
    <t>Strawberry</t>
  </si>
  <si>
    <t>4 Cutthroat</t>
  </si>
  <si>
    <t>7 Cutthroat</t>
  </si>
  <si>
    <t>13 Cutthroat 6 Kokanee</t>
  </si>
  <si>
    <t>16 Cutthroat 3 Kokanee</t>
  </si>
  <si>
    <t>23 Cutthroat 1 Kokanee</t>
  </si>
  <si>
    <t>27 Cutthroat 1 Kokanee 1 Rainbow</t>
  </si>
  <si>
    <t>13 Cutthroat 1 Rainbow</t>
  </si>
  <si>
    <t>33 Cutthroat 1 Kokanee</t>
  </si>
  <si>
    <t>38 Cutthroat</t>
  </si>
  <si>
    <t>30 Cutthroat</t>
  </si>
  <si>
    <t>22 Cutthroat</t>
  </si>
  <si>
    <t>29 Cutthroat 1 Rainbow</t>
  </si>
  <si>
    <t>39 Cutthroat 4 Rainbow</t>
  </si>
  <si>
    <t>20 Cutthroat</t>
  </si>
  <si>
    <t>8 Cutthroat</t>
  </si>
  <si>
    <t>Rainbow</t>
  </si>
  <si>
    <t>Cutthroat</t>
  </si>
  <si>
    <t>Kokanee</t>
  </si>
  <si>
    <t>TOTAL</t>
  </si>
  <si>
    <t>NUMBER OF TRIPS</t>
  </si>
  <si>
    <t>AVERAGE</t>
  </si>
  <si>
    <t>Fishing Report 2018 Strawberry</t>
  </si>
  <si>
    <t>Percent Species Caught</t>
  </si>
  <si>
    <t>57 Cutthroat 3 Rainbow</t>
  </si>
  <si>
    <t>7 Cutthroat 5 Rainbow</t>
  </si>
  <si>
    <t>Fishing Report 2017 Strawberry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</si>
</sst>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8"/>
      <color theme="1"/>
      <name val="Arial Black"/>
      <family val="2"/>
    </font>
    <font>
      <sz val="11"/>
      <color theme="1"/>
      <name val="Arial"/>
      <family val="2"/>
    </font>
    <font>
      <b/>
      <sz val="16"/>
      <color theme="1"/>
      <name val="Arial"/>
      <family val="2"/>
    </font>
    <font>
      <i/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FF0000"/>
      </bottom>
      <diagonal/>
    </border>
  </borders>
  <cellStyleXfs count="2">
    <xf numFmtId="0" fontId="0" fillId="0" borderId="0"/>
    <xf numFmtId="0" fontId="7" fillId="3" borderId="0" applyNumberFormat="0" applyBorder="0" applyAlignment="0" applyProtection="0"/>
  </cellStyleXfs>
  <cellXfs count="18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0" fillId="2" borderId="0" xfId="0" applyFill="1"/>
    <xf numFmtId="0" fontId="4" fillId="0" borderId="0" xfId="0" applyFont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/>
    </xf>
    <xf numFmtId="1" fontId="6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7" fillId="2" borderId="0" xfId="1" applyFont="1" applyFill="1"/>
    <xf numFmtId="1" fontId="6" fillId="0" borderId="0" xfId="0" applyNumberFormat="1" applyFont="1"/>
  </cellXfs>
  <cellStyles count="2"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Stats'!$A$2:$C$2</c:f>
              <c:strCache>
                <c:ptCount val="3"/>
                <c:pt idx="0">
                  <c:v>Rainbow</c:v>
                </c:pt>
                <c:pt idx="1">
                  <c:v>Cutthroat</c:v>
                </c:pt>
                <c:pt idx="2">
                  <c:v>Kokanee</c:v>
                </c:pt>
              </c:strCache>
            </c:strRef>
          </c:cat>
          <c:val>
            <c:numRef>
              <c:f>'Overall Stats'!$A$3:$C$3</c:f>
              <c:numCache>
                <c:formatCode>General</c:formatCode>
                <c:ptCount val="3"/>
                <c:pt idx="0">
                  <c:v>15</c:v>
                </c:pt>
                <c:pt idx="1">
                  <c:v>424</c:v>
                </c:pt>
                <c:pt idx="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1E-40CE-AED4-A1E3AF71F1C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823161856"/>
        <c:axId val="2098783376"/>
        <c:axId val="0"/>
      </c:bar3DChart>
      <c:catAx>
        <c:axId val="1823161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8783376"/>
        <c:crosses val="autoZero"/>
        <c:auto val="1"/>
        <c:lblAlgn val="ctr"/>
        <c:lblOffset val="100"/>
        <c:noMultiLvlLbl val="0"/>
      </c:catAx>
      <c:valAx>
        <c:axId val="209878337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823161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cat>
            <c:strRef>
              <c:f>'Overall Stats'!$A$5:$C$5</c:f>
              <c:strCache>
                <c:ptCount val="3"/>
                <c:pt idx="0">
                  <c:v>Rainbow</c:v>
                </c:pt>
                <c:pt idx="1">
                  <c:v>Cutthroat</c:v>
                </c:pt>
                <c:pt idx="2">
                  <c:v>Kokanee</c:v>
                </c:pt>
              </c:strCache>
            </c:strRef>
          </c:cat>
          <c:val>
            <c:numRef>
              <c:f>'Overall Stats'!$A$6:$C$6</c:f>
              <c:numCache>
                <c:formatCode>General</c:formatCode>
                <c:ptCount val="3"/>
                <c:pt idx="0">
                  <c:v>3.325942350332594</c:v>
                </c:pt>
                <c:pt idx="1">
                  <c:v>94.013303769401332</c:v>
                </c:pt>
                <c:pt idx="2">
                  <c:v>2.6607538802660753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2F-460C-818C-DDFA5BD30A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14286</xdr:rowOff>
    </xdr:from>
    <xdr:to>
      <xdr:col>6</xdr:col>
      <xdr:colOff>0</xdr:colOff>
      <xdr:row>24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9E488A-B6B1-4831-A049-D82ACF20A4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10</xdr:row>
      <xdr:rowOff>14286</xdr:rowOff>
    </xdr:from>
    <xdr:to>
      <xdr:col>13</xdr:col>
      <xdr:colOff>609599</xdr:colOff>
      <xdr:row>24</xdr:row>
      <xdr:rowOff>190499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6BE40C9-2F70-4ECF-A2DD-2B59AFF233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7526FD-C6BA-4D91-8CEE-189398957FF9}">
  <dimension ref="A1:I8"/>
  <sheetViews>
    <sheetView workbookViewId="0">
      <selection activeCell="A9" sqref="A9"/>
    </sheetView>
  </sheetViews>
  <sheetFormatPr defaultRowHeight="15" x14ac:dyDescent="0.25"/>
  <cols>
    <col min="1" max="1" width="63.140625" bestFit="1" customWidth="1"/>
    <col min="2" max="2" width="16" bestFit="1" customWidth="1"/>
    <col min="3" max="3" width="12" bestFit="1" customWidth="1"/>
    <col min="4" max="4" width="13.85546875" bestFit="1" customWidth="1"/>
    <col min="5" max="5" width="25" bestFit="1" customWidth="1"/>
    <col min="6" max="6" width="10" bestFit="1" customWidth="1"/>
    <col min="7" max="7" width="10.28515625" bestFit="1" customWidth="1"/>
  </cols>
  <sheetData>
    <row r="1" spans="1:9" ht="27" x14ac:dyDescent="0.5">
      <c r="A1" s="1" t="s">
        <v>38</v>
      </c>
      <c r="B1" s="2"/>
      <c r="C1" s="2"/>
      <c r="D1" s="3"/>
      <c r="E1" s="3"/>
    </row>
    <row r="2" spans="1:9" ht="21" thickBot="1" x14ac:dyDescent="0.35">
      <c r="A2" s="12" t="s">
        <v>0</v>
      </c>
      <c r="B2" s="13" t="s">
        <v>1</v>
      </c>
      <c r="C2" s="13"/>
      <c r="D2" s="12" t="s">
        <v>2</v>
      </c>
      <c r="E2" s="12" t="s">
        <v>3</v>
      </c>
      <c r="F2" s="14" t="s">
        <v>11</v>
      </c>
      <c r="G2" s="14"/>
      <c r="H2" s="14"/>
      <c r="I2" s="14"/>
    </row>
    <row r="3" spans="1:9" ht="19.5" thickTop="1" x14ac:dyDescent="0.3">
      <c r="A3" s="16"/>
      <c r="B3" s="6" t="s">
        <v>8</v>
      </c>
      <c r="C3" s="6" t="s">
        <v>9</v>
      </c>
      <c r="D3" s="16"/>
      <c r="E3" s="16"/>
      <c r="F3" s="8" t="s">
        <v>28</v>
      </c>
      <c r="G3" s="8" t="s">
        <v>29</v>
      </c>
      <c r="H3" s="8"/>
    </row>
    <row r="4" spans="1:9" ht="15.75" x14ac:dyDescent="0.25">
      <c r="A4" s="7" t="s">
        <v>12</v>
      </c>
      <c r="B4" s="8">
        <v>17</v>
      </c>
      <c r="C4" s="8"/>
      <c r="D4" s="8">
        <v>60</v>
      </c>
      <c r="E4" s="8" t="s">
        <v>36</v>
      </c>
      <c r="F4" s="8">
        <v>8</v>
      </c>
      <c r="G4" s="8">
        <v>64</v>
      </c>
      <c r="H4" s="8"/>
    </row>
    <row r="5" spans="1:9" ht="21" thickBot="1" x14ac:dyDescent="0.35">
      <c r="A5" s="7" t="s">
        <v>12</v>
      </c>
      <c r="B5" s="8"/>
      <c r="C5" s="8">
        <v>15</v>
      </c>
      <c r="D5" s="8">
        <v>12</v>
      </c>
      <c r="E5" s="8" t="s">
        <v>37</v>
      </c>
      <c r="F5" s="15" t="s">
        <v>35</v>
      </c>
      <c r="G5" s="15"/>
      <c r="H5" s="15"/>
      <c r="I5" s="15"/>
    </row>
    <row r="6" spans="1:9" ht="16.5" thickTop="1" x14ac:dyDescent="0.25">
      <c r="A6" s="9" t="s">
        <v>31</v>
      </c>
      <c r="D6" s="10">
        <f>SUM(D4:D5)</f>
        <v>72</v>
      </c>
      <c r="F6" s="8" t="s">
        <v>28</v>
      </c>
      <c r="G6" s="8" t="s">
        <v>29</v>
      </c>
      <c r="H6" s="8"/>
    </row>
    <row r="7" spans="1:9" ht="15.75" x14ac:dyDescent="0.25">
      <c r="A7" s="9" t="s">
        <v>32</v>
      </c>
      <c r="D7" s="10">
        <v>2</v>
      </c>
      <c r="F7" s="8">
        <f>SUM(F4/$D$6*100)</f>
        <v>11.111111111111111</v>
      </c>
      <c r="G7" s="8">
        <f>SUM(G4/$D$6*100)</f>
        <v>88.888888888888886</v>
      </c>
      <c r="H7" s="8"/>
    </row>
    <row r="8" spans="1:9" ht="15.75" x14ac:dyDescent="0.25">
      <c r="A8" s="9" t="s">
        <v>33</v>
      </c>
      <c r="D8" s="10">
        <f>AVERAGE(D4:D5)</f>
        <v>36</v>
      </c>
    </row>
  </sheetData>
  <mergeCells count="3">
    <mergeCell ref="B2:C2"/>
    <mergeCell ref="F2:I2"/>
    <mergeCell ref="F5:I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40CF5-01EE-44DE-B6F0-B55EC364E8F3}">
  <dimension ref="A1:N22"/>
  <sheetViews>
    <sheetView workbookViewId="0">
      <selection activeCell="A23" sqref="A23"/>
    </sheetView>
  </sheetViews>
  <sheetFormatPr defaultRowHeight="15" x14ac:dyDescent="0.25"/>
  <cols>
    <col min="1" max="1" width="63.140625" bestFit="1" customWidth="1"/>
    <col min="2" max="2" width="12.140625" bestFit="1" customWidth="1"/>
    <col min="3" max="3" width="7.85546875" bestFit="1" customWidth="1"/>
    <col min="4" max="4" width="9" bestFit="1" customWidth="1"/>
    <col min="5" max="5" width="7.28515625" bestFit="1" customWidth="1"/>
    <col min="6" max="6" width="16" bestFit="1" customWidth="1"/>
    <col min="7" max="7" width="12" bestFit="1" customWidth="1"/>
    <col min="8" max="8" width="15.28515625" bestFit="1" customWidth="1"/>
    <col min="9" max="9" width="13.85546875" bestFit="1" customWidth="1"/>
    <col min="10" max="10" width="36.85546875" bestFit="1" customWidth="1"/>
    <col min="11" max="11" width="10" bestFit="1" customWidth="1"/>
    <col min="12" max="13" width="10.28515625" bestFit="1" customWidth="1"/>
  </cols>
  <sheetData>
    <row r="1" spans="1:14" ht="27" x14ac:dyDescent="0.5">
      <c r="A1" s="1" t="s">
        <v>34</v>
      </c>
      <c r="B1" s="2"/>
      <c r="C1" s="2"/>
      <c r="D1" s="3"/>
    </row>
    <row r="2" spans="1:14" ht="21" thickBot="1" x14ac:dyDescent="0.35">
      <c r="A2" s="4" t="s">
        <v>0</v>
      </c>
      <c r="B2" s="13" t="s">
        <v>1</v>
      </c>
      <c r="C2" s="13"/>
      <c r="D2" s="13"/>
      <c r="E2" s="13"/>
      <c r="F2" s="13"/>
      <c r="G2" s="13"/>
      <c r="H2" s="13"/>
      <c r="I2" s="4" t="s">
        <v>2</v>
      </c>
      <c r="J2" s="4" t="s">
        <v>3</v>
      </c>
      <c r="K2" s="14" t="s">
        <v>11</v>
      </c>
      <c r="L2" s="14"/>
      <c r="M2" s="14"/>
      <c r="N2" s="14"/>
    </row>
    <row r="3" spans="1:14" ht="19.5" thickTop="1" x14ac:dyDescent="0.3">
      <c r="A3" s="5"/>
      <c r="B3" s="6" t="s">
        <v>4</v>
      </c>
      <c r="C3" s="6" t="s">
        <v>5</v>
      </c>
      <c r="D3" s="6" t="s">
        <v>6</v>
      </c>
      <c r="E3" s="6" t="s">
        <v>7</v>
      </c>
      <c r="F3" s="6" t="s">
        <v>8</v>
      </c>
      <c r="G3" s="6" t="s">
        <v>9</v>
      </c>
      <c r="H3" s="6" t="s">
        <v>10</v>
      </c>
      <c r="I3" s="5"/>
      <c r="J3" s="5"/>
      <c r="K3" s="8" t="s">
        <v>28</v>
      </c>
      <c r="L3" s="8" t="s">
        <v>29</v>
      </c>
      <c r="M3" s="8" t="s">
        <v>30</v>
      </c>
    </row>
    <row r="4" spans="1:14" ht="15.75" x14ac:dyDescent="0.25">
      <c r="A4" s="7" t="s">
        <v>12</v>
      </c>
      <c r="B4" s="8">
        <v>27</v>
      </c>
      <c r="C4" s="8"/>
      <c r="D4" s="8"/>
      <c r="E4" s="8"/>
      <c r="F4" s="8"/>
      <c r="G4" s="8"/>
      <c r="H4" s="8"/>
      <c r="I4" s="8">
        <v>4</v>
      </c>
      <c r="J4" s="8" t="s">
        <v>13</v>
      </c>
      <c r="K4" s="8">
        <v>7</v>
      </c>
      <c r="L4" s="8">
        <v>360</v>
      </c>
      <c r="M4" s="8">
        <v>12</v>
      </c>
    </row>
    <row r="5" spans="1:14" ht="21" thickBot="1" x14ac:dyDescent="0.35">
      <c r="A5" s="7" t="s">
        <v>12</v>
      </c>
      <c r="B5" s="8"/>
      <c r="C5" s="8">
        <v>5</v>
      </c>
      <c r="D5" s="8"/>
      <c r="E5" s="8"/>
      <c r="F5" s="8"/>
      <c r="G5" s="8"/>
      <c r="H5" s="8"/>
      <c r="I5" s="8">
        <v>7</v>
      </c>
      <c r="J5" s="8" t="s">
        <v>14</v>
      </c>
      <c r="K5" s="15" t="s">
        <v>35</v>
      </c>
      <c r="L5" s="15"/>
      <c r="M5" s="15"/>
      <c r="N5" s="15"/>
    </row>
    <row r="6" spans="1:14" ht="16.5" thickTop="1" x14ac:dyDescent="0.25">
      <c r="A6" s="7" t="s">
        <v>12</v>
      </c>
      <c r="B6" s="8"/>
      <c r="C6" s="8"/>
      <c r="D6" s="8">
        <v>3</v>
      </c>
      <c r="E6" s="8"/>
      <c r="F6" s="8"/>
      <c r="G6" s="8"/>
      <c r="H6" s="8"/>
      <c r="I6" s="8">
        <v>19</v>
      </c>
      <c r="J6" s="8" t="s">
        <v>15</v>
      </c>
      <c r="K6" s="8" t="s">
        <v>28</v>
      </c>
      <c r="L6" s="8" t="s">
        <v>29</v>
      </c>
      <c r="M6" s="8" t="s">
        <v>30</v>
      </c>
    </row>
    <row r="7" spans="1:14" ht="15.75" x14ac:dyDescent="0.25">
      <c r="A7" s="7" t="s">
        <v>12</v>
      </c>
      <c r="B7" s="8"/>
      <c r="C7" s="8"/>
      <c r="D7" s="8">
        <v>5</v>
      </c>
      <c r="E7" s="8"/>
      <c r="F7" s="8"/>
      <c r="G7" s="8"/>
      <c r="H7" s="8"/>
      <c r="I7" s="8">
        <v>19</v>
      </c>
      <c r="J7" s="8" t="s">
        <v>16</v>
      </c>
      <c r="K7" s="8">
        <f>SUM(K4/$I$20*100)</f>
        <v>1.8469656992084433</v>
      </c>
      <c r="L7" s="8">
        <f>SUM(L4/$I$20*100)</f>
        <v>94.986807387862797</v>
      </c>
      <c r="M7" s="8">
        <f>SUM(M4/$I$20*100)</f>
        <v>3.1662269129287601</v>
      </c>
    </row>
    <row r="8" spans="1:14" ht="15.75" x14ac:dyDescent="0.25">
      <c r="A8" s="7" t="s">
        <v>12</v>
      </c>
      <c r="B8" s="8"/>
      <c r="C8" s="8"/>
      <c r="D8" s="8">
        <v>6</v>
      </c>
      <c r="E8" s="8"/>
      <c r="F8" s="8"/>
      <c r="G8" s="8"/>
      <c r="H8" s="8"/>
      <c r="I8" s="8">
        <v>24</v>
      </c>
      <c r="J8" s="8" t="s">
        <v>17</v>
      </c>
    </row>
    <row r="9" spans="1:14" ht="15.75" x14ac:dyDescent="0.25">
      <c r="A9" s="7" t="s">
        <v>12</v>
      </c>
      <c r="B9" s="8"/>
      <c r="C9" s="8"/>
      <c r="D9" s="8">
        <v>21</v>
      </c>
      <c r="E9" s="8"/>
      <c r="F9" s="8"/>
      <c r="G9" s="8"/>
      <c r="H9" s="8"/>
      <c r="I9" s="8">
        <v>29</v>
      </c>
      <c r="J9" s="8" t="s">
        <v>18</v>
      </c>
    </row>
    <row r="10" spans="1:14" ht="15.75" x14ac:dyDescent="0.25">
      <c r="A10" s="7" t="s">
        <v>12</v>
      </c>
      <c r="B10" s="8"/>
      <c r="C10" s="8"/>
      <c r="D10" s="8">
        <v>22</v>
      </c>
      <c r="E10" s="8"/>
      <c r="F10" s="8"/>
      <c r="G10" s="8"/>
      <c r="H10" s="8"/>
      <c r="I10" s="8">
        <v>14</v>
      </c>
      <c r="J10" s="8" t="s">
        <v>19</v>
      </c>
    </row>
    <row r="11" spans="1:14" ht="15.75" x14ac:dyDescent="0.25">
      <c r="A11" s="7" t="s">
        <v>12</v>
      </c>
      <c r="B11" s="8"/>
      <c r="C11" s="8"/>
      <c r="D11" s="8"/>
      <c r="E11" s="8">
        <v>8</v>
      </c>
      <c r="F11" s="8"/>
      <c r="G11" s="8"/>
      <c r="H11" s="8"/>
      <c r="I11" s="8">
        <v>34</v>
      </c>
      <c r="J11" s="8" t="s">
        <v>20</v>
      </c>
    </row>
    <row r="12" spans="1:14" ht="15.75" x14ac:dyDescent="0.25">
      <c r="A12" s="7" t="s">
        <v>12</v>
      </c>
      <c r="B12" s="8"/>
      <c r="C12" s="8"/>
      <c r="D12" s="8"/>
      <c r="E12" s="8">
        <v>13</v>
      </c>
      <c r="F12" s="8"/>
      <c r="G12" s="8"/>
      <c r="H12" s="8"/>
      <c r="I12" s="8">
        <v>38</v>
      </c>
      <c r="J12" s="8" t="s">
        <v>21</v>
      </c>
    </row>
    <row r="13" spans="1:14" ht="15.75" x14ac:dyDescent="0.25">
      <c r="A13" s="7" t="s">
        <v>12</v>
      </c>
      <c r="B13" s="8"/>
      <c r="C13" s="8"/>
      <c r="D13" s="8"/>
      <c r="E13" s="8">
        <v>22</v>
      </c>
      <c r="F13" s="8"/>
      <c r="G13" s="8"/>
      <c r="H13" s="8"/>
      <c r="I13" s="8">
        <v>38</v>
      </c>
      <c r="J13" s="8" t="s">
        <v>21</v>
      </c>
    </row>
    <row r="14" spans="1:14" ht="15.75" x14ac:dyDescent="0.25">
      <c r="A14" s="7" t="s">
        <v>12</v>
      </c>
      <c r="B14" s="8"/>
      <c r="C14" s="8"/>
      <c r="D14" s="8"/>
      <c r="E14" s="8">
        <v>23</v>
      </c>
      <c r="F14" s="8"/>
      <c r="G14" s="8"/>
      <c r="H14" s="8"/>
      <c r="I14" s="8">
        <v>30</v>
      </c>
      <c r="J14" s="8" t="s">
        <v>22</v>
      </c>
    </row>
    <row r="15" spans="1:14" ht="15.75" x14ac:dyDescent="0.25">
      <c r="A15" s="7" t="s">
        <v>12</v>
      </c>
      <c r="B15" s="8"/>
      <c r="C15" s="8"/>
      <c r="D15" s="8"/>
      <c r="E15" s="8"/>
      <c r="F15" s="8">
        <v>9</v>
      </c>
      <c r="G15" s="8"/>
      <c r="H15" s="8"/>
      <c r="I15" s="8">
        <v>22</v>
      </c>
      <c r="J15" s="8" t="s">
        <v>23</v>
      </c>
    </row>
    <row r="16" spans="1:14" ht="15.75" x14ac:dyDescent="0.25">
      <c r="A16" s="7" t="s">
        <v>12</v>
      </c>
      <c r="B16" s="8"/>
      <c r="C16" s="8"/>
      <c r="D16" s="8"/>
      <c r="E16" s="8"/>
      <c r="F16" s="8">
        <v>17</v>
      </c>
      <c r="G16" s="8"/>
      <c r="H16" s="8"/>
      <c r="I16" s="8">
        <v>30</v>
      </c>
      <c r="J16" s="8" t="s">
        <v>24</v>
      </c>
    </row>
    <row r="17" spans="1:10" ht="15.75" x14ac:dyDescent="0.25">
      <c r="A17" s="7" t="s">
        <v>12</v>
      </c>
      <c r="B17" s="8"/>
      <c r="C17" s="8"/>
      <c r="D17" s="8"/>
      <c r="E17" s="8"/>
      <c r="F17" s="8"/>
      <c r="G17" s="8">
        <v>21</v>
      </c>
      <c r="H17" s="8"/>
      <c r="I17" s="8">
        <v>43</v>
      </c>
      <c r="J17" s="8" t="s">
        <v>25</v>
      </c>
    </row>
    <row r="18" spans="1:10" ht="15.75" x14ac:dyDescent="0.25">
      <c r="A18" s="7" t="s">
        <v>12</v>
      </c>
      <c r="B18" s="8"/>
      <c r="C18" s="8"/>
      <c r="D18" s="8"/>
      <c r="E18" s="8"/>
      <c r="F18" s="8"/>
      <c r="G18" s="8">
        <v>27</v>
      </c>
      <c r="H18" s="8"/>
      <c r="I18" s="8">
        <v>20</v>
      </c>
      <c r="J18" s="8" t="s">
        <v>26</v>
      </c>
    </row>
    <row r="19" spans="1:10" ht="15.75" x14ac:dyDescent="0.25">
      <c r="A19" s="7" t="s">
        <v>12</v>
      </c>
      <c r="B19" s="8"/>
      <c r="C19" s="8"/>
      <c r="D19" s="8"/>
      <c r="E19" s="8"/>
      <c r="F19" s="8"/>
      <c r="G19" s="8"/>
      <c r="H19" s="8">
        <v>28</v>
      </c>
      <c r="I19" s="8">
        <v>8</v>
      </c>
      <c r="J19" s="8" t="s">
        <v>27</v>
      </c>
    </row>
    <row r="20" spans="1:10" ht="15.75" x14ac:dyDescent="0.25">
      <c r="A20" s="9" t="s">
        <v>31</v>
      </c>
      <c r="I20" s="10">
        <f>SUM(I4:I19)</f>
        <v>379</v>
      </c>
    </row>
    <row r="21" spans="1:10" ht="15.75" x14ac:dyDescent="0.25">
      <c r="A21" s="9" t="s">
        <v>32</v>
      </c>
      <c r="I21" s="10">
        <v>16</v>
      </c>
    </row>
    <row r="22" spans="1:10" ht="15.75" x14ac:dyDescent="0.25">
      <c r="A22" s="9" t="s">
        <v>33</v>
      </c>
      <c r="I22" s="11">
        <f>AVERAGE(I4:I19)</f>
        <v>23.6875</v>
      </c>
    </row>
  </sheetData>
  <mergeCells count="3">
    <mergeCell ref="B2:H2"/>
    <mergeCell ref="K2:N2"/>
    <mergeCell ref="K5:N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F3388-3A1B-4888-AE09-438B292F593B}">
  <dimension ref="A1:D10"/>
  <sheetViews>
    <sheetView tabSelected="1" workbookViewId="0">
      <selection activeCell="A26" sqref="A26"/>
    </sheetView>
  </sheetViews>
  <sheetFormatPr defaultRowHeight="15" x14ac:dyDescent="0.25"/>
  <cols>
    <col min="1" max="1" width="23.140625" bestFit="1" customWidth="1"/>
    <col min="2" max="3" width="10.28515625" bestFit="1" customWidth="1"/>
  </cols>
  <sheetData>
    <row r="1" spans="1:4" ht="21" thickBot="1" x14ac:dyDescent="0.35">
      <c r="A1" s="14" t="s">
        <v>11</v>
      </c>
      <c r="B1" s="14"/>
      <c r="C1" s="14"/>
      <c r="D1" s="14"/>
    </row>
    <row r="2" spans="1:4" ht="16.5" thickTop="1" x14ac:dyDescent="0.25">
      <c r="A2" s="8" t="s">
        <v>28</v>
      </c>
      <c r="B2" s="8" t="s">
        <v>29</v>
      </c>
      <c r="C2" s="8" t="s">
        <v>30</v>
      </c>
    </row>
    <row r="3" spans="1:4" ht="15.75" x14ac:dyDescent="0.25">
      <c r="A3" s="8">
        <f>SUM('2017'!F4+'2018'!K4)</f>
        <v>15</v>
      </c>
      <c r="B3" s="8">
        <f>SUM('2017'!G4+'2018'!L4)</f>
        <v>424</v>
      </c>
      <c r="C3" s="8">
        <f>SUM('2018'!M4)</f>
        <v>12</v>
      </c>
    </row>
    <row r="4" spans="1:4" ht="21" thickBot="1" x14ac:dyDescent="0.35">
      <c r="A4" s="15" t="s">
        <v>35</v>
      </c>
      <c r="B4" s="15"/>
      <c r="C4" s="15"/>
      <c r="D4" s="15"/>
    </row>
    <row r="5" spans="1:4" ht="16.5" thickTop="1" x14ac:dyDescent="0.25">
      <c r="A5" s="8" t="s">
        <v>28</v>
      </c>
      <c r="B5" s="8" t="s">
        <v>29</v>
      </c>
      <c r="C5" s="8" t="s">
        <v>30</v>
      </c>
    </row>
    <row r="6" spans="1:4" ht="15.75" x14ac:dyDescent="0.25">
      <c r="A6" s="8">
        <f>SUM(A3/$B$8*100)</f>
        <v>3.325942350332594</v>
      </c>
      <c r="B6" s="8">
        <f t="shared" ref="B6:C6" si="0">SUM(B3/$B$8*100)</f>
        <v>94.013303769401332</v>
      </c>
      <c r="C6" s="8">
        <f t="shared" si="0"/>
        <v>2.6607538802660753</v>
      </c>
    </row>
    <row r="8" spans="1:4" ht="15.75" x14ac:dyDescent="0.25">
      <c r="A8" s="9" t="s">
        <v>31</v>
      </c>
      <c r="B8" s="9">
        <f>SUM('2017'!D6+'2018'!I20)</f>
        <v>451</v>
      </c>
    </row>
    <row r="9" spans="1:4" ht="15.75" x14ac:dyDescent="0.25">
      <c r="A9" s="9" t="s">
        <v>32</v>
      </c>
      <c r="B9" s="9">
        <f>SUM('2017'!D7+'2018'!I21)</f>
        <v>18</v>
      </c>
    </row>
    <row r="10" spans="1:4" ht="15.75" x14ac:dyDescent="0.25">
      <c r="A10" s="9" t="s">
        <v>33</v>
      </c>
      <c r="B10" s="17">
        <f>SUM(B8/B9)</f>
        <v>25.055555555555557</v>
      </c>
    </row>
  </sheetData>
  <mergeCells count="2">
    <mergeCell ref="A1:D1"/>
    <mergeCell ref="A4:D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2017</vt:lpstr>
      <vt:lpstr>2018</vt:lpstr>
      <vt:lpstr>Overall 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dcterms:created xsi:type="dcterms:W3CDTF">2019-01-05T03:28:28Z</dcterms:created>
  <dcterms:modified xsi:type="dcterms:W3CDTF">2019-01-05T23:39:31Z</dcterms:modified>
</cp:coreProperties>
</file>