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871B18D7-821F-47A9-8CEF-623D5F474942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6" l="1"/>
  <c r="E11" i="6"/>
  <c r="D11" i="6"/>
  <c r="C11" i="6"/>
  <c r="B11" i="6"/>
  <c r="N9" i="6"/>
  <c r="N8" i="6"/>
  <c r="M8" i="6"/>
  <c r="L8" i="6"/>
  <c r="K8" i="6"/>
  <c r="J8" i="6"/>
  <c r="C8" i="6"/>
  <c r="D8" i="6"/>
  <c r="E8" i="6"/>
  <c r="F8" i="6"/>
  <c r="G8" i="6"/>
  <c r="H8" i="6"/>
  <c r="I8" i="6"/>
  <c r="B8" i="6"/>
  <c r="D21" i="4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A12" i="4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B26" i="4"/>
  <c r="B6" i="4" s="1"/>
  <c r="Q3" i="4"/>
  <c r="O3" i="4"/>
  <c r="N3" i="4"/>
  <c r="M3" i="4"/>
  <c r="L3" i="4"/>
  <c r="J3" i="4"/>
  <c r="I3" i="4"/>
  <c r="H3" i="4"/>
  <c r="G3" i="4"/>
  <c r="F3" i="4"/>
  <c r="E3" i="4"/>
  <c r="C3" i="4"/>
  <c r="B3" i="4"/>
  <c r="A3" i="4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P13" i="5"/>
  <c r="Q25" i="5"/>
  <c r="R25" i="5"/>
  <c r="S25" i="5"/>
  <c r="P25" i="5"/>
  <c r="S22" i="5"/>
  <c r="R22" i="5"/>
  <c r="Q22" i="5"/>
  <c r="P22" i="5"/>
  <c r="Q19" i="5"/>
  <c r="R19" i="5"/>
  <c r="S19" i="5"/>
  <c r="T19" i="5"/>
  <c r="U19" i="5"/>
  <c r="V19" i="5"/>
  <c r="W19" i="5"/>
  <c r="X19" i="5"/>
  <c r="Y19" i="5"/>
  <c r="Z19" i="5"/>
  <c r="AA19" i="5"/>
  <c r="P19" i="5"/>
  <c r="AA16" i="5"/>
  <c r="Z16" i="5"/>
  <c r="Y16" i="5"/>
  <c r="X16" i="5"/>
  <c r="W16" i="5"/>
  <c r="V16" i="5"/>
  <c r="U16" i="5"/>
  <c r="T16" i="5"/>
  <c r="S16" i="5"/>
  <c r="R16" i="5"/>
  <c r="Q16" i="5"/>
  <c r="P16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P7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M6" i="4" l="1"/>
  <c r="E6" i="4"/>
  <c r="L6" i="4"/>
  <c r="D6" i="4"/>
  <c r="O6" i="4"/>
  <c r="K6" i="4"/>
  <c r="G6" i="4"/>
  <c r="C6" i="4"/>
  <c r="Q6" i="4"/>
  <c r="I6" i="4"/>
  <c r="P6" i="4"/>
  <c r="H6" i="4"/>
  <c r="N6" i="4"/>
  <c r="J6" i="4"/>
  <c r="F6" i="4"/>
  <c r="N87" i="5"/>
  <c r="Q16" i="2" l="1"/>
  <c r="R9" i="4" l="1"/>
  <c r="M9" i="4"/>
  <c r="D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R4" i="3"/>
  <c r="D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P16" i="2"/>
  <c r="R22" i="2" l="1"/>
  <c r="S22" i="2"/>
  <c r="H22" i="1"/>
  <c r="I22" i="1"/>
  <c r="P22" i="2"/>
  <c r="Q22" i="2"/>
  <c r="Q9" i="4"/>
  <c r="P9" i="4"/>
  <c r="O4" i="1"/>
  <c r="N4" i="1"/>
  <c r="M4" i="1"/>
  <c r="L4" i="1"/>
  <c r="K4" i="1"/>
  <c r="J4" i="1"/>
  <c r="I4" i="1"/>
  <c r="H4" i="1"/>
  <c r="F45" i="1"/>
  <c r="T4" i="2" l="1"/>
  <c r="AA4" i="2"/>
  <c r="V4" i="2"/>
  <c r="K3" i="4" s="1"/>
  <c r="Y4" i="2"/>
  <c r="Z4" i="2"/>
  <c r="X4" i="2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J19" i="1" l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<sst xmlns="http://schemas.openxmlformats.org/spreadsheetml/2006/main" count="1139" uniqueCount="252">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</sst>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L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D40" zoomScale="80" zoomScaleNormal="80" workbookViewId="0">
      <selection activeCell="P22" sqref="P2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abSelected="1" topLeftCell="A31" zoomScale="80" zoomScaleNormal="80" workbookViewId="0">
      <selection activeCell="A54" sqref="A5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5" t="s">
        <v>211</v>
      </c>
      <c r="AD3" s="44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3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6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42" t="s">
        <v>119</v>
      </c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44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5" t="s">
        <v>60</v>
      </c>
      <c r="AC9" s="45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8"/>
      <c r="AB11" s="49"/>
      <c r="AC11" s="50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44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7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12"/>
  <sheetViews>
    <sheetView workbookViewId="0">
      <selection activeCell="A13" sqref="A13"/>
    </sheetView>
  </sheetViews>
  <sheetFormatPr defaultRowHeight="15" x14ac:dyDescent="0.25"/>
  <cols>
    <col min="1" max="1" width="40.28515625" bestFit="1" customWidth="1"/>
    <col min="2" max="2" width="12.140625" customWidth="1"/>
    <col min="3" max="3" width="13.28515625" bestFit="1" customWidth="1"/>
    <col min="4" max="4" width="9.85546875" bestFit="1" customWidth="1"/>
    <col min="5" max="5" width="10.42578125" bestFit="1" customWidth="1"/>
    <col min="6" max="6" width="8.8554687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</cols>
  <sheetData>
    <row r="1" spans="1:15" ht="27" x14ac:dyDescent="0.5">
      <c r="A1" s="2" t="s">
        <v>200</v>
      </c>
      <c r="B1" s="3"/>
      <c r="C1" s="3"/>
      <c r="D1" s="3"/>
      <c r="E1" s="3"/>
      <c r="F1" s="4"/>
      <c r="G1" s="4"/>
    </row>
    <row r="2" spans="1:15" ht="20.25" x14ac:dyDescent="0.3">
      <c r="A2" s="3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</row>
    <row r="5" spans="1:15" ht="15.75" x14ac:dyDescent="0.25">
      <c r="A5" s="18" t="s">
        <v>135</v>
      </c>
      <c r="B5" s="14"/>
      <c r="C5" s="14"/>
      <c r="D5" s="14"/>
      <c r="E5" s="14"/>
      <c r="F5" s="14"/>
    </row>
    <row r="6" spans="1:15" ht="15.75" x14ac:dyDescent="0.25">
      <c r="A6" s="18" t="s">
        <v>195</v>
      </c>
      <c r="B6" s="36"/>
      <c r="C6" s="36"/>
      <c r="D6" s="36"/>
      <c r="E6" s="36"/>
      <c r="F6" s="36"/>
      <c r="N6" s="19">
        <v>0</v>
      </c>
    </row>
    <row r="7" spans="1:15" ht="15.75" x14ac:dyDescent="0.25">
      <c r="A7" s="18" t="s">
        <v>196</v>
      </c>
      <c r="N7" s="20">
        <v>0</v>
      </c>
    </row>
    <row r="8" spans="1:15" ht="15.75" x14ac:dyDescent="0.25">
      <c r="A8" s="18" t="s">
        <v>194</v>
      </c>
      <c r="B8" s="27">
        <f>SUM('Overall Stats'!A15/3)</f>
        <v>49.333333333333336</v>
      </c>
      <c r="C8" s="27">
        <f>SUM('Overall Stats'!B15/3)</f>
        <v>116.33333333333333</v>
      </c>
      <c r="D8" s="27">
        <f>SUM('Overall Stats'!C15/3)</f>
        <v>142.33333333333334</v>
      </c>
      <c r="E8" s="27">
        <f>SUM('Overall Stats'!D15/3)</f>
        <v>60.666666666666664</v>
      </c>
      <c r="F8" s="27">
        <f>SUM('Overall Stats'!E15/3)</f>
        <v>82</v>
      </c>
      <c r="G8" s="27">
        <f>SUM('Overall Stats'!F15/3)</f>
        <v>143</v>
      </c>
      <c r="H8" s="27">
        <f>SUM('Overall Stats'!G15/3)</f>
        <v>207.33333333333334</v>
      </c>
      <c r="I8" s="27">
        <f>SUM('Overall Stats'!H15/3)</f>
        <v>132</v>
      </c>
      <c r="J8" s="27">
        <f>SUM('Overall Stats'!I15/4)</f>
        <v>152.75</v>
      </c>
      <c r="K8" s="27">
        <f>SUM('Overall Stats'!J15/4)</f>
        <v>272.5</v>
      </c>
      <c r="L8" s="27">
        <f>SUM('Overall Stats'!K15/4)</f>
        <v>119</v>
      </c>
      <c r="M8" s="27">
        <f>SUM('Overall Stats'!L15/4)</f>
        <v>19.25</v>
      </c>
      <c r="N8" s="20">
        <f>SUM(B8:M8)</f>
        <v>1496.5</v>
      </c>
    </row>
    <row r="9" spans="1:15" ht="15.75" x14ac:dyDescent="0.25">
      <c r="A9" s="29" t="s">
        <v>197</v>
      </c>
      <c r="B9" s="14"/>
      <c r="C9" s="14"/>
      <c r="D9" s="14"/>
      <c r="E9" s="14"/>
      <c r="F9" s="14"/>
      <c r="N9" s="20">
        <f>AVERAGE(B8:M8)</f>
        <v>124.70833333333333</v>
      </c>
    </row>
    <row r="10" spans="1:15" ht="15.75" x14ac:dyDescent="0.25">
      <c r="A10" s="29" t="s">
        <v>222</v>
      </c>
      <c r="B10" s="19" t="s">
        <v>225</v>
      </c>
      <c r="C10" s="19" t="s">
        <v>223</v>
      </c>
      <c r="D10" s="19" t="s">
        <v>226</v>
      </c>
      <c r="E10" s="19" t="s">
        <v>224</v>
      </c>
      <c r="F10" s="19" t="s">
        <v>135</v>
      </c>
    </row>
    <row r="11" spans="1:15" ht="15.75" x14ac:dyDescent="0.25">
      <c r="A11" s="18" t="s">
        <v>220</v>
      </c>
      <c r="B11" s="35">
        <f>SUM('Overall Stats'!A21/3)</f>
        <v>285</v>
      </c>
      <c r="C11" s="35">
        <f>SUM('Overall Stats'!B21/3)</f>
        <v>482.33333333333331</v>
      </c>
      <c r="D11" s="35">
        <f>SUM('Overall Stats'!C21/4)</f>
        <v>544.25</v>
      </c>
      <c r="E11" s="35">
        <f>SUM('Overall Stats'!D21/4)</f>
        <v>143.5</v>
      </c>
      <c r="F11" s="35">
        <f>SUM(B11:E11)</f>
        <v>1455.0833333333333</v>
      </c>
    </row>
    <row r="12" spans="1:15" ht="15.75" x14ac:dyDescent="0.25">
      <c r="A12" s="18" t="s">
        <v>221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</row>
  </sheetData>
  <mergeCells count="1">
    <mergeCell ref="B2:M2"/>
  </mergeCells>
  <conditionalFormatting sqref="B12:F12">
    <cfRule type="cellIs" dxfId="13" priority="19" operator="lessThan">
      <formula>$B$93</formula>
    </cfRule>
    <cfRule type="cellIs" dxfId="12" priority="20" operator="greaterThan">
      <formula>$B$93</formula>
    </cfRule>
    <cfRule type="cellIs" dxfId="11" priority="21" operator="greaterThan">
      <formula>$B$93</formula>
    </cfRule>
    <cfRule type="cellIs" dxfId="10" priority="22" operator="greaterThan">
      <formula>$B$93</formula>
    </cfRule>
  </conditionalFormatting>
  <conditionalFormatting sqref="B12">
    <cfRule type="cellIs" dxfId="9" priority="10" operator="lessThan">
      <formula>285</formula>
    </cfRule>
    <cfRule type="cellIs" dxfId="8" priority="9" operator="greaterThan">
      <formula>284</formula>
    </cfRule>
  </conditionalFormatting>
  <conditionalFormatting sqref="C12">
    <cfRule type="cellIs" dxfId="7" priority="8" operator="lessThan">
      <formula>482</formula>
    </cfRule>
    <cfRule type="cellIs" dxfId="6" priority="7" operator="greaterThan">
      <formula>481</formula>
    </cfRule>
  </conditionalFormatting>
  <conditionalFormatting sqref="D12">
    <cfRule type="cellIs" dxfId="5" priority="6" operator="lessThan">
      <formula>544</formula>
    </cfRule>
    <cfRule type="cellIs" dxfId="4" priority="5" operator="greaterThan">
      <formula>543</formula>
    </cfRule>
  </conditionalFormatting>
  <conditionalFormatting sqref="E12">
    <cfRule type="cellIs" dxfId="3" priority="4" operator="lessThan">
      <formula>144</formula>
    </cfRule>
    <cfRule type="cellIs" dxfId="2" priority="3" operator="greaterThan">
      <formula>143</formula>
    </cfRule>
  </conditionalFormatting>
  <conditionalFormatting sqref="F12">
    <cfRule type="cellIs" dxfId="0" priority="2" operator="lessThan">
      <formula>1455</formula>
    </cfRule>
    <cfRule type="cellIs" dxfId="1" priority="1" operator="greaterThan">
      <formula>1454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topLeftCell="A7"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51"/>
      <c r="Q1" s="51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50"/>
      <c r="Q4" s="50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51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5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2021-01-01T06:54:15Z</dcterms:modified>
</cp:coreProperties>
</file>