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C386509-CEC1-444F-BFD4-6803975A6B8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6" l="1"/>
  <c r="N42" i="6"/>
  <c r="F43" i="6"/>
  <c r="E43" i="6"/>
  <c r="D43" i="6"/>
  <c r="C43" i="6"/>
  <c r="B43" i="6"/>
  <c r="N44" i="6" l="1"/>
  <c r="N43" i="6" s="1"/>
  <c r="E49" i="6"/>
  <c r="D49" i="6"/>
  <c r="C49" i="6"/>
  <c r="B49" i="6"/>
  <c r="F49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45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45" i="6" s="1"/>
  <c r="J16" i="1"/>
  <c r="K15" i="4" s="1"/>
  <c r="L45" i="6" s="1"/>
  <c r="I16" i="1"/>
  <c r="H16" i="1"/>
  <c r="I15" i="4" s="1"/>
  <c r="J45" i="6" s="1"/>
  <c r="V16" i="2"/>
  <c r="G15" i="4" s="1"/>
  <c r="H45" i="6" s="1"/>
  <c r="AA16" i="2"/>
  <c r="Z16" i="2"/>
  <c r="Y16" i="2"/>
  <c r="X16" i="2"/>
  <c r="W16" i="2"/>
  <c r="H15" i="4" s="1"/>
  <c r="I45" i="6" s="1"/>
  <c r="U16" i="2"/>
  <c r="F15" i="4" s="1"/>
  <c r="G45" i="6" s="1"/>
  <c r="T16" i="2"/>
  <c r="E15" i="4" s="1"/>
  <c r="F45" i="6" s="1"/>
  <c r="S16" i="2"/>
  <c r="D15" i="4" s="1"/>
  <c r="E45" i="6" s="1"/>
  <c r="R16" i="2"/>
  <c r="C15" i="4" s="1"/>
  <c r="D45" i="6" s="1"/>
  <c r="P16" i="2"/>
  <c r="A15" i="4" s="1"/>
  <c r="B45" i="6" s="1"/>
  <c r="J15" i="4" l="1"/>
  <c r="K45" i="6" s="1"/>
  <c r="N46" i="6" s="1"/>
  <c r="R22" i="2"/>
  <c r="S22" i="2"/>
  <c r="H22" i="1"/>
  <c r="I22" i="1"/>
  <c r="P22" i="2"/>
  <c r="A21" i="4" s="1"/>
  <c r="B48" i="6" s="1"/>
  <c r="Q22" i="2"/>
  <c r="B21" i="4" s="1"/>
  <c r="C48" i="6" s="1"/>
  <c r="Q9" i="4"/>
  <c r="P9" i="4"/>
  <c r="O4" i="1"/>
  <c r="N4" i="1"/>
  <c r="M4" i="1"/>
  <c r="L4" i="1"/>
  <c r="K4" i="1"/>
  <c r="J4" i="1"/>
  <c r="I4" i="1"/>
  <c r="H4" i="1"/>
  <c r="F45" i="1"/>
  <c r="N45" i="6" l="1"/>
  <c r="A3" i="4"/>
  <c r="D21" i="4"/>
  <c r="E48" i="6" s="1"/>
  <c r="C21" i="4"/>
  <c r="D48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48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<sst xmlns="http://schemas.openxmlformats.org/spreadsheetml/2006/main" count="1215" uniqueCount="276">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</sst>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49"/>
  <sheetViews>
    <sheetView tabSelected="1" topLeftCell="A12" workbookViewId="0">
      <selection activeCell="G47" sqref="G4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ht="15.75" x14ac:dyDescent="0.25">
      <c r="A42" s="18" t="s">
        <v>135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9">
        <f>SUM(N4:N41)</f>
        <v>1127</v>
      </c>
      <c r="O42" s="14"/>
    </row>
    <row r="43" spans="1:15" ht="15.75" x14ac:dyDescent="0.25">
      <c r="A43" s="18" t="s">
        <v>195</v>
      </c>
      <c r="B43" s="36">
        <f>SUM(N4:N8)</f>
        <v>206</v>
      </c>
      <c r="C43" s="36">
        <f>SUM(N9:N13)</f>
        <v>146</v>
      </c>
      <c r="D43" s="36">
        <f>SUM(N14:N20)</f>
        <v>84</v>
      </c>
      <c r="E43" s="36">
        <f>SUM(N21:N29)</f>
        <v>90</v>
      </c>
      <c r="F43" s="36">
        <f>SUM(N30:N36)</f>
        <v>124</v>
      </c>
      <c r="G43" s="36">
        <f>SUM(N37:N41)</f>
        <v>477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20">
        <f>SUM(N44*12)</f>
        <v>2254</v>
      </c>
      <c r="O43" s="14"/>
    </row>
    <row r="44" spans="1:15" ht="15.75" x14ac:dyDescent="0.25">
      <c r="A44" s="18" t="s">
        <v>196</v>
      </c>
      <c r="N44" s="20">
        <f>AVERAGE(B43:G43)</f>
        <v>187.83333333333334</v>
      </c>
      <c r="O44" s="14"/>
    </row>
    <row r="45" spans="1:15" ht="15.75" x14ac:dyDescent="0.25">
      <c r="A45" s="18" t="s">
        <v>194</v>
      </c>
      <c r="B45" s="27">
        <f>SUM('Overall Stats'!A15/3)</f>
        <v>49.333333333333336</v>
      </c>
      <c r="C45" s="27">
        <f>SUM('Overall Stats'!B15/3)</f>
        <v>116.33333333333333</v>
      </c>
      <c r="D45" s="27">
        <f>SUM('Overall Stats'!C15/3)</f>
        <v>142.33333333333334</v>
      </c>
      <c r="E45" s="27">
        <f>SUM('Overall Stats'!D15/3)</f>
        <v>60.666666666666664</v>
      </c>
      <c r="F45" s="27">
        <f>SUM('Overall Stats'!E15/3)</f>
        <v>82</v>
      </c>
      <c r="G45" s="27">
        <f>SUM('Overall Stats'!F15/3)</f>
        <v>143</v>
      </c>
      <c r="H45" s="27">
        <f>SUM('Overall Stats'!G15/3)</f>
        <v>207.33333333333334</v>
      </c>
      <c r="I45" s="27">
        <f>SUM('Overall Stats'!H15/3)</f>
        <v>132</v>
      </c>
      <c r="J45" s="27">
        <f>SUM('Overall Stats'!I15/4)</f>
        <v>152.75</v>
      </c>
      <c r="K45" s="27">
        <f>SUM('Overall Stats'!J15/4)</f>
        <v>272.5</v>
      </c>
      <c r="L45" s="27">
        <f>SUM('Overall Stats'!K15/4)</f>
        <v>119</v>
      </c>
      <c r="M45" s="27">
        <f>SUM('Overall Stats'!L15/4)</f>
        <v>19.25</v>
      </c>
      <c r="N45" s="20">
        <f>SUM(B45:M45)</f>
        <v>1496.5</v>
      </c>
      <c r="O45" s="14"/>
    </row>
    <row r="46" spans="1:15" ht="15.75" x14ac:dyDescent="0.25">
      <c r="A46" s="29" t="s">
        <v>197</v>
      </c>
      <c r="B46" s="14"/>
      <c r="C46" s="14"/>
      <c r="D46" s="14"/>
      <c r="E46" s="14"/>
      <c r="F46" s="14"/>
      <c r="N46" s="20">
        <f>AVERAGE(B45:M45)</f>
        <v>124.70833333333333</v>
      </c>
      <c r="O46" s="14"/>
    </row>
    <row r="47" spans="1:15" ht="15.75" x14ac:dyDescent="0.25">
      <c r="A47" s="29" t="s">
        <v>222</v>
      </c>
      <c r="B47" s="19" t="s">
        <v>225</v>
      </c>
      <c r="C47" s="19" t="s">
        <v>223</v>
      </c>
      <c r="D47" s="19" t="s">
        <v>226</v>
      </c>
      <c r="E47" s="19" t="s">
        <v>224</v>
      </c>
      <c r="F47" s="19" t="s">
        <v>135</v>
      </c>
      <c r="O47" s="14"/>
    </row>
    <row r="48" spans="1:15" ht="15.75" x14ac:dyDescent="0.25">
      <c r="A48" s="18" t="s">
        <v>220</v>
      </c>
      <c r="B48" s="35">
        <f>SUM('Overall Stats'!A21/3)</f>
        <v>285</v>
      </c>
      <c r="C48" s="35">
        <f>SUM('Overall Stats'!B21/3)</f>
        <v>482.33333333333331</v>
      </c>
      <c r="D48" s="35">
        <f>SUM('Overall Stats'!C21/4)</f>
        <v>544.25</v>
      </c>
      <c r="E48" s="35">
        <f>SUM('Overall Stats'!D21/4)</f>
        <v>143.5</v>
      </c>
      <c r="F48" s="35">
        <f>SUM(B48:E48)</f>
        <v>1455.0833333333333</v>
      </c>
      <c r="O48" s="14"/>
    </row>
    <row r="49" spans="1:15" ht="15.75" x14ac:dyDescent="0.25">
      <c r="A49" s="18" t="s">
        <v>221</v>
      </c>
      <c r="B49" s="36">
        <f>SUM(D43:F43)</f>
        <v>298</v>
      </c>
      <c r="C49" s="36">
        <f>SUM(G43:I43)</f>
        <v>477</v>
      </c>
      <c r="D49" s="36">
        <f>SUM(J43:L43)</f>
        <v>0</v>
      </c>
      <c r="E49" s="36">
        <f>SUM(B43:C43,M43)</f>
        <v>352</v>
      </c>
      <c r="F49" s="36">
        <f>SUM(B49:E49)</f>
        <v>1127</v>
      </c>
      <c r="O49" s="14"/>
    </row>
  </sheetData>
  <mergeCells count="1">
    <mergeCell ref="B2:M2"/>
  </mergeCells>
  <conditionalFormatting sqref="B49:F49">
    <cfRule type="cellIs" dxfId="13" priority="19" operator="lessThan">
      <formula>$B$130</formula>
    </cfRule>
    <cfRule type="cellIs" dxfId="12" priority="20" operator="greaterThan">
      <formula>$B$130</formula>
    </cfRule>
    <cfRule type="cellIs" dxfId="11" priority="21" operator="greaterThan">
      <formula>$B$130</formula>
    </cfRule>
    <cfRule type="cellIs" dxfId="10" priority="22" operator="greaterThan">
      <formula>$B$130</formula>
    </cfRule>
  </conditionalFormatting>
  <conditionalFormatting sqref="B49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49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49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49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49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2021-06-24T03:31:21Z</dcterms:modified>
</cp:coreProperties>
</file>