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FDFCEAF0-6BE6-4ED6-9A34-A10381B204D8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<sst xmlns="http://schemas.openxmlformats.org/spreadsheetml/2006/main" count="650" uniqueCount="149">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</sst>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center"/>
    </xf>
    <xf numFmtId="0" fontId="0" fillId="0" borderId="0" xfId="0" applyBorder="1"/>
    <xf numFmtId="2" fontId="2" fillId="0" borderId="0" xfId="0" applyNumberFormat="1" applyFont="1" applyAlignment="1">
      <alignment horizontal="center"/>
    </xf>
    <xf numFmtId="0" fontId="2" fillId="0" borderId="0" xfId="0" applyFont="1" applyFill="1"/>
    <xf numFmtId="2" fontId="2" fillId="0" borderId="0" xfId="0" applyNumberFormat="1" applyFont="1"/>
    <xf numFmtId="0" fontId="6" fillId="0" borderId="0" xfId="0" applyFont="1" applyFill="1"/>
    <xf numFmtId="0" fontId="0" fillId="0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7" t="s">
        <v>8</v>
      </c>
      <c r="C2" s="37"/>
      <c r="D2" s="37"/>
      <c r="E2" s="37"/>
      <c r="F2" s="7" t="s">
        <v>6</v>
      </c>
      <c r="G2" s="7" t="s">
        <v>7</v>
      </c>
      <c r="H2" s="38" t="s">
        <v>111</v>
      </c>
      <c r="I2" s="38"/>
      <c r="J2" s="38"/>
      <c r="K2" s="38"/>
      <c r="L2" s="38"/>
      <c r="M2" s="38"/>
      <c r="N2" s="38"/>
      <c r="O2" s="3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9" t="s">
        <v>127</v>
      </c>
      <c r="I5" s="39"/>
      <c r="J5" s="39"/>
      <c r="K5" s="39"/>
      <c r="L5" s="39"/>
      <c r="M5" s="39"/>
      <c r="N5" s="39"/>
      <c r="O5" s="3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30">
        <f>SUM(H4/$F$43*100)</f>
        <v>57.246376811594203</v>
      </c>
      <c r="I7" s="30">
        <f t="shared" ref="I7:O7" si="0">SUM(I4/$F$43*100)</f>
        <v>2.6570048309178742</v>
      </c>
      <c r="J7" s="30">
        <f t="shared" si="0"/>
        <v>11.835748792270531</v>
      </c>
      <c r="K7" s="30">
        <f t="shared" si="0"/>
        <v>0.24154589371980675</v>
      </c>
      <c r="L7" s="30">
        <f t="shared" si="0"/>
        <v>0.96618357487922701</v>
      </c>
      <c r="M7" s="30">
        <f t="shared" si="0"/>
        <v>0.24154589371980675</v>
      </c>
      <c r="N7" s="30">
        <f t="shared" si="0"/>
        <v>9.4202898550724647</v>
      </c>
      <c r="O7" s="30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8" t="s">
        <v>119</v>
      </c>
      <c r="I8" s="38"/>
      <c r="J8" s="38"/>
      <c r="K8" s="38"/>
      <c r="L8" s="3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9" t="s">
        <v>128</v>
      </c>
      <c r="I11" s="39"/>
      <c r="J11" s="39"/>
      <c r="K11" s="39"/>
      <c r="L11" s="3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30">
        <f>SUM(H10/$F$43*100)</f>
        <v>5.7971014492753623</v>
      </c>
      <c r="I13" s="30">
        <f>SUM(I10/$F$43*100)</f>
        <v>20.772946859903382</v>
      </c>
      <c r="J13" s="30">
        <f>SUM(J10/$F$43*100)</f>
        <v>57.004830917874393</v>
      </c>
      <c r="K13" s="30">
        <f>SUM(K10/$F$43*100)</f>
        <v>15.70048309178744</v>
      </c>
      <c r="L13" s="30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8" t="s">
        <v>139</v>
      </c>
      <c r="I14" s="38"/>
      <c r="J14" s="38"/>
      <c r="K14" s="3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9" t="s">
        <v>140</v>
      </c>
      <c r="I17" s="39"/>
      <c r="J17" s="39"/>
      <c r="K17" s="3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30">
        <f>SUM(H16/$F$43*100)</f>
        <v>35.748792270531396</v>
      </c>
      <c r="I19" s="30">
        <f t="shared" ref="I19:K19" si="1">SUM(I16/$F$43*100)</f>
        <v>51.932367149758448</v>
      </c>
      <c r="J19" s="30">
        <f t="shared" si="1"/>
        <v>0.24154589371980675</v>
      </c>
      <c r="K19" s="30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8" t="s">
        <v>138</v>
      </c>
      <c r="I20" s="38"/>
      <c r="J20" s="38"/>
      <c r="K20" s="3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9" t="s">
        <v>145</v>
      </c>
      <c r="I23" s="39"/>
      <c r="J23" s="39"/>
      <c r="K23" s="3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30">
        <f>SUM(H22/$F$43*100)</f>
        <v>87.922705314009661</v>
      </c>
      <c r="I25" s="30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15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15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15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15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15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15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15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15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15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15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  <c r="O42" s="33"/>
    </row>
    <row r="43" spans="1:15" ht="18.75" x14ac:dyDescent="0.4">
      <c r="A43" s="22" t="s">
        <v>135</v>
      </c>
      <c r="B43" s="5"/>
      <c r="C43" s="4"/>
      <c r="D43" s="4"/>
      <c r="E43" s="4"/>
      <c r="F43" s="23">
        <f>SUM(F4:F42)</f>
        <v>414</v>
      </c>
      <c r="G43" s="4"/>
    </row>
    <row r="44" spans="1:15" ht="15.75" x14ac:dyDescent="0.25">
      <c r="A44" s="22" t="s">
        <v>136</v>
      </c>
      <c r="C44" s="4"/>
      <c r="D44" s="4"/>
      <c r="E44" s="4"/>
      <c r="F44" s="23">
        <v>39</v>
      </c>
      <c r="G44" s="4"/>
    </row>
    <row r="45" spans="1:15" ht="15.75" x14ac:dyDescent="0.25">
      <c r="A45" s="22" t="s">
        <v>137</v>
      </c>
      <c r="C45" s="4"/>
      <c r="D45" s="4"/>
      <c r="E45" s="4"/>
      <c r="F45" s="24">
        <f>AVERAGE(F4:F42)</f>
        <v>10.615384615384615</v>
      </c>
      <c r="G45" s="4"/>
    </row>
    <row r="46" spans="1:15" ht="15.75" x14ac:dyDescent="0.25">
      <c r="A46" s="1"/>
      <c r="C46" s="4"/>
      <c r="D46" s="4"/>
      <c r="E46" s="4"/>
      <c r="F46" s="4"/>
      <c r="G46" s="4"/>
    </row>
    <row r="47" spans="1:15" ht="15.75" x14ac:dyDescent="0.25">
      <c r="A47" s="1"/>
      <c r="C47" s="4"/>
      <c r="D47" s="4"/>
      <c r="E47" s="4"/>
      <c r="F47" s="4"/>
      <c r="G47" s="4"/>
    </row>
    <row r="48" spans="1:15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1" zoomScale="80" zoomScaleNormal="80" workbookViewId="0">
      <selection activeCell="AC20" sqref="AC2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15" t="s">
        <v>0</v>
      </c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15" t="s">
        <v>6</v>
      </c>
      <c r="O2" s="15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9" t="s">
        <v>127</v>
      </c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30">
        <f>SUM(P4/$N94*100)</f>
        <v>14.436958614051973</v>
      </c>
      <c r="Q7" s="30">
        <f t="shared" ref="Q7:S7" si="0">SUM(Q4/$N94*100)</f>
        <v>3.9461020211742062</v>
      </c>
      <c r="R7" s="30">
        <f t="shared" si="0"/>
        <v>3.5611164581328203</v>
      </c>
      <c r="S7" s="30">
        <f t="shared" si="0"/>
        <v>0.76997112608277196</v>
      </c>
      <c r="T7" s="30">
        <f t="shared" ref="T7:AA7" si="1">SUM(T4/$N94*100)</f>
        <v>0.86621751684311832</v>
      </c>
      <c r="U7" s="30">
        <f t="shared" si="1"/>
        <v>29.836381135707413</v>
      </c>
      <c r="V7" s="30">
        <f t="shared" si="1"/>
        <v>4.0423484119345519</v>
      </c>
      <c r="W7" s="30">
        <f t="shared" si="1"/>
        <v>5.0048123195380168</v>
      </c>
      <c r="X7" s="30">
        <f t="shared" si="1"/>
        <v>0.48123195380173239</v>
      </c>
      <c r="Y7" s="30">
        <f t="shared" si="1"/>
        <v>0.38498556304138598</v>
      </c>
      <c r="Z7" s="30">
        <f t="shared" si="1"/>
        <v>36.477382098171319</v>
      </c>
      <c r="AA7" s="30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8" t="s">
        <v>119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8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25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9" t="s">
        <v>128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9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20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30">
        <f>SUM(P10/$N94*100)</f>
        <v>9.6246390760346495E-2</v>
      </c>
      <c r="Q13" s="30">
        <f t="shared" ref="Q13:AD13" si="2">SUM(Q10/$N94*100)</f>
        <v>0.67372473532242538</v>
      </c>
      <c r="R13" s="30">
        <f t="shared" si="2"/>
        <v>7.6997112608277183</v>
      </c>
      <c r="S13" s="30">
        <f t="shared" si="2"/>
        <v>0.76997112608277196</v>
      </c>
      <c r="T13" s="30">
        <f t="shared" si="2"/>
        <v>9.6246390760346495E-2</v>
      </c>
      <c r="U13" s="30">
        <f t="shared" si="2"/>
        <v>0.48123195380173239</v>
      </c>
      <c r="V13" s="30">
        <f t="shared" si="2"/>
        <v>36.766121270452359</v>
      </c>
      <c r="W13" s="30">
        <f t="shared" si="2"/>
        <v>1.1549566891241578</v>
      </c>
      <c r="X13" s="30">
        <f t="shared" si="2"/>
        <v>0.38498556304138598</v>
      </c>
      <c r="Y13" s="30">
        <f t="shared" si="2"/>
        <v>0.38498556304138598</v>
      </c>
      <c r="Z13" s="30">
        <f t="shared" si="2"/>
        <v>51.010587102983642</v>
      </c>
      <c r="AA13" s="30">
        <f t="shared" si="2"/>
        <v>9.6246390760346495E-2</v>
      </c>
      <c r="AB13" s="30">
        <f t="shared" si="2"/>
        <v>9.6246390760346495E-2</v>
      </c>
      <c r="AC13" s="30">
        <f t="shared" si="2"/>
        <v>0.19249278152069299</v>
      </c>
      <c r="AD13" s="30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8" t="s">
        <v>139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9" t="s">
        <v>140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30">
        <f>SUM(P16/$N$94*100)</f>
        <v>7.6997112608277183</v>
      </c>
      <c r="Q19" s="30">
        <f t="shared" ref="Q19:AA19" si="3">SUM(Q16/$N$94*100)</f>
        <v>12.800769971126083</v>
      </c>
      <c r="R19" s="30">
        <f t="shared" si="3"/>
        <v>18.67179980750722</v>
      </c>
      <c r="S19" s="30">
        <f t="shared" si="3"/>
        <v>6.2560153994225223</v>
      </c>
      <c r="T19" s="30">
        <f t="shared" si="3"/>
        <v>3.9461020211742062</v>
      </c>
      <c r="U19" s="30">
        <f t="shared" si="3"/>
        <v>15.110683349374398</v>
      </c>
      <c r="V19" s="30">
        <f t="shared" si="3"/>
        <v>14.725697786333011</v>
      </c>
      <c r="W19" s="30">
        <f t="shared" si="3"/>
        <v>0.38498556304138598</v>
      </c>
      <c r="X19" s="30">
        <f t="shared" si="3"/>
        <v>7.507218479307026</v>
      </c>
      <c r="Y19" s="30">
        <f t="shared" si="3"/>
        <v>9.0471607314725695</v>
      </c>
      <c r="Z19" s="30">
        <f t="shared" si="3"/>
        <v>2.8873917228103942</v>
      </c>
      <c r="AA19" s="30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8" t="s">
        <v>138</v>
      </c>
      <c r="Q20" s="38"/>
      <c r="R20" s="38"/>
      <c r="S20" s="3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9" t="s">
        <v>145</v>
      </c>
      <c r="Q23" s="39"/>
      <c r="R23" s="39"/>
      <c r="S23" s="3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30">
        <f>SUM(P22/$N$94*100)</f>
        <v>28.873917228103945</v>
      </c>
      <c r="Q25" s="30">
        <f t="shared" ref="Q25:S25" si="4">SUM(Q22/$N$94*100)</f>
        <v>30.221366698748795</v>
      </c>
      <c r="R25" s="30">
        <f t="shared" si="4"/>
        <v>19.441770933589993</v>
      </c>
      <c r="S25" s="30">
        <f t="shared" si="4"/>
        <v>21.462945139557267</v>
      </c>
      <c r="T25" s="32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3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3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3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2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3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2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3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2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4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75"/>
  <sheetViews>
    <sheetView tabSelected="1" workbookViewId="0">
      <selection activeCell="A10" sqref="A1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21" t="s">
        <v>0</v>
      </c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21" t="s">
        <v>6</v>
      </c>
      <c r="O2" s="21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3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3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9" t="s">
        <v>127</v>
      </c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30" ht="16.5" thickTop="1" x14ac:dyDescent="0.25">
      <c r="A6" s="3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8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3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8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3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38" t="s">
        <v>119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spans="1:30" ht="16.5" thickTop="1" x14ac:dyDescent="0.25">
      <c r="A9" s="3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8" t="s">
        <v>130</v>
      </c>
      <c r="AD9" s="25" t="s">
        <v>132</v>
      </c>
    </row>
    <row r="10" spans="1:30" ht="15.75" x14ac:dyDescent="0.25">
      <c r="A10" s="35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f>SUM(N4:N9)</f>
        <v>46</v>
      </c>
      <c r="O10" s="14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35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39" t="s">
        <v>128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16.5" thickTop="1" x14ac:dyDescent="0.25">
      <c r="A12" s="35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9" t="s">
        <v>130</v>
      </c>
      <c r="AD12" s="20" t="s">
        <v>132</v>
      </c>
    </row>
    <row r="13" spans="1:30" ht="15.75" x14ac:dyDescent="0.25">
      <c r="A13" s="3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30" ht="21" thickBot="1" x14ac:dyDescent="0.35">
      <c r="A14" s="35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38" t="s">
        <v>139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30" ht="16.5" thickTop="1" x14ac:dyDescent="0.25">
      <c r="A15" s="3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35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27" ht="21" thickBot="1" x14ac:dyDescent="0.35">
      <c r="A17" s="35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9" t="s">
        <v>140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6.5" thickTop="1" x14ac:dyDescent="0.25">
      <c r="A18" s="35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35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27" ht="21" thickBot="1" x14ac:dyDescent="0.35">
      <c r="A20" s="35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8" t="s">
        <v>138</v>
      </c>
      <c r="Q20" s="38"/>
      <c r="R20" s="38"/>
      <c r="S20" s="38"/>
    </row>
    <row r="21" spans="1:27" ht="16.5" thickTop="1" x14ac:dyDescent="0.25">
      <c r="A21" s="35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</row>
    <row r="22" spans="1:27" ht="15.75" x14ac:dyDescent="0.25">
      <c r="A22" s="35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7" ht="21" thickBot="1" x14ac:dyDescent="0.35">
      <c r="A23" s="3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39" t="s">
        <v>145</v>
      </c>
      <c r="Q23" s="39"/>
      <c r="R23" s="39"/>
      <c r="S23" s="39"/>
    </row>
    <row r="24" spans="1:27" ht="16.5" thickTop="1" x14ac:dyDescent="0.25">
      <c r="A24" s="35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27" ht="15.75" x14ac:dyDescent="0.25">
      <c r="A25" s="3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27" ht="15.75" x14ac:dyDescent="0.25">
      <c r="A26" s="3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27" ht="15.75" x14ac:dyDescent="0.25">
      <c r="A27" s="3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27" ht="15.75" x14ac:dyDescent="0.25">
      <c r="A28" s="3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27" ht="15.75" x14ac:dyDescent="0.25">
      <c r="A29" s="3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27" ht="15.75" x14ac:dyDescent="0.25">
      <c r="A30" s="3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27" ht="15.75" x14ac:dyDescent="0.25">
      <c r="A31" s="3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27" ht="15.75" x14ac:dyDescent="0.25">
      <c r="A32" s="3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ht="15.75" x14ac:dyDescent="0.25">
      <c r="A33" s="3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15.75" x14ac:dyDescent="0.25">
      <c r="A34" s="3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ht="15.75" x14ac:dyDescent="0.25">
      <c r="A35" s="3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ht="15.75" x14ac:dyDescent="0.25">
      <c r="A36" s="3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ht="15.75" x14ac:dyDescent="0.25">
      <c r="A37" s="3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15.75" x14ac:dyDescent="0.25">
      <c r="A38" s="3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15.75" x14ac:dyDescent="0.25">
      <c r="A39" s="3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ht="15.75" x14ac:dyDescent="0.25">
      <c r="A40" s="3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ht="15.75" x14ac:dyDescent="0.25">
      <c r="A41" s="3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ht="15.75" x14ac:dyDescent="0.25">
      <c r="A42" s="3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ht="15.75" x14ac:dyDescent="0.25">
      <c r="A43" s="3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5.75" x14ac:dyDescent="0.25">
      <c r="A44" s="3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ht="15.75" x14ac:dyDescent="0.25">
      <c r="A45" s="3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ht="15.75" x14ac:dyDescent="0.25">
      <c r="A46" s="3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ht="15.75" x14ac:dyDescent="0.25">
      <c r="A47" s="3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ht="15.75" x14ac:dyDescent="0.25">
      <c r="A48" s="3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3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3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3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3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3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3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3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3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3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3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3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3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3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3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3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3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3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3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3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3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3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3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3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3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3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3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3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3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3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3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3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3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3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3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3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3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3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3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3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3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3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3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3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3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3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3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3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3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3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3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3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3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3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3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3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3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3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3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3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3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3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3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3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3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3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3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3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3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3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3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3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3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3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3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3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3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3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3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3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3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3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3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3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3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3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3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3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3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3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3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3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3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3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3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3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3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3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3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3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3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3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3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3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3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3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3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3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3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3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3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3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3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3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3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3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3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3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3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3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3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3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3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3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3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3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3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3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3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3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3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3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3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3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3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3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3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3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3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3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3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3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3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3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3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3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3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3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3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3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3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3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3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3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3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3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3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3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x14ac:dyDescent="0.25">
      <c r="A206" s="36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</row>
    <row r="207" spans="1:15" x14ac:dyDescent="0.25">
      <c r="A207" s="36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</row>
    <row r="208" spans="1:15" x14ac:dyDescent="0.25">
      <c r="A208" s="36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</row>
    <row r="209" spans="1:15" x14ac:dyDescent="0.25">
      <c r="A209" s="36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</row>
    <row r="210" spans="1:15" x14ac:dyDescent="0.25">
      <c r="A210" s="36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</row>
    <row r="211" spans="1:15" x14ac:dyDescent="0.25">
      <c r="A211" s="36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</row>
    <row r="212" spans="1:15" x14ac:dyDescent="0.25">
      <c r="A212" s="36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</row>
    <row r="213" spans="1:15" x14ac:dyDescent="0.25">
      <c r="A213" s="36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</row>
    <row r="214" spans="1:15" x14ac:dyDescent="0.25">
      <c r="A214" s="36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</row>
    <row r="215" spans="1:15" x14ac:dyDescent="0.25">
      <c r="A215" s="36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</row>
    <row r="216" spans="1:15" x14ac:dyDescent="0.25">
      <c r="A216" s="36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</row>
    <row r="217" spans="1:15" x14ac:dyDescent="0.25">
      <c r="A217" s="36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</row>
    <row r="218" spans="1:15" x14ac:dyDescent="0.25">
      <c r="A218" s="36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</row>
    <row r="219" spans="1:15" x14ac:dyDescent="0.25">
      <c r="A219" s="36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</row>
    <row r="220" spans="1:15" x14ac:dyDescent="0.25">
      <c r="A220" s="3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</row>
    <row r="221" spans="1:15" x14ac:dyDescent="0.25">
      <c r="A221" s="36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</row>
    <row r="222" spans="1:15" x14ac:dyDescent="0.25">
      <c r="A222" s="36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</row>
    <row r="223" spans="1:15" x14ac:dyDescent="0.25">
      <c r="A223" s="36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</row>
    <row r="224" spans="1:15" x14ac:dyDescent="0.25">
      <c r="A224" s="36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</row>
    <row r="225" spans="1:15" x14ac:dyDescent="0.25">
      <c r="A225" s="36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</row>
    <row r="226" spans="1:15" x14ac:dyDescent="0.25">
      <c r="A226" s="36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</row>
    <row r="227" spans="1:15" x14ac:dyDescent="0.25">
      <c r="A227" s="36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</row>
    <row r="228" spans="1:15" x14ac:dyDescent="0.25">
      <c r="A228" s="36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</row>
    <row r="229" spans="1:15" x14ac:dyDescent="0.25">
      <c r="A229" s="36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</row>
    <row r="230" spans="1:15" x14ac:dyDescent="0.25">
      <c r="A230" s="36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</row>
    <row r="231" spans="1:15" x14ac:dyDescent="0.25">
      <c r="A231" s="36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</row>
    <row r="232" spans="1:15" x14ac:dyDescent="0.25">
      <c r="A232" s="36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</row>
    <row r="233" spans="1:15" x14ac:dyDescent="0.25">
      <c r="A233" s="36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</row>
    <row r="234" spans="1:15" x14ac:dyDescent="0.25">
      <c r="A234" s="36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</row>
    <row r="235" spans="1:15" x14ac:dyDescent="0.25">
      <c r="A235" s="36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</row>
    <row r="236" spans="1:15" x14ac:dyDescent="0.25">
      <c r="A236" s="36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A237" s="36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A238" s="36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A239" s="36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  <row r="240" spans="1:15" x14ac:dyDescent="0.25">
      <c r="A240" s="36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</row>
    <row r="241" spans="1:15" x14ac:dyDescent="0.25">
      <c r="A241" s="36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</row>
    <row r="242" spans="1:15" x14ac:dyDescent="0.25">
      <c r="A242" s="36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</row>
    <row r="243" spans="1:15" x14ac:dyDescent="0.25">
      <c r="A243" s="36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</row>
    <row r="244" spans="1:15" x14ac:dyDescent="0.25">
      <c r="A244" s="36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</row>
    <row r="245" spans="1:15" x14ac:dyDescent="0.25">
      <c r="A245" s="36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</row>
    <row r="246" spans="1:15" x14ac:dyDescent="0.25">
      <c r="A246" s="36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</row>
    <row r="247" spans="1:15" x14ac:dyDescent="0.25">
      <c r="A247" s="36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</row>
    <row r="248" spans="1:15" x14ac:dyDescent="0.25">
      <c r="A248" s="36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</row>
    <row r="249" spans="1:15" x14ac:dyDescent="0.25">
      <c r="A249" s="36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</row>
    <row r="250" spans="1:15" x14ac:dyDescent="0.25">
      <c r="A250" s="36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</row>
    <row r="251" spans="1:15" x14ac:dyDescent="0.25">
      <c r="A251" s="36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</row>
    <row r="252" spans="1:15" x14ac:dyDescent="0.25">
      <c r="A252" s="36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</row>
    <row r="253" spans="1:15" x14ac:dyDescent="0.25">
      <c r="A253" s="36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</row>
    <row r="254" spans="1:15" x14ac:dyDescent="0.25">
      <c r="A254" s="36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</row>
    <row r="255" spans="1:15" x14ac:dyDescent="0.25">
      <c r="A255" s="36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</row>
    <row r="256" spans="1:15" x14ac:dyDescent="0.25">
      <c r="A256" s="36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</row>
    <row r="257" spans="1:15" x14ac:dyDescent="0.25">
      <c r="A257" s="36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</row>
    <row r="258" spans="1:15" x14ac:dyDescent="0.25">
      <c r="A258" s="36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</row>
    <row r="259" spans="1:15" x14ac:dyDescent="0.25">
      <c r="A259" s="36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</row>
    <row r="260" spans="1:15" x14ac:dyDescent="0.25">
      <c r="A260" s="36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</row>
    <row r="261" spans="1:15" x14ac:dyDescent="0.25">
      <c r="A261" s="36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</row>
    <row r="262" spans="1:15" x14ac:dyDescent="0.25">
      <c r="A262" s="36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</row>
    <row r="263" spans="1:15" x14ac:dyDescent="0.25">
      <c r="A263" s="36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</row>
    <row r="264" spans="1:15" x14ac:dyDescent="0.25">
      <c r="A264" s="36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</row>
    <row r="265" spans="1:15" x14ac:dyDescent="0.25">
      <c r="A265" s="36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</row>
    <row r="266" spans="1:15" x14ac:dyDescent="0.25">
      <c r="A266" s="36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</row>
    <row r="267" spans="1:15" x14ac:dyDescent="0.25">
      <c r="A267" s="36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</row>
    <row r="268" spans="1:15" x14ac:dyDescent="0.25">
      <c r="A268" s="36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</row>
    <row r="269" spans="1:15" x14ac:dyDescent="0.25">
      <c r="A269" s="36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</row>
    <row r="270" spans="1:15" x14ac:dyDescent="0.25">
      <c r="A270" s="36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</row>
    <row r="271" spans="1:15" x14ac:dyDescent="0.25">
      <c r="A271" s="36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</row>
    <row r="272" spans="1:15" x14ac:dyDescent="0.25">
      <c r="A272" s="36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</row>
    <row r="273" spans="1:15" x14ac:dyDescent="0.25">
      <c r="A273" s="36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</row>
    <row r="274" spans="1:15" x14ac:dyDescent="0.25">
      <c r="A274" s="36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</row>
    <row r="275" spans="1:15" x14ac:dyDescent="0.25">
      <c r="A275" s="36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</row>
  </sheetData>
  <mergeCells count="9">
    <mergeCell ref="B2:M2"/>
    <mergeCell ref="P2:AA2"/>
    <mergeCell ref="P5:AA5"/>
    <mergeCell ref="P23:S23"/>
    <mergeCell ref="P20:S20"/>
    <mergeCell ref="P17:AA17"/>
    <mergeCell ref="P14:AA14"/>
    <mergeCell ref="P11:AD11"/>
    <mergeCell ref="P8:A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52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8">
        <f>SUM('2017'!H4+'2018'!P4)</f>
        <v>387</v>
      </c>
      <c r="B3" s="18">
        <f>SUM('2017'!I4+'2018'!Q4)</f>
        <v>52</v>
      </c>
      <c r="C3" s="18">
        <f>SUM('2017'!J4+'2018'!R4)</f>
        <v>86</v>
      </c>
      <c r="D3" s="18">
        <f>SUM('2018'!S4)</f>
        <v>8</v>
      </c>
      <c r="E3" s="18">
        <f>SUM('2017'!K4+'2018'!T4)</f>
        <v>10</v>
      </c>
      <c r="F3" s="18">
        <f>SUM('2017'!L4+'2018'!U4)</f>
        <v>314</v>
      </c>
      <c r="G3" s="18">
        <f>SUM('2018'!V4)</f>
        <v>42</v>
      </c>
      <c r="H3" s="18">
        <f>SUM('2017'!M4+'2018'!W4)</f>
        <v>53</v>
      </c>
      <c r="I3" s="18">
        <f>SUM('2017'!N4+'2018'!X4)</f>
        <v>44</v>
      </c>
      <c r="J3" s="18">
        <f>SUM('2018'!Y4)</f>
        <v>4</v>
      </c>
      <c r="K3" s="18">
        <f>SUM('2017'!O4+'2018'!Z4)</f>
        <v>451</v>
      </c>
      <c r="L3" s="18">
        <f>SUM('2018'!AA4)</f>
        <v>2</v>
      </c>
    </row>
    <row r="4" spans="1:15" ht="21" customHeight="1" thickBot="1" x14ac:dyDescent="0.35">
      <c r="A4" s="39" t="s">
        <v>127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5" ht="16.5" thickTop="1" x14ac:dyDescent="0.25">
      <c r="A5" s="18" t="s">
        <v>22</v>
      </c>
      <c r="B5" s="18" t="s">
        <v>44</v>
      </c>
      <c r="C5" s="28" t="s">
        <v>15</v>
      </c>
      <c r="D5" s="18" t="s">
        <v>84</v>
      </c>
      <c r="E5" s="18" t="s">
        <v>17</v>
      </c>
      <c r="F5" s="28" t="s">
        <v>13</v>
      </c>
      <c r="G5" s="18" t="s">
        <v>96</v>
      </c>
      <c r="H5" s="18" t="s">
        <v>46</v>
      </c>
      <c r="I5" s="18" t="s">
        <v>43</v>
      </c>
      <c r="J5" s="18" t="s">
        <v>58</v>
      </c>
      <c r="K5" s="18" t="s">
        <v>5</v>
      </c>
      <c r="L5" s="18" t="s">
        <v>91</v>
      </c>
      <c r="N5" s="29"/>
      <c r="O5" s="29"/>
    </row>
    <row r="6" spans="1:15" ht="15.75" x14ac:dyDescent="0.25">
      <c r="A6" s="30">
        <f t="shared" ref="A6:L6" si="0">SUM(A3/$B$26*100)</f>
        <v>26.634549208534068</v>
      </c>
      <c r="B6" s="30">
        <f t="shared" si="0"/>
        <v>3.5788024776324847</v>
      </c>
      <c r="C6" s="30">
        <f t="shared" si="0"/>
        <v>5.9187887130075705</v>
      </c>
      <c r="D6" s="30">
        <f t="shared" si="0"/>
        <v>0.55058499655884374</v>
      </c>
      <c r="E6" s="30">
        <f t="shared" si="0"/>
        <v>0.68823124569855476</v>
      </c>
      <c r="F6" s="30">
        <f t="shared" si="0"/>
        <v>21.610461114934619</v>
      </c>
      <c r="G6" s="30">
        <f t="shared" si="0"/>
        <v>2.8905712319339298</v>
      </c>
      <c r="H6" s="30">
        <f t="shared" si="0"/>
        <v>3.6476256022023401</v>
      </c>
      <c r="I6" s="30">
        <f t="shared" si="0"/>
        <v>3.0282174810736406</v>
      </c>
      <c r="J6" s="30">
        <f t="shared" si="0"/>
        <v>0.27529249827942187</v>
      </c>
      <c r="K6" s="30">
        <f t="shared" si="0"/>
        <v>31.039229181004817</v>
      </c>
      <c r="L6" s="30">
        <f t="shared" si="0"/>
        <v>0.13764624913971094</v>
      </c>
    </row>
    <row r="7" spans="1:15" ht="21" customHeight="1" thickBot="1" x14ac:dyDescent="0.35">
      <c r="A7" s="38" t="s">
        <v>119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</row>
    <row r="8" spans="1:15" ht="16.5" customHeight="1" thickTop="1" x14ac:dyDescent="0.25">
      <c r="A8" s="18" t="s">
        <v>112</v>
      </c>
      <c r="B8" s="18" t="s">
        <v>63</v>
      </c>
      <c r="C8" s="18" t="s">
        <v>64</v>
      </c>
      <c r="D8" s="18" t="s">
        <v>125</v>
      </c>
      <c r="E8" s="18" t="s">
        <v>130</v>
      </c>
      <c r="F8" s="18" t="s">
        <v>114</v>
      </c>
      <c r="G8" s="18" t="s">
        <v>62</v>
      </c>
      <c r="H8" s="18" t="s">
        <v>117</v>
      </c>
      <c r="I8" s="18" t="s">
        <v>116</v>
      </c>
      <c r="J8" s="18" t="s">
        <v>113</v>
      </c>
      <c r="K8" s="18" t="s">
        <v>60</v>
      </c>
      <c r="L8" s="18" t="s">
        <v>115</v>
      </c>
      <c r="M8" s="18" t="s">
        <v>118</v>
      </c>
      <c r="N8" s="25" t="s">
        <v>132</v>
      </c>
      <c r="O8" s="18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9" t="s">
        <v>128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9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20" t="s">
        <v>132</v>
      </c>
      <c r="O11" s="14" t="s">
        <v>61</v>
      </c>
    </row>
    <row r="12" spans="1:15" ht="15.75" customHeight="1" x14ac:dyDescent="0.25">
      <c r="A12" s="30">
        <f t="shared" ref="A12:O12" si="1">SUM(A9/$B$26*100)</f>
        <v>6.8823124569855468E-2</v>
      </c>
      <c r="B12" s="30">
        <f t="shared" si="1"/>
        <v>2.1335168616655196</v>
      </c>
      <c r="C12" s="30">
        <f t="shared" si="1"/>
        <v>11.424638678596008</v>
      </c>
      <c r="D12" s="30">
        <f t="shared" si="1"/>
        <v>0.55058499655884374</v>
      </c>
      <c r="E12" s="30">
        <f t="shared" si="1"/>
        <v>6.8823124569855468E-2</v>
      </c>
      <c r="F12" s="30">
        <f t="shared" si="1"/>
        <v>0.34411562284927738</v>
      </c>
      <c r="G12" s="30">
        <f t="shared" si="1"/>
        <v>30.763936682725397</v>
      </c>
      <c r="H12" s="30">
        <f t="shared" si="1"/>
        <v>0.82587749483826567</v>
      </c>
      <c r="I12" s="30">
        <f t="shared" si="1"/>
        <v>0.27529249827942187</v>
      </c>
      <c r="J12" s="30">
        <f t="shared" si="1"/>
        <v>0.27529249827942187</v>
      </c>
      <c r="K12" s="30">
        <f t="shared" si="1"/>
        <v>52.718513420509296</v>
      </c>
      <c r="L12" s="30">
        <f t="shared" si="1"/>
        <v>6.8823124569855468E-2</v>
      </c>
      <c r="M12" s="30">
        <f t="shared" si="1"/>
        <v>6.8823124569855468E-2</v>
      </c>
      <c r="N12" s="30">
        <f t="shared" si="1"/>
        <v>0.13764624913971094</v>
      </c>
      <c r="O12" s="30">
        <f t="shared" si="1"/>
        <v>0.27529249827942187</v>
      </c>
    </row>
    <row r="13" spans="1:15" ht="21" thickBot="1" x14ac:dyDescent="0.35">
      <c r="A13" s="38" t="s">
        <v>139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9" t="s">
        <v>140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30">
        <f>SUM(A15/$B$26*100)</f>
        <v>5.5058499655884381</v>
      </c>
      <c r="B18" s="30">
        <f t="shared" ref="B18:L18" si="2">SUM(B15/$B$26*100)</f>
        <v>9.1534755677907782</v>
      </c>
      <c r="C18" s="30">
        <f t="shared" si="2"/>
        <v>13.351686166551962</v>
      </c>
      <c r="D18" s="30">
        <f t="shared" si="2"/>
        <v>4.4735030970406058</v>
      </c>
      <c r="E18" s="30">
        <f t="shared" si="2"/>
        <v>2.821748107364074</v>
      </c>
      <c r="F18" s="30">
        <f t="shared" si="2"/>
        <v>10.80523055746731</v>
      </c>
      <c r="G18" s="30">
        <f t="shared" si="2"/>
        <v>10.529938059187888</v>
      </c>
      <c r="H18" s="30">
        <f t="shared" si="2"/>
        <v>0.27529249827942187</v>
      </c>
      <c r="I18" s="30">
        <f t="shared" si="2"/>
        <v>15.554026152787337</v>
      </c>
      <c r="J18" s="30">
        <f t="shared" si="2"/>
        <v>21.266345492085339</v>
      </c>
      <c r="K18" s="30">
        <f t="shared" si="2"/>
        <v>2.1335168616655196</v>
      </c>
      <c r="L18" s="30">
        <f t="shared" si="2"/>
        <v>4.1293874741913283</v>
      </c>
    </row>
    <row r="19" spans="1:12" ht="21" thickBot="1" x14ac:dyDescent="0.35">
      <c r="A19" s="38" t="s">
        <v>138</v>
      </c>
      <c r="B19" s="38"/>
      <c r="C19" s="38"/>
      <c r="D19" s="3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9" t="s">
        <v>145</v>
      </c>
      <c r="B22" s="39"/>
      <c r="C22" s="39"/>
      <c r="D22" s="3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30">
        <f>SUM(A21/$B$26*100)</f>
        <v>20.646937370956643</v>
      </c>
      <c r="B24" s="30">
        <f t="shared" ref="B24:D24" si="3">SUM(B21/$B$26*100)</f>
        <v>21.610461114934619</v>
      </c>
      <c r="C24" s="30">
        <f t="shared" si="3"/>
        <v>38.953888506538199</v>
      </c>
      <c r="D24" s="30">
        <f t="shared" si="3"/>
        <v>18.788713007570543</v>
      </c>
    </row>
    <row r="26" spans="1:12" ht="15.75" x14ac:dyDescent="0.25">
      <c r="A26" s="22" t="s">
        <v>135</v>
      </c>
      <c r="B26" s="26">
        <f>SUM('2017'!F43+'2018'!N94)</f>
        <v>1453</v>
      </c>
    </row>
    <row r="27" spans="1:12" ht="15.75" x14ac:dyDescent="0.25">
      <c r="A27" s="22" t="s">
        <v>136</v>
      </c>
      <c r="B27" s="26">
        <f>SUM('2017'!F44+'2018'!N95)</f>
        <v>129</v>
      </c>
    </row>
    <row r="28" spans="1:12" ht="15.75" x14ac:dyDescent="0.25">
      <c r="A28" s="22" t="s">
        <v>137</v>
      </c>
      <c r="B28" s="27">
        <f>SUM(B26/B27)</f>
        <v>11.263565891472869</v>
      </c>
    </row>
    <row r="52" spans="7:7" x14ac:dyDescent="0.25">
      <c r="G52" s="34"/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2019-02-18T22:13:29Z</dcterms:modified>
</cp:coreProperties>
</file>