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CC85B15-3C06-4B07-8EC8-22C2A327237A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N14" i="7"/>
  <c r="B15" i="7"/>
  <c r="D20" i="7"/>
  <c r="C20" i="7"/>
  <c r="B20" i="7"/>
  <c r="N16" i="7" l="1"/>
  <c r="N15" i="7" s="1"/>
  <c r="E20" i="7"/>
  <c r="F20" i="7" s="1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R3" i="4"/>
  <c r="L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P3" i="4" l="1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N9" i="4" l="1"/>
  <c r="F9" i="4"/>
  <c r="C9" i="4"/>
  <c r="A9" i="4"/>
  <c r="AA16" i="5"/>
  <c r="Z16" i="5"/>
  <c r="Y16" i="5"/>
  <c r="X16" i="5"/>
  <c r="W16" i="5"/>
  <c r="V16" i="5"/>
  <c r="U16" i="5"/>
  <c r="T16" i="5"/>
  <c r="S16" i="5"/>
  <c r="R16" i="5"/>
  <c r="Q16" i="5"/>
  <c r="P16" i="5"/>
  <c r="AC4" i="5"/>
  <c r="AB4" i="5"/>
  <c r="AA4" i="5"/>
  <c r="Z4" i="5"/>
  <c r="Y4" i="5"/>
  <c r="X4" i="5"/>
  <c r="W4" i="5"/>
  <c r="V4" i="5"/>
  <c r="H3" i="4" s="1"/>
  <c r="U4" i="5"/>
  <c r="T4" i="5"/>
  <c r="S4" i="5"/>
  <c r="R4" i="5"/>
  <c r="C3" i="4" s="1"/>
  <c r="Q4" i="5"/>
  <c r="P4" i="5"/>
  <c r="N89" i="5"/>
  <c r="S22" i="5" l="1"/>
  <c r="Q22" i="5"/>
  <c r="P22" i="5"/>
  <c r="R22" i="5"/>
  <c r="N87" i="5"/>
  <c r="V7" i="5" s="1"/>
  <c r="X7" i="5" l="1"/>
  <c r="AA19" i="5"/>
  <c r="S19" i="5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7" i="7" s="1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7" i="7" s="1"/>
  <c r="J16" i="1"/>
  <c r="K15" i="4" s="1"/>
  <c r="L17" i="7" s="1"/>
  <c r="I16" i="1"/>
  <c r="H16" i="1"/>
  <c r="I15" i="4" s="1"/>
  <c r="J17" i="7" s="1"/>
  <c r="V16" i="2"/>
  <c r="G15" i="4" s="1"/>
  <c r="H17" i="7" s="1"/>
  <c r="AA16" i="2"/>
  <c r="Z16" i="2"/>
  <c r="Y16" i="2"/>
  <c r="X16" i="2"/>
  <c r="W16" i="2"/>
  <c r="H15" i="4" s="1"/>
  <c r="I17" i="7" s="1"/>
  <c r="U16" i="2"/>
  <c r="F15" i="4" s="1"/>
  <c r="G17" i="7" s="1"/>
  <c r="T16" i="2"/>
  <c r="E15" i="4" s="1"/>
  <c r="F17" i="7" s="1"/>
  <c r="S16" i="2"/>
  <c r="D15" i="4" s="1"/>
  <c r="E17" i="7" s="1"/>
  <c r="R16" i="2"/>
  <c r="C15" i="4" s="1"/>
  <c r="D17" i="7" s="1"/>
  <c r="P16" i="2"/>
  <c r="A15" i="4" s="1"/>
  <c r="B17" i="7" s="1"/>
  <c r="J15" i="4" l="1"/>
  <c r="K17" i="7" s="1"/>
  <c r="N18" i="7" s="1"/>
  <c r="R22" i="2"/>
  <c r="S22" i="2"/>
  <c r="H22" i="1"/>
  <c r="I22" i="1"/>
  <c r="D21" i="4" s="1"/>
  <c r="E21" i="7" s="1"/>
  <c r="P22" i="2"/>
  <c r="A21" i="4" s="1"/>
  <c r="B21" i="7" s="1"/>
  <c r="Q22" i="2"/>
  <c r="B21" i="4" s="1"/>
  <c r="C21" i="7" s="1"/>
  <c r="O4" i="1"/>
  <c r="N4" i="1"/>
  <c r="M4" i="1"/>
  <c r="L4" i="1"/>
  <c r="K4" i="1"/>
  <c r="J4" i="1"/>
  <c r="I4" i="1"/>
  <c r="H4" i="1"/>
  <c r="F45" i="1"/>
  <c r="C21" i="4" l="1"/>
  <c r="D21" i="7" s="1"/>
  <c r="F21" i="7" s="1"/>
  <c r="M3" i="4"/>
  <c r="F3" i="4"/>
  <c r="N17" i="7"/>
  <c r="T4" i="2"/>
  <c r="I3" i="4" s="1"/>
  <c r="AA4" i="2"/>
  <c r="T3" i="4" s="1"/>
  <c r="V4" i="2"/>
  <c r="K3" i="4" s="1"/>
  <c r="Y4" i="2"/>
  <c r="N3" i="4" s="1"/>
  <c r="Z4" i="2"/>
  <c r="Q3" i="4" s="1"/>
  <c r="X4" i="2"/>
  <c r="O3" i="4" s="1"/>
  <c r="W4" i="2"/>
  <c r="U4" i="2"/>
  <c r="J3" i="4" s="1"/>
  <c r="S4" i="2"/>
  <c r="G3" i="4" s="1"/>
  <c r="R4" i="2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E12" i="4"/>
  <c r="K12" i="4"/>
  <c r="L12" i="4"/>
  <c r="R12" i="4"/>
  <c r="S12" i="4"/>
  <c r="B12" i="4"/>
  <c r="T12" i="4"/>
  <c r="G12" i="4"/>
  <c r="I12" i="4"/>
  <c r="M12" i="4"/>
  <c r="Q12" i="4"/>
  <c r="R6" i="4"/>
  <c r="L6" i="4"/>
  <c r="H12" i="4"/>
  <c r="P12" i="4"/>
  <c r="U12" i="4"/>
  <c r="V12" i="4"/>
  <c r="P6" i="4"/>
  <c r="W12" i="4"/>
  <c r="J12" i="4"/>
  <c r="H6" i="4"/>
  <c r="C6" i="4"/>
  <c r="C12" i="4"/>
  <c r="F12" i="4"/>
  <c r="N12" i="4"/>
  <c r="S6" i="4"/>
  <c r="D12" i="4"/>
  <c r="E6" i="4"/>
  <c r="O12" i="4"/>
  <c r="D6" i="4"/>
  <c r="I6" i="4"/>
  <c r="M6" i="4"/>
  <c r="Q6" i="4"/>
  <c r="N6" i="4"/>
  <c r="G6" i="4"/>
  <c r="F6" i="4"/>
  <c r="K6" i="4"/>
  <c r="J6" i="4"/>
  <c r="O6" i="4"/>
  <c r="T6" i="4"/>
  <c r="A12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<sst xmlns="http://schemas.openxmlformats.org/spreadsheetml/2006/main" count="1455" uniqueCount="312">
  <si>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</si>
  <si>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</si>
  <si>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</si>
  <si>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</si>
  <si>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</si>
  <si>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</si>
  <si>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</si>
  <si>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</si>
  <si>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</si>
  <si>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</si>
  <si>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</si>
  <si>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</si>
  <si>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</si>
  <si>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</si>
  <si>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</si>
  <si>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</si>
  <si>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</si>
  <si>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</si>
  <si>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</si>
  <si>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</si>
  <si>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</si>
  <si>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</si>
  <si>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</si>
  <si>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</si>
  <si>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</si>
  <si>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</si>
  <si>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</si>
  <si>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</si>
  <si>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</si>
  <si>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</si>
  <si>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</si>
  <si>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</si>
  <si>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</si>
  <si>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</si>
  <si>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</si>
  <si>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</si>
  <si>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</si>
  <si>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</si>
  <si>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</si>
  <si>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</si>
  <si>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</si>
  <si>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</si>
  <si>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</si>
  <si>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</si>
  <si>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</si>
  <si>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</si>
  <si>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</si>
  <si>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</si>
  <si>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</si>
  <si>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</si>
  <si>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</si>
  <si>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</si>
  <si>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</si>
  <si>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</si>
  <si>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</si>
  <si>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</si>
  <si>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</si>
  <si>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</si>
  <si>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</si>
  <si>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</si>
  <si>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</si>
  <si>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</si>
  <si>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</si>
  <si>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</si>
  <si>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</si>
  <si>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</si>
  <si>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</si>
  <si>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</si>
  <si>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</si>
  <si>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</si>
  <si>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</si>
  <si>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</si>
  <si>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</si>
  <si>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</si>
  <si>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</si>
  <si>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</si>
  <si>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</si>
  <si>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</si>
  <si>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</si>
  <si>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</si>
  <si>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</si>
  <si>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</si>
  <si>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</si>
  <si>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</si>
  <si>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</si>
  <si>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</si>
  <si>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</si>
  <si>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</si>
  <si>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</si>
  <si>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</si>
  <si>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</si>
  <si>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</si>
  <si>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</si>
  <si>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</si>
  <si>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</si>
  <si>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</si>
  <si>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</si>
  <si>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</si>
  <si>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</si>
  <si>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</si>
  <si>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</si>
  <si>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</si>
  <si>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</si>
  <si>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</si>
  <si>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</si>
  <si>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</si>
  <si>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</si>
  <si>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</si>
  <si>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</si>
  <si>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</si>
  <si>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</si>
  <si>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</si>
  <si>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</si>
  <si>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</si>
  <si>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</si>
  <si>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</si>
  <si>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</si>
  <si>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</si>
  <si>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</si>
  <si>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</si>
  <si>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</si>
  <si>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</si>
  <si>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</si>
  <si>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</si>
  <si>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</si>
  <si>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</si>
  <si>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</si>
  <si>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</si>
  <si>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</si>
  <si>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</si>
  <si>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</si>
  <si>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</si>
  <si>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</si>
  <si>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</si>
  <si>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</si>
  <si>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</si>
  <si>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</si>
  <si>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</si>
  <si>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</si>
  <si>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</si>
  <si>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</si>
  <si>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</si>
  <si>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</si>
  <si>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</si>
  <si>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</si>
  <si>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</si>
  <si>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</si>
  <si>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</si>
  <si>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</si>
  <si>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</si>
  <si>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</si>
  <si>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</si>
  <si>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</si>
  <si>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</si>
  <si>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</si>
  <si>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</si>
  <si>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</si>
  <si>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</si>
  <si>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</si>
  <si>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</si>
  <si>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</si>
  <si>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</si>
  <si>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</si>
  <si>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</si>
  <si>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</si>
  <si>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</si>
  <si>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</si>
  <si>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</si>
  <si>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</si>
  <si>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</si>
  <si>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</si>
  <si>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</si>
  <si>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</si>
  <si>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</si>
  <si>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</si>
  <si>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</si>
  <si>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</si>
  <si>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</si>
  <si>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</si>
  <si>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</si>
  <si>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</si>
  <si>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</si>
  <si>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</si>
  <si>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</si>
  <si>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</si>
  <si>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</si>
  <si>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</si>
  <si>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</si>
  <si>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</si>
  <si>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</si>
  <si>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</si>
  <si>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</si>
  <si>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</si>
  <si>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</si>
  <si>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</si>
  <si>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</si>
  <si>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</si>
  <si>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</si>
  <si>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</si>
  <si>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</si>
  <si>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</si>
  <si>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</si>
  <si>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</si>
  <si>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</si>
  <si>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</si>
  <si>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</si>
  <si>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</si>
  <si>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</si>
  <si>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</si>
  <si>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</si>
  <si>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</si>
  <si>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</si>
  <si>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</si>
  <si>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</si>
  <si>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</si>
  <si>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</si>
  <si>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</si>
  <si>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</si>
  <si>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</si>
  <si>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</si>
  <si>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</si>
  <si>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</si>
  <si>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</si>
  <si>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</si>
  <si>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</si>
  <si>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</si>
  <si>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</si>
  <si>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</si>
  <si>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</si>
  <si>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</si>
  <si>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</si>
  <si>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</si>
  <si>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</si>
  <si>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</si>
  <si>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</si>
  <si>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</si>
  <si>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</si>
  <si>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</si>
  <si>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</si>
  <si>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</si>
  <si>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</si>
  <si>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</si>
  <si>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</si>
  <si>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</si>
  <si>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</si>
  <si>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</si>
  <si>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</si>
  <si>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</si>
  <si>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</si>
  <si>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</si>
  <si>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</si>
  <si>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</si>
  <si>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</si>
  <si>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</si>
  <si>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</si>
  <si>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</si>
  <si>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</si>
  <si>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</si>
  <si>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</si>
  <si>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</si>
  <si>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</si>
  <si>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</si>
  <si>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</si>
  <si>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</si>
  <si>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</si>
  <si>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</si>
  <si>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</si>
  <si>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</si>
  <si>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</si>
  <si>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</si>
  <si>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</si>
  <si>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</si>
  <si>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</si>
  <si>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</si>
  <si>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</si>
  <si>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</si>
  <si>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</si>
  <si>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</si>
  <si>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</si>
  <si>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</si>
  <si>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</si>
  <si>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</si>
  <si>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</si>
  <si>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</si>
  <si>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</si>
  <si>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</si>
  <si>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</si>
  <si>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</si>
  <si>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</si>
  <si>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</si>
  <si>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</si>
  <si>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</si>
  <si>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</si>
  <si>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</si>
  <si>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</si>
  <si>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</si>
  <si>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</si>
  <si>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</si>
  <si>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</si>
  <si>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</si>
  <si>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</si>
  <si>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</si>
  <si>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</si>
  <si>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</si>
  <si>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</si>
  <si>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</si>
  <si>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</si>
  <si>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</si>
  <si>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</si>
  <si>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</si>
  <si>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</si>
  <si>
    <t>32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</si>
</sst>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opLeftCell="G1" zoomScale="80" zoomScaleNormal="80" workbookViewId="0">
      <selection activeCell="E37" sqref="E3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20:S20"/>
    <mergeCell ref="P23:S23"/>
    <mergeCell ref="P8:AF8"/>
    <mergeCell ref="P11:AF11"/>
    <mergeCell ref="B2:M2"/>
    <mergeCell ref="P2:AC2"/>
    <mergeCell ref="P5:AC5"/>
    <mergeCell ref="P14:AA14"/>
    <mergeCell ref="P17:A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21"/>
  <sheetViews>
    <sheetView tabSelected="1" workbookViewId="0">
      <selection activeCell="A22" sqref="A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4" spans="1:15" ht="15.75" x14ac:dyDescent="0.25">
      <c r="A4" s="1" t="s">
        <v>5</v>
      </c>
      <c r="B4" s="14">
        <v>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28</v>
      </c>
      <c r="O4" s="14" t="s">
        <v>253</v>
      </c>
    </row>
    <row r="5" spans="1:15" ht="15.75" x14ac:dyDescent="0.25">
      <c r="A5" s="1" t="s">
        <v>5</v>
      </c>
      <c r="B5" s="14">
        <v>18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20</v>
      </c>
      <c r="O5" s="14" t="s">
        <v>126</v>
      </c>
    </row>
    <row r="6" spans="1:15" ht="15.75" x14ac:dyDescent="0.25">
      <c r="A6" s="1" t="s">
        <v>5</v>
      </c>
      <c r="B6" s="14">
        <v>27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22</v>
      </c>
      <c r="O6" s="14" t="s">
        <v>108</v>
      </c>
    </row>
    <row r="7" spans="1:15" ht="15.75" x14ac:dyDescent="0.25">
      <c r="A7" s="1" t="s">
        <v>5</v>
      </c>
      <c r="B7" s="14"/>
      <c r="C7" s="14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11</v>
      </c>
      <c r="O7" s="14" t="s">
        <v>193</v>
      </c>
    </row>
    <row r="8" spans="1:15" ht="15.75" x14ac:dyDescent="0.25">
      <c r="A8" s="1" t="s">
        <v>17</v>
      </c>
      <c r="B8" s="14"/>
      <c r="C8" s="14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13</v>
      </c>
      <c r="O8" s="14" t="s">
        <v>76</v>
      </c>
    </row>
    <row r="9" spans="1:15" ht="15.75" x14ac:dyDescent="0.25">
      <c r="A9" s="1" t="s">
        <v>5</v>
      </c>
      <c r="B9" s="14"/>
      <c r="C9" s="14">
        <v>10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12</v>
      </c>
      <c r="O9" s="14" t="s">
        <v>254</v>
      </c>
    </row>
    <row r="10" spans="1:15" ht="15.75" x14ac:dyDescent="0.25">
      <c r="A10" s="1" t="s">
        <v>17</v>
      </c>
      <c r="B10" s="14"/>
      <c r="C10" s="14">
        <v>13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32</v>
      </c>
      <c r="O10" s="14" t="s">
        <v>311</v>
      </c>
    </row>
    <row r="11" spans="1:15" ht="15.75" x14ac:dyDescent="0.25">
      <c r="A11" s="1" t="s">
        <v>172</v>
      </c>
      <c r="B11" s="14"/>
      <c r="C11" s="14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17</v>
      </c>
      <c r="O11" s="14" t="s">
        <v>83</v>
      </c>
    </row>
    <row r="12" spans="1:15" ht="15.75" x14ac:dyDescent="0.25">
      <c r="A12" s="1" t="s">
        <v>172</v>
      </c>
      <c r="B12" s="14"/>
      <c r="C12" s="14">
        <v>17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14</v>
      </c>
      <c r="O12" s="14" t="s">
        <v>67</v>
      </c>
    </row>
    <row r="13" spans="1:15" ht="15.75" x14ac:dyDescent="0.25">
      <c r="A13" s="1" t="s">
        <v>17</v>
      </c>
      <c r="B13" s="14"/>
      <c r="C13" s="14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19</v>
      </c>
      <c r="O13" s="14" t="s">
        <v>149</v>
      </c>
    </row>
    <row r="14" spans="1:15" ht="15.75" x14ac:dyDescent="0.25">
      <c r="A14" s="18" t="s">
        <v>135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9">
        <f>SUM(N4:N13)</f>
        <v>188</v>
      </c>
      <c r="O14" s="14"/>
    </row>
    <row r="15" spans="1:15" ht="15.75" x14ac:dyDescent="0.25">
      <c r="A15" s="18" t="s">
        <v>310</v>
      </c>
      <c r="B15" s="36">
        <f>SUM(N4:N6)</f>
        <v>70</v>
      </c>
      <c r="C15" s="36">
        <f>SUM(N7:N13)</f>
        <v>118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20">
        <f>SUM(N16*12)</f>
        <v>1128</v>
      </c>
      <c r="O15" s="14"/>
    </row>
    <row r="16" spans="1:15" ht="15.75" x14ac:dyDescent="0.25">
      <c r="A16" s="18" t="s">
        <v>195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0">
        <f>AVERAGE(B15:C15)</f>
        <v>94</v>
      </c>
      <c r="O16" s="14"/>
    </row>
    <row r="17" spans="1:15" ht="15.75" x14ac:dyDescent="0.25">
      <c r="A17" s="18" t="s">
        <v>194</v>
      </c>
      <c r="B17" s="27">
        <f>SUM('Overall Stats'!A15/4)</f>
        <v>88.5</v>
      </c>
      <c r="C17" s="27">
        <f>SUM('Overall Stats'!B15/4)</f>
        <v>123.75</v>
      </c>
      <c r="D17" s="27">
        <f>SUM('Overall Stats'!C15/4)</f>
        <v>127.75</v>
      </c>
      <c r="E17" s="27">
        <f>SUM('Overall Stats'!D15/4)</f>
        <v>68</v>
      </c>
      <c r="F17" s="27">
        <f>SUM('Overall Stats'!E15/4)</f>
        <v>92.5</v>
      </c>
      <c r="G17" s="27">
        <f>SUM('Overall Stats'!F15/4)</f>
        <v>226.5</v>
      </c>
      <c r="H17" s="27">
        <f>SUM('Overall Stats'!G15/4)</f>
        <v>285.25</v>
      </c>
      <c r="I17" s="27">
        <f>SUM('Overall Stats'!H15/4)</f>
        <v>193.25</v>
      </c>
      <c r="J17" s="27">
        <f>SUM('Overall Stats'!I15/5)</f>
        <v>160</v>
      </c>
      <c r="K17" s="27">
        <f>SUM('Overall Stats'!J15/5)</f>
        <v>274</v>
      </c>
      <c r="L17" s="27">
        <f>SUM('Overall Stats'!K15/5)</f>
        <v>119</v>
      </c>
      <c r="M17" s="27">
        <f>SUM('Overall Stats'!L15/5)</f>
        <v>17.8</v>
      </c>
      <c r="N17" s="20">
        <f>SUM(B17:M17)</f>
        <v>1776.3</v>
      </c>
      <c r="O17" s="14"/>
    </row>
    <row r="18" spans="1:15" ht="15.75" x14ac:dyDescent="0.25">
      <c r="A18" s="29" t="s">
        <v>196</v>
      </c>
      <c r="B18" s="14"/>
      <c r="C18" s="14"/>
      <c r="D18" s="14"/>
      <c r="E18" s="14"/>
      <c r="F18" s="14"/>
      <c r="G18" s="1"/>
      <c r="H18" s="1"/>
      <c r="I18" s="1"/>
      <c r="J18" s="1"/>
      <c r="K18" s="1"/>
      <c r="L18" s="1"/>
      <c r="M18" s="1"/>
      <c r="N18" s="20">
        <f>AVERAGE(B17:M17)</f>
        <v>148.02500000000001</v>
      </c>
      <c r="O18" s="14"/>
    </row>
    <row r="19" spans="1:15" ht="15.75" x14ac:dyDescent="0.25">
      <c r="A19" s="29" t="s">
        <v>221</v>
      </c>
      <c r="B19" s="19" t="s">
        <v>224</v>
      </c>
      <c r="C19" s="19" t="s">
        <v>222</v>
      </c>
      <c r="D19" s="19" t="s">
        <v>225</v>
      </c>
      <c r="E19" s="19" t="s">
        <v>223</v>
      </c>
      <c r="F19" s="19" t="s">
        <v>135</v>
      </c>
      <c r="G19" s="1"/>
      <c r="H19" s="1"/>
      <c r="I19" s="1"/>
      <c r="J19" s="1"/>
      <c r="K19" s="1"/>
      <c r="L19" s="1"/>
      <c r="M19" s="1"/>
      <c r="N19" s="14"/>
      <c r="O19" s="14"/>
    </row>
    <row r="20" spans="1:15" ht="15.75" x14ac:dyDescent="0.25">
      <c r="A20" s="18" t="s">
        <v>220</v>
      </c>
      <c r="B20" s="35">
        <f>SUM(D15:F15)</f>
        <v>0</v>
      </c>
      <c r="C20" s="35">
        <f>SUM(G15:I15)</f>
        <v>0</v>
      </c>
      <c r="D20" s="35">
        <f>SUM(J15:L15)</f>
        <v>0</v>
      </c>
      <c r="E20" s="35">
        <f>SUM(B15:C15,M15)</f>
        <v>188</v>
      </c>
      <c r="F20" s="35">
        <f>SUM(B20:E20)</f>
        <v>188</v>
      </c>
      <c r="G20" s="1"/>
      <c r="H20" s="1"/>
      <c r="I20" s="1"/>
      <c r="J20" s="1"/>
      <c r="K20" s="1"/>
      <c r="L20" s="1"/>
      <c r="M20" s="1"/>
      <c r="N20" s="14"/>
      <c r="O20" s="14"/>
    </row>
    <row r="21" spans="1:15" ht="15.75" x14ac:dyDescent="0.25">
      <c r="A21" s="18" t="s">
        <v>219</v>
      </c>
      <c r="B21" s="35">
        <f>SUM('Overall Stats'!A21/4)</f>
        <v>288.25</v>
      </c>
      <c r="C21" s="35">
        <f>SUM('Overall Stats'!B21/4)</f>
        <v>705</v>
      </c>
      <c r="D21" s="35">
        <f>SUM('Overall Stats'!C21/4)</f>
        <v>691.25</v>
      </c>
      <c r="E21" s="35">
        <f>SUM('Overall Stats'!D21/5)</f>
        <v>187.6</v>
      </c>
      <c r="F21" s="36">
        <f>SUM(B21:E21)</f>
        <v>1872.1</v>
      </c>
      <c r="G21" s="1"/>
      <c r="H21" s="1"/>
      <c r="I21" s="1"/>
      <c r="J21" s="1"/>
      <c r="K21" s="1"/>
      <c r="L21" s="1"/>
      <c r="M21" s="1"/>
      <c r="N21" s="14"/>
      <c r="O21" s="14"/>
    </row>
  </sheetData>
  <mergeCells count="1">
    <mergeCell ref="B2:M2"/>
  </mergeCells>
  <conditionalFormatting sqref="B21">
    <cfRule type="cellIs" dxfId="12" priority="13" operator="lessThan">
      <formula>287</formula>
    </cfRule>
  </conditionalFormatting>
  <conditionalFormatting sqref="B20">
    <cfRule type="cellIs" dxfId="11" priority="10" operator="equal">
      <formula>288</formula>
    </cfRule>
    <cfRule type="cellIs" dxfId="10" priority="11" operator="greaterThan">
      <formula>288</formula>
    </cfRule>
    <cfRule type="cellIs" dxfId="9" priority="12" operator="lessThan">
      <formula>288</formula>
    </cfRule>
  </conditionalFormatting>
  <conditionalFormatting sqref="C20">
    <cfRule type="cellIs" dxfId="8" priority="7" operator="greaterThan">
      <formula>704</formula>
    </cfRule>
    <cfRule type="cellIs" dxfId="7" priority="8" operator="lessThan">
      <formula>705</formula>
    </cfRule>
    <cfRule type="cellIs" dxfId="6" priority="9" operator="greaterThan">
      <formula>705</formula>
    </cfRule>
  </conditionalFormatting>
  <conditionalFormatting sqref="D20">
    <cfRule type="cellIs" dxfId="5" priority="5" operator="lessThan">
      <formula>691</formula>
    </cfRule>
    <cfRule type="cellIs" dxfId="4" priority="6" operator="greaterThan">
      <formula>690</formula>
    </cfRule>
  </conditionalFormatting>
  <conditionalFormatting sqref="E20">
    <cfRule type="cellIs" dxfId="3" priority="3" operator="lessThan">
      <formula>188</formula>
    </cfRule>
    <cfRule type="cellIs" dxfId="2" priority="4" operator="greaterThan">
      <formula>187</formula>
    </cfRule>
  </conditionalFormatting>
  <conditionalFormatting sqref="F20">
    <cfRule type="cellIs" dxfId="1" priority="1" operator="lessThan">
      <formula>1872</formula>
    </cfRule>
    <cfRule type="cellIs" dxfId="0" priority="2" operator="greaterThan">
      <formula>1871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2022-02-28T04:52:20Z</dcterms:modified>
</cp:coreProperties>
</file>