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3C15CD36-84EF-431F-AB84-A91624776482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6" l="1"/>
  <c r="N24" i="6"/>
  <c r="D25" i="6"/>
  <c r="C25" i="6"/>
  <c r="B25" i="6"/>
  <c r="N26" i="6" l="1"/>
  <c r="N25" i="6" s="1"/>
  <c r="E31" i="6"/>
  <c r="D31" i="6"/>
  <c r="C31" i="6"/>
  <c r="B31" i="6"/>
  <c r="F31" i="6" l="1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C3" i="4"/>
  <c r="AA16" i="5"/>
  <c r="Z16" i="5"/>
  <c r="Y16" i="5"/>
  <c r="X16" i="5"/>
  <c r="W16" i="5"/>
  <c r="V16" i="5"/>
  <c r="U16" i="5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Q22" i="5" l="1"/>
  <c r="AA19" i="5"/>
  <c r="X7" i="5"/>
  <c r="P22" i="5"/>
  <c r="R22" i="5"/>
  <c r="N87" i="5"/>
  <c r="V7" i="5" s="1"/>
  <c r="S19" i="5" l="1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27" i="6" s="1"/>
  <c r="P16" i="3"/>
  <c r="N91" i="3"/>
  <c r="V13" i="3" s="1"/>
  <c r="AB4" i="3"/>
  <c r="P3" i="4" s="1"/>
  <c r="AA4" i="3"/>
  <c r="Z4" i="3"/>
  <c r="Y4" i="3"/>
  <c r="X4" i="3"/>
  <c r="W4" i="3"/>
  <c r="V4" i="3"/>
  <c r="U4" i="3"/>
  <c r="T4" i="3"/>
  <c r="S4" i="3"/>
  <c r="E3" i="4" s="1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L15" i="4" s="1"/>
  <c r="M27" i="6" s="1"/>
  <c r="J16" i="1"/>
  <c r="K15" i="4" s="1"/>
  <c r="L27" i="6" s="1"/>
  <c r="I16" i="1"/>
  <c r="H16" i="1"/>
  <c r="I15" i="4" s="1"/>
  <c r="J27" i="6" s="1"/>
  <c r="V16" i="2"/>
  <c r="G15" i="4" s="1"/>
  <c r="H27" i="6" s="1"/>
  <c r="AA16" i="2"/>
  <c r="Z16" i="2"/>
  <c r="Y16" i="2"/>
  <c r="X16" i="2"/>
  <c r="W16" i="2"/>
  <c r="H15" i="4" s="1"/>
  <c r="I27" i="6" s="1"/>
  <c r="U16" i="2"/>
  <c r="F15" i="4" s="1"/>
  <c r="G27" i="6" s="1"/>
  <c r="T16" i="2"/>
  <c r="E15" i="4" s="1"/>
  <c r="F27" i="6" s="1"/>
  <c r="S16" i="2"/>
  <c r="D15" i="4" s="1"/>
  <c r="E27" i="6" s="1"/>
  <c r="R16" i="2"/>
  <c r="C15" i="4" s="1"/>
  <c r="D27" i="6" s="1"/>
  <c r="P16" i="2"/>
  <c r="A15" i="4" s="1"/>
  <c r="B27" i="6" s="1"/>
  <c r="J15" i="4" l="1"/>
  <c r="K27" i="6" s="1"/>
  <c r="N28" i="6" s="1"/>
  <c r="R22" i="2"/>
  <c r="S22" i="2"/>
  <c r="H22" i="1"/>
  <c r="I22" i="1"/>
  <c r="P22" i="2"/>
  <c r="A21" i="4" s="1"/>
  <c r="B30" i="6" s="1"/>
  <c r="Q22" i="2"/>
  <c r="B21" i="4" s="1"/>
  <c r="C30" i="6" s="1"/>
  <c r="Q9" i="4"/>
  <c r="P9" i="4"/>
  <c r="O4" i="1"/>
  <c r="N4" i="1"/>
  <c r="M4" i="1"/>
  <c r="L4" i="1"/>
  <c r="K4" i="1"/>
  <c r="J4" i="1"/>
  <c r="I4" i="1"/>
  <c r="H4" i="1"/>
  <c r="F45" i="1"/>
  <c r="N27" i="6" l="1"/>
  <c r="A3" i="4"/>
  <c r="D21" i="4"/>
  <c r="E30" i="6" s="1"/>
  <c r="C21" i="4"/>
  <c r="D30" i="6" s="1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J3" i="4" s="1"/>
  <c r="S4" i="2"/>
  <c r="G3" i="4" s="1"/>
  <c r="R4" i="2"/>
  <c r="F3" i="4" s="1"/>
  <c r="Q4" i="2"/>
  <c r="B3" i="4" s="1"/>
  <c r="P4" i="2"/>
  <c r="F30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<sst xmlns="http://schemas.openxmlformats.org/spreadsheetml/2006/main" count="1179" uniqueCount="264">
  <si>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</si>
  <si>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</si>
  <si>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</si>
  <si>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</si>
  <si>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</si>
  <si>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</si>
  <si>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</si>
  <si>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</si>
  <si>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</si>
  <si>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</si>
  <si>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</si>
  <si>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</si>
  <si>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</si>
  <si>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</si>
  <si>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</si>
  <si>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</si>
  <si>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</si>
  <si>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</si>
  <si>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</si>
  <si>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</si>
  <si>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</si>
  <si>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</si>
  <si>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</si>
  <si>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</si>
  <si>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</si>
  <si>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</si>
  <si>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</si>
  <si>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</si>
  <si>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</si>
  <si>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</si>
  <si>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</si>
  <si>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</si>
  <si>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</si>
  <si>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</si>
  <si>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</si>
  <si>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</si>
  <si>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</si>
  <si>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</si>
  <si>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</si>
  <si>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</si>
  <si>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</si>
  <si>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</si>
  <si>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</si>
  <si>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</si>
  <si>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</si>
  <si>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</si>
  <si>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</si>
  <si>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</si>
  <si>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</si>
  <si>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</si>
  <si>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</si>
  <si>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</si>
  <si>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</si>
  <si>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</si>
  <si>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</si>
  <si>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</si>
  <si>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</si>
  <si>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</si>
  <si>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</si>
  <si>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</si>
  <si>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</si>
  <si>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</si>
  <si>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</si>
  <si>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</si>
  <si>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</si>
  <si>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</si>
  <si>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</si>
  <si>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</si>
  <si>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</si>
  <si>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</si>
  <si>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</si>
  <si>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</si>
  <si>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</si>
  <si>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</si>
  <si>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</si>
  <si>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</si>
  <si>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</si>
  <si>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</si>
  <si>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</si>
  <si>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</si>
  <si>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</si>
  <si>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</si>
  <si>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</si>
  <si>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</si>
  <si>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</si>
  <si>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</si>
  <si>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</si>
  <si>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</si>
  <si>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</si>
  <si>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</si>
  <si>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</si>
  <si>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</si>
  <si>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</si>
  <si>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</si>
  <si>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</si>
  <si>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</si>
  <si>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</si>
  <si>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</si>
  <si>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</si>
  <si>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</si>
  <si>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</si>
  <si>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</si>
  <si>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</si>
  <si>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</si>
  <si>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</si>
  <si>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</si>
  <si>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</si>
  <si>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</si>
  <si>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</si>
  <si>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</si>
  <si>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</si>
  <si>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</si>
  <si>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</si>
  <si>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</si>
  <si>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</si>
  <si>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</si>
  <si>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</si>
  <si>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</si>
  <si>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</si>
  <si>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</si>
  <si>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</si>
  <si>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</si>
  <si>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</si>
  <si>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</si>
  <si>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</si>
  <si>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</si>
  <si>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</si>
  <si>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</si>
  <si>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</si>
  <si>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</si>
  <si>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</si>
  <si>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</si>
  <si>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</si>
  <si>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</si>
  <si>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</si>
  <si>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</si>
  <si>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</si>
  <si>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</si>
  <si>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</si>
  <si>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</si>
  <si>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</si>
  <si>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</si>
  <si>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</si>
  <si>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</si>
  <si>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</si>
  <si>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</si>
  <si>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</si>
  <si>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</si>
  <si>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</si>
  <si>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</si>
  <si>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</si>
  <si>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</si>
  <si>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</si>
  <si>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</si>
  <si>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</si>
  <si>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</si>
  <si>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</si>
  <si>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</si>
  <si>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</si>
  <si>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</si>
  <si>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</si>
  <si>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</si>
  <si>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</si>
  <si>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</si>
  <si>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</si>
  <si>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</si>
  <si>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</si>
  <si>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</si>
  <si>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</si>
  <si>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</si>
  <si>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</si>
  <si>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</si>
  <si>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</si>
  <si>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</si>
  <si>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</si>
  <si>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</si>
  <si>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</si>
  <si>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</si>
  <si>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</si>
  <si>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</si>
  <si>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</si>
  <si>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</si>
  <si>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</si>
  <si>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</si>
  <si>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</si>
  <si>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</si>
  <si>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</si>
  <si>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</si>
  <si>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</si>
  <si>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</si>
  <si>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</si>
  <si>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</si>
  <si>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</si>
  <si>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</si>
  <si>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</si>
  <si>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</si>
  <si>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</si>
  <si>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</si>
  <si>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</si>
  <si>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</si>
  <si>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</si>
  <si>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</si>
  <si>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</si>
  <si>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</si>
  <si>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</si>
  <si>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</si>
  <si>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</si>
  <si>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</si>
  <si>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</si>
  <si>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</si>
  <si>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</si>
  <si>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</si>
  <si>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</si>
  <si>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</si>
  <si>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</si>
  <si>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</si>
  <si>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</si>
  <si>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</si>
  <si>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</si>
  <si>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</si>
  <si>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</si>
  <si>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</si>
  <si>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</si>
  <si>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</si>
  <si>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</si>
  <si>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</si>
  <si>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</si>
  <si>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</si>
  <si>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</si>
  <si>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</si>
  <si>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</si>
  <si>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</si>
  <si>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</si>
  <si>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</si>
  <si>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</si>
  <si>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</si>
  <si>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</si>
  <si>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</si>
  <si>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</si>
  <si>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</si>
  <si>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</si>
  <si>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</si>
  <si>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</si>
  <si>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</si>
  <si>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</si>
  <si>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</si>
  <si>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</si>
  <si>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</si>
  <si>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</si>
  <si>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</si>
  <si>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</si>
  <si>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</si>
  <si>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</si>
  <si>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</si>
  <si>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</si>
  <si>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</si>
  <si>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</si>
  <si>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</si>
  <si>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</si>
  <si>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</si>
  <si>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</si>
  <si>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</si>
  <si>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</si>
  <si>
    <t>26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</si>
</sst>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A48" zoomScale="80" zoomScaleNormal="80" workbookViewId="0">
      <selection activeCell="J60" sqref="J6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31"/>
  <sheetViews>
    <sheetView tabSelected="1" workbookViewId="0">
      <selection activeCell="A32" sqref="A32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36.710937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x14ac:dyDescent="0.2">
      <c r="A10" s="1" t="s">
        <v>17</v>
      </c>
      <c r="B10" s="14"/>
      <c r="C10" s="14">
        <v>21</v>
      </c>
      <c r="N10" s="14">
        <v>24</v>
      </c>
      <c r="O10" s="14" t="s">
        <v>259</v>
      </c>
    </row>
    <row r="11" spans="1:15" x14ac:dyDescent="0.2">
      <c r="A11" s="1" t="s">
        <v>5</v>
      </c>
      <c r="B11" s="14"/>
      <c r="C11" s="14">
        <v>23</v>
      </c>
      <c r="N11" s="14">
        <v>22</v>
      </c>
      <c r="O11" s="14" t="s">
        <v>260</v>
      </c>
    </row>
    <row r="12" spans="1:15" x14ac:dyDescent="0.2">
      <c r="A12" s="1" t="s">
        <v>17</v>
      </c>
      <c r="B12" s="14"/>
      <c r="C12" s="14">
        <v>25</v>
      </c>
      <c r="N12" s="14">
        <v>25</v>
      </c>
      <c r="O12" s="14" t="s">
        <v>72</v>
      </c>
    </row>
    <row r="13" spans="1:15" x14ac:dyDescent="0.2">
      <c r="A13" s="1" t="s">
        <v>17</v>
      </c>
      <c r="B13" s="14"/>
      <c r="C13" s="14">
        <v>28</v>
      </c>
      <c r="N13" s="14">
        <v>24</v>
      </c>
      <c r="O13" s="14" t="s">
        <v>259</v>
      </c>
    </row>
    <row r="14" spans="1:15" x14ac:dyDescent="0.2">
      <c r="A14" s="1" t="s">
        <v>5</v>
      </c>
      <c r="B14" s="14"/>
      <c r="C14" s="14"/>
      <c r="D14" s="14">
        <v>2</v>
      </c>
      <c r="N14" s="14">
        <v>6</v>
      </c>
      <c r="O14" s="14" t="s">
        <v>153</v>
      </c>
    </row>
    <row r="15" spans="1:15" x14ac:dyDescent="0.2">
      <c r="A15" s="1" t="s">
        <v>13</v>
      </c>
      <c r="B15" s="14"/>
      <c r="C15" s="14"/>
      <c r="D15" s="14">
        <v>4</v>
      </c>
      <c r="N15" s="14">
        <v>17</v>
      </c>
      <c r="O15" s="14" t="s">
        <v>83</v>
      </c>
    </row>
    <row r="16" spans="1:15" x14ac:dyDescent="0.2">
      <c r="A16" s="1" t="s">
        <v>13</v>
      </c>
      <c r="B16" s="14"/>
      <c r="C16" s="14"/>
      <c r="D16" s="14">
        <v>8</v>
      </c>
      <c r="N16" s="14">
        <v>4</v>
      </c>
      <c r="O16" s="14" t="s">
        <v>59</v>
      </c>
    </row>
    <row r="17" spans="1:15" x14ac:dyDescent="0.2">
      <c r="A17" s="1" t="s">
        <v>5</v>
      </c>
      <c r="B17" s="14"/>
      <c r="C17" s="14"/>
      <c r="D17" s="14">
        <v>11</v>
      </c>
      <c r="N17" s="14">
        <v>15</v>
      </c>
      <c r="O17" s="14" t="s">
        <v>261</v>
      </c>
    </row>
    <row r="18" spans="1:15" x14ac:dyDescent="0.2">
      <c r="A18" s="1" t="s">
        <v>13</v>
      </c>
      <c r="B18" s="14"/>
      <c r="C18" s="14"/>
      <c r="D18" s="14">
        <v>14</v>
      </c>
      <c r="N18" s="14">
        <v>7</v>
      </c>
      <c r="O18" s="14" t="s">
        <v>68</v>
      </c>
    </row>
    <row r="19" spans="1:15" x14ac:dyDescent="0.2">
      <c r="A19" s="1" t="s">
        <v>17</v>
      </c>
      <c r="B19" s="14"/>
      <c r="C19" s="14"/>
      <c r="D19" s="14">
        <v>18</v>
      </c>
      <c r="N19" s="14">
        <v>33</v>
      </c>
      <c r="O19" s="14" t="s">
        <v>262</v>
      </c>
    </row>
    <row r="20" spans="1:15" x14ac:dyDescent="0.2">
      <c r="A20" s="1" t="s">
        <v>84</v>
      </c>
      <c r="B20" s="14"/>
      <c r="C20" s="14"/>
      <c r="D20" s="14">
        <v>31</v>
      </c>
      <c r="N20" s="14">
        <v>2</v>
      </c>
      <c r="O20" s="14" t="s">
        <v>41</v>
      </c>
    </row>
    <row r="21" spans="1:15" x14ac:dyDescent="0.2">
      <c r="A21" s="1" t="s">
        <v>5</v>
      </c>
      <c r="B21" s="14"/>
      <c r="C21" s="14"/>
      <c r="D21" s="14"/>
      <c r="E21" s="14">
        <v>1</v>
      </c>
      <c r="N21" s="14">
        <v>18</v>
      </c>
      <c r="O21" s="14" t="s">
        <v>152</v>
      </c>
    </row>
    <row r="22" spans="1:15" x14ac:dyDescent="0.2">
      <c r="A22" s="1" t="s">
        <v>22</v>
      </c>
      <c r="B22" s="14"/>
      <c r="C22" s="14"/>
      <c r="D22" s="14"/>
      <c r="E22" s="14">
        <v>2</v>
      </c>
      <c r="N22" s="14">
        <v>5</v>
      </c>
      <c r="O22" s="14" t="s">
        <v>23</v>
      </c>
    </row>
    <row r="23" spans="1:15" x14ac:dyDescent="0.2">
      <c r="A23" s="1" t="s">
        <v>84</v>
      </c>
      <c r="B23" s="14"/>
      <c r="C23" s="14"/>
      <c r="D23" s="14"/>
      <c r="E23" s="14">
        <v>9</v>
      </c>
      <c r="N23" s="14">
        <v>26</v>
      </c>
      <c r="O23" s="14" t="s">
        <v>263</v>
      </c>
    </row>
    <row r="24" spans="1:15" ht="15.75" x14ac:dyDescent="0.25">
      <c r="A24" s="18" t="s">
        <v>135</v>
      </c>
      <c r="B24" s="14"/>
      <c r="C24" s="14"/>
      <c r="D24" s="14"/>
      <c r="E24" s="14"/>
      <c r="F24" s="14"/>
      <c r="N24" s="19">
        <f>SUM(N4:N23)</f>
        <v>485</v>
      </c>
    </row>
    <row r="25" spans="1:15" ht="15.75" x14ac:dyDescent="0.25">
      <c r="A25" s="18" t="s">
        <v>195</v>
      </c>
      <c r="B25" s="36">
        <f>SUM(N4:N8)</f>
        <v>206</v>
      </c>
      <c r="C25" s="36">
        <f>SUM(N9:N13)</f>
        <v>146</v>
      </c>
      <c r="D25" s="36">
        <f>SUM(N14:N20)</f>
        <v>84</v>
      </c>
      <c r="E25" s="36">
        <f>SUM(N21:N23)</f>
        <v>49</v>
      </c>
      <c r="F25" s="36">
        <v>0</v>
      </c>
      <c r="G25" s="36">
        <v>0</v>
      </c>
      <c r="H25" s="36">
        <v>0</v>
      </c>
      <c r="I25" s="36">
        <v>0</v>
      </c>
      <c r="J25" s="36">
        <v>0</v>
      </c>
      <c r="K25" s="36">
        <v>0</v>
      </c>
      <c r="L25" s="36">
        <v>0</v>
      </c>
      <c r="M25" s="36">
        <v>0</v>
      </c>
      <c r="N25" s="20">
        <f>SUM(N26*12)</f>
        <v>1455</v>
      </c>
    </row>
    <row r="26" spans="1:15" ht="15.75" x14ac:dyDescent="0.25">
      <c r="A26" s="18" t="s">
        <v>196</v>
      </c>
      <c r="N26" s="20">
        <f>AVERAGE(B25:E25)</f>
        <v>121.25</v>
      </c>
    </row>
    <row r="27" spans="1:15" ht="15.75" x14ac:dyDescent="0.25">
      <c r="A27" s="18" t="s">
        <v>194</v>
      </c>
      <c r="B27" s="27">
        <f>SUM('Overall Stats'!A15/3)</f>
        <v>49.333333333333336</v>
      </c>
      <c r="C27" s="27">
        <f>SUM('Overall Stats'!B15/3)</f>
        <v>116.33333333333333</v>
      </c>
      <c r="D27" s="27">
        <f>SUM('Overall Stats'!C15/3)</f>
        <v>142.33333333333334</v>
      </c>
      <c r="E27" s="27">
        <f>SUM('Overall Stats'!D15/3)</f>
        <v>60.666666666666664</v>
      </c>
      <c r="F27" s="27">
        <f>SUM('Overall Stats'!E15/3)</f>
        <v>82</v>
      </c>
      <c r="G27" s="27">
        <f>SUM('Overall Stats'!F15/3)</f>
        <v>143</v>
      </c>
      <c r="H27" s="27">
        <f>SUM('Overall Stats'!G15/3)</f>
        <v>207.33333333333334</v>
      </c>
      <c r="I27" s="27">
        <f>SUM('Overall Stats'!H15/3)</f>
        <v>132</v>
      </c>
      <c r="J27" s="27">
        <f>SUM('Overall Stats'!I15/4)</f>
        <v>152.75</v>
      </c>
      <c r="K27" s="27">
        <f>SUM('Overall Stats'!J15/4)</f>
        <v>272.5</v>
      </c>
      <c r="L27" s="27">
        <f>SUM('Overall Stats'!K15/4)</f>
        <v>119</v>
      </c>
      <c r="M27" s="27">
        <f>SUM('Overall Stats'!L15/4)</f>
        <v>19.25</v>
      </c>
      <c r="N27" s="20">
        <f>SUM(B27:M27)</f>
        <v>1496.5</v>
      </c>
    </row>
    <row r="28" spans="1:15" ht="15.75" x14ac:dyDescent="0.25">
      <c r="A28" s="29" t="s">
        <v>197</v>
      </c>
      <c r="B28" s="14"/>
      <c r="C28" s="14"/>
      <c r="D28" s="14"/>
      <c r="E28" s="14"/>
      <c r="F28" s="14"/>
      <c r="N28" s="20">
        <f>AVERAGE(B27:M27)</f>
        <v>124.70833333333333</v>
      </c>
    </row>
    <row r="29" spans="1:15" ht="15.75" x14ac:dyDescent="0.25">
      <c r="A29" s="29" t="s">
        <v>222</v>
      </c>
      <c r="B29" s="19" t="s">
        <v>225</v>
      </c>
      <c r="C29" s="19" t="s">
        <v>223</v>
      </c>
      <c r="D29" s="19" t="s">
        <v>226</v>
      </c>
      <c r="E29" s="19" t="s">
        <v>224</v>
      </c>
      <c r="F29" s="19" t="s">
        <v>135</v>
      </c>
    </row>
    <row r="30" spans="1:15" ht="15.75" x14ac:dyDescent="0.25">
      <c r="A30" s="18" t="s">
        <v>220</v>
      </c>
      <c r="B30" s="35">
        <f>SUM('Overall Stats'!A21/3)</f>
        <v>285</v>
      </c>
      <c r="C30" s="35">
        <f>SUM('Overall Stats'!B21/3)</f>
        <v>482.33333333333331</v>
      </c>
      <c r="D30" s="35">
        <f>SUM('Overall Stats'!C21/4)</f>
        <v>544.25</v>
      </c>
      <c r="E30" s="35">
        <f>SUM('Overall Stats'!D21/4)</f>
        <v>143.5</v>
      </c>
      <c r="F30" s="35">
        <f>SUM(B30:E30)</f>
        <v>1455.0833333333333</v>
      </c>
    </row>
    <row r="31" spans="1:15" ht="15.75" x14ac:dyDescent="0.25">
      <c r="A31" s="18" t="s">
        <v>221</v>
      </c>
      <c r="B31" s="36">
        <f>SUM(D25:F25)</f>
        <v>133</v>
      </c>
      <c r="C31" s="36">
        <f>SUM(G25:I25)</f>
        <v>0</v>
      </c>
      <c r="D31" s="36">
        <f>SUM(J25:L25)</f>
        <v>0</v>
      </c>
      <c r="E31" s="36">
        <f>SUM(B25:C25,M25)</f>
        <v>352</v>
      </c>
      <c r="F31" s="36">
        <f>SUM(B31:E31)</f>
        <v>485</v>
      </c>
    </row>
  </sheetData>
  <mergeCells count="1">
    <mergeCell ref="B2:M2"/>
  </mergeCells>
  <conditionalFormatting sqref="B31:F31">
    <cfRule type="cellIs" dxfId="13" priority="19" operator="lessThan">
      <formula>$B$112</formula>
    </cfRule>
    <cfRule type="cellIs" dxfId="12" priority="20" operator="greaterThan">
      <formula>$B$112</formula>
    </cfRule>
    <cfRule type="cellIs" dxfId="11" priority="21" operator="greaterThan">
      <formula>$B$112</formula>
    </cfRule>
    <cfRule type="cellIs" dxfId="10" priority="22" operator="greaterThan">
      <formula>$B$112</formula>
    </cfRule>
  </conditionalFormatting>
  <conditionalFormatting sqref="B31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31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31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31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31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P18" sqref="P18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2021-04-10T02:12:39Z</dcterms:modified>
</cp:coreProperties>
</file>