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01B8109B-1E82-4BF2-A884-AEC6D7963176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G12" i="4"/>
  <c r="K12" i="4"/>
  <c r="Q9" i="4"/>
  <c r="P9" i="4"/>
  <c r="M9" i="4"/>
  <c r="K9" i="4"/>
  <c r="J9" i="4"/>
  <c r="I9" i="4"/>
  <c r="H9" i="4"/>
  <c r="G9" i="4"/>
  <c r="D9" i="4"/>
  <c r="C9" i="4"/>
  <c r="A9" i="4"/>
  <c r="N6" i="4"/>
  <c r="K6" i="4"/>
  <c r="C6" i="4"/>
  <c r="D6" i="4"/>
  <c r="N3" i="4"/>
  <c r="M3" i="4"/>
  <c r="L3" i="4"/>
  <c r="K3" i="4"/>
  <c r="J3" i="4"/>
  <c r="H3" i="4"/>
  <c r="G3" i="4"/>
  <c r="F3" i="4"/>
  <c r="E3" i="4"/>
  <c r="D3" i="4"/>
  <c r="C3" i="4"/>
  <c r="B3" i="4"/>
  <c r="A3" i="4"/>
  <c r="Q25" i="3"/>
  <c r="R25" i="3"/>
  <c r="S25" i="3"/>
  <c r="P25" i="3"/>
  <c r="S22" i="3"/>
  <c r="R22" i="3"/>
  <c r="Q22" i="3"/>
  <c r="P22" i="3"/>
  <c r="Q19" i="3"/>
  <c r="R19" i="3"/>
  <c r="S19" i="3"/>
  <c r="T19" i="3"/>
  <c r="U19" i="3"/>
  <c r="V19" i="3"/>
  <c r="W19" i="3"/>
  <c r="X19" i="3"/>
  <c r="Y19" i="3"/>
  <c r="Z19" i="3"/>
  <c r="AA19" i="3"/>
  <c r="P19" i="3"/>
  <c r="U16" i="3"/>
  <c r="AA16" i="3"/>
  <c r="Z16" i="3"/>
  <c r="Y16" i="3"/>
  <c r="X16" i="3"/>
  <c r="W16" i="3"/>
  <c r="V16" i="3"/>
  <c r="T16" i="3"/>
  <c r="S16" i="3"/>
  <c r="R16" i="3"/>
  <c r="Q16" i="3"/>
  <c r="P16" i="3"/>
  <c r="Q13" i="3"/>
  <c r="R13" i="3"/>
  <c r="S13" i="3"/>
  <c r="T13" i="3"/>
  <c r="U13" i="3"/>
  <c r="V13" i="3"/>
  <c r="W13" i="3"/>
  <c r="X13" i="3"/>
  <c r="Y13" i="3"/>
  <c r="Z13" i="3"/>
  <c r="P13" i="3"/>
  <c r="N91" i="3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Q16" i="2"/>
  <c r="P16" i="2"/>
  <c r="R22" i="2" l="1"/>
  <c r="S22" i="2"/>
  <c r="H22" i="1"/>
  <c r="I22" i="1"/>
  <c r="P22" i="2"/>
  <c r="Q22" i="2"/>
  <c r="E9" i="4"/>
  <c r="O9" i="4"/>
  <c r="N9" i="4"/>
  <c r="F9" i="4"/>
  <c r="L9" i="4"/>
  <c r="B9" i="4"/>
  <c r="B27" i="4"/>
  <c r="O4" i="1"/>
  <c r="N4" i="1"/>
  <c r="M4" i="1"/>
  <c r="L4" i="1"/>
  <c r="K4" i="1"/>
  <c r="J4" i="1"/>
  <c r="I4" i="1"/>
  <c r="H4" i="1"/>
  <c r="F45" i="1"/>
  <c r="T4" i="2" l="1"/>
  <c r="AA4" i="2"/>
  <c r="O3" i="4" s="1"/>
  <c r="V4" i="2"/>
  <c r="I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<sst xmlns="http://schemas.openxmlformats.org/spreadsheetml/2006/main" count="924" uniqueCount="194">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</sst>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41.569167240192705</c:v>
                </c:pt>
                <c:pt idx="1">
                  <c:v>11.906400550584996</c:v>
                </c:pt>
                <c:pt idx="2">
                  <c:v>0.41293874741913283</c:v>
                </c:pt>
                <c:pt idx="3">
                  <c:v>16.3799036476256</c:v>
                </c:pt>
                <c:pt idx="4">
                  <c:v>9.7728836889194781</c:v>
                </c:pt>
                <c:pt idx="5">
                  <c:v>4.1293874741913283</c:v>
                </c:pt>
                <c:pt idx="6">
                  <c:v>2.6841018582243632</c:v>
                </c:pt>
                <c:pt idx="7">
                  <c:v>24.707501720578115</c:v>
                </c:pt>
                <c:pt idx="8">
                  <c:v>2.8905712319339298</c:v>
                </c:pt>
                <c:pt idx="9">
                  <c:v>18.8575361321404</c:v>
                </c:pt>
                <c:pt idx="10">
                  <c:v>0.41293874741913283</c:v>
                </c:pt>
                <c:pt idx="11">
                  <c:v>7.9146593255333801</c:v>
                </c:pt>
                <c:pt idx="12">
                  <c:v>67.171369580178947</c:v>
                </c:pt>
                <c:pt idx="13">
                  <c:v>6.8823124569855468E-2</c:v>
                </c:pt>
                <c:pt idx="14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Stats'!$B$8:$Q$8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Stats'!$B$9:$Q$9</c:f>
              <c:numCache>
                <c:formatCode>General</c:formatCode>
                <c:ptCount val="1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1084</c:v>
                </c:pt>
                <c:pt idx="7">
                  <c:v>18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1689</c:v>
                </c:pt>
                <c:pt idx="12">
                  <c:v>1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Stats'!$B$11:$Q$11</c:f>
              <c:strCache>
                <c:ptCount val="16"/>
                <c:pt idx="0">
                  <c:v>Brook</c:v>
                </c:pt>
                <c:pt idx="1">
                  <c:v>Brown</c:v>
                </c:pt>
                <c:pt idx="2">
                  <c:v>BH. Catfish</c:v>
                </c:pt>
                <c:pt idx="3">
                  <c:v>Carp</c:v>
                </c:pt>
                <c:pt idx="4">
                  <c:v>C. Catfish</c:v>
                </c:pt>
                <c:pt idx="5">
                  <c:v>Chub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Muskie</c:v>
                </c:pt>
                <c:pt idx="10">
                  <c:v>Perch</c:v>
                </c:pt>
                <c:pt idx="11">
                  <c:v>Rainbow</c:v>
                </c:pt>
                <c:pt idx="12">
                  <c:v>SM Bass</c:v>
                </c:pt>
                <c:pt idx="13">
                  <c:v>Splake</c:v>
                </c:pt>
                <c:pt idx="14">
                  <c:v>Tiger</c:v>
                </c:pt>
                <c:pt idx="15">
                  <c:v>Wiper</c:v>
                </c:pt>
              </c:strCache>
            </c:strRef>
          </c:cat>
          <c:val>
            <c:numRef>
              <c:f>'Overall Stats'!$B$12:$Q$12</c:f>
              <c:numCache>
                <c:formatCode>0.00</c:formatCode>
                <c:ptCount val="16"/>
                <c:pt idx="0">
                  <c:v>6.8823124569855468E-2</c:v>
                </c:pt>
                <c:pt idx="1">
                  <c:v>2.2711631108052308</c:v>
                </c:pt>
                <c:pt idx="2">
                  <c:v>0.61940812112869925</c:v>
                </c:pt>
                <c:pt idx="3">
                  <c:v>6.8823124569855468E-2</c:v>
                </c:pt>
                <c:pt idx="4">
                  <c:v>0.34411562284927738</c:v>
                </c:pt>
                <c:pt idx="5">
                  <c:v>6.8823124569855468E-2</c:v>
                </c:pt>
                <c:pt idx="6">
                  <c:v>74.604267033723332</c:v>
                </c:pt>
                <c:pt idx="7">
                  <c:v>1.2388162422573985</c:v>
                </c:pt>
                <c:pt idx="8">
                  <c:v>0.41293874741913283</c:v>
                </c:pt>
                <c:pt idx="9">
                  <c:v>0.13764624913971094</c:v>
                </c:pt>
                <c:pt idx="10">
                  <c:v>0.27529249827942187</c:v>
                </c:pt>
                <c:pt idx="11">
                  <c:v>116.24225739848588</c:v>
                </c:pt>
                <c:pt idx="12">
                  <c:v>6.8823124569855468E-2</c:v>
                </c:pt>
                <c:pt idx="13">
                  <c:v>6.8823124569855468E-2</c:v>
                </c:pt>
                <c:pt idx="14">
                  <c:v>0.61940812112869925</c:v>
                </c:pt>
                <c:pt idx="15">
                  <c:v>0.41293874741913283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7.3640743289745361</c:v>
                </c:pt>
                <c:pt idx="1">
                  <c:v>11.906400550584996</c:v>
                </c:pt>
                <c:pt idx="2">
                  <c:v>17.343427391603576</c:v>
                </c:pt>
                <c:pt idx="3">
                  <c:v>10.80523055746731</c:v>
                </c:pt>
                <c:pt idx="4">
                  <c:v>13.420509291121817</c:v>
                </c:pt>
                <c:pt idx="5">
                  <c:v>17.48107364074329</c:v>
                </c:pt>
                <c:pt idx="6">
                  <c:v>21.885753613214039</c:v>
                </c:pt>
                <c:pt idx="7">
                  <c:v>7.6393668272539568</c:v>
                </c:pt>
                <c:pt idx="8">
                  <c:v>18.031658637302133</c:v>
                </c:pt>
                <c:pt idx="9">
                  <c:v>52.030282174810736</c:v>
                </c:pt>
                <c:pt idx="10">
                  <c:v>26.428079834824501</c:v>
                </c:pt>
                <c:pt idx="11">
                  <c:v>4.6799724707501715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41.569167240192705</c:v>
                </c:pt>
                <c:pt idx="1">
                  <c:v>47.006194081211291</c:v>
                </c:pt>
                <c:pt idx="2">
                  <c:v>96.490020646937367</c:v>
                </c:pt>
                <c:pt idx="3">
                  <c:v>23.950447350309702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M1" zoomScale="80" zoomScaleNormal="80" workbookViewId="0">
      <selection activeCell="Q85" sqref="Q8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abSelected="1" topLeftCell="A8" workbookViewId="0">
      <selection activeCell="E21" sqref="E21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4" t="s">
        <v>111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8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40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9"/>
      <c r="N4" s="39"/>
      <c r="O4" s="39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L6" si="0">SUM(A3/$B$26*100)</f>
        <v>41.569167240192705</v>
      </c>
      <c r="B6" s="23">
        <f t="shared" si="0"/>
        <v>11.906400550584996</v>
      </c>
      <c r="C6" s="23">
        <f t="shared" si="0"/>
        <v>0.41293874741913283</v>
      </c>
      <c r="D6" s="23">
        <f t="shared" si="0"/>
        <v>16.3799036476256</v>
      </c>
      <c r="E6" s="23">
        <f>SUM(E3/$B$26*100)</f>
        <v>9.7728836889194781</v>
      </c>
      <c r="F6" s="23">
        <f>SUM(F3/$B$26*100)</f>
        <v>4.1293874741913283</v>
      </c>
      <c r="G6" s="23">
        <f>SUM(G3/$B$26*100)</f>
        <v>2.6841018582243632</v>
      </c>
      <c r="H6" s="23">
        <f>SUM(H3/$B$26*100)</f>
        <v>24.707501720578115</v>
      </c>
      <c r="I6" s="23">
        <f>SUM(I3/$B$26*100)</f>
        <v>2.8905712319339298</v>
      </c>
      <c r="J6" s="23">
        <f>SUM(J3/$B$26*100)</f>
        <v>18.8575361321404</v>
      </c>
      <c r="K6" s="23">
        <f>SUM(K3/$B$26*100)</f>
        <v>0.41293874741913283</v>
      </c>
      <c r="L6" s="23">
        <f>SUM(L3/$B$26*100)</f>
        <v>7.9146593255333801</v>
      </c>
      <c r="M6" s="23">
        <f>SUM(M3/$B$26*100)</f>
        <v>67.171369580178947</v>
      </c>
      <c r="N6" s="23">
        <f>SUM(N3/$B$26*100)</f>
        <v>6.8823124569855468E-2</v>
      </c>
      <c r="O6" s="23">
        <f>SUM(O3/$B$26*100)</f>
        <v>0.13764624913971094</v>
      </c>
      <c r="P6" s="37"/>
    </row>
    <row r="7" spans="1:17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8"/>
      <c r="Q7" s="38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11.493461803165864</v>
      </c>
      <c r="B12" s="23">
        <f>SUM(B9/$B$26*100)</f>
        <v>6.8823124569855468E-2</v>
      </c>
      <c r="C12" s="23">
        <f>SUM(C9/$B$26*100)</f>
        <v>2.2711631108052308</v>
      </c>
      <c r="D12" s="23">
        <f t="shared" ref="A12:O12" si="1">SUM(D9/$B$26*100)</f>
        <v>0.61940812112869925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6.8823124569855468E-2</v>
      </c>
      <c r="H12" s="23">
        <f>SUM(H9/$B$26*100)</f>
        <v>74.604267033723332</v>
      </c>
      <c r="I12" s="23">
        <f>SUM(I9/$B$26*100)</f>
        <v>1.2388162422573985</v>
      </c>
      <c r="J12" s="23">
        <f>SUM(J9/$B$26*100)</f>
        <v>0.41293874741913283</v>
      </c>
      <c r="K12" s="23">
        <f>SUM(K9/$B$26*100)</f>
        <v>0.13764624913971094</v>
      </c>
      <c r="L12" s="23">
        <f>SUM(L9/$B$26*100)</f>
        <v>0.27529249827942187</v>
      </c>
      <c r="M12" s="23">
        <f>SUM(M9/$B$26*100)</f>
        <v>116.24225739848588</v>
      </c>
      <c r="N12" s="23">
        <f>SUM(N9/$B$26*100)</f>
        <v>6.8823124569855468E-2</v>
      </c>
      <c r="O12" s="23">
        <f>SUM(O9/$B$26*100)</f>
        <v>6.8823124569855468E-2</v>
      </c>
      <c r="P12" s="23">
        <f>SUM(P9/$B$26*100)</f>
        <v>0.61940812112869925</v>
      </c>
      <c r="Q12" s="23">
        <f>SUM(Q9/$B$26*100)</f>
        <v>0.41293874741913283</v>
      </c>
    </row>
    <row r="13" spans="1:17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7.3640743289745361</v>
      </c>
      <c r="B18" s="23">
        <f t="shared" ref="B18:L18" si="2">SUM(B15/$B$26*100)</f>
        <v>11.906400550584996</v>
      </c>
      <c r="C18" s="23">
        <f t="shared" si="2"/>
        <v>17.343427391603576</v>
      </c>
      <c r="D18" s="23">
        <f t="shared" si="2"/>
        <v>10.80523055746731</v>
      </c>
      <c r="E18" s="23">
        <f t="shared" si="2"/>
        <v>13.420509291121817</v>
      </c>
      <c r="F18" s="23">
        <f t="shared" si="2"/>
        <v>17.48107364074329</v>
      </c>
      <c r="G18" s="23">
        <f t="shared" si="2"/>
        <v>21.885753613214039</v>
      </c>
      <c r="H18" s="23">
        <f t="shared" si="2"/>
        <v>7.6393668272539568</v>
      </c>
      <c r="I18" s="23">
        <f t="shared" si="2"/>
        <v>18.031658637302133</v>
      </c>
      <c r="J18" s="23">
        <f t="shared" si="2"/>
        <v>52.030282174810736</v>
      </c>
      <c r="K18" s="23">
        <f t="shared" si="2"/>
        <v>26.428079834824501</v>
      </c>
      <c r="L18" s="23">
        <f t="shared" si="2"/>
        <v>4.6799724707501715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41.569167240192705</v>
      </c>
      <c r="B24" s="23">
        <f t="shared" ref="B24:D24" si="3">SUM(B21/$B$26*100)</f>
        <v>47.006194081211291</v>
      </c>
      <c r="C24" s="23">
        <f t="shared" si="3"/>
        <v>96.490020646937367</v>
      </c>
      <c r="D24" s="23">
        <f t="shared" si="3"/>
        <v>23.950447350309702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4:L4"/>
    <mergeCell ref="A7:O7"/>
    <mergeCell ref="A10:O10"/>
    <mergeCell ref="A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2020-01-01T18:21:29Z</dcterms:modified>
</cp:coreProperties>
</file>