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68A55C94-B17E-459F-A37A-57020DD26B08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6" i="6" l="1"/>
  <c r="M85" i="6"/>
  <c r="N84" i="6"/>
  <c r="L85" i="6"/>
  <c r="K85" i="6"/>
  <c r="J85" i="6"/>
  <c r="I85" i="6"/>
  <c r="H85" i="6"/>
  <c r="G85" i="6"/>
  <c r="F85" i="6"/>
  <c r="E85" i="6"/>
  <c r="D85" i="6"/>
  <c r="C85" i="6"/>
  <c r="B85" i="6"/>
  <c r="N85" i="6" l="1"/>
  <c r="E91" i="6"/>
  <c r="D91" i="6"/>
  <c r="C91" i="6"/>
  <c r="B91" i="6"/>
  <c r="F91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C3" i="4" s="1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87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K15" i="4" s="1"/>
  <c r="L87" i="6" s="1"/>
  <c r="I16" i="1"/>
  <c r="H16" i="1"/>
  <c r="I15" i="4" s="1"/>
  <c r="J87" i="6" s="1"/>
  <c r="V16" i="2"/>
  <c r="G15" i="4" s="1"/>
  <c r="H87" i="6" s="1"/>
  <c r="AA16" i="2"/>
  <c r="Z16" i="2"/>
  <c r="Y16" i="2"/>
  <c r="X16" i="2"/>
  <c r="W16" i="2"/>
  <c r="H15" i="4" s="1"/>
  <c r="I87" i="6" s="1"/>
  <c r="U16" i="2"/>
  <c r="F15" i="4" s="1"/>
  <c r="G87" i="6" s="1"/>
  <c r="T16" i="2"/>
  <c r="E15" i="4" s="1"/>
  <c r="F87" i="6" s="1"/>
  <c r="S16" i="2"/>
  <c r="D15" i="4" s="1"/>
  <c r="E87" i="6" s="1"/>
  <c r="R16" i="2"/>
  <c r="C15" i="4" s="1"/>
  <c r="D87" i="6" s="1"/>
  <c r="P16" i="2"/>
  <c r="A15" i="4" s="1"/>
  <c r="B87" i="6" s="1"/>
  <c r="L15" i="4" l="1"/>
  <c r="M87" i="6" s="1"/>
  <c r="J15" i="4"/>
  <c r="K87" i="6" s="1"/>
  <c r="R22" i="2"/>
  <c r="S22" i="2"/>
  <c r="H22" i="1"/>
  <c r="I22" i="1"/>
  <c r="P22" i="2"/>
  <c r="A21" i="4" s="1"/>
  <c r="B90" i="6" s="1"/>
  <c r="Q22" i="2"/>
  <c r="B21" i="4" s="1"/>
  <c r="C90" i="6" s="1"/>
  <c r="Q9" i="4"/>
  <c r="P9" i="4"/>
  <c r="O4" i="1"/>
  <c r="N4" i="1"/>
  <c r="M4" i="1"/>
  <c r="L4" i="1"/>
  <c r="K4" i="1"/>
  <c r="J4" i="1"/>
  <c r="I4" i="1"/>
  <c r="H4" i="1"/>
  <c r="F45" i="1"/>
  <c r="N88" i="6" l="1"/>
  <c r="N87" i="6"/>
  <c r="A3" i="4"/>
  <c r="D21" i="4"/>
  <c r="E90" i="6" s="1"/>
  <c r="C21" i="4"/>
  <c r="D90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90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<sst xmlns="http://schemas.openxmlformats.org/spreadsheetml/2006/main" count="1299" uniqueCount="305">
  <si>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</si>
  <si>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</si>
  <si>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</si>
  <si>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</si>
  <si>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</si>
  <si>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</si>
  <si>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</si>
  <si>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</si>
  <si>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</si>
  <si>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</si>
  <si>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</si>
  <si>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</si>
  <si>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</si>
  <si>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</si>
  <si>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</si>
  <si>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</si>
  <si>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</si>
  <si>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</si>
  <si>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</si>
  <si>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</si>
  <si>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</si>
  <si>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</si>
  <si>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</si>
  <si>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</si>
  <si>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</si>
  <si>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</si>
  <si>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</si>
  <si>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</si>
  <si>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</si>
  <si>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</si>
  <si>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</si>
  <si>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</si>
  <si>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</si>
  <si>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</si>
  <si>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</si>
  <si>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</si>
  <si>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</si>
  <si>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</si>
  <si>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</si>
  <si>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</si>
  <si>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</si>
  <si>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</si>
  <si>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</si>
  <si>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</si>
  <si>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</si>
  <si>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</si>
  <si>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</si>
  <si>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</si>
  <si>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</si>
  <si>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</si>
  <si>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</si>
  <si>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</si>
  <si>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</si>
  <si>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</si>
  <si>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</si>
  <si>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</si>
  <si>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</si>
  <si>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</si>
  <si>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</si>
  <si>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</si>
  <si>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</si>
  <si>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</si>
  <si>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</si>
  <si>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</si>
  <si>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</si>
  <si>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</si>
  <si>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</si>
  <si>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</si>
  <si>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</si>
  <si>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</si>
  <si>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</si>
  <si>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</si>
  <si>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</si>
  <si>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</si>
  <si>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</si>
  <si>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</si>
  <si>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</si>
  <si>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</si>
  <si>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</si>
  <si>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</si>
  <si>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</si>
  <si>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</si>
  <si>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</si>
  <si>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</si>
  <si>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</si>
  <si>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</si>
  <si>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</si>
  <si>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</si>
  <si>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</si>
  <si>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</si>
  <si>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</si>
  <si>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</si>
  <si>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</si>
  <si>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</si>
  <si>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</si>
  <si>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</si>
  <si>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</si>
  <si>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</si>
  <si>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</si>
  <si>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</si>
  <si>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</si>
  <si>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</si>
  <si>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</si>
  <si>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</si>
  <si>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</si>
  <si>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</si>
  <si>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</si>
  <si>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</si>
  <si>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</si>
  <si>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</si>
  <si>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</si>
  <si>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</si>
  <si>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</si>
  <si>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</si>
  <si>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</si>
  <si>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</si>
  <si>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</si>
  <si>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</si>
  <si>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</si>
  <si>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</si>
  <si>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</si>
  <si>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</si>
  <si>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</si>
  <si>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</si>
  <si>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</si>
  <si>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</si>
  <si>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</si>
  <si>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</si>
  <si>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</si>
  <si>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</si>
  <si>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</si>
  <si>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</si>
  <si>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</si>
  <si>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</si>
  <si>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</si>
  <si>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</si>
  <si>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</si>
  <si>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</si>
  <si>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</si>
  <si>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</si>
  <si>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</si>
  <si>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</si>
  <si>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</si>
  <si>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</si>
  <si>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</si>
  <si>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</si>
  <si>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</si>
  <si>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</si>
  <si>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</si>
  <si>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</si>
  <si>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</si>
  <si>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</si>
  <si>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</si>
  <si>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</si>
  <si>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</si>
  <si>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</si>
  <si>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</si>
  <si>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</si>
  <si>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</si>
  <si>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</si>
  <si>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</si>
  <si>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</si>
  <si>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</si>
  <si>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</si>
  <si>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</si>
  <si>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</si>
  <si>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</si>
  <si>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</si>
  <si>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</si>
  <si>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</si>
  <si>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</si>
  <si>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</si>
  <si>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</si>
  <si>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</si>
  <si>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</si>
  <si>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</si>
  <si>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</si>
  <si>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</si>
  <si>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</si>
  <si>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</si>
  <si>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</si>
  <si>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</si>
  <si>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</si>
  <si>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</si>
  <si>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</si>
  <si>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</si>
  <si>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</si>
  <si>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</si>
  <si>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</si>
  <si>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</si>
  <si>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</si>
  <si>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</si>
  <si>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</si>
  <si>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</si>
  <si>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</si>
  <si>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</si>
  <si>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</si>
  <si>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</si>
  <si>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</si>
  <si>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</si>
  <si>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</si>
  <si>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</si>
  <si>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</si>
  <si>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</si>
  <si>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</si>
  <si>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</si>
  <si>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</si>
  <si>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</si>
  <si>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</si>
  <si>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</si>
  <si>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</si>
  <si>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</si>
  <si>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</si>
  <si>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</si>
  <si>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</si>
  <si>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</si>
  <si>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</si>
  <si>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</si>
  <si>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</si>
  <si>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</si>
  <si>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</si>
  <si>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</si>
  <si>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</si>
  <si>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</si>
  <si>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</si>
  <si>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</si>
  <si>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</si>
  <si>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</si>
  <si>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</si>
  <si>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</si>
  <si>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</si>
  <si>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</si>
  <si>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</si>
  <si>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</si>
  <si>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</si>
  <si>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</si>
  <si>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</si>
  <si>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</si>
  <si>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</si>
  <si>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</si>
  <si>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</si>
  <si>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</si>
  <si>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</si>
  <si>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</si>
  <si>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</si>
  <si>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</si>
  <si>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</si>
  <si>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</si>
  <si>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</si>
  <si>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</si>
  <si>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</si>
  <si>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</si>
  <si>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</si>
  <si>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</si>
  <si>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</si>
  <si>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</si>
  <si>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</si>
  <si>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</si>
  <si>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</si>
  <si>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</si>
  <si>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</si>
  <si>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</si>
  <si>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</si>
  <si>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</si>
  <si>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</si>
  <si>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</si>
  <si>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</si>
  <si>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</si>
  <si>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</si>
  <si>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</si>
  <si>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</si>
  <si>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</si>
  <si>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</si>
  <si>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</si>
  <si>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</si>
  <si>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</si>
  <si>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</si>
  <si>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</si>
  <si>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</si>
  <si>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</si>
  <si>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</si>
  <si>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</si>
  <si>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</si>
  <si>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</si>
  <si>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</si>
  <si>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</si>
  <si>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</si>
  <si>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</si>
  <si>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</si>
  <si>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</si>
  <si>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</si>
  <si>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</si>
  <si>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</si>
  <si>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</si>
  <si>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</si>
  <si>
    <t>6 Bluegill 11 Rainbow</t>
  </si>
  <si>
    <t>2 Bluegill 7 Rainbow</t>
  </si>
  <si>
    <t>99 Cutthroat 7 Rainbow</t>
  </si>
  <si>
    <t>37 Cutthroat 3 Rainbow</t>
  </si>
  <si>
    <t>2 BH. Catfish 28 Rainbow 1 Wiper</t>
  </si>
  <si>
    <t>11Rainbow</t>
  </si>
  <si>
    <t>1 BH. Catfish 29 Rainbow</t>
  </si>
  <si>
    <t>36 Cutthroat 1 Rainbow 3 Tiger</t>
  </si>
  <si>
    <t>11 Cutthroat 3 Rainbow 2 Tiger</t>
  </si>
  <si>
    <t>9 Cutthroat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</si>
</sst>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91"/>
  <sheetViews>
    <sheetView tabSelected="1" topLeftCell="C67" workbookViewId="0">
      <selection activeCell="O84" sqref="O84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48</v>
      </c>
      <c r="O54" s="14" t="s">
        <v>289</v>
      </c>
    </row>
    <row r="55" spans="1:15" x14ac:dyDescent="0.2">
      <c r="A55" s="1" t="s">
        <v>5</v>
      </c>
      <c r="B55" s="14"/>
      <c r="C55" s="14"/>
      <c r="D55" s="14"/>
      <c r="E55" s="14"/>
      <c r="F55" s="14"/>
      <c r="G55" s="14"/>
      <c r="H55" s="14"/>
      <c r="I55" s="14">
        <v>20</v>
      </c>
      <c r="J55" s="14"/>
      <c r="K55" s="14"/>
      <c r="L55" s="14"/>
      <c r="M55" s="14"/>
      <c r="N55" s="14">
        <v>70</v>
      </c>
      <c r="O55" s="14" t="s">
        <v>175</v>
      </c>
    </row>
    <row r="56" spans="1:15" x14ac:dyDescent="0.2">
      <c r="A56" s="1" t="s">
        <v>5</v>
      </c>
      <c r="B56" s="14"/>
      <c r="C56" s="14"/>
      <c r="D56" s="14"/>
      <c r="E56" s="14"/>
      <c r="F56" s="14"/>
      <c r="G56" s="14"/>
      <c r="H56" s="14"/>
      <c r="I56" s="14">
        <v>25</v>
      </c>
      <c r="J56" s="14"/>
      <c r="K56" s="14"/>
      <c r="L56" s="14"/>
      <c r="M56" s="14"/>
      <c r="N56" s="14">
        <v>49</v>
      </c>
      <c r="O56" s="14" t="s">
        <v>290</v>
      </c>
    </row>
    <row r="57" spans="1:15" x14ac:dyDescent="0.2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26</v>
      </c>
      <c r="J57" s="14"/>
      <c r="K57" s="14"/>
      <c r="L57" s="14"/>
      <c r="M57" s="14"/>
      <c r="N57" s="14">
        <v>62</v>
      </c>
      <c r="O57" s="14" t="s">
        <v>291</v>
      </c>
    </row>
    <row r="58" spans="1:15" x14ac:dyDescent="0.2">
      <c r="A58" s="1" t="s">
        <v>22</v>
      </c>
      <c r="B58" s="14"/>
      <c r="C58" s="14"/>
      <c r="D58" s="14"/>
      <c r="E58" s="14"/>
      <c r="F58" s="14"/>
      <c r="G58" s="14"/>
      <c r="H58" s="14"/>
      <c r="I58" s="14"/>
      <c r="J58" s="14">
        <v>13</v>
      </c>
      <c r="K58" s="14"/>
      <c r="L58" s="14"/>
      <c r="M58" s="14"/>
      <c r="N58" s="14">
        <v>2</v>
      </c>
      <c r="O58" s="14" t="s">
        <v>41</v>
      </c>
    </row>
    <row r="59" spans="1:15" x14ac:dyDescent="0.2">
      <c r="A59" s="1" t="s">
        <v>5</v>
      </c>
      <c r="B59" s="14"/>
      <c r="C59" s="14"/>
      <c r="D59" s="14"/>
      <c r="E59" s="14"/>
      <c r="F59" s="14"/>
      <c r="G59" s="14"/>
      <c r="H59" s="14"/>
      <c r="I59" s="14"/>
      <c r="J59" s="14">
        <v>14</v>
      </c>
      <c r="K59" s="14"/>
      <c r="L59" s="14"/>
      <c r="M59" s="14"/>
      <c r="N59" s="14">
        <v>103</v>
      </c>
      <c r="O59" s="14" t="s">
        <v>292</v>
      </c>
    </row>
    <row r="60" spans="1:15" x14ac:dyDescent="0.2">
      <c r="A60" s="1" t="s">
        <v>84</v>
      </c>
      <c r="B60" s="14"/>
      <c r="C60" s="14"/>
      <c r="D60" s="14"/>
      <c r="E60" s="14"/>
      <c r="F60" s="14"/>
      <c r="G60" s="14"/>
      <c r="H60" s="14"/>
      <c r="I60" s="14"/>
      <c r="J60" s="14">
        <v>20</v>
      </c>
      <c r="K60" s="14"/>
      <c r="L60" s="14"/>
      <c r="M60" s="14"/>
      <c r="N60" s="14">
        <v>16</v>
      </c>
      <c r="O60" s="14" t="s">
        <v>28</v>
      </c>
    </row>
    <row r="61" spans="1:15" x14ac:dyDescent="0.2">
      <c r="A61" s="1" t="s">
        <v>5</v>
      </c>
      <c r="B61" s="14"/>
      <c r="C61" s="14"/>
      <c r="D61" s="14"/>
      <c r="E61" s="14"/>
      <c r="F61" s="14"/>
      <c r="G61" s="14"/>
      <c r="H61" s="14"/>
      <c r="I61" s="14"/>
      <c r="J61" s="14">
        <v>21</v>
      </c>
      <c r="K61" s="14"/>
      <c r="L61" s="14"/>
      <c r="M61" s="14"/>
      <c r="N61" s="14">
        <v>50</v>
      </c>
      <c r="O61" s="14" t="s">
        <v>219</v>
      </c>
    </row>
    <row r="62" spans="1:15" x14ac:dyDescent="0.2">
      <c r="A62" s="1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23</v>
      </c>
      <c r="K62" s="14"/>
      <c r="L62" s="14"/>
      <c r="M62" s="14"/>
      <c r="N62" s="14">
        <v>6</v>
      </c>
      <c r="O62" s="14" t="s">
        <v>293</v>
      </c>
    </row>
    <row r="63" spans="1:15" x14ac:dyDescent="0.2">
      <c r="A63" s="1" t="s">
        <v>84</v>
      </c>
      <c r="B63" s="14"/>
      <c r="C63" s="14"/>
      <c r="D63" s="14"/>
      <c r="E63" s="14"/>
      <c r="F63" s="14"/>
      <c r="G63" s="14"/>
      <c r="H63" s="14"/>
      <c r="I63" s="14"/>
      <c r="J63" s="14">
        <v>27</v>
      </c>
      <c r="K63" s="14"/>
      <c r="L63" s="14"/>
      <c r="M63" s="14"/>
      <c r="N63" s="14">
        <v>5</v>
      </c>
      <c r="O63" s="14" t="s">
        <v>23</v>
      </c>
    </row>
    <row r="64" spans="1:15" x14ac:dyDescent="0.2">
      <c r="A64" s="1" t="s">
        <v>84</v>
      </c>
      <c r="B64" s="14"/>
      <c r="C64" s="14"/>
      <c r="D64" s="14"/>
      <c r="E64" s="14"/>
      <c r="F64" s="14"/>
      <c r="G64" s="14"/>
      <c r="H64" s="14"/>
      <c r="I64" s="14"/>
      <c r="J64" s="14">
        <v>29</v>
      </c>
      <c r="K64" s="14"/>
      <c r="L64" s="14"/>
      <c r="M64" s="14"/>
      <c r="N64" s="14">
        <v>2</v>
      </c>
      <c r="O64" s="14" t="s">
        <v>41</v>
      </c>
    </row>
    <row r="65" spans="1:15" x14ac:dyDescent="0.2">
      <c r="A65" s="1" t="s">
        <v>22</v>
      </c>
      <c r="B65" s="14"/>
      <c r="C65" s="14"/>
      <c r="D65" s="14"/>
      <c r="E65" s="14"/>
      <c r="F65" s="14"/>
      <c r="G65" s="14"/>
      <c r="H65" s="14"/>
      <c r="I65" s="14"/>
      <c r="J65" s="14">
        <v>30</v>
      </c>
      <c r="K65" s="14"/>
      <c r="L65" s="14"/>
      <c r="M65" s="14"/>
      <c r="N65" s="14">
        <v>5</v>
      </c>
      <c r="O65" s="14" t="s">
        <v>23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1</v>
      </c>
      <c r="L66" s="14"/>
      <c r="M66" s="14"/>
      <c r="N66" s="14">
        <v>52</v>
      </c>
      <c r="O66" s="14" t="s">
        <v>294</v>
      </c>
    </row>
    <row r="67" spans="1:15" x14ac:dyDescent="0.2">
      <c r="A67" s="1" t="s">
        <v>22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4</v>
      </c>
      <c r="L67" s="14"/>
      <c r="M67" s="14"/>
      <c r="N67" s="14">
        <v>10</v>
      </c>
      <c r="O67" s="14" t="s">
        <v>48</v>
      </c>
    </row>
    <row r="68" spans="1:15" x14ac:dyDescent="0.2">
      <c r="A68" s="1" t="s">
        <v>15</v>
      </c>
      <c r="B68" s="14"/>
      <c r="C68" s="14"/>
      <c r="D68" s="14"/>
      <c r="E68" s="14"/>
      <c r="F68" s="14"/>
      <c r="G68" s="14"/>
      <c r="H68" s="14"/>
      <c r="I68" s="14"/>
      <c r="J68" s="14"/>
      <c r="K68" s="14">
        <v>13</v>
      </c>
      <c r="L68" s="14"/>
      <c r="M68" s="14"/>
      <c r="N68" s="14">
        <v>17</v>
      </c>
      <c r="O68" s="14" t="s">
        <v>295</v>
      </c>
    </row>
    <row r="69" spans="1:15" x14ac:dyDescent="0.2">
      <c r="A69" s="1" t="s">
        <v>15</v>
      </c>
      <c r="B69" s="14"/>
      <c r="C69" s="14"/>
      <c r="D69" s="14"/>
      <c r="E69" s="14"/>
      <c r="F69" s="14"/>
      <c r="G69" s="14"/>
      <c r="H69" s="14"/>
      <c r="I69" s="14"/>
      <c r="J69" s="14"/>
      <c r="K69" s="14">
        <v>14</v>
      </c>
      <c r="L69" s="14"/>
      <c r="M69" s="14"/>
      <c r="N69" s="14">
        <v>9</v>
      </c>
      <c r="O69" s="14" t="s">
        <v>296</v>
      </c>
    </row>
    <row r="70" spans="1:15" x14ac:dyDescent="0.2">
      <c r="A70" s="1" t="s">
        <v>5</v>
      </c>
      <c r="B70" s="14"/>
      <c r="C70" s="14"/>
      <c r="D70" s="14"/>
      <c r="E70" s="14"/>
      <c r="F70" s="14"/>
      <c r="G70" s="14"/>
      <c r="H70" s="14"/>
      <c r="I70" s="14"/>
      <c r="J70" s="14"/>
      <c r="K70" s="14">
        <v>20</v>
      </c>
      <c r="L70" s="14"/>
      <c r="M70" s="14"/>
      <c r="N70" s="14">
        <v>106</v>
      </c>
      <c r="O70" s="14" t="s">
        <v>297</v>
      </c>
    </row>
    <row r="71" spans="1:15" x14ac:dyDescent="0.2">
      <c r="A71" s="1" t="s">
        <v>22</v>
      </c>
      <c r="B71" s="14"/>
      <c r="C71" s="14"/>
      <c r="D71" s="14"/>
      <c r="E71" s="14"/>
      <c r="F71" s="14"/>
      <c r="G71" s="14"/>
      <c r="H71" s="14"/>
      <c r="I71" s="14"/>
      <c r="J71" s="14"/>
      <c r="K71" s="14">
        <v>21</v>
      </c>
      <c r="L71" s="14"/>
      <c r="M71" s="14"/>
      <c r="N71" s="14">
        <v>9</v>
      </c>
      <c r="O71" s="14" t="s">
        <v>34</v>
      </c>
    </row>
    <row r="72" spans="1:15" x14ac:dyDescent="0.2">
      <c r="A72" s="1" t="s">
        <v>209</v>
      </c>
      <c r="B72" s="14"/>
      <c r="C72" s="14"/>
      <c r="D72" s="14"/>
      <c r="E72" s="14"/>
      <c r="F72" s="14"/>
      <c r="G72" s="14"/>
      <c r="H72" s="14"/>
      <c r="I72" s="14"/>
      <c r="J72" s="14"/>
      <c r="K72" s="14">
        <v>22</v>
      </c>
      <c r="L72" s="14"/>
      <c r="M72" s="14"/>
      <c r="N72" s="14">
        <v>5</v>
      </c>
      <c r="O72" s="14" t="s">
        <v>23</v>
      </c>
    </row>
    <row r="73" spans="1:15" x14ac:dyDescent="0.2">
      <c r="A73" s="1" t="s">
        <v>15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27</v>
      </c>
      <c r="L73" s="14"/>
      <c r="M73" s="14"/>
      <c r="N73" s="14">
        <v>1</v>
      </c>
      <c r="O73" s="14" t="s">
        <v>18</v>
      </c>
    </row>
    <row r="74" spans="1:15" x14ac:dyDescent="0.2">
      <c r="A74" s="1" t="s">
        <v>5</v>
      </c>
      <c r="B74" s="14"/>
      <c r="C74" s="14"/>
      <c r="D74" s="14"/>
      <c r="E74" s="14"/>
      <c r="F74" s="14"/>
      <c r="G74" s="14"/>
      <c r="H74" s="14"/>
      <c r="I74" s="14"/>
      <c r="J74" s="14"/>
      <c r="K74" s="14">
        <v>28</v>
      </c>
      <c r="L74" s="14"/>
      <c r="M74" s="14"/>
      <c r="N74" s="14">
        <v>40</v>
      </c>
      <c r="O74" s="14" t="s">
        <v>298</v>
      </c>
    </row>
    <row r="75" spans="1:15" x14ac:dyDescent="0.2">
      <c r="A75" s="1" t="s">
        <v>13</v>
      </c>
      <c r="B75" s="14"/>
      <c r="C75" s="14"/>
      <c r="D75" s="14"/>
      <c r="E75" s="14"/>
      <c r="F75" s="14"/>
      <c r="G75" s="14"/>
      <c r="H75" s="14"/>
      <c r="I75" s="14"/>
      <c r="J75" s="14"/>
      <c r="K75" s="14">
        <v>29</v>
      </c>
      <c r="L75" s="14"/>
      <c r="M75" s="14"/>
      <c r="N75" s="14">
        <v>31</v>
      </c>
      <c r="O75" s="14" t="s">
        <v>299</v>
      </c>
    </row>
    <row r="76" spans="1:15" x14ac:dyDescent="0.2">
      <c r="A76" s="1" t="s">
        <v>13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>
        <v>3</v>
      </c>
      <c r="M76" s="14"/>
      <c r="N76" s="14">
        <v>6</v>
      </c>
      <c r="O76" s="14" t="s">
        <v>25</v>
      </c>
    </row>
    <row r="77" spans="1:15" x14ac:dyDescent="0.2">
      <c r="A77" s="1" t="s">
        <v>84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>
        <v>3</v>
      </c>
      <c r="M77" s="14"/>
      <c r="N77" s="14">
        <v>11</v>
      </c>
      <c r="O77" s="14" t="s">
        <v>300</v>
      </c>
    </row>
    <row r="78" spans="1:15" x14ac:dyDescent="0.2">
      <c r="A78" s="1" t="s">
        <v>13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>
        <v>4</v>
      </c>
      <c r="M78" s="14"/>
      <c r="N78" s="14">
        <v>30</v>
      </c>
      <c r="O78" s="14" t="s">
        <v>301</v>
      </c>
    </row>
    <row r="79" spans="1:15" x14ac:dyDescent="0.2">
      <c r="A79" s="1" t="s">
        <v>46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>
        <v>7</v>
      </c>
      <c r="M79" s="14"/>
      <c r="N79" s="14">
        <v>40</v>
      </c>
      <c r="O79" s="14" t="s">
        <v>302</v>
      </c>
    </row>
    <row r="80" spans="1:15" x14ac:dyDescent="0.2">
      <c r="A80" s="1" t="s">
        <v>172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>
        <v>12</v>
      </c>
      <c r="M80" s="14"/>
      <c r="N80" s="14">
        <v>7</v>
      </c>
      <c r="O80" s="14" t="s">
        <v>68</v>
      </c>
    </row>
    <row r="81" spans="1:15" x14ac:dyDescent="0.2">
      <c r="A81" s="1" t="s">
        <v>46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>
        <v>14</v>
      </c>
      <c r="M81" s="14"/>
      <c r="N81" s="14">
        <v>16</v>
      </c>
      <c r="O81" s="14" t="s">
        <v>303</v>
      </c>
    </row>
    <row r="82" spans="1:15" x14ac:dyDescent="0.2">
      <c r="A82" s="1" t="s">
        <v>46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>
        <v>21</v>
      </c>
      <c r="M82" s="14"/>
      <c r="N82" s="14">
        <v>9</v>
      </c>
      <c r="O82" s="14" t="s">
        <v>148</v>
      </c>
    </row>
    <row r="83" spans="1:15" x14ac:dyDescent="0.2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>
        <v>29</v>
      </c>
      <c r="N83" s="14">
        <v>12</v>
      </c>
      <c r="O83" s="14" t="s">
        <v>304</v>
      </c>
    </row>
    <row r="84" spans="1:15" ht="15.75" x14ac:dyDescent="0.25">
      <c r="A84" s="18" t="s">
        <v>135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9">
        <f>SUM(N4:N83)</f>
        <v>2623</v>
      </c>
      <c r="O84" s="14"/>
    </row>
    <row r="85" spans="1:15" ht="15.75" x14ac:dyDescent="0.25">
      <c r="A85" s="18" t="s">
        <v>195</v>
      </c>
      <c r="B85" s="36">
        <f>SUM(N4:N8)</f>
        <v>206</v>
      </c>
      <c r="C85" s="36">
        <f>SUM(N9:N13)</f>
        <v>146</v>
      </c>
      <c r="D85" s="36">
        <f>SUM(N14:N20)</f>
        <v>84</v>
      </c>
      <c r="E85" s="36">
        <f>SUM(N21:N29)</f>
        <v>90</v>
      </c>
      <c r="F85" s="36">
        <f>SUM(N30:N36)</f>
        <v>124</v>
      </c>
      <c r="G85" s="36">
        <f>SUM(N37:N41)</f>
        <v>477</v>
      </c>
      <c r="H85" s="36">
        <f>SUM(N42:N51)</f>
        <v>519</v>
      </c>
      <c r="I85" s="36">
        <f>SUM(N52:N57)</f>
        <v>377</v>
      </c>
      <c r="J85" s="36">
        <f>SUM(N58:N65)</f>
        <v>189</v>
      </c>
      <c r="K85" s="36">
        <f>SUM(N66:N75)</f>
        <v>280</v>
      </c>
      <c r="L85" s="36">
        <f>SUM(N76:N82)</f>
        <v>119</v>
      </c>
      <c r="M85" s="36">
        <f>SUM(N83)</f>
        <v>12</v>
      </c>
      <c r="N85" s="20">
        <f>SUM(N86*12)</f>
        <v>2623</v>
      </c>
      <c r="O85" s="14"/>
    </row>
    <row r="86" spans="1:15" ht="15.75" x14ac:dyDescent="0.25">
      <c r="A86" s="18" t="s">
        <v>196</v>
      </c>
      <c r="N86" s="20">
        <f>AVERAGE(B85:M85)</f>
        <v>218.58333333333334</v>
      </c>
      <c r="O86" s="14"/>
    </row>
    <row r="87" spans="1:15" ht="15.75" x14ac:dyDescent="0.25">
      <c r="A87" s="18" t="s">
        <v>194</v>
      </c>
      <c r="B87" s="27">
        <f>SUM('Overall Stats'!A15/3)</f>
        <v>49.333333333333336</v>
      </c>
      <c r="C87" s="27">
        <f>SUM('Overall Stats'!B15/3)</f>
        <v>116.33333333333333</v>
      </c>
      <c r="D87" s="27">
        <f>SUM('Overall Stats'!C15/3)</f>
        <v>142.33333333333334</v>
      </c>
      <c r="E87" s="27">
        <f>SUM('Overall Stats'!D15/3)</f>
        <v>60.666666666666664</v>
      </c>
      <c r="F87" s="27">
        <f>SUM('Overall Stats'!E15/3)</f>
        <v>82</v>
      </c>
      <c r="G87" s="27">
        <f>SUM('Overall Stats'!F15/3)</f>
        <v>143</v>
      </c>
      <c r="H87" s="27">
        <f>SUM('Overall Stats'!G15/3)</f>
        <v>207.33333333333334</v>
      </c>
      <c r="I87" s="27">
        <f>SUM('Overall Stats'!H15/3)</f>
        <v>132</v>
      </c>
      <c r="J87" s="27">
        <f>SUM('Overall Stats'!I15/4)</f>
        <v>152.75</v>
      </c>
      <c r="K87" s="27">
        <f>SUM('Overall Stats'!J15/4)</f>
        <v>272.5</v>
      </c>
      <c r="L87" s="27">
        <f>SUM('Overall Stats'!K15/4)</f>
        <v>119</v>
      </c>
      <c r="M87" s="27">
        <f>SUM('Overall Stats'!L15/4)</f>
        <v>19.25</v>
      </c>
      <c r="N87" s="20">
        <f>SUM(B87:M87)</f>
        <v>1496.5</v>
      </c>
      <c r="O87" s="14"/>
    </row>
    <row r="88" spans="1:15" ht="15.75" x14ac:dyDescent="0.25">
      <c r="A88" s="29" t="s">
        <v>197</v>
      </c>
      <c r="B88" s="14"/>
      <c r="C88" s="14"/>
      <c r="D88" s="14"/>
      <c r="E88" s="14"/>
      <c r="F88" s="14"/>
      <c r="N88" s="20">
        <f>AVERAGE(B87:M87)</f>
        <v>124.70833333333333</v>
      </c>
      <c r="O88" s="14"/>
    </row>
    <row r="89" spans="1:15" ht="15.75" x14ac:dyDescent="0.25">
      <c r="A89" s="29" t="s">
        <v>222</v>
      </c>
      <c r="B89" s="19" t="s">
        <v>225</v>
      </c>
      <c r="C89" s="19" t="s">
        <v>223</v>
      </c>
      <c r="D89" s="19" t="s">
        <v>226</v>
      </c>
      <c r="E89" s="19" t="s">
        <v>224</v>
      </c>
      <c r="F89" s="19" t="s">
        <v>135</v>
      </c>
      <c r="O89" s="14"/>
    </row>
    <row r="90" spans="1:15" ht="15.75" x14ac:dyDescent="0.25">
      <c r="A90" s="18" t="s">
        <v>220</v>
      </c>
      <c r="B90" s="35">
        <f>SUM('Overall Stats'!A21/3)</f>
        <v>285</v>
      </c>
      <c r="C90" s="35">
        <f>SUM('Overall Stats'!B21/3)</f>
        <v>482.33333333333331</v>
      </c>
      <c r="D90" s="35">
        <f>SUM('Overall Stats'!C21/4)</f>
        <v>544.25</v>
      </c>
      <c r="E90" s="35">
        <f>SUM('Overall Stats'!D21/4)</f>
        <v>143.5</v>
      </c>
      <c r="F90" s="35">
        <f>SUM(B90:E90)</f>
        <v>1455.0833333333333</v>
      </c>
      <c r="O90" s="14"/>
    </row>
    <row r="91" spans="1:15" ht="15.75" x14ac:dyDescent="0.25">
      <c r="A91" s="18" t="s">
        <v>221</v>
      </c>
      <c r="B91" s="36">
        <f>SUM(D85:F85)</f>
        <v>298</v>
      </c>
      <c r="C91" s="36">
        <f>SUM(G85:I85)</f>
        <v>1373</v>
      </c>
      <c r="D91" s="36">
        <f>SUM(J85:L85)</f>
        <v>588</v>
      </c>
      <c r="E91" s="36">
        <f>SUM(B85:C85,M85)</f>
        <v>364</v>
      </c>
      <c r="F91" s="36">
        <f>SUM(B91:E91)</f>
        <v>2623</v>
      </c>
      <c r="O91" s="14"/>
    </row>
  </sheetData>
  <mergeCells count="1">
    <mergeCell ref="B2:M2"/>
  </mergeCells>
  <conditionalFormatting sqref="B91:F91">
    <cfRule type="cellIs" dxfId="13" priority="19" operator="lessThan">
      <formula>$B$172</formula>
    </cfRule>
    <cfRule type="cellIs" dxfId="12" priority="20" operator="greaterThan">
      <formula>$B$172</formula>
    </cfRule>
    <cfRule type="cellIs" dxfId="11" priority="21" operator="greaterThan">
      <formula>$B$172</formula>
    </cfRule>
    <cfRule type="cellIs" dxfId="10" priority="22" operator="greaterThan">
      <formula>$B$172</formula>
    </cfRule>
  </conditionalFormatting>
  <conditionalFormatting sqref="B91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91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91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91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91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2021-12-30T04:07:13Z</dcterms:modified>
</cp:coreProperties>
</file>