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9D29143-5F9A-45CB-BF2F-A218B84D792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5" l="1"/>
  <c r="N80" i="5"/>
  <c r="Q16" i="2" l="1"/>
  <c r="N82" i="5" l="1"/>
  <c r="N81" i="5" s="1"/>
  <c r="J81" i="5" l="1"/>
  <c r="I81" i="5" l="1"/>
  <c r="H81" i="5" l="1"/>
  <c r="B81" i="5" l="1"/>
  <c r="D86" i="5"/>
  <c r="D87" i="5"/>
  <c r="C86" i="5"/>
  <c r="B86" i="5"/>
  <c r="G81" i="5" l="1"/>
  <c r="C87" i="5" s="1"/>
  <c r="F81" i="5" l="1"/>
  <c r="E81" i="5" l="1"/>
  <c r="D81" i="5" l="1"/>
  <c r="B87" i="5" s="1"/>
  <c r="C81" i="5" l="1"/>
  <c r="E87" i="5" l="1"/>
  <c r="F87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3" i="5" s="1"/>
  <c r="J16" i="1"/>
  <c r="I16" i="1"/>
  <c r="H16" i="1"/>
  <c r="V16" i="2"/>
  <c r="G15" i="4" s="1"/>
  <c r="H83" i="5" s="1"/>
  <c r="AA16" i="2"/>
  <c r="Z16" i="2"/>
  <c r="Y16" i="2"/>
  <c r="X16" i="2"/>
  <c r="W16" i="2"/>
  <c r="H15" i="4" s="1"/>
  <c r="I83" i="5" s="1"/>
  <c r="U16" i="2"/>
  <c r="F15" i="4" s="1"/>
  <c r="G83" i="5" s="1"/>
  <c r="T16" i="2"/>
  <c r="E15" i="4" s="1"/>
  <c r="F83" i="5" s="1"/>
  <c r="S16" i="2"/>
  <c r="D15" i="4" s="1"/>
  <c r="E83" i="5" s="1"/>
  <c r="R16" i="2"/>
  <c r="C15" i="4" s="1"/>
  <c r="D83" i="5" s="1"/>
  <c r="B15" i="4"/>
  <c r="C83" i="5" s="1"/>
  <c r="P16" i="2"/>
  <c r="A15" i="4" s="1"/>
  <c r="B83" i="5" s="1"/>
  <c r="I15" i="4" l="1"/>
  <c r="J83" i="5" s="1"/>
  <c r="K15" i="4"/>
  <c r="L83" i="5" s="1"/>
  <c r="J15" i="4"/>
  <c r="K83" i="5" s="1"/>
  <c r="R22" i="2"/>
  <c r="S22" i="2"/>
  <c r="H22" i="1"/>
  <c r="C21" i="4" s="1"/>
  <c r="I22" i="1"/>
  <c r="D21" i="4" s="1"/>
  <c r="E86" i="5" s="1"/>
  <c r="F86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4" i="5" l="1"/>
  <c r="N83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<sst xmlns="http://schemas.openxmlformats.org/spreadsheetml/2006/main" count="1089" uniqueCount="248">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</sst>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2"/>
  <sheetViews>
    <sheetView tabSelected="1" topLeftCell="A59" workbookViewId="0">
      <selection activeCell="A88" sqref="A8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8" t="s">
        <v>135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9">
        <f>SUM(N4:N79)</f>
        <v>1888</v>
      </c>
      <c r="O80" s="14"/>
      <c r="T80" s="14"/>
      <c r="U80" s="14"/>
      <c r="V80" s="14"/>
      <c r="W80" s="14"/>
      <c r="X80" s="14"/>
      <c r="Y80" s="14"/>
      <c r="Z80" s="14"/>
      <c r="AA80" s="14"/>
      <c r="AB80"/>
      <c r="AC80" s="31"/>
      <c r="AD80" s="31"/>
    </row>
    <row r="81" spans="1:30" ht="20.25" x14ac:dyDescent="0.3">
      <c r="A81" s="18" t="s">
        <v>195</v>
      </c>
      <c r="B81" s="36">
        <f>SUM(N4:N7)</f>
        <v>41</v>
      </c>
      <c r="C81" s="36">
        <f>SUM(N8:N16)</f>
        <v>176</v>
      </c>
      <c r="D81" s="36">
        <f>SUM(N17:N28)</f>
        <v>175</v>
      </c>
      <c r="E81" s="36">
        <f>SUM(N29:N38)</f>
        <v>25</v>
      </c>
      <c r="F81" s="36">
        <f>SUM(N39:N42)</f>
        <v>51</v>
      </c>
      <c r="G81" s="36">
        <f>SUM(N43:N49)</f>
        <v>175</v>
      </c>
      <c r="H81" s="36">
        <f>SUM(N50:N55)</f>
        <v>304</v>
      </c>
      <c r="I81" s="36">
        <f>SUM(N56:N59)</f>
        <v>285</v>
      </c>
      <c r="J81" s="36">
        <f>SUM(N60:N72)</f>
        <v>349</v>
      </c>
      <c r="K81" s="36">
        <f>SUM(N73:N79)</f>
        <v>307</v>
      </c>
      <c r="L81" s="36">
        <v>0</v>
      </c>
      <c r="M81" s="36">
        <v>0</v>
      </c>
      <c r="N81" s="20">
        <f>SUM(N82*12)</f>
        <v>2265.6000000000004</v>
      </c>
      <c r="O81" s="14"/>
      <c r="T81" s="14"/>
      <c r="U81" s="14"/>
      <c r="V81" s="14"/>
      <c r="W81" s="14"/>
      <c r="X81" s="14"/>
      <c r="Y81" s="14"/>
      <c r="Z81" s="14"/>
      <c r="AA81" s="14"/>
      <c r="AB81" s="32"/>
      <c r="AC81" s="31"/>
      <c r="AD81" s="31"/>
    </row>
    <row r="82" spans="1:30" ht="15.75" x14ac:dyDescent="0.25">
      <c r="A82" s="18" t="s">
        <v>196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20">
        <f>AVERAGE(B81:K81)</f>
        <v>188.8</v>
      </c>
      <c r="O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20.25" x14ac:dyDescent="0.3">
      <c r="A83" s="18" t="s">
        <v>194</v>
      </c>
      <c r="B83" s="35">
        <f>SUM('Overall Stats'!A15/2)</f>
        <v>53.5</v>
      </c>
      <c r="C83" s="35">
        <f>SUM('Overall Stats'!B15/2)</f>
        <v>86.5</v>
      </c>
      <c r="D83" s="35">
        <f>SUM('Overall Stats'!C15/2)</f>
        <v>126</v>
      </c>
      <c r="E83" s="35">
        <f>SUM('Overall Stats'!D15/2)</f>
        <v>78.5</v>
      </c>
      <c r="F83" s="35">
        <f>SUM('Overall Stats'!E15/2)</f>
        <v>97.5</v>
      </c>
      <c r="G83" s="35">
        <f>SUM('Overall Stats'!F15/2)</f>
        <v>127</v>
      </c>
      <c r="H83" s="35">
        <f>SUM('Overall Stats'!G15/2)</f>
        <v>159</v>
      </c>
      <c r="I83" s="35">
        <f>SUM('Overall Stats'!H15/2)</f>
        <v>55.5</v>
      </c>
      <c r="J83" s="35">
        <f>SUM('Overall Stats'!I15/3)</f>
        <v>87.333333333333329</v>
      </c>
      <c r="K83" s="35">
        <f>SUM('Overall Stats'!J15/3)</f>
        <v>252</v>
      </c>
      <c r="L83" s="35">
        <f>SUM('Overall Stats'!K15/3)</f>
        <v>128</v>
      </c>
      <c r="M83" s="35">
        <f>SUM('Overall Stats'!L15/3)</f>
        <v>22.666666666666668</v>
      </c>
      <c r="N83" s="20">
        <f>SUM(N84*12)</f>
        <v>1273.5000000000002</v>
      </c>
      <c r="O83" s="14"/>
      <c r="T83" s="14"/>
      <c r="U83" s="14"/>
      <c r="V83" s="14"/>
      <c r="W83" s="14"/>
      <c r="X83" s="14"/>
      <c r="Y83" s="14"/>
      <c r="Z83" s="14"/>
      <c r="AA83" s="14"/>
      <c r="AB83" s="14"/>
      <c r="AC83" s="32"/>
      <c r="AD83" s="32"/>
    </row>
    <row r="84" spans="1:30" ht="20.25" x14ac:dyDescent="0.3">
      <c r="A84" s="29" t="s">
        <v>197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0">
        <f>AVERAGE(B83:M83)</f>
        <v>106.12500000000001</v>
      </c>
      <c r="O84" s="14"/>
      <c r="T84" s="14"/>
      <c r="U84" s="14"/>
      <c r="V84" s="14"/>
      <c r="W84" s="14"/>
      <c r="X84" s="14"/>
      <c r="Y84" s="14"/>
      <c r="Z84" s="14"/>
      <c r="AA84" s="14"/>
      <c r="AB84" s="32"/>
      <c r="AC84" s="30"/>
      <c r="AD84" s="30"/>
    </row>
    <row r="85" spans="1:30" ht="20.25" x14ac:dyDescent="0.3">
      <c r="A85" s="29" t="s">
        <v>222</v>
      </c>
      <c r="B85" s="19" t="s">
        <v>225</v>
      </c>
      <c r="C85" s="19" t="s">
        <v>223</v>
      </c>
      <c r="D85" s="19" t="s">
        <v>226</v>
      </c>
      <c r="E85" s="19" t="s">
        <v>224</v>
      </c>
      <c r="F85" s="19" t="s">
        <v>135</v>
      </c>
      <c r="G85" s="14"/>
      <c r="H85" s="14"/>
      <c r="I85" s="14"/>
      <c r="J85" s="14"/>
      <c r="K85" s="14"/>
      <c r="L85" s="14"/>
      <c r="M85" s="14"/>
      <c r="N85" s="20"/>
      <c r="O85" s="14"/>
      <c r="T85" s="14"/>
      <c r="U85" s="14"/>
      <c r="V85" s="14"/>
      <c r="W85" s="14"/>
      <c r="X85" s="14"/>
      <c r="Y85" s="14"/>
      <c r="Z85" s="14"/>
      <c r="AA85" s="14"/>
      <c r="AB85" s="32"/>
      <c r="AC85" s="30"/>
      <c r="AD85" s="30"/>
    </row>
    <row r="86" spans="1:30" ht="15.75" x14ac:dyDescent="0.25">
      <c r="A86" s="18" t="s">
        <v>220</v>
      </c>
      <c r="B86" s="35">
        <f>SUM('Overall Stats'!A21/2)</f>
        <v>302</v>
      </c>
      <c r="C86" s="35">
        <f>SUM('Overall Stats'!B21/2)</f>
        <v>341.5</v>
      </c>
      <c r="D86" s="35">
        <f>SUM('Overall Stats'!C21/3)</f>
        <v>467.33333333333331</v>
      </c>
      <c r="E86" s="35">
        <f>SUM('Overall Stats'!D21/2)</f>
        <v>174</v>
      </c>
      <c r="F86" s="35">
        <f>SUM(B86:E86)</f>
        <v>1284.8333333333333</v>
      </c>
      <c r="G86" s="37"/>
      <c r="O86" s="14"/>
      <c r="AB86" s="30"/>
      <c r="AC86" s="30"/>
      <c r="AD86" s="30"/>
    </row>
    <row r="87" spans="1:30" ht="20.25" x14ac:dyDescent="0.3">
      <c r="A87" s="18" t="s">
        <v>221</v>
      </c>
      <c r="B87" s="36">
        <f>SUM(D81:F81)</f>
        <v>251</v>
      </c>
      <c r="C87" s="36">
        <f>SUM(G81:I81)</f>
        <v>764</v>
      </c>
      <c r="D87" s="36">
        <f>SUM(J81:L81)</f>
        <v>656</v>
      </c>
      <c r="E87" s="36">
        <f>SUM(B81:C81,M81)</f>
        <v>217</v>
      </c>
      <c r="F87" s="36">
        <f>SUM(B87:E87)</f>
        <v>1888</v>
      </c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2"/>
      <c r="AD87" s="32"/>
    </row>
    <row r="88" spans="1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7">
    <cfRule type="cellIs" dxfId="11" priority="10" operator="lessThan">
      <formula>$B$86</formula>
    </cfRule>
    <cfRule type="cellIs" dxfId="10" priority="11" operator="greaterThan">
      <formula>$B$86</formula>
    </cfRule>
    <cfRule type="cellIs" dxfId="9" priority="12" operator="greaterThan">
      <formula>$B$86</formula>
    </cfRule>
    <cfRule type="cellIs" dxfId="8" priority="13" operator="greaterThan">
      <formula>$B$86</formula>
    </cfRule>
  </conditionalFormatting>
  <conditionalFormatting sqref="C87">
    <cfRule type="cellIs" dxfId="7" priority="8" operator="lessThan">
      <formula>$C$86</formula>
    </cfRule>
    <cfRule type="cellIs" dxfId="6" priority="9" operator="greaterThan">
      <formula>$C$86</formula>
    </cfRule>
  </conditionalFormatting>
  <conditionalFormatting sqref="D87">
    <cfRule type="cellIs" dxfId="5" priority="6" operator="lessThan">
      <formula>$D$86</formula>
    </cfRule>
    <cfRule type="cellIs" dxfId="4" priority="7" operator="greaterThan">
      <formula>$D$86</formula>
    </cfRule>
  </conditionalFormatting>
  <conditionalFormatting sqref="E87">
    <cfRule type="cellIs" dxfId="3" priority="4" operator="lessThan">
      <formula>$E$86</formula>
    </cfRule>
    <cfRule type="cellIs" dxfId="2" priority="5" operator="greaterThan">
      <formula>$E$86</formula>
    </cfRule>
  </conditionalFormatting>
  <conditionalFormatting sqref="F87">
    <cfRule type="cellIs" dxfId="1" priority="2" operator="lessThan">
      <formula>$F$86</formula>
    </cfRule>
    <cfRule type="cellIs" dxfId="0" priority="3" operator="greaterThan">
      <formula>$F$86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2020-10-22T05:14:31Z</dcterms:modified>
</cp:coreProperties>
</file>