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2019\Hobbs\"/>
    </mc:Choice>
  </mc:AlternateContent>
  <xr:revisionPtr revIDLastSave="0" documentId="13_ncr:1_{BBFA7948-F5E7-4138-85B5-DD3CEDFD9F21}" xr6:coauthVersionLast="45" xr6:coauthVersionMax="45" xr10:uidLastSave="{00000000-0000-0000-0000-000000000000}"/>
  <bookViews>
    <workbookView xWindow="12030" yWindow="1410" windowWidth="15375" windowHeight="7875" activeTab="2" xr2:uid="{C8B061DF-F30D-4D8E-9A49-1A7B2522362C}"/>
  </bookViews>
  <sheets>
    <sheet name="2017" sheetId="2" r:id="rId1"/>
    <sheet name="2018" sheetId="1" r:id="rId2"/>
    <sheet name="2019" sheetId="4" r:id="rId3"/>
    <sheet name="Overall Stats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8" i="3"/>
  <c r="B6" i="3"/>
  <c r="B3" i="3"/>
  <c r="F7" i="4"/>
  <c r="D12" i="4"/>
  <c r="D10" i="4"/>
  <c r="A3" i="3" l="1"/>
  <c r="C3" i="3"/>
  <c r="C12" i="2" l="1"/>
  <c r="C10" i="2"/>
  <c r="F7" i="2" l="1"/>
  <c r="E7" i="2"/>
  <c r="G12" i="1" l="1"/>
  <c r="G10" i="1"/>
  <c r="I7" i="1" l="1"/>
  <c r="J7" i="1"/>
  <c r="C6" i="3" l="1"/>
  <c r="A6" i="3"/>
  <c r="B10" i="3"/>
</calcChain>
</file>

<file path=xl/sharedStrings.xml><?xml version="1.0" encoding="utf-8"?>
<sst xmlns="http://schemas.openxmlformats.org/spreadsheetml/2006/main" count="102" uniqueCount="41">
  <si>
    <t>Lake/Pond</t>
  </si>
  <si>
    <t># of Fish</t>
  </si>
  <si>
    <t>Type of Fish</t>
  </si>
  <si>
    <t>March</t>
  </si>
  <si>
    <t>April</t>
  </si>
  <si>
    <t>August</t>
  </si>
  <si>
    <t>September</t>
  </si>
  <si>
    <t>October</t>
  </si>
  <si>
    <t>Hobbs</t>
  </si>
  <si>
    <t>1 Rainbow</t>
  </si>
  <si>
    <t>3 Rainbow</t>
  </si>
  <si>
    <t>1 Bluegill 3 Rainbow</t>
  </si>
  <si>
    <t>24 Bluegill</t>
  </si>
  <si>
    <t>3 Bluegill 1 Rainbow</t>
  </si>
  <si>
    <t>Fishing Report 2018 Hobbs</t>
  </si>
  <si>
    <t>TOTAL</t>
  </si>
  <si>
    <t>NUMBER OF TRIPS</t>
  </si>
  <si>
    <t>AVERAGE</t>
  </si>
  <si>
    <t>Total Species Caught</t>
  </si>
  <si>
    <t>Rainbow</t>
  </si>
  <si>
    <t>Bluegill</t>
  </si>
  <si>
    <t>Percent Species Caught</t>
  </si>
  <si>
    <t>Month/Day</t>
  </si>
  <si>
    <t>3 Bluegill 2 Rainbow</t>
  </si>
  <si>
    <t>8 Bluegill 1 Rainbow</t>
  </si>
  <si>
    <t>1 Bluegill</t>
  </si>
  <si>
    <t>2 Bluegill 1 Rainbow</t>
  </si>
  <si>
    <t>6 Bluegill 1 Rainbow</t>
  </si>
  <si>
    <t>Fishing Report 2017 Hobbs</t>
  </si>
  <si>
    <t>RATING</t>
  </si>
  <si>
    <t>Fair</t>
  </si>
  <si>
    <t>Slow</t>
  </si>
  <si>
    <t>May</t>
  </si>
  <si>
    <t>Fishing Report 2019 Hobbs</t>
  </si>
  <si>
    <t>10 Cutthroat</t>
  </si>
  <si>
    <t>18 Cutthroat</t>
  </si>
  <si>
    <t>6 Cutthroat</t>
  </si>
  <si>
    <t>11 Cutthroat</t>
  </si>
  <si>
    <t>7 Cutthroat</t>
  </si>
  <si>
    <t>4 Cutthroat</t>
  </si>
  <si>
    <t>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</si>
</sst>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2"/>
      <color theme="7"/>
      <name val="Arial"/>
      <family val="2"/>
    </font>
    <font>
      <b/>
      <sz val="12"/>
      <color rgb="FF00B0F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7" fillId="2" borderId="0" xfId="1" applyFont="1" applyFill="1"/>
    <xf numFmtId="0" fontId="5" fillId="0" borderId="0" xfId="0" applyFont="1" applyAlignment="1">
      <alignment horizontal="left"/>
    </xf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9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Stats'!$A$2:$C$2</c:f>
              <c:strCache>
                <c:ptCount val="3"/>
                <c:pt idx="0">
                  <c:v>Bluegill</c:v>
                </c:pt>
                <c:pt idx="1">
                  <c:v>Cutthroat</c:v>
                </c:pt>
                <c:pt idx="2">
                  <c:v>Rainbow</c:v>
                </c:pt>
              </c:strCache>
            </c:strRef>
          </c:cat>
          <c:val>
            <c:numRef>
              <c:f>'Overall Stats'!$A$3:$C$3</c:f>
              <c:numCache>
                <c:formatCode>General</c:formatCode>
                <c:ptCount val="3"/>
                <c:pt idx="0">
                  <c:v>72</c:v>
                </c:pt>
                <c:pt idx="1">
                  <c:v>56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4-4A97-B71A-5D5CB04AA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0255296"/>
        <c:axId val="410288592"/>
        <c:axId val="0"/>
      </c:bar3DChart>
      <c:catAx>
        <c:axId val="4102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88592"/>
        <c:crosses val="autoZero"/>
        <c:auto val="1"/>
        <c:lblAlgn val="ctr"/>
        <c:lblOffset val="100"/>
        <c:noMultiLvlLbl val="0"/>
      </c:catAx>
      <c:valAx>
        <c:axId val="4102885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02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39C-4F54-88F6-B7A9ABE29C8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39C-4F54-88F6-B7A9ABE29C8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0E8-4BFE-8C44-95684AF6AFD5}"/>
              </c:ext>
            </c:extLst>
          </c:dPt>
          <c:cat>
            <c:strRef>
              <c:f>'Overall Stats'!$A$5:$C$5</c:f>
              <c:strCache>
                <c:ptCount val="3"/>
                <c:pt idx="0">
                  <c:v>Bluegill</c:v>
                </c:pt>
                <c:pt idx="1">
                  <c:v>Cutthroat</c:v>
                </c:pt>
                <c:pt idx="2">
                  <c:v>Rainbow</c:v>
                </c:pt>
              </c:strCache>
            </c:strRef>
          </c:cat>
          <c:val>
            <c:numRef>
              <c:f>'Overall Stats'!$A$6:$C$6</c:f>
              <c:numCache>
                <c:formatCode>0.00</c:formatCode>
                <c:ptCount val="3"/>
                <c:pt idx="0">
                  <c:v>50.704225352112672</c:v>
                </c:pt>
                <c:pt idx="1">
                  <c:v>39.436619718309856</c:v>
                </c:pt>
                <c:pt idx="2">
                  <c:v>9.8591549295774641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A-4055-AFCF-07AAC1D98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4761</xdr:rowOff>
    </xdr:from>
    <xdr:to>
      <xdr:col>6</xdr:col>
      <xdr:colOff>0</xdr:colOff>
      <xdr:row>25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878E61-9E60-4097-B15D-C00603C37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11</xdr:row>
      <xdr:rowOff>4761</xdr:rowOff>
    </xdr:from>
    <xdr:to>
      <xdr:col>15</xdr:col>
      <xdr:colOff>9525</xdr:colOff>
      <xdr:row>25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B0E6FB-42E8-4933-856B-83D5A3FF3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B119-F096-41A5-A949-6349094DCAD3}">
  <dimension ref="A1:H13"/>
  <sheetViews>
    <sheetView workbookViewId="0">
      <selection activeCell="C13" sqref="C13"/>
    </sheetView>
  </sheetViews>
  <sheetFormatPr defaultRowHeight="15" x14ac:dyDescent="0.25"/>
  <cols>
    <col min="1" max="1" width="53.7109375" bestFit="1" customWidth="1"/>
    <col min="2" max="2" width="16" bestFit="1" customWidth="1"/>
    <col min="3" max="3" width="13.85546875" bestFit="1" customWidth="1"/>
    <col min="4" max="4" width="21.85546875" bestFit="1" customWidth="1"/>
    <col min="5" max="5" width="8.42578125" bestFit="1" customWidth="1"/>
    <col min="6" max="6" width="10" bestFit="1" customWidth="1"/>
  </cols>
  <sheetData>
    <row r="1" spans="1:8" ht="27" x14ac:dyDescent="0.5">
      <c r="A1" s="1" t="s">
        <v>28</v>
      </c>
      <c r="B1" s="2"/>
      <c r="C1" s="12"/>
      <c r="D1" s="12"/>
    </row>
    <row r="2" spans="1:8" ht="21" thickBot="1" x14ac:dyDescent="0.35">
      <c r="A2" s="11" t="s">
        <v>0</v>
      </c>
      <c r="B2" s="11" t="s">
        <v>22</v>
      </c>
      <c r="C2" s="11" t="s">
        <v>1</v>
      </c>
      <c r="D2" s="11" t="s">
        <v>2</v>
      </c>
      <c r="E2" s="22" t="s">
        <v>18</v>
      </c>
      <c r="F2" s="22"/>
      <c r="G2" s="22"/>
      <c r="H2" s="22"/>
    </row>
    <row r="3" spans="1:8" ht="19.5" thickTop="1" x14ac:dyDescent="0.3">
      <c r="A3" s="13"/>
      <c r="B3" s="5" t="s">
        <v>6</v>
      </c>
      <c r="C3" s="13"/>
      <c r="D3" s="13"/>
      <c r="E3" s="7" t="s">
        <v>20</v>
      </c>
      <c r="F3" s="7" t="s">
        <v>19</v>
      </c>
    </row>
    <row r="4" spans="1:8" ht="15.75" x14ac:dyDescent="0.25">
      <c r="A4" s="6" t="s">
        <v>8</v>
      </c>
      <c r="B4" s="7">
        <v>18</v>
      </c>
      <c r="C4" s="7">
        <v>5</v>
      </c>
      <c r="D4" s="7" t="s">
        <v>23</v>
      </c>
      <c r="E4" s="7">
        <v>44</v>
      </c>
      <c r="F4" s="7">
        <v>5</v>
      </c>
    </row>
    <row r="5" spans="1:8" ht="21" thickBot="1" x14ac:dyDescent="0.35">
      <c r="A5" s="6" t="s">
        <v>8</v>
      </c>
      <c r="B5" s="7">
        <v>20</v>
      </c>
      <c r="C5" s="7">
        <v>9</v>
      </c>
      <c r="D5" s="7" t="s">
        <v>24</v>
      </c>
      <c r="E5" s="23" t="s">
        <v>21</v>
      </c>
      <c r="F5" s="23"/>
      <c r="G5" s="23"/>
      <c r="H5" s="23"/>
    </row>
    <row r="6" spans="1:8" ht="16.5" thickTop="1" x14ac:dyDescent="0.25">
      <c r="A6" s="6" t="s">
        <v>8</v>
      </c>
      <c r="B6" s="7">
        <v>21</v>
      </c>
      <c r="C6" s="7">
        <v>1</v>
      </c>
      <c r="D6" s="7" t="s">
        <v>25</v>
      </c>
      <c r="E6" s="7" t="s">
        <v>20</v>
      </c>
      <c r="F6" s="7" t="s">
        <v>19</v>
      </c>
    </row>
    <row r="7" spans="1:8" ht="15.75" x14ac:dyDescent="0.25">
      <c r="A7" s="6" t="s">
        <v>8</v>
      </c>
      <c r="B7" s="7">
        <v>23</v>
      </c>
      <c r="C7" s="7">
        <v>3</v>
      </c>
      <c r="D7" s="7" t="s">
        <v>26</v>
      </c>
      <c r="E7" s="16">
        <f>SUM(E4/$C$10*100)</f>
        <v>89.795918367346943</v>
      </c>
      <c r="F7" s="16">
        <f>SUM(F4/$C$10*100)</f>
        <v>10.204081632653061</v>
      </c>
    </row>
    <row r="8" spans="1:8" ht="15.75" x14ac:dyDescent="0.25">
      <c r="A8" s="6" t="s">
        <v>8</v>
      </c>
      <c r="B8" s="7">
        <v>25</v>
      </c>
      <c r="C8" s="7">
        <v>24</v>
      </c>
      <c r="D8" s="7" t="s">
        <v>12</v>
      </c>
    </row>
    <row r="9" spans="1:8" ht="15.75" x14ac:dyDescent="0.25">
      <c r="A9" s="14" t="s">
        <v>8</v>
      </c>
      <c r="B9" s="7">
        <v>26</v>
      </c>
      <c r="C9" s="7">
        <v>7</v>
      </c>
      <c r="D9" s="7" t="s">
        <v>27</v>
      </c>
    </row>
    <row r="10" spans="1:8" ht="15.75" x14ac:dyDescent="0.25">
      <c r="A10" s="8" t="s">
        <v>15</v>
      </c>
      <c r="C10" s="9">
        <f>SUM(C4:C9)</f>
        <v>49</v>
      </c>
    </row>
    <row r="11" spans="1:8" ht="15.75" x14ac:dyDescent="0.25">
      <c r="A11" s="8" t="s">
        <v>16</v>
      </c>
      <c r="C11" s="9">
        <v>6</v>
      </c>
    </row>
    <row r="12" spans="1:8" ht="15.75" x14ac:dyDescent="0.25">
      <c r="A12" s="8" t="s">
        <v>17</v>
      </c>
      <c r="C12" s="10">
        <f>AVERAGE(C4:C9)</f>
        <v>8.1666666666666661</v>
      </c>
    </row>
    <row r="13" spans="1:8" ht="15.75" x14ac:dyDescent="0.25">
      <c r="A13" s="8" t="s">
        <v>29</v>
      </c>
      <c r="C13" s="17" t="s">
        <v>30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DF04-4130-4E46-ACE9-F4768B3BA46D}">
  <dimension ref="A1:L13"/>
  <sheetViews>
    <sheetView workbookViewId="0">
      <selection activeCell="I2" sqref="I2:L7"/>
    </sheetView>
  </sheetViews>
  <sheetFormatPr defaultRowHeight="15" x14ac:dyDescent="0.25"/>
  <cols>
    <col min="1" max="1" width="53.7109375" bestFit="1" customWidth="1"/>
    <col min="2" max="2" width="9.85546875" bestFit="1" customWidth="1"/>
    <col min="3" max="3" width="7.85546875" bestFit="1" customWidth="1"/>
    <col min="4" max="4" width="10.85546875" bestFit="1" customWidth="1"/>
    <col min="5" max="5" width="16" bestFit="1" customWidth="1"/>
    <col min="6" max="6" width="12" bestFit="1" customWidth="1"/>
    <col min="7" max="7" width="13.85546875" bestFit="1" customWidth="1"/>
    <col min="8" max="8" width="21.85546875" bestFit="1" customWidth="1"/>
    <col min="9" max="9" width="8.42578125" bestFit="1" customWidth="1"/>
    <col min="10" max="10" width="10" bestFit="1" customWidth="1"/>
  </cols>
  <sheetData>
    <row r="1" spans="1:12" ht="27" x14ac:dyDescent="0.5">
      <c r="A1" s="1" t="s">
        <v>14</v>
      </c>
      <c r="B1" s="2"/>
      <c r="C1" s="2"/>
    </row>
    <row r="2" spans="1:12" ht="21" thickBot="1" x14ac:dyDescent="0.35">
      <c r="A2" s="3" t="s">
        <v>0</v>
      </c>
      <c r="B2" s="24"/>
      <c r="C2" s="24"/>
      <c r="D2" s="24"/>
      <c r="E2" s="24"/>
      <c r="F2" s="24"/>
      <c r="G2" s="3" t="s">
        <v>1</v>
      </c>
      <c r="H2" s="3" t="s">
        <v>2</v>
      </c>
      <c r="I2" s="22" t="s">
        <v>18</v>
      </c>
      <c r="J2" s="22"/>
      <c r="K2" s="22"/>
      <c r="L2" s="22"/>
    </row>
    <row r="3" spans="1:12" ht="19.5" thickTop="1" x14ac:dyDescent="0.3">
      <c r="A3" s="4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4"/>
      <c r="H3" s="4"/>
      <c r="I3" s="7" t="s">
        <v>20</v>
      </c>
      <c r="J3" s="7" t="s">
        <v>19</v>
      </c>
    </row>
    <row r="4" spans="1:12" ht="15.75" x14ac:dyDescent="0.25">
      <c r="A4" s="6" t="s">
        <v>8</v>
      </c>
      <c r="B4" s="7">
        <v>24</v>
      </c>
      <c r="C4" s="7"/>
      <c r="D4" s="7"/>
      <c r="E4" s="7"/>
      <c r="F4" s="7"/>
      <c r="G4" s="7">
        <v>1</v>
      </c>
      <c r="H4" s="7" t="s">
        <v>9</v>
      </c>
      <c r="I4" s="7">
        <v>28</v>
      </c>
      <c r="J4" s="7">
        <v>9</v>
      </c>
    </row>
    <row r="5" spans="1:12" ht="21" thickBot="1" x14ac:dyDescent="0.35">
      <c r="A5" s="6" t="s">
        <v>8</v>
      </c>
      <c r="B5" s="7">
        <v>31</v>
      </c>
      <c r="C5" s="7"/>
      <c r="D5" s="7"/>
      <c r="E5" s="7"/>
      <c r="F5" s="7"/>
      <c r="G5" s="7">
        <v>1</v>
      </c>
      <c r="H5" s="7" t="s">
        <v>9</v>
      </c>
      <c r="I5" s="23" t="s">
        <v>21</v>
      </c>
      <c r="J5" s="23"/>
      <c r="K5" s="23"/>
      <c r="L5" s="23"/>
    </row>
    <row r="6" spans="1:12" ht="16.5" thickTop="1" x14ac:dyDescent="0.25">
      <c r="A6" s="6" t="s">
        <v>8</v>
      </c>
      <c r="B6" s="7"/>
      <c r="C6" s="7">
        <v>19</v>
      </c>
      <c r="D6" s="7"/>
      <c r="E6" s="7"/>
      <c r="F6" s="7"/>
      <c r="G6" s="7">
        <v>3</v>
      </c>
      <c r="H6" s="7" t="s">
        <v>10</v>
      </c>
      <c r="I6" s="7" t="s">
        <v>20</v>
      </c>
      <c r="J6" s="7" t="s">
        <v>19</v>
      </c>
    </row>
    <row r="7" spans="1:12" ht="15.75" x14ac:dyDescent="0.25">
      <c r="A7" s="6" t="s">
        <v>8</v>
      </c>
      <c r="B7" s="7"/>
      <c r="C7" s="7"/>
      <c r="D7" s="7">
        <v>30</v>
      </c>
      <c r="E7" s="7"/>
      <c r="F7" s="7"/>
      <c r="G7" s="7">
        <v>4</v>
      </c>
      <c r="H7" s="7" t="s">
        <v>11</v>
      </c>
      <c r="I7" s="16">
        <f>SUM(I4/$G$10*100)</f>
        <v>75.675675675675677</v>
      </c>
      <c r="J7" s="16">
        <f>SUM(J4/$G$10*100)</f>
        <v>24.324324324324326</v>
      </c>
    </row>
    <row r="8" spans="1:12" ht="15.75" x14ac:dyDescent="0.25">
      <c r="A8" s="6" t="s">
        <v>8</v>
      </c>
      <c r="B8" s="7"/>
      <c r="C8" s="7"/>
      <c r="D8" s="7"/>
      <c r="E8" s="7">
        <v>4</v>
      </c>
      <c r="F8" s="7"/>
      <c r="G8" s="7">
        <v>24</v>
      </c>
      <c r="H8" s="7" t="s">
        <v>12</v>
      </c>
    </row>
    <row r="9" spans="1:12" ht="15.75" x14ac:dyDescent="0.25">
      <c r="A9" s="6" t="s">
        <v>8</v>
      </c>
      <c r="B9" s="7"/>
      <c r="C9" s="7"/>
      <c r="D9" s="7"/>
      <c r="E9" s="7"/>
      <c r="F9" s="7">
        <v>15</v>
      </c>
      <c r="G9" s="7">
        <v>4</v>
      </c>
      <c r="H9" s="7" t="s">
        <v>13</v>
      </c>
    </row>
    <row r="10" spans="1:12" ht="15.75" x14ac:dyDescent="0.25">
      <c r="A10" s="8" t="s">
        <v>15</v>
      </c>
      <c r="G10" s="9">
        <f>SUM(G4:G9)</f>
        <v>37</v>
      </c>
    </row>
    <row r="11" spans="1:12" ht="15.75" x14ac:dyDescent="0.25">
      <c r="A11" s="8" t="s">
        <v>16</v>
      </c>
      <c r="G11" s="9">
        <v>6</v>
      </c>
    </row>
    <row r="12" spans="1:12" ht="15.75" x14ac:dyDescent="0.25">
      <c r="A12" s="8" t="s">
        <v>17</v>
      </c>
      <c r="G12" s="10">
        <f>AVERAGE(G4:G9)</f>
        <v>6.166666666666667</v>
      </c>
    </row>
    <row r="13" spans="1:12" ht="15.75" x14ac:dyDescent="0.25">
      <c r="A13" s="8" t="s">
        <v>29</v>
      </c>
      <c r="G13" s="18" t="s">
        <v>31</v>
      </c>
    </row>
  </sheetData>
  <mergeCells count="3">
    <mergeCell ref="B2:F2"/>
    <mergeCell ref="I2:L2"/>
    <mergeCell ref="I5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C392-685C-416A-87D1-C03A819CE030}">
  <dimension ref="A1:M13"/>
  <sheetViews>
    <sheetView tabSelected="1" topLeftCell="B1" workbookViewId="0">
      <selection activeCell="A14" sqref="A14"/>
    </sheetView>
  </sheetViews>
  <sheetFormatPr defaultRowHeight="15" x14ac:dyDescent="0.25"/>
  <cols>
    <col min="1" max="1" width="53.7109375" bestFit="1" customWidth="1"/>
    <col min="2" max="2" width="7.85546875" bestFit="1" customWidth="1"/>
    <col min="3" max="3" width="7.42578125" bestFit="1" customWidth="1"/>
    <col min="4" max="4" width="13.85546875" bestFit="1" customWidth="1"/>
    <col min="5" max="5" width="19.28515625" bestFit="1" customWidth="1"/>
    <col min="6" max="6" width="10.28515625" bestFit="1" customWidth="1"/>
  </cols>
  <sheetData>
    <row r="1" spans="1:13" ht="27" x14ac:dyDescent="0.5">
      <c r="A1" s="1" t="s">
        <v>33</v>
      </c>
      <c r="B1" s="2"/>
      <c r="C1" s="12"/>
      <c r="G1" s="12"/>
    </row>
    <row r="2" spans="1:13" ht="21" thickBot="1" x14ac:dyDescent="0.35">
      <c r="A2" s="19" t="s">
        <v>0</v>
      </c>
      <c r="B2" s="24" t="s">
        <v>22</v>
      </c>
      <c r="C2" s="24"/>
      <c r="D2" s="19" t="s">
        <v>1</v>
      </c>
      <c r="E2" s="19" t="s">
        <v>2</v>
      </c>
      <c r="F2" s="22" t="s">
        <v>18</v>
      </c>
      <c r="G2" s="22"/>
      <c r="H2" s="22"/>
      <c r="I2" s="22"/>
      <c r="J2" s="20"/>
      <c r="K2" s="20"/>
      <c r="L2" s="20"/>
      <c r="M2" s="20"/>
    </row>
    <row r="3" spans="1:13" ht="19.5" thickTop="1" x14ac:dyDescent="0.3">
      <c r="A3" s="4"/>
      <c r="B3" s="5" t="s">
        <v>4</v>
      </c>
      <c r="C3" s="5" t="s">
        <v>32</v>
      </c>
      <c r="D3" s="4"/>
      <c r="E3" s="4"/>
      <c r="F3" s="7" t="s">
        <v>40</v>
      </c>
      <c r="G3" s="7"/>
      <c r="J3" s="5"/>
      <c r="K3" s="5"/>
      <c r="L3" s="5"/>
      <c r="M3" s="5"/>
    </row>
    <row r="4" spans="1:13" ht="15.75" x14ac:dyDescent="0.25">
      <c r="A4" s="14" t="s">
        <v>8</v>
      </c>
      <c r="B4" s="7">
        <v>28</v>
      </c>
      <c r="C4" s="7"/>
      <c r="D4" s="7">
        <v>10</v>
      </c>
      <c r="E4" s="7" t="s">
        <v>34</v>
      </c>
      <c r="F4" s="7">
        <v>56</v>
      </c>
      <c r="G4" s="7"/>
      <c r="J4" s="7"/>
      <c r="K4" s="7"/>
      <c r="L4" s="7"/>
      <c r="M4" s="7"/>
    </row>
    <row r="5" spans="1:13" ht="21" thickBot="1" x14ac:dyDescent="0.35">
      <c r="A5" s="14" t="s">
        <v>8</v>
      </c>
      <c r="B5" s="7">
        <v>29</v>
      </c>
      <c r="C5" s="7"/>
      <c r="D5" s="7">
        <v>18</v>
      </c>
      <c r="E5" s="7" t="s">
        <v>35</v>
      </c>
      <c r="F5" s="23" t="s">
        <v>21</v>
      </c>
      <c r="G5" s="23"/>
      <c r="H5" s="23"/>
      <c r="I5" s="23"/>
      <c r="J5" s="7"/>
      <c r="K5" s="7"/>
      <c r="L5" s="7"/>
      <c r="M5" s="7"/>
    </row>
    <row r="6" spans="1:13" ht="16.5" thickTop="1" x14ac:dyDescent="0.25">
      <c r="A6" s="14" t="s">
        <v>8</v>
      </c>
      <c r="B6" s="7"/>
      <c r="C6" s="7">
        <v>2</v>
      </c>
      <c r="D6" s="7">
        <v>6</v>
      </c>
      <c r="E6" s="7" t="s">
        <v>36</v>
      </c>
      <c r="F6" s="7" t="s">
        <v>40</v>
      </c>
      <c r="G6" s="7"/>
      <c r="J6" s="7"/>
      <c r="K6" s="7"/>
      <c r="L6" s="7"/>
      <c r="M6" s="7"/>
    </row>
    <row r="7" spans="1:13" ht="15.75" x14ac:dyDescent="0.25">
      <c r="A7" s="14" t="s">
        <v>8</v>
      </c>
      <c r="B7" s="7"/>
      <c r="C7" s="7">
        <v>3</v>
      </c>
      <c r="D7" s="7">
        <v>11</v>
      </c>
      <c r="E7" s="7" t="s">
        <v>37</v>
      </c>
      <c r="F7" s="16">
        <f>SUM(F4/D10*100)</f>
        <v>100</v>
      </c>
      <c r="G7" s="16"/>
      <c r="J7" s="7"/>
      <c r="K7" s="7"/>
      <c r="L7" s="7"/>
      <c r="M7" s="7"/>
    </row>
    <row r="8" spans="1:13" ht="15.75" x14ac:dyDescent="0.25">
      <c r="A8" s="14" t="s">
        <v>8</v>
      </c>
      <c r="B8" s="7"/>
      <c r="C8" s="7">
        <v>6</v>
      </c>
      <c r="D8" s="7">
        <v>7</v>
      </c>
      <c r="E8" s="7" t="s">
        <v>38</v>
      </c>
      <c r="G8" s="7"/>
      <c r="H8" s="7"/>
      <c r="I8" s="7"/>
      <c r="J8" s="7"/>
      <c r="K8" s="7"/>
      <c r="L8" s="7"/>
      <c r="M8" s="7"/>
    </row>
    <row r="9" spans="1:13" ht="15.75" x14ac:dyDescent="0.25">
      <c r="A9" s="14" t="s">
        <v>8</v>
      </c>
      <c r="B9" s="7"/>
      <c r="C9" s="7">
        <v>10</v>
      </c>
      <c r="D9" s="7">
        <v>4</v>
      </c>
      <c r="E9" s="7" t="s">
        <v>39</v>
      </c>
      <c r="G9" s="7"/>
      <c r="H9" s="7"/>
      <c r="I9" s="7"/>
      <c r="J9" s="7"/>
      <c r="K9" s="7"/>
      <c r="L9" s="7"/>
      <c r="M9" s="7"/>
    </row>
    <row r="10" spans="1:13" ht="15.75" x14ac:dyDescent="0.25">
      <c r="A10" s="8" t="s">
        <v>15</v>
      </c>
      <c r="D10" s="9">
        <f>SUM(D4:D9)</f>
        <v>56</v>
      </c>
    </row>
    <row r="11" spans="1:13" ht="15.75" x14ac:dyDescent="0.25">
      <c r="A11" s="8" t="s">
        <v>16</v>
      </c>
      <c r="D11" s="9">
        <v>6</v>
      </c>
    </row>
    <row r="12" spans="1:13" ht="15.75" x14ac:dyDescent="0.25">
      <c r="A12" s="8" t="s">
        <v>17</v>
      </c>
      <c r="D12" s="10">
        <f>AVERAGE(D4:D9)</f>
        <v>9.3333333333333339</v>
      </c>
    </row>
    <row r="13" spans="1:13" ht="15.75" x14ac:dyDescent="0.25">
      <c r="A13" s="8" t="s">
        <v>29</v>
      </c>
      <c r="D13" s="18" t="s">
        <v>31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2D8B-5DB0-4D2E-8378-13E141A72211}">
  <dimension ref="A1:D11"/>
  <sheetViews>
    <sheetView topLeftCell="A7" workbookViewId="0">
      <selection activeCell="C11" sqref="C11"/>
    </sheetView>
  </sheetViews>
  <sheetFormatPr defaultRowHeight="15" x14ac:dyDescent="0.25"/>
  <cols>
    <col min="1" max="1" width="23.140625" bestFit="1" customWidth="1"/>
    <col min="2" max="2" width="10.28515625" bestFit="1" customWidth="1"/>
    <col min="3" max="3" width="10" bestFit="1" customWidth="1"/>
  </cols>
  <sheetData>
    <row r="1" spans="1:4" ht="21" thickBot="1" x14ac:dyDescent="0.35">
      <c r="A1" s="22" t="s">
        <v>18</v>
      </c>
      <c r="B1" s="22"/>
      <c r="C1" s="22"/>
      <c r="D1" s="22"/>
    </row>
    <row r="2" spans="1:4" ht="16.5" thickTop="1" x14ac:dyDescent="0.25">
      <c r="A2" s="7" t="s">
        <v>20</v>
      </c>
      <c r="B2" s="7" t="s">
        <v>40</v>
      </c>
      <c r="C2" s="7" t="s">
        <v>19</v>
      </c>
    </row>
    <row r="3" spans="1:4" ht="15.75" x14ac:dyDescent="0.25">
      <c r="A3" s="7">
        <f>SUM('2017'!E4+'2018'!I4)</f>
        <v>72</v>
      </c>
      <c r="B3" s="7">
        <f>SUM('2019'!F4)</f>
        <v>56</v>
      </c>
      <c r="C3" s="7">
        <f>SUM('2017'!F4+'2018'!J4)</f>
        <v>14</v>
      </c>
    </row>
    <row r="4" spans="1:4" ht="21" thickBot="1" x14ac:dyDescent="0.35">
      <c r="A4" s="23" t="s">
        <v>21</v>
      </c>
      <c r="B4" s="23"/>
      <c r="C4" s="23"/>
      <c r="D4" s="23"/>
    </row>
    <row r="5" spans="1:4" ht="16.5" thickTop="1" x14ac:dyDescent="0.25">
      <c r="A5" s="7" t="s">
        <v>20</v>
      </c>
      <c r="B5" s="7" t="s">
        <v>40</v>
      </c>
      <c r="C5" s="7" t="s">
        <v>19</v>
      </c>
    </row>
    <row r="6" spans="1:4" ht="15.75" x14ac:dyDescent="0.25">
      <c r="A6" s="16">
        <f>SUM(A3/$B$8*100)</f>
        <v>50.704225352112672</v>
      </c>
      <c r="B6" s="16">
        <f>SUM(B3/$B$8*100)</f>
        <v>39.436619718309856</v>
      </c>
      <c r="C6" s="16">
        <f>SUM(C3/$B$8*100)</f>
        <v>9.8591549295774641</v>
      </c>
    </row>
    <row r="8" spans="1:4" ht="15.75" x14ac:dyDescent="0.25">
      <c r="A8" s="8" t="s">
        <v>15</v>
      </c>
      <c r="B8" s="8">
        <f>SUM('2017'!C10+'2018'!G10+'2019'!D10)</f>
        <v>142</v>
      </c>
    </row>
    <row r="9" spans="1:4" ht="15.75" x14ac:dyDescent="0.25">
      <c r="A9" s="8" t="s">
        <v>16</v>
      </c>
      <c r="B9" s="8">
        <f>SUM('2017'!C11+'2018'!G11+'2019'!D11)</f>
        <v>18</v>
      </c>
    </row>
    <row r="10" spans="1:4" ht="15.75" x14ac:dyDescent="0.25">
      <c r="A10" s="8" t="s">
        <v>17</v>
      </c>
      <c r="B10" s="15">
        <f>SUM(B8/B9)</f>
        <v>7.8888888888888893</v>
      </c>
    </row>
    <row r="11" spans="1:4" ht="15.75" x14ac:dyDescent="0.25">
      <c r="A11" s="8" t="s">
        <v>29</v>
      </c>
      <c r="B11" s="21" t="s">
        <v>31</v>
      </c>
    </row>
  </sheetData>
  <mergeCells count="2">
    <mergeCell ref="A1:D1"/>
    <mergeCell ref="A4:D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2019-01-05T02:48:49Z</dcterms:created>
  <dcterms:modified xsi:type="dcterms:W3CDTF">2020-01-04T22:34:28Z</dcterms:modified>
</cp:coreProperties>
</file>