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C227AFA-1731-4BF7-A53A-2DF39420C9E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5" l="1"/>
  <c r="N64" i="5"/>
  <c r="I65" i="5" l="1"/>
  <c r="H65" i="5" l="1"/>
  <c r="B65" i="5" l="1"/>
  <c r="D70" i="5"/>
  <c r="D71" i="5"/>
  <c r="C70" i="5"/>
  <c r="E70" i="5"/>
  <c r="B70" i="5"/>
  <c r="F70" i="5" l="1"/>
  <c r="G65" i="5" l="1"/>
  <c r="C71" i="5" s="1"/>
  <c r="F65" i="5" l="1"/>
  <c r="E65" i="5" l="1"/>
  <c r="D65" i="5" l="1"/>
  <c r="B71" i="5" s="1"/>
  <c r="C65" i="5" l="1"/>
  <c r="N66" i="5" s="1"/>
  <c r="N65" i="5" s="1"/>
  <c r="E71" i="5" l="1"/>
  <c r="F71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7" i="5" s="1"/>
  <c r="J16" i="1"/>
  <c r="I16" i="1"/>
  <c r="H16" i="1"/>
  <c r="V16" i="2"/>
  <c r="G15" i="4" s="1"/>
  <c r="H67" i="5" s="1"/>
  <c r="AA16" i="2"/>
  <c r="Z16" i="2"/>
  <c r="Y16" i="2"/>
  <c r="X16" i="2"/>
  <c r="W16" i="2"/>
  <c r="H15" i="4" s="1"/>
  <c r="I67" i="5" s="1"/>
  <c r="U16" i="2"/>
  <c r="F15" i="4" s="1"/>
  <c r="G67" i="5" s="1"/>
  <c r="T16" i="2"/>
  <c r="E15" i="4" s="1"/>
  <c r="F67" i="5" s="1"/>
  <c r="S16" i="2"/>
  <c r="D15" i="4" s="1"/>
  <c r="E67" i="5" s="1"/>
  <c r="R16" i="2"/>
  <c r="C15" i="4" s="1"/>
  <c r="D67" i="5" s="1"/>
  <c r="Q16" i="2"/>
  <c r="B15" i="4" s="1"/>
  <c r="C67" i="5" s="1"/>
  <c r="P16" i="2"/>
  <c r="A15" i="4" s="1"/>
  <c r="B67" i="5" s="1"/>
  <c r="I15" i="4" l="1"/>
  <c r="J67" i="5" s="1"/>
  <c r="K15" i="4"/>
  <c r="L67" i="5" s="1"/>
  <c r="J15" i="4"/>
  <c r="K67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8" i="5" l="1"/>
  <c r="N67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<sst xmlns="http://schemas.openxmlformats.org/spreadsheetml/2006/main" count="1057" uniqueCount="239">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</sst>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6"/>
  <sheetViews>
    <sheetView tabSelected="1" topLeftCell="A40" workbookViewId="0">
      <selection activeCell="A72" sqref="A7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6.710937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8" t="s">
        <v>135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9">
        <f>SUM(N4:N63)</f>
        <v>1301</v>
      </c>
      <c r="O64" s="14"/>
      <c r="T64" s="14"/>
      <c r="U64" s="14"/>
      <c r="V64" s="14"/>
      <c r="W64" s="14"/>
      <c r="X64" s="14"/>
      <c r="Y64" s="14"/>
      <c r="Z64" s="14"/>
      <c r="AA64" s="14"/>
      <c r="AB64"/>
      <c r="AC64" s="31"/>
      <c r="AD64" s="31"/>
    </row>
    <row r="65" spans="1:30" ht="20.25" x14ac:dyDescent="0.3">
      <c r="A65" s="18" t="s">
        <v>195</v>
      </c>
      <c r="B65" s="36">
        <f>SUM(N4:N7)</f>
        <v>41</v>
      </c>
      <c r="C65" s="36">
        <f>SUM(N8:N16)</f>
        <v>176</v>
      </c>
      <c r="D65" s="36">
        <f>SUM(N17:N28)</f>
        <v>175</v>
      </c>
      <c r="E65" s="36">
        <f>SUM(N29:N38)</f>
        <v>25</v>
      </c>
      <c r="F65" s="36">
        <f>SUM(N39:N42)</f>
        <v>51</v>
      </c>
      <c r="G65" s="36">
        <f>SUM(N43:N49)</f>
        <v>175</v>
      </c>
      <c r="H65" s="36">
        <f>SUM(N50:N55)</f>
        <v>304</v>
      </c>
      <c r="I65" s="36">
        <f>SUM(N56:N59)</f>
        <v>285</v>
      </c>
      <c r="J65" s="36">
        <f>SUM(N60:N63)</f>
        <v>69</v>
      </c>
      <c r="K65" s="36">
        <v>0</v>
      </c>
      <c r="L65" s="36">
        <v>0</v>
      </c>
      <c r="M65" s="36">
        <v>0</v>
      </c>
      <c r="N65" s="20">
        <f>SUM(N66*12)</f>
        <v>1734.6666666666665</v>
      </c>
      <c r="O65" s="14"/>
      <c r="T65" s="14"/>
      <c r="U65" s="14"/>
      <c r="V65" s="14"/>
      <c r="W65" s="14"/>
      <c r="X65" s="14"/>
      <c r="Y65" s="14"/>
      <c r="Z65" s="14"/>
      <c r="AA65" s="14"/>
      <c r="AB65" s="32"/>
      <c r="AC65" s="31"/>
      <c r="AD65" s="31"/>
    </row>
    <row r="66" spans="1:30" ht="15.75" x14ac:dyDescent="0.25">
      <c r="A66" s="18" t="s">
        <v>196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20">
        <f>AVERAGE(B65:J65)</f>
        <v>144.55555555555554</v>
      </c>
      <c r="O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20.25" x14ac:dyDescent="0.3">
      <c r="A67" s="18" t="s">
        <v>194</v>
      </c>
      <c r="B67" s="35">
        <f>SUM('Overall Stats'!A15/2)</f>
        <v>53.5</v>
      </c>
      <c r="C67" s="35">
        <f>SUM('Overall Stats'!B15/2)</f>
        <v>86.5</v>
      </c>
      <c r="D67" s="35">
        <f>SUM('Overall Stats'!C15/2)</f>
        <v>126</v>
      </c>
      <c r="E67" s="35">
        <f>SUM('Overall Stats'!D15/2)</f>
        <v>78.5</v>
      </c>
      <c r="F67" s="35">
        <f>SUM('Overall Stats'!E15/2)</f>
        <v>97.5</v>
      </c>
      <c r="G67" s="35">
        <f>SUM('Overall Stats'!F15/2)</f>
        <v>127</v>
      </c>
      <c r="H67" s="35">
        <f>SUM('Overall Stats'!G15/2)</f>
        <v>159</v>
      </c>
      <c r="I67" s="35">
        <f>SUM('Overall Stats'!H15/2)</f>
        <v>55.5</v>
      </c>
      <c r="J67" s="35">
        <f>SUM('Overall Stats'!I15/3)</f>
        <v>87.333333333333329</v>
      </c>
      <c r="K67" s="35">
        <f>SUM('Overall Stats'!J15/3)</f>
        <v>252</v>
      </c>
      <c r="L67" s="35">
        <f>SUM('Overall Stats'!K15/3)</f>
        <v>128</v>
      </c>
      <c r="M67" s="35">
        <f>SUM('Overall Stats'!L15/3)</f>
        <v>22.666666666666668</v>
      </c>
      <c r="N67" s="20">
        <f>SUM(N68*12)</f>
        <v>1273.5000000000002</v>
      </c>
      <c r="O67" s="14"/>
      <c r="T67" s="14"/>
      <c r="U67" s="14"/>
      <c r="V67" s="14"/>
      <c r="W67" s="14"/>
      <c r="X67" s="14"/>
      <c r="Y67" s="14"/>
      <c r="Z67" s="14"/>
      <c r="AA67" s="14"/>
      <c r="AB67" s="14"/>
      <c r="AC67" s="32"/>
      <c r="AD67" s="32"/>
    </row>
    <row r="68" spans="1:30" ht="20.25" x14ac:dyDescent="0.3">
      <c r="A68" s="29" t="s">
        <v>197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20">
        <f>AVERAGE(B67:M67)</f>
        <v>106.12500000000001</v>
      </c>
      <c r="O68" s="14"/>
      <c r="T68" s="14"/>
      <c r="U68" s="14"/>
      <c r="V68" s="14"/>
      <c r="W68" s="14"/>
      <c r="X68" s="14"/>
      <c r="Y68" s="14"/>
      <c r="Z68" s="14"/>
      <c r="AA68" s="14"/>
      <c r="AB68" s="32"/>
      <c r="AC68" s="30"/>
      <c r="AD68" s="30"/>
    </row>
    <row r="69" spans="1:30" ht="20.25" x14ac:dyDescent="0.3">
      <c r="A69" s="29" t="s">
        <v>222</v>
      </c>
      <c r="B69" s="19" t="s">
        <v>225</v>
      </c>
      <c r="C69" s="19" t="s">
        <v>223</v>
      </c>
      <c r="D69" s="19" t="s">
        <v>226</v>
      </c>
      <c r="E69" s="19" t="s">
        <v>224</v>
      </c>
      <c r="F69" s="19" t="s">
        <v>135</v>
      </c>
      <c r="G69" s="14"/>
      <c r="H69" s="14"/>
      <c r="I69" s="14"/>
      <c r="J69" s="14"/>
      <c r="K69" s="14"/>
      <c r="L69" s="14"/>
      <c r="M69" s="14"/>
      <c r="N69" s="20"/>
      <c r="O69" s="14"/>
      <c r="T69" s="14"/>
      <c r="U69" s="14"/>
      <c r="V69" s="14"/>
      <c r="W69" s="14"/>
      <c r="X69" s="14"/>
      <c r="Y69" s="14"/>
      <c r="Z69" s="14"/>
      <c r="AA69" s="14"/>
      <c r="AB69" s="32"/>
      <c r="AC69" s="30"/>
      <c r="AD69" s="30"/>
    </row>
    <row r="70" spans="1:30" ht="15.75" x14ac:dyDescent="0.25">
      <c r="A70" s="18" t="s">
        <v>220</v>
      </c>
      <c r="B70" s="35">
        <f>SUM('Overall Stats'!A21/2)</f>
        <v>302</v>
      </c>
      <c r="C70" s="35">
        <f>SUM('Overall Stats'!B21/2)</f>
        <v>341.5</v>
      </c>
      <c r="D70" s="35">
        <f>SUM('Overall Stats'!C21/3)</f>
        <v>467.33333333333331</v>
      </c>
      <c r="E70" s="35">
        <f>SUM('Overall Stats'!D21/2)</f>
        <v>174</v>
      </c>
      <c r="F70" s="35">
        <f>SUM(B70:E70)</f>
        <v>1284.8333333333333</v>
      </c>
      <c r="G70" s="37"/>
      <c r="O70" s="14"/>
      <c r="AB70" s="30"/>
      <c r="AC70" s="30"/>
      <c r="AD70" s="30"/>
    </row>
    <row r="71" spans="1:30" ht="20.25" x14ac:dyDescent="0.3">
      <c r="A71" s="18" t="s">
        <v>221</v>
      </c>
      <c r="B71" s="36">
        <f>SUM(D65:F65)</f>
        <v>251</v>
      </c>
      <c r="C71" s="36">
        <f>SUM(G65:I65)</f>
        <v>764</v>
      </c>
      <c r="D71" s="36">
        <f>SUM(J65:L65)</f>
        <v>69</v>
      </c>
      <c r="E71" s="36">
        <f>SUM(B65:C65,M65)</f>
        <v>217</v>
      </c>
      <c r="F71" s="36">
        <f>SUM(B71:E71)</f>
        <v>1301</v>
      </c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2"/>
      <c r="AD71" s="32"/>
    </row>
    <row r="72" spans="1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0"/>
      <c r="AD72" s="30"/>
    </row>
    <row r="73" spans="1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1">
    <cfRule type="cellIs" dxfId="11" priority="10" operator="lessThan">
      <formula>$B$70</formula>
    </cfRule>
    <cfRule type="cellIs" dxfId="10" priority="11" operator="greaterThan">
      <formula>$B$70</formula>
    </cfRule>
    <cfRule type="cellIs" dxfId="9" priority="12" operator="greaterThan">
      <formula>$B$70</formula>
    </cfRule>
    <cfRule type="cellIs" dxfId="8" priority="13" operator="greaterThan">
      <formula>$B$70</formula>
    </cfRule>
  </conditionalFormatting>
  <conditionalFormatting sqref="C71">
    <cfRule type="cellIs" dxfId="7" priority="8" operator="lessThan">
      <formula>$C$70</formula>
    </cfRule>
    <cfRule type="cellIs" dxfId="6" priority="9" operator="greaterThan">
      <formula>$C$70</formula>
    </cfRule>
  </conditionalFormatting>
  <conditionalFormatting sqref="D71">
    <cfRule type="cellIs" dxfId="5" priority="6" operator="lessThan">
      <formula>$D$70</formula>
    </cfRule>
    <cfRule type="cellIs" dxfId="4" priority="7" operator="greaterThan">
      <formula>$D$70</formula>
    </cfRule>
  </conditionalFormatting>
  <conditionalFormatting sqref="E71">
    <cfRule type="cellIs" dxfId="3" priority="4" operator="lessThan">
      <formula>$E$70</formula>
    </cfRule>
    <cfRule type="cellIs" dxfId="2" priority="5" operator="greaterThan">
      <formula>$E$70</formula>
    </cfRule>
  </conditionalFormatting>
  <conditionalFormatting sqref="F71">
    <cfRule type="cellIs" dxfId="1" priority="2" operator="lessThan">
      <formula>$F$70</formula>
    </cfRule>
    <cfRule type="cellIs" dxfId="0" priority="3" operator="greaterThan">
      <formula>$F$70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2020-09-15T01:14:12Z</dcterms:modified>
</cp:coreProperties>
</file>