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1C74773-47B2-47BA-A999-9BB7CB65009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5" l="1"/>
  <c r="N60" i="5" s="1"/>
  <c r="I60" i="5"/>
  <c r="N59" i="5"/>
  <c r="C66" i="5" l="1"/>
  <c r="H60" i="5" l="1"/>
  <c r="B60" i="5" l="1"/>
  <c r="D65" i="5"/>
  <c r="D66" i="5"/>
  <c r="C65" i="5"/>
  <c r="E65" i="5"/>
  <c r="B65" i="5"/>
  <c r="F65" i="5" l="1"/>
  <c r="G60" i="5" l="1"/>
  <c r="F60" i="5" l="1"/>
  <c r="E60" i="5" l="1"/>
  <c r="D60" i="5" l="1"/>
  <c r="B66" i="5" s="1"/>
  <c r="C60" i="5" l="1"/>
  <c r="E66" i="5" l="1"/>
  <c r="F66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2" i="5" s="1"/>
  <c r="J16" i="1"/>
  <c r="I16" i="1"/>
  <c r="H16" i="1"/>
  <c r="V16" i="2"/>
  <c r="G15" i="4" s="1"/>
  <c r="H62" i="5" s="1"/>
  <c r="AA16" i="2"/>
  <c r="Z16" i="2"/>
  <c r="Y16" i="2"/>
  <c r="X16" i="2"/>
  <c r="W16" i="2"/>
  <c r="H15" i="4" s="1"/>
  <c r="I62" i="5" s="1"/>
  <c r="U16" i="2"/>
  <c r="F15" i="4" s="1"/>
  <c r="G62" i="5" s="1"/>
  <c r="T16" i="2"/>
  <c r="E15" i="4" s="1"/>
  <c r="F62" i="5" s="1"/>
  <c r="S16" i="2"/>
  <c r="D15" i="4" s="1"/>
  <c r="E62" i="5" s="1"/>
  <c r="R16" i="2"/>
  <c r="C15" i="4" s="1"/>
  <c r="D62" i="5" s="1"/>
  <c r="Q16" i="2"/>
  <c r="B15" i="4" s="1"/>
  <c r="C62" i="5" s="1"/>
  <c r="P16" i="2"/>
  <c r="A15" i="4" s="1"/>
  <c r="B62" i="5" s="1"/>
  <c r="I15" i="4" l="1"/>
  <c r="J62" i="5" s="1"/>
  <c r="K15" i="4"/>
  <c r="L62" i="5" s="1"/>
  <c r="J15" i="4"/>
  <c r="K62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3" i="5" l="1"/>
  <c r="N62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<sst xmlns="http://schemas.openxmlformats.org/spreadsheetml/2006/main" count="1047" uniqueCount="233">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</sst>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1"/>
  <sheetViews>
    <sheetView tabSelected="1" topLeftCell="A33" workbookViewId="0">
      <selection activeCell="O59" sqref="O5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8" t="s">
        <v>135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9">
        <f>SUM(N4:N58)</f>
        <v>1125</v>
      </c>
      <c r="O59" s="14"/>
      <c r="T59" s="14"/>
      <c r="U59" s="14"/>
      <c r="V59" s="14"/>
      <c r="W59" s="14"/>
      <c r="X59" s="14"/>
      <c r="Y59" s="14"/>
      <c r="Z59" s="14"/>
      <c r="AA59" s="14"/>
      <c r="AB59"/>
      <c r="AC59" s="31"/>
      <c r="AD59" s="31"/>
    </row>
    <row r="60" spans="1:30" ht="20.25" x14ac:dyDescent="0.3">
      <c r="A60" s="18" t="s">
        <v>195</v>
      </c>
      <c r="B60" s="36">
        <f>SUM(N4:N7)</f>
        <v>41</v>
      </c>
      <c r="C60" s="36">
        <f>SUM(N8:N16)</f>
        <v>176</v>
      </c>
      <c r="D60" s="36">
        <f>SUM(N17:N28)</f>
        <v>175</v>
      </c>
      <c r="E60" s="36">
        <f>SUM(N29:N38)</f>
        <v>25</v>
      </c>
      <c r="F60" s="36">
        <f>SUM(N39:N42)</f>
        <v>51</v>
      </c>
      <c r="G60" s="36">
        <f>SUM(N43:N49)</f>
        <v>175</v>
      </c>
      <c r="H60" s="36">
        <f>SUM(N50:N55)</f>
        <v>304</v>
      </c>
      <c r="I60" s="36">
        <f>SUM(N56:N58)</f>
        <v>178</v>
      </c>
      <c r="J60" s="36">
        <v>0</v>
      </c>
      <c r="K60" s="36">
        <v>0</v>
      </c>
      <c r="L60" s="36">
        <v>0</v>
      </c>
      <c r="M60" s="36">
        <v>0</v>
      </c>
      <c r="N60" s="20">
        <f>SUM(N61*12)</f>
        <v>1687.5</v>
      </c>
      <c r="O60" s="14"/>
      <c r="T60" s="14"/>
      <c r="U60" s="14"/>
      <c r="V60" s="14"/>
      <c r="W60" s="14"/>
      <c r="X60" s="14"/>
      <c r="Y60" s="14"/>
      <c r="Z60" s="14"/>
      <c r="AA60" s="14"/>
      <c r="AB60" s="32"/>
      <c r="AC60" s="31"/>
      <c r="AD60" s="31"/>
    </row>
    <row r="61" spans="1:30" ht="15.75" x14ac:dyDescent="0.25">
      <c r="A61" s="18" t="s">
        <v>196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0">
        <f>AVERAGE(B60:I60)</f>
        <v>140.625</v>
      </c>
      <c r="O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20.25" x14ac:dyDescent="0.3">
      <c r="A62" s="18" t="s">
        <v>194</v>
      </c>
      <c r="B62" s="35">
        <f>SUM('Overall Stats'!A15/2)</f>
        <v>53.5</v>
      </c>
      <c r="C62" s="35">
        <f>SUM('Overall Stats'!B15/2)</f>
        <v>86.5</v>
      </c>
      <c r="D62" s="35">
        <f>SUM('Overall Stats'!C15/2)</f>
        <v>126</v>
      </c>
      <c r="E62" s="35">
        <f>SUM('Overall Stats'!D15/2)</f>
        <v>78.5</v>
      </c>
      <c r="F62" s="35">
        <f>SUM('Overall Stats'!E15/2)</f>
        <v>97.5</v>
      </c>
      <c r="G62" s="35">
        <f>SUM('Overall Stats'!F15/2)</f>
        <v>127</v>
      </c>
      <c r="H62" s="35">
        <f>SUM('Overall Stats'!G15/2)</f>
        <v>159</v>
      </c>
      <c r="I62" s="35">
        <f>SUM('Overall Stats'!H15/2)</f>
        <v>55.5</v>
      </c>
      <c r="J62" s="35">
        <f>SUM('Overall Stats'!I15/3)</f>
        <v>87.333333333333329</v>
      </c>
      <c r="K62" s="35">
        <f>SUM('Overall Stats'!J15/3)</f>
        <v>252</v>
      </c>
      <c r="L62" s="35">
        <f>SUM('Overall Stats'!K15/3)</f>
        <v>128</v>
      </c>
      <c r="M62" s="35">
        <f>SUM('Overall Stats'!L15/3)</f>
        <v>22.666666666666668</v>
      </c>
      <c r="N62" s="20">
        <f>SUM(N63*12)</f>
        <v>1273.5000000000002</v>
      </c>
      <c r="O62" s="14"/>
      <c r="T62" s="14"/>
      <c r="U62" s="14"/>
      <c r="V62" s="14"/>
      <c r="W62" s="14"/>
      <c r="X62" s="14"/>
      <c r="Y62" s="14"/>
      <c r="Z62" s="14"/>
      <c r="AA62" s="14"/>
      <c r="AB62" s="14"/>
      <c r="AC62" s="32"/>
      <c r="AD62" s="32"/>
    </row>
    <row r="63" spans="1:30" ht="20.25" x14ac:dyDescent="0.3">
      <c r="A63" s="29" t="s">
        <v>197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0">
        <f>AVERAGE(B62:M62)</f>
        <v>106.12500000000001</v>
      </c>
      <c r="O63" s="14"/>
      <c r="T63" s="14"/>
      <c r="U63" s="14"/>
      <c r="V63" s="14"/>
      <c r="W63" s="14"/>
      <c r="X63" s="14"/>
      <c r="Y63" s="14"/>
      <c r="Z63" s="14"/>
      <c r="AA63" s="14"/>
      <c r="AB63" s="32"/>
      <c r="AC63" s="30"/>
      <c r="AD63" s="30"/>
    </row>
    <row r="64" spans="1:30" ht="20.25" x14ac:dyDescent="0.3">
      <c r="A64" s="29" t="s">
        <v>222</v>
      </c>
      <c r="B64" s="19" t="s">
        <v>225</v>
      </c>
      <c r="C64" s="19" t="s">
        <v>223</v>
      </c>
      <c r="D64" s="19" t="s">
        <v>226</v>
      </c>
      <c r="E64" s="19" t="s">
        <v>224</v>
      </c>
      <c r="F64" s="19" t="s">
        <v>135</v>
      </c>
      <c r="G64" s="14"/>
      <c r="H64" s="14"/>
      <c r="I64" s="14"/>
      <c r="J64" s="14"/>
      <c r="K64" s="14"/>
      <c r="L64" s="14"/>
      <c r="M64" s="14"/>
      <c r="N64" s="20"/>
      <c r="O64" s="14"/>
      <c r="T64" s="14"/>
      <c r="U64" s="14"/>
      <c r="V64" s="14"/>
      <c r="W64" s="14"/>
      <c r="X64" s="14"/>
      <c r="Y64" s="14"/>
      <c r="Z64" s="14"/>
      <c r="AA64" s="14"/>
      <c r="AB64" s="32"/>
      <c r="AC64" s="30"/>
      <c r="AD64" s="30"/>
    </row>
    <row r="65" spans="1:30" ht="15.75" x14ac:dyDescent="0.25">
      <c r="A65" s="18" t="s">
        <v>220</v>
      </c>
      <c r="B65" s="35">
        <f>SUM('Overall Stats'!A21/2)</f>
        <v>302</v>
      </c>
      <c r="C65" s="35">
        <f>SUM('Overall Stats'!B21/2)</f>
        <v>341.5</v>
      </c>
      <c r="D65" s="35">
        <f>SUM('Overall Stats'!C21/3)</f>
        <v>467.33333333333331</v>
      </c>
      <c r="E65" s="35">
        <f>SUM('Overall Stats'!D21/2)</f>
        <v>174</v>
      </c>
      <c r="F65" s="35">
        <f>SUM(B65:E65)</f>
        <v>1284.8333333333333</v>
      </c>
      <c r="G65" s="37"/>
      <c r="O65" s="14"/>
      <c r="AB65" s="30"/>
      <c r="AC65" s="30"/>
      <c r="AD65" s="30"/>
    </row>
    <row r="66" spans="1:30" ht="20.25" x14ac:dyDescent="0.3">
      <c r="A66" s="18" t="s">
        <v>221</v>
      </c>
      <c r="B66" s="36">
        <f>SUM(D60:F60)</f>
        <v>251</v>
      </c>
      <c r="C66" s="36">
        <f>SUM(G60:I60)</f>
        <v>657</v>
      </c>
      <c r="D66" s="36">
        <f>SUM(J60:L60)</f>
        <v>0</v>
      </c>
      <c r="E66" s="36">
        <f>SUM(B60:C60,M60)</f>
        <v>217</v>
      </c>
      <c r="F66" s="36">
        <f>SUM(B66:E66)</f>
        <v>1125</v>
      </c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2"/>
      <c r="AD66" s="32"/>
    </row>
    <row r="67" spans="1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1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1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1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1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6">
    <cfRule type="cellIs" dxfId="11" priority="10" operator="lessThan">
      <formula>$B$65</formula>
    </cfRule>
    <cfRule type="cellIs" dxfId="10" priority="11" operator="greaterThan">
      <formula>$B$65</formula>
    </cfRule>
    <cfRule type="cellIs" dxfId="9" priority="12" operator="greaterThan">
      <formula>$B$65</formula>
    </cfRule>
    <cfRule type="cellIs" dxfId="8" priority="13" operator="greaterThan">
      <formula>$B$65</formula>
    </cfRule>
  </conditionalFormatting>
  <conditionalFormatting sqref="C66">
    <cfRule type="cellIs" dxfId="7" priority="8" operator="lessThan">
      <formula>$C$65</formula>
    </cfRule>
    <cfRule type="cellIs" dxfId="6" priority="9" operator="greaterThan">
      <formula>$C$65</formula>
    </cfRule>
  </conditionalFormatting>
  <conditionalFormatting sqref="D66">
    <cfRule type="cellIs" dxfId="5" priority="6" operator="lessThan">
      <formula>$D$65</formula>
    </cfRule>
    <cfRule type="cellIs" dxfId="4" priority="7" operator="greaterThan">
      <formula>$D$65</formula>
    </cfRule>
  </conditionalFormatting>
  <conditionalFormatting sqref="E66">
    <cfRule type="cellIs" dxfId="3" priority="4" operator="lessThan">
      <formula>$E$65</formula>
    </cfRule>
    <cfRule type="cellIs" dxfId="2" priority="5" operator="greaterThan">
      <formula>$E$65</formula>
    </cfRule>
  </conditionalFormatting>
  <conditionalFormatting sqref="F66">
    <cfRule type="cellIs" dxfId="1" priority="2" operator="lessThan">
      <formula>$F$65</formula>
    </cfRule>
    <cfRule type="cellIs" dxfId="0" priority="3" operator="greaterThan">
      <formula>$F$65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2020-08-12T23:14:18Z</dcterms:modified>
</cp:coreProperties>
</file>