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05DAC9D3-7874-48F2-8BDD-F0828A19E9E8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6" l="1"/>
  <c r="B7" i="6"/>
  <c r="N6" i="6"/>
  <c r="N8" i="6" l="1"/>
  <c r="N7" i="6" s="1"/>
  <c r="D13" i="6"/>
  <c r="C13" i="6"/>
  <c r="B13" i="6"/>
  <c r="F13" i="6"/>
  <c r="E12" i="6" l="1"/>
  <c r="D12" i="6"/>
  <c r="C12" i="6"/>
  <c r="B12" i="6"/>
  <c r="F12" i="6" s="1"/>
  <c r="M9" i="6"/>
  <c r="L9" i="6"/>
  <c r="K9" i="6"/>
  <c r="J9" i="6"/>
  <c r="C9" i="6"/>
  <c r="D9" i="6"/>
  <c r="E9" i="6"/>
  <c r="F9" i="6"/>
  <c r="G9" i="6"/>
  <c r="H9" i="6"/>
  <c r="I9" i="6"/>
  <c r="B9" i="6"/>
  <c r="N10" i="6" s="1"/>
  <c r="D21" i="4"/>
  <c r="C21" i="4"/>
  <c r="B21" i="4"/>
  <c r="A21" i="4"/>
  <c r="L15" i="4"/>
  <c r="K15" i="4"/>
  <c r="J15" i="4"/>
  <c r="I15" i="4"/>
  <c r="H15" i="4"/>
  <c r="G15" i="4"/>
  <c r="F15" i="4"/>
  <c r="E15" i="4"/>
  <c r="D15" i="4"/>
  <c r="C15" i="4"/>
  <c r="B15" i="4"/>
  <c r="A15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A12" i="4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B26" i="4"/>
  <c r="B6" i="4" s="1"/>
  <c r="Q3" i="4"/>
  <c r="O3" i="4"/>
  <c r="N3" i="4"/>
  <c r="M3" i="4"/>
  <c r="L3" i="4"/>
  <c r="J3" i="4"/>
  <c r="I3" i="4"/>
  <c r="H3" i="4"/>
  <c r="G3" i="4"/>
  <c r="F3" i="4"/>
  <c r="E3" i="4"/>
  <c r="C3" i="4"/>
  <c r="B3" i="4"/>
  <c r="A3" i="4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P13" i="5"/>
  <c r="Q25" i="5"/>
  <c r="R25" i="5"/>
  <c r="S25" i="5"/>
  <c r="P25" i="5"/>
  <c r="S22" i="5"/>
  <c r="R22" i="5"/>
  <c r="Q22" i="5"/>
  <c r="P22" i="5"/>
  <c r="Q19" i="5"/>
  <c r="R19" i="5"/>
  <c r="S19" i="5"/>
  <c r="T19" i="5"/>
  <c r="U19" i="5"/>
  <c r="V19" i="5"/>
  <c r="W19" i="5"/>
  <c r="X19" i="5"/>
  <c r="Y19" i="5"/>
  <c r="Z19" i="5"/>
  <c r="AA19" i="5"/>
  <c r="P19" i="5"/>
  <c r="AA16" i="5"/>
  <c r="Z16" i="5"/>
  <c r="Y16" i="5"/>
  <c r="X16" i="5"/>
  <c r="W16" i="5"/>
  <c r="V16" i="5"/>
  <c r="U16" i="5"/>
  <c r="T16" i="5"/>
  <c r="S16" i="5"/>
  <c r="R16" i="5"/>
  <c r="Q16" i="5"/>
  <c r="P16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P7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N9" i="6" l="1"/>
  <c r="M6" i="4"/>
  <c r="E6" i="4"/>
  <c r="L6" i="4"/>
  <c r="D6" i="4"/>
  <c r="O6" i="4"/>
  <c r="K6" i="4"/>
  <c r="G6" i="4"/>
  <c r="C6" i="4"/>
  <c r="Q6" i="4"/>
  <c r="I6" i="4"/>
  <c r="P6" i="4"/>
  <c r="H6" i="4"/>
  <c r="N6" i="4"/>
  <c r="J6" i="4"/>
  <c r="F6" i="4"/>
  <c r="N87" i="5"/>
  <c r="Q16" i="2" l="1"/>
  <c r="R9" i="4" l="1"/>
  <c r="M9" i="4"/>
  <c r="D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P3" i="4" s="1"/>
  <c r="AA4" i="3"/>
  <c r="AA7" i="3" s="1"/>
  <c r="Z4" i="3"/>
  <c r="Y4" i="3"/>
  <c r="X4" i="3"/>
  <c r="W4" i="3"/>
  <c r="V4" i="3"/>
  <c r="U4" i="3"/>
  <c r="U7" i="3" s="1"/>
  <c r="T4" i="3"/>
  <c r="S4" i="3"/>
  <c r="R4" i="3"/>
  <c r="D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I16" i="1"/>
  <c r="H16" i="1"/>
  <c r="V16" i="2"/>
  <c r="AA16" i="2"/>
  <c r="Z16" i="2"/>
  <c r="Y16" i="2"/>
  <c r="X16" i="2"/>
  <c r="W16" i="2"/>
  <c r="U16" i="2"/>
  <c r="T16" i="2"/>
  <c r="S16" i="2"/>
  <c r="R16" i="2"/>
  <c r="P16" i="2"/>
  <c r="R22" i="2" l="1"/>
  <c r="S22" i="2"/>
  <c r="H22" i="1"/>
  <c r="I22" i="1"/>
  <c r="P22" i="2"/>
  <c r="Q22" i="2"/>
  <c r="Q9" i="4"/>
  <c r="P9" i="4"/>
  <c r="O4" i="1"/>
  <c r="N4" i="1"/>
  <c r="M4" i="1"/>
  <c r="L4" i="1"/>
  <c r="K4" i="1"/>
  <c r="J4" i="1"/>
  <c r="I4" i="1"/>
  <c r="H4" i="1"/>
  <c r="F45" i="1"/>
  <c r="T4" i="2" l="1"/>
  <c r="AA4" i="2"/>
  <c r="V4" i="2"/>
  <c r="K3" i="4" s="1"/>
  <c r="Y4" i="2"/>
  <c r="Z4" i="2"/>
  <c r="X4" i="2"/>
  <c r="W4" i="2"/>
  <c r="U4" i="2"/>
  <c r="S4" i="2"/>
  <c r="R4" i="2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J19" i="1" l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<sst xmlns="http://schemas.openxmlformats.org/spreadsheetml/2006/main" count="1143" uniqueCount="255">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</sst>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H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L30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D40" zoomScale="80" zoomScaleNormal="80" workbookViewId="0">
      <selection activeCell="P22" sqref="P2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L64" zoomScale="80" zoomScaleNormal="80" workbookViewId="0">
      <selection activeCell="A90" sqref="A9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13"/>
  <sheetViews>
    <sheetView tabSelected="1" workbookViewId="0">
      <selection activeCell="A14" sqref="A14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19.855468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ht="15.75" x14ac:dyDescent="0.25">
      <c r="A6" s="18" t="s">
        <v>135</v>
      </c>
      <c r="B6" s="14"/>
      <c r="C6" s="14"/>
      <c r="D6" s="14"/>
      <c r="E6" s="14"/>
      <c r="F6" s="14"/>
      <c r="N6" s="19">
        <f>SUM(N4:N5)</f>
        <v>41</v>
      </c>
    </row>
    <row r="7" spans="1:15" ht="15.75" x14ac:dyDescent="0.25">
      <c r="A7" s="18" t="s">
        <v>195</v>
      </c>
      <c r="B7" s="36">
        <f>SUM(N4:N5)</f>
        <v>41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20">
        <f>SUM(N8*12)</f>
        <v>492</v>
      </c>
    </row>
    <row r="8" spans="1:15" ht="15.75" x14ac:dyDescent="0.25">
      <c r="A8" s="18" t="s">
        <v>196</v>
      </c>
      <c r="N8" s="20">
        <f>AVERAGE(B7)</f>
        <v>41</v>
      </c>
    </row>
    <row r="9" spans="1:15" ht="15.75" x14ac:dyDescent="0.25">
      <c r="A9" s="18" t="s">
        <v>194</v>
      </c>
      <c r="B9" s="27">
        <f>SUM('Overall Stats'!A15/3)</f>
        <v>49.333333333333336</v>
      </c>
      <c r="C9" s="27">
        <f>SUM('Overall Stats'!B15/3)</f>
        <v>116.33333333333333</v>
      </c>
      <c r="D9" s="27">
        <f>SUM('Overall Stats'!C15/3)</f>
        <v>142.33333333333334</v>
      </c>
      <c r="E9" s="27">
        <f>SUM('Overall Stats'!D15/3)</f>
        <v>60.666666666666664</v>
      </c>
      <c r="F9" s="27">
        <f>SUM('Overall Stats'!E15/3)</f>
        <v>82</v>
      </c>
      <c r="G9" s="27">
        <f>SUM('Overall Stats'!F15/3)</f>
        <v>143</v>
      </c>
      <c r="H9" s="27">
        <f>SUM('Overall Stats'!G15/3)</f>
        <v>207.33333333333334</v>
      </c>
      <c r="I9" s="27">
        <f>SUM('Overall Stats'!H15/3)</f>
        <v>132</v>
      </c>
      <c r="J9" s="27">
        <f>SUM('Overall Stats'!I15/4)</f>
        <v>152.75</v>
      </c>
      <c r="K9" s="27">
        <f>SUM('Overall Stats'!J15/4)</f>
        <v>272.5</v>
      </c>
      <c r="L9" s="27">
        <f>SUM('Overall Stats'!K15/4)</f>
        <v>119</v>
      </c>
      <c r="M9" s="27">
        <f>SUM('Overall Stats'!L15/4)</f>
        <v>19.25</v>
      </c>
      <c r="N9" s="20">
        <f>SUM(B9:M9)</f>
        <v>1496.5</v>
      </c>
    </row>
    <row r="10" spans="1:15" ht="15.75" x14ac:dyDescent="0.25">
      <c r="A10" s="29" t="s">
        <v>197</v>
      </c>
      <c r="B10" s="14"/>
      <c r="C10" s="14"/>
      <c r="D10" s="14"/>
      <c r="E10" s="14"/>
      <c r="F10" s="14"/>
      <c r="N10" s="20">
        <f>AVERAGE(B9:M9)</f>
        <v>124.70833333333333</v>
      </c>
    </row>
    <row r="11" spans="1:15" ht="15.75" x14ac:dyDescent="0.25">
      <c r="A11" s="29" t="s">
        <v>222</v>
      </c>
      <c r="B11" s="19" t="s">
        <v>225</v>
      </c>
      <c r="C11" s="19" t="s">
        <v>223</v>
      </c>
      <c r="D11" s="19" t="s">
        <v>226</v>
      </c>
      <c r="E11" s="19" t="s">
        <v>224</v>
      </c>
      <c r="F11" s="19" t="s">
        <v>135</v>
      </c>
    </row>
    <row r="12" spans="1:15" ht="15.75" x14ac:dyDescent="0.25">
      <c r="A12" s="18" t="s">
        <v>220</v>
      </c>
      <c r="B12" s="35">
        <f>SUM('Overall Stats'!A21/3)</f>
        <v>285</v>
      </c>
      <c r="C12" s="35">
        <f>SUM('Overall Stats'!B21/3)</f>
        <v>482.33333333333331</v>
      </c>
      <c r="D12" s="35">
        <f>SUM('Overall Stats'!C21/4)</f>
        <v>544.25</v>
      </c>
      <c r="E12" s="35">
        <f>SUM('Overall Stats'!D21/4)</f>
        <v>143.5</v>
      </c>
      <c r="F12" s="35">
        <f>SUM(B12:E12)</f>
        <v>1455.0833333333333</v>
      </c>
    </row>
    <row r="13" spans="1:15" ht="15.75" x14ac:dyDescent="0.25">
      <c r="A13" s="18" t="s">
        <v>221</v>
      </c>
      <c r="B13" s="36">
        <f>SUM(D7:F7)</f>
        <v>0</v>
      </c>
      <c r="C13" s="36">
        <f>SUM(G7:I7)</f>
        <v>0</v>
      </c>
      <c r="D13" s="36">
        <f>SUM(J7:L7)</f>
        <v>0</v>
      </c>
      <c r="E13" s="36">
        <f>SUM(B7:C7,M7)</f>
        <v>41</v>
      </c>
      <c r="F13" s="36">
        <f>SUM(B13:E13)</f>
        <v>41</v>
      </c>
    </row>
  </sheetData>
  <mergeCells count="1">
    <mergeCell ref="B2:M2"/>
  </mergeCells>
  <conditionalFormatting sqref="B13:F13">
    <cfRule type="cellIs" dxfId="13" priority="19" operator="lessThan">
      <formula>$B$94</formula>
    </cfRule>
    <cfRule type="cellIs" dxfId="12" priority="20" operator="greaterThan">
      <formula>$B$94</formula>
    </cfRule>
    <cfRule type="cellIs" dxfId="11" priority="21" operator="greaterThan">
      <formula>$B$94</formula>
    </cfRule>
    <cfRule type="cellIs" dxfId="10" priority="22" operator="greaterThan">
      <formula>$B$94</formula>
    </cfRule>
  </conditionalFormatting>
  <conditionalFormatting sqref="B13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13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13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13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13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topLeftCell="A16" zoomScale="80" zoomScaleNormal="80" workbookViewId="0">
      <selection activeCell="A15" sqref="A1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2021-01-07T03:43:32Z</dcterms:modified>
</cp:coreProperties>
</file>