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664E206-A2BB-4227-92B3-E4EFE6DE855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6" l="1"/>
  <c r="N64" i="6"/>
  <c r="I65" i="6"/>
  <c r="H65" i="6"/>
  <c r="G65" i="6"/>
  <c r="F65" i="6"/>
  <c r="E65" i="6"/>
  <c r="D65" i="6"/>
  <c r="C65" i="6"/>
  <c r="B65" i="6"/>
  <c r="N66" i="6" l="1"/>
  <c r="N65" i="6" s="1"/>
  <c r="E71" i="6"/>
  <c r="D71" i="6"/>
  <c r="C71" i="6"/>
  <c r="B71" i="6"/>
  <c r="F7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7" i="6" s="1"/>
  <c r="J16" i="1"/>
  <c r="K15" i="4" s="1"/>
  <c r="L67" i="6" s="1"/>
  <c r="I16" i="1"/>
  <c r="H16" i="1"/>
  <c r="I15" i="4" s="1"/>
  <c r="J67" i="6" s="1"/>
  <c r="V16" i="2"/>
  <c r="G15" i="4" s="1"/>
  <c r="H67" i="6" s="1"/>
  <c r="AA16" i="2"/>
  <c r="Z16" i="2"/>
  <c r="Y16" i="2"/>
  <c r="X16" i="2"/>
  <c r="W16" i="2"/>
  <c r="H15" i="4" s="1"/>
  <c r="I67" i="6" s="1"/>
  <c r="U16" i="2"/>
  <c r="F15" i="4" s="1"/>
  <c r="G67" i="6" s="1"/>
  <c r="T16" i="2"/>
  <c r="E15" i="4" s="1"/>
  <c r="F67" i="6" s="1"/>
  <c r="S16" i="2"/>
  <c r="D15" i="4" s="1"/>
  <c r="E67" i="6" s="1"/>
  <c r="R16" i="2"/>
  <c r="C15" i="4" s="1"/>
  <c r="D67" i="6" s="1"/>
  <c r="P16" i="2"/>
  <c r="A15" i="4" s="1"/>
  <c r="B67" i="6" s="1"/>
  <c r="J15" i="4" l="1"/>
  <c r="K67" i="6" s="1"/>
  <c r="N68" i="6" s="1"/>
  <c r="R22" i="2"/>
  <c r="S22" i="2"/>
  <c r="H22" i="1"/>
  <c r="I22" i="1"/>
  <c r="P22" i="2"/>
  <c r="A21" i="4" s="1"/>
  <c r="B70" i="6" s="1"/>
  <c r="Q22" i="2"/>
  <c r="B21" i="4" s="1"/>
  <c r="C70" i="6" s="1"/>
  <c r="Q9" i="4"/>
  <c r="P9" i="4"/>
  <c r="O4" i="1"/>
  <c r="N4" i="1"/>
  <c r="M4" i="1"/>
  <c r="L4" i="1"/>
  <c r="K4" i="1"/>
  <c r="J4" i="1"/>
  <c r="I4" i="1"/>
  <c r="H4" i="1"/>
  <c r="F45" i="1"/>
  <c r="N67" i="6" l="1"/>
  <c r="A3" i="4"/>
  <c r="D21" i="4"/>
  <c r="E70" i="6" s="1"/>
  <c r="C21" i="4"/>
  <c r="D7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<sst xmlns="http://schemas.openxmlformats.org/spreadsheetml/2006/main" count="1259" uniqueCount="294">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</sst>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1"/>
  <sheetViews>
    <sheetView tabSelected="1" topLeftCell="A33" workbookViewId="0">
      <selection activeCell="J66" sqref="J66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ht="15.75" x14ac:dyDescent="0.25">
      <c r="A64" s="18" t="s">
        <v>135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9">
        <f>SUM(N4:N63)</f>
        <v>2205</v>
      </c>
      <c r="O64" s="14"/>
    </row>
    <row r="65" spans="1:15" ht="15.75" x14ac:dyDescent="0.25">
      <c r="A65" s="18" t="s">
        <v>195</v>
      </c>
      <c r="B65" s="36">
        <f>SUM(N4:N8)</f>
        <v>206</v>
      </c>
      <c r="C65" s="36">
        <f>SUM(N9:N13)</f>
        <v>146</v>
      </c>
      <c r="D65" s="36">
        <f>SUM(N14:N20)</f>
        <v>84</v>
      </c>
      <c r="E65" s="36">
        <f>SUM(N21:N29)</f>
        <v>90</v>
      </c>
      <c r="F65" s="36">
        <f>SUM(N30:N36)</f>
        <v>124</v>
      </c>
      <c r="G65" s="36">
        <f>SUM(N37:N41)</f>
        <v>477</v>
      </c>
      <c r="H65" s="36">
        <f>SUM(N42:N51)</f>
        <v>519</v>
      </c>
      <c r="I65" s="36">
        <f>SUM(N52:N57)</f>
        <v>377</v>
      </c>
      <c r="J65" s="36">
        <f>SUM(N58:N63)</f>
        <v>182</v>
      </c>
      <c r="K65" s="36">
        <v>0</v>
      </c>
      <c r="L65" s="36">
        <v>0</v>
      </c>
      <c r="M65" s="36">
        <v>0</v>
      </c>
      <c r="N65" s="20">
        <f>SUM(N66*12)</f>
        <v>2940</v>
      </c>
      <c r="O65" s="14"/>
    </row>
    <row r="66" spans="1:15" ht="15.75" x14ac:dyDescent="0.25">
      <c r="A66" s="18" t="s">
        <v>196</v>
      </c>
      <c r="N66" s="20">
        <f>AVERAGE(B65:J65)</f>
        <v>245</v>
      </c>
      <c r="O66" s="14"/>
    </row>
    <row r="67" spans="1:15" ht="15.75" x14ac:dyDescent="0.25">
      <c r="A67" s="18" t="s">
        <v>194</v>
      </c>
      <c r="B67" s="27">
        <f>SUM('Overall Stats'!A15/3)</f>
        <v>49.333333333333336</v>
      </c>
      <c r="C67" s="27">
        <f>SUM('Overall Stats'!B15/3)</f>
        <v>116.33333333333333</v>
      </c>
      <c r="D67" s="27">
        <f>SUM('Overall Stats'!C15/3)</f>
        <v>142.33333333333334</v>
      </c>
      <c r="E67" s="27">
        <f>SUM('Overall Stats'!D15/3)</f>
        <v>60.666666666666664</v>
      </c>
      <c r="F67" s="27">
        <f>SUM('Overall Stats'!E15/3)</f>
        <v>82</v>
      </c>
      <c r="G67" s="27">
        <f>SUM('Overall Stats'!F15/3)</f>
        <v>143</v>
      </c>
      <c r="H67" s="27">
        <f>SUM('Overall Stats'!G15/3)</f>
        <v>207.33333333333334</v>
      </c>
      <c r="I67" s="27">
        <f>SUM('Overall Stats'!H15/3)</f>
        <v>132</v>
      </c>
      <c r="J67" s="27">
        <f>SUM('Overall Stats'!I15/4)</f>
        <v>152.75</v>
      </c>
      <c r="K67" s="27">
        <f>SUM('Overall Stats'!J15/4)</f>
        <v>272.5</v>
      </c>
      <c r="L67" s="27">
        <f>SUM('Overall Stats'!K15/4)</f>
        <v>119</v>
      </c>
      <c r="M67" s="27">
        <f>SUM('Overall Stats'!L15/4)</f>
        <v>19.25</v>
      </c>
      <c r="N67" s="20">
        <f>SUM(B67:M67)</f>
        <v>1496.5</v>
      </c>
      <c r="O67" s="14"/>
    </row>
    <row r="68" spans="1:15" ht="15.75" x14ac:dyDescent="0.25">
      <c r="A68" s="29" t="s">
        <v>197</v>
      </c>
      <c r="B68" s="14"/>
      <c r="C68" s="14"/>
      <c r="D68" s="14"/>
      <c r="E68" s="14"/>
      <c r="F68" s="14"/>
      <c r="N68" s="20">
        <f>AVERAGE(B67:M67)</f>
        <v>124.70833333333333</v>
      </c>
      <c r="O68" s="14"/>
    </row>
    <row r="69" spans="1:15" ht="15.75" x14ac:dyDescent="0.25">
      <c r="A69" s="29" t="s">
        <v>222</v>
      </c>
      <c r="B69" s="19" t="s">
        <v>225</v>
      </c>
      <c r="C69" s="19" t="s">
        <v>223</v>
      </c>
      <c r="D69" s="19" t="s">
        <v>226</v>
      </c>
      <c r="E69" s="19" t="s">
        <v>224</v>
      </c>
      <c r="F69" s="19" t="s">
        <v>135</v>
      </c>
      <c r="O69" s="14"/>
    </row>
    <row r="70" spans="1:15" ht="15.75" x14ac:dyDescent="0.25">
      <c r="A70" s="18" t="s">
        <v>220</v>
      </c>
      <c r="B70" s="35">
        <f>SUM('Overall Stats'!A21/3)</f>
        <v>285</v>
      </c>
      <c r="C70" s="35">
        <f>SUM('Overall Stats'!B21/3)</f>
        <v>482.33333333333331</v>
      </c>
      <c r="D70" s="35">
        <f>SUM('Overall Stats'!C21/4)</f>
        <v>544.25</v>
      </c>
      <c r="E70" s="35">
        <f>SUM('Overall Stats'!D21/4)</f>
        <v>143.5</v>
      </c>
      <c r="F70" s="35">
        <f>SUM(B70:E70)</f>
        <v>1455.0833333333333</v>
      </c>
      <c r="O70" s="14"/>
    </row>
    <row r="71" spans="1:15" ht="15.75" x14ac:dyDescent="0.25">
      <c r="A71" s="18" t="s">
        <v>221</v>
      </c>
      <c r="B71" s="36">
        <f>SUM(D65:F65)</f>
        <v>298</v>
      </c>
      <c r="C71" s="36">
        <f>SUM(G65:I65)</f>
        <v>1373</v>
      </c>
      <c r="D71" s="36">
        <f>SUM(J65:L65)</f>
        <v>182</v>
      </c>
      <c r="E71" s="36">
        <f>SUM(B65:C65,M65)</f>
        <v>352</v>
      </c>
      <c r="F71" s="36">
        <f>SUM(B71:E71)</f>
        <v>2205</v>
      </c>
      <c r="O71" s="14"/>
    </row>
  </sheetData>
  <mergeCells count="1">
    <mergeCell ref="B2:M2"/>
  </mergeCells>
  <conditionalFormatting sqref="B71:F71">
    <cfRule type="cellIs" dxfId="13" priority="19" operator="lessThan">
      <formula>$B$152</formula>
    </cfRule>
    <cfRule type="cellIs" dxfId="12" priority="20" operator="greaterThan">
      <formula>$B$152</formula>
    </cfRule>
    <cfRule type="cellIs" dxfId="11" priority="21" operator="greaterThan">
      <formula>$B$152</formula>
    </cfRule>
    <cfRule type="cellIs" dxfId="10" priority="22" operator="greaterThan">
      <formula>$B$152</formula>
    </cfRule>
  </conditionalFormatting>
  <conditionalFormatting sqref="B7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2021-09-28T04:41:05Z</dcterms:modified>
</cp:coreProperties>
</file>