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FE2E0BEC-5F09-4520-9F31-EC14A1CDF564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0" i="5" l="1"/>
  <c r="N79" i="5"/>
  <c r="Q16" i="2" l="1"/>
  <c r="N81" i="5" l="1"/>
  <c r="N80" i="5" s="1"/>
  <c r="J80" i="5" l="1"/>
  <c r="I80" i="5" l="1"/>
  <c r="H80" i="5" l="1"/>
  <c r="B80" i="5" l="1"/>
  <c r="D85" i="5"/>
  <c r="D86" i="5"/>
  <c r="C85" i="5"/>
  <c r="B85" i="5"/>
  <c r="G80" i="5" l="1"/>
  <c r="C86" i="5" s="1"/>
  <c r="F80" i="5" l="1"/>
  <c r="E80" i="5" l="1"/>
  <c r="D80" i="5" l="1"/>
  <c r="B86" i="5" s="1"/>
  <c r="C80" i="5" l="1"/>
  <c r="E86" i="5" l="1"/>
  <c r="F86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82" i="5" s="1"/>
  <c r="J16" i="1"/>
  <c r="I16" i="1"/>
  <c r="H16" i="1"/>
  <c r="V16" i="2"/>
  <c r="G15" i="4" s="1"/>
  <c r="H82" i="5" s="1"/>
  <c r="AA16" i="2"/>
  <c r="Z16" i="2"/>
  <c r="Y16" i="2"/>
  <c r="X16" i="2"/>
  <c r="W16" i="2"/>
  <c r="H15" i="4" s="1"/>
  <c r="I82" i="5" s="1"/>
  <c r="U16" i="2"/>
  <c r="F15" i="4" s="1"/>
  <c r="G82" i="5" s="1"/>
  <c r="T16" i="2"/>
  <c r="E15" i="4" s="1"/>
  <c r="F82" i="5" s="1"/>
  <c r="S16" i="2"/>
  <c r="D15" i="4" s="1"/>
  <c r="E82" i="5" s="1"/>
  <c r="R16" i="2"/>
  <c r="C15" i="4" s="1"/>
  <c r="D82" i="5" s="1"/>
  <c r="B15" i="4"/>
  <c r="C82" i="5" s="1"/>
  <c r="P16" i="2"/>
  <c r="A15" i="4" s="1"/>
  <c r="B82" i="5" s="1"/>
  <c r="I15" i="4" l="1"/>
  <c r="J82" i="5" s="1"/>
  <c r="K15" i="4"/>
  <c r="L82" i="5" s="1"/>
  <c r="J15" i="4"/>
  <c r="K82" i="5" s="1"/>
  <c r="R22" i="2"/>
  <c r="S22" i="2"/>
  <c r="H22" i="1"/>
  <c r="C21" i="4" s="1"/>
  <c r="I22" i="1"/>
  <c r="D21" i="4" s="1"/>
  <c r="E85" i="5" s="1"/>
  <c r="F85" i="5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83" i="5" l="1"/>
  <c r="N82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<sst xmlns="http://schemas.openxmlformats.org/spreadsheetml/2006/main" count="1087" uniqueCount="247">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</sst>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H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30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1"/>
  <sheetViews>
    <sheetView tabSelected="1" topLeftCell="A59" workbookViewId="0">
      <selection activeCell="A87" sqref="A87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</v>
      </c>
      <c r="K60" s="14"/>
      <c r="L60" s="14"/>
      <c r="M60" s="14"/>
      <c r="N60" s="14">
        <v>6</v>
      </c>
      <c r="O60" s="14" t="s">
        <v>234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235</v>
      </c>
      <c r="B61" s="14"/>
      <c r="C61" s="14"/>
      <c r="D61" s="14"/>
      <c r="E61" s="14"/>
      <c r="F61" s="14"/>
      <c r="G61" s="14"/>
      <c r="H61" s="14"/>
      <c r="I61" s="14"/>
      <c r="J61" s="14">
        <v>12</v>
      </c>
      <c r="K61" s="14"/>
      <c r="L61" s="14"/>
      <c r="M61" s="14"/>
      <c r="N61" s="14">
        <v>1</v>
      </c>
      <c r="O61" s="14" t="s">
        <v>236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5</v>
      </c>
      <c r="B62" s="14"/>
      <c r="C62" s="14"/>
      <c r="D62" s="14"/>
      <c r="E62" s="14"/>
      <c r="F62" s="14"/>
      <c r="G62" s="14"/>
      <c r="H62" s="14"/>
      <c r="I62" s="14"/>
      <c r="J62" s="14">
        <v>13</v>
      </c>
      <c r="K62" s="14"/>
      <c r="L62" s="14"/>
      <c r="M62" s="14"/>
      <c r="N62" s="14">
        <v>50</v>
      </c>
      <c r="O62" s="14" t="s">
        <v>237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14</v>
      </c>
      <c r="K63" s="14"/>
      <c r="L63" s="14"/>
      <c r="M63" s="14"/>
      <c r="N63" s="14">
        <v>12</v>
      </c>
      <c r="O63" s="14" t="s">
        <v>238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22</v>
      </c>
      <c r="B64" s="14"/>
      <c r="C64" s="14"/>
      <c r="D64" s="14"/>
      <c r="E64" s="14"/>
      <c r="F64" s="14"/>
      <c r="G64" s="14"/>
      <c r="H64" s="14"/>
      <c r="I64" s="14"/>
      <c r="J64" s="14">
        <v>15</v>
      </c>
      <c r="K64" s="14"/>
      <c r="L64" s="14"/>
      <c r="M64" s="14"/>
      <c r="N64" s="14">
        <v>9</v>
      </c>
      <c r="O64" s="14" t="s">
        <v>34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15</v>
      </c>
      <c r="B65" s="14"/>
      <c r="C65" s="14"/>
      <c r="D65" s="14"/>
      <c r="E65" s="14"/>
      <c r="F65" s="14"/>
      <c r="G65" s="14"/>
      <c r="H65" s="14"/>
      <c r="I65" s="14"/>
      <c r="J65" s="14">
        <v>16</v>
      </c>
      <c r="K65" s="14"/>
      <c r="L65" s="14"/>
      <c r="M65" s="14"/>
      <c r="N65" s="14">
        <v>15</v>
      </c>
      <c r="O65" s="14" t="s">
        <v>239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15</v>
      </c>
      <c r="B66" s="14"/>
      <c r="C66" s="14"/>
      <c r="D66" s="14"/>
      <c r="E66" s="14"/>
      <c r="F66" s="14"/>
      <c r="G66" s="14"/>
      <c r="H66" s="14"/>
      <c r="I66" s="14"/>
      <c r="J66" s="14">
        <v>21</v>
      </c>
      <c r="K66" s="14"/>
      <c r="L66" s="14"/>
      <c r="M66" s="14"/>
      <c r="N66" s="14">
        <v>5</v>
      </c>
      <c r="O66" s="14" t="s">
        <v>10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58</v>
      </c>
      <c r="B67" s="14"/>
      <c r="C67" s="14"/>
      <c r="D67" s="14"/>
      <c r="E67" s="14"/>
      <c r="F67" s="14"/>
      <c r="G67" s="14"/>
      <c r="H67" s="14"/>
      <c r="I67" s="14"/>
      <c r="J67" s="14">
        <v>22</v>
      </c>
      <c r="K67" s="14"/>
      <c r="L67" s="14"/>
      <c r="M67" s="14"/>
      <c r="N67" s="14">
        <v>125</v>
      </c>
      <c r="O67" s="14" t="s">
        <v>240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22</v>
      </c>
      <c r="B68" s="14"/>
      <c r="C68" s="14"/>
      <c r="D68" s="14"/>
      <c r="E68" s="14"/>
      <c r="F68" s="14"/>
      <c r="G68" s="14"/>
      <c r="H68" s="14"/>
      <c r="I68" s="14"/>
      <c r="J68" s="14">
        <v>23</v>
      </c>
      <c r="K68" s="14"/>
      <c r="L68" s="14"/>
      <c r="M68" s="14"/>
      <c r="N68" s="14">
        <v>6</v>
      </c>
      <c r="O68" s="14" t="s">
        <v>241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/>
      <c r="E69" s="14"/>
      <c r="F69" s="14"/>
      <c r="G69" s="14"/>
      <c r="H69" s="14"/>
      <c r="I69" s="14"/>
      <c r="J69" s="14">
        <v>27</v>
      </c>
      <c r="K69" s="14"/>
      <c r="L69" s="14"/>
      <c r="M69" s="14"/>
      <c r="N69" s="14">
        <v>100</v>
      </c>
      <c r="O69" s="14" t="s">
        <v>242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22</v>
      </c>
      <c r="B70" s="14"/>
      <c r="C70" s="14"/>
      <c r="D70" s="14"/>
      <c r="E70" s="14"/>
      <c r="F70" s="14"/>
      <c r="G70" s="14"/>
      <c r="H70" s="14"/>
      <c r="I70" s="14"/>
      <c r="J70" s="14">
        <v>28</v>
      </c>
      <c r="K70" s="14"/>
      <c r="L70" s="14"/>
      <c r="M70" s="14"/>
      <c r="N70" s="14">
        <v>5</v>
      </c>
      <c r="O70" s="14" t="s">
        <v>243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84</v>
      </c>
      <c r="B71" s="14"/>
      <c r="C71" s="14"/>
      <c r="D71" s="14"/>
      <c r="E71" s="14"/>
      <c r="F71" s="14"/>
      <c r="G71" s="14"/>
      <c r="H71" s="14"/>
      <c r="I71" s="14"/>
      <c r="J71" s="14">
        <v>29</v>
      </c>
      <c r="K71" s="14"/>
      <c r="L71" s="14"/>
      <c r="M71" s="14"/>
      <c r="N71" s="14">
        <v>11</v>
      </c>
      <c r="O71" s="14" t="s">
        <v>45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84</v>
      </c>
      <c r="B72" s="14"/>
      <c r="C72" s="14"/>
      <c r="D72" s="14"/>
      <c r="E72" s="14"/>
      <c r="F72" s="14"/>
      <c r="G72" s="14"/>
      <c r="H72" s="14"/>
      <c r="I72" s="14"/>
      <c r="J72" s="14">
        <v>30</v>
      </c>
      <c r="K72" s="14"/>
      <c r="L72" s="14"/>
      <c r="M72" s="14"/>
      <c r="N72" s="14">
        <v>4</v>
      </c>
      <c r="O72" s="14" t="s">
        <v>59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15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5</v>
      </c>
      <c r="L73" s="14"/>
      <c r="M73" s="14"/>
      <c r="N73" s="14">
        <v>1</v>
      </c>
      <c r="O73" s="14" t="s">
        <v>18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6</v>
      </c>
      <c r="L74" s="14"/>
      <c r="M74" s="14"/>
      <c r="N74" s="14">
        <v>121</v>
      </c>
      <c r="O74" s="14" t="s">
        <v>244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7</v>
      </c>
      <c r="L75" s="14"/>
      <c r="M75" s="14"/>
      <c r="N75" s="14">
        <v>37</v>
      </c>
      <c r="O75" s="14" t="s">
        <v>245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12</v>
      </c>
      <c r="L76" s="14"/>
      <c r="M76" s="14"/>
      <c r="N76" s="14">
        <v>7</v>
      </c>
      <c r="O76" s="14" t="s">
        <v>68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22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13</v>
      </c>
      <c r="L77" s="14"/>
      <c r="M77" s="14"/>
      <c r="N77" s="14">
        <v>3</v>
      </c>
      <c r="O77" s="14" t="s">
        <v>79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/>
      <c r="J78" s="14"/>
      <c r="K78" s="14">
        <v>20</v>
      </c>
      <c r="L78" s="14"/>
      <c r="M78" s="14"/>
      <c r="N78" s="14">
        <v>91</v>
      </c>
      <c r="O78" s="14" t="s">
        <v>246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8" t="s">
        <v>135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9">
        <f>SUM(N4:N78)</f>
        <v>1841</v>
      </c>
      <c r="O79" s="14"/>
      <c r="T79" s="14"/>
      <c r="U79" s="14"/>
      <c r="V79" s="14"/>
      <c r="W79" s="14"/>
      <c r="X79" s="14"/>
      <c r="Y79" s="14"/>
      <c r="Z79" s="14"/>
      <c r="AA79" s="14"/>
      <c r="AB79"/>
      <c r="AC79" s="31"/>
      <c r="AD79" s="31"/>
    </row>
    <row r="80" spans="1:30" ht="20.25" x14ac:dyDescent="0.3">
      <c r="A80" s="18" t="s">
        <v>195</v>
      </c>
      <c r="B80" s="36">
        <f>SUM(N4:N7)</f>
        <v>41</v>
      </c>
      <c r="C80" s="36">
        <f>SUM(N8:N16)</f>
        <v>176</v>
      </c>
      <c r="D80" s="36">
        <f>SUM(N17:N28)</f>
        <v>175</v>
      </c>
      <c r="E80" s="36">
        <f>SUM(N29:N38)</f>
        <v>25</v>
      </c>
      <c r="F80" s="36">
        <f>SUM(N39:N42)</f>
        <v>51</v>
      </c>
      <c r="G80" s="36">
        <f>SUM(N43:N49)</f>
        <v>175</v>
      </c>
      <c r="H80" s="36">
        <f>SUM(N50:N55)</f>
        <v>304</v>
      </c>
      <c r="I80" s="36">
        <f>SUM(N56:N59)</f>
        <v>285</v>
      </c>
      <c r="J80" s="36">
        <f>SUM(N60:N72)</f>
        <v>349</v>
      </c>
      <c r="K80" s="36">
        <f>SUM(N73:N78)</f>
        <v>260</v>
      </c>
      <c r="L80" s="36">
        <v>0</v>
      </c>
      <c r="M80" s="36">
        <v>0</v>
      </c>
      <c r="N80" s="20">
        <f>SUM(N81*12)</f>
        <v>2209.1999999999998</v>
      </c>
      <c r="O80" s="14"/>
      <c r="T80" s="14"/>
      <c r="U80" s="14"/>
      <c r="V80" s="14"/>
      <c r="W80" s="14"/>
      <c r="X80" s="14"/>
      <c r="Y80" s="14"/>
      <c r="Z80" s="14"/>
      <c r="AA80" s="14"/>
      <c r="AB80" s="32"/>
      <c r="AC80" s="31"/>
      <c r="AD80" s="31"/>
    </row>
    <row r="81" spans="1:30" ht="15.75" x14ac:dyDescent="0.25">
      <c r="A81" s="18" t="s">
        <v>196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20">
        <f>AVERAGE(B80:K80)</f>
        <v>184.1</v>
      </c>
      <c r="O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20.25" x14ac:dyDescent="0.3">
      <c r="A82" s="18" t="s">
        <v>194</v>
      </c>
      <c r="B82" s="35">
        <f>SUM('Overall Stats'!A15/2)</f>
        <v>53.5</v>
      </c>
      <c r="C82" s="35">
        <f>SUM('Overall Stats'!B15/2)</f>
        <v>86.5</v>
      </c>
      <c r="D82" s="35">
        <f>SUM('Overall Stats'!C15/2)</f>
        <v>126</v>
      </c>
      <c r="E82" s="35">
        <f>SUM('Overall Stats'!D15/2)</f>
        <v>78.5</v>
      </c>
      <c r="F82" s="35">
        <f>SUM('Overall Stats'!E15/2)</f>
        <v>97.5</v>
      </c>
      <c r="G82" s="35">
        <f>SUM('Overall Stats'!F15/2)</f>
        <v>127</v>
      </c>
      <c r="H82" s="35">
        <f>SUM('Overall Stats'!G15/2)</f>
        <v>159</v>
      </c>
      <c r="I82" s="35">
        <f>SUM('Overall Stats'!H15/2)</f>
        <v>55.5</v>
      </c>
      <c r="J82" s="35">
        <f>SUM('Overall Stats'!I15/3)</f>
        <v>87.333333333333329</v>
      </c>
      <c r="K82" s="35">
        <f>SUM('Overall Stats'!J15/3)</f>
        <v>252</v>
      </c>
      <c r="L82" s="35">
        <f>SUM('Overall Stats'!K15/3)</f>
        <v>128</v>
      </c>
      <c r="M82" s="35">
        <f>SUM('Overall Stats'!L15/3)</f>
        <v>22.666666666666668</v>
      </c>
      <c r="N82" s="20">
        <f>SUM(N83*12)</f>
        <v>1273.5000000000002</v>
      </c>
      <c r="O82" s="14"/>
      <c r="T82" s="14"/>
      <c r="U82" s="14"/>
      <c r="V82" s="14"/>
      <c r="W82" s="14"/>
      <c r="X82" s="14"/>
      <c r="Y82" s="14"/>
      <c r="Z82" s="14"/>
      <c r="AA82" s="14"/>
      <c r="AB82" s="14"/>
      <c r="AC82" s="32"/>
      <c r="AD82" s="32"/>
    </row>
    <row r="83" spans="1:30" ht="20.25" x14ac:dyDescent="0.3">
      <c r="A83" s="29" t="s">
        <v>197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20">
        <f>AVERAGE(B82:M82)</f>
        <v>106.12500000000001</v>
      </c>
      <c r="O83" s="14"/>
      <c r="T83" s="14"/>
      <c r="U83" s="14"/>
      <c r="V83" s="14"/>
      <c r="W83" s="14"/>
      <c r="X83" s="14"/>
      <c r="Y83" s="14"/>
      <c r="Z83" s="14"/>
      <c r="AA83" s="14"/>
      <c r="AB83" s="32"/>
      <c r="AC83" s="30"/>
      <c r="AD83" s="30"/>
    </row>
    <row r="84" spans="1:30" ht="20.25" x14ac:dyDescent="0.3">
      <c r="A84" s="29" t="s">
        <v>222</v>
      </c>
      <c r="B84" s="19" t="s">
        <v>225</v>
      </c>
      <c r="C84" s="19" t="s">
        <v>223</v>
      </c>
      <c r="D84" s="19" t="s">
        <v>226</v>
      </c>
      <c r="E84" s="19" t="s">
        <v>224</v>
      </c>
      <c r="F84" s="19" t="s">
        <v>135</v>
      </c>
      <c r="G84" s="14"/>
      <c r="H84" s="14"/>
      <c r="I84" s="14"/>
      <c r="J84" s="14"/>
      <c r="K84" s="14"/>
      <c r="L84" s="14"/>
      <c r="M84" s="14"/>
      <c r="N84" s="20"/>
      <c r="O84" s="14"/>
      <c r="T84" s="14"/>
      <c r="U84" s="14"/>
      <c r="V84" s="14"/>
      <c r="W84" s="14"/>
      <c r="X84" s="14"/>
      <c r="Y84" s="14"/>
      <c r="Z84" s="14"/>
      <c r="AA84" s="14"/>
      <c r="AB84" s="32"/>
      <c r="AC84" s="30"/>
      <c r="AD84" s="30"/>
    </row>
    <row r="85" spans="1:30" ht="15.75" x14ac:dyDescent="0.25">
      <c r="A85" s="18" t="s">
        <v>220</v>
      </c>
      <c r="B85" s="35">
        <f>SUM('Overall Stats'!A21/2)</f>
        <v>302</v>
      </c>
      <c r="C85" s="35">
        <f>SUM('Overall Stats'!B21/2)</f>
        <v>341.5</v>
      </c>
      <c r="D85" s="35">
        <f>SUM('Overall Stats'!C21/3)</f>
        <v>467.33333333333331</v>
      </c>
      <c r="E85" s="35">
        <f>SUM('Overall Stats'!D21/2)</f>
        <v>174</v>
      </c>
      <c r="F85" s="35">
        <f>SUM(B85:E85)</f>
        <v>1284.8333333333333</v>
      </c>
      <c r="G85" s="37"/>
      <c r="O85" s="14"/>
      <c r="AB85" s="30"/>
      <c r="AC85" s="30"/>
      <c r="AD85" s="30"/>
    </row>
    <row r="86" spans="1:30" ht="20.25" x14ac:dyDescent="0.3">
      <c r="A86" s="18" t="s">
        <v>221</v>
      </c>
      <c r="B86" s="36">
        <f>SUM(D80:F80)</f>
        <v>251</v>
      </c>
      <c r="C86" s="36">
        <f>SUM(G80:I80)</f>
        <v>764</v>
      </c>
      <c r="D86" s="36">
        <f>SUM(J80:L80)</f>
        <v>609</v>
      </c>
      <c r="E86" s="36">
        <f>SUM(B80:C80,M80)</f>
        <v>217</v>
      </c>
      <c r="F86" s="36">
        <f>SUM(B86:E86)</f>
        <v>1841</v>
      </c>
      <c r="G86" s="14"/>
      <c r="H86" s="14"/>
      <c r="I86" s="14"/>
      <c r="J86" s="14"/>
      <c r="K86" s="14"/>
      <c r="L86" s="14"/>
      <c r="M86" s="14"/>
      <c r="N86" s="14"/>
      <c r="O86" s="14"/>
      <c r="AB86" s="14"/>
      <c r="AC86" s="32"/>
      <c r="AD86" s="32"/>
    </row>
    <row r="87" spans="1:30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AB87" s="14"/>
      <c r="AC87" s="30"/>
      <c r="AD87" s="30"/>
    </row>
    <row r="88" spans="1:30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AB88" s="14"/>
      <c r="AC88" s="30"/>
      <c r="AD88" s="30"/>
    </row>
    <row r="89" spans="1:30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AB89" s="14"/>
      <c r="AC89" s="30"/>
      <c r="AD89" s="30"/>
    </row>
    <row r="90" spans="1:30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AB90" s="14"/>
      <c r="AC90" s="30"/>
      <c r="AD90" s="30"/>
    </row>
    <row r="91" spans="1:30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AB91" s="14"/>
      <c r="AC91" s="30"/>
      <c r="AD91" s="30"/>
    </row>
    <row r="92" spans="1:30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AB92" s="14"/>
      <c r="AC92" s="30"/>
      <c r="AD92" s="30"/>
    </row>
    <row r="93" spans="1:30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AB93" s="14"/>
      <c r="AC93" s="30"/>
      <c r="AD93" s="30"/>
    </row>
    <row r="94" spans="1:30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0"/>
      <c r="AD94" s="30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86">
    <cfRule type="cellIs" dxfId="11" priority="10" operator="lessThan">
      <formula>$B$85</formula>
    </cfRule>
    <cfRule type="cellIs" dxfId="10" priority="11" operator="greaterThan">
      <formula>$B$85</formula>
    </cfRule>
    <cfRule type="cellIs" dxfId="9" priority="12" operator="greaterThan">
      <formula>$B$85</formula>
    </cfRule>
    <cfRule type="cellIs" dxfId="8" priority="13" operator="greaterThan">
      <formula>$B$85</formula>
    </cfRule>
  </conditionalFormatting>
  <conditionalFormatting sqref="C86">
    <cfRule type="cellIs" dxfId="7" priority="8" operator="lessThan">
      <formula>$C$85</formula>
    </cfRule>
    <cfRule type="cellIs" dxfId="6" priority="9" operator="greaterThan">
      <formula>$C$85</formula>
    </cfRule>
  </conditionalFormatting>
  <conditionalFormatting sqref="D86">
    <cfRule type="cellIs" dxfId="5" priority="6" operator="lessThan">
      <formula>$D$85</formula>
    </cfRule>
    <cfRule type="cellIs" dxfId="4" priority="7" operator="greaterThan">
      <formula>$D$85</formula>
    </cfRule>
  </conditionalFormatting>
  <conditionalFormatting sqref="E86">
    <cfRule type="cellIs" dxfId="3" priority="4" operator="lessThan">
      <formula>$E$85</formula>
    </cfRule>
    <cfRule type="cellIs" dxfId="2" priority="5" operator="greaterThan">
      <formula>$E$85</formula>
    </cfRule>
  </conditionalFormatting>
  <conditionalFormatting sqref="F86">
    <cfRule type="cellIs" dxfId="1" priority="2" operator="lessThan">
      <formula>$F$85</formula>
    </cfRule>
    <cfRule type="cellIs" dxfId="0" priority="3" operator="greaterThan">
      <formula>$F$85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2020-10-21T04:03:23Z</dcterms:modified>
</cp:coreProperties>
</file>