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7B399EDA-98B7-4974-BAB9-4AFBB701BFD1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6" l="1"/>
  <c r="N18" i="6"/>
  <c r="C19" i="6"/>
  <c r="E25" i="6"/>
  <c r="B19" i="6"/>
  <c r="N20" i="6" l="1"/>
  <c r="N19" i="6" s="1"/>
  <c r="D25" i="6"/>
  <c r="C25" i="6"/>
  <c r="B25" i="6"/>
  <c r="F25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Q22" i="5" s="1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S19" i="5" l="1"/>
  <c r="AA19" i="5"/>
  <c r="X7" i="5"/>
  <c r="V7" i="5"/>
  <c r="P22" i="5"/>
  <c r="R22" i="5"/>
  <c r="R25" i="5" s="1"/>
  <c r="N87" i="5"/>
  <c r="U13" i="5" l="1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21" i="6" s="1"/>
  <c r="P16" i="3"/>
  <c r="N91" i="3"/>
  <c r="V13" i="3" s="1"/>
  <c r="AB4" i="3"/>
  <c r="P3" i="4" s="1"/>
  <c r="AA4" i="3"/>
  <c r="AA7" i="3" s="1"/>
  <c r="Z4" i="3"/>
  <c r="Y4" i="3"/>
  <c r="X4" i="3"/>
  <c r="W4" i="3"/>
  <c r="V4" i="3"/>
  <c r="U4" i="3"/>
  <c r="U7" i="3" s="1"/>
  <c r="T4" i="3"/>
  <c r="S4" i="3"/>
  <c r="E3" i="4" s="1"/>
  <c r="R4" i="3"/>
  <c r="D3" i="4" s="1"/>
  <c r="Q4" i="3"/>
  <c r="P4" i="3"/>
  <c r="N93" i="3"/>
  <c r="P7" i="3" l="1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21" i="6" s="1"/>
  <c r="J16" i="1"/>
  <c r="K15" i="4" s="1"/>
  <c r="L21" i="6" s="1"/>
  <c r="I16" i="1"/>
  <c r="H16" i="1"/>
  <c r="I15" i="4" s="1"/>
  <c r="J21" i="6" s="1"/>
  <c r="V16" i="2"/>
  <c r="G15" i="4" s="1"/>
  <c r="H21" i="6" s="1"/>
  <c r="AA16" i="2"/>
  <c r="Z16" i="2"/>
  <c r="Y16" i="2"/>
  <c r="X16" i="2"/>
  <c r="W16" i="2"/>
  <c r="H15" i="4" s="1"/>
  <c r="I21" i="6" s="1"/>
  <c r="U16" i="2"/>
  <c r="F15" i="4" s="1"/>
  <c r="G21" i="6" s="1"/>
  <c r="T16" i="2"/>
  <c r="E15" i="4" s="1"/>
  <c r="F21" i="6" s="1"/>
  <c r="S16" i="2"/>
  <c r="D15" i="4" s="1"/>
  <c r="E21" i="6" s="1"/>
  <c r="R16" i="2"/>
  <c r="C15" i="4" s="1"/>
  <c r="D21" i="6" s="1"/>
  <c r="P16" i="2"/>
  <c r="A15" i="4" s="1"/>
  <c r="B21" i="6" s="1"/>
  <c r="J15" i="4" l="1"/>
  <c r="K21" i="6" s="1"/>
  <c r="N22" i="6" s="1"/>
  <c r="R22" i="2"/>
  <c r="S22" i="2"/>
  <c r="H22" i="1"/>
  <c r="I22" i="1"/>
  <c r="P22" i="2"/>
  <c r="A21" i="4" s="1"/>
  <c r="B24" i="6" s="1"/>
  <c r="Q22" i="2"/>
  <c r="B21" i="4" s="1"/>
  <c r="C24" i="6" s="1"/>
  <c r="Q9" i="4"/>
  <c r="P9" i="4"/>
  <c r="O4" i="1"/>
  <c r="N4" i="1"/>
  <c r="M4" i="1"/>
  <c r="L4" i="1"/>
  <c r="K4" i="1"/>
  <c r="J4" i="1"/>
  <c r="I4" i="1"/>
  <c r="H4" i="1"/>
  <c r="F45" i="1"/>
  <c r="N21" i="6" l="1"/>
  <c r="A3" i="4"/>
  <c r="D21" i="4"/>
  <c r="E24" i="6" s="1"/>
  <c r="C21" i="4"/>
  <c r="D24" i="6" s="1"/>
  <c r="J3" i="4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S4" i="2"/>
  <c r="G3" i="4" s="1"/>
  <c r="R4" i="2"/>
  <c r="F3" i="4" s="1"/>
  <c r="Q4" i="2"/>
  <c r="B3" i="4" s="1"/>
  <c r="P4" i="2"/>
  <c r="F24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<sst xmlns="http://schemas.openxmlformats.org/spreadsheetml/2006/main" count="1167" uniqueCount="262">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</sst>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2" zoomScale="80" zoomScaleNormal="80" workbookViewId="0">
      <selection activeCell="M27" sqref="M2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zoomScale="80" zoomScaleNormal="80" workbookViewId="0">
      <selection activeCell="P1" sqref="P1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25"/>
  <sheetViews>
    <sheetView tabSelected="1" workbookViewId="0">
      <selection activeCell="B17" sqref="B17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36.71093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ht="15.75" x14ac:dyDescent="0.25">
      <c r="A18" s="18" t="s">
        <v>135</v>
      </c>
      <c r="B18" s="14"/>
      <c r="C18" s="14"/>
      <c r="D18" s="14"/>
      <c r="E18" s="14"/>
      <c r="F18" s="14"/>
      <c r="N18" s="19">
        <f>SUM(N4:N17)</f>
        <v>394</v>
      </c>
    </row>
    <row r="19" spans="1:15" ht="15.75" x14ac:dyDescent="0.25">
      <c r="A19" s="18" t="s">
        <v>195</v>
      </c>
      <c r="B19" s="36">
        <f>SUM(N4:N8)</f>
        <v>206</v>
      </c>
      <c r="C19" s="36">
        <f>SUM(N9:N13)</f>
        <v>146</v>
      </c>
      <c r="D19" s="36">
        <f>SUM(N14:N17)</f>
        <v>42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20">
        <f>SUM(N20*12)</f>
        <v>1576</v>
      </c>
    </row>
    <row r="20" spans="1:15" ht="15.75" x14ac:dyDescent="0.25">
      <c r="A20" s="18" t="s">
        <v>196</v>
      </c>
      <c r="N20" s="20">
        <f>AVERAGE(B19:D19)</f>
        <v>131.33333333333334</v>
      </c>
    </row>
    <row r="21" spans="1:15" ht="15.75" x14ac:dyDescent="0.25">
      <c r="A21" s="18" t="s">
        <v>194</v>
      </c>
      <c r="B21" s="27">
        <f>SUM('Overall Stats'!A15/3)</f>
        <v>49.333333333333336</v>
      </c>
      <c r="C21" s="27">
        <f>SUM('Overall Stats'!B15/3)</f>
        <v>116.33333333333333</v>
      </c>
      <c r="D21" s="27">
        <f>SUM('Overall Stats'!C15/3)</f>
        <v>142.33333333333334</v>
      </c>
      <c r="E21" s="27">
        <f>SUM('Overall Stats'!D15/3)</f>
        <v>60.666666666666664</v>
      </c>
      <c r="F21" s="27">
        <f>SUM('Overall Stats'!E15/3)</f>
        <v>82</v>
      </c>
      <c r="G21" s="27">
        <f>SUM('Overall Stats'!F15/3)</f>
        <v>143</v>
      </c>
      <c r="H21" s="27">
        <f>SUM('Overall Stats'!G15/3)</f>
        <v>207.33333333333334</v>
      </c>
      <c r="I21" s="27">
        <f>SUM('Overall Stats'!H15/3)</f>
        <v>132</v>
      </c>
      <c r="J21" s="27">
        <f>SUM('Overall Stats'!I15/4)</f>
        <v>152.75</v>
      </c>
      <c r="K21" s="27">
        <f>SUM('Overall Stats'!J15/4)</f>
        <v>272.5</v>
      </c>
      <c r="L21" s="27">
        <f>SUM('Overall Stats'!K15/4)</f>
        <v>119</v>
      </c>
      <c r="M21" s="27">
        <f>SUM('Overall Stats'!L15/4)</f>
        <v>19.25</v>
      </c>
      <c r="N21" s="20">
        <f>SUM(B21:M21)</f>
        <v>1496.5</v>
      </c>
    </row>
    <row r="22" spans="1:15" ht="15.75" x14ac:dyDescent="0.25">
      <c r="A22" s="29" t="s">
        <v>197</v>
      </c>
      <c r="B22" s="14"/>
      <c r="C22" s="14"/>
      <c r="D22" s="14"/>
      <c r="E22" s="14"/>
      <c r="F22" s="14"/>
      <c r="N22" s="20">
        <f>AVERAGE(B21:M21)</f>
        <v>124.70833333333333</v>
      </c>
    </row>
    <row r="23" spans="1:15" ht="15.75" x14ac:dyDescent="0.25">
      <c r="A23" s="29" t="s">
        <v>222</v>
      </c>
      <c r="B23" s="19" t="s">
        <v>225</v>
      </c>
      <c r="C23" s="19" t="s">
        <v>223</v>
      </c>
      <c r="D23" s="19" t="s">
        <v>226</v>
      </c>
      <c r="E23" s="19" t="s">
        <v>224</v>
      </c>
      <c r="F23" s="19" t="s">
        <v>135</v>
      </c>
    </row>
    <row r="24" spans="1:15" ht="15.75" x14ac:dyDescent="0.25">
      <c r="A24" s="18" t="s">
        <v>220</v>
      </c>
      <c r="B24" s="35">
        <f>SUM('Overall Stats'!A21/3)</f>
        <v>285</v>
      </c>
      <c r="C24" s="35">
        <f>SUM('Overall Stats'!B21/3)</f>
        <v>482.33333333333331</v>
      </c>
      <c r="D24" s="35">
        <f>SUM('Overall Stats'!C21/4)</f>
        <v>544.25</v>
      </c>
      <c r="E24" s="35">
        <f>SUM('Overall Stats'!D21/4)</f>
        <v>143.5</v>
      </c>
      <c r="F24" s="35">
        <f>SUM(B24:E24)</f>
        <v>1455.0833333333333</v>
      </c>
    </row>
    <row r="25" spans="1:15" ht="15.75" x14ac:dyDescent="0.25">
      <c r="A25" s="18" t="s">
        <v>221</v>
      </c>
      <c r="B25" s="36">
        <f>SUM(D19:F19)</f>
        <v>42</v>
      </c>
      <c r="C25" s="36">
        <f>SUM(G19:I19)</f>
        <v>0</v>
      </c>
      <c r="D25" s="36">
        <f>SUM(J19:L19)</f>
        <v>0</v>
      </c>
      <c r="E25" s="36">
        <f>SUM(B19:C19,M19)</f>
        <v>352</v>
      </c>
      <c r="F25" s="36">
        <f>SUM(B25:E25)</f>
        <v>394</v>
      </c>
    </row>
  </sheetData>
  <mergeCells count="1">
    <mergeCell ref="B2:M2"/>
  </mergeCells>
  <conditionalFormatting sqref="B25:F25">
    <cfRule type="cellIs" dxfId="13" priority="19" operator="lessThan">
      <formula>$B$106</formula>
    </cfRule>
    <cfRule type="cellIs" dxfId="12" priority="20" operator="greaterThan">
      <formula>$B$106</formula>
    </cfRule>
    <cfRule type="cellIs" dxfId="11" priority="21" operator="greaterThan">
      <formula>$B$106</formula>
    </cfRule>
    <cfRule type="cellIs" dxfId="10" priority="22" operator="greaterThan">
      <formula>$B$106</formula>
    </cfRule>
  </conditionalFormatting>
  <conditionalFormatting sqref="B25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25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25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25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25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A15" sqref="A1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2021-03-12T04:29:43Z</dcterms:modified>
</cp:coreProperties>
</file>