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0F9E67B-843A-4975-A854-812FC962671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6" l="1"/>
  <c r="N54" i="6"/>
  <c r="H55" i="6"/>
  <c r="G55" i="6"/>
  <c r="F55" i="6"/>
  <c r="E55" i="6"/>
  <c r="D55" i="6"/>
  <c r="C55" i="6"/>
  <c r="N56" i="6" s="1"/>
  <c r="B55" i="6"/>
  <c r="N55" i="6" l="1"/>
  <c r="E61" i="6"/>
  <c r="D61" i="6"/>
  <c r="C61" i="6"/>
  <c r="B61" i="6"/>
  <c r="F6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7" i="6" s="1"/>
  <c r="J16" i="1"/>
  <c r="K15" i="4" s="1"/>
  <c r="L57" i="6" s="1"/>
  <c r="I16" i="1"/>
  <c r="H16" i="1"/>
  <c r="I15" i="4" s="1"/>
  <c r="J57" i="6" s="1"/>
  <c r="V16" i="2"/>
  <c r="G15" i="4" s="1"/>
  <c r="H57" i="6" s="1"/>
  <c r="AA16" i="2"/>
  <c r="Z16" i="2"/>
  <c r="Y16" i="2"/>
  <c r="X16" i="2"/>
  <c r="W16" i="2"/>
  <c r="H15" i="4" s="1"/>
  <c r="I57" i="6" s="1"/>
  <c r="U16" i="2"/>
  <c r="F15" i="4" s="1"/>
  <c r="G57" i="6" s="1"/>
  <c r="T16" i="2"/>
  <c r="E15" i="4" s="1"/>
  <c r="F57" i="6" s="1"/>
  <c r="S16" i="2"/>
  <c r="D15" i="4" s="1"/>
  <c r="E57" i="6" s="1"/>
  <c r="R16" i="2"/>
  <c r="C15" i="4" s="1"/>
  <c r="D57" i="6" s="1"/>
  <c r="P16" i="2"/>
  <c r="A15" i="4" s="1"/>
  <c r="B57" i="6" s="1"/>
  <c r="J15" i="4" l="1"/>
  <c r="K57" i="6" s="1"/>
  <c r="N58" i="6" s="1"/>
  <c r="R22" i="2"/>
  <c r="S22" i="2"/>
  <c r="H22" i="1"/>
  <c r="I22" i="1"/>
  <c r="P22" i="2"/>
  <c r="A21" i="4" s="1"/>
  <c r="B60" i="6" s="1"/>
  <c r="Q22" i="2"/>
  <c r="B21" i="4" s="1"/>
  <c r="C60" i="6" s="1"/>
  <c r="Q9" i="4"/>
  <c r="P9" i="4"/>
  <c r="O4" i="1"/>
  <c r="N4" i="1"/>
  <c r="M4" i="1"/>
  <c r="L4" i="1"/>
  <c r="K4" i="1"/>
  <c r="J4" i="1"/>
  <c r="I4" i="1"/>
  <c r="H4" i="1"/>
  <c r="F45" i="1"/>
  <c r="N57" i="6" l="1"/>
  <c r="A3" i="4"/>
  <c r="D21" i="4"/>
  <c r="E60" i="6" s="1"/>
  <c r="C21" i="4"/>
  <c r="D6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<sst xmlns="http://schemas.openxmlformats.org/spreadsheetml/2006/main" count="1239" uniqueCount="289">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</sst>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1"/>
  <sheetViews>
    <sheetView tabSelected="1" topLeftCell="A25" workbookViewId="0">
      <selection activeCell="G59" sqref="G59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ht="15.75" x14ac:dyDescent="0.25">
      <c r="A54" s="18" t="s">
        <v>135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9">
        <f>SUM(N4:N53)</f>
        <v>1794</v>
      </c>
      <c r="O54" s="14"/>
    </row>
    <row r="55" spans="1:15" ht="15.75" x14ac:dyDescent="0.25">
      <c r="A55" s="18" t="s">
        <v>195</v>
      </c>
      <c r="B55" s="36">
        <f>SUM(N4:N8)</f>
        <v>206</v>
      </c>
      <c r="C55" s="36">
        <f>SUM(N9:N13)</f>
        <v>146</v>
      </c>
      <c r="D55" s="36">
        <f>SUM(N14:N20)</f>
        <v>84</v>
      </c>
      <c r="E55" s="36">
        <f>SUM(N21:N29)</f>
        <v>90</v>
      </c>
      <c r="F55" s="36">
        <f>SUM(N30:N36)</f>
        <v>124</v>
      </c>
      <c r="G55" s="36">
        <f>SUM(N37:N41)</f>
        <v>477</v>
      </c>
      <c r="H55" s="36">
        <f>SUM(N42:N51)</f>
        <v>519</v>
      </c>
      <c r="I55" s="36">
        <f>SUM(N52:N53)</f>
        <v>148</v>
      </c>
      <c r="J55" s="36">
        <v>0</v>
      </c>
      <c r="K55" s="36">
        <v>0</v>
      </c>
      <c r="L55" s="36">
        <v>0</v>
      </c>
      <c r="M55" s="36">
        <v>0</v>
      </c>
      <c r="N55" s="20">
        <f>SUM(N56*12)</f>
        <v>2691</v>
      </c>
      <c r="O55" s="14"/>
    </row>
    <row r="56" spans="1:15" ht="15.75" x14ac:dyDescent="0.25">
      <c r="A56" s="18" t="s">
        <v>196</v>
      </c>
      <c r="N56" s="20">
        <f>AVERAGE(B55:I55)</f>
        <v>224.25</v>
      </c>
      <c r="O56" s="14"/>
    </row>
    <row r="57" spans="1:15" ht="15.75" x14ac:dyDescent="0.25">
      <c r="A57" s="18" t="s">
        <v>194</v>
      </c>
      <c r="B57" s="27">
        <f>SUM('Overall Stats'!A15/3)</f>
        <v>49.333333333333336</v>
      </c>
      <c r="C57" s="27">
        <f>SUM('Overall Stats'!B15/3)</f>
        <v>116.33333333333333</v>
      </c>
      <c r="D57" s="27">
        <f>SUM('Overall Stats'!C15/3)</f>
        <v>142.33333333333334</v>
      </c>
      <c r="E57" s="27">
        <f>SUM('Overall Stats'!D15/3)</f>
        <v>60.666666666666664</v>
      </c>
      <c r="F57" s="27">
        <f>SUM('Overall Stats'!E15/3)</f>
        <v>82</v>
      </c>
      <c r="G57" s="27">
        <f>SUM('Overall Stats'!F15/3)</f>
        <v>143</v>
      </c>
      <c r="H57" s="27">
        <f>SUM('Overall Stats'!G15/3)</f>
        <v>207.33333333333334</v>
      </c>
      <c r="I57" s="27">
        <f>SUM('Overall Stats'!H15/3)</f>
        <v>132</v>
      </c>
      <c r="J57" s="27">
        <f>SUM('Overall Stats'!I15/4)</f>
        <v>152.75</v>
      </c>
      <c r="K57" s="27">
        <f>SUM('Overall Stats'!J15/4)</f>
        <v>272.5</v>
      </c>
      <c r="L57" s="27">
        <f>SUM('Overall Stats'!K15/4)</f>
        <v>119</v>
      </c>
      <c r="M57" s="27">
        <f>SUM('Overall Stats'!L15/4)</f>
        <v>19.25</v>
      </c>
      <c r="N57" s="20">
        <f>SUM(B57:M57)</f>
        <v>1496.5</v>
      </c>
      <c r="O57" s="14"/>
    </row>
    <row r="58" spans="1:15" ht="15.75" x14ac:dyDescent="0.25">
      <c r="A58" s="29" t="s">
        <v>197</v>
      </c>
      <c r="B58" s="14"/>
      <c r="C58" s="14"/>
      <c r="D58" s="14"/>
      <c r="E58" s="14"/>
      <c r="F58" s="14"/>
      <c r="N58" s="20">
        <f>AVERAGE(B57:M57)</f>
        <v>124.70833333333333</v>
      </c>
      <c r="O58" s="14"/>
    </row>
    <row r="59" spans="1:15" ht="15.75" x14ac:dyDescent="0.25">
      <c r="A59" s="29" t="s">
        <v>222</v>
      </c>
      <c r="B59" s="19" t="s">
        <v>225</v>
      </c>
      <c r="C59" s="19" t="s">
        <v>223</v>
      </c>
      <c r="D59" s="19" t="s">
        <v>226</v>
      </c>
      <c r="E59" s="19" t="s">
        <v>224</v>
      </c>
      <c r="F59" s="19" t="s">
        <v>135</v>
      </c>
      <c r="O59" s="14"/>
    </row>
    <row r="60" spans="1:15" ht="15.75" x14ac:dyDescent="0.25">
      <c r="A60" s="18" t="s">
        <v>220</v>
      </c>
      <c r="B60" s="35">
        <f>SUM('Overall Stats'!A21/3)</f>
        <v>285</v>
      </c>
      <c r="C60" s="35">
        <f>SUM('Overall Stats'!B21/3)</f>
        <v>482.33333333333331</v>
      </c>
      <c r="D60" s="35">
        <f>SUM('Overall Stats'!C21/4)</f>
        <v>544.25</v>
      </c>
      <c r="E60" s="35">
        <f>SUM('Overall Stats'!D21/4)</f>
        <v>143.5</v>
      </c>
      <c r="F60" s="35">
        <f>SUM(B60:E60)</f>
        <v>1455.0833333333333</v>
      </c>
      <c r="O60" s="14"/>
    </row>
    <row r="61" spans="1:15" ht="15.75" x14ac:dyDescent="0.25">
      <c r="A61" s="18" t="s">
        <v>221</v>
      </c>
      <c r="B61" s="36">
        <f>SUM(D55:F55)</f>
        <v>298</v>
      </c>
      <c r="C61" s="36">
        <f>SUM(G55:I55)</f>
        <v>1144</v>
      </c>
      <c r="D61" s="36">
        <f>SUM(J55:L55)</f>
        <v>0</v>
      </c>
      <c r="E61" s="36">
        <f>SUM(B55:C55,M55)</f>
        <v>352</v>
      </c>
      <c r="F61" s="36">
        <f>SUM(B61:E61)</f>
        <v>1794</v>
      </c>
      <c r="O61" s="14"/>
    </row>
  </sheetData>
  <mergeCells count="1">
    <mergeCell ref="B2:M2"/>
  </mergeCells>
  <conditionalFormatting sqref="B61:F61">
    <cfRule type="cellIs" dxfId="13" priority="19" operator="lessThan">
      <formula>$B$142</formula>
    </cfRule>
    <cfRule type="cellIs" dxfId="12" priority="20" operator="greaterThan">
      <formula>$B$142</formula>
    </cfRule>
    <cfRule type="cellIs" dxfId="11" priority="21" operator="greaterThan">
      <formula>$B$142</formula>
    </cfRule>
    <cfRule type="cellIs" dxfId="10" priority="22" operator="greaterThan">
      <formula>$B$142</formula>
    </cfRule>
  </conditionalFormatting>
  <conditionalFormatting sqref="B6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2021-08-12T03:45:33Z</dcterms:modified>
</cp:coreProperties>
</file>