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221D0B2-7973-4E9C-BF4E-27B9D7AA706A}" xr6:coauthVersionLast="40" xr6:coauthVersionMax="40" xr10:uidLastSave="{00000000-0000-0000-0000-000000000000}"/>
  <bookViews>
    <workbookView xWindow="0" yWindow="0" windowWidth="28800" windowHeight="12225" activeTab="2" xr2:uid="{49CB2548-36B6-436D-9777-1C8A043080A0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B9" i="3"/>
  <c r="B8" i="3"/>
  <c r="E7" i="2"/>
  <c r="C7" i="2"/>
  <c r="C5" i="2"/>
  <c r="B10" i="3" l="1"/>
  <c r="E6" i="3"/>
  <c r="D6" i="3"/>
  <c r="C6" i="3"/>
  <c r="A6" i="3"/>
  <c r="B6" i="3"/>
  <c r="L7" i="1"/>
  <c r="K7" i="1"/>
  <c r="J7" i="1"/>
  <c r="M7" i="1"/>
  <c r="H35" i="1" l="1"/>
  <c r="H33" i="1"/>
</calcChain>
</file>

<file path=xl/sharedStrings.xml><?xml version="1.0" encoding="utf-8"?>
<sst xmlns="http://schemas.openxmlformats.org/spreadsheetml/2006/main" count="118" uniqueCount="52">
  <si>
    <t>Lake/Pond</t>
  </si>
  <si>
    <t>Month/Day</t>
  </si>
  <si>
    <t># of Fish</t>
  </si>
  <si>
    <t>Type of Fish</t>
  </si>
  <si>
    <t>January</t>
  </si>
  <si>
    <t>February</t>
  </si>
  <si>
    <t>March</t>
  </si>
  <si>
    <t>April</t>
  </si>
  <si>
    <t>May</t>
  </si>
  <si>
    <t xml:space="preserve">June </t>
  </si>
  <si>
    <t>Total Species Caught</t>
  </si>
  <si>
    <t>Kaysville</t>
  </si>
  <si>
    <t>8 Rainbow</t>
  </si>
  <si>
    <t>4 Rainbow</t>
  </si>
  <si>
    <t>14 Rainbow</t>
  </si>
  <si>
    <t>7 Rainbow</t>
  </si>
  <si>
    <t>20 Rainbow</t>
  </si>
  <si>
    <t>6 Rainbow</t>
  </si>
  <si>
    <t>12 Rainbow</t>
  </si>
  <si>
    <t>25 Rainbow</t>
  </si>
  <si>
    <t>46 Rainbow</t>
  </si>
  <si>
    <t>16 Rainbow</t>
  </si>
  <si>
    <t>1 Rainbow</t>
  </si>
  <si>
    <t>9 Rainbow</t>
  </si>
  <si>
    <t>1 C. Catfish 1 Rainbow</t>
  </si>
  <si>
    <t>1 C. Catfish 7 Rainbow</t>
  </si>
  <si>
    <t>2 Rainbow</t>
  </si>
  <si>
    <t>5 Rainbow</t>
  </si>
  <si>
    <t>13 Rainbow</t>
  </si>
  <si>
    <t>53 Rainbow</t>
  </si>
  <si>
    <t>15 Rainbow</t>
  </si>
  <si>
    <t>3 Rainbow</t>
  </si>
  <si>
    <t>1 BH. Catfish</t>
  </si>
  <si>
    <t>5 BH. Catfish 1 Carp 1 C. Catfish</t>
  </si>
  <si>
    <t>2 BH. Catfish 1 Rainbow</t>
  </si>
  <si>
    <t>1 C. Catfish</t>
  </si>
  <si>
    <t>TOTAL</t>
  </si>
  <si>
    <t>NUMBER OF TRIPS</t>
  </si>
  <si>
    <t>AVERAGE</t>
  </si>
  <si>
    <t>Rainbow</t>
  </si>
  <si>
    <t>C. Catfish</t>
  </si>
  <si>
    <t>Carp</t>
  </si>
  <si>
    <t>BH. Catfish</t>
  </si>
  <si>
    <t>Fishing Report 2018 Kaysville</t>
  </si>
  <si>
    <t>Percent Species Caught</t>
  </si>
  <si>
    <t>September</t>
  </si>
  <si>
    <t>Fishing Report 2017 Kaysville</t>
  </si>
  <si>
    <t>4 Bluegill</t>
  </si>
  <si>
    <t>Bluegill</t>
  </si>
  <si>
    <t>RATING</t>
  </si>
  <si>
    <t>Slow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</si>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</sst>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1" applyFont="1" applyFill="1"/>
    <xf numFmtId="0" fontId="7" fillId="0" borderId="0" xfId="0" applyFont="1"/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4</c:v>
                </c:pt>
                <c:pt idx="4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074-B242-64861CE890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28577151"/>
        <c:axId val="1928658047"/>
        <c:axId val="0"/>
      </c:bar3DChart>
      <c:catAx>
        <c:axId val="19285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58047"/>
        <c:crosses val="autoZero"/>
        <c:auto val="1"/>
        <c:lblAlgn val="ctr"/>
        <c:lblOffset val="100"/>
        <c:noMultiLvlLbl val="0"/>
      </c:catAx>
      <c:valAx>
        <c:axId val="1928658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85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84-49BB-9CA4-6E35CC5F98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84-49BB-9CA4-6E35CC5F98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84-49BB-9CA4-6E35CC5F98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84-49BB-9CA4-6E35CC5F98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784-49BB-9CA4-6E35CC5F9808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1.2738853503184715</c:v>
                </c:pt>
                <c:pt idx="1">
                  <c:v>2.547770700636943</c:v>
                </c:pt>
                <c:pt idx="2">
                  <c:v>0.31847133757961787</c:v>
                </c:pt>
                <c:pt idx="3">
                  <c:v>1.2738853503184715</c:v>
                </c:pt>
                <c:pt idx="4">
                  <c:v>94.585987261146499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8-480C-A1F1-D9A1021D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A3784-925C-473F-AEC7-51D092391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A4E38B-D014-47D4-B0A6-5C8018D0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FE9B-F5A9-4E38-A415-B4FC7E41B752}">
  <dimension ref="A1:H8"/>
  <sheetViews>
    <sheetView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46</v>
      </c>
      <c r="B1" s="2"/>
      <c r="C1" s="3"/>
      <c r="D1" s="3"/>
    </row>
    <row r="2" spans="1:8" ht="21" thickBot="1" x14ac:dyDescent="0.35">
      <c r="A2" s="12" t="s">
        <v>0</v>
      </c>
      <c r="B2" s="12" t="s">
        <v>1</v>
      </c>
      <c r="C2" s="12" t="s">
        <v>2</v>
      </c>
      <c r="D2" s="12" t="s">
        <v>3</v>
      </c>
      <c r="E2" s="20" t="s">
        <v>10</v>
      </c>
      <c r="F2" s="20"/>
      <c r="G2" s="20"/>
      <c r="H2" s="20"/>
    </row>
    <row r="3" spans="1:8" ht="19.5" thickTop="1" x14ac:dyDescent="0.3">
      <c r="A3" s="13"/>
      <c r="B3" s="6" t="s">
        <v>45</v>
      </c>
      <c r="C3" s="13"/>
      <c r="D3" s="13"/>
      <c r="E3" s="8" t="s">
        <v>48</v>
      </c>
    </row>
    <row r="4" spans="1:8" s="14" customFormat="1" ht="15.75" x14ac:dyDescent="0.25">
      <c r="A4" s="7" t="s">
        <v>11</v>
      </c>
      <c r="B4" s="8">
        <v>16</v>
      </c>
      <c r="C4" s="8">
        <v>4</v>
      </c>
      <c r="D4" s="8" t="s">
        <v>47</v>
      </c>
      <c r="E4" s="8">
        <v>4</v>
      </c>
    </row>
    <row r="5" spans="1:8" ht="21" thickBot="1" x14ac:dyDescent="0.35">
      <c r="A5" s="9" t="s">
        <v>36</v>
      </c>
      <c r="C5" s="10">
        <f>SUM(C4)</f>
        <v>4</v>
      </c>
      <c r="E5" s="21" t="s">
        <v>44</v>
      </c>
      <c r="F5" s="21"/>
      <c r="G5" s="21"/>
      <c r="H5" s="21"/>
    </row>
    <row r="6" spans="1:8" ht="16.5" thickTop="1" x14ac:dyDescent="0.25">
      <c r="A6" s="9" t="s">
        <v>37</v>
      </c>
      <c r="C6" s="10">
        <v>1</v>
      </c>
      <c r="E6" s="8" t="s">
        <v>48</v>
      </c>
    </row>
    <row r="7" spans="1:8" ht="15.75" x14ac:dyDescent="0.25">
      <c r="A7" s="9" t="s">
        <v>38</v>
      </c>
      <c r="C7" s="10">
        <f>AVERAGE(C4)</f>
        <v>4</v>
      </c>
      <c r="E7" s="8">
        <f>SUM(E4/C5*100)</f>
        <v>100</v>
      </c>
    </row>
    <row r="8" spans="1:8" ht="15.75" x14ac:dyDescent="0.25">
      <c r="A8" s="9" t="s">
        <v>49</v>
      </c>
      <c r="C8" s="24" t="s">
        <v>50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1F7-BE76-4856-980E-B8D55AEF34AC}">
  <dimension ref="A1:M36"/>
  <sheetViews>
    <sheetView topLeftCell="A16" workbookViewId="0">
      <selection activeCell="H36" sqref="H36"/>
    </sheetView>
  </sheetViews>
  <sheetFormatPr defaultRowHeight="15" x14ac:dyDescent="0.25"/>
  <cols>
    <col min="1" max="1" width="59.425781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13.85546875" bestFit="1" customWidth="1"/>
    <col min="9" max="9" width="35" bestFit="1" customWidth="1"/>
    <col min="10" max="10" width="12.5703125" bestFit="1" customWidth="1"/>
    <col min="11" max="11" width="6.28515625" bestFit="1" customWidth="1"/>
    <col min="12" max="12" width="11.140625" bestFit="1" customWidth="1"/>
    <col min="13" max="13" width="10" bestFit="1" customWidth="1"/>
  </cols>
  <sheetData>
    <row r="1" spans="1:13" ht="27" x14ac:dyDescent="0.5">
      <c r="A1" s="1" t="s">
        <v>43</v>
      </c>
      <c r="B1" s="2"/>
      <c r="C1" s="2"/>
      <c r="D1" s="2"/>
      <c r="E1" s="2"/>
      <c r="F1" s="3"/>
      <c r="G1" s="3"/>
    </row>
    <row r="2" spans="1:13" ht="21" thickBot="1" x14ac:dyDescent="0.35">
      <c r="A2" s="4" t="s">
        <v>0</v>
      </c>
      <c r="B2" s="22" t="s">
        <v>1</v>
      </c>
      <c r="C2" s="22"/>
      <c r="D2" s="22"/>
      <c r="E2" s="22"/>
      <c r="F2" s="22"/>
      <c r="G2" s="22"/>
      <c r="H2" s="4" t="s">
        <v>2</v>
      </c>
      <c r="I2" s="4" t="s">
        <v>3</v>
      </c>
      <c r="J2" s="20" t="s">
        <v>10</v>
      </c>
      <c r="K2" s="20"/>
      <c r="L2" s="20"/>
      <c r="M2" s="20"/>
    </row>
    <row r="3" spans="1:13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5"/>
      <c r="I3" s="5"/>
      <c r="J3" s="8" t="s">
        <v>42</v>
      </c>
      <c r="K3" s="8" t="s">
        <v>41</v>
      </c>
      <c r="L3" s="8" t="s">
        <v>40</v>
      </c>
      <c r="M3" s="8" t="s">
        <v>39</v>
      </c>
    </row>
    <row r="4" spans="1:13" ht="15.75" x14ac:dyDescent="0.25">
      <c r="A4" s="7" t="s">
        <v>11</v>
      </c>
      <c r="B4" s="8">
        <v>15</v>
      </c>
      <c r="C4" s="8"/>
      <c r="D4" s="8"/>
      <c r="E4" s="8"/>
      <c r="F4" s="8"/>
      <c r="G4" s="8"/>
      <c r="H4" s="8">
        <v>8</v>
      </c>
      <c r="I4" s="8" t="s">
        <v>12</v>
      </c>
      <c r="J4" s="8">
        <v>8</v>
      </c>
      <c r="K4" s="8">
        <v>1</v>
      </c>
      <c r="L4" s="8">
        <v>4</v>
      </c>
      <c r="M4" s="8">
        <v>297</v>
      </c>
    </row>
    <row r="5" spans="1:13" ht="21" thickBot="1" x14ac:dyDescent="0.35">
      <c r="A5" s="7" t="s">
        <v>11</v>
      </c>
      <c r="B5" s="8">
        <v>17</v>
      </c>
      <c r="C5" s="8"/>
      <c r="D5" s="8"/>
      <c r="E5" s="8"/>
      <c r="F5" s="8"/>
      <c r="G5" s="8"/>
      <c r="H5" s="8">
        <v>4</v>
      </c>
      <c r="I5" s="8" t="s">
        <v>13</v>
      </c>
      <c r="J5" s="21" t="s">
        <v>44</v>
      </c>
      <c r="K5" s="21"/>
      <c r="L5" s="21"/>
      <c r="M5" s="21"/>
    </row>
    <row r="6" spans="1:13" ht="16.5" thickTop="1" x14ac:dyDescent="0.25">
      <c r="A6" s="7" t="s">
        <v>11</v>
      </c>
      <c r="B6" s="8">
        <v>18</v>
      </c>
      <c r="C6" s="8"/>
      <c r="D6" s="8"/>
      <c r="E6" s="8"/>
      <c r="F6" s="8"/>
      <c r="G6" s="8"/>
      <c r="H6" s="8">
        <v>14</v>
      </c>
      <c r="I6" s="8" t="s">
        <v>14</v>
      </c>
      <c r="J6" s="8" t="s">
        <v>42</v>
      </c>
      <c r="K6" s="8" t="s">
        <v>41</v>
      </c>
      <c r="L6" s="8" t="s">
        <v>40</v>
      </c>
      <c r="M6" s="8" t="s">
        <v>39</v>
      </c>
    </row>
    <row r="7" spans="1:13" ht="15.75" x14ac:dyDescent="0.25">
      <c r="A7" s="7" t="s">
        <v>11</v>
      </c>
      <c r="B7" s="8">
        <v>21</v>
      </c>
      <c r="C7" s="8"/>
      <c r="D7" s="8"/>
      <c r="E7" s="8"/>
      <c r="F7" s="8"/>
      <c r="G7" s="8"/>
      <c r="H7" s="8">
        <v>7</v>
      </c>
      <c r="I7" s="8" t="s">
        <v>15</v>
      </c>
      <c r="J7" s="18">
        <f>SUM(J4/$H$33*100)</f>
        <v>2.5806451612903225</v>
      </c>
      <c r="K7" s="18">
        <f>SUM(K4/$H$33*100)</f>
        <v>0.32258064516129031</v>
      </c>
      <c r="L7" s="18">
        <f>SUM(L4/$H$33*100)</f>
        <v>1.2903225806451613</v>
      </c>
      <c r="M7" s="18">
        <f>SUM(M4/$H$33*100)</f>
        <v>95.806451612903217</v>
      </c>
    </row>
    <row r="8" spans="1:13" ht="15.75" x14ac:dyDescent="0.25">
      <c r="A8" s="7" t="s">
        <v>11</v>
      </c>
      <c r="B8" s="8">
        <v>23</v>
      </c>
      <c r="C8" s="8"/>
      <c r="D8" s="8"/>
      <c r="E8" s="8"/>
      <c r="F8" s="8"/>
      <c r="G8" s="8"/>
      <c r="H8" s="8">
        <v>20</v>
      </c>
      <c r="I8" s="8" t="s">
        <v>16</v>
      </c>
    </row>
    <row r="9" spans="1:13" ht="15.75" x14ac:dyDescent="0.25">
      <c r="A9" s="7" t="s">
        <v>11</v>
      </c>
      <c r="B9" s="8">
        <v>24</v>
      </c>
      <c r="C9" s="8"/>
      <c r="D9" s="8"/>
      <c r="E9" s="8"/>
      <c r="F9" s="8"/>
      <c r="G9" s="8"/>
      <c r="H9" s="8">
        <v>6</v>
      </c>
      <c r="I9" s="8" t="s">
        <v>17</v>
      </c>
    </row>
    <row r="10" spans="1:13" ht="15.75" x14ac:dyDescent="0.25">
      <c r="A10" s="7" t="s">
        <v>11</v>
      </c>
      <c r="B10" s="8">
        <v>31</v>
      </c>
      <c r="C10" s="8"/>
      <c r="D10" s="8"/>
      <c r="E10" s="8"/>
      <c r="F10" s="8"/>
      <c r="G10" s="8"/>
      <c r="H10" s="8">
        <v>8</v>
      </c>
      <c r="I10" s="8" t="s">
        <v>12</v>
      </c>
    </row>
    <row r="11" spans="1:13" ht="15.75" x14ac:dyDescent="0.25">
      <c r="A11" s="7" t="s">
        <v>11</v>
      </c>
      <c r="B11" s="8"/>
      <c r="C11" s="8">
        <v>1</v>
      </c>
      <c r="D11" s="8"/>
      <c r="E11" s="8"/>
      <c r="F11" s="8"/>
      <c r="G11" s="8"/>
      <c r="H11" s="8">
        <v>12</v>
      </c>
      <c r="I11" s="8" t="s">
        <v>18</v>
      </c>
    </row>
    <row r="12" spans="1:13" ht="15.75" x14ac:dyDescent="0.25">
      <c r="A12" s="7" t="s">
        <v>11</v>
      </c>
      <c r="B12" s="8"/>
      <c r="C12" s="8">
        <v>2</v>
      </c>
      <c r="D12" s="8"/>
      <c r="E12" s="8"/>
      <c r="F12" s="8"/>
      <c r="G12" s="8"/>
      <c r="H12" s="8">
        <v>25</v>
      </c>
      <c r="I12" s="8" t="s">
        <v>19</v>
      </c>
    </row>
    <row r="13" spans="1:13" ht="15.75" x14ac:dyDescent="0.25">
      <c r="A13" s="7" t="s">
        <v>11</v>
      </c>
      <c r="B13" s="8"/>
      <c r="C13" s="8">
        <v>3</v>
      </c>
      <c r="D13" s="8"/>
      <c r="E13" s="8"/>
      <c r="F13" s="8"/>
      <c r="G13" s="8"/>
      <c r="H13" s="8">
        <v>46</v>
      </c>
      <c r="I13" s="8" t="s">
        <v>20</v>
      </c>
    </row>
    <row r="14" spans="1:13" ht="15.75" x14ac:dyDescent="0.25">
      <c r="A14" s="7" t="s">
        <v>11</v>
      </c>
      <c r="B14" s="8"/>
      <c r="C14" s="8">
        <v>8</v>
      </c>
      <c r="D14" s="8"/>
      <c r="E14" s="8"/>
      <c r="F14" s="8"/>
      <c r="G14" s="8"/>
      <c r="H14" s="8">
        <v>16</v>
      </c>
      <c r="I14" s="8" t="s">
        <v>21</v>
      </c>
    </row>
    <row r="15" spans="1:13" ht="15.75" x14ac:dyDescent="0.25">
      <c r="A15" s="7" t="s">
        <v>11</v>
      </c>
      <c r="B15" s="8"/>
      <c r="C15" s="8">
        <v>9</v>
      </c>
      <c r="D15" s="8"/>
      <c r="E15" s="8"/>
      <c r="F15" s="8"/>
      <c r="G15" s="8"/>
      <c r="H15" s="8">
        <v>7</v>
      </c>
      <c r="I15" s="8" t="s">
        <v>15</v>
      </c>
    </row>
    <row r="16" spans="1:13" ht="15.75" x14ac:dyDescent="0.25">
      <c r="A16" s="7" t="s">
        <v>11</v>
      </c>
      <c r="B16" s="8"/>
      <c r="C16" s="8">
        <v>10</v>
      </c>
      <c r="D16" s="8"/>
      <c r="E16" s="8"/>
      <c r="F16" s="8"/>
      <c r="G16" s="8"/>
      <c r="H16" s="8">
        <v>1</v>
      </c>
      <c r="I16" s="8" t="s">
        <v>22</v>
      </c>
    </row>
    <row r="17" spans="1:9" ht="15.75" x14ac:dyDescent="0.25">
      <c r="A17" s="7" t="s">
        <v>11</v>
      </c>
      <c r="B17" s="8"/>
      <c r="C17" s="8">
        <v>13</v>
      </c>
      <c r="D17" s="8"/>
      <c r="E17" s="8"/>
      <c r="F17" s="8"/>
      <c r="G17" s="8"/>
      <c r="H17" s="8">
        <v>9</v>
      </c>
      <c r="I17" s="8" t="s">
        <v>23</v>
      </c>
    </row>
    <row r="18" spans="1:9" ht="15.75" x14ac:dyDescent="0.25">
      <c r="A18" s="7" t="s">
        <v>11</v>
      </c>
      <c r="B18" s="8"/>
      <c r="C18" s="8">
        <v>16</v>
      </c>
      <c r="D18" s="8"/>
      <c r="E18" s="8"/>
      <c r="F18" s="8"/>
      <c r="G18" s="8"/>
      <c r="H18" s="8">
        <v>7</v>
      </c>
      <c r="I18" s="8" t="s">
        <v>15</v>
      </c>
    </row>
    <row r="19" spans="1:9" ht="15.75" x14ac:dyDescent="0.25">
      <c r="A19" s="7" t="s">
        <v>11</v>
      </c>
      <c r="B19" s="8"/>
      <c r="C19" s="8">
        <v>18</v>
      </c>
      <c r="D19" s="8"/>
      <c r="E19" s="8"/>
      <c r="F19" s="8"/>
      <c r="G19" s="8"/>
      <c r="H19" s="8">
        <v>2</v>
      </c>
      <c r="I19" s="8" t="s">
        <v>24</v>
      </c>
    </row>
    <row r="20" spans="1:9" ht="15.75" x14ac:dyDescent="0.25">
      <c r="A20" s="7" t="s">
        <v>11</v>
      </c>
      <c r="B20" s="8"/>
      <c r="C20" s="8">
        <v>28</v>
      </c>
      <c r="D20" s="8"/>
      <c r="E20" s="8"/>
      <c r="F20" s="8"/>
      <c r="G20" s="8"/>
      <c r="H20" s="8">
        <v>8</v>
      </c>
      <c r="I20" s="8" t="s">
        <v>25</v>
      </c>
    </row>
    <row r="21" spans="1:9" ht="15.75" x14ac:dyDescent="0.25">
      <c r="A21" s="7" t="s">
        <v>11</v>
      </c>
      <c r="B21" s="8"/>
      <c r="C21" s="8"/>
      <c r="D21" s="8">
        <v>5</v>
      </c>
      <c r="E21" s="8"/>
      <c r="F21" s="8"/>
      <c r="G21" s="8"/>
      <c r="H21" s="8">
        <v>2</v>
      </c>
      <c r="I21" s="8" t="s">
        <v>26</v>
      </c>
    </row>
    <row r="22" spans="1:9" ht="15.75" x14ac:dyDescent="0.25">
      <c r="A22" s="7" t="s">
        <v>11</v>
      </c>
      <c r="B22" s="8"/>
      <c r="C22" s="8"/>
      <c r="D22" s="8">
        <v>8</v>
      </c>
      <c r="E22" s="8"/>
      <c r="F22" s="8"/>
      <c r="G22" s="8"/>
      <c r="H22" s="8">
        <v>5</v>
      </c>
      <c r="I22" s="8" t="s">
        <v>27</v>
      </c>
    </row>
    <row r="23" spans="1:9" ht="15.75" x14ac:dyDescent="0.25">
      <c r="A23" s="7" t="s">
        <v>11</v>
      </c>
      <c r="B23" s="8"/>
      <c r="C23" s="8"/>
      <c r="D23" s="8">
        <v>9</v>
      </c>
      <c r="E23" s="8"/>
      <c r="F23" s="8"/>
      <c r="G23" s="8"/>
      <c r="H23" s="8">
        <v>13</v>
      </c>
      <c r="I23" s="8" t="s">
        <v>28</v>
      </c>
    </row>
    <row r="24" spans="1:9" ht="15.75" x14ac:dyDescent="0.25">
      <c r="A24" s="7" t="s">
        <v>11</v>
      </c>
      <c r="B24" s="8"/>
      <c r="C24" s="8"/>
      <c r="D24" s="8">
        <v>10</v>
      </c>
      <c r="E24" s="8"/>
      <c r="F24" s="8"/>
      <c r="G24" s="8"/>
      <c r="H24" s="8">
        <v>53</v>
      </c>
      <c r="I24" s="8" t="s">
        <v>29</v>
      </c>
    </row>
    <row r="25" spans="1:9" ht="15.75" x14ac:dyDescent="0.25">
      <c r="A25" s="7" t="s">
        <v>11</v>
      </c>
      <c r="B25" s="8"/>
      <c r="C25" s="8"/>
      <c r="D25" s="8">
        <v>12</v>
      </c>
      <c r="E25" s="8"/>
      <c r="F25" s="8"/>
      <c r="G25" s="8"/>
      <c r="H25" s="8">
        <v>15</v>
      </c>
      <c r="I25" s="8" t="s">
        <v>30</v>
      </c>
    </row>
    <row r="26" spans="1:9" ht="15.75" x14ac:dyDescent="0.25">
      <c r="A26" s="7" t="s">
        <v>11</v>
      </c>
      <c r="B26" s="8"/>
      <c r="C26" s="8"/>
      <c r="D26" s="8">
        <v>13</v>
      </c>
      <c r="E26" s="8"/>
      <c r="F26" s="8"/>
      <c r="G26" s="8"/>
      <c r="H26" s="8">
        <v>3</v>
      </c>
      <c r="I26" s="8" t="s">
        <v>31</v>
      </c>
    </row>
    <row r="27" spans="1:9" ht="15.75" x14ac:dyDescent="0.25">
      <c r="A27" s="7" t="s">
        <v>11</v>
      </c>
      <c r="B27" s="8"/>
      <c r="C27" s="8"/>
      <c r="D27" s="8">
        <v>16</v>
      </c>
      <c r="E27" s="8"/>
      <c r="F27" s="8"/>
      <c r="G27" s="8"/>
      <c r="H27" s="8">
        <v>4</v>
      </c>
      <c r="I27" s="8" t="s">
        <v>13</v>
      </c>
    </row>
    <row r="28" spans="1:9" ht="15.75" x14ac:dyDescent="0.25">
      <c r="A28" s="7" t="s">
        <v>11</v>
      </c>
      <c r="B28" s="8"/>
      <c r="C28" s="8"/>
      <c r="D28" s="8">
        <v>19</v>
      </c>
      <c r="E28" s="8"/>
      <c r="F28" s="8"/>
      <c r="G28" s="8"/>
      <c r="H28" s="8">
        <v>2</v>
      </c>
      <c r="I28" s="8" t="s">
        <v>26</v>
      </c>
    </row>
    <row r="29" spans="1:9" ht="15.75" x14ac:dyDescent="0.25">
      <c r="A29" s="7" t="s">
        <v>11</v>
      </c>
      <c r="B29" s="8"/>
      <c r="C29" s="8"/>
      <c r="D29" s="8"/>
      <c r="E29" s="8"/>
      <c r="F29" s="8">
        <v>30</v>
      </c>
      <c r="G29" s="8"/>
      <c r="H29" s="8">
        <v>1</v>
      </c>
      <c r="I29" s="8" t="s">
        <v>32</v>
      </c>
    </row>
    <row r="30" spans="1:9" ht="15.75" x14ac:dyDescent="0.25">
      <c r="A30" s="7" t="s">
        <v>11</v>
      </c>
      <c r="B30" s="8"/>
      <c r="C30" s="8"/>
      <c r="D30" s="8"/>
      <c r="E30" s="8"/>
      <c r="F30" s="8">
        <v>31</v>
      </c>
      <c r="G30" s="8"/>
      <c r="H30" s="8">
        <v>8</v>
      </c>
      <c r="I30" s="8" t="s">
        <v>33</v>
      </c>
    </row>
    <row r="31" spans="1:9" ht="15.75" x14ac:dyDescent="0.25">
      <c r="A31" s="7" t="s">
        <v>11</v>
      </c>
      <c r="B31" s="8"/>
      <c r="C31" s="8"/>
      <c r="D31" s="8"/>
      <c r="E31" s="8"/>
      <c r="F31" s="8"/>
      <c r="G31" s="8">
        <v>1</v>
      </c>
      <c r="H31" s="8">
        <v>3</v>
      </c>
      <c r="I31" s="8" t="s">
        <v>34</v>
      </c>
    </row>
    <row r="32" spans="1:9" ht="15.75" x14ac:dyDescent="0.25">
      <c r="A32" s="7" t="s">
        <v>11</v>
      </c>
      <c r="B32" s="8"/>
      <c r="C32" s="8"/>
      <c r="D32" s="8"/>
      <c r="E32" s="8"/>
      <c r="F32" s="8"/>
      <c r="G32" s="8">
        <v>10</v>
      </c>
      <c r="H32" s="8">
        <v>1</v>
      </c>
      <c r="I32" s="8" t="s">
        <v>35</v>
      </c>
    </row>
    <row r="33" spans="1:8" ht="15.75" x14ac:dyDescent="0.25">
      <c r="A33" s="9" t="s">
        <v>36</v>
      </c>
      <c r="H33" s="10">
        <f>SUM(H4:H32)</f>
        <v>310</v>
      </c>
    </row>
    <row r="34" spans="1:8" ht="15.75" x14ac:dyDescent="0.25">
      <c r="A34" s="9" t="s">
        <v>37</v>
      </c>
      <c r="H34" s="10">
        <v>30</v>
      </c>
    </row>
    <row r="35" spans="1:8" ht="15.75" x14ac:dyDescent="0.25">
      <c r="A35" s="9" t="s">
        <v>38</v>
      </c>
      <c r="H35" s="11">
        <f>AVERAGE(H4:H32)</f>
        <v>10.689655172413794</v>
      </c>
    </row>
    <row r="36" spans="1:8" ht="15.75" x14ac:dyDescent="0.25">
      <c r="A36" s="9" t="s">
        <v>49</v>
      </c>
      <c r="H36" s="25" t="s">
        <v>51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C9A0-5F80-4F73-A8C6-1C50E3204330}">
  <dimension ref="A1:E11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6.28515625" bestFit="1" customWidth="1"/>
    <col min="4" max="4" width="11.140625" bestFit="1" customWidth="1"/>
    <col min="5" max="5" width="10" bestFit="1" customWidth="1"/>
  </cols>
  <sheetData>
    <row r="1" spans="1:5" ht="21" thickBot="1" x14ac:dyDescent="0.35">
      <c r="A1" s="23" t="s">
        <v>10</v>
      </c>
      <c r="B1" s="23"/>
      <c r="C1" s="23"/>
      <c r="D1" s="23"/>
      <c r="E1" s="23"/>
    </row>
    <row r="2" spans="1:5" ht="16.5" thickTop="1" x14ac:dyDescent="0.25">
      <c r="A2" s="15" t="s">
        <v>48</v>
      </c>
      <c r="B2" s="8" t="s">
        <v>42</v>
      </c>
      <c r="C2" s="8" t="s">
        <v>41</v>
      </c>
      <c r="D2" s="8" t="s">
        <v>40</v>
      </c>
      <c r="E2" s="8" t="s">
        <v>39</v>
      </c>
    </row>
    <row r="3" spans="1:5" ht="15.75" x14ac:dyDescent="0.25">
      <c r="A3" s="8">
        <f>SUM('2017'!E4)</f>
        <v>4</v>
      </c>
      <c r="B3" s="8">
        <f>SUM('2018'!J4)</f>
        <v>8</v>
      </c>
      <c r="C3" s="8">
        <f>SUM('2018'!K4)</f>
        <v>1</v>
      </c>
      <c r="D3" s="8">
        <f>SUM('2018'!L4)</f>
        <v>4</v>
      </c>
      <c r="E3" s="8">
        <f>SUM('2018'!M4)</f>
        <v>297</v>
      </c>
    </row>
    <row r="4" spans="1:5" ht="21" thickBot="1" x14ac:dyDescent="0.35">
      <c r="A4" s="21" t="s">
        <v>44</v>
      </c>
      <c r="B4" s="21"/>
      <c r="C4" s="21"/>
      <c r="D4" s="21"/>
      <c r="E4" s="19"/>
    </row>
    <row r="5" spans="1:5" ht="16.5" thickTop="1" x14ac:dyDescent="0.25">
      <c r="A5" s="16" t="s">
        <v>48</v>
      </c>
      <c r="B5" s="8" t="s">
        <v>42</v>
      </c>
      <c r="C5" s="8" t="s">
        <v>41</v>
      </c>
      <c r="D5" s="8" t="s">
        <v>40</v>
      </c>
      <c r="E5" s="8" t="s">
        <v>39</v>
      </c>
    </row>
    <row r="6" spans="1:5" ht="15.75" x14ac:dyDescent="0.25">
      <c r="A6" s="18">
        <f>SUM(A3/$B$8*100)</f>
        <v>1.2738853503184715</v>
      </c>
      <c r="B6" s="18">
        <f>SUM(B3/$B$8*100)</f>
        <v>2.547770700636943</v>
      </c>
      <c r="C6" s="18">
        <f>SUM(C3/$B$8*100)</f>
        <v>0.31847133757961787</v>
      </c>
      <c r="D6" s="18">
        <f>SUM(D3/$B$8*100)</f>
        <v>1.2738853503184715</v>
      </c>
      <c r="E6" s="18">
        <f>SUM(E3/$B$8*100)</f>
        <v>94.585987261146499</v>
      </c>
    </row>
    <row r="8" spans="1:5" ht="15.75" x14ac:dyDescent="0.25">
      <c r="A8" s="9" t="s">
        <v>36</v>
      </c>
      <c r="B8" s="9">
        <f>SUM('2017'!C5+'2018'!H33)</f>
        <v>314</v>
      </c>
    </row>
    <row r="9" spans="1:5" ht="15.75" x14ac:dyDescent="0.25">
      <c r="A9" s="9" t="s">
        <v>37</v>
      </c>
      <c r="B9" s="9">
        <f>SUM('2017'!C6+'2018'!H34)</f>
        <v>31</v>
      </c>
    </row>
    <row r="10" spans="1:5" ht="15.75" x14ac:dyDescent="0.25">
      <c r="A10" s="9" t="s">
        <v>38</v>
      </c>
      <c r="B10" s="17">
        <f>SUM(B8/B9)</f>
        <v>10.129032258064516</v>
      </c>
    </row>
    <row r="11" spans="1:5" ht="15.75" x14ac:dyDescent="0.25">
      <c r="A11" s="9" t="s">
        <v>49</v>
      </c>
      <c r="B11" s="26" t="s">
        <v>51</v>
      </c>
    </row>
  </sheetData>
  <mergeCells count="2">
    <mergeCell ref="A1:E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2019-01-05T03:05:07Z</dcterms:created>
  <dcterms:modified xsi:type="dcterms:W3CDTF">2019-01-21T22:33:02Z</dcterms:modified>
</cp:coreProperties>
</file>