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East Canyon\"/>
    </mc:Choice>
  </mc:AlternateContent>
  <xr:revisionPtr revIDLastSave="0" documentId="13_ncr:1_{1580E3B8-A468-4FD4-AD0D-A646386D22FE}" xr6:coauthVersionLast="47" xr6:coauthVersionMax="47" xr10:uidLastSave="{00000000-0000-0000-0000-000000000000}"/>
  <bookViews>
    <workbookView xWindow="-120" yWindow="-120" windowWidth="20730" windowHeight="11160" activeTab="4" xr2:uid="{1CC40C57-B481-453A-AD59-0982A2BF1FAD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C3" i="3"/>
  <c r="B3" i="3"/>
  <c r="B6" i="3"/>
  <c r="F7" i="6"/>
  <c r="E7" i="6"/>
  <c r="C9" i="6"/>
  <c r="C7" i="6"/>
  <c r="D9" i="5" l="1"/>
  <c r="D7" i="5"/>
  <c r="F7" i="5" s="1"/>
  <c r="G12" i="4" l="1"/>
  <c r="G10" i="4"/>
  <c r="I7" i="4" s="1"/>
  <c r="D3" i="3" l="1"/>
  <c r="A3" i="3"/>
  <c r="C7" i="2"/>
  <c r="C5" i="2"/>
  <c r="E7" i="2" l="1"/>
  <c r="H14" i="1"/>
  <c r="H12" i="1"/>
  <c r="J7" i="1" l="1"/>
  <c r="K7" i="1"/>
  <c r="L7" i="1"/>
  <c r="A6" i="3" l="1"/>
  <c r="D6" i="3"/>
  <c r="C6" i="3"/>
  <c r="B10" i="3"/>
</calcChain>
</file>

<file path=xl/sharedStrings.xml><?xml version="1.0" encoding="utf-8"?>
<sst xmlns="http://schemas.openxmlformats.org/spreadsheetml/2006/main" count="146" uniqueCount="49">
  <si>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</si>
  <si>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</si>
  <si>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</si>
  <si>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</si>
  <si>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</si>
  <si>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</si>
  <si>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</si>
  <si>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</si>
  <si>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</si>
  <si>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</si>
  <si>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</si>
  <si>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</si>
  <si>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</si>
  <si>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</si>
  <si>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</si>
  <si>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</si>
  <si>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</si>
  <si>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</si>
  <si>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</si>
  <si>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</si>
  <si>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</si>
  <si>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</si>
  <si>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</si>
  <si>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</si>
  <si>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</si>
  <si>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</si>
  <si>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</si>
  <si>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</si>
  <si>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</si>
  <si>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</si>
  <si>
    <t>Month/Day</t>
  </si>
  <si>
    <t>October</t>
  </si>
  <si>
    <t>9 Rainbow</t>
  </si>
  <si>
    <t>41 Rainbow</t>
  </si>
  <si>
    <t>7 Rainbow</t>
  </si>
  <si>
    <t>10 Rainbow</t>
  </si>
  <si>
    <t>27 Rainbow</t>
  </si>
  <si>
    <t>Fishing Report 2019 East Canyon</t>
  </si>
  <si>
    <t>Good</t>
  </si>
  <si>
    <t>29 Rainbow</t>
  </si>
  <si>
    <t>19 Rainbow</t>
  </si>
  <si>
    <t>3 Rainbow</t>
  </si>
  <si>
    <t>Fishing Report 2020 East Canyon</t>
  </si>
  <si>
    <t>1 Kokanee 39 Rainbow</t>
  </si>
  <si>
    <t>22 Rainbow</t>
  </si>
  <si>
    <t>35 Rainbow</t>
  </si>
  <si>
    <t>Fair</t>
  </si>
  <si>
    <t>Kokanee</t>
  </si>
  <si>
    <t>Fishing Report 2021 East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</si>
</sst>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Stats'!$A$2:$D$2</c:f>
              <c:strCache>
                <c:ptCount val="4"/>
                <c:pt idx="0">
                  <c:v>Brown</c:v>
                </c:pt>
                <c:pt idx="1">
                  <c:v>Kokanee</c:v>
                </c:pt>
                <c:pt idx="2">
                  <c:v>Rainbow</c:v>
                </c:pt>
                <c:pt idx="3">
                  <c:v>Wiper</c:v>
                </c:pt>
              </c:strCache>
            </c:strRef>
          </c:cat>
          <c:val>
            <c:numRef>
              <c:f>'Overall Stats'!$A$3:$D$3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318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21C-4BC6-839A-F31281FB5314}"/>
              </c:ext>
            </c:extLst>
          </c:dPt>
          <c:cat>
            <c:strRef>
              <c:f>'Overall Stats'!$A$5:$D$5</c:f>
              <c:strCache>
                <c:ptCount val="4"/>
                <c:pt idx="0">
                  <c:v>Brown</c:v>
                </c:pt>
                <c:pt idx="1">
                  <c:v>Kokanee</c:v>
                </c:pt>
                <c:pt idx="2">
                  <c:v>Rainbow</c:v>
                </c:pt>
                <c:pt idx="3">
                  <c:v>Wiper</c:v>
                </c:pt>
              </c:strCache>
            </c:strRef>
          </c:cat>
          <c:val>
            <c:numRef>
              <c:f>'Overall Stats'!$A$6:$D$6</c:f>
              <c:numCache>
                <c:formatCode>0.00</c:formatCode>
                <c:ptCount val="4"/>
                <c:pt idx="0">
                  <c:v>0.3115264797507788</c:v>
                </c:pt>
                <c:pt idx="1">
                  <c:v>0.3115264797507788</c:v>
                </c:pt>
                <c:pt idx="2">
                  <c:v>99.065420560747668</c:v>
                </c:pt>
                <c:pt idx="3">
                  <c:v>0.3115264797507788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31" t="s">
        <v>20</v>
      </c>
      <c r="F2" s="31"/>
      <c r="G2" s="31"/>
      <c r="H2" s="31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32" t="s">
        <v>24</v>
      </c>
      <c r="F5" s="32"/>
      <c r="G5" s="32"/>
      <c r="H5" s="32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19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topLeftCell="B1" workbookViewId="0">
      <selection activeCell="J2" sqref="J2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33"/>
      <c r="C2" s="33"/>
      <c r="D2" s="33"/>
      <c r="E2" s="33"/>
      <c r="F2" s="33"/>
      <c r="G2" s="33"/>
      <c r="H2" s="4" t="s">
        <v>1</v>
      </c>
      <c r="I2" s="4" t="s">
        <v>2</v>
      </c>
      <c r="J2" s="31" t="s">
        <v>20</v>
      </c>
      <c r="K2" s="31"/>
      <c r="L2" s="31"/>
      <c r="M2" s="31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32" t="s">
        <v>24</v>
      </c>
      <c r="K5" s="32"/>
      <c r="L5" s="32"/>
      <c r="M5" s="32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0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ECA-381E-4AE9-BF4D-6C56AA980657}">
  <dimension ref="A1:M13"/>
  <sheetViews>
    <sheetView workbookViewId="0">
      <selection activeCell="I2" sqref="I2:L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9" bestFit="1" customWidth="1"/>
    <col min="4" max="4" width="7.28515625" bestFit="1" customWidth="1"/>
    <col min="5" max="5" width="16" bestFit="1" customWidth="1"/>
    <col min="6" max="6" width="12" bestFit="1" customWidth="1"/>
    <col min="7" max="7" width="13.85546875" bestFit="1" customWidth="1"/>
    <col min="8" max="8" width="19.28515625" bestFit="1" customWidth="1"/>
    <col min="9" max="9" width="10" bestFit="1" customWidth="1"/>
  </cols>
  <sheetData>
    <row r="1" spans="1:13" ht="27" x14ac:dyDescent="0.5">
      <c r="A1" s="1" t="s">
        <v>37</v>
      </c>
      <c r="B1" s="2"/>
      <c r="C1" s="3"/>
    </row>
    <row r="2" spans="1:13" ht="21" thickBot="1" x14ac:dyDescent="0.35">
      <c r="A2" s="18" t="s">
        <v>0</v>
      </c>
      <c r="B2" s="33" t="s">
        <v>30</v>
      </c>
      <c r="C2" s="33"/>
      <c r="D2" s="33"/>
      <c r="E2" s="33"/>
      <c r="F2" s="33"/>
      <c r="G2" s="18" t="s">
        <v>1</v>
      </c>
      <c r="H2" s="18" t="s">
        <v>2</v>
      </c>
      <c r="I2" s="31" t="s">
        <v>20</v>
      </c>
      <c r="J2" s="31"/>
      <c r="K2" s="31"/>
      <c r="L2" s="31"/>
      <c r="M2" s="23"/>
    </row>
    <row r="3" spans="1:13" ht="19.5" thickTop="1" x14ac:dyDescent="0.3">
      <c r="A3" s="5"/>
      <c r="B3" s="6" t="s">
        <v>3</v>
      </c>
      <c r="C3" s="6" t="s">
        <v>5</v>
      </c>
      <c r="D3" s="6" t="s">
        <v>6</v>
      </c>
      <c r="E3" s="6" t="s">
        <v>7</v>
      </c>
      <c r="F3" s="6" t="s">
        <v>31</v>
      </c>
      <c r="G3" s="5"/>
      <c r="H3" s="5"/>
      <c r="I3" s="8" t="s">
        <v>21</v>
      </c>
      <c r="K3" s="8"/>
      <c r="M3" s="6"/>
    </row>
    <row r="4" spans="1:13" ht="15.75" x14ac:dyDescent="0.25">
      <c r="A4" s="22" t="s">
        <v>10</v>
      </c>
      <c r="B4" s="8">
        <v>19</v>
      </c>
      <c r="C4" s="8"/>
      <c r="D4" s="8"/>
      <c r="E4" s="8"/>
      <c r="F4" s="8"/>
      <c r="G4" s="8">
        <v>9</v>
      </c>
      <c r="H4" s="8" t="s">
        <v>32</v>
      </c>
      <c r="I4" s="8">
        <v>121</v>
      </c>
      <c r="J4" s="8"/>
      <c r="K4" s="8"/>
      <c r="M4" s="8"/>
    </row>
    <row r="5" spans="1:13" ht="21" thickBot="1" x14ac:dyDescent="0.35">
      <c r="A5" s="22" t="s">
        <v>10</v>
      </c>
      <c r="B5" s="8"/>
      <c r="C5" s="8">
        <v>3</v>
      </c>
      <c r="D5" s="8"/>
      <c r="E5" s="8"/>
      <c r="F5" s="8"/>
      <c r="G5" s="8">
        <v>41</v>
      </c>
      <c r="H5" s="8" t="s">
        <v>33</v>
      </c>
      <c r="I5" s="32" t="s">
        <v>24</v>
      </c>
      <c r="J5" s="32"/>
      <c r="K5" s="32"/>
      <c r="L5" s="32"/>
      <c r="M5" s="8"/>
    </row>
    <row r="6" spans="1:13" ht="16.5" thickTop="1" x14ac:dyDescent="0.25">
      <c r="A6" s="22" t="s">
        <v>10</v>
      </c>
      <c r="B6" s="8"/>
      <c r="C6" s="8"/>
      <c r="D6" s="8">
        <v>24</v>
      </c>
      <c r="E6" s="8"/>
      <c r="F6" s="8"/>
      <c r="G6" s="8">
        <v>7</v>
      </c>
      <c r="H6" s="8" t="s">
        <v>34</v>
      </c>
      <c r="I6" s="8" t="s">
        <v>21</v>
      </c>
      <c r="K6" s="8"/>
      <c r="M6" s="8"/>
    </row>
    <row r="7" spans="1:13" ht="15.75" x14ac:dyDescent="0.25">
      <c r="A7" s="22" t="s">
        <v>10</v>
      </c>
      <c r="B7" s="8"/>
      <c r="C7" s="8"/>
      <c r="D7" s="8"/>
      <c r="E7" s="8">
        <v>25</v>
      </c>
      <c r="F7" s="8"/>
      <c r="G7" s="8">
        <v>10</v>
      </c>
      <c r="H7" s="8" t="s">
        <v>35</v>
      </c>
      <c r="I7" s="17">
        <f>SUM(I4/G10*100)</f>
        <v>100</v>
      </c>
      <c r="J7" s="17"/>
      <c r="K7" s="17"/>
      <c r="M7" s="8"/>
    </row>
    <row r="8" spans="1:13" ht="15.75" x14ac:dyDescent="0.25">
      <c r="A8" s="22" t="s">
        <v>10</v>
      </c>
      <c r="B8" s="8"/>
      <c r="C8" s="8"/>
      <c r="D8" s="8"/>
      <c r="E8" s="8"/>
      <c r="F8" s="8">
        <v>18</v>
      </c>
      <c r="G8" s="8">
        <v>27</v>
      </c>
      <c r="H8" s="8" t="s">
        <v>36</v>
      </c>
      <c r="I8" s="8"/>
      <c r="L8" s="8"/>
      <c r="M8" s="8"/>
    </row>
    <row r="9" spans="1:13" ht="15.75" x14ac:dyDescent="0.25">
      <c r="A9" s="22" t="s">
        <v>10</v>
      </c>
      <c r="B9" s="8"/>
      <c r="C9" s="8"/>
      <c r="D9" s="8"/>
      <c r="E9" s="8"/>
      <c r="F9" s="8">
        <v>26</v>
      </c>
      <c r="G9" s="8">
        <v>27</v>
      </c>
      <c r="H9" s="8" t="s">
        <v>36</v>
      </c>
      <c r="I9" s="8"/>
      <c r="L9" s="8"/>
      <c r="M9" s="8"/>
    </row>
    <row r="10" spans="1:13" ht="15.75" x14ac:dyDescent="0.25">
      <c r="A10" s="9" t="s">
        <v>17</v>
      </c>
      <c r="G10" s="11">
        <f>SUM(G4:G9)</f>
        <v>121</v>
      </c>
    </row>
    <row r="11" spans="1:13" ht="15.75" x14ac:dyDescent="0.25">
      <c r="A11" s="9" t="s">
        <v>18</v>
      </c>
      <c r="G11" s="11">
        <v>6</v>
      </c>
    </row>
    <row r="12" spans="1:13" ht="15.75" x14ac:dyDescent="0.25">
      <c r="A12" s="9" t="s">
        <v>19</v>
      </c>
      <c r="G12" s="12">
        <f>AVERAGE(G4:G9)</f>
        <v>20.166666666666668</v>
      </c>
    </row>
    <row r="13" spans="1:13" ht="15.75" x14ac:dyDescent="0.25">
      <c r="A13" s="9" t="s">
        <v>27</v>
      </c>
      <c r="G13" s="24" t="s">
        <v>38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2201-4E33-4C36-9BF3-E539412571F9}">
  <dimension ref="A1:M10"/>
  <sheetViews>
    <sheetView workbookViewId="0">
      <selection activeCell="A12" sqref="A12"/>
    </sheetView>
  </sheetViews>
  <sheetFormatPr defaultRowHeight="15" x14ac:dyDescent="0.25"/>
  <cols>
    <col min="1" max="1" width="65.85546875" bestFit="1" customWidth="1"/>
    <col min="4" max="4" width="13.85546875" bestFit="1" customWidth="1"/>
    <col min="5" max="5" width="19.28515625" bestFit="1" customWidth="1"/>
    <col min="6" max="6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42</v>
      </c>
      <c r="B1" s="2"/>
      <c r="C1" s="2"/>
      <c r="D1" s="2"/>
      <c r="E1" s="2"/>
      <c r="F1" s="3"/>
      <c r="G1" s="3"/>
    </row>
    <row r="2" spans="1:13" ht="21" thickBot="1" x14ac:dyDescent="0.35">
      <c r="A2" s="21" t="s">
        <v>0</v>
      </c>
      <c r="B2" s="33" t="s">
        <v>30</v>
      </c>
      <c r="C2" s="33"/>
      <c r="D2" s="21" t="s">
        <v>1</v>
      </c>
      <c r="E2" s="21" t="s">
        <v>2</v>
      </c>
      <c r="F2" s="31" t="s">
        <v>20</v>
      </c>
      <c r="G2" s="31"/>
      <c r="H2" s="31"/>
      <c r="I2" s="31"/>
      <c r="J2" s="23"/>
      <c r="K2" s="23"/>
      <c r="L2" s="23"/>
      <c r="M2" s="23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21</v>
      </c>
      <c r="H3" s="8"/>
      <c r="J3" s="6"/>
      <c r="K3" s="6"/>
      <c r="L3" s="6"/>
      <c r="M3" s="6"/>
    </row>
    <row r="4" spans="1:13" ht="15.75" x14ac:dyDescent="0.25">
      <c r="A4" s="7" t="s">
        <v>10</v>
      </c>
      <c r="B4" s="8">
        <v>28</v>
      </c>
      <c r="C4" s="8"/>
      <c r="D4" s="8">
        <v>29</v>
      </c>
      <c r="E4" s="8" t="s">
        <v>39</v>
      </c>
      <c r="F4" s="8">
        <v>51</v>
      </c>
      <c r="G4" s="8"/>
      <c r="H4" s="8"/>
      <c r="J4" s="8"/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>
        <v>19</v>
      </c>
      <c r="E5" s="8" t="s">
        <v>40</v>
      </c>
      <c r="F5" s="32" t="s">
        <v>24</v>
      </c>
      <c r="G5" s="32"/>
      <c r="H5" s="32"/>
      <c r="I5" s="32"/>
      <c r="J5" s="8"/>
      <c r="K5" s="8"/>
      <c r="L5" s="8"/>
      <c r="M5" s="8"/>
    </row>
    <row r="6" spans="1:13" ht="16.5" thickTop="1" x14ac:dyDescent="0.25">
      <c r="A6" s="7" t="s">
        <v>10</v>
      </c>
      <c r="B6" s="8"/>
      <c r="C6" s="8">
        <v>24</v>
      </c>
      <c r="D6" s="8">
        <v>3</v>
      </c>
      <c r="E6" s="8" t="s">
        <v>41</v>
      </c>
      <c r="F6" s="8" t="s">
        <v>21</v>
      </c>
      <c r="H6" s="8"/>
      <c r="J6" s="8"/>
      <c r="K6" s="8"/>
      <c r="L6" s="8"/>
      <c r="M6" s="8"/>
    </row>
    <row r="7" spans="1:13" ht="15.75" x14ac:dyDescent="0.25">
      <c r="A7" s="9" t="s">
        <v>17</v>
      </c>
      <c r="D7" s="11">
        <f>SUM(D4:D6)</f>
        <v>51</v>
      </c>
      <c r="F7" s="25">
        <f>SUM(F4/D7*100)</f>
        <v>100</v>
      </c>
      <c r="G7" s="17"/>
      <c r="H7" s="17"/>
    </row>
    <row r="8" spans="1:13" ht="15.75" x14ac:dyDescent="0.25">
      <c r="A8" s="9" t="s">
        <v>18</v>
      </c>
      <c r="D8" s="11">
        <v>3</v>
      </c>
    </row>
    <row r="9" spans="1:13" ht="15.75" x14ac:dyDescent="0.25">
      <c r="A9" s="9" t="s">
        <v>19</v>
      </c>
      <c r="D9" s="11">
        <f>AVERAGE(D4:D6)</f>
        <v>17</v>
      </c>
      <c r="E9" s="12"/>
    </row>
    <row r="10" spans="1:13" ht="15.75" x14ac:dyDescent="0.25">
      <c r="A10" s="9" t="s">
        <v>27</v>
      </c>
      <c r="D10" s="20" t="s">
        <v>29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E8B4-C3F9-410C-92FF-B3F70C0C4F1C}">
  <dimension ref="A1:H10"/>
  <sheetViews>
    <sheetView tabSelected="1" topLeftCell="B1" workbookViewId="0">
      <selection activeCell="A11" sqref="A11"/>
    </sheetView>
  </sheetViews>
  <sheetFormatPr defaultRowHeight="15" x14ac:dyDescent="0.25"/>
  <cols>
    <col min="1" max="1" width="65.85546875" bestFit="1" customWidth="1"/>
    <col min="2" max="2" width="16.7109375" bestFit="1" customWidth="1"/>
    <col min="3" max="3" width="13.85546875" bestFit="1" customWidth="1"/>
    <col min="4" max="4" width="25" bestFit="1" customWidth="1"/>
    <col min="5" max="5" width="10.28515625" bestFit="1" customWidth="1"/>
    <col min="6" max="6" width="10" bestFit="1" customWidth="1"/>
  </cols>
  <sheetData>
    <row r="1" spans="1:8" ht="27" x14ac:dyDescent="0.5">
      <c r="A1" s="1" t="s">
        <v>48</v>
      </c>
      <c r="B1" s="3"/>
      <c r="C1" s="28"/>
    </row>
    <row r="2" spans="1:8" ht="21" thickBot="1" x14ac:dyDescent="0.35">
      <c r="A2" s="27" t="s">
        <v>0</v>
      </c>
      <c r="B2" s="27" t="s">
        <v>30</v>
      </c>
      <c r="C2" s="27" t="s">
        <v>1</v>
      </c>
      <c r="D2" s="27" t="s">
        <v>2</v>
      </c>
      <c r="E2" s="31" t="s">
        <v>20</v>
      </c>
      <c r="F2" s="31"/>
      <c r="G2" s="31"/>
      <c r="H2" s="31"/>
    </row>
    <row r="3" spans="1:8" ht="19.5" thickTop="1" x14ac:dyDescent="0.3">
      <c r="A3" s="5"/>
      <c r="B3" s="6" t="s">
        <v>4</v>
      </c>
      <c r="C3" s="29"/>
      <c r="D3" s="5"/>
      <c r="E3" s="8" t="s">
        <v>47</v>
      </c>
      <c r="F3" s="8" t="s">
        <v>21</v>
      </c>
      <c r="G3" s="8"/>
    </row>
    <row r="4" spans="1:8" ht="15.75" x14ac:dyDescent="0.25">
      <c r="A4" s="7" t="s">
        <v>10</v>
      </c>
      <c r="B4" s="8">
        <v>13</v>
      </c>
      <c r="C4" s="8">
        <v>40</v>
      </c>
      <c r="D4" s="8" t="s">
        <v>43</v>
      </c>
      <c r="E4" s="8">
        <v>1</v>
      </c>
      <c r="F4" s="8">
        <v>96</v>
      </c>
      <c r="G4" s="8"/>
    </row>
    <row r="5" spans="1:8" ht="21" thickBot="1" x14ac:dyDescent="0.35">
      <c r="A5" s="7" t="s">
        <v>10</v>
      </c>
      <c r="B5" s="8">
        <v>16</v>
      </c>
      <c r="C5" s="8">
        <v>22</v>
      </c>
      <c r="D5" s="8" t="s">
        <v>44</v>
      </c>
      <c r="E5" s="32" t="s">
        <v>24</v>
      </c>
      <c r="F5" s="32"/>
      <c r="G5" s="32"/>
      <c r="H5" s="32"/>
    </row>
    <row r="6" spans="1:8" ht="16.5" thickTop="1" x14ac:dyDescent="0.25">
      <c r="A6" s="7" t="s">
        <v>10</v>
      </c>
      <c r="B6" s="8">
        <v>28</v>
      </c>
      <c r="C6" s="8">
        <v>35</v>
      </c>
      <c r="D6" s="8" t="s">
        <v>45</v>
      </c>
      <c r="E6" s="8" t="s">
        <v>47</v>
      </c>
      <c r="F6" s="8" t="s">
        <v>21</v>
      </c>
      <c r="G6" s="8"/>
    </row>
    <row r="7" spans="1:8" ht="15.75" x14ac:dyDescent="0.25">
      <c r="A7" s="9" t="s">
        <v>17</v>
      </c>
      <c r="C7" s="11">
        <f>SUM(C4:C6)</f>
        <v>97</v>
      </c>
      <c r="E7" s="17">
        <f>SUM(E4/$C$7*100)</f>
        <v>1.0309278350515463</v>
      </c>
      <c r="F7" s="17">
        <f>SUM(F4/$C$7*100)</f>
        <v>98.969072164948457</v>
      </c>
      <c r="G7" s="17"/>
    </row>
    <row r="8" spans="1:8" ht="15.75" x14ac:dyDescent="0.25">
      <c r="A8" s="9" t="s">
        <v>18</v>
      </c>
      <c r="C8" s="11">
        <v>3</v>
      </c>
    </row>
    <row r="9" spans="1:8" ht="15.75" x14ac:dyDescent="0.25">
      <c r="A9" s="9" t="s">
        <v>19</v>
      </c>
      <c r="C9" s="12">
        <f>AVERAGE(C4:C6)</f>
        <v>32.333333333333336</v>
      </c>
    </row>
    <row r="10" spans="1:8" ht="15.75" x14ac:dyDescent="0.25">
      <c r="A10" s="9" t="s">
        <v>27</v>
      </c>
      <c r="C10" s="30" t="s">
        <v>46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workbookViewId="0">
      <selection activeCell="C9" sqref="C9"/>
    </sheetView>
  </sheetViews>
  <sheetFormatPr defaultRowHeight="15" x14ac:dyDescent="0.25"/>
  <cols>
    <col min="1" max="1" width="23.140625" bestFit="1" customWidth="1"/>
    <col min="2" max="3" width="10" bestFit="1" customWidth="1"/>
    <col min="4" max="4" width="7.28515625" bestFit="1" customWidth="1"/>
  </cols>
  <sheetData>
    <row r="1" spans="1:4" ht="21" thickBot="1" x14ac:dyDescent="0.35">
      <c r="A1" s="31" t="s">
        <v>20</v>
      </c>
      <c r="B1" s="31"/>
      <c r="C1" s="31"/>
      <c r="D1" s="31"/>
    </row>
    <row r="2" spans="1:4" ht="16.5" thickTop="1" x14ac:dyDescent="0.25">
      <c r="A2" s="8" t="s">
        <v>22</v>
      </c>
      <c r="B2" s="8" t="s">
        <v>47</v>
      </c>
      <c r="C2" s="8" t="s">
        <v>21</v>
      </c>
      <c r="D2" s="8" t="s">
        <v>23</v>
      </c>
    </row>
    <row r="3" spans="1:4" ht="15.75" x14ac:dyDescent="0.25">
      <c r="A3" s="8">
        <f>SUM('2018'!J4)</f>
        <v>1</v>
      </c>
      <c r="B3" s="8">
        <f>SUM('2021'!E4)</f>
        <v>1</v>
      </c>
      <c r="C3" s="8">
        <f>SUM('2017'!E4+'2018'!K4+'2019'!I4+'2020'!F4+'2021'!F4)</f>
        <v>318</v>
      </c>
      <c r="D3" s="8">
        <f>SUM('2018'!L4)</f>
        <v>1</v>
      </c>
    </row>
    <row r="4" spans="1:4" ht="21" thickBot="1" x14ac:dyDescent="0.35">
      <c r="A4" s="32" t="s">
        <v>24</v>
      </c>
      <c r="B4" s="32"/>
      <c r="C4" s="32"/>
      <c r="D4" s="32"/>
    </row>
    <row r="5" spans="1:4" ht="16.5" thickTop="1" x14ac:dyDescent="0.25">
      <c r="A5" s="8" t="s">
        <v>22</v>
      </c>
      <c r="B5" s="8" t="s">
        <v>47</v>
      </c>
      <c r="C5" s="8" t="s">
        <v>21</v>
      </c>
      <c r="D5" s="8" t="s">
        <v>23</v>
      </c>
    </row>
    <row r="6" spans="1:4" ht="15.75" x14ac:dyDescent="0.25">
      <c r="A6" s="17">
        <f>SUM(A3/$B$8*100)</f>
        <v>0.3115264797507788</v>
      </c>
      <c r="B6" s="17">
        <f>SUM(B3/$B$8*100)</f>
        <v>0.3115264797507788</v>
      </c>
      <c r="C6" s="17">
        <f>SUM(C3/$B$8*100)</f>
        <v>99.065420560747668</v>
      </c>
      <c r="D6" s="17">
        <f>SUM(D3/$B$8*100)</f>
        <v>0.3115264797507788</v>
      </c>
    </row>
    <row r="8" spans="1:4" ht="15.75" x14ac:dyDescent="0.25">
      <c r="A8" s="9" t="s">
        <v>17</v>
      </c>
      <c r="B8" s="9">
        <f>SUM('2017'!C5+'2018'!H12+'2019'!G10+'2020'!D7+'2021'!C7)</f>
        <v>321</v>
      </c>
    </row>
    <row r="9" spans="1:4" ht="15.75" x14ac:dyDescent="0.25">
      <c r="A9" s="9" t="s">
        <v>18</v>
      </c>
      <c r="B9" s="9">
        <f>SUM('2017'!C6+'2018'!H13+'2019'!G11+'2020'!D8+'2021'!C8)</f>
        <v>21</v>
      </c>
    </row>
    <row r="10" spans="1:4" ht="15.75" x14ac:dyDescent="0.25">
      <c r="A10" s="9" t="s">
        <v>19</v>
      </c>
      <c r="B10" s="16">
        <f>SUM(B8/B9)</f>
        <v>15.285714285714286</v>
      </c>
    </row>
    <row r="11" spans="1:4" ht="15.75" x14ac:dyDescent="0.25">
      <c r="A11" s="9" t="s">
        <v>27</v>
      </c>
      <c r="B11" s="26" t="s">
        <v>29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2022-01-03T19:41:56Z</dcterms:modified>
</cp:coreProperties>
</file>