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Strawberry\"/>
    </mc:Choice>
  </mc:AlternateContent>
  <xr:revisionPtr revIDLastSave="0" documentId="13_ncr:1_{0294A028-B1F7-48A0-B92B-D6EE96926CEC}" xr6:coauthVersionLast="45" xr6:coauthVersionMax="45" xr10:uidLastSave="{00000000-0000-0000-0000-000000000000}"/>
  <bookViews>
    <workbookView xWindow="-120" yWindow="-120" windowWidth="20730" windowHeight="11160" activeTab="4" xr2:uid="{D9BD4EE7-89B8-4A91-A9A0-DE855D7CC1D6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B3" i="3"/>
  <c r="A3" i="3"/>
  <c r="B9" i="3"/>
  <c r="B8" i="3"/>
  <c r="N7" i="5"/>
  <c r="O7" i="5"/>
  <c r="M7" i="5"/>
  <c r="K29" i="5"/>
  <c r="K27" i="5"/>
  <c r="O7" i="4" l="1"/>
  <c r="P7" i="4"/>
  <c r="N7" i="4"/>
  <c r="L22" i="4"/>
  <c r="L20" i="4"/>
  <c r="D8" i="2" l="1"/>
  <c r="D6" i="2"/>
  <c r="F7" i="2" s="1"/>
  <c r="G7" i="2" l="1"/>
  <c r="I22" i="1" l="1"/>
  <c r="I20" i="1"/>
  <c r="K7" i="1" l="1"/>
  <c r="L7" i="1"/>
  <c r="M7" i="1"/>
  <c r="B10" i="3" l="1"/>
  <c r="B6" i="3"/>
  <c r="C6" i="3"/>
  <c r="A6" i="3"/>
</calcChain>
</file>

<file path=xl/sharedStrings.xml><?xml version="1.0" encoding="utf-8"?>
<sst xmlns="http://schemas.openxmlformats.org/spreadsheetml/2006/main" count="225" uniqueCount="81">
  <si>
    <t>Lake/Pond</t>
  </si>
  <si>
    <t>Month/Day</t>
  </si>
  <si>
    <t># of Fish</t>
  </si>
  <si>
    <t>Type of Fish</t>
  </si>
  <si>
    <t>January</t>
  </si>
  <si>
    <t>April</t>
  </si>
  <si>
    <t xml:space="preserve">June </t>
  </si>
  <si>
    <t>July</t>
  </si>
  <si>
    <t>September</t>
  </si>
  <si>
    <t>October</t>
  </si>
  <si>
    <t>December</t>
  </si>
  <si>
    <t>Total Species Caught</t>
  </si>
  <si>
    <t>Strawberry</t>
  </si>
  <si>
    <t>4 Cutthroat</t>
  </si>
  <si>
    <t>7 Cutthroat</t>
  </si>
  <si>
    <t>13 Cutthroat 6 Kokanee</t>
  </si>
  <si>
    <t>16 Cutthroat 3 Kokanee</t>
  </si>
  <si>
    <t>23 Cutthroat 1 Kokanee</t>
  </si>
  <si>
    <t>27 Cutthroat 1 Kokanee 1 Rainbow</t>
  </si>
  <si>
    <t>13 Cutthroat 1 Rainbow</t>
  </si>
  <si>
    <t>33 Cutthroat 1 Kokanee</t>
  </si>
  <si>
    <t>38 Cutthroat</t>
  </si>
  <si>
    <t>30 Cutthroat</t>
  </si>
  <si>
    <t>22 Cutthroat</t>
  </si>
  <si>
    <t>29 Cutthroat 1 Rainbow</t>
  </si>
  <si>
    <t>39 Cutthroat 4 Rainbow</t>
  </si>
  <si>
    <t>20 Cutthroat</t>
  </si>
  <si>
    <t>8 Cutthroat</t>
  </si>
  <si>
    <t>Rainbow</t>
  </si>
  <si>
    <t>Cutthroat</t>
  </si>
  <si>
    <t>Kokanee</t>
  </si>
  <si>
    <t>TOTAL</t>
  </si>
  <si>
    <t>NUMBER OF TRIPS</t>
  </si>
  <si>
    <t>AVERAGE</t>
  </si>
  <si>
    <t>Fishing Report 2018 Strawberry</t>
  </si>
  <si>
    <t>Percent Species Caught</t>
  </si>
  <si>
    <t>57 Cutthroat 3 Rainbow</t>
  </si>
  <si>
    <t>7 Cutthroat 5 Rainbow</t>
  </si>
  <si>
    <t>Fishing Report 2017 Strawberry</t>
  </si>
  <si>
    <t>RATING</t>
  </si>
  <si>
    <t>Hot</t>
  </si>
  <si>
    <t>February</t>
  </si>
  <si>
    <t>March</t>
  </si>
  <si>
    <t>May</t>
  </si>
  <si>
    <t>August</t>
  </si>
  <si>
    <t>November</t>
  </si>
  <si>
    <t>Fishing Report 2019 Strawberry</t>
  </si>
  <si>
    <t>17 Cutthroat 1 Rainbow</t>
  </si>
  <si>
    <t>9 Cutthroat</t>
  </si>
  <si>
    <t>14 Cutthroat</t>
  </si>
  <si>
    <t>7 Cutthroat 2 Rainbow</t>
  </si>
  <si>
    <t>34 Cutthroat 1 Kokanee 2 Rainbow</t>
  </si>
  <si>
    <t>26 Cutthroat 4 Kokanee</t>
  </si>
  <si>
    <t>56 Cutthroat</t>
  </si>
  <si>
    <t>29 Cutthroat</t>
  </si>
  <si>
    <t>44 Cutthroat</t>
  </si>
  <si>
    <t>46 Cutthroat</t>
  </si>
  <si>
    <t>70 Cutthroat</t>
  </si>
  <si>
    <t>60 Cutthroat</t>
  </si>
  <si>
    <t>80 Cutthroat 2 Rainbow</t>
  </si>
  <si>
    <t>6 Cutthroat 1 Kokanee 1 Rainbow</t>
  </si>
  <si>
    <t>Fishing Report 2020 Strawberry</t>
  </si>
  <si>
    <t>12 Cutthroat 1 Rainbow</t>
  </si>
  <si>
    <t>11 Cutthroat</t>
  </si>
  <si>
    <t>20 Cutthroat 1 Rainbow</t>
  </si>
  <si>
    <t>3 Cutthroat 1 Kokanee 3 Rainbow</t>
  </si>
  <si>
    <t>18 Cutthroat</t>
  </si>
  <si>
    <t>30 Cutthroat 1 Kokanee</t>
  </si>
  <si>
    <t>62 Cutthroat 1 Kokanee</t>
  </si>
  <si>
    <t>33 Cutthroat</t>
  </si>
  <si>
    <t>70 Cutthroat 1 Kokanee</t>
  </si>
  <si>
    <t>50 Cutthroat</t>
  </si>
  <si>
    <t>96 Cutthroat</t>
  </si>
  <si>
    <t>57 Cutthroat</t>
  </si>
  <si>
    <t>61 Cutthroat</t>
  </si>
  <si>
    <t>47 Cutthroat 3 Rainbow</t>
  </si>
  <si>
    <t>100 Cutthroat</t>
  </si>
  <si>
    <t>118 Cutthroat 3 Rainbow</t>
  </si>
  <si>
    <t>36 Cutthroat 1 Rainbow</t>
  </si>
  <si>
    <t>91 Cutthroat</t>
  </si>
  <si>
    <t>85 Cutthroat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</si>
</sst>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2" borderId="0" xfId="1" applyFont="1" applyFill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Cutthroat</c:v>
                </c:pt>
                <c:pt idx="1">
                  <c:v>Kokanee</c:v>
                </c:pt>
                <c:pt idx="2">
                  <c:v>Rainbow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2025</c:v>
                </c:pt>
                <c:pt idx="1">
                  <c:v>22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E-40CE-AED4-A1E3AF71F1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23161856"/>
        <c:axId val="2098783376"/>
        <c:axId val="0"/>
      </c:bar3DChart>
      <c:catAx>
        <c:axId val="18231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231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E7-4379-AFB4-868256A848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E7-4379-AFB4-868256A848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E7-4379-AFB4-868256A84880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Cutthroat</c:v>
                </c:pt>
                <c:pt idx="1">
                  <c:v>Kokanee</c:v>
                </c:pt>
                <c:pt idx="2">
                  <c:v>Rainbow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97.122302158273371</c:v>
                </c:pt>
                <c:pt idx="1">
                  <c:v>1.0551558752997603</c:v>
                </c:pt>
                <c:pt idx="2">
                  <c:v>1.8225419664268585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F-460C-818C-DDFA5BD3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E488A-B6B1-4831-A049-D82ACF20A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0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E40C9-2F70-4ECF-A2DD-2B59AFF23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26FD-C6BA-4D91-8CEE-189398957FF9}">
  <dimension ref="A1:I9"/>
  <sheetViews>
    <sheetView workbookViewId="0">
      <selection activeCell="D9" sqref="D9"/>
    </sheetView>
  </sheetViews>
  <sheetFormatPr defaultRowHeight="15" x14ac:dyDescent="0.25"/>
  <cols>
    <col min="1" max="1" width="63.140625" bestFit="1" customWidth="1"/>
    <col min="2" max="2" width="16" bestFit="1" customWidth="1"/>
    <col min="3" max="3" width="12" bestFit="1" customWidth="1"/>
    <col min="4" max="4" width="13.85546875" bestFit="1" customWidth="1"/>
    <col min="5" max="5" width="25" bestFit="1" customWidth="1"/>
    <col min="6" max="6" width="10.28515625" bestFit="1" customWidth="1"/>
    <col min="7" max="7" width="10" bestFit="1" customWidth="1"/>
  </cols>
  <sheetData>
    <row r="1" spans="1:9" ht="27" x14ac:dyDescent="0.5">
      <c r="A1" s="1" t="s">
        <v>38</v>
      </c>
      <c r="B1" s="2"/>
      <c r="C1" s="2"/>
      <c r="D1" s="3"/>
      <c r="E1" s="3"/>
    </row>
    <row r="2" spans="1:9" ht="21" thickBot="1" x14ac:dyDescent="0.35">
      <c r="A2" s="12" t="s">
        <v>0</v>
      </c>
      <c r="B2" s="22" t="s">
        <v>1</v>
      </c>
      <c r="C2" s="22"/>
      <c r="D2" s="12" t="s">
        <v>2</v>
      </c>
      <c r="E2" s="12" t="s">
        <v>3</v>
      </c>
      <c r="F2" s="23" t="s">
        <v>11</v>
      </c>
      <c r="G2" s="23"/>
      <c r="H2" s="23"/>
      <c r="I2" s="23"/>
    </row>
    <row r="3" spans="1:9" ht="19.5" thickTop="1" x14ac:dyDescent="0.3">
      <c r="A3" s="13"/>
      <c r="B3" s="6" t="s">
        <v>8</v>
      </c>
      <c r="C3" s="6" t="s">
        <v>9</v>
      </c>
      <c r="D3" s="13"/>
      <c r="E3" s="13"/>
      <c r="F3" s="8" t="s">
        <v>29</v>
      </c>
      <c r="G3" s="8" t="s">
        <v>28</v>
      </c>
    </row>
    <row r="4" spans="1:9" ht="15.75" x14ac:dyDescent="0.25">
      <c r="A4" s="7" t="s">
        <v>12</v>
      </c>
      <c r="B4" s="8">
        <v>17</v>
      </c>
      <c r="C4" s="8"/>
      <c r="D4" s="8">
        <v>60</v>
      </c>
      <c r="E4" s="8" t="s">
        <v>36</v>
      </c>
      <c r="F4" s="8">
        <v>64</v>
      </c>
      <c r="G4" s="8">
        <v>8</v>
      </c>
    </row>
    <row r="5" spans="1:9" ht="21" thickBot="1" x14ac:dyDescent="0.35">
      <c r="A5" s="7" t="s">
        <v>12</v>
      </c>
      <c r="B5" s="8"/>
      <c r="C5" s="8">
        <v>15</v>
      </c>
      <c r="D5" s="8">
        <v>12</v>
      </c>
      <c r="E5" s="8" t="s">
        <v>37</v>
      </c>
      <c r="F5" s="24" t="s">
        <v>35</v>
      </c>
      <c r="G5" s="24"/>
      <c r="H5" s="24"/>
      <c r="I5" s="24"/>
    </row>
    <row r="6" spans="1:9" ht="16.5" thickTop="1" x14ac:dyDescent="0.25">
      <c r="A6" s="9" t="s">
        <v>31</v>
      </c>
      <c r="D6" s="10">
        <f>SUM(D4:D5)</f>
        <v>72</v>
      </c>
      <c r="F6" s="8" t="s">
        <v>29</v>
      </c>
      <c r="G6" s="8" t="s">
        <v>28</v>
      </c>
    </row>
    <row r="7" spans="1:9" ht="15.75" x14ac:dyDescent="0.25">
      <c r="A7" s="9" t="s">
        <v>32</v>
      </c>
      <c r="D7" s="10">
        <v>2</v>
      </c>
      <c r="F7" s="15">
        <f>SUM(F4/$D$6*100)</f>
        <v>88.888888888888886</v>
      </c>
      <c r="G7" s="15">
        <f>SUM(G4/$D$6*100)</f>
        <v>11.111111111111111</v>
      </c>
    </row>
    <row r="8" spans="1:9" ht="15.75" x14ac:dyDescent="0.25">
      <c r="A8" s="9" t="s">
        <v>33</v>
      </c>
      <c r="D8" s="10">
        <f>AVERAGE(D4:D5)</f>
        <v>36</v>
      </c>
    </row>
    <row r="9" spans="1:9" ht="15.75" x14ac:dyDescent="0.25">
      <c r="A9" s="9" t="s">
        <v>39</v>
      </c>
      <c r="D9" s="17" t="s">
        <v>40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CF5-01EE-44DE-B6F0-B55EC364E8F3}">
  <dimension ref="A1:N23"/>
  <sheetViews>
    <sheetView topLeftCell="B1" workbookViewId="0">
      <selection activeCell="K2" sqref="K2:N7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7.85546875" bestFit="1" customWidth="1"/>
    <col min="4" max="4" width="9" bestFit="1" customWidth="1"/>
    <col min="5" max="5" width="7.28515625" bestFit="1" customWidth="1"/>
    <col min="6" max="6" width="16" bestFit="1" customWidth="1"/>
    <col min="7" max="7" width="12" bestFit="1" customWidth="1"/>
    <col min="8" max="8" width="15.28515625" bestFit="1" customWidth="1"/>
    <col min="9" max="9" width="13.85546875" bestFit="1" customWidth="1"/>
    <col min="10" max="10" width="36.85546875" bestFit="1" customWidth="1"/>
    <col min="11" max="12" width="10.28515625" bestFit="1" customWidth="1"/>
    <col min="13" max="13" width="10" bestFit="1" customWidth="1"/>
  </cols>
  <sheetData>
    <row r="1" spans="1:14" ht="27" x14ac:dyDescent="0.5">
      <c r="A1" s="1" t="s">
        <v>34</v>
      </c>
      <c r="B1" s="2"/>
      <c r="C1" s="2"/>
      <c r="D1" s="3"/>
    </row>
    <row r="2" spans="1:14" ht="21" thickBot="1" x14ac:dyDescent="0.35">
      <c r="A2" s="4" t="s">
        <v>0</v>
      </c>
      <c r="B2" s="22" t="s">
        <v>1</v>
      </c>
      <c r="C2" s="22"/>
      <c r="D2" s="22"/>
      <c r="E2" s="22"/>
      <c r="F2" s="22"/>
      <c r="G2" s="22"/>
      <c r="H2" s="22"/>
      <c r="I2" s="4" t="s">
        <v>2</v>
      </c>
      <c r="J2" s="4" t="s">
        <v>3</v>
      </c>
      <c r="K2" s="23" t="s">
        <v>11</v>
      </c>
      <c r="L2" s="23"/>
      <c r="M2" s="23"/>
      <c r="N2" s="23"/>
    </row>
    <row r="3" spans="1:14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5"/>
      <c r="J3" s="5"/>
      <c r="K3" s="8" t="s">
        <v>29</v>
      </c>
      <c r="L3" s="8" t="s">
        <v>30</v>
      </c>
      <c r="M3" s="8" t="s">
        <v>28</v>
      </c>
    </row>
    <row r="4" spans="1:14" ht="15.75" x14ac:dyDescent="0.25">
      <c r="A4" s="7" t="s">
        <v>12</v>
      </c>
      <c r="B4" s="8">
        <v>27</v>
      </c>
      <c r="C4" s="8"/>
      <c r="D4" s="8"/>
      <c r="E4" s="8"/>
      <c r="F4" s="8"/>
      <c r="G4" s="8"/>
      <c r="H4" s="8"/>
      <c r="I4" s="8">
        <v>4</v>
      </c>
      <c r="J4" s="8" t="s">
        <v>13</v>
      </c>
      <c r="K4" s="8">
        <v>360</v>
      </c>
      <c r="L4" s="8">
        <v>12</v>
      </c>
      <c r="M4" s="8">
        <v>7</v>
      </c>
    </row>
    <row r="5" spans="1:14" ht="21" thickBot="1" x14ac:dyDescent="0.35">
      <c r="A5" s="7" t="s">
        <v>12</v>
      </c>
      <c r="B5" s="8"/>
      <c r="C5" s="8">
        <v>5</v>
      </c>
      <c r="D5" s="8"/>
      <c r="E5" s="8"/>
      <c r="F5" s="8"/>
      <c r="G5" s="8"/>
      <c r="H5" s="8"/>
      <c r="I5" s="8">
        <v>7</v>
      </c>
      <c r="J5" s="8" t="s">
        <v>14</v>
      </c>
      <c r="K5" s="24" t="s">
        <v>35</v>
      </c>
      <c r="L5" s="24"/>
      <c r="M5" s="24"/>
      <c r="N5" s="24"/>
    </row>
    <row r="6" spans="1:14" ht="16.5" thickTop="1" x14ac:dyDescent="0.25">
      <c r="A6" s="7" t="s">
        <v>12</v>
      </c>
      <c r="B6" s="8"/>
      <c r="C6" s="8"/>
      <c r="D6" s="8">
        <v>3</v>
      </c>
      <c r="E6" s="8"/>
      <c r="F6" s="8"/>
      <c r="G6" s="8"/>
      <c r="H6" s="8"/>
      <c r="I6" s="8">
        <v>19</v>
      </c>
      <c r="J6" s="8" t="s">
        <v>15</v>
      </c>
      <c r="K6" s="8" t="s">
        <v>29</v>
      </c>
      <c r="L6" s="8" t="s">
        <v>30</v>
      </c>
      <c r="M6" s="8" t="s">
        <v>28</v>
      </c>
    </row>
    <row r="7" spans="1:14" ht="15.75" x14ac:dyDescent="0.25">
      <c r="A7" s="7" t="s">
        <v>12</v>
      </c>
      <c r="B7" s="8"/>
      <c r="C7" s="8"/>
      <c r="D7" s="8">
        <v>5</v>
      </c>
      <c r="E7" s="8"/>
      <c r="F7" s="8"/>
      <c r="G7" s="8"/>
      <c r="H7" s="8"/>
      <c r="I7" s="8">
        <v>19</v>
      </c>
      <c r="J7" s="8" t="s">
        <v>16</v>
      </c>
      <c r="K7" s="15">
        <f>SUM(K4/$I$20*100)</f>
        <v>94.986807387862797</v>
      </c>
      <c r="L7" s="15">
        <f>SUM(L4/$I$20*100)</f>
        <v>3.1662269129287601</v>
      </c>
      <c r="M7" s="15">
        <f>SUM(M4/$I$20*100)</f>
        <v>1.8469656992084433</v>
      </c>
    </row>
    <row r="8" spans="1:14" ht="15.75" x14ac:dyDescent="0.25">
      <c r="A8" s="7" t="s">
        <v>12</v>
      </c>
      <c r="B8" s="8"/>
      <c r="C8" s="8"/>
      <c r="D8" s="8">
        <v>6</v>
      </c>
      <c r="E8" s="8"/>
      <c r="F8" s="8"/>
      <c r="G8" s="8"/>
      <c r="H8" s="8"/>
      <c r="I8" s="8">
        <v>24</v>
      </c>
      <c r="J8" s="8" t="s">
        <v>17</v>
      </c>
    </row>
    <row r="9" spans="1:14" ht="15.75" x14ac:dyDescent="0.25">
      <c r="A9" s="7" t="s">
        <v>12</v>
      </c>
      <c r="B9" s="8"/>
      <c r="C9" s="8"/>
      <c r="D9" s="8">
        <v>21</v>
      </c>
      <c r="E9" s="8"/>
      <c r="F9" s="8"/>
      <c r="G9" s="8"/>
      <c r="H9" s="8"/>
      <c r="I9" s="8">
        <v>29</v>
      </c>
      <c r="J9" s="8" t="s">
        <v>18</v>
      </c>
    </row>
    <row r="10" spans="1:14" ht="15.75" x14ac:dyDescent="0.25">
      <c r="A10" s="7" t="s">
        <v>12</v>
      </c>
      <c r="B10" s="8"/>
      <c r="C10" s="8"/>
      <c r="D10" s="8">
        <v>22</v>
      </c>
      <c r="E10" s="8"/>
      <c r="F10" s="8"/>
      <c r="G10" s="8"/>
      <c r="H10" s="8"/>
      <c r="I10" s="8">
        <v>14</v>
      </c>
      <c r="J10" s="8" t="s">
        <v>19</v>
      </c>
    </row>
    <row r="11" spans="1:14" ht="15.75" x14ac:dyDescent="0.25">
      <c r="A11" s="7" t="s">
        <v>12</v>
      </c>
      <c r="B11" s="8"/>
      <c r="C11" s="8"/>
      <c r="D11" s="8"/>
      <c r="E11" s="8">
        <v>8</v>
      </c>
      <c r="F11" s="8"/>
      <c r="G11" s="8"/>
      <c r="H11" s="8"/>
      <c r="I11" s="8">
        <v>34</v>
      </c>
      <c r="J11" s="8" t="s">
        <v>20</v>
      </c>
    </row>
    <row r="12" spans="1:14" ht="15.75" x14ac:dyDescent="0.25">
      <c r="A12" s="7" t="s">
        <v>12</v>
      </c>
      <c r="B12" s="8"/>
      <c r="C12" s="8"/>
      <c r="D12" s="8"/>
      <c r="E12" s="8">
        <v>13</v>
      </c>
      <c r="F12" s="8"/>
      <c r="G12" s="8"/>
      <c r="H12" s="8"/>
      <c r="I12" s="8">
        <v>38</v>
      </c>
      <c r="J12" s="8" t="s">
        <v>21</v>
      </c>
    </row>
    <row r="13" spans="1:14" ht="15.75" x14ac:dyDescent="0.25">
      <c r="A13" s="7" t="s">
        <v>12</v>
      </c>
      <c r="B13" s="8"/>
      <c r="C13" s="8"/>
      <c r="D13" s="8"/>
      <c r="E13" s="8">
        <v>22</v>
      </c>
      <c r="F13" s="8"/>
      <c r="G13" s="8"/>
      <c r="H13" s="8"/>
      <c r="I13" s="8">
        <v>38</v>
      </c>
      <c r="J13" s="8" t="s">
        <v>21</v>
      </c>
    </row>
    <row r="14" spans="1:14" ht="15.75" x14ac:dyDescent="0.25">
      <c r="A14" s="7" t="s">
        <v>12</v>
      </c>
      <c r="B14" s="8"/>
      <c r="C14" s="8"/>
      <c r="D14" s="8"/>
      <c r="E14" s="8">
        <v>23</v>
      </c>
      <c r="F14" s="8"/>
      <c r="G14" s="8"/>
      <c r="H14" s="8"/>
      <c r="I14" s="8">
        <v>30</v>
      </c>
      <c r="J14" s="8" t="s">
        <v>22</v>
      </c>
    </row>
    <row r="15" spans="1:14" ht="15.75" x14ac:dyDescent="0.25">
      <c r="A15" s="7" t="s">
        <v>12</v>
      </c>
      <c r="B15" s="8"/>
      <c r="C15" s="8"/>
      <c r="D15" s="8"/>
      <c r="E15" s="8"/>
      <c r="F15" s="8">
        <v>9</v>
      </c>
      <c r="G15" s="8"/>
      <c r="H15" s="8"/>
      <c r="I15" s="8">
        <v>22</v>
      </c>
      <c r="J15" s="8" t="s">
        <v>23</v>
      </c>
    </row>
    <row r="16" spans="1:14" ht="15.75" x14ac:dyDescent="0.25">
      <c r="A16" s="7" t="s">
        <v>12</v>
      </c>
      <c r="B16" s="8"/>
      <c r="C16" s="8"/>
      <c r="D16" s="8"/>
      <c r="E16" s="8"/>
      <c r="F16" s="8">
        <v>17</v>
      </c>
      <c r="G16" s="8"/>
      <c r="H16" s="8"/>
      <c r="I16" s="8">
        <v>30</v>
      </c>
      <c r="J16" s="8" t="s">
        <v>24</v>
      </c>
    </row>
    <row r="17" spans="1:10" ht="15.75" x14ac:dyDescent="0.25">
      <c r="A17" s="7" t="s">
        <v>12</v>
      </c>
      <c r="B17" s="8"/>
      <c r="C17" s="8"/>
      <c r="D17" s="8"/>
      <c r="E17" s="8"/>
      <c r="F17" s="8"/>
      <c r="G17" s="8">
        <v>21</v>
      </c>
      <c r="H17" s="8"/>
      <c r="I17" s="8">
        <v>43</v>
      </c>
      <c r="J17" s="8" t="s">
        <v>25</v>
      </c>
    </row>
    <row r="18" spans="1:10" ht="15.75" x14ac:dyDescent="0.25">
      <c r="A18" s="7" t="s">
        <v>12</v>
      </c>
      <c r="B18" s="8"/>
      <c r="C18" s="8"/>
      <c r="D18" s="8"/>
      <c r="E18" s="8"/>
      <c r="F18" s="8"/>
      <c r="G18" s="8">
        <v>27</v>
      </c>
      <c r="H18" s="8"/>
      <c r="I18" s="8">
        <v>20</v>
      </c>
      <c r="J18" s="8" t="s">
        <v>26</v>
      </c>
    </row>
    <row r="19" spans="1:10" ht="15.75" x14ac:dyDescent="0.25">
      <c r="A19" s="7" t="s">
        <v>12</v>
      </c>
      <c r="B19" s="8"/>
      <c r="C19" s="8"/>
      <c r="D19" s="8"/>
      <c r="E19" s="8"/>
      <c r="F19" s="8"/>
      <c r="G19" s="8"/>
      <c r="H19" s="8">
        <v>28</v>
      </c>
      <c r="I19" s="8">
        <v>8</v>
      </c>
      <c r="J19" s="8" t="s">
        <v>27</v>
      </c>
    </row>
    <row r="20" spans="1:10" ht="15.75" x14ac:dyDescent="0.25">
      <c r="A20" s="9" t="s">
        <v>31</v>
      </c>
      <c r="I20" s="10">
        <f>SUM(I4:I19)</f>
        <v>379</v>
      </c>
    </row>
    <row r="21" spans="1:10" ht="15.75" x14ac:dyDescent="0.25">
      <c r="A21" s="9" t="s">
        <v>32</v>
      </c>
      <c r="I21" s="10">
        <v>16</v>
      </c>
    </row>
    <row r="22" spans="1:10" ht="15.75" x14ac:dyDescent="0.25">
      <c r="A22" s="9" t="s">
        <v>33</v>
      </c>
      <c r="I22" s="11">
        <f>AVERAGE(I4:I19)</f>
        <v>23.6875</v>
      </c>
    </row>
    <row r="23" spans="1:10" ht="15.75" x14ac:dyDescent="0.25">
      <c r="A23" s="9" t="s">
        <v>39</v>
      </c>
      <c r="I23" s="17" t="s">
        <v>40</v>
      </c>
    </row>
  </sheetData>
  <mergeCells count="3">
    <mergeCell ref="B2:H2"/>
    <mergeCell ref="K2:N2"/>
    <mergeCell ref="K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5487-2797-4F85-A7ED-72FEE81D374F}">
  <dimension ref="A1:Q23"/>
  <sheetViews>
    <sheetView topLeftCell="D1" workbookViewId="0">
      <selection activeCell="N2" sqref="N2:Q7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42578125" bestFit="1" customWidth="1"/>
    <col min="6" max="6" width="9" bestFit="1" customWidth="1"/>
    <col min="7" max="7" width="7.28515625" bestFit="1" customWidth="1"/>
    <col min="8" max="8" width="10.85546875" bestFit="1" customWidth="1"/>
    <col min="9" max="9" width="12" bestFit="1" customWidth="1"/>
    <col min="10" max="11" width="15.28515625" bestFit="1" customWidth="1"/>
    <col min="12" max="12" width="13.85546875" bestFit="1" customWidth="1"/>
    <col min="13" max="13" width="36.85546875" bestFit="1" customWidth="1"/>
    <col min="14" max="15" width="10.28515625" bestFit="1" customWidth="1"/>
    <col min="16" max="16" width="10" bestFit="1" customWidth="1"/>
  </cols>
  <sheetData>
    <row r="1" spans="1:17" ht="27" x14ac:dyDescent="0.5">
      <c r="A1" s="1" t="s">
        <v>46</v>
      </c>
      <c r="B1" s="2"/>
      <c r="C1" s="2"/>
      <c r="D1" s="2"/>
      <c r="E1" s="3"/>
      <c r="F1" s="3"/>
    </row>
    <row r="2" spans="1:17" ht="21" thickBot="1" x14ac:dyDescent="0.35">
      <c r="A2" s="16" t="s">
        <v>0</v>
      </c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16" t="s">
        <v>2</v>
      </c>
      <c r="M2" s="16" t="s">
        <v>3</v>
      </c>
      <c r="N2" s="23" t="s">
        <v>11</v>
      </c>
      <c r="O2" s="23"/>
      <c r="P2" s="23"/>
      <c r="Q2" s="23"/>
    </row>
    <row r="3" spans="1:17" ht="19.5" thickTop="1" x14ac:dyDescent="0.3">
      <c r="A3" s="5"/>
      <c r="B3" s="6" t="s">
        <v>4</v>
      </c>
      <c r="C3" s="6" t="s">
        <v>41</v>
      </c>
      <c r="D3" s="6" t="s">
        <v>42</v>
      </c>
      <c r="E3" s="6" t="s">
        <v>43</v>
      </c>
      <c r="F3" s="6" t="s">
        <v>6</v>
      </c>
      <c r="G3" s="6" t="s">
        <v>7</v>
      </c>
      <c r="H3" s="6" t="s">
        <v>44</v>
      </c>
      <c r="I3" s="6" t="s">
        <v>9</v>
      </c>
      <c r="J3" s="6" t="s">
        <v>45</v>
      </c>
      <c r="K3" s="6" t="s">
        <v>10</v>
      </c>
      <c r="L3" s="5"/>
      <c r="M3" s="5"/>
      <c r="N3" s="8" t="s">
        <v>29</v>
      </c>
      <c r="O3" s="8" t="s">
        <v>30</v>
      </c>
      <c r="P3" s="8" t="s">
        <v>28</v>
      </c>
    </row>
    <row r="4" spans="1:17" ht="15.75" x14ac:dyDescent="0.25">
      <c r="A4" s="20" t="s">
        <v>12</v>
      </c>
      <c r="B4" s="8">
        <v>25</v>
      </c>
      <c r="C4" s="8"/>
      <c r="D4" s="8"/>
      <c r="E4" s="8"/>
      <c r="F4" s="8"/>
      <c r="G4" s="8"/>
      <c r="H4" s="8"/>
      <c r="I4" s="8"/>
      <c r="J4" s="8"/>
      <c r="K4" s="8"/>
      <c r="L4" s="8">
        <v>18</v>
      </c>
      <c r="M4" s="8" t="s">
        <v>47</v>
      </c>
      <c r="N4" s="8">
        <v>511</v>
      </c>
      <c r="O4" s="8">
        <v>6</v>
      </c>
      <c r="P4" s="8">
        <v>8</v>
      </c>
    </row>
    <row r="5" spans="1:17" ht="21" thickBot="1" x14ac:dyDescent="0.35">
      <c r="A5" s="20" t="s">
        <v>12</v>
      </c>
      <c r="B5" s="8">
        <v>31</v>
      </c>
      <c r="C5" s="8"/>
      <c r="D5" s="8"/>
      <c r="E5" s="8"/>
      <c r="F5" s="8"/>
      <c r="G5" s="8"/>
      <c r="H5" s="8"/>
      <c r="I5" s="8"/>
      <c r="J5" s="8"/>
      <c r="K5" s="8"/>
      <c r="L5" s="8">
        <v>9</v>
      </c>
      <c r="M5" s="8" t="s">
        <v>48</v>
      </c>
      <c r="N5" s="24" t="s">
        <v>35</v>
      </c>
      <c r="O5" s="24"/>
      <c r="P5" s="24"/>
      <c r="Q5" s="24"/>
    </row>
    <row r="6" spans="1:17" ht="16.5" thickTop="1" x14ac:dyDescent="0.25">
      <c r="A6" s="20" t="s">
        <v>12</v>
      </c>
      <c r="B6" s="8"/>
      <c r="C6" s="8">
        <v>12</v>
      </c>
      <c r="D6" s="8"/>
      <c r="E6" s="8"/>
      <c r="F6" s="8"/>
      <c r="G6" s="8"/>
      <c r="H6" s="8"/>
      <c r="I6" s="8"/>
      <c r="J6" s="8"/>
      <c r="K6" s="8"/>
      <c r="L6" s="8">
        <v>4</v>
      </c>
      <c r="M6" s="8" t="s">
        <v>13</v>
      </c>
      <c r="N6" s="8" t="s">
        <v>29</v>
      </c>
      <c r="O6" s="8" t="s">
        <v>30</v>
      </c>
      <c r="P6" s="8" t="s">
        <v>28</v>
      </c>
    </row>
    <row r="7" spans="1:17" ht="15.75" x14ac:dyDescent="0.25">
      <c r="A7" s="20" t="s">
        <v>12</v>
      </c>
      <c r="B7" s="8"/>
      <c r="C7" s="8">
        <v>26</v>
      </c>
      <c r="D7" s="8"/>
      <c r="E7" s="8"/>
      <c r="F7" s="8"/>
      <c r="G7" s="8"/>
      <c r="H7" s="8"/>
      <c r="I7" s="8"/>
      <c r="J7" s="8"/>
      <c r="K7" s="8"/>
      <c r="L7" s="8">
        <v>9</v>
      </c>
      <c r="M7" s="8" t="s">
        <v>48</v>
      </c>
      <c r="N7" s="15">
        <f>SUM(N4/$L20*100)</f>
        <v>97.333333333333343</v>
      </c>
      <c r="O7" s="15">
        <f t="shared" ref="O7:P7" si="0">SUM(O4/$L20*100)</f>
        <v>1.1428571428571428</v>
      </c>
      <c r="P7" s="15">
        <f t="shared" si="0"/>
        <v>1.5238095238095237</v>
      </c>
    </row>
    <row r="8" spans="1:17" ht="15.75" x14ac:dyDescent="0.25">
      <c r="A8" s="20" t="s">
        <v>12</v>
      </c>
      <c r="B8" s="8"/>
      <c r="C8" s="8"/>
      <c r="D8" s="8">
        <v>14</v>
      </c>
      <c r="E8" s="8"/>
      <c r="F8" s="8"/>
      <c r="G8" s="8"/>
      <c r="H8" s="8"/>
      <c r="I8" s="8"/>
      <c r="J8" s="8"/>
      <c r="K8" s="8"/>
      <c r="L8" s="8">
        <v>14</v>
      </c>
      <c r="M8" s="8" t="s">
        <v>49</v>
      </c>
    </row>
    <row r="9" spans="1:17" ht="15.75" x14ac:dyDescent="0.25">
      <c r="A9" s="20" t="s">
        <v>12</v>
      </c>
      <c r="B9" s="8"/>
      <c r="C9" s="8"/>
      <c r="D9" s="8"/>
      <c r="E9" s="8">
        <v>13</v>
      </c>
      <c r="F9" s="8"/>
      <c r="G9" s="8"/>
      <c r="H9" s="8"/>
      <c r="I9" s="8"/>
      <c r="J9" s="8"/>
      <c r="K9" s="8"/>
      <c r="L9" s="8">
        <v>9</v>
      </c>
      <c r="M9" s="8" t="s">
        <v>50</v>
      </c>
    </row>
    <row r="10" spans="1:17" ht="15.75" x14ac:dyDescent="0.25">
      <c r="A10" s="20" t="s">
        <v>12</v>
      </c>
      <c r="B10" s="8"/>
      <c r="C10" s="8"/>
      <c r="D10" s="8"/>
      <c r="E10" s="8"/>
      <c r="F10" s="8">
        <v>24</v>
      </c>
      <c r="G10" s="8"/>
      <c r="H10" s="8"/>
      <c r="I10" s="8"/>
      <c r="J10" s="8"/>
      <c r="K10" s="8"/>
      <c r="L10" s="8">
        <v>37</v>
      </c>
      <c r="M10" s="8" t="s">
        <v>51</v>
      </c>
    </row>
    <row r="11" spans="1:17" ht="15.75" x14ac:dyDescent="0.25">
      <c r="A11" s="20" t="s">
        <v>12</v>
      </c>
      <c r="B11" s="8"/>
      <c r="C11" s="8"/>
      <c r="D11" s="8"/>
      <c r="E11" s="8"/>
      <c r="F11" s="8"/>
      <c r="G11" s="8">
        <v>2</v>
      </c>
      <c r="H11" s="8"/>
      <c r="I11" s="8"/>
      <c r="J11" s="8"/>
      <c r="K11" s="8"/>
      <c r="L11" s="8">
        <v>30</v>
      </c>
      <c r="M11" s="8" t="s">
        <v>52</v>
      </c>
    </row>
    <row r="12" spans="1:17" ht="15.75" x14ac:dyDescent="0.25">
      <c r="A12" s="20" t="s">
        <v>12</v>
      </c>
      <c r="B12" s="8"/>
      <c r="C12" s="8"/>
      <c r="D12" s="8"/>
      <c r="E12" s="8"/>
      <c r="F12" s="8"/>
      <c r="G12" s="8">
        <v>30</v>
      </c>
      <c r="H12" s="8"/>
      <c r="I12" s="8"/>
      <c r="J12" s="8"/>
      <c r="K12" s="8"/>
      <c r="L12" s="8">
        <v>56</v>
      </c>
      <c r="M12" s="8" t="s">
        <v>53</v>
      </c>
    </row>
    <row r="13" spans="1:17" ht="15.75" x14ac:dyDescent="0.25">
      <c r="A13" s="20" t="s">
        <v>12</v>
      </c>
      <c r="B13" s="8"/>
      <c r="C13" s="8"/>
      <c r="D13" s="8"/>
      <c r="E13" s="8"/>
      <c r="F13" s="8"/>
      <c r="G13" s="8">
        <v>31</v>
      </c>
      <c r="H13" s="8"/>
      <c r="I13" s="8"/>
      <c r="J13" s="8"/>
      <c r="K13" s="8"/>
      <c r="L13" s="8">
        <v>29</v>
      </c>
      <c r="M13" s="8" t="s">
        <v>54</v>
      </c>
    </row>
    <row r="14" spans="1:17" ht="15.75" x14ac:dyDescent="0.25">
      <c r="A14" s="20" t="s">
        <v>12</v>
      </c>
      <c r="B14" s="8"/>
      <c r="C14" s="8"/>
      <c r="D14" s="8"/>
      <c r="E14" s="8"/>
      <c r="F14" s="8"/>
      <c r="G14" s="8"/>
      <c r="H14" s="8">
        <v>12</v>
      </c>
      <c r="I14" s="8"/>
      <c r="J14" s="8"/>
      <c r="K14" s="8"/>
      <c r="L14" s="8">
        <v>44</v>
      </c>
      <c r="M14" s="8" t="s">
        <v>55</v>
      </c>
    </row>
    <row r="15" spans="1:17" ht="15.75" x14ac:dyDescent="0.25">
      <c r="A15" s="20" t="s">
        <v>12</v>
      </c>
      <c r="B15" s="8"/>
      <c r="C15" s="8"/>
      <c r="D15" s="8"/>
      <c r="E15" s="8"/>
      <c r="F15" s="8"/>
      <c r="G15" s="8"/>
      <c r="H15" s="8">
        <v>13</v>
      </c>
      <c r="I15" s="8"/>
      <c r="J15" s="8"/>
      <c r="K15" s="8"/>
      <c r="L15" s="8">
        <v>46</v>
      </c>
      <c r="M15" s="8" t="s">
        <v>56</v>
      </c>
    </row>
    <row r="16" spans="1:17" ht="15.75" x14ac:dyDescent="0.25">
      <c r="A16" s="20" t="s">
        <v>12</v>
      </c>
      <c r="B16" s="8"/>
      <c r="C16" s="8"/>
      <c r="D16" s="8"/>
      <c r="E16" s="8"/>
      <c r="F16" s="8"/>
      <c r="G16" s="8"/>
      <c r="H16" s="8"/>
      <c r="I16" s="8">
        <v>5</v>
      </c>
      <c r="J16" s="8"/>
      <c r="K16" s="8"/>
      <c r="L16" s="8">
        <v>70</v>
      </c>
      <c r="M16" s="8" t="s">
        <v>57</v>
      </c>
    </row>
    <row r="17" spans="1:13" ht="15.75" x14ac:dyDescent="0.25">
      <c r="A17" s="20" t="s">
        <v>12</v>
      </c>
      <c r="B17" s="8"/>
      <c r="C17" s="8"/>
      <c r="D17" s="8"/>
      <c r="E17" s="8"/>
      <c r="F17" s="8"/>
      <c r="G17" s="8"/>
      <c r="H17" s="8"/>
      <c r="I17" s="8">
        <v>13</v>
      </c>
      <c r="J17" s="8"/>
      <c r="K17" s="8"/>
      <c r="L17" s="8">
        <v>60</v>
      </c>
      <c r="M17" s="8" t="s">
        <v>58</v>
      </c>
    </row>
    <row r="18" spans="1:13" ht="15.75" x14ac:dyDescent="0.25">
      <c r="A18" s="20" t="s">
        <v>12</v>
      </c>
      <c r="B18" s="8"/>
      <c r="C18" s="8"/>
      <c r="D18" s="8"/>
      <c r="E18" s="8"/>
      <c r="F18" s="8"/>
      <c r="G18" s="8"/>
      <c r="H18" s="8"/>
      <c r="I18" s="8"/>
      <c r="J18" s="8">
        <v>9</v>
      </c>
      <c r="K18" s="8"/>
      <c r="L18" s="8">
        <v>82</v>
      </c>
      <c r="M18" s="8" t="s">
        <v>59</v>
      </c>
    </row>
    <row r="19" spans="1:13" ht="15.75" x14ac:dyDescent="0.25">
      <c r="A19" s="20" t="s">
        <v>12</v>
      </c>
      <c r="B19" s="8"/>
      <c r="C19" s="8"/>
      <c r="D19" s="8"/>
      <c r="E19" s="8"/>
      <c r="F19" s="8"/>
      <c r="G19" s="8"/>
      <c r="H19" s="8"/>
      <c r="I19" s="8"/>
      <c r="J19" s="8"/>
      <c r="K19" s="8">
        <v>29</v>
      </c>
      <c r="L19" s="8">
        <v>8</v>
      </c>
      <c r="M19" s="8" t="s">
        <v>60</v>
      </c>
    </row>
    <row r="20" spans="1:13" ht="20.25" x14ac:dyDescent="0.3">
      <c r="A20" s="9" t="s">
        <v>31</v>
      </c>
      <c r="B20" s="21"/>
      <c r="L20" s="10">
        <f>SUM(L4:L19)</f>
        <v>525</v>
      </c>
    </row>
    <row r="21" spans="1:13" ht="15.75" x14ac:dyDescent="0.25">
      <c r="A21" s="9" t="s">
        <v>32</v>
      </c>
      <c r="L21" s="10">
        <v>16</v>
      </c>
    </row>
    <row r="22" spans="1:13" ht="15.75" x14ac:dyDescent="0.25">
      <c r="A22" s="9" t="s">
        <v>33</v>
      </c>
      <c r="L22" s="11">
        <f>AVERAGE(L4:L19)</f>
        <v>32.8125</v>
      </c>
    </row>
    <row r="23" spans="1:13" ht="15.75" x14ac:dyDescent="0.25">
      <c r="A23" s="9" t="s">
        <v>39</v>
      </c>
      <c r="L23" s="17" t="s">
        <v>40</v>
      </c>
    </row>
  </sheetData>
  <mergeCells count="3">
    <mergeCell ref="B2:K2"/>
    <mergeCell ref="N2:Q2"/>
    <mergeCell ref="N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C122-4144-4B91-9086-3C47FD59A76D}">
  <dimension ref="A1:P30"/>
  <sheetViews>
    <sheetView topLeftCell="C1" workbookViewId="0">
      <selection activeCell="M8" sqref="M8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9" bestFit="1" customWidth="1"/>
    <col min="6" max="6" width="7.28515625" bestFit="1" customWidth="1"/>
    <col min="7" max="7" width="10.85546875" bestFit="1" customWidth="1"/>
    <col min="8" max="8" width="16" bestFit="1" customWidth="1"/>
    <col min="9" max="9" width="12" bestFit="1" customWidth="1"/>
    <col min="10" max="10" width="15.28515625" bestFit="1" customWidth="1"/>
    <col min="11" max="11" width="13.85546875" bestFit="1" customWidth="1"/>
    <col min="12" max="12" width="35.5703125" bestFit="1" customWidth="1"/>
    <col min="13" max="14" width="10.28515625" bestFit="1" customWidth="1"/>
    <col min="15" max="15" width="10" bestFit="1" customWidth="1"/>
  </cols>
  <sheetData>
    <row r="1" spans="1:16" ht="27" x14ac:dyDescent="0.5">
      <c r="A1" s="1" t="s">
        <v>61</v>
      </c>
      <c r="B1" s="2"/>
      <c r="C1" s="2"/>
      <c r="D1" s="2"/>
      <c r="E1" s="2"/>
      <c r="F1" s="3"/>
      <c r="G1" s="3"/>
    </row>
    <row r="2" spans="1:16" ht="21" thickBot="1" x14ac:dyDescent="0.35">
      <c r="A2" s="19" t="s">
        <v>0</v>
      </c>
      <c r="B2" s="22" t="s">
        <v>1</v>
      </c>
      <c r="C2" s="22"/>
      <c r="D2" s="22"/>
      <c r="E2" s="22"/>
      <c r="F2" s="22"/>
      <c r="G2" s="22"/>
      <c r="H2" s="22"/>
      <c r="I2" s="22"/>
      <c r="J2" s="22"/>
      <c r="K2" s="19" t="s">
        <v>2</v>
      </c>
      <c r="L2" s="19" t="s">
        <v>3</v>
      </c>
      <c r="M2" s="23" t="s">
        <v>11</v>
      </c>
      <c r="N2" s="23"/>
      <c r="O2" s="23"/>
      <c r="P2" s="23"/>
    </row>
    <row r="3" spans="1:16" ht="19.5" thickTop="1" x14ac:dyDescent="0.3">
      <c r="A3" s="5"/>
      <c r="B3" s="6" t="s">
        <v>4</v>
      </c>
      <c r="C3" s="6" t="s">
        <v>41</v>
      </c>
      <c r="D3" s="6" t="s">
        <v>42</v>
      </c>
      <c r="E3" s="6" t="s">
        <v>6</v>
      </c>
      <c r="F3" s="6" t="s">
        <v>7</v>
      </c>
      <c r="G3" s="6" t="s">
        <v>44</v>
      </c>
      <c r="H3" s="6" t="s">
        <v>8</v>
      </c>
      <c r="I3" s="6" t="s">
        <v>9</v>
      </c>
      <c r="J3" s="6" t="s">
        <v>45</v>
      </c>
      <c r="K3" s="5"/>
      <c r="L3" s="5"/>
      <c r="M3" s="8" t="s">
        <v>29</v>
      </c>
      <c r="N3" s="8" t="s">
        <v>30</v>
      </c>
      <c r="O3" s="8" t="s">
        <v>28</v>
      </c>
    </row>
    <row r="4" spans="1:16" ht="15.75" x14ac:dyDescent="0.25">
      <c r="A4" s="7" t="s">
        <v>12</v>
      </c>
      <c r="B4" s="8">
        <v>19</v>
      </c>
      <c r="C4" s="8"/>
      <c r="D4" s="8"/>
      <c r="E4" s="8"/>
      <c r="F4" s="8"/>
      <c r="G4" s="8"/>
      <c r="H4" s="8"/>
      <c r="I4" s="8"/>
      <c r="J4" s="8"/>
      <c r="K4" s="8">
        <v>7</v>
      </c>
      <c r="L4" s="8" t="s">
        <v>14</v>
      </c>
      <c r="M4" s="8">
        <v>1090</v>
      </c>
      <c r="N4" s="8">
        <v>4</v>
      </c>
      <c r="O4" s="8">
        <v>15</v>
      </c>
    </row>
    <row r="5" spans="1:16" ht="21" thickBot="1" x14ac:dyDescent="0.35">
      <c r="A5" s="7" t="s">
        <v>12</v>
      </c>
      <c r="B5" s="8">
        <v>20</v>
      </c>
      <c r="C5" s="8"/>
      <c r="D5" s="8"/>
      <c r="E5" s="8"/>
      <c r="F5" s="8"/>
      <c r="G5" s="8"/>
      <c r="H5" s="8"/>
      <c r="I5" s="8"/>
      <c r="J5" s="8"/>
      <c r="K5" s="8">
        <v>13</v>
      </c>
      <c r="L5" s="8" t="s">
        <v>62</v>
      </c>
      <c r="M5" s="24" t="s">
        <v>35</v>
      </c>
      <c r="N5" s="24"/>
      <c r="O5" s="24"/>
      <c r="P5" s="24"/>
    </row>
    <row r="6" spans="1:16" ht="16.5" thickTop="1" x14ac:dyDescent="0.25">
      <c r="A6" s="7" t="s">
        <v>12</v>
      </c>
      <c r="B6" s="8"/>
      <c r="C6" s="8">
        <v>1</v>
      </c>
      <c r="D6" s="8"/>
      <c r="E6" s="8"/>
      <c r="F6" s="8"/>
      <c r="G6" s="8"/>
      <c r="H6" s="8"/>
      <c r="I6" s="8"/>
      <c r="J6" s="8"/>
      <c r="K6" s="8">
        <v>7</v>
      </c>
      <c r="L6" s="8" t="s">
        <v>14</v>
      </c>
      <c r="M6" s="8" t="s">
        <v>29</v>
      </c>
      <c r="N6" s="8" t="s">
        <v>30</v>
      </c>
      <c r="O6" s="8" t="s">
        <v>28</v>
      </c>
    </row>
    <row r="7" spans="1:16" ht="15.75" x14ac:dyDescent="0.25">
      <c r="A7" s="7" t="s">
        <v>12</v>
      </c>
      <c r="B7" s="8"/>
      <c r="C7" s="8">
        <v>15</v>
      </c>
      <c r="D7" s="8"/>
      <c r="E7" s="8"/>
      <c r="F7" s="8"/>
      <c r="G7" s="8"/>
      <c r="H7" s="8"/>
      <c r="I7" s="8"/>
      <c r="J7" s="8"/>
      <c r="K7" s="8">
        <v>11</v>
      </c>
      <c r="L7" s="8" t="s">
        <v>63</v>
      </c>
      <c r="M7" s="15">
        <f>SUM(M4/$K$27*100)</f>
        <v>98.286744815148779</v>
      </c>
      <c r="N7" s="15">
        <f t="shared" ref="N7:O7" si="0">SUM(N4/$K$27*100)</f>
        <v>0.36068530207394045</v>
      </c>
      <c r="O7" s="15">
        <f t="shared" si="0"/>
        <v>1.3525698827772767</v>
      </c>
    </row>
    <row r="8" spans="1:16" ht="15.75" x14ac:dyDescent="0.25">
      <c r="A8" s="7" t="s">
        <v>12</v>
      </c>
      <c r="B8" s="8"/>
      <c r="C8" s="8"/>
      <c r="D8" s="8">
        <v>3</v>
      </c>
      <c r="E8" s="8"/>
      <c r="F8" s="8"/>
      <c r="G8" s="8"/>
      <c r="H8" s="8"/>
      <c r="I8" s="8"/>
      <c r="J8" s="8"/>
      <c r="K8" s="8">
        <v>21</v>
      </c>
      <c r="L8" s="8" t="s">
        <v>64</v>
      </c>
      <c r="M8" s="8"/>
    </row>
    <row r="9" spans="1:16" ht="15.75" x14ac:dyDescent="0.25">
      <c r="A9" s="7" t="s">
        <v>12</v>
      </c>
      <c r="B9" s="8"/>
      <c r="C9" s="8"/>
      <c r="D9" s="8">
        <v>16</v>
      </c>
      <c r="E9" s="8"/>
      <c r="F9" s="8"/>
      <c r="G9" s="8"/>
      <c r="H9" s="8"/>
      <c r="I9" s="8"/>
      <c r="J9" s="8"/>
      <c r="K9" s="8">
        <v>7</v>
      </c>
      <c r="L9" s="8" t="s">
        <v>65</v>
      </c>
      <c r="M9" s="8"/>
    </row>
    <row r="10" spans="1:16" ht="15.75" x14ac:dyDescent="0.25">
      <c r="A10" s="7" t="s">
        <v>12</v>
      </c>
      <c r="B10" s="8"/>
      <c r="C10" s="8"/>
      <c r="D10" s="8">
        <v>29</v>
      </c>
      <c r="E10" s="8"/>
      <c r="F10" s="8"/>
      <c r="G10" s="8"/>
      <c r="H10" s="8"/>
      <c r="I10" s="8"/>
      <c r="J10" s="8"/>
      <c r="K10" s="8">
        <v>18</v>
      </c>
      <c r="L10" s="8" t="s">
        <v>66</v>
      </c>
      <c r="M10" s="8"/>
    </row>
    <row r="11" spans="1:16" ht="15.75" x14ac:dyDescent="0.25">
      <c r="A11" s="7" t="s">
        <v>12</v>
      </c>
      <c r="B11" s="8"/>
      <c r="C11" s="8"/>
      <c r="D11" s="8"/>
      <c r="E11" s="8">
        <v>4</v>
      </c>
      <c r="F11" s="8"/>
      <c r="G11" s="8"/>
      <c r="H11" s="8"/>
      <c r="I11" s="8"/>
      <c r="J11" s="8"/>
      <c r="K11" s="8">
        <v>31</v>
      </c>
      <c r="L11" s="8" t="s">
        <v>67</v>
      </c>
      <c r="M11" s="8"/>
    </row>
    <row r="12" spans="1:16" ht="15.75" x14ac:dyDescent="0.25">
      <c r="A12" s="7" t="s">
        <v>12</v>
      </c>
      <c r="B12" s="8"/>
      <c r="C12" s="8"/>
      <c r="D12" s="8"/>
      <c r="E12" s="8">
        <v>5</v>
      </c>
      <c r="F12" s="8"/>
      <c r="G12" s="8"/>
      <c r="H12" s="8"/>
      <c r="I12" s="8"/>
      <c r="J12" s="8"/>
      <c r="K12" s="8">
        <v>20</v>
      </c>
      <c r="L12" s="8" t="s">
        <v>26</v>
      </c>
      <c r="M12" s="8"/>
    </row>
    <row r="13" spans="1:16" ht="15.75" x14ac:dyDescent="0.25">
      <c r="A13" s="7" t="s">
        <v>12</v>
      </c>
      <c r="B13" s="8"/>
      <c r="C13" s="8"/>
      <c r="D13" s="8"/>
      <c r="E13" s="8">
        <v>11</v>
      </c>
      <c r="F13" s="8"/>
      <c r="G13" s="8"/>
      <c r="H13" s="8"/>
      <c r="I13" s="8"/>
      <c r="J13" s="8"/>
      <c r="K13" s="8">
        <v>63</v>
      </c>
      <c r="L13" s="8" t="s">
        <v>68</v>
      </c>
      <c r="M13" s="8"/>
    </row>
    <row r="14" spans="1:16" ht="15.75" x14ac:dyDescent="0.25">
      <c r="A14" s="7" t="s">
        <v>12</v>
      </c>
      <c r="B14" s="8"/>
      <c r="C14" s="8"/>
      <c r="D14" s="8"/>
      <c r="E14" s="8">
        <v>12</v>
      </c>
      <c r="F14" s="8"/>
      <c r="G14" s="8"/>
      <c r="H14" s="8"/>
      <c r="I14" s="8"/>
      <c r="J14" s="8"/>
      <c r="K14" s="8">
        <v>33</v>
      </c>
      <c r="L14" s="8" t="s">
        <v>69</v>
      </c>
      <c r="M14" s="8"/>
    </row>
    <row r="15" spans="1:16" ht="15.75" x14ac:dyDescent="0.25">
      <c r="A15" s="7" t="s">
        <v>12</v>
      </c>
      <c r="B15" s="8"/>
      <c r="C15" s="8"/>
      <c r="D15" s="8"/>
      <c r="E15" s="8"/>
      <c r="F15" s="8">
        <v>2</v>
      </c>
      <c r="G15" s="8"/>
      <c r="H15" s="8"/>
      <c r="I15" s="8"/>
      <c r="J15" s="8"/>
      <c r="K15" s="8">
        <v>71</v>
      </c>
      <c r="L15" s="8" t="s">
        <v>70</v>
      </c>
      <c r="M15" s="8"/>
    </row>
    <row r="16" spans="1:16" ht="15.75" x14ac:dyDescent="0.25">
      <c r="A16" s="7" t="s">
        <v>12</v>
      </c>
      <c r="B16" s="8"/>
      <c r="C16" s="8"/>
      <c r="D16" s="8"/>
      <c r="E16" s="8"/>
      <c r="F16" s="8">
        <v>3</v>
      </c>
      <c r="G16" s="8"/>
      <c r="H16" s="8"/>
      <c r="I16" s="8"/>
      <c r="J16" s="8"/>
      <c r="K16" s="8">
        <v>50</v>
      </c>
      <c r="L16" s="8" t="s">
        <v>71</v>
      </c>
      <c r="M16" s="8"/>
    </row>
    <row r="17" spans="1:13" ht="15.75" x14ac:dyDescent="0.25">
      <c r="A17" s="7" t="s">
        <v>12</v>
      </c>
      <c r="B17" s="8"/>
      <c r="C17" s="8"/>
      <c r="D17" s="8"/>
      <c r="E17" s="8"/>
      <c r="F17" s="8">
        <v>17</v>
      </c>
      <c r="G17" s="8"/>
      <c r="H17" s="8"/>
      <c r="I17" s="8"/>
      <c r="J17" s="8"/>
      <c r="K17" s="8">
        <v>96</v>
      </c>
      <c r="L17" s="8" t="s">
        <v>72</v>
      </c>
      <c r="M17" s="8"/>
    </row>
    <row r="18" spans="1:13" ht="15.75" x14ac:dyDescent="0.25">
      <c r="A18" s="7" t="s">
        <v>12</v>
      </c>
      <c r="B18" s="8"/>
      <c r="C18" s="8"/>
      <c r="D18" s="8"/>
      <c r="E18" s="8"/>
      <c r="F18" s="8">
        <v>18</v>
      </c>
      <c r="G18" s="8"/>
      <c r="H18" s="8"/>
      <c r="I18" s="8"/>
      <c r="J18" s="8"/>
      <c r="K18" s="8">
        <v>56</v>
      </c>
      <c r="L18" s="8" t="s">
        <v>53</v>
      </c>
      <c r="M18" s="8"/>
    </row>
    <row r="19" spans="1:13" ht="15.75" x14ac:dyDescent="0.25">
      <c r="A19" s="7" t="s">
        <v>12</v>
      </c>
      <c r="B19" s="8"/>
      <c r="C19" s="8"/>
      <c r="D19" s="8"/>
      <c r="E19" s="8"/>
      <c r="F19" s="8"/>
      <c r="G19" s="8">
        <v>1</v>
      </c>
      <c r="H19" s="8"/>
      <c r="I19" s="8"/>
      <c r="J19" s="8"/>
      <c r="K19" s="8">
        <v>57</v>
      </c>
      <c r="L19" s="8" t="s">
        <v>73</v>
      </c>
      <c r="M19" s="8"/>
    </row>
    <row r="20" spans="1:13" ht="15.75" x14ac:dyDescent="0.25">
      <c r="A20" s="7" t="s">
        <v>12</v>
      </c>
      <c r="B20" s="8"/>
      <c r="C20" s="8"/>
      <c r="D20" s="8"/>
      <c r="E20" s="8"/>
      <c r="F20" s="8"/>
      <c r="G20" s="8">
        <v>2</v>
      </c>
      <c r="H20" s="8"/>
      <c r="I20" s="8"/>
      <c r="J20" s="8"/>
      <c r="K20" s="8">
        <v>61</v>
      </c>
      <c r="L20" s="8" t="s">
        <v>74</v>
      </c>
      <c r="M20" s="8"/>
    </row>
    <row r="21" spans="1:13" ht="15.75" x14ac:dyDescent="0.25">
      <c r="A21" s="7" t="s">
        <v>12</v>
      </c>
      <c r="B21" s="8"/>
      <c r="C21" s="8"/>
      <c r="D21" s="8"/>
      <c r="E21" s="8"/>
      <c r="F21" s="8"/>
      <c r="G21" s="8"/>
      <c r="H21" s="8">
        <v>13</v>
      </c>
      <c r="I21" s="8"/>
      <c r="J21" s="8"/>
      <c r="K21" s="8">
        <v>50</v>
      </c>
      <c r="L21" s="8" t="s">
        <v>75</v>
      </c>
      <c r="M21" s="8"/>
    </row>
    <row r="22" spans="1:13" ht="15.75" x14ac:dyDescent="0.25">
      <c r="A22" s="7" t="s">
        <v>12</v>
      </c>
      <c r="B22" s="8"/>
      <c r="C22" s="8"/>
      <c r="D22" s="8"/>
      <c r="E22" s="8"/>
      <c r="F22" s="8"/>
      <c r="G22" s="8"/>
      <c r="H22" s="8">
        <v>27</v>
      </c>
      <c r="I22" s="8"/>
      <c r="J22" s="8"/>
      <c r="K22" s="8">
        <v>100</v>
      </c>
      <c r="L22" s="8" t="s">
        <v>76</v>
      </c>
      <c r="M22" s="8"/>
    </row>
    <row r="23" spans="1:13" ht="15.75" x14ac:dyDescent="0.25">
      <c r="A23" s="7" t="s">
        <v>12</v>
      </c>
      <c r="B23" s="8"/>
      <c r="C23" s="8"/>
      <c r="D23" s="8"/>
      <c r="E23" s="8"/>
      <c r="F23" s="8"/>
      <c r="G23" s="8"/>
      <c r="H23" s="8"/>
      <c r="I23" s="8">
        <v>6</v>
      </c>
      <c r="J23" s="8"/>
      <c r="K23" s="8">
        <v>121</v>
      </c>
      <c r="L23" s="8" t="s">
        <v>77</v>
      </c>
      <c r="M23" s="8"/>
    </row>
    <row r="24" spans="1:13" ht="15.75" x14ac:dyDescent="0.25">
      <c r="A24" s="7" t="s">
        <v>12</v>
      </c>
      <c r="B24" s="8"/>
      <c r="C24" s="8"/>
      <c r="D24" s="8"/>
      <c r="E24" s="8"/>
      <c r="F24" s="8"/>
      <c r="G24" s="8"/>
      <c r="H24" s="8"/>
      <c r="I24" s="8">
        <v>7</v>
      </c>
      <c r="J24" s="8"/>
      <c r="K24" s="8">
        <v>37</v>
      </c>
      <c r="L24" s="8" t="s">
        <v>78</v>
      </c>
      <c r="M24" s="8"/>
    </row>
    <row r="25" spans="1:13" ht="15.75" x14ac:dyDescent="0.25">
      <c r="A25" s="7" t="s">
        <v>12</v>
      </c>
      <c r="B25" s="8"/>
      <c r="C25" s="8"/>
      <c r="D25" s="8"/>
      <c r="E25" s="8"/>
      <c r="F25" s="8"/>
      <c r="G25" s="8"/>
      <c r="H25" s="8"/>
      <c r="I25" s="8">
        <v>20</v>
      </c>
      <c r="J25" s="8"/>
      <c r="K25" s="8">
        <v>91</v>
      </c>
      <c r="L25" s="8" t="s">
        <v>79</v>
      </c>
      <c r="M25" s="8"/>
    </row>
    <row r="26" spans="1:13" ht="15.75" x14ac:dyDescent="0.25">
      <c r="A26" s="7" t="s">
        <v>12</v>
      </c>
      <c r="B26" s="8"/>
      <c r="C26" s="8"/>
      <c r="D26" s="8"/>
      <c r="E26" s="8"/>
      <c r="F26" s="8"/>
      <c r="G26" s="8"/>
      <c r="H26" s="8"/>
      <c r="I26" s="8"/>
      <c r="J26" s="8">
        <v>3</v>
      </c>
      <c r="K26" s="8">
        <v>88</v>
      </c>
      <c r="L26" s="8" t="s">
        <v>80</v>
      </c>
      <c r="M26" s="8"/>
    </row>
    <row r="27" spans="1:13" ht="20.25" x14ac:dyDescent="0.3">
      <c r="A27" s="9" t="s">
        <v>31</v>
      </c>
      <c r="B27" s="21"/>
      <c r="K27" s="10">
        <f>SUM(K4:K26)</f>
        <v>1109</v>
      </c>
    </row>
    <row r="28" spans="1:13" ht="15.75" x14ac:dyDescent="0.25">
      <c r="A28" s="9" t="s">
        <v>32</v>
      </c>
      <c r="K28" s="10">
        <v>23</v>
      </c>
    </row>
    <row r="29" spans="1:13" ht="15.75" x14ac:dyDescent="0.25">
      <c r="A29" s="9" t="s">
        <v>33</v>
      </c>
      <c r="K29" s="11">
        <f>AVERAGE(K4:K26)</f>
        <v>48.217391304347828</v>
      </c>
    </row>
    <row r="30" spans="1:13" ht="15.75" x14ac:dyDescent="0.25">
      <c r="A30" s="9" t="s">
        <v>39</v>
      </c>
      <c r="K30" s="17" t="s">
        <v>40</v>
      </c>
    </row>
  </sheetData>
  <mergeCells count="3">
    <mergeCell ref="B2:J2"/>
    <mergeCell ref="M2:P2"/>
    <mergeCell ref="M5:P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3388-3A1B-4888-AE09-438B292F593B}">
  <dimension ref="A1:D11"/>
  <sheetViews>
    <sheetView tabSelected="1" workbookViewId="0">
      <selection activeCell="E3" sqref="E3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</cols>
  <sheetData>
    <row r="1" spans="1:4" ht="21" thickBot="1" x14ac:dyDescent="0.35">
      <c r="A1" s="23" t="s">
        <v>11</v>
      </c>
      <c r="B1" s="23"/>
      <c r="C1" s="23"/>
      <c r="D1" s="23"/>
    </row>
    <row r="2" spans="1:4" ht="16.5" thickTop="1" x14ac:dyDescent="0.25">
      <c r="A2" s="8" t="s">
        <v>29</v>
      </c>
      <c r="B2" s="8" t="s">
        <v>30</v>
      </c>
      <c r="C2" s="8" t="s">
        <v>28</v>
      </c>
    </row>
    <row r="3" spans="1:4" ht="15.75" x14ac:dyDescent="0.25">
      <c r="A3" s="8">
        <f>SUM('2017'!F4+'2018'!K4+'2019'!N4+'2020'!M4)</f>
        <v>2025</v>
      </c>
      <c r="B3" s="8">
        <f>SUM('2018'!L4+'2019'!O4+'2020'!N4)</f>
        <v>22</v>
      </c>
      <c r="C3" s="8">
        <f>SUM('2017'!G4+'2018'!M4+'2019'!P4+'2020'!O4)</f>
        <v>38</v>
      </c>
    </row>
    <row r="4" spans="1:4" ht="21" thickBot="1" x14ac:dyDescent="0.35">
      <c r="A4" s="24" t="s">
        <v>35</v>
      </c>
      <c r="B4" s="24"/>
      <c r="C4" s="24"/>
      <c r="D4" s="24"/>
    </row>
    <row r="5" spans="1:4" ht="16.5" thickTop="1" x14ac:dyDescent="0.25">
      <c r="A5" s="8" t="s">
        <v>29</v>
      </c>
      <c r="B5" s="8" t="s">
        <v>30</v>
      </c>
      <c r="C5" s="8" t="s">
        <v>28</v>
      </c>
    </row>
    <row r="6" spans="1:4" ht="15.75" x14ac:dyDescent="0.25">
      <c r="A6" s="15">
        <f>SUM(A3/$B$8*100)</f>
        <v>97.122302158273371</v>
      </c>
      <c r="B6" s="15">
        <f>SUM(B3/$B$8*100)</f>
        <v>1.0551558752997603</v>
      </c>
      <c r="C6" s="15">
        <f>SUM(C3/$B$8*100)</f>
        <v>1.8225419664268585</v>
      </c>
    </row>
    <row r="8" spans="1:4" ht="15.75" x14ac:dyDescent="0.25">
      <c r="A8" s="9" t="s">
        <v>31</v>
      </c>
      <c r="B8" s="9">
        <f>SUM('2017'!D6+'2018'!I20+'2019'!L20+'2020'!K27)</f>
        <v>2085</v>
      </c>
    </row>
    <row r="9" spans="1:4" ht="15.75" x14ac:dyDescent="0.25">
      <c r="A9" s="9" t="s">
        <v>32</v>
      </c>
      <c r="B9" s="9">
        <f>SUM('2017'!D7+'2018'!I21+'2019'!L21+'2020'!K28)</f>
        <v>57</v>
      </c>
    </row>
    <row r="10" spans="1:4" ht="15.75" x14ac:dyDescent="0.25">
      <c r="A10" s="9" t="s">
        <v>33</v>
      </c>
      <c r="B10" s="14">
        <f>SUM(B8/B9)</f>
        <v>36.578947368421055</v>
      </c>
    </row>
    <row r="11" spans="1:4" ht="15.75" x14ac:dyDescent="0.25">
      <c r="A11" s="9" t="s">
        <v>39</v>
      </c>
      <c r="B11" s="18" t="s">
        <v>40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2019-01-05T03:28:28Z</dcterms:created>
  <dcterms:modified xsi:type="dcterms:W3CDTF">2021-01-02T06:47:49Z</dcterms:modified>
</cp:coreProperties>
</file>