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Good Ski\"/>
    </mc:Choice>
  </mc:AlternateContent>
  <xr:revisionPtr revIDLastSave="0" documentId="13_ncr:1_{DC97DD29-7D38-4DBB-9A5C-3A94A11E77FE}" xr6:coauthVersionLast="45" xr6:coauthVersionMax="45" xr10:uidLastSave="{00000000-0000-0000-0000-000000000000}"/>
  <bookViews>
    <workbookView xWindow="5115" yWindow="1230" windowWidth="15375" windowHeight="7875" activeTab="1" xr2:uid="{B1CC4F02-29BB-4D85-A04D-F0D4A5C8022D}"/>
  </bookViews>
  <sheets>
    <sheet name="2019" sheetId="1" r:id="rId1"/>
    <sheet name="2020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C3" i="2"/>
  <c r="A3" i="2"/>
  <c r="B10" i="2"/>
  <c r="B9" i="2"/>
  <c r="B8" i="2"/>
  <c r="H7" i="3"/>
  <c r="G7" i="3"/>
  <c r="E11" i="3"/>
  <c r="E9" i="3"/>
  <c r="A6" i="2" l="1"/>
  <c r="B3" i="2"/>
  <c r="G7" i="1"/>
  <c r="F7" i="1"/>
  <c r="D15" i="1" l="1"/>
  <c r="D13" i="1"/>
</calcChain>
</file>

<file path=xl/sharedStrings.xml><?xml version="1.0" encoding="utf-8"?>
<sst xmlns="http://schemas.openxmlformats.org/spreadsheetml/2006/main" count="78" uniqueCount="38">
  <si>
    <t>Lake/Pond</t>
  </si>
  <si>
    <t>Month/Day</t>
  </si>
  <si>
    <t># of Fish</t>
  </si>
  <si>
    <t>Type of Fish</t>
  </si>
  <si>
    <t>October</t>
  </si>
  <si>
    <t>November</t>
  </si>
  <si>
    <t>Fishing Report 2019 Good Ski</t>
  </si>
  <si>
    <t>Good Ski</t>
  </si>
  <si>
    <t>2 LM Bass 20 Rainbow</t>
  </si>
  <si>
    <t>3 Rainbow</t>
  </si>
  <si>
    <t>10 Rainbow</t>
  </si>
  <si>
    <t>7 Rainbow</t>
  </si>
  <si>
    <t>22 Rainbow</t>
  </si>
  <si>
    <t>49 Rainbow</t>
  </si>
  <si>
    <t>42 Rainbow</t>
  </si>
  <si>
    <t>30 Rainbow</t>
  </si>
  <si>
    <t>53 Rainbow</t>
  </si>
  <si>
    <t>TOTAL</t>
  </si>
  <si>
    <t>NUMBER OF TRIPS</t>
  </si>
  <si>
    <t>AVERAGE</t>
  </si>
  <si>
    <t>Rating</t>
  </si>
  <si>
    <t>Total Species Caught</t>
  </si>
  <si>
    <t>Rainbow</t>
  </si>
  <si>
    <t>Percent Species Caught</t>
  </si>
  <si>
    <t>LM Bass</t>
  </si>
  <si>
    <t>Hot</t>
  </si>
  <si>
    <t>February</t>
  </si>
  <si>
    <t>April</t>
  </si>
  <si>
    <t>September</t>
  </si>
  <si>
    <t>Fishing Report 2020 Good Ski</t>
  </si>
  <si>
    <t>2 Rainbow</t>
  </si>
  <si>
    <t>17 Rainbow</t>
  </si>
  <si>
    <t>28 Rainbow</t>
  </si>
  <si>
    <t>6 Rainbow</t>
  </si>
  <si>
    <t>6 Perch</t>
  </si>
  <si>
    <t>RATING</t>
  </si>
  <si>
    <t>Perch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</si>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</sst>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Rainbow</c:v>
                </c:pt>
                <c:pt idx="1">
                  <c:v>LM Bass</c:v>
                </c:pt>
                <c:pt idx="2">
                  <c:v>Perch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289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B-4E0D-94E9-D717DDBDC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36944"/>
        <c:axId val="1155776496"/>
        <c:axId val="0"/>
      </c:bar3DChart>
      <c:catAx>
        <c:axId val="1180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496"/>
        <c:crosses val="autoZero"/>
        <c:auto val="1"/>
        <c:lblAlgn val="ctr"/>
        <c:lblOffset val="100"/>
        <c:noMultiLvlLbl val="0"/>
      </c:catAx>
      <c:valAx>
        <c:axId val="115577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CB8-BB8A-6D2C3C34EC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CB8-BB8A-6D2C3C34EC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C9-4A67-BA2B-CDF8A5BC6BB9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Rainbow</c:v>
                </c:pt>
                <c:pt idx="1">
                  <c:v>LM Bass</c:v>
                </c:pt>
                <c:pt idx="2">
                  <c:v>Perch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97.306397306397301</c:v>
                </c:pt>
                <c:pt idx="1">
                  <c:v>0.67340067340067333</c:v>
                </c:pt>
                <c:pt idx="2">
                  <c:v>2.0202020202020203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188-86F9-04EAEA70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5</xdr:col>
      <xdr:colOff>609599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38441-AEA8-4636-9369-5A67F700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11</xdr:row>
      <xdr:rowOff>14287</xdr:rowOff>
    </xdr:from>
    <xdr:to>
      <xdr:col>14</xdr:col>
      <xdr:colOff>609599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0BFFE-E546-48AD-A41A-46F95080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01C-B173-4A7F-A54B-9839C401313A}">
  <dimension ref="A1:M16"/>
  <sheetViews>
    <sheetView workbookViewId="0">
      <selection activeCell="F2" sqref="F2:I7"/>
    </sheetView>
  </sheetViews>
  <sheetFormatPr defaultRowHeight="15" x14ac:dyDescent="0.25"/>
  <cols>
    <col min="1" max="1" width="58.7109375" bestFit="1" customWidth="1"/>
    <col min="2" max="2" width="12" bestFit="1" customWidth="1"/>
    <col min="3" max="3" width="15.28515625" bestFit="1" customWidth="1"/>
    <col min="4" max="4" width="13.85546875" bestFit="1" customWidth="1"/>
    <col min="5" max="5" width="24.85546875" bestFit="1" customWidth="1"/>
    <col min="6" max="6" width="10" bestFit="1" customWidth="1"/>
    <col min="7" max="7" width="10.140625" bestFit="1" customWidth="1"/>
  </cols>
  <sheetData>
    <row r="1" spans="1:13" ht="27" x14ac:dyDescent="0.5">
      <c r="A1" s="1" t="s">
        <v>6</v>
      </c>
      <c r="F1" s="2"/>
      <c r="G1" s="2"/>
    </row>
    <row r="2" spans="1:13" ht="21" thickBot="1" x14ac:dyDescent="0.35">
      <c r="A2" s="3" t="s">
        <v>0</v>
      </c>
      <c r="B2" s="22" t="s">
        <v>1</v>
      </c>
      <c r="C2" s="22"/>
      <c r="D2" s="3" t="s">
        <v>2</v>
      </c>
      <c r="E2" s="3" t="s">
        <v>3</v>
      </c>
      <c r="F2" s="23" t="s">
        <v>21</v>
      </c>
      <c r="G2" s="23"/>
      <c r="H2" s="23"/>
      <c r="I2" s="23"/>
      <c r="J2" s="9"/>
      <c r="M2" s="9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22</v>
      </c>
      <c r="G3" s="8" t="s">
        <v>24</v>
      </c>
      <c r="H3" s="8"/>
      <c r="J3" s="6"/>
      <c r="M3" s="6"/>
    </row>
    <row r="4" spans="1:13" ht="15.75" x14ac:dyDescent="0.25">
      <c r="A4" s="7" t="s">
        <v>7</v>
      </c>
      <c r="B4" s="8">
        <v>1</v>
      </c>
      <c r="C4" s="8"/>
      <c r="D4" s="8">
        <v>22</v>
      </c>
      <c r="E4" s="8" t="s">
        <v>8</v>
      </c>
      <c r="F4" s="8">
        <v>236</v>
      </c>
      <c r="G4" s="8">
        <v>2</v>
      </c>
      <c r="H4" s="8"/>
      <c r="J4" s="8"/>
      <c r="M4" s="8"/>
    </row>
    <row r="5" spans="1:13" ht="21" thickBot="1" x14ac:dyDescent="0.35">
      <c r="A5" s="7" t="s">
        <v>7</v>
      </c>
      <c r="B5" s="8">
        <v>3</v>
      </c>
      <c r="C5" s="8"/>
      <c r="D5" s="8">
        <v>3</v>
      </c>
      <c r="E5" s="8" t="s">
        <v>9</v>
      </c>
      <c r="F5" s="24" t="s">
        <v>23</v>
      </c>
      <c r="G5" s="24"/>
      <c r="H5" s="24"/>
      <c r="I5" s="24"/>
      <c r="J5" s="8"/>
      <c r="M5" s="8"/>
    </row>
    <row r="6" spans="1:13" ht="16.5" thickTop="1" x14ac:dyDescent="0.25">
      <c r="A6" s="7" t="s">
        <v>7</v>
      </c>
      <c r="B6" s="8"/>
      <c r="C6" s="8">
        <v>4</v>
      </c>
      <c r="D6" s="8">
        <v>10</v>
      </c>
      <c r="E6" s="8" t="s">
        <v>10</v>
      </c>
      <c r="F6" s="8" t="s">
        <v>22</v>
      </c>
      <c r="G6" s="8" t="s">
        <v>24</v>
      </c>
      <c r="H6" s="8"/>
      <c r="J6" s="8"/>
      <c r="M6" s="8"/>
    </row>
    <row r="7" spans="1:13" ht="15.75" x14ac:dyDescent="0.25">
      <c r="A7" s="7" t="s">
        <v>7</v>
      </c>
      <c r="B7" s="8"/>
      <c r="C7" s="8">
        <v>5</v>
      </c>
      <c r="D7" s="8">
        <v>7</v>
      </c>
      <c r="E7" s="8" t="s">
        <v>11</v>
      </c>
      <c r="F7" s="14">
        <f>SUM(F4/$D13*100)</f>
        <v>99.159663865546221</v>
      </c>
      <c r="G7" s="14">
        <f>SUM(G4/$D13*100)</f>
        <v>0.84033613445378152</v>
      </c>
      <c r="H7" s="14"/>
      <c r="J7" s="8"/>
      <c r="M7" s="8"/>
    </row>
    <row r="8" spans="1:13" ht="15.75" x14ac:dyDescent="0.25">
      <c r="A8" s="7" t="s">
        <v>7</v>
      </c>
      <c r="B8" s="8"/>
      <c r="C8" s="8">
        <v>6</v>
      </c>
      <c r="D8" s="8">
        <v>22</v>
      </c>
      <c r="E8" s="8" t="s">
        <v>12</v>
      </c>
      <c r="F8" s="8"/>
      <c r="G8" s="8"/>
      <c r="H8" s="8"/>
      <c r="I8" s="8"/>
      <c r="J8" s="8"/>
      <c r="M8" s="8"/>
    </row>
    <row r="9" spans="1:13" ht="15.75" x14ac:dyDescent="0.25">
      <c r="A9" s="7" t="s">
        <v>7</v>
      </c>
      <c r="B9" s="8"/>
      <c r="C9" s="8">
        <v>11</v>
      </c>
      <c r="D9" s="8">
        <v>49</v>
      </c>
      <c r="E9" s="8" t="s">
        <v>13</v>
      </c>
      <c r="F9" s="8"/>
      <c r="G9" s="8"/>
      <c r="H9" s="8"/>
      <c r="I9" s="8"/>
      <c r="J9" s="8"/>
      <c r="M9" s="8"/>
    </row>
    <row r="10" spans="1:13" ht="15.75" x14ac:dyDescent="0.25">
      <c r="A10" s="7" t="s">
        <v>7</v>
      </c>
      <c r="B10" s="8"/>
      <c r="C10" s="8">
        <v>13</v>
      </c>
      <c r="D10" s="8">
        <v>42</v>
      </c>
      <c r="E10" s="8" t="s">
        <v>14</v>
      </c>
      <c r="F10" s="8"/>
      <c r="G10" s="8"/>
      <c r="H10" s="8"/>
      <c r="I10" s="8"/>
      <c r="J10" s="8"/>
      <c r="M10" s="8"/>
    </row>
    <row r="11" spans="1:13" ht="15.75" x14ac:dyDescent="0.25">
      <c r="A11" s="7" t="s">
        <v>7</v>
      </c>
      <c r="B11" s="8"/>
      <c r="C11" s="8">
        <v>15</v>
      </c>
      <c r="D11" s="8">
        <v>30</v>
      </c>
      <c r="E11" s="8" t="s">
        <v>15</v>
      </c>
      <c r="F11" s="8"/>
      <c r="G11" s="8"/>
      <c r="H11" s="8"/>
      <c r="I11" s="8"/>
      <c r="J11" s="8"/>
      <c r="M11" s="8"/>
    </row>
    <row r="12" spans="1:13" ht="15.75" x14ac:dyDescent="0.25">
      <c r="A12" s="7" t="s">
        <v>7</v>
      </c>
      <c r="B12" s="8"/>
      <c r="C12" s="8">
        <v>18</v>
      </c>
      <c r="D12" s="8">
        <v>53</v>
      </c>
      <c r="E12" s="8" t="s">
        <v>16</v>
      </c>
      <c r="F12" s="8"/>
      <c r="G12" s="8"/>
      <c r="H12" s="8"/>
      <c r="I12" s="8"/>
      <c r="J12" s="8"/>
      <c r="M12" s="8"/>
    </row>
    <row r="13" spans="1:13" ht="15.75" x14ac:dyDescent="0.25">
      <c r="A13" s="10" t="s">
        <v>17</v>
      </c>
      <c r="D13" s="12">
        <f>SUM(D4:D12)</f>
        <v>238</v>
      </c>
    </row>
    <row r="14" spans="1:13" ht="15.75" x14ac:dyDescent="0.25">
      <c r="A14" s="10" t="s">
        <v>18</v>
      </c>
      <c r="D14" s="12">
        <v>9</v>
      </c>
    </row>
    <row r="15" spans="1:13" ht="15.75" x14ac:dyDescent="0.25">
      <c r="A15" s="10" t="s">
        <v>19</v>
      </c>
      <c r="D15" s="13">
        <f>AVERAGE(D4:D12)</f>
        <v>26.444444444444443</v>
      </c>
    </row>
    <row r="16" spans="1:13" ht="15.75" x14ac:dyDescent="0.25">
      <c r="A16" s="11" t="s">
        <v>35</v>
      </c>
      <c r="D16" s="15" t="s">
        <v>25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E80C-3400-4839-B748-71A1C1D9FCAF}">
  <dimension ref="A1:M12"/>
  <sheetViews>
    <sheetView tabSelected="1" topLeftCell="B1" workbookViewId="0">
      <selection activeCell="G8" sqref="G8"/>
    </sheetView>
  </sheetViews>
  <sheetFormatPr defaultRowHeight="15" x14ac:dyDescent="0.25"/>
  <cols>
    <col min="1" max="1" width="58.7109375" bestFit="1" customWidth="1"/>
    <col min="2" max="2" width="13.2851562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  <col min="8" max="8" width="10.140625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29</v>
      </c>
      <c r="B1" s="19"/>
      <c r="C1" s="19"/>
      <c r="D1" s="19"/>
      <c r="E1" s="19"/>
      <c r="F1" s="2"/>
      <c r="G1" s="2"/>
    </row>
    <row r="2" spans="1:13" ht="21" thickBot="1" x14ac:dyDescent="0.35">
      <c r="A2" s="4" t="s">
        <v>0</v>
      </c>
      <c r="B2" s="22" t="s">
        <v>1</v>
      </c>
      <c r="C2" s="22"/>
      <c r="D2" s="22"/>
      <c r="E2" s="4" t="s">
        <v>2</v>
      </c>
      <c r="F2" s="4" t="s">
        <v>3</v>
      </c>
      <c r="G2" s="23" t="s">
        <v>21</v>
      </c>
      <c r="H2" s="23"/>
      <c r="I2" s="23"/>
      <c r="J2" s="23"/>
      <c r="K2" s="9"/>
      <c r="L2" s="9"/>
      <c r="M2" s="9"/>
    </row>
    <row r="3" spans="1:13" ht="19.5" thickTop="1" x14ac:dyDescent="0.3">
      <c r="A3" s="5"/>
      <c r="B3" s="6" t="s">
        <v>26</v>
      </c>
      <c r="C3" s="6" t="s">
        <v>27</v>
      </c>
      <c r="D3" s="6" t="s">
        <v>28</v>
      </c>
      <c r="E3" s="5"/>
      <c r="F3" s="5"/>
      <c r="G3" s="8" t="s">
        <v>22</v>
      </c>
      <c r="H3" s="8" t="s">
        <v>36</v>
      </c>
      <c r="I3" s="8"/>
      <c r="K3" s="6"/>
      <c r="L3" s="6"/>
      <c r="M3" s="6"/>
    </row>
    <row r="4" spans="1:13" ht="15.75" x14ac:dyDescent="0.25">
      <c r="A4" s="20" t="s">
        <v>7</v>
      </c>
      <c r="B4" s="8">
        <v>20</v>
      </c>
      <c r="C4" s="8"/>
      <c r="D4" s="8"/>
      <c r="E4" s="8">
        <v>2</v>
      </c>
      <c r="F4" s="8" t="s">
        <v>30</v>
      </c>
      <c r="G4" s="8">
        <v>53</v>
      </c>
      <c r="H4" s="8">
        <v>6</v>
      </c>
      <c r="I4" s="8"/>
      <c r="K4" s="8"/>
      <c r="L4" s="8"/>
      <c r="M4" s="8"/>
    </row>
    <row r="5" spans="1:13" ht="21" thickBot="1" x14ac:dyDescent="0.35">
      <c r="A5" s="20" t="s">
        <v>7</v>
      </c>
      <c r="B5" s="8">
        <v>21</v>
      </c>
      <c r="C5" s="8"/>
      <c r="D5" s="8"/>
      <c r="E5" s="8">
        <v>17</v>
      </c>
      <c r="F5" s="8" t="s">
        <v>31</v>
      </c>
      <c r="G5" s="24" t="s">
        <v>23</v>
      </c>
      <c r="H5" s="24"/>
      <c r="I5" s="24"/>
      <c r="J5" s="24"/>
      <c r="K5" s="8"/>
      <c r="L5" s="8"/>
      <c r="M5" s="8"/>
    </row>
    <row r="6" spans="1:13" ht="16.5" thickTop="1" x14ac:dyDescent="0.25">
      <c r="A6" s="20" t="s">
        <v>7</v>
      </c>
      <c r="B6" s="8">
        <v>26</v>
      </c>
      <c r="C6" s="8"/>
      <c r="D6" s="8"/>
      <c r="E6" s="8">
        <v>28</v>
      </c>
      <c r="F6" s="8" t="s">
        <v>32</v>
      </c>
      <c r="G6" s="8" t="s">
        <v>22</v>
      </c>
      <c r="H6" s="8" t="s">
        <v>36</v>
      </c>
      <c r="I6" s="8"/>
      <c r="K6" s="8"/>
      <c r="L6" s="8"/>
      <c r="M6" s="8"/>
    </row>
    <row r="7" spans="1:13" ht="15.75" x14ac:dyDescent="0.25">
      <c r="A7" s="20" t="s">
        <v>7</v>
      </c>
      <c r="B7" s="8"/>
      <c r="C7" s="8">
        <v>10</v>
      </c>
      <c r="D7" s="8"/>
      <c r="E7" s="8">
        <v>6</v>
      </c>
      <c r="F7" s="8" t="s">
        <v>33</v>
      </c>
      <c r="G7" s="14">
        <f>SUM(G4/$E9*100)</f>
        <v>89.830508474576277</v>
      </c>
      <c r="H7" s="14">
        <f>SUM(H4/$E9*100)</f>
        <v>10.16949152542373</v>
      </c>
      <c r="I7" s="14"/>
      <c r="K7" s="8"/>
      <c r="L7" s="8"/>
      <c r="M7" s="8"/>
    </row>
    <row r="8" spans="1:13" ht="15.75" x14ac:dyDescent="0.25">
      <c r="A8" s="20" t="s">
        <v>7</v>
      </c>
      <c r="B8" s="8"/>
      <c r="C8" s="8"/>
      <c r="D8" s="8">
        <v>2</v>
      </c>
      <c r="E8" s="8">
        <v>6</v>
      </c>
      <c r="F8" s="8" t="s">
        <v>34</v>
      </c>
      <c r="G8" s="8"/>
      <c r="H8" s="8"/>
      <c r="I8" s="8"/>
      <c r="K8" s="8"/>
      <c r="L8" s="8"/>
      <c r="M8" s="8"/>
    </row>
    <row r="9" spans="1:13" ht="15.75" x14ac:dyDescent="0.25">
      <c r="A9" s="10" t="s">
        <v>17</v>
      </c>
      <c r="E9" s="12">
        <f>SUM(E4:E8)</f>
        <v>59</v>
      </c>
    </row>
    <row r="10" spans="1:13" ht="15.75" x14ac:dyDescent="0.25">
      <c r="A10" s="10" t="s">
        <v>18</v>
      </c>
      <c r="E10" s="12">
        <v>5</v>
      </c>
    </row>
    <row r="11" spans="1:13" ht="15.75" x14ac:dyDescent="0.25">
      <c r="A11" s="10" t="s">
        <v>19</v>
      </c>
      <c r="E11" s="13">
        <f>AVERAGE(E4:E8)</f>
        <v>11.8</v>
      </c>
    </row>
    <row r="12" spans="1:13" ht="15.75" x14ac:dyDescent="0.25">
      <c r="A12" s="11" t="s">
        <v>35</v>
      </c>
      <c r="E12" s="21" t="s">
        <v>37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8AC4-6724-4976-8059-4EE4ABC1256F}">
  <dimension ref="A1:D11"/>
  <sheetViews>
    <sheetView workbookViewId="0">
      <selection activeCell="E5" sqref="E5"/>
    </sheetView>
  </sheetViews>
  <sheetFormatPr defaultRowHeight="15" x14ac:dyDescent="0.25"/>
  <cols>
    <col min="1" max="1" width="23.140625" bestFit="1" customWidth="1"/>
    <col min="2" max="2" width="10.140625" bestFit="1" customWidth="1"/>
  </cols>
  <sheetData>
    <row r="1" spans="1:4" ht="21" thickBot="1" x14ac:dyDescent="0.35">
      <c r="A1" s="23" t="s">
        <v>21</v>
      </c>
      <c r="B1" s="23"/>
      <c r="C1" s="23"/>
      <c r="D1" s="23"/>
    </row>
    <row r="2" spans="1:4" ht="16.5" thickTop="1" x14ac:dyDescent="0.25">
      <c r="A2" s="8" t="s">
        <v>22</v>
      </c>
      <c r="B2" s="8" t="s">
        <v>24</v>
      </c>
      <c r="C2" s="8" t="s">
        <v>36</v>
      </c>
    </row>
    <row r="3" spans="1:4" ht="15.75" x14ac:dyDescent="0.25">
      <c r="A3" s="8">
        <f>SUM('2019'!F4+'2020'!G4)</f>
        <v>289</v>
      </c>
      <c r="B3" s="8">
        <f>SUM('2019'!G4)</f>
        <v>2</v>
      </c>
      <c r="C3" s="8">
        <f>SUM('2020'!H4)</f>
        <v>6</v>
      </c>
    </row>
    <row r="4" spans="1:4" ht="21" thickBot="1" x14ac:dyDescent="0.35">
      <c r="A4" s="24" t="s">
        <v>23</v>
      </c>
      <c r="B4" s="24"/>
      <c r="C4" s="24"/>
      <c r="D4" s="24"/>
    </row>
    <row r="5" spans="1:4" ht="16.5" thickTop="1" x14ac:dyDescent="0.25">
      <c r="A5" s="8" t="s">
        <v>22</v>
      </c>
      <c r="B5" s="8" t="s">
        <v>24</v>
      </c>
      <c r="C5" s="8" t="s">
        <v>36</v>
      </c>
    </row>
    <row r="6" spans="1:4" ht="15.75" x14ac:dyDescent="0.25">
      <c r="A6" s="14">
        <f>SUM(A3/$B8*100)</f>
        <v>97.306397306397301</v>
      </c>
      <c r="B6" s="14">
        <f t="shared" ref="B6:C6" si="0">SUM(B3/$B8*100)</f>
        <v>0.67340067340067333</v>
      </c>
      <c r="C6" s="14">
        <f t="shared" si="0"/>
        <v>2.0202020202020203</v>
      </c>
    </row>
    <row r="8" spans="1:4" ht="15.75" x14ac:dyDescent="0.25">
      <c r="A8" s="10" t="s">
        <v>17</v>
      </c>
      <c r="B8" s="16">
        <f>SUM('2019'!D13+'2020'!E9)</f>
        <v>297</v>
      </c>
    </row>
    <row r="9" spans="1:4" ht="15.75" x14ac:dyDescent="0.25">
      <c r="A9" s="10" t="s">
        <v>18</v>
      </c>
      <c r="B9" s="16">
        <f>SUM('2019'!D14+'2020'!E10)</f>
        <v>14</v>
      </c>
    </row>
    <row r="10" spans="1:4" ht="15.75" x14ac:dyDescent="0.25">
      <c r="A10" s="10" t="s">
        <v>19</v>
      </c>
      <c r="B10" s="17">
        <f>SUM(B8/B9)</f>
        <v>21.214285714285715</v>
      </c>
    </row>
    <row r="11" spans="1:4" ht="15.75" x14ac:dyDescent="0.25">
      <c r="A11" s="11" t="s">
        <v>20</v>
      </c>
      <c r="B11" s="18" t="s">
        <v>25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2020-01-01T20:00:35Z</dcterms:created>
  <dcterms:modified xsi:type="dcterms:W3CDTF">2021-01-02T20:12:18Z</dcterms:modified>
</cp:coreProperties>
</file>