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Lost Creek\"/>
    </mc:Choice>
  </mc:AlternateContent>
  <xr:revisionPtr revIDLastSave="0" documentId="13_ncr:1_{DBC0DC1C-71CF-462F-97E1-7D2A7E476B88}" xr6:coauthVersionLast="45" xr6:coauthVersionMax="45" xr10:uidLastSave="{00000000-0000-0000-0000-000000000000}"/>
  <bookViews>
    <workbookView xWindow="-120" yWindow="-120" windowWidth="20730" windowHeight="11160" activeTab="2" xr2:uid="{8DE2BBAA-EA86-4618-A5D1-9D67D132A723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A6" i="3" s="1"/>
  <c r="E3" i="3"/>
  <c r="C3" i="3"/>
  <c r="B3" i="3"/>
  <c r="A3" i="3"/>
  <c r="I7" i="4"/>
  <c r="J7" i="4"/>
  <c r="K7" i="4"/>
  <c r="H7" i="4"/>
  <c r="F14" i="4"/>
  <c r="F12" i="4"/>
  <c r="D3" i="3" l="1"/>
  <c r="E7" i="2"/>
  <c r="C7" i="2"/>
  <c r="C5" i="2"/>
  <c r="D11" i="1" l="1"/>
  <c r="D9" i="1"/>
  <c r="F7" i="1" l="1"/>
  <c r="H7" i="1"/>
  <c r="G7" i="1"/>
  <c r="I7" i="1"/>
  <c r="B10" i="3" l="1"/>
  <c r="C6" i="3"/>
  <c r="B6" i="3"/>
  <c r="D6" i="3"/>
  <c r="E6" i="3"/>
</calcChain>
</file>

<file path=xl/sharedStrings.xml><?xml version="1.0" encoding="utf-8"?>
<sst xmlns="http://schemas.openxmlformats.org/spreadsheetml/2006/main" count="104" uniqueCount="41">
  <si>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</si>
  <si>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</si>
  <si>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</si>
  <si>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</si>
  <si>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</si>
  <si>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</si>
  <si>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</si>
  <si>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</si>
  <si>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</si>
  <si>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</si>
  <si>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</si>
  <si>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</si>
  <si>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</si>
  <si>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</si>
  <si>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</si>
  <si>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</si>
  <si>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</si>
  <si>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</si>
  <si>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</si>
  <si>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</si>
  <si>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</si>
  <si>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</si>
  <si>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</si>
  <si>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</si>
  <si>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</si>
  <si>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</si>
  <si>
    <t>Month/Day</t>
  </si>
  <si>
    <t>May</t>
  </si>
  <si>
    <t>July</t>
  </si>
  <si>
    <t>August</t>
  </si>
  <si>
    <t>Fishing Report 2019 Lost Creek</t>
  </si>
  <si>
    <t>6 Cutthroat 2 Rainbow 1 Tiger</t>
  </si>
  <si>
    <t>3 Cutthroat 85 Rainbow 2 Tiger</t>
  </si>
  <si>
    <t>1 Cutthroat 16 Rainbow 1 Tiger</t>
  </si>
  <si>
    <t>19 Cutthroat 12 Rainbow</t>
  </si>
  <si>
    <t>1 Chub 12 Cutthroat 2 Rainbow</t>
  </si>
  <si>
    <t>10 Cutthroat 6 Rainbow 2 Tiger</t>
  </si>
  <si>
    <t>10 Cutthroat 11 Rainbow</t>
  </si>
  <si>
    <t>9 Cutthroat 9 Rainbow 1 Tiger</t>
  </si>
  <si>
    <t>Hot</t>
  </si>
  <si>
    <t>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</si>
</sst>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11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1</c:v>
                </c:pt>
                <c:pt idx="1">
                  <c:v>93</c:v>
                </c:pt>
                <c:pt idx="2">
                  <c:v>170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Stats'!$A$5:$E$5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0.36496350364963503</c:v>
                </c:pt>
                <c:pt idx="1">
                  <c:v>33.941605839416056</c:v>
                </c:pt>
                <c:pt idx="2">
                  <c:v>62.043795620437962</c:v>
                </c:pt>
                <c:pt idx="3">
                  <c:v>0.36496350364963503</c:v>
                </c:pt>
                <c:pt idx="4">
                  <c:v>3.2846715328467155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0" t="s">
        <v>5</v>
      </c>
      <c r="F2" s="20"/>
      <c r="G2" s="20"/>
      <c r="H2" s="20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1" t="s">
        <v>19</v>
      </c>
      <c r="F5" s="21"/>
      <c r="G5" s="21"/>
      <c r="H5" s="21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F2" sqref="F2:I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2"/>
      <c r="C2" s="22"/>
      <c r="D2" s="3" t="s">
        <v>1</v>
      </c>
      <c r="E2" s="3" t="s">
        <v>2</v>
      </c>
      <c r="F2" s="23" t="s">
        <v>5</v>
      </c>
      <c r="G2" s="23"/>
      <c r="H2" s="23"/>
      <c r="I2" s="2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1" t="s">
        <v>19</v>
      </c>
      <c r="G5" s="21"/>
      <c r="H5" s="21"/>
      <c r="I5" s="21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64E-C9D6-49AF-9A8A-01C0EA30771C}">
  <dimension ref="A1:M15"/>
  <sheetViews>
    <sheetView tabSelected="1" workbookViewId="0">
      <selection activeCell="A16" sqref="A16"/>
    </sheetView>
  </sheetViews>
  <sheetFormatPr defaultRowHeight="15" x14ac:dyDescent="0.25"/>
  <cols>
    <col min="1" max="1" width="62.710937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33" bestFit="1" customWidth="1"/>
    <col min="8" max="8" width="9.28515625" customWidth="1"/>
    <col min="9" max="9" width="10.28515625" bestFit="1" customWidth="1"/>
    <col min="10" max="10" width="10" bestFit="1" customWidth="1"/>
    <col min="11" max="11" width="6.42578125" bestFit="1" customWidth="1"/>
  </cols>
  <sheetData>
    <row r="1" spans="1:13" ht="27" x14ac:dyDescent="0.5">
      <c r="A1" s="1" t="s">
        <v>30</v>
      </c>
      <c r="B1" s="11"/>
    </row>
    <row r="2" spans="1:13" ht="21" thickBot="1" x14ac:dyDescent="0.35">
      <c r="A2" s="19" t="s">
        <v>0</v>
      </c>
      <c r="B2" s="22" t="s">
        <v>26</v>
      </c>
      <c r="C2" s="22"/>
      <c r="D2" s="22"/>
      <c r="E2" s="22"/>
      <c r="F2" s="19" t="s">
        <v>1</v>
      </c>
      <c r="G2" s="19" t="s">
        <v>2</v>
      </c>
      <c r="H2" s="23" t="s">
        <v>5</v>
      </c>
      <c r="I2" s="23"/>
      <c r="J2" s="23"/>
      <c r="K2" s="23"/>
      <c r="M2" s="25"/>
    </row>
    <row r="3" spans="1:13" ht="19.5" thickTop="1" x14ac:dyDescent="0.3">
      <c r="A3" s="4"/>
      <c r="B3" s="5" t="s">
        <v>27</v>
      </c>
      <c r="C3" s="5" t="s">
        <v>28</v>
      </c>
      <c r="D3" s="5" t="s">
        <v>29</v>
      </c>
      <c r="E3" s="5" t="s">
        <v>4</v>
      </c>
      <c r="F3" s="4"/>
      <c r="G3" s="4"/>
      <c r="H3" s="7" t="s">
        <v>40</v>
      </c>
      <c r="I3" s="7" t="s">
        <v>13</v>
      </c>
      <c r="J3" s="7" t="s">
        <v>12</v>
      </c>
      <c r="K3" s="7" t="s">
        <v>14</v>
      </c>
      <c r="M3" s="5"/>
    </row>
    <row r="4" spans="1:13" ht="15.75" x14ac:dyDescent="0.25">
      <c r="A4" s="24" t="s">
        <v>6</v>
      </c>
      <c r="B4" s="7">
        <v>4</v>
      </c>
      <c r="C4" s="7"/>
      <c r="D4" s="7"/>
      <c r="E4" s="7"/>
      <c r="F4" s="7">
        <v>9</v>
      </c>
      <c r="G4" s="7" t="s">
        <v>31</v>
      </c>
      <c r="H4" s="7">
        <v>1</v>
      </c>
      <c r="I4" s="7">
        <v>70</v>
      </c>
      <c r="J4" s="7">
        <v>143</v>
      </c>
      <c r="K4" s="7">
        <v>7</v>
      </c>
      <c r="M4" s="7"/>
    </row>
    <row r="5" spans="1:13" ht="21" thickBot="1" x14ac:dyDescent="0.35">
      <c r="A5" s="24" t="s">
        <v>6</v>
      </c>
      <c r="B5" s="7">
        <v>11</v>
      </c>
      <c r="C5" s="7"/>
      <c r="D5" s="7"/>
      <c r="E5" s="7"/>
      <c r="F5" s="7">
        <v>90</v>
      </c>
      <c r="G5" s="7" t="s">
        <v>32</v>
      </c>
      <c r="H5" s="21" t="s">
        <v>19</v>
      </c>
      <c r="I5" s="21"/>
      <c r="J5" s="21"/>
      <c r="K5" s="21"/>
      <c r="M5" s="7"/>
    </row>
    <row r="6" spans="1:13" ht="16.5" thickTop="1" x14ac:dyDescent="0.25">
      <c r="A6" s="24" t="s">
        <v>6</v>
      </c>
      <c r="B6" s="7">
        <v>25</v>
      </c>
      <c r="C6" s="7"/>
      <c r="D6" s="7"/>
      <c r="E6" s="7"/>
      <c r="F6" s="7">
        <v>18</v>
      </c>
      <c r="G6" s="7" t="s">
        <v>33</v>
      </c>
      <c r="H6" s="7" t="s">
        <v>40</v>
      </c>
      <c r="I6" s="7" t="s">
        <v>13</v>
      </c>
      <c r="J6" s="7" t="s">
        <v>12</v>
      </c>
      <c r="K6" s="7" t="s">
        <v>14</v>
      </c>
      <c r="M6" s="7"/>
    </row>
    <row r="7" spans="1:13" ht="15.75" x14ac:dyDescent="0.25">
      <c r="A7" s="24" t="s">
        <v>6</v>
      </c>
      <c r="B7" s="7"/>
      <c r="C7" s="7">
        <v>25</v>
      </c>
      <c r="D7" s="7"/>
      <c r="E7" s="7"/>
      <c r="F7" s="7">
        <v>31</v>
      </c>
      <c r="G7" s="7" t="s">
        <v>34</v>
      </c>
      <c r="H7" s="15">
        <f>SUM(H4/$F12*100)</f>
        <v>0.45248868778280549</v>
      </c>
      <c r="I7" s="15">
        <f t="shared" ref="I7:K7" si="0">SUM(I4/$F12*100)</f>
        <v>31.674208144796378</v>
      </c>
      <c r="J7" s="15">
        <f t="shared" si="0"/>
        <v>64.705882352941174</v>
      </c>
      <c r="K7" s="15">
        <f t="shared" si="0"/>
        <v>3.1674208144796379</v>
      </c>
      <c r="M7" s="15"/>
    </row>
    <row r="8" spans="1:13" ht="15.75" x14ac:dyDescent="0.25">
      <c r="A8" s="24" t="s">
        <v>6</v>
      </c>
      <c r="B8" s="7"/>
      <c r="C8" s="7"/>
      <c r="D8" s="7">
        <v>22</v>
      </c>
      <c r="E8" s="7"/>
      <c r="F8" s="7">
        <v>15</v>
      </c>
      <c r="G8" s="7" t="s">
        <v>35</v>
      </c>
      <c r="J8" s="7"/>
      <c r="K8" s="7"/>
      <c r="M8" s="7"/>
    </row>
    <row r="9" spans="1:13" ht="15.75" x14ac:dyDescent="0.25">
      <c r="A9" s="24" t="s">
        <v>6</v>
      </c>
      <c r="B9" s="7"/>
      <c r="C9" s="7"/>
      <c r="D9" s="7"/>
      <c r="E9" s="7">
        <v>3</v>
      </c>
      <c r="F9" s="7">
        <v>18</v>
      </c>
      <c r="G9" s="7" t="s">
        <v>36</v>
      </c>
      <c r="J9" s="7"/>
      <c r="K9" s="7"/>
      <c r="M9" s="7"/>
    </row>
    <row r="10" spans="1:13" ht="15.75" x14ac:dyDescent="0.25">
      <c r="A10" s="24" t="s">
        <v>6</v>
      </c>
      <c r="B10" s="7"/>
      <c r="C10" s="7"/>
      <c r="D10" s="7"/>
      <c r="E10" s="7">
        <v>17</v>
      </c>
      <c r="F10" s="7">
        <v>21</v>
      </c>
      <c r="G10" s="7" t="s">
        <v>37</v>
      </c>
      <c r="J10" s="7"/>
      <c r="K10" s="7"/>
      <c r="M10" s="7"/>
    </row>
    <row r="11" spans="1:13" ht="15.75" x14ac:dyDescent="0.25">
      <c r="A11" s="24" t="s">
        <v>6</v>
      </c>
      <c r="B11" s="7"/>
      <c r="C11" s="7"/>
      <c r="D11" s="7"/>
      <c r="E11" s="7">
        <v>24</v>
      </c>
      <c r="F11" s="7">
        <v>19</v>
      </c>
      <c r="G11" s="7" t="s">
        <v>38</v>
      </c>
      <c r="J11" s="7"/>
      <c r="K11" s="7"/>
      <c r="M11" s="7"/>
    </row>
    <row r="12" spans="1:13" ht="15.75" x14ac:dyDescent="0.25">
      <c r="A12" s="8" t="s">
        <v>15</v>
      </c>
      <c r="F12" s="14">
        <f>SUM(F4:F11)</f>
        <v>221</v>
      </c>
    </row>
    <row r="13" spans="1:13" ht="15.75" x14ac:dyDescent="0.25">
      <c r="A13" s="8" t="s">
        <v>16</v>
      </c>
      <c r="F13" s="14">
        <v>8</v>
      </c>
    </row>
    <row r="14" spans="1:13" ht="15.75" x14ac:dyDescent="0.25">
      <c r="A14" s="8" t="s">
        <v>17</v>
      </c>
      <c r="F14" s="18">
        <f>AVERAGE(F4:F11)</f>
        <v>27.625</v>
      </c>
    </row>
    <row r="15" spans="1:13" ht="15.75" x14ac:dyDescent="0.25">
      <c r="A15" s="8" t="s">
        <v>22</v>
      </c>
      <c r="F15" s="26" t="s">
        <v>39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E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  <col min="4" max="4" width="8.28515625" bestFit="1" customWidth="1"/>
    <col min="5" max="5" width="7" bestFit="1" customWidth="1"/>
  </cols>
  <sheetData>
    <row r="1" spans="1:5" ht="21" thickBot="1" x14ac:dyDescent="0.35">
      <c r="A1" s="23" t="s">
        <v>5</v>
      </c>
      <c r="B1" s="23"/>
      <c r="C1" s="23"/>
      <c r="D1" s="23"/>
      <c r="E1" s="28"/>
    </row>
    <row r="2" spans="1:5" ht="16.5" thickTop="1" x14ac:dyDescent="0.25">
      <c r="A2" s="7" t="s">
        <v>40</v>
      </c>
      <c r="B2" s="7" t="s">
        <v>13</v>
      </c>
      <c r="C2" s="7" t="s">
        <v>12</v>
      </c>
      <c r="D2" s="7" t="s">
        <v>25</v>
      </c>
      <c r="E2" s="7" t="s">
        <v>14</v>
      </c>
    </row>
    <row r="3" spans="1:5" ht="15.75" x14ac:dyDescent="0.25">
      <c r="A3" s="7">
        <f>SUM('2019'!H4)</f>
        <v>1</v>
      </c>
      <c r="B3" s="7">
        <f>SUM('2017'!E4+'2018'!F4+'2019'!I4)</f>
        <v>93</v>
      </c>
      <c r="C3" s="7">
        <f>SUM('2018'!G4+'2019'!J4)</f>
        <v>170</v>
      </c>
      <c r="D3" s="7">
        <f>SUM('2018'!H4)</f>
        <v>1</v>
      </c>
      <c r="E3" s="7">
        <f>SUM('2018'!I4+'2019'!K4)</f>
        <v>9</v>
      </c>
    </row>
    <row r="4" spans="1:5" ht="21" thickBot="1" x14ac:dyDescent="0.35">
      <c r="A4" s="21" t="s">
        <v>19</v>
      </c>
      <c r="B4" s="21"/>
      <c r="C4" s="21"/>
      <c r="D4" s="21"/>
    </row>
    <row r="5" spans="1:5" ht="16.5" thickTop="1" x14ac:dyDescent="0.25">
      <c r="A5" s="7" t="s">
        <v>40</v>
      </c>
      <c r="B5" s="7" t="s">
        <v>13</v>
      </c>
      <c r="C5" s="7" t="s">
        <v>12</v>
      </c>
      <c r="D5" s="7" t="s">
        <v>25</v>
      </c>
      <c r="E5" s="27" t="s">
        <v>14</v>
      </c>
    </row>
    <row r="6" spans="1:5" ht="15.75" x14ac:dyDescent="0.25">
      <c r="A6" s="15">
        <f>SUM(A3/$B$8*100)</f>
        <v>0.36496350364963503</v>
      </c>
      <c r="B6" s="15">
        <f>SUM(B3/$B$8*100)</f>
        <v>33.941605839416056</v>
      </c>
      <c r="C6" s="15">
        <f>SUM(C3/$B$8*100)</f>
        <v>62.043795620437962</v>
      </c>
      <c r="D6" s="15">
        <f>SUM(D3/$B$8*100)</f>
        <v>0.36496350364963503</v>
      </c>
      <c r="E6" s="15">
        <f>SUM(E3/$B$8*100)</f>
        <v>3.2846715328467155</v>
      </c>
    </row>
    <row r="8" spans="1:5" ht="15.75" x14ac:dyDescent="0.25">
      <c r="A8" s="8" t="s">
        <v>15</v>
      </c>
      <c r="B8" s="8">
        <f>SUM('2017'!C5+'2018'!D9+'2019'!F12)</f>
        <v>274</v>
      </c>
    </row>
    <row r="9" spans="1:5" ht="15.75" x14ac:dyDescent="0.25">
      <c r="A9" s="8" t="s">
        <v>16</v>
      </c>
      <c r="B9" s="8">
        <f>SUM('2017'!C6+'2018'!D10+'2019'!F13)</f>
        <v>14</v>
      </c>
    </row>
    <row r="10" spans="1:5" ht="15.75" x14ac:dyDescent="0.25">
      <c r="A10" s="8" t="s">
        <v>17</v>
      </c>
      <c r="B10" s="9">
        <f>SUM(B8/B9)</f>
        <v>19.571428571428573</v>
      </c>
    </row>
    <row r="11" spans="1:5" ht="15.75" x14ac:dyDescent="0.25">
      <c r="A11" s="8" t="s">
        <v>22</v>
      </c>
      <c r="B11" s="29" t="s">
        <v>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2020-01-01T21:12:54Z</dcterms:modified>
</cp:coreProperties>
</file>