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bbs\"/>
    </mc:Choice>
  </mc:AlternateContent>
  <xr:revisionPtr revIDLastSave="0" documentId="13_ncr:1_{982903C4-35D1-4C41-98C3-A4B39476211C}" xr6:coauthVersionLast="47" xr6:coauthVersionMax="47" xr10:uidLastSave="{00000000-0000-0000-0000-000000000000}"/>
  <bookViews>
    <workbookView xWindow="-120" yWindow="-120" windowWidth="20730" windowHeight="11160" activeTab="5" xr2:uid="{C8B061DF-F30D-4D8E-9A49-1A7B2522362C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C3" i="3"/>
  <c r="A3" i="3"/>
  <c r="F7" i="6"/>
  <c r="E7" i="6"/>
  <c r="C9" i="6"/>
  <c r="C7" i="6"/>
  <c r="B3" i="3"/>
  <c r="I7" i="5"/>
  <c r="G7" i="5"/>
  <c r="E11" i="5"/>
  <c r="E9" i="5"/>
  <c r="H7" i="5" s="1"/>
  <c r="D12" i="4" l="1"/>
  <c r="D10" i="4"/>
  <c r="F7" i="4" s="1"/>
  <c r="C12" i="2" l="1"/>
  <c r="C10" i="2"/>
  <c r="F7" i="2" l="1"/>
  <c r="E7" i="2"/>
  <c r="G12" i="1" l="1"/>
  <c r="G10" i="1"/>
  <c r="B10" i="3" l="1"/>
  <c r="B6" i="3"/>
  <c r="I7" i="1"/>
  <c r="J7" i="1"/>
  <c r="C6" i="3" l="1"/>
  <c r="A6" i="3"/>
</calcChain>
</file>

<file path=xl/sharedStrings.xml><?xml version="1.0" encoding="utf-8"?>
<sst xmlns="http://schemas.openxmlformats.org/spreadsheetml/2006/main" count="156" uniqueCount="47">
  <si>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</si>
  <si>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</si>
  <si>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</si>
  <si>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</si>
  <si>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</si>
  <si>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</si>
  <si>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</si>
  <si>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</si>
  <si>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</si>
  <si>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</si>
  <si>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</si>
  <si>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</si>
  <si>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</si>
  <si>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</si>
  <si>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</si>
  <si>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</si>
  <si>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</si>
  <si>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</si>
  <si>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</si>
  <si>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</si>
  <si>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</si>
  <si>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</si>
  <si>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</si>
  <si>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</si>
  <si>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</si>
  <si>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</si>
  <si>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</si>
  <si>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</si>
  <si>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</si>
  <si>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</si>
  <si>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</si>
  <si>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</si>
  <si>
    <t>May</t>
  </si>
  <si>
    <t>Fishing Report 2019 Hobbs</t>
  </si>
  <si>
    <t>10 Cutthroat</t>
  </si>
  <si>
    <t>18 Cutthroat</t>
  </si>
  <si>
    <t>6 Cutthroat</t>
  </si>
  <si>
    <t>11 Cutthroat</t>
  </si>
  <si>
    <t>7 Cutthroat</t>
  </si>
  <si>
    <t>4 Cutthroat</t>
  </si>
  <si>
    <t>Cutthroat</t>
  </si>
  <si>
    <t>Fishing Report 2020 Hobbs</t>
  </si>
  <si>
    <t>1 Cutthroat 1 Rainbow</t>
  </si>
  <si>
    <t>3 Bluegill 12 Rainbow</t>
  </si>
  <si>
    <t>6 Bluegill 11 Rainbow</t>
  </si>
  <si>
    <t>2 Bluegill 7 Rainbow</t>
  </si>
  <si>
    <t>Fishing Report 2021 Hobbs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</si>
</sst>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87</c:v>
                </c:pt>
                <c:pt idx="1">
                  <c:v>57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E8-4BFE-8C44-95684AF6AFD5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45.077720207253883</c:v>
                </c:pt>
                <c:pt idx="1">
                  <c:v>29.533678756476682</c:v>
                </c:pt>
                <c:pt idx="2">
                  <c:v>25.388601036269431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4" t="s">
        <v>18</v>
      </c>
      <c r="F2" s="24"/>
      <c r="G2" s="24"/>
      <c r="H2" s="24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5" t="s">
        <v>21</v>
      </c>
      <c r="F5" s="25"/>
      <c r="G5" s="25"/>
      <c r="H5" s="25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I2" sqref="I2:L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6"/>
      <c r="C2" s="26"/>
      <c r="D2" s="26"/>
      <c r="E2" s="26"/>
      <c r="F2" s="26"/>
      <c r="G2" s="3" t="s">
        <v>1</v>
      </c>
      <c r="H2" s="3" t="s">
        <v>2</v>
      </c>
      <c r="I2" s="24" t="s">
        <v>18</v>
      </c>
      <c r="J2" s="24"/>
      <c r="K2" s="24"/>
      <c r="L2" s="24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5" t="s">
        <v>21</v>
      </c>
      <c r="J5" s="25"/>
      <c r="K5" s="25"/>
      <c r="L5" s="25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392-685C-416A-87D1-C03A819CE030}">
  <dimension ref="A1:M13"/>
  <sheetViews>
    <sheetView workbookViewId="0">
      <selection activeCell="F2" sqref="F2:I7"/>
    </sheetView>
  </sheetViews>
  <sheetFormatPr defaultRowHeight="15" x14ac:dyDescent="0.25"/>
  <cols>
    <col min="1" max="1" width="53.7109375" bestFit="1" customWidth="1"/>
    <col min="2" max="2" width="7.85546875" bestFit="1" customWidth="1"/>
    <col min="3" max="3" width="7.42578125" bestFit="1" customWidth="1"/>
    <col min="4" max="4" width="13.85546875" bestFit="1" customWidth="1"/>
    <col min="5" max="5" width="19.28515625" bestFit="1" customWidth="1"/>
    <col min="6" max="6" width="10.28515625" bestFit="1" customWidth="1"/>
  </cols>
  <sheetData>
    <row r="1" spans="1:13" ht="27" x14ac:dyDescent="0.5">
      <c r="A1" s="1" t="s">
        <v>33</v>
      </c>
      <c r="B1" s="2"/>
      <c r="C1" s="12"/>
      <c r="G1" s="12"/>
    </row>
    <row r="2" spans="1:13" ht="21" thickBot="1" x14ac:dyDescent="0.35">
      <c r="A2" s="19" t="s">
        <v>0</v>
      </c>
      <c r="B2" s="26" t="s">
        <v>22</v>
      </c>
      <c r="C2" s="26"/>
      <c r="D2" s="19" t="s">
        <v>1</v>
      </c>
      <c r="E2" s="19" t="s">
        <v>2</v>
      </c>
      <c r="F2" s="24" t="s">
        <v>18</v>
      </c>
      <c r="G2" s="24"/>
      <c r="H2" s="24"/>
      <c r="I2" s="24"/>
      <c r="J2" s="20"/>
      <c r="K2" s="20"/>
      <c r="L2" s="20"/>
      <c r="M2" s="20"/>
    </row>
    <row r="3" spans="1:13" ht="19.5" thickTop="1" x14ac:dyDescent="0.3">
      <c r="A3" s="4"/>
      <c r="B3" s="5" t="s">
        <v>4</v>
      </c>
      <c r="C3" s="5" t="s">
        <v>32</v>
      </c>
      <c r="D3" s="4"/>
      <c r="E3" s="4"/>
      <c r="F3" s="7" t="s">
        <v>40</v>
      </c>
      <c r="G3" s="7"/>
      <c r="J3" s="5"/>
      <c r="K3" s="5"/>
      <c r="L3" s="5"/>
      <c r="M3" s="5"/>
    </row>
    <row r="4" spans="1:13" ht="15.75" x14ac:dyDescent="0.25">
      <c r="A4" s="14" t="s">
        <v>8</v>
      </c>
      <c r="B4" s="7">
        <v>28</v>
      </c>
      <c r="C4" s="7"/>
      <c r="D4" s="7">
        <v>10</v>
      </c>
      <c r="E4" s="7" t="s">
        <v>34</v>
      </c>
      <c r="F4" s="7">
        <v>56</v>
      </c>
      <c r="G4" s="7"/>
      <c r="J4" s="7"/>
      <c r="K4" s="7"/>
      <c r="L4" s="7"/>
      <c r="M4" s="7"/>
    </row>
    <row r="5" spans="1:13" ht="21" thickBot="1" x14ac:dyDescent="0.35">
      <c r="A5" s="14" t="s">
        <v>8</v>
      </c>
      <c r="B5" s="7">
        <v>29</v>
      </c>
      <c r="C5" s="7"/>
      <c r="D5" s="7">
        <v>18</v>
      </c>
      <c r="E5" s="7" t="s">
        <v>35</v>
      </c>
      <c r="F5" s="25" t="s">
        <v>21</v>
      </c>
      <c r="G5" s="25"/>
      <c r="H5" s="25"/>
      <c r="I5" s="25"/>
      <c r="J5" s="7"/>
      <c r="K5" s="7"/>
      <c r="L5" s="7"/>
      <c r="M5" s="7"/>
    </row>
    <row r="6" spans="1:13" ht="16.5" thickTop="1" x14ac:dyDescent="0.25">
      <c r="A6" s="14" t="s">
        <v>8</v>
      </c>
      <c r="B6" s="7"/>
      <c r="C6" s="7">
        <v>2</v>
      </c>
      <c r="D6" s="7">
        <v>6</v>
      </c>
      <c r="E6" s="7" t="s">
        <v>36</v>
      </c>
      <c r="F6" s="7" t="s">
        <v>40</v>
      </c>
      <c r="G6" s="7"/>
      <c r="J6" s="7"/>
      <c r="K6" s="7"/>
      <c r="L6" s="7"/>
      <c r="M6" s="7"/>
    </row>
    <row r="7" spans="1:13" ht="15.75" x14ac:dyDescent="0.25">
      <c r="A7" s="14" t="s">
        <v>8</v>
      </c>
      <c r="B7" s="7"/>
      <c r="C7" s="7">
        <v>3</v>
      </c>
      <c r="D7" s="7">
        <v>11</v>
      </c>
      <c r="E7" s="7" t="s">
        <v>37</v>
      </c>
      <c r="F7" s="16">
        <f>SUM(F4/D10*100)</f>
        <v>100</v>
      </c>
      <c r="G7" s="16"/>
      <c r="J7" s="7"/>
      <c r="K7" s="7"/>
      <c r="L7" s="7"/>
      <c r="M7" s="7"/>
    </row>
    <row r="8" spans="1:13" ht="15.75" x14ac:dyDescent="0.25">
      <c r="A8" s="14" t="s">
        <v>8</v>
      </c>
      <c r="B8" s="7"/>
      <c r="C8" s="7">
        <v>6</v>
      </c>
      <c r="D8" s="7">
        <v>7</v>
      </c>
      <c r="E8" s="7" t="s">
        <v>38</v>
      </c>
      <c r="G8" s="7"/>
      <c r="H8" s="7"/>
      <c r="I8" s="7"/>
      <c r="J8" s="7"/>
      <c r="K8" s="7"/>
      <c r="L8" s="7"/>
      <c r="M8" s="7"/>
    </row>
    <row r="9" spans="1:13" ht="15.75" x14ac:dyDescent="0.25">
      <c r="A9" s="14" t="s">
        <v>8</v>
      </c>
      <c r="B9" s="7"/>
      <c r="C9" s="7">
        <v>10</v>
      </c>
      <c r="D9" s="7">
        <v>4</v>
      </c>
      <c r="E9" s="7" t="s">
        <v>39</v>
      </c>
      <c r="G9" s="7"/>
      <c r="H9" s="7"/>
      <c r="I9" s="7"/>
      <c r="J9" s="7"/>
      <c r="K9" s="7"/>
      <c r="L9" s="7"/>
      <c r="M9" s="7"/>
    </row>
    <row r="10" spans="1:13" ht="15.75" x14ac:dyDescent="0.25">
      <c r="A10" s="8" t="s">
        <v>15</v>
      </c>
      <c r="D10" s="9">
        <f>SUM(D4:D9)</f>
        <v>56</v>
      </c>
    </row>
    <row r="11" spans="1:13" ht="15.75" x14ac:dyDescent="0.25">
      <c r="A11" s="8" t="s">
        <v>16</v>
      </c>
      <c r="D11" s="9">
        <v>6</v>
      </c>
    </row>
    <row r="12" spans="1:13" ht="15.75" x14ac:dyDescent="0.25">
      <c r="A12" s="8" t="s">
        <v>17</v>
      </c>
      <c r="D12" s="10">
        <f>AVERAGE(D4:D9)</f>
        <v>9.3333333333333339</v>
      </c>
    </row>
    <row r="13" spans="1:13" ht="15.75" x14ac:dyDescent="0.25">
      <c r="A13" s="8" t="s">
        <v>29</v>
      </c>
      <c r="D13" s="18" t="s">
        <v>31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007A-3DBB-450D-983C-9F66FC03688B}">
  <dimension ref="A1:M12"/>
  <sheetViews>
    <sheetView workbookViewId="0">
      <selection activeCell="G2" sqref="G2:J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7109375" bestFit="1" customWidth="1"/>
    <col min="7" max="7" width="8.42578125" bestFit="1" customWidth="1"/>
    <col min="8" max="8" width="10.28515625" bestFit="1" customWidth="1"/>
    <col min="9" max="9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2"/>
      <c r="G1" s="12"/>
    </row>
    <row r="2" spans="1:13" ht="21" thickBot="1" x14ac:dyDescent="0.35">
      <c r="A2" s="22" t="s">
        <v>0</v>
      </c>
      <c r="B2" s="26" t="s">
        <v>22</v>
      </c>
      <c r="C2" s="26"/>
      <c r="D2" s="26"/>
      <c r="E2" s="22" t="s">
        <v>1</v>
      </c>
      <c r="F2" s="22" t="s">
        <v>2</v>
      </c>
      <c r="G2" s="24" t="s">
        <v>18</v>
      </c>
      <c r="H2" s="24"/>
      <c r="I2" s="24"/>
      <c r="J2" s="24"/>
      <c r="K2" s="20"/>
      <c r="L2" s="20"/>
      <c r="M2" s="20"/>
    </row>
    <row r="3" spans="1:13" ht="19.5" thickTop="1" x14ac:dyDescent="0.3">
      <c r="A3" s="4"/>
      <c r="B3" s="5" t="s">
        <v>3</v>
      </c>
      <c r="C3" s="5" t="s">
        <v>6</v>
      </c>
      <c r="D3" s="5" t="s">
        <v>7</v>
      </c>
      <c r="E3" s="4"/>
      <c r="F3" s="4"/>
      <c r="G3" s="7" t="s">
        <v>20</v>
      </c>
      <c r="H3" s="7" t="s">
        <v>40</v>
      </c>
      <c r="I3" s="7" t="s">
        <v>19</v>
      </c>
      <c r="L3" s="5"/>
      <c r="M3" s="5"/>
    </row>
    <row r="4" spans="1:13" ht="15.75" x14ac:dyDescent="0.25">
      <c r="A4" s="6" t="s">
        <v>8</v>
      </c>
      <c r="B4" s="7">
        <v>15</v>
      </c>
      <c r="C4" s="7"/>
      <c r="D4" s="7"/>
      <c r="E4" s="7">
        <v>2</v>
      </c>
      <c r="F4" s="7" t="s">
        <v>42</v>
      </c>
      <c r="G4" s="7">
        <v>7</v>
      </c>
      <c r="H4" s="7">
        <v>1</v>
      </c>
      <c r="I4" s="7">
        <v>16</v>
      </c>
      <c r="L4" s="7"/>
      <c r="M4" s="7"/>
    </row>
    <row r="5" spans="1:13" ht="21" thickBot="1" x14ac:dyDescent="0.35">
      <c r="A5" s="6" t="s">
        <v>8</v>
      </c>
      <c r="B5" s="7">
        <v>23</v>
      </c>
      <c r="C5" s="7"/>
      <c r="D5" s="7"/>
      <c r="E5" s="7">
        <v>1</v>
      </c>
      <c r="F5" s="7" t="s">
        <v>25</v>
      </c>
      <c r="G5" s="25" t="s">
        <v>21</v>
      </c>
      <c r="H5" s="25"/>
      <c r="I5" s="25"/>
      <c r="J5" s="25"/>
      <c r="L5" s="7"/>
      <c r="M5" s="7"/>
    </row>
    <row r="6" spans="1:13" ht="16.5" thickTop="1" x14ac:dyDescent="0.25">
      <c r="A6" s="6" t="s">
        <v>8</v>
      </c>
      <c r="B6" s="7"/>
      <c r="C6" s="7">
        <v>16</v>
      </c>
      <c r="D6" s="7"/>
      <c r="E6" s="7">
        <v>15</v>
      </c>
      <c r="F6" s="7" t="s">
        <v>43</v>
      </c>
      <c r="G6" s="7" t="s">
        <v>20</v>
      </c>
      <c r="H6" s="7" t="s">
        <v>40</v>
      </c>
      <c r="I6" s="7" t="s">
        <v>19</v>
      </c>
      <c r="L6" s="7"/>
      <c r="M6" s="7"/>
    </row>
    <row r="7" spans="1:13" ht="15.75" x14ac:dyDescent="0.25">
      <c r="A7" s="6" t="s">
        <v>8</v>
      </c>
      <c r="B7" s="7"/>
      <c r="C7" s="7">
        <v>21</v>
      </c>
      <c r="D7" s="7"/>
      <c r="E7" s="7">
        <v>5</v>
      </c>
      <c r="F7" s="7" t="s">
        <v>23</v>
      </c>
      <c r="G7" s="16">
        <f>SUM(G4/$E9*100)</f>
        <v>29.166666666666668</v>
      </c>
      <c r="H7" s="16">
        <f t="shared" ref="H7:I7" si="0">SUM(H4/$E9*100)</f>
        <v>4.1666666666666661</v>
      </c>
      <c r="I7" s="16">
        <f t="shared" si="0"/>
        <v>66.666666666666657</v>
      </c>
      <c r="L7" s="7"/>
      <c r="M7" s="7"/>
    </row>
    <row r="8" spans="1:13" ht="15.75" x14ac:dyDescent="0.25">
      <c r="A8" s="6" t="s">
        <v>8</v>
      </c>
      <c r="B8" s="7"/>
      <c r="C8" s="7"/>
      <c r="D8" s="7">
        <v>5</v>
      </c>
      <c r="E8" s="7">
        <v>1</v>
      </c>
      <c r="F8" s="7" t="s">
        <v>9</v>
      </c>
      <c r="G8" s="7"/>
      <c r="H8" s="7"/>
      <c r="I8" s="7"/>
      <c r="L8" s="7"/>
      <c r="M8" s="7"/>
    </row>
    <row r="9" spans="1:13" ht="15.75" x14ac:dyDescent="0.25">
      <c r="A9" s="8" t="s">
        <v>15</v>
      </c>
      <c r="E9" s="9">
        <f>SUM(E4:E8)</f>
        <v>24</v>
      </c>
    </row>
    <row r="10" spans="1:13" ht="15.75" x14ac:dyDescent="0.25">
      <c r="A10" s="8" t="s">
        <v>16</v>
      </c>
      <c r="E10" s="9">
        <v>5</v>
      </c>
    </row>
    <row r="11" spans="1:13" ht="15.75" x14ac:dyDescent="0.25">
      <c r="A11" s="8" t="s">
        <v>17</v>
      </c>
      <c r="E11" s="10">
        <f>AVERAGE(E4:E8)</f>
        <v>4.8</v>
      </c>
    </row>
    <row r="12" spans="1:13" ht="15.75" x14ac:dyDescent="0.25">
      <c r="A12" s="8" t="s">
        <v>29</v>
      </c>
      <c r="E12" s="18" t="s">
        <v>31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2D9-9055-449E-99BE-837605F486E7}">
  <dimension ref="A1:H10"/>
  <sheetViews>
    <sheetView workbookViewId="0">
      <selection activeCell="A11" sqref="A11"/>
    </sheetView>
  </sheetViews>
  <sheetFormatPr defaultRowHeight="15" x14ac:dyDescent="0.25"/>
  <cols>
    <col min="1" max="1" width="53.7109375" bestFit="1" customWidth="1"/>
    <col min="2" max="2" width="16.7109375" bestFit="1" customWidth="1"/>
    <col min="3" max="3" width="13.85546875" bestFit="1" customWidth="1"/>
    <col min="4" max="4" width="23.14062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46</v>
      </c>
      <c r="C1" s="27"/>
    </row>
    <row r="2" spans="1:8" ht="21" thickBot="1" x14ac:dyDescent="0.35">
      <c r="A2" s="23" t="s">
        <v>0</v>
      </c>
      <c r="B2" s="23" t="s">
        <v>22</v>
      </c>
      <c r="C2" s="23" t="s">
        <v>1</v>
      </c>
      <c r="D2" s="23" t="s">
        <v>2</v>
      </c>
      <c r="E2" s="24" t="s">
        <v>18</v>
      </c>
      <c r="F2" s="24"/>
      <c r="G2" s="24"/>
      <c r="H2" s="24"/>
    </row>
    <row r="3" spans="1:8" ht="19.5" thickTop="1" x14ac:dyDescent="0.3">
      <c r="A3" s="4"/>
      <c r="B3" s="5" t="s">
        <v>7</v>
      </c>
      <c r="C3" s="28"/>
      <c r="D3" s="4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13</v>
      </c>
      <c r="C4" s="7">
        <v>17</v>
      </c>
      <c r="D4" s="7" t="s">
        <v>44</v>
      </c>
      <c r="E4" s="7">
        <v>8</v>
      </c>
      <c r="F4" s="7">
        <v>19</v>
      </c>
    </row>
    <row r="5" spans="1:8" ht="21" thickBot="1" x14ac:dyDescent="0.35">
      <c r="A5" s="6" t="s">
        <v>8</v>
      </c>
      <c r="B5" s="7">
        <v>14</v>
      </c>
      <c r="C5" s="7">
        <v>9</v>
      </c>
      <c r="D5" s="7" t="s">
        <v>45</v>
      </c>
      <c r="E5" s="25" t="s">
        <v>21</v>
      </c>
      <c r="F5" s="25"/>
      <c r="G5" s="25"/>
      <c r="H5" s="25"/>
    </row>
    <row r="6" spans="1:8" ht="16.5" thickTop="1" x14ac:dyDescent="0.25">
      <c r="A6" s="6" t="s">
        <v>8</v>
      </c>
      <c r="B6" s="7">
        <v>27</v>
      </c>
      <c r="C6" s="7">
        <v>1</v>
      </c>
      <c r="D6" s="7" t="s">
        <v>9</v>
      </c>
      <c r="E6" s="7" t="s">
        <v>20</v>
      </c>
      <c r="F6" s="7" t="s">
        <v>19</v>
      </c>
    </row>
    <row r="7" spans="1:8" ht="15.75" x14ac:dyDescent="0.25">
      <c r="A7" s="8" t="s">
        <v>15</v>
      </c>
      <c r="C7" s="9">
        <f>SUM(C4:C6)</f>
        <v>27</v>
      </c>
      <c r="E7" s="16">
        <f>SUM(E4/$C$7*100)</f>
        <v>29.629629629629626</v>
      </c>
      <c r="F7" s="16">
        <f>SUM(F4/$C$7*100)</f>
        <v>70.370370370370367</v>
      </c>
    </row>
    <row r="8" spans="1:8" ht="15.75" x14ac:dyDescent="0.25">
      <c r="A8" s="8" t="s">
        <v>16</v>
      </c>
      <c r="C8" s="9">
        <v>3</v>
      </c>
    </row>
    <row r="9" spans="1:8" ht="15.75" x14ac:dyDescent="0.25">
      <c r="A9" s="8" t="s">
        <v>17</v>
      </c>
      <c r="C9" s="10">
        <f>AVERAGE(C4:C6)</f>
        <v>9</v>
      </c>
    </row>
    <row r="10" spans="1:8" ht="15.75" x14ac:dyDescent="0.25">
      <c r="A10" s="8" t="s">
        <v>29</v>
      </c>
      <c r="C10" s="18" t="s">
        <v>31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tabSelected="1"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4" t="s">
        <v>18</v>
      </c>
      <c r="B1" s="24"/>
      <c r="C1" s="24"/>
      <c r="D1" s="24"/>
    </row>
    <row r="2" spans="1:4" ht="16.5" thickTop="1" x14ac:dyDescent="0.25">
      <c r="A2" s="7" t="s">
        <v>20</v>
      </c>
      <c r="B2" s="7" t="s">
        <v>40</v>
      </c>
      <c r="C2" s="7" t="s">
        <v>19</v>
      </c>
    </row>
    <row r="3" spans="1:4" ht="15.75" x14ac:dyDescent="0.25">
      <c r="A3" s="7">
        <f>SUM('2017'!E4+'2018'!I4+'2020'!G4+'2021'!E4)</f>
        <v>87</v>
      </c>
      <c r="B3" s="7">
        <f>SUM('2019'!F4+'2020'!H4)</f>
        <v>57</v>
      </c>
      <c r="C3" s="7">
        <f>SUM('2017'!F4+'2018'!J4+'2020'!I4+'2021'!F4)</f>
        <v>49</v>
      </c>
    </row>
    <row r="4" spans="1:4" ht="21" thickBot="1" x14ac:dyDescent="0.35">
      <c r="A4" s="25" t="s">
        <v>21</v>
      </c>
      <c r="B4" s="25"/>
      <c r="C4" s="25"/>
      <c r="D4" s="25"/>
    </row>
    <row r="5" spans="1:4" ht="16.5" thickTop="1" x14ac:dyDescent="0.25">
      <c r="A5" s="7" t="s">
        <v>20</v>
      </c>
      <c r="B5" s="7" t="s">
        <v>40</v>
      </c>
      <c r="C5" s="7" t="s">
        <v>19</v>
      </c>
    </row>
    <row r="6" spans="1:4" ht="15.75" x14ac:dyDescent="0.25">
      <c r="A6" s="16">
        <f>SUM(A3/$B$8*100)</f>
        <v>45.077720207253883</v>
      </c>
      <c r="B6" s="16">
        <f>SUM(B3/$B$8*100)</f>
        <v>29.533678756476682</v>
      </c>
      <c r="C6" s="16">
        <f>SUM(C3/$B$8*100)</f>
        <v>25.388601036269431</v>
      </c>
    </row>
    <row r="8" spans="1:4" ht="15.75" x14ac:dyDescent="0.25">
      <c r="A8" s="8" t="s">
        <v>15</v>
      </c>
      <c r="B8" s="8">
        <f>SUM('2017'!C10+'2018'!G10+'2019'!D10+'2020'!E9+'2021'!C7)</f>
        <v>193</v>
      </c>
    </row>
    <row r="9" spans="1:4" ht="15.75" x14ac:dyDescent="0.25">
      <c r="A9" s="8" t="s">
        <v>16</v>
      </c>
      <c r="B9" s="8">
        <f>SUM('2017'!C11+'2018'!G11+'2019'!D11+'2020'!E10+'2021'!C8)</f>
        <v>26</v>
      </c>
    </row>
    <row r="10" spans="1:4" ht="15.75" x14ac:dyDescent="0.25">
      <c r="A10" s="8" t="s">
        <v>17</v>
      </c>
      <c r="B10" s="15">
        <f>SUM(B8/B9)</f>
        <v>7.4230769230769234</v>
      </c>
    </row>
    <row r="11" spans="1:4" ht="15.75" x14ac:dyDescent="0.25">
      <c r="A11" s="8" t="s">
        <v>29</v>
      </c>
      <c r="B11" s="21" t="s">
        <v>31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2022-01-01T22:34:24Z</dcterms:modified>
</cp:coreProperties>
</file>