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8240B3C-567C-4353-AE82-F5EF4415704E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N9" i="6"/>
  <c r="E16" i="6"/>
  <c r="N11" i="6" l="1"/>
  <c r="N10" i="6" s="1"/>
  <c r="D16" i="6"/>
  <c r="C16" i="6"/>
  <c r="B16" i="6"/>
  <c r="F16" i="6" s="1"/>
  <c r="S9" i="4" l="1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2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2" i="6" s="1"/>
  <c r="J16" i="1"/>
  <c r="K15" i="4" s="1"/>
  <c r="L12" i="6" s="1"/>
  <c r="I16" i="1"/>
  <c r="H16" i="1"/>
  <c r="I15" i="4" s="1"/>
  <c r="J12" i="6" s="1"/>
  <c r="V16" i="2"/>
  <c r="G15" i="4" s="1"/>
  <c r="H12" i="6" s="1"/>
  <c r="AA16" i="2"/>
  <c r="Z16" i="2"/>
  <c r="Y16" i="2"/>
  <c r="X16" i="2"/>
  <c r="W16" i="2"/>
  <c r="H15" i="4" s="1"/>
  <c r="I12" i="6" s="1"/>
  <c r="U16" i="2"/>
  <c r="F15" i="4" s="1"/>
  <c r="G12" i="6" s="1"/>
  <c r="T16" i="2"/>
  <c r="E15" i="4" s="1"/>
  <c r="F12" i="6" s="1"/>
  <c r="S16" i="2"/>
  <c r="D15" i="4" s="1"/>
  <c r="E12" i="6" s="1"/>
  <c r="R16" i="2"/>
  <c r="C15" i="4" s="1"/>
  <c r="D12" i="6" s="1"/>
  <c r="P16" i="2"/>
  <c r="A15" i="4" s="1"/>
  <c r="B12" i="6" s="1"/>
  <c r="J15" i="4" l="1"/>
  <c r="K12" i="6" s="1"/>
  <c r="N13" i="6" s="1"/>
  <c r="R22" i="2"/>
  <c r="S22" i="2"/>
  <c r="H22" i="1"/>
  <c r="I22" i="1"/>
  <c r="P22" i="2"/>
  <c r="A21" i="4" s="1"/>
  <c r="B15" i="6" s="1"/>
  <c r="Q22" i="2"/>
  <c r="B21" i="4" s="1"/>
  <c r="C15" i="6" s="1"/>
  <c r="Q9" i="4"/>
  <c r="P9" i="4"/>
  <c r="O4" i="1"/>
  <c r="N4" i="1"/>
  <c r="M4" i="1"/>
  <c r="L4" i="1"/>
  <c r="K4" i="1"/>
  <c r="J4" i="1"/>
  <c r="I4" i="1"/>
  <c r="H4" i="1"/>
  <c r="F45" i="1"/>
  <c r="N12" i="6" l="1"/>
  <c r="A3" i="4"/>
  <c r="D21" i="4"/>
  <c r="E15" i="6" s="1"/>
  <c r="C21" i="4"/>
  <c r="D15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15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<sst xmlns="http://schemas.openxmlformats.org/spreadsheetml/2006/main" count="1149" uniqueCount="258">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</sst>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P1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P1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P1" zoomScale="80" zoomScaleNormal="80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6"/>
  <sheetViews>
    <sheetView tabSelected="1" workbookViewId="0">
      <selection activeCell="A17" sqref="A1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ht="15.75" x14ac:dyDescent="0.25">
      <c r="A9" s="18" t="s">
        <v>135</v>
      </c>
      <c r="B9" s="14"/>
      <c r="C9" s="14"/>
      <c r="D9" s="14"/>
      <c r="E9" s="14"/>
      <c r="F9" s="14"/>
      <c r="N9" s="19">
        <f>SUM(N4:N8)</f>
        <v>206</v>
      </c>
    </row>
    <row r="10" spans="1:15" ht="15.75" x14ac:dyDescent="0.25">
      <c r="A10" s="18" t="s">
        <v>195</v>
      </c>
      <c r="B10" s="36">
        <f>SUM(N4:N8)</f>
        <v>206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20">
        <f>SUM(N11*12)</f>
        <v>2472</v>
      </c>
    </row>
    <row r="11" spans="1:15" ht="15.75" x14ac:dyDescent="0.25">
      <c r="A11" s="18" t="s">
        <v>196</v>
      </c>
      <c r="N11" s="20">
        <f>AVERAGE(B10)</f>
        <v>206</v>
      </c>
    </row>
    <row r="12" spans="1:15" ht="15.75" x14ac:dyDescent="0.25">
      <c r="A12" s="18" t="s">
        <v>194</v>
      </c>
      <c r="B12" s="27">
        <f>SUM('Overall Stats'!A15/3)</f>
        <v>49.333333333333336</v>
      </c>
      <c r="C12" s="27">
        <f>SUM('Overall Stats'!B15/3)</f>
        <v>116.33333333333333</v>
      </c>
      <c r="D12" s="27">
        <f>SUM('Overall Stats'!C15/3)</f>
        <v>142.33333333333334</v>
      </c>
      <c r="E12" s="27">
        <f>SUM('Overall Stats'!D15/3)</f>
        <v>60.666666666666664</v>
      </c>
      <c r="F12" s="27">
        <f>SUM('Overall Stats'!E15/3)</f>
        <v>82</v>
      </c>
      <c r="G12" s="27">
        <f>SUM('Overall Stats'!F15/3)</f>
        <v>143</v>
      </c>
      <c r="H12" s="27">
        <f>SUM('Overall Stats'!G15/3)</f>
        <v>207.33333333333334</v>
      </c>
      <c r="I12" s="27">
        <f>SUM('Overall Stats'!H15/3)</f>
        <v>132</v>
      </c>
      <c r="J12" s="27">
        <f>SUM('Overall Stats'!I15/4)</f>
        <v>152.75</v>
      </c>
      <c r="K12" s="27">
        <f>SUM('Overall Stats'!J15/4)</f>
        <v>272.5</v>
      </c>
      <c r="L12" s="27">
        <f>SUM('Overall Stats'!K15/4)</f>
        <v>119</v>
      </c>
      <c r="M12" s="27">
        <f>SUM('Overall Stats'!L15/4)</f>
        <v>19.25</v>
      </c>
      <c r="N12" s="20">
        <f>SUM(B12:M12)</f>
        <v>1496.5</v>
      </c>
    </row>
    <row r="13" spans="1:15" ht="15.75" x14ac:dyDescent="0.25">
      <c r="A13" s="29" t="s">
        <v>197</v>
      </c>
      <c r="B13" s="14"/>
      <c r="C13" s="14"/>
      <c r="D13" s="14"/>
      <c r="E13" s="14"/>
      <c r="F13" s="14"/>
      <c r="N13" s="20">
        <f>AVERAGE(B12:M12)</f>
        <v>124.70833333333333</v>
      </c>
    </row>
    <row r="14" spans="1:15" ht="15.75" x14ac:dyDescent="0.25">
      <c r="A14" s="29" t="s">
        <v>222</v>
      </c>
      <c r="B14" s="19" t="s">
        <v>225</v>
      </c>
      <c r="C14" s="19" t="s">
        <v>223</v>
      </c>
      <c r="D14" s="19" t="s">
        <v>226</v>
      </c>
      <c r="E14" s="19" t="s">
        <v>224</v>
      </c>
      <c r="F14" s="19" t="s">
        <v>135</v>
      </c>
    </row>
    <row r="15" spans="1:15" ht="15.75" x14ac:dyDescent="0.25">
      <c r="A15" s="18" t="s">
        <v>220</v>
      </c>
      <c r="B15" s="35">
        <f>SUM('Overall Stats'!A21/3)</f>
        <v>285</v>
      </c>
      <c r="C15" s="35">
        <f>SUM('Overall Stats'!B21/3)</f>
        <v>482.33333333333331</v>
      </c>
      <c r="D15" s="35">
        <f>SUM('Overall Stats'!C21/4)</f>
        <v>544.25</v>
      </c>
      <c r="E15" s="35">
        <f>SUM('Overall Stats'!D21/4)</f>
        <v>143.5</v>
      </c>
      <c r="F15" s="35">
        <f>SUM(B15:E15)</f>
        <v>1455.0833333333333</v>
      </c>
    </row>
    <row r="16" spans="1:15" ht="15.75" x14ac:dyDescent="0.25">
      <c r="A16" s="18" t="s">
        <v>221</v>
      </c>
      <c r="B16" s="36">
        <f>SUM(D10:F10)</f>
        <v>0</v>
      </c>
      <c r="C16" s="36">
        <f>SUM(G10:I10)</f>
        <v>0</v>
      </c>
      <c r="D16" s="36">
        <f>SUM(J10:L10)</f>
        <v>0</v>
      </c>
      <c r="E16" s="36">
        <f>SUM(B10:C10,M10)</f>
        <v>206</v>
      </c>
      <c r="F16" s="36">
        <f>SUM(B16:E16)</f>
        <v>206</v>
      </c>
    </row>
  </sheetData>
  <mergeCells count="1">
    <mergeCell ref="B2:M2"/>
  </mergeCells>
  <conditionalFormatting sqref="B16:F16">
    <cfRule type="cellIs" dxfId="13" priority="19" operator="lessThan">
      <formula>$B$97</formula>
    </cfRule>
    <cfRule type="cellIs" dxfId="12" priority="20" operator="greaterThan">
      <formula>$B$97</formula>
    </cfRule>
    <cfRule type="cellIs" dxfId="11" priority="21" operator="greaterThan">
      <formula>$B$97</formula>
    </cfRule>
    <cfRule type="cellIs" dxfId="10" priority="22" operator="greaterThan">
      <formula>$B$97</formula>
    </cfRule>
  </conditionalFormatting>
  <conditionalFormatting sqref="B16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6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6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6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6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2021-01-27T03:18:24Z</dcterms:modified>
</cp:coreProperties>
</file>