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48D3D4F-5DE6-4817-8DE2-EE392A19C04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6" l="1"/>
  <c r="I54" i="6"/>
  <c r="N53" i="6"/>
  <c r="H54" i="6"/>
  <c r="G54" i="6"/>
  <c r="F54" i="6"/>
  <c r="E54" i="6"/>
  <c r="D54" i="6"/>
  <c r="C54" i="6"/>
  <c r="B54" i="6"/>
  <c r="N54" i="6" l="1"/>
  <c r="E60" i="6"/>
  <c r="D60" i="6"/>
  <c r="C60" i="6"/>
  <c r="B60" i="6"/>
  <c r="F60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6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6" i="6" s="1"/>
  <c r="J16" i="1"/>
  <c r="K15" i="4" s="1"/>
  <c r="L56" i="6" s="1"/>
  <c r="I16" i="1"/>
  <c r="H16" i="1"/>
  <c r="I15" i="4" s="1"/>
  <c r="J56" i="6" s="1"/>
  <c r="V16" i="2"/>
  <c r="G15" i="4" s="1"/>
  <c r="H56" i="6" s="1"/>
  <c r="AA16" i="2"/>
  <c r="Z16" i="2"/>
  <c r="Y16" i="2"/>
  <c r="X16" i="2"/>
  <c r="W16" i="2"/>
  <c r="H15" i="4" s="1"/>
  <c r="I56" i="6" s="1"/>
  <c r="U16" i="2"/>
  <c r="F15" i="4" s="1"/>
  <c r="G56" i="6" s="1"/>
  <c r="T16" i="2"/>
  <c r="E15" i="4" s="1"/>
  <c r="F56" i="6" s="1"/>
  <c r="S16" i="2"/>
  <c r="D15" i="4" s="1"/>
  <c r="E56" i="6" s="1"/>
  <c r="R16" i="2"/>
  <c r="C15" i="4" s="1"/>
  <c r="D56" i="6" s="1"/>
  <c r="P16" i="2"/>
  <c r="A15" i="4" s="1"/>
  <c r="B56" i="6" s="1"/>
  <c r="J15" i="4" l="1"/>
  <c r="K56" i="6" s="1"/>
  <c r="N57" i="6" s="1"/>
  <c r="R22" i="2"/>
  <c r="S22" i="2"/>
  <c r="H22" i="1"/>
  <c r="I22" i="1"/>
  <c r="P22" i="2"/>
  <c r="A21" i="4" s="1"/>
  <c r="B59" i="6" s="1"/>
  <c r="Q22" i="2"/>
  <c r="B21" i="4" s="1"/>
  <c r="C59" i="6" s="1"/>
  <c r="Q9" i="4"/>
  <c r="P9" i="4"/>
  <c r="O4" i="1"/>
  <c r="N4" i="1"/>
  <c r="M4" i="1"/>
  <c r="L4" i="1"/>
  <c r="K4" i="1"/>
  <c r="J4" i="1"/>
  <c r="I4" i="1"/>
  <c r="H4" i="1"/>
  <c r="F45" i="1"/>
  <c r="N56" i="6" l="1"/>
  <c r="A3" i="4"/>
  <c r="D21" i="4"/>
  <c r="E59" i="6" s="1"/>
  <c r="C21" i="4"/>
  <c r="D59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59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<sst xmlns="http://schemas.openxmlformats.org/spreadsheetml/2006/main" count="1237" uniqueCount="288">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</sst>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0"/>
  <sheetViews>
    <sheetView tabSelected="1" topLeftCell="A23" workbookViewId="0">
      <selection activeCell="G57" sqref="G5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ht="15.75" x14ac:dyDescent="0.25">
      <c r="A53" s="18" t="s">
        <v>135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9">
        <f>SUM(N4:N52)</f>
        <v>1732</v>
      </c>
      <c r="O53" s="14"/>
    </row>
    <row r="54" spans="1:15" ht="15.75" x14ac:dyDescent="0.25">
      <c r="A54" s="18" t="s">
        <v>195</v>
      </c>
      <c r="B54" s="36">
        <f>SUM(N4:N8)</f>
        <v>206</v>
      </c>
      <c r="C54" s="36">
        <f>SUM(N9:N13)</f>
        <v>146</v>
      </c>
      <c r="D54" s="36">
        <f>SUM(N14:N20)</f>
        <v>84</v>
      </c>
      <c r="E54" s="36">
        <f>SUM(N21:N29)</f>
        <v>90</v>
      </c>
      <c r="F54" s="36">
        <f>SUM(N30:N36)</f>
        <v>124</v>
      </c>
      <c r="G54" s="36">
        <f>SUM(N37:N41)</f>
        <v>477</v>
      </c>
      <c r="H54" s="36">
        <f>SUM(N42:N51)</f>
        <v>519</v>
      </c>
      <c r="I54" s="36">
        <f>SUM(N52)</f>
        <v>86</v>
      </c>
      <c r="J54" s="36">
        <v>0</v>
      </c>
      <c r="K54" s="36">
        <v>0</v>
      </c>
      <c r="L54" s="36">
        <v>0</v>
      </c>
      <c r="M54" s="36">
        <v>0</v>
      </c>
      <c r="N54" s="20">
        <f>SUM(N55*12)</f>
        <v>2598</v>
      </c>
      <c r="O54" s="14"/>
    </row>
    <row r="55" spans="1:15" ht="15.75" x14ac:dyDescent="0.25">
      <c r="A55" s="18" t="s">
        <v>196</v>
      </c>
      <c r="N55" s="20">
        <f>AVERAGE(B54:I54)</f>
        <v>216.5</v>
      </c>
      <c r="O55" s="14"/>
    </row>
    <row r="56" spans="1:15" ht="15.75" x14ac:dyDescent="0.25">
      <c r="A56" s="18" t="s">
        <v>194</v>
      </c>
      <c r="B56" s="27">
        <f>SUM('Overall Stats'!A15/3)</f>
        <v>49.333333333333336</v>
      </c>
      <c r="C56" s="27">
        <f>SUM('Overall Stats'!B15/3)</f>
        <v>116.33333333333333</v>
      </c>
      <c r="D56" s="27">
        <f>SUM('Overall Stats'!C15/3)</f>
        <v>142.33333333333334</v>
      </c>
      <c r="E56" s="27">
        <f>SUM('Overall Stats'!D15/3)</f>
        <v>60.666666666666664</v>
      </c>
      <c r="F56" s="27">
        <f>SUM('Overall Stats'!E15/3)</f>
        <v>82</v>
      </c>
      <c r="G56" s="27">
        <f>SUM('Overall Stats'!F15/3)</f>
        <v>143</v>
      </c>
      <c r="H56" s="27">
        <f>SUM('Overall Stats'!G15/3)</f>
        <v>207.33333333333334</v>
      </c>
      <c r="I56" s="27">
        <f>SUM('Overall Stats'!H15/3)</f>
        <v>132</v>
      </c>
      <c r="J56" s="27">
        <f>SUM('Overall Stats'!I15/4)</f>
        <v>152.75</v>
      </c>
      <c r="K56" s="27">
        <f>SUM('Overall Stats'!J15/4)</f>
        <v>272.5</v>
      </c>
      <c r="L56" s="27">
        <f>SUM('Overall Stats'!K15/4)</f>
        <v>119</v>
      </c>
      <c r="M56" s="27">
        <f>SUM('Overall Stats'!L15/4)</f>
        <v>19.25</v>
      </c>
      <c r="N56" s="20">
        <f>SUM(B56:M56)</f>
        <v>1496.5</v>
      </c>
      <c r="O56" s="14"/>
    </row>
    <row r="57" spans="1:15" ht="15.75" x14ac:dyDescent="0.25">
      <c r="A57" s="29" t="s">
        <v>197</v>
      </c>
      <c r="B57" s="14"/>
      <c r="C57" s="14"/>
      <c r="D57" s="14"/>
      <c r="E57" s="14"/>
      <c r="F57" s="14"/>
      <c r="N57" s="20">
        <f>AVERAGE(B56:M56)</f>
        <v>124.70833333333333</v>
      </c>
      <c r="O57" s="14"/>
    </row>
    <row r="58" spans="1:15" ht="15.75" x14ac:dyDescent="0.25">
      <c r="A58" s="29" t="s">
        <v>222</v>
      </c>
      <c r="B58" s="19" t="s">
        <v>225</v>
      </c>
      <c r="C58" s="19" t="s">
        <v>223</v>
      </c>
      <c r="D58" s="19" t="s">
        <v>226</v>
      </c>
      <c r="E58" s="19" t="s">
        <v>224</v>
      </c>
      <c r="F58" s="19" t="s">
        <v>135</v>
      </c>
      <c r="O58" s="14"/>
    </row>
    <row r="59" spans="1:15" ht="15.75" x14ac:dyDescent="0.25">
      <c r="A59" s="18" t="s">
        <v>220</v>
      </c>
      <c r="B59" s="35">
        <f>SUM('Overall Stats'!A21/3)</f>
        <v>285</v>
      </c>
      <c r="C59" s="35">
        <f>SUM('Overall Stats'!B21/3)</f>
        <v>482.33333333333331</v>
      </c>
      <c r="D59" s="35">
        <f>SUM('Overall Stats'!C21/4)</f>
        <v>544.25</v>
      </c>
      <c r="E59" s="35">
        <f>SUM('Overall Stats'!D21/4)</f>
        <v>143.5</v>
      </c>
      <c r="F59" s="35">
        <f>SUM(B59:E59)</f>
        <v>1455.0833333333333</v>
      </c>
      <c r="O59" s="14"/>
    </row>
    <row r="60" spans="1:15" ht="15.75" x14ac:dyDescent="0.25">
      <c r="A60" s="18" t="s">
        <v>221</v>
      </c>
      <c r="B60" s="36">
        <f>SUM(D54:F54)</f>
        <v>298</v>
      </c>
      <c r="C60" s="36">
        <f>SUM(G54:I54)</f>
        <v>1082</v>
      </c>
      <c r="D60" s="36">
        <f>SUM(J54:L54)</f>
        <v>0</v>
      </c>
      <c r="E60" s="36">
        <f>SUM(B54:C54,M54)</f>
        <v>352</v>
      </c>
      <c r="F60" s="36">
        <f>SUM(B60:E60)</f>
        <v>1732</v>
      </c>
      <c r="O60" s="14"/>
    </row>
  </sheetData>
  <mergeCells count="1">
    <mergeCell ref="B2:M2"/>
  </mergeCells>
  <conditionalFormatting sqref="B60:F60">
    <cfRule type="cellIs" dxfId="13" priority="19" operator="lessThan">
      <formula>$B$141</formula>
    </cfRule>
    <cfRule type="cellIs" dxfId="12" priority="20" operator="greaterThan">
      <formula>$B$141</formula>
    </cfRule>
    <cfRule type="cellIs" dxfId="11" priority="21" operator="greaterThan">
      <formula>$B$141</formula>
    </cfRule>
    <cfRule type="cellIs" dxfId="10" priority="22" operator="greaterThan">
      <formula>$B$141</formula>
    </cfRule>
  </conditionalFormatting>
  <conditionalFormatting sqref="B60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0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0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0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0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2021-08-06T04:05:02Z</dcterms:modified>
</cp:coreProperties>
</file>