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D8D3DAB4-45C1-445C-83C0-4A71B19C30D8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7" l="1"/>
  <c r="N7" i="7"/>
  <c r="E11" i="7"/>
  <c r="D11" i="7"/>
  <c r="C11" i="7"/>
  <c r="B11" i="7"/>
  <c r="E12" i="7"/>
  <c r="C12" i="7"/>
  <c r="D12" i="7"/>
  <c r="B12" i="7"/>
  <c r="N9" i="7"/>
  <c r="N8" i="7"/>
  <c r="K8" i="7"/>
  <c r="L8" i="7"/>
  <c r="M8" i="7"/>
  <c r="J8" i="7"/>
  <c r="C8" i="7"/>
  <c r="D8" i="7"/>
  <c r="E8" i="7"/>
  <c r="F8" i="7"/>
  <c r="G8" i="7"/>
  <c r="H8" i="7"/>
  <c r="I8" i="7"/>
  <c r="B8" i="7"/>
  <c r="F11" i="7" l="1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B26" i="4"/>
  <c r="B6" i="4" s="1"/>
  <c r="R3" i="4"/>
  <c r="Q3" i="4"/>
  <c r="P3" i="4"/>
  <c r="N3" i="4"/>
  <c r="M3" i="4"/>
  <c r="L3" i="4"/>
  <c r="J3" i="4"/>
  <c r="I3" i="4"/>
  <c r="G3" i="4"/>
  <c r="F3" i="4"/>
  <c r="E3" i="4"/>
  <c r="C3" i="4"/>
  <c r="B3" i="4"/>
  <c r="A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S22" i="6"/>
  <c r="S25" i="6" s="1"/>
  <c r="R22" i="6"/>
  <c r="R25" i="6" s="1"/>
  <c r="Q22" i="6"/>
  <c r="P22" i="6"/>
  <c r="N84" i="6"/>
  <c r="Q19" i="6" s="1"/>
  <c r="Q6" i="4" l="1"/>
  <c r="I6" i="4"/>
  <c r="T6" i="4"/>
  <c r="L6" i="4"/>
  <c r="D6" i="4"/>
  <c r="S6" i="4"/>
  <c r="O6" i="4"/>
  <c r="K6" i="4"/>
  <c r="G6" i="4"/>
  <c r="C6" i="4"/>
  <c r="M6" i="4"/>
  <c r="E6" i="4"/>
  <c r="P6" i="4"/>
  <c r="H6" i="4"/>
  <c r="R6" i="4"/>
  <c r="N6" i="4"/>
  <c r="J6" i="4"/>
  <c r="F6" i="4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F12" i="7"/>
  <c r="N9" i="4" l="1"/>
  <c r="F9" i="4"/>
  <c r="C9" i="4"/>
  <c r="A9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O4" i="1"/>
  <c r="N4" i="1"/>
  <c r="M4" i="1"/>
  <c r="L4" i="1"/>
  <c r="K4" i="1"/>
  <c r="J4" i="1"/>
  <c r="I4" i="1"/>
  <c r="H4" i="1"/>
  <c r="F45" i="1"/>
  <c r="T4" i="2" l="1"/>
  <c r="AA4" i="2"/>
  <c r="T3" i="4" s="1"/>
  <c r="V4" i="2"/>
  <c r="K3" i="4" s="1"/>
  <c r="Y4" i="2"/>
  <c r="Z4" i="2"/>
  <c r="X4" i="2"/>
  <c r="O3" i="4" s="1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A12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<sst xmlns="http://schemas.openxmlformats.org/spreadsheetml/2006/main" count="1435" uniqueCount="311">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</sst>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3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80-494C-96B7-3AA024F2F1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80-494C-96B7-3AA024F2F1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80-494C-96B7-3AA024F2F1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80-494C-96B7-3AA024F2F1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E80-494C-96B7-3AA024F2F1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E80-494C-96B7-3AA024F2F1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80-494C-96B7-3AA024F2F1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80-494C-96B7-3AA024F2F1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E80-494C-96B7-3AA024F2F1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E80-494C-96B7-3AA024F2F1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E80-494C-96B7-3AA024F2F1B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E80-494C-96B7-3AA024F2F1B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E80-494C-96B7-3AA024F2F1B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E80-494C-96B7-3AA024F2F1B2}"/>
              </c:ext>
            </c:extLst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C8-4D4F-9A4D-CB8E7FC7DE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C8-4D4F-9A4D-CB8E7FC7DE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C8-4D4F-9A4D-CB8E7FC7DE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3C8-4D4F-9A4D-CB8E7FC7DE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3C8-4D4F-9A4D-CB8E7FC7DE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3C8-4D4F-9A4D-CB8E7FC7DE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3C8-4D4F-9A4D-CB8E7FC7DE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3C8-4D4F-9A4D-CB8E7FC7DE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3C8-4D4F-9A4D-CB8E7FC7DE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3C8-4D4F-9A4D-CB8E7FC7DE6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3C8-4D4F-9A4D-CB8E7FC7DE6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3C8-4D4F-9A4D-CB8E7FC7DE6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3C8-4D4F-9A4D-CB8E7FC7DE6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3C8-4D4F-9A4D-CB8E7FC7DE6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3C8-4D4F-9A4D-CB8E7FC7DE6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3C8-4D4F-9A4D-CB8E7FC7DE6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3C8-4D4F-9A4D-CB8E7FC7DE6E}"/>
              </c:ext>
            </c:extLst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E6-4A35-B301-96DCE9B63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E6-4A35-B301-96DCE9B63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E6-4A35-B301-96DCE9B63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E6-4A35-B301-96DCE9B63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E6-4A35-B301-96DCE9B633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E6-4A35-B301-96DCE9B633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E6-4A35-B301-96DCE9B633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E6-4A35-B301-96DCE9B633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E6-4A35-B301-96DCE9B633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E6-4A35-B301-96DCE9B6332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E6-4A35-B301-96DCE9B6332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E6-4A35-B301-96DCE9B63322}"/>
              </c:ext>
            </c:extLst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50-46E5-B3E6-C4A24CA639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50-46E5-B3E6-C4A24CA639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50-46E5-B3E6-C4A24CA639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50-46E5-B3E6-C4A24CA63911}"/>
              </c:ext>
            </c:extLst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12F-40B6-BA47-A06F04A441F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12F-40B6-BA47-A06F04A441F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12F-40B6-BA47-A06F04A441F8}"/>
              </c:ext>
            </c:extLst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E16-465C-8B09-5C8455BD8C5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E16-465C-8B09-5C8455BD8C5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E16-465C-8B09-5C8455BD8C5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E16-465C-8B09-5C8455BD8C5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E16-465C-8B09-5C8455BD8C50}"/>
              </c:ext>
            </c:extLst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3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199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234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210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234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210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237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249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250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240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249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250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202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208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246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208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208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208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208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201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233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205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207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234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235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200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227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209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211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212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213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232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239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197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203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206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214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215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229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230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210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211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102" priority="10" operator="lessThan">
      <formula>$B$93</formula>
    </cfRule>
    <cfRule type="cellIs" dxfId="101" priority="11" operator="greaterThan">
      <formula>$B$93</formula>
    </cfRule>
    <cfRule type="cellIs" dxfId="100" priority="12" operator="greaterThan">
      <formula>$B$93</formula>
    </cfRule>
    <cfRule type="cellIs" dxfId="99" priority="13" operator="greaterThan">
      <formula>$B$93</formula>
    </cfRule>
  </conditionalFormatting>
  <conditionalFormatting sqref="C94">
    <cfRule type="cellIs" dxfId="98" priority="8" operator="lessThan">
      <formula>$C$93</formula>
    </cfRule>
    <cfRule type="cellIs" dxfId="97" priority="9" operator="greaterThan">
      <formula>$C$93</formula>
    </cfRule>
  </conditionalFormatting>
  <conditionalFormatting sqref="D94">
    <cfRule type="cellIs" dxfId="96" priority="6" operator="lessThan">
      <formula>$D$93</formula>
    </cfRule>
    <cfRule type="cellIs" dxfId="95" priority="7" operator="greaterThan">
      <formula>$D$93</formula>
    </cfRule>
  </conditionalFormatting>
  <conditionalFormatting sqref="E94">
    <cfRule type="cellIs" dxfId="94" priority="4" operator="lessThan">
      <formula>$E$93</formula>
    </cfRule>
    <cfRule type="cellIs" dxfId="93" priority="5" operator="greaterThan">
      <formula>$E$93</formula>
    </cfRule>
  </conditionalFormatting>
  <conditionalFormatting sqref="F94">
    <cfRule type="cellIs" dxfId="92" priority="2" operator="lessThan">
      <formula>$F$93</formula>
    </cfRule>
    <cfRule type="cellIs" dxfId="91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topLeftCell="O2" zoomScale="80" zoomScaleNormal="80" workbookViewId="0">
      <selection activeCell="T24" sqref="T24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251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279</v>
      </c>
      <c r="Y3" s="14" t="s">
        <v>46</v>
      </c>
      <c r="Z3" s="14" t="s">
        <v>58</v>
      </c>
      <c r="AA3" s="14" t="s">
        <v>277</v>
      </c>
      <c r="AB3" s="14" t="s">
        <v>5</v>
      </c>
      <c r="AC3" s="40" t="s">
        <v>278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292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279</v>
      </c>
      <c r="Y6" s="14" t="s">
        <v>46</v>
      </c>
      <c r="Z6" s="14" t="s">
        <v>58</v>
      </c>
      <c r="AA6" s="14" t="s">
        <v>277</v>
      </c>
      <c r="AB6" s="14" t="s">
        <v>5</v>
      </c>
      <c r="AC6" s="30" t="s">
        <v>278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46" t="s">
        <v>64</v>
      </c>
      <c r="Q9" s="46" t="s">
        <v>125</v>
      </c>
      <c r="R9" s="45" t="s">
        <v>114</v>
      </c>
      <c r="S9" s="46" t="s">
        <v>191</v>
      </c>
      <c r="T9" s="46" t="s">
        <v>250</v>
      </c>
      <c r="U9" s="46" t="s">
        <v>305</v>
      </c>
      <c r="V9" s="46" t="s">
        <v>62</v>
      </c>
      <c r="W9" s="46" t="s">
        <v>117</v>
      </c>
      <c r="X9" s="46" t="s">
        <v>306</v>
      </c>
      <c r="Y9" s="46" t="s">
        <v>113</v>
      </c>
      <c r="Z9" s="46" t="s">
        <v>60</v>
      </c>
      <c r="AA9" s="46" t="s">
        <v>308</v>
      </c>
      <c r="AB9" s="46" t="s">
        <v>118</v>
      </c>
      <c r="AC9" s="46" t="s">
        <v>132</v>
      </c>
      <c r="AD9" s="46" t="s">
        <v>307</v>
      </c>
      <c r="AE9" s="46" t="s">
        <v>304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268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270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250</v>
      </c>
      <c r="U12" s="14" t="s">
        <v>305</v>
      </c>
      <c r="V12" s="30" t="s">
        <v>62</v>
      </c>
      <c r="W12" s="30" t="s">
        <v>117</v>
      </c>
      <c r="X12" s="14" t="s">
        <v>306</v>
      </c>
      <c r="Y12" s="14" t="s">
        <v>113</v>
      </c>
      <c r="Z12" s="40" t="s">
        <v>60</v>
      </c>
      <c r="AA12" s="14" t="s">
        <v>308</v>
      </c>
      <c r="AB12" s="14" t="s">
        <v>118</v>
      </c>
      <c r="AC12" s="46" t="s">
        <v>132</v>
      </c>
      <c r="AD12" s="14" t="s">
        <v>307</v>
      </c>
      <c r="AE12" s="46" t="s">
        <v>304</v>
      </c>
      <c r="AF12" s="17" t="s">
        <v>61</v>
      </c>
    </row>
    <row r="13" spans="1:32" x14ac:dyDescent="0.2">
      <c r="A13" s="1" t="s">
        <v>208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 t="shared" ref="Y13:AF13" si="2">SUM(Y10/$N$84*100)</f>
        <v>6.9386199008768576</v>
      </c>
      <c r="Z13" s="23">
        <f t="shared" si="2"/>
        <v>18.985894014487229</v>
      </c>
      <c r="AA13" s="23">
        <f t="shared" si="2"/>
        <v>0.53373999237514302</v>
      </c>
      <c r="AB13" s="23">
        <f t="shared" si="2"/>
        <v>3.812428516965307E-2</v>
      </c>
      <c r="AC13" s="23">
        <f t="shared" si="2"/>
        <v>0.22874571101791841</v>
      </c>
      <c r="AD13" s="23">
        <f t="shared" si="2"/>
        <v>3.812428516965307E-2</v>
      </c>
      <c r="AE13" s="23">
        <f t="shared" si="2"/>
        <v>0.19062142584826536</v>
      </c>
      <c r="AF13" s="23">
        <f t="shared" si="2"/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294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295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262</v>
      </c>
      <c r="P19" s="23">
        <f>SUM(P16/$N$84*100)</f>
        <v>7.8536027449485317</v>
      </c>
      <c r="Q19" s="23">
        <f t="shared" ref="Q19:AA19" si="3">SUM(Q16/$N$84*100)</f>
        <v>5.5661456347693488</v>
      </c>
      <c r="R19" s="23">
        <f t="shared" si="3"/>
        <v>3.2024399542508575</v>
      </c>
      <c r="S19" s="23">
        <f t="shared" si="3"/>
        <v>3.4311856652687758</v>
      </c>
      <c r="T19" s="23">
        <f t="shared" si="3"/>
        <v>4.7274113610369799</v>
      </c>
      <c r="U19" s="23">
        <f t="shared" si="3"/>
        <v>18.185284025924513</v>
      </c>
      <c r="V19" s="23">
        <f t="shared" si="3"/>
        <v>19.786504003049942</v>
      </c>
      <c r="W19" s="23">
        <f t="shared" si="3"/>
        <v>14.372855508959207</v>
      </c>
      <c r="X19" s="23">
        <f t="shared" si="3"/>
        <v>7.2054898970644308</v>
      </c>
      <c r="Y19" s="23">
        <f t="shared" si="3"/>
        <v>10.674799847502859</v>
      </c>
      <c r="Z19" s="23">
        <f t="shared" si="3"/>
        <v>4.5367899351887155</v>
      </c>
      <c r="AA19" s="23">
        <f t="shared" si="3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4">SUM(Q22/$N$84*100)</f>
        <v>52.344643537933663</v>
      </c>
      <c r="R25" s="23">
        <f t="shared" si="4"/>
        <v>22.417079679756004</v>
      </c>
      <c r="S25" s="23">
        <f t="shared" si="4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299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258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258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261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272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298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300</v>
      </c>
    </row>
    <row r="39" spans="1:15" x14ac:dyDescent="0.2">
      <c r="A39" s="1" t="s">
        <v>279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263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264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265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266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267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269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288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301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302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252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255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256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257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271</v>
      </c>
    </row>
    <row r="55" spans="1:15" x14ac:dyDescent="0.2">
      <c r="A55" s="1" t="s">
        <v>277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280</v>
      </c>
    </row>
    <row r="56" spans="1:15" x14ac:dyDescent="0.2">
      <c r="A56" s="1" t="s">
        <v>277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281</v>
      </c>
    </row>
    <row r="57" spans="1:15" x14ac:dyDescent="0.2">
      <c r="A57" s="1" t="s">
        <v>277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282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253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254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259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260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241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274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275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276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284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285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230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286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287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289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290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291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218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293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296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297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303</v>
      </c>
    </row>
    <row r="83" spans="1:15" x14ac:dyDescent="0.2">
      <c r="A83" s="1" t="s">
        <v>278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283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B2:M2"/>
    <mergeCell ref="P2:AC2"/>
    <mergeCell ref="P5:AC5"/>
    <mergeCell ref="P14:AA14"/>
    <mergeCell ref="P17:AA17"/>
    <mergeCell ref="P20:S20"/>
    <mergeCell ref="P23:S23"/>
    <mergeCell ref="P8:AF8"/>
    <mergeCell ref="P11:A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12"/>
  <sheetViews>
    <sheetView tabSelected="1" workbookViewId="0">
      <selection activeCell="O9" sqref="O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309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9"/>
    </row>
    <row r="6" spans="1:15" ht="15.75" x14ac:dyDescent="0.25">
      <c r="A6" s="18" t="s">
        <v>310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20">
        <f>SUM(N7*12)</f>
        <v>0</v>
      </c>
    </row>
    <row r="7" spans="1:15" ht="15.75" x14ac:dyDescent="0.25">
      <c r="A7" s="18" t="s">
        <v>195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0">
        <f>AVERAGE(B6:M6)</f>
        <v>0</v>
      </c>
    </row>
    <row r="8" spans="1:15" ht="15.75" x14ac:dyDescent="0.25">
      <c r="A8" s="18" t="s">
        <v>194</v>
      </c>
      <c r="B8" s="27">
        <f>SUM('Overall Stats'!A15/4)</f>
        <v>88.5</v>
      </c>
      <c r="C8" s="27">
        <f>SUM('Overall Stats'!B15/4)</f>
        <v>123.75</v>
      </c>
      <c r="D8" s="27">
        <f>SUM('Overall Stats'!C15/4)</f>
        <v>127.75</v>
      </c>
      <c r="E8" s="27">
        <f>SUM('Overall Stats'!D15/4)</f>
        <v>68</v>
      </c>
      <c r="F8" s="27">
        <f>SUM('Overall Stats'!E15/4)</f>
        <v>92.5</v>
      </c>
      <c r="G8" s="27">
        <f>SUM('Overall Stats'!F15/4)</f>
        <v>226.5</v>
      </c>
      <c r="H8" s="27">
        <f>SUM('Overall Stats'!G15/4)</f>
        <v>285.25</v>
      </c>
      <c r="I8" s="27">
        <f>SUM('Overall Stats'!H15/4)</f>
        <v>193.25</v>
      </c>
      <c r="J8" s="27">
        <f>SUM('Overall Stats'!I15/5)</f>
        <v>160</v>
      </c>
      <c r="K8" s="27">
        <f>SUM('Overall Stats'!J15/5)</f>
        <v>274</v>
      </c>
      <c r="L8" s="27">
        <f>SUM('Overall Stats'!K15/5)</f>
        <v>119</v>
      </c>
      <c r="M8" s="27">
        <f>SUM('Overall Stats'!L15/5)</f>
        <v>17.8</v>
      </c>
      <c r="N8" s="20">
        <f>SUM(B8:M8)</f>
        <v>1776.3</v>
      </c>
    </row>
    <row r="9" spans="1:15" ht="15.75" x14ac:dyDescent="0.25">
      <c r="A9" s="29" t="s">
        <v>196</v>
      </c>
      <c r="B9" s="14"/>
      <c r="C9" s="14"/>
      <c r="D9" s="14"/>
      <c r="E9" s="14"/>
      <c r="F9" s="14"/>
      <c r="G9" s="1"/>
      <c r="H9" s="1"/>
      <c r="I9" s="1"/>
      <c r="J9" s="1"/>
      <c r="K9" s="1"/>
      <c r="L9" s="1"/>
      <c r="M9" s="1"/>
      <c r="N9" s="20">
        <f>AVERAGE(B8:M8)</f>
        <v>148.02500000000001</v>
      </c>
    </row>
    <row r="10" spans="1:15" ht="15.75" x14ac:dyDescent="0.25">
      <c r="A10" s="29" t="s">
        <v>221</v>
      </c>
      <c r="B10" s="19" t="s">
        <v>224</v>
      </c>
      <c r="C10" s="19" t="s">
        <v>222</v>
      </c>
      <c r="D10" s="19" t="s">
        <v>225</v>
      </c>
      <c r="E10" s="19" t="s">
        <v>223</v>
      </c>
      <c r="F10" s="19" t="s">
        <v>135</v>
      </c>
      <c r="G10" s="1"/>
      <c r="H10" s="1"/>
      <c r="I10" s="1"/>
      <c r="J10" s="1"/>
      <c r="K10" s="1"/>
      <c r="L10" s="1"/>
      <c r="M10" s="1"/>
      <c r="N10" s="14"/>
    </row>
    <row r="11" spans="1:15" ht="15.75" x14ac:dyDescent="0.25">
      <c r="A11" s="18" t="s">
        <v>220</v>
      </c>
      <c r="B11" s="35">
        <f>SUM(D6:F6)</f>
        <v>0</v>
      </c>
      <c r="C11" s="35">
        <f>SUM(G6:I6)</f>
        <v>0</v>
      </c>
      <c r="D11" s="35">
        <f>SUM(J6:L6)</f>
        <v>0</v>
      </c>
      <c r="E11" s="35">
        <f>SUM(B6:C6,M6)</f>
        <v>0</v>
      </c>
      <c r="F11" s="35">
        <f>SUM(B11:E11)</f>
        <v>0</v>
      </c>
      <c r="G11" s="1"/>
      <c r="H11" s="1"/>
      <c r="I11" s="1"/>
      <c r="J11" s="1"/>
      <c r="K11" s="1"/>
      <c r="L11" s="1"/>
      <c r="M11" s="1"/>
      <c r="N11" s="14"/>
    </row>
    <row r="12" spans="1:15" ht="15.75" x14ac:dyDescent="0.25">
      <c r="A12" s="18" t="s">
        <v>219</v>
      </c>
      <c r="B12" s="35">
        <f>SUM('Overall Stats'!A21/4)</f>
        <v>288.25</v>
      </c>
      <c r="C12" s="35">
        <f>SUM('Overall Stats'!B21/4)</f>
        <v>705</v>
      </c>
      <c r="D12" s="35">
        <f>SUM('Overall Stats'!C21/4)</f>
        <v>691.25</v>
      </c>
      <c r="E12" s="35">
        <f>SUM('Overall Stats'!D21/5)</f>
        <v>187.6</v>
      </c>
      <c r="F12" s="36">
        <f>SUM(B12:E12)</f>
        <v>1872.1</v>
      </c>
      <c r="G12" s="1"/>
      <c r="H12" s="1"/>
      <c r="I12" s="1"/>
      <c r="J12" s="1"/>
      <c r="K12" s="1"/>
      <c r="L12" s="1"/>
      <c r="M12" s="1"/>
      <c r="N12" s="14"/>
    </row>
  </sheetData>
  <mergeCells count="1">
    <mergeCell ref="B2:M2"/>
  </mergeCells>
  <conditionalFormatting sqref="B12">
    <cfRule type="cellIs" dxfId="24" priority="13" operator="lessThan">
      <formula>287</formula>
    </cfRule>
  </conditionalFormatting>
  <conditionalFormatting sqref="B11">
    <cfRule type="cellIs" dxfId="23" priority="12" operator="lessThan">
      <formula>288</formula>
    </cfRule>
    <cfRule type="cellIs" dxfId="22" priority="11" operator="greaterThan">
      <formula>288</formula>
    </cfRule>
    <cfRule type="cellIs" dxfId="21" priority="10" operator="equal">
      <formula>288</formula>
    </cfRule>
  </conditionalFormatting>
  <conditionalFormatting sqref="C11">
    <cfRule type="cellIs" dxfId="20" priority="9" operator="greaterThan">
      <formula>705</formula>
    </cfRule>
    <cfRule type="cellIs" dxfId="19" priority="8" operator="lessThan">
      <formula>705</formula>
    </cfRule>
    <cfRule type="cellIs" dxfId="18" priority="7" operator="greaterThan">
      <formula>704</formula>
    </cfRule>
  </conditionalFormatting>
  <conditionalFormatting sqref="D11">
    <cfRule type="cellIs" dxfId="17" priority="6" operator="greaterThan">
      <formula>690</formula>
    </cfRule>
    <cfRule type="cellIs" dxfId="16" priority="5" operator="lessThan">
      <formula>691</formula>
    </cfRule>
  </conditionalFormatting>
  <conditionalFormatting sqref="E11">
    <cfRule type="cellIs" dxfId="15" priority="4" operator="greaterThan">
      <formula>187</formula>
    </cfRule>
    <cfRule type="cellIs" dxfId="14" priority="3" operator="lessThan">
      <formula>188</formula>
    </cfRule>
  </conditionalFormatting>
  <conditionalFormatting sqref="F11">
    <cfRule type="cellIs" dxfId="0" priority="2" operator="greaterThan">
      <formula>1871</formula>
    </cfRule>
    <cfRule type="cellIs" dxfId="1" priority="1" operator="lessThan">
      <formula>1872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4" ht="16.5" thickTop="1" x14ac:dyDescent="0.25">
      <c r="A2" s="14" t="s">
        <v>22</v>
      </c>
      <c r="B2" s="14" t="s">
        <v>44</v>
      </c>
      <c r="C2" s="14" t="s">
        <v>208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234</v>
      </c>
      <c r="I2" s="14" t="s">
        <v>17</v>
      </c>
      <c r="J2" s="11" t="s">
        <v>13</v>
      </c>
      <c r="K2" s="14" t="s">
        <v>96</v>
      </c>
      <c r="L2" s="14" t="s">
        <v>279</v>
      </c>
      <c r="M2" s="14" t="s">
        <v>46</v>
      </c>
      <c r="N2" s="14" t="s">
        <v>58</v>
      </c>
      <c r="O2" s="14" t="s">
        <v>43</v>
      </c>
      <c r="P2" s="14" t="s">
        <v>277</v>
      </c>
      <c r="Q2" s="30" t="s">
        <v>5</v>
      </c>
      <c r="R2" s="34" t="s">
        <v>278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4" ht="16.5" thickTop="1" x14ac:dyDescent="0.25">
      <c r="A5" s="14" t="s">
        <v>22</v>
      </c>
      <c r="B5" s="14" t="s">
        <v>44</v>
      </c>
      <c r="C5" s="14" t="s">
        <v>208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234</v>
      </c>
      <c r="I5" s="14" t="s">
        <v>17</v>
      </c>
      <c r="J5" s="11" t="s">
        <v>13</v>
      </c>
      <c r="K5" s="14" t="s">
        <v>96</v>
      </c>
      <c r="L5" s="14" t="s">
        <v>279</v>
      </c>
      <c r="M5" s="14" t="s">
        <v>46</v>
      </c>
      <c r="N5" s="14" t="s">
        <v>58</v>
      </c>
      <c r="O5" s="14" t="s">
        <v>43</v>
      </c>
      <c r="P5" s="14" t="s">
        <v>277</v>
      </c>
      <c r="Q5" s="14" t="s">
        <v>5</v>
      </c>
      <c r="R5" s="34" t="s">
        <v>278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4" ht="16.5" customHeight="1" thickTop="1" x14ac:dyDescent="0.25">
      <c r="A8" s="30" t="s">
        <v>249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250</v>
      </c>
      <c r="J8" s="14" t="s">
        <v>305</v>
      </c>
      <c r="K8" s="14" t="s">
        <v>62</v>
      </c>
      <c r="L8" s="14" t="s">
        <v>117</v>
      </c>
      <c r="M8" s="14" t="s">
        <v>306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307</v>
      </c>
      <c r="V8" s="14" t="s">
        <v>304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4" ht="16.5" thickTop="1" x14ac:dyDescent="0.25">
      <c r="A11" s="30" t="s">
        <v>249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250</v>
      </c>
      <c r="J11" s="14" t="s">
        <v>305</v>
      </c>
      <c r="K11" s="14" t="s">
        <v>62</v>
      </c>
      <c r="L11" s="14" t="s">
        <v>117</v>
      </c>
      <c r="M11" s="14" t="s">
        <v>306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307</v>
      </c>
      <c r="V11" s="14" t="s">
        <v>304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2022-01-02T04:52:01Z</dcterms:modified>
</cp:coreProperties>
</file>