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1A60476-12E5-4149-AABA-7EF055D8771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6" l="1"/>
  <c r="N49" i="6"/>
  <c r="G50" i="6"/>
  <c r="F50" i="6"/>
  <c r="E50" i="6"/>
  <c r="D50" i="6"/>
  <c r="C50" i="6"/>
  <c r="B50" i="6"/>
  <c r="N51" i="6" l="1"/>
  <c r="N50" i="6" s="1"/>
  <c r="E56" i="6"/>
  <c r="D56" i="6"/>
  <c r="C56" i="6"/>
  <c r="B56" i="6"/>
  <c r="F56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52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52" i="6" s="1"/>
  <c r="J16" i="1"/>
  <c r="K15" i="4" s="1"/>
  <c r="L52" i="6" s="1"/>
  <c r="I16" i="1"/>
  <c r="H16" i="1"/>
  <c r="I15" i="4" s="1"/>
  <c r="J52" i="6" s="1"/>
  <c r="V16" i="2"/>
  <c r="G15" i="4" s="1"/>
  <c r="H52" i="6" s="1"/>
  <c r="AA16" i="2"/>
  <c r="Z16" i="2"/>
  <c r="Y16" i="2"/>
  <c r="X16" i="2"/>
  <c r="W16" i="2"/>
  <c r="H15" i="4" s="1"/>
  <c r="I52" i="6" s="1"/>
  <c r="U16" i="2"/>
  <c r="F15" i="4" s="1"/>
  <c r="G52" i="6" s="1"/>
  <c r="T16" i="2"/>
  <c r="E15" i="4" s="1"/>
  <c r="F52" i="6" s="1"/>
  <c r="S16" i="2"/>
  <c r="D15" i="4" s="1"/>
  <c r="E52" i="6" s="1"/>
  <c r="R16" i="2"/>
  <c r="C15" i="4" s="1"/>
  <c r="D52" i="6" s="1"/>
  <c r="P16" i="2"/>
  <c r="A15" i="4" s="1"/>
  <c r="B52" i="6" s="1"/>
  <c r="J15" i="4" l="1"/>
  <c r="K52" i="6" s="1"/>
  <c r="N53" i="6" s="1"/>
  <c r="R22" i="2"/>
  <c r="S22" i="2"/>
  <c r="H22" i="1"/>
  <c r="I22" i="1"/>
  <c r="P22" i="2"/>
  <c r="A21" i="4" s="1"/>
  <c r="B55" i="6" s="1"/>
  <c r="Q22" i="2"/>
  <c r="B21" i="4" s="1"/>
  <c r="C55" i="6" s="1"/>
  <c r="Q9" i="4"/>
  <c r="P9" i="4"/>
  <c r="O4" i="1"/>
  <c r="N4" i="1"/>
  <c r="M4" i="1"/>
  <c r="L4" i="1"/>
  <c r="K4" i="1"/>
  <c r="J4" i="1"/>
  <c r="I4" i="1"/>
  <c r="H4" i="1"/>
  <c r="F45" i="1"/>
  <c r="N52" i="6" l="1"/>
  <c r="A3" i="4"/>
  <c r="D21" i="4"/>
  <c r="E55" i="6" s="1"/>
  <c r="C21" i="4"/>
  <c r="D55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55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<sst xmlns="http://schemas.openxmlformats.org/spreadsheetml/2006/main" count="1229" uniqueCount="285">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</sst>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56"/>
  <sheetViews>
    <sheetView tabSelected="1" topLeftCell="A19" workbookViewId="0">
      <selection activeCell="G54" sqref="G5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ht="15.75" x14ac:dyDescent="0.25">
      <c r="A49" s="18" t="s">
        <v>135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9">
        <f>SUM(N4:N48)</f>
        <v>1371</v>
      </c>
      <c r="O49" s="14"/>
    </row>
    <row r="50" spans="1:15" ht="15.75" x14ac:dyDescent="0.25">
      <c r="A50" s="18" t="s">
        <v>195</v>
      </c>
      <c r="B50" s="36">
        <f>SUM(N4:N8)</f>
        <v>206</v>
      </c>
      <c r="C50" s="36">
        <f>SUM(N9:N13)</f>
        <v>146</v>
      </c>
      <c r="D50" s="36">
        <f>SUM(N14:N20)</f>
        <v>84</v>
      </c>
      <c r="E50" s="36">
        <f>SUM(N21:N29)</f>
        <v>90</v>
      </c>
      <c r="F50" s="36">
        <f>SUM(N30:N36)</f>
        <v>124</v>
      </c>
      <c r="G50" s="36">
        <f>SUM(N37:N41)</f>
        <v>477</v>
      </c>
      <c r="H50" s="36">
        <f>SUM(N42:N48)</f>
        <v>244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20">
        <f>SUM(N51*12)</f>
        <v>2350.2857142857142</v>
      </c>
      <c r="O50" s="14"/>
    </row>
    <row r="51" spans="1:15" ht="15.75" x14ac:dyDescent="0.25">
      <c r="A51" s="18" t="s">
        <v>196</v>
      </c>
      <c r="N51" s="20">
        <f>AVERAGE(B50:H50)</f>
        <v>195.85714285714286</v>
      </c>
      <c r="O51" s="14"/>
    </row>
    <row r="52" spans="1:15" ht="15.75" x14ac:dyDescent="0.25">
      <c r="A52" s="18" t="s">
        <v>194</v>
      </c>
      <c r="B52" s="27">
        <f>SUM('Overall Stats'!A15/3)</f>
        <v>49.333333333333336</v>
      </c>
      <c r="C52" s="27">
        <f>SUM('Overall Stats'!B15/3)</f>
        <v>116.33333333333333</v>
      </c>
      <c r="D52" s="27">
        <f>SUM('Overall Stats'!C15/3)</f>
        <v>142.33333333333334</v>
      </c>
      <c r="E52" s="27">
        <f>SUM('Overall Stats'!D15/3)</f>
        <v>60.666666666666664</v>
      </c>
      <c r="F52" s="27">
        <f>SUM('Overall Stats'!E15/3)</f>
        <v>82</v>
      </c>
      <c r="G52" s="27">
        <f>SUM('Overall Stats'!F15/3)</f>
        <v>143</v>
      </c>
      <c r="H52" s="27">
        <f>SUM('Overall Stats'!G15/3)</f>
        <v>207.33333333333334</v>
      </c>
      <c r="I52" s="27">
        <f>SUM('Overall Stats'!H15/3)</f>
        <v>132</v>
      </c>
      <c r="J52" s="27">
        <f>SUM('Overall Stats'!I15/4)</f>
        <v>152.75</v>
      </c>
      <c r="K52" s="27">
        <f>SUM('Overall Stats'!J15/4)</f>
        <v>272.5</v>
      </c>
      <c r="L52" s="27">
        <f>SUM('Overall Stats'!K15/4)</f>
        <v>119</v>
      </c>
      <c r="M52" s="27">
        <f>SUM('Overall Stats'!L15/4)</f>
        <v>19.25</v>
      </c>
      <c r="N52" s="20">
        <f>SUM(B52:M52)</f>
        <v>1496.5</v>
      </c>
      <c r="O52" s="14"/>
    </row>
    <row r="53" spans="1:15" ht="15.75" x14ac:dyDescent="0.25">
      <c r="A53" s="29" t="s">
        <v>197</v>
      </c>
      <c r="B53" s="14"/>
      <c r="C53" s="14"/>
      <c r="D53" s="14"/>
      <c r="E53" s="14"/>
      <c r="F53" s="14"/>
      <c r="N53" s="20">
        <f>AVERAGE(B52:M52)</f>
        <v>124.70833333333333</v>
      </c>
      <c r="O53" s="14"/>
    </row>
    <row r="54" spans="1:15" ht="15.75" x14ac:dyDescent="0.25">
      <c r="A54" s="29" t="s">
        <v>222</v>
      </c>
      <c r="B54" s="19" t="s">
        <v>225</v>
      </c>
      <c r="C54" s="19" t="s">
        <v>223</v>
      </c>
      <c r="D54" s="19" t="s">
        <v>226</v>
      </c>
      <c r="E54" s="19" t="s">
        <v>224</v>
      </c>
      <c r="F54" s="19" t="s">
        <v>135</v>
      </c>
      <c r="O54" s="14"/>
    </row>
    <row r="55" spans="1:15" ht="15.75" x14ac:dyDescent="0.25">
      <c r="A55" s="18" t="s">
        <v>220</v>
      </c>
      <c r="B55" s="35">
        <f>SUM('Overall Stats'!A21/3)</f>
        <v>285</v>
      </c>
      <c r="C55" s="35">
        <f>SUM('Overall Stats'!B21/3)</f>
        <v>482.33333333333331</v>
      </c>
      <c r="D55" s="35">
        <f>SUM('Overall Stats'!C21/4)</f>
        <v>544.25</v>
      </c>
      <c r="E55" s="35">
        <f>SUM('Overall Stats'!D21/4)</f>
        <v>143.5</v>
      </c>
      <c r="F55" s="35">
        <f>SUM(B55:E55)</f>
        <v>1455.0833333333333</v>
      </c>
      <c r="O55" s="14"/>
    </row>
    <row r="56" spans="1:15" ht="15.75" x14ac:dyDescent="0.25">
      <c r="A56" s="18" t="s">
        <v>221</v>
      </c>
      <c r="B56" s="36">
        <f>SUM(D50:F50)</f>
        <v>298</v>
      </c>
      <c r="C56" s="36">
        <f>SUM(G50:I50)</f>
        <v>721</v>
      </c>
      <c r="D56" s="36">
        <f>SUM(J50:L50)</f>
        <v>0</v>
      </c>
      <c r="E56" s="36">
        <f>SUM(B50:C50,M50)</f>
        <v>352</v>
      </c>
      <c r="F56" s="36">
        <f>SUM(B56:E56)</f>
        <v>1371</v>
      </c>
      <c r="O56" s="14"/>
    </row>
  </sheetData>
  <mergeCells count="1">
    <mergeCell ref="B2:M2"/>
  </mergeCells>
  <conditionalFormatting sqref="B56:F56">
    <cfRule type="cellIs" dxfId="13" priority="19" operator="lessThan">
      <formula>$B$137</formula>
    </cfRule>
    <cfRule type="cellIs" dxfId="12" priority="20" operator="greaterThan">
      <formula>$B$137</formula>
    </cfRule>
    <cfRule type="cellIs" dxfId="11" priority="21" operator="greaterThan">
      <formula>$B$137</formula>
    </cfRule>
    <cfRule type="cellIs" dxfId="10" priority="22" operator="greaterThan">
      <formula>$B$137</formula>
    </cfRule>
  </conditionalFormatting>
  <conditionalFormatting sqref="B56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56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56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56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56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2021-07-16T16:47:50Z</dcterms:modified>
</cp:coreProperties>
</file>