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1BD7FFAC-FF52-4E99-94A1-C9CC80DCEAEB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6" i="6" l="1"/>
  <c r="N55" i="6"/>
  <c r="H56" i="6"/>
  <c r="G56" i="6"/>
  <c r="F56" i="6"/>
  <c r="E56" i="6"/>
  <c r="D56" i="6"/>
  <c r="C56" i="6"/>
  <c r="N57" i="6" s="1"/>
  <c r="B56" i="6"/>
  <c r="N56" i="6" l="1"/>
  <c r="E62" i="6"/>
  <c r="D62" i="6"/>
  <c r="C62" i="6"/>
  <c r="B62" i="6"/>
  <c r="F62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58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58" i="6" s="1"/>
  <c r="J16" i="1"/>
  <c r="K15" i="4" s="1"/>
  <c r="L58" i="6" s="1"/>
  <c r="I16" i="1"/>
  <c r="H16" i="1"/>
  <c r="I15" i="4" s="1"/>
  <c r="J58" i="6" s="1"/>
  <c r="V16" i="2"/>
  <c r="G15" i="4" s="1"/>
  <c r="H58" i="6" s="1"/>
  <c r="AA16" i="2"/>
  <c r="Z16" i="2"/>
  <c r="Y16" i="2"/>
  <c r="X16" i="2"/>
  <c r="W16" i="2"/>
  <c r="H15" i="4" s="1"/>
  <c r="I58" i="6" s="1"/>
  <c r="U16" i="2"/>
  <c r="F15" i="4" s="1"/>
  <c r="G58" i="6" s="1"/>
  <c r="T16" i="2"/>
  <c r="E15" i="4" s="1"/>
  <c r="F58" i="6" s="1"/>
  <c r="S16" i="2"/>
  <c r="D15" i="4" s="1"/>
  <c r="E58" i="6" s="1"/>
  <c r="R16" i="2"/>
  <c r="C15" i="4" s="1"/>
  <c r="D58" i="6" s="1"/>
  <c r="P16" i="2"/>
  <c r="A15" i="4" s="1"/>
  <c r="B58" i="6" s="1"/>
  <c r="J15" i="4" l="1"/>
  <c r="K58" i="6" s="1"/>
  <c r="N59" i="6" s="1"/>
  <c r="R22" i="2"/>
  <c r="S22" i="2"/>
  <c r="H22" i="1"/>
  <c r="I22" i="1"/>
  <c r="P22" i="2"/>
  <c r="A21" i="4" s="1"/>
  <c r="B61" i="6" s="1"/>
  <c r="Q22" i="2"/>
  <c r="B21" i="4" s="1"/>
  <c r="C61" i="6" s="1"/>
  <c r="Q9" i="4"/>
  <c r="P9" i="4"/>
  <c r="O4" i="1"/>
  <c r="N4" i="1"/>
  <c r="M4" i="1"/>
  <c r="L4" i="1"/>
  <c r="K4" i="1"/>
  <c r="J4" i="1"/>
  <c r="I4" i="1"/>
  <c r="H4" i="1"/>
  <c r="F45" i="1"/>
  <c r="N58" i="6" l="1"/>
  <c r="A3" i="4"/>
  <c r="D21" i="4"/>
  <c r="E61" i="6" s="1"/>
  <c r="C21" i="4"/>
  <c r="D61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61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<sst xmlns="http://schemas.openxmlformats.org/spreadsheetml/2006/main" count="1241" uniqueCount="290">
  <si>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</si>
  <si>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</si>
  <si>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</si>
  <si>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</si>
  <si>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</si>
  <si>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</si>
  <si>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</si>
  <si>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</si>
  <si>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</si>
  <si>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</si>
  <si>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</si>
  <si>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</si>
  <si>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</si>
  <si>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</si>
  <si>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</si>
  <si>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</si>
  <si>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</si>
  <si>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</si>
  <si>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</si>
  <si>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</si>
  <si>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</si>
  <si>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</si>
  <si>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</si>
  <si>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</si>
  <si>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</si>
  <si>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</si>
  <si>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</si>
  <si>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</si>
  <si>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</si>
  <si>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</si>
  <si>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</si>
  <si>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</si>
  <si>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</si>
  <si>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</si>
  <si>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</si>
  <si>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</si>
  <si>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</si>
  <si>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</si>
  <si>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</si>
  <si>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</si>
  <si>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</si>
  <si>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</si>
  <si>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</si>
  <si>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</si>
  <si>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</si>
  <si>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</si>
  <si>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</si>
  <si>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</si>
  <si>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</si>
  <si>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</si>
  <si>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</si>
  <si>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</si>
  <si>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</si>
  <si>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</si>
  <si>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</si>
  <si>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</si>
  <si>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</si>
  <si>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</si>
  <si>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</si>
  <si>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</si>
  <si>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</si>
  <si>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</si>
  <si>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</si>
  <si>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</si>
  <si>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</si>
  <si>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</si>
  <si>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</si>
  <si>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</si>
  <si>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</si>
  <si>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</si>
  <si>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</si>
  <si>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</si>
  <si>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</si>
  <si>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</si>
  <si>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</si>
  <si>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</si>
  <si>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</si>
  <si>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</si>
  <si>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</si>
  <si>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</si>
  <si>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</si>
  <si>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</si>
  <si>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</si>
  <si>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</si>
  <si>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</si>
  <si>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</si>
  <si>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</si>
  <si>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</si>
  <si>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</si>
  <si>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</si>
  <si>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</si>
  <si>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</si>
  <si>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</si>
  <si>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</si>
  <si>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</si>
  <si>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</si>
  <si>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</si>
  <si>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</si>
  <si>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</si>
  <si>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</si>
  <si>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</si>
  <si>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</si>
  <si>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</si>
  <si>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</si>
  <si>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</si>
  <si>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</si>
  <si>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</si>
  <si>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</si>
  <si>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</si>
  <si>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</si>
  <si>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</si>
  <si>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</si>
  <si>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</si>
  <si>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</si>
  <si>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</si>
  <si>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</si>
  <si>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</si>
  <si>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</si>
  <si>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</si>
  <si>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</si>
  <si>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</si>
  <si>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</si>
  <si>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</si>
  <si>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</si>
  <si>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</si>
  <si>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</si>
  <si>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</si>
  <si>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</si>
  <si>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</si>
  <si>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</si>
  <si>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</si>
  <si>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</si>
  <si>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</si>
  <si>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</si>
  <si>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</si>
  <si>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</si>
  <si>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</si>
  <si>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</si>
  <si>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</si>
  <si>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</si>
  <si>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</si>
  <si>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</si>
  <si>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</si>
  <si>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</si>
  <si>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</si>
  <si>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</si>
  <si>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</si>
  <si>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</si>
  <si>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</si>
  <si>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</si>
  <si>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</si>
  <si>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</si>
  <si>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</si>
  <si>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</si>
  <si>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</si>
  <si>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</si>
  <si>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</si>
  <si>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</si>
  <si>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</si>
  <si>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</si>
  <si>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</si>
  <si>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</si>
  <si>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</si>
  <si>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</si>
  <si>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</si>
  <si>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</si>
  <si>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</si>
  <si>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</si>
  <si>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</si>
  <si>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</si>
  <si>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</si>
  <si>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</si>
  <si>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</si>
  <si>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</si>
  <si>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</si>
  <si>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</si>
  <si>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</si>
  <si>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</si>
  <si>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</si>
  <si>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</si>
  <si>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</si>
  <si>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</si>
  <si>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</si>
  <si>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</si>
  <si>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</si>
  <si>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</si>
  <si>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</si>
  <si>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</si>
  <si>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</si>
  <si>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</si>
  <si>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</si>
  <si>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</si>
  <si>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</si>
  <si>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</si>
  <si>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</si>
  <si>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</si>
  <si>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</si>
  <si>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</si>
  <si>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</si>
  <si>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</si>
  <si>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</si>
  <si>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</si>
  <si>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</si>
  <si>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</si>
  <si>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</si>
  <si>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</si>
  <si>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</si>
  <si>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</si>
  <si>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</si>
  <si>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</si>
  <si>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</si>
  <si>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</si>
  <si>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</si>
  <si>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</si>
  <si>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</si>
  <si>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</si>
  <si>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</si>
  <si>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</si>
  <si>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</si>
  <si>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</si>
  <si>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</si>
  <si>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</si>
  <si>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</si>
  <si>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</si>
  <si>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</si>
  <si>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</si>
  <si>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</si>
  <si>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</si>
  <si>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</si>
  <si>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</si>
  <si>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</si>
  <si>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</si>
  <si>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</si>
  <si>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</si>
  <si>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</si>
  <si>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</si>
  <si>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</si>
  <si>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</si>
  <si>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</si>
  <si>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</si>
  <si>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</si>
  <si>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</si>
  <si>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</si>
  <si>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</si>
  <si>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</si>
  <si>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</si>
  <si>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</si>
  <si>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</si>
  <si>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</si>
  <si>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</si>
  <si>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</si>
  <si>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</si>
  <si>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</si>
  <si>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</si>
  <si>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</si>
  <si>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</si>
  <si>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</si>
  <si>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</si>
  <si>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</si>
  <si>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</si>
  <si>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</si>
  <si>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</si>
  <si>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</si>
  <si>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</si>
  <si>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</si>
  <si>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</si>
  <si>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</si>
  <si>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</si>
  <si>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</si>
  <si>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</si>
  <si>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</si>
  <si>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</si>
  <si>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</si>
  <si>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</si>
  <si>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</si>
  <si>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</si>
  <si>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</si>
  <si>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</si>
  <si>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</si>
  <si>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</si>
  <si>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</si>
  <si>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</si>
  <si>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</si>
  <si>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</si>
  <si>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</si>
  <si>
    <t>102 Cutthroat 1 Rainbow</t>
  </si>
  <si>
    <t>111 Cutthroat</t>
  </si>
  <si>
    <t>85 Cutthroat 1 Rainbow</t>
  </si>
  <si>
    <t>61 Cutthroat 1 Rainbow</t>
  </si>
  <si>
    <t>47 Chub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</si>
</sst>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62"/>
  <sheetViews>
    <sheetView tabSelected="1" topLeftCell="A26" workbookViewId="0">
      <selection activeCell="G60" sqref="G60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x14ac:dyDescent="0.2">
      <c r="A30" s="1" t="s">
        <v>46</v>
      </c>
      <c r="B30" s="14"/>
      <c r="C30" s="14"/>
      <c r="D30" s="14"/>
      <c r="E30" s="14"/>
      <c r="F30" s="14">
        <v>6</v>
      </c>
      <c r="G30" s="14"/>
      <c r="H30" s="14"/>
      <c r="I30" s="14"/>
      <c r="J30" s="14"/>
      <c r="K30" s="14"/>
      <c r="L30" s="14"/>
      <c r="M30" s="14"/>
      <c r="N30" s="14">
        <v>10</v>
      </c>
      <c r="O30" s="14" t="s">
        <v>266</v>
      </c>
    </row>
    <row r="31" spans="1:15" x14ac:dyDescent="0.2">
      <c r="A31" s="1" t="s">
        <v>46</v>
      </c>
      <c r="B31" s="14"/>
      <c r="C31" s="14"/>
      <c r="D31" s="14"/>
      <c r="E31" s="14"/>
      <c r="F31" s="14">
        <v>11</v>
      </c>
      <c r="G31" s="14"/>
      <c r="H31" s="14"/>
      <c r="I31" s="14"/>
      <c r="J31" s="14"/>
      <c r="K31" s="14"/>
      <c r="L31" s="14"/>
      <c r="M31" s="14"/>
      <c r="N31" s="14">
        <v>5</v>
      </c>
      <c r="O31" s="14" t="s">
        <v>267</v>
      </c>
    </row>
    <row r="32" spans="1:15" x14ac:dyDescent="0.2">
      <c r="A32" s="1" t="s">
        <v>46</v>
      </c>
      <c r="B32" s="14"/>
      <c r="C32" s="14"/>
      <c r="D32" s="14"/>
      <c r="E32" s="14"/>
      <c r="F32" s="14">
        <v>12</v>
      </c>
      <c r="G32" s="14"/>
      <c r="H32" s="14"/>
      <c r="I32" s="14"/>
      <c r="J32" s="14"/>
      <c r="K32" s="14"/>
      <c r="L32" s="14"/>
      <c r="M32" s="14"/>
      <c r="N32" s="14">
        <v>6</v>
      </c>
      <c r="O32" s="14" t="s">
        <v>268</v>
      </c>
    </row>
    <row r="33" spans="1:15" x14ac:dyDescent="0.2">
      <c r="A33" s="1" t="s">
        <v>44</v>
      </c>
      <c r="B33" s="14"/>
      <c r="C33" s="14"/>
      <c r="D33" s="14"/>
      <c r="E33" s="14"/>
      <c r="F33" s="14">
        <v>13</v>
      </c>
      <c r="G33" s="14"/>
      <c r="H33" s="14"/>
      <c r="I33" s="14"/>
      <c r="J33" s="14"/>
      <c r="K33" s="14"/>
      <c r="L33" s="14"/>
      <c r="M33" s="14"/>
      <c r="N33" s="14">
        <v>40</v>
      </c>
      <c r="O33" s="14" t="s">
        <v>269</v>
      </c>
    </row>
    <row r="34" spans="1:15" x14ac:dyDescent="0.2">
      <c r="A34" s="1" t="s">
        <v>44</v>
      </c>
      <c r="B34" s="14"/>
      <c r="C34" s="14"/>
      <c r="D34" s="14"/>
      <c r="E34" s="14"/>
      <c r="F34" s="14">
        <v>16</v>
      </c>
      <c r="G34" s="14"/>
      <c r="H34" s="14"/>
      <c r="I34" s="14"/>
      <c r="J34" s="14"/>
      <c r="K34" s="14"/>
      <c r="L34" s="14"/>
      <c r="M34" s="14"/>
      <c r="N34" s="14">
        <v>22</v>
      </c>
      <c r="O34" s="14" t="s">
        <v>182</v>
      </c>
    </row>
    <row r="35" spans="1:15" x14ac:dyDescent="0.2">
      <c r="A35" s="1" t="s">
        <v>46</v>
      </c>
      <c r="B35" s="14"/>
      <c r="C35" s="14"/>
      <c r="D35" s="14"/>
      <c r="E35" s="14"/>
      <c r="F35" s="14">
        <v>18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270</v>
      </c>
    </row>
    <row r="36" spans="1:15" x14ac:dyDescent="0.2">
      <c r="A36" s="1" t="s">
        <v>44</v>
      </c>
      <c r="B36" s="14"/>
      <c r="C36" s="14"/>
      <c r="D36" s="14"/>
      <c r="E36" s="14"/>
      <c r="F36" s="14">
        <v>28</v>
      </c>
      <c r="G36" s="14"/>
      <c r="H36" s="14"/>
      <c r="I36" s="14"/>
      <c r="J36" s="14"/>
      <c r="K36" s="14"/>
      <c r="L36" s="14"/>
      <c r="M36" s="14"/>
      <c r="N36" s="14">
        <v>35</v>
      </c>
      <c r="O36" s="14" t="s">
        <v>271</v>
      </c>
    </row>
    <row r="37" spans="1:15" x14ac:dyDescent="0.2">
      <c r="A37" s="1" t="s">
        <v>58</v>
      </c>
      <c r="B37" s="14"/>
      <c r="C37" s="14"/>
      <c r="D37" s="14"/>
      <c r="E37" s="14"/>
      <c r="F37" s="14"/>
      <c r="G37" s="14">
        <v>1</v>
      </c>
      <c r="H37" s="14"/>
      <c r="I37" s="14"/>
      <c r="J37" s="14"/>
      <c r="K37" s="14"/>
      <c r="L37" s="14"/>
      <c r="M37" s="14"/>
      <c r="N37" s="14">
        <v>272</v>
      </c>
      <c r="O37" s="14" t="s">
        <v>272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>
        <v>8</v>
      </c>
      <c r="H38" s="14"/>
      <c r="I38" s="14"/>
      <c r="J38" s="14"/>
      <c r="K38" s="14"/>
      <c r="L38" s="14"/>
      <c r="M38" s="14"/>
      <c r="N38" s="14">
        <v>14</v>
      </c>
      <c r="O38" s="14" t="s">
        <v>273</v>
      </c>
    </row>
    <row r="39" spans="1:15" x14ac:dyDescent="0.2">
      <c r="A39" s="1" t="s">
        <v>5</v>
      </c>
      <c r="B39" s="14"/>
      <c r="C39" s="14"/>
      <c r="D39" s="14"/>
      <c r="E39" s="14"/>
      <c r="F39" s="14"/>
      <c r="G39" s="14">
        <v>16</v>
      </c>
      <c r="H39" s="14"/>
      <c r="I39" s="14"/>
      <c r="J39" s="14"/>
      <c r="K39" s="14"/>
      <c r="L39" s="14"/>
      <c r="M39" s="14"/>
      <c r="N39" s="14">
        <v>100</v>
      </c>
      <c r="O39" s="14" t="s">
        <v>242</v>
      </c>
    </row>
    <row r="40" spans="1:15" x14ac:dyDescent="0.2">
      <c r="A40" s="1" t="s">
        <v>5</v>
      </c>
      <c r="B40" s="14"/>
      <c r="C40" s="14"/>
      <c r="D40" s="14"/>
      <c r="E40" s="14"/>
      <c r="F40" s="14"/>
      <c r="G40" s="14">
        <v>20</v>
      </c>
      <c r="H40" s="14"/>
      <c r="I40" s="14"/>
      <c r="J40" s="14"/>
      <c r="K40" s="14"/>
      <c r="L40" s="14"/>
      <c r="M40" s="14"/>
      <c r="N40" s="14">
        <v>55</v>
      </c>
      <c r="O40" s="14" t="s">
        <v>274</v>
      </c>
    </row>
    <row r="41" spans="1:15" x14ac:dyDescent="0.2">
      <c r="A41" s="1" t="s">
        <v>5</v>
      </c>
      <c r="B41" s="14"/>
      <c r="C41" s="14"/>
      <c r="D41" s="14"/>
      <c r="E41" s="14"/>
      <c r="F41" s="14"/>
      <c r="G41" s="14">
        <v>21</v>
      </c>
      <c r="H41" s="14"/>
      <c r="I41" s="14"/>
      <c r="J41" s="14"/>
      <c r="K41" s="14"/>
      <c r="L41" s="14"/>
      <c r="M41" s="14"/>
      <c r="N41" s="14">
        <v>36</v>
      </c>
      <c r="O41" s="14" t="s">
        <v>275</v>
      </c>
    </row>
    <row r="42" spans="1:15" x14ac:dyDescent="0.2">
      <c r="A42" s="1" t="s">
        <v>5</v>
      </c>
      <c r="B42" s="14"/>
      <c r="C42" s="14"/>
      <c r="D42" s="14"/>
      <c r="E42" s="14"/>
      <c r="F42" s="14"/>
      <c r="G42" s="14"/>
      <c r="H42" s="14">
        <v>1</v>
      </c>
      <c r="I42" s="14"/>
      <c r="J42" s="14"/>
      <c r="K42" s="14"/>
      <c r="L42" s="14"/>
      <c r="M42" s="14"/>
      <c r="N42" s="14">
        <v>100</v>
      </c>
      <c r="O42" s="14" t="s">
        <v>276</v>
      </c>
    </row>
    <row r="43" spans="1:15" x14ac:dyDescent="0.2">
      <c r="A43" s="1" t="s">
        <v>5</v>
      </c>
      <c r="B43" s="14"/>
      <c r="C43" s="14"/>
      <c r="D43" s="14"/>
      <c r="E43" s="14"/>
      <c r="F43" s="14"/>
      <c r="G43" s="14"/>
      <c r="H43" s="14">
        <v>2</v>
      </c>
      <c r="I43" s="14"/>
      <c r="J43" s="14"/>
      <c r="K43" s="14"/>
      <c r="L43" s="14"/>
      <c r="M43" s="14"/>
      <c r="N43" s="14">
        <v>121</v>
      </c>
      <c r="O43" s="14" t="s">
        <v>277</v>
      </c>
    </row>
    <row r="44" spans="1:15" x14ac:dyDescent="0.2">
      <c r="A44" s="1" t="s">
        <v>278</v>
      </c>
      <c r="B44" s="14"/>
      <c r="C44" s="14"/>
      <c r="D44" s="14"/>
      <c r="E44" s="14"/>
      <c r="F44" s="14"/>
      <c r="G44" s="14"/>
      <c r="H44" s="14">
        <v>9</v>
      </c>
      <c r="I44" s="14"/>
      <c r="J44" s="14"/>
      <c r="K44" s="14"/>
      <c r="L44" s="14"/>
      <c r="M44" s="14"/>
      <c r="N44" s="14">
        <v>3</v>
      </c>
      <c r="O44" s="14" t="s">
        <v>281</v>
      </c>
    </row>
    <row r="45" spans="1:15" x14ac:dyDescent="0.2">
      <c r="A45" s="1" t="s">
        <v>278</v>
      </c>
      <c r="B45" s="14"/>
      <c r="C45" s="14"/>
      <c r="D45" s="14"/>
      <c r="E45" s="14"/>
      <c r="F45" s="14"/>
      <c r="G45" s="14"/>
      <c r="H45" s="14">
        <v>10</v>
      </c>
      <c r="I45" s="14"/>
      <c r="J45" s="14"/>
      <c r="K45" s="14"/>
      <c r="L45" s="14"/>
      <c r="M45" s="14"/>
      <c r="N45" s="14">
        <v>11</v>
      </c>
      <c r="O45" s="14" t="s">
        <v>282</v>
      </c>
    </row>
    <row r="46" spans="1:15" x14ac:dyDescent="0.2">
      <c r="A46" s="1" t="s">
        <v>278</v>
      </c>
      <c r="B46" s="14"/>
      <c r="C46" s="14"/>
      <c r="D46" s="14"/>
      <c r="E46" s="14"/>
      <c r="F46" s="14"/>
      <c r="G46" s="14"/>
      <c r="H46" s="14">
        <v>11</v>
      </c>
      <c r="I46" s="14"/>
      <c r="J46" s="14"/>
      <c r="K46" s="14"/>
      <c r="L46" s="14"/>
      <c r="M46" s="14"/>
      <c r="N46" s="14">
        <v>5</v>
      </c>
      <c r="O46" s="14" t="s">
        <v>283</v>
      </c>
    </row>
    <row r="47" spans="1:15" x14ac:dyDescent="0.2">
      <c r="A47" s="1" t="s">
        <v>279</v>
      </c>
      <c r="B47" s="14"/>
      <c r="C47" s="14"/>
      <c r="D47" s="14"/>
      <c r="E47" s="14"/>
      <c r="F47" s="14"/>
      <c r="G47" s="14"/>
      <c r="H47" s="14">
        <v>12</v>
      </c>
      <c r="I47" s="14"/>
      <c r="J47" s="14"/>
      <c r="K47" s="14"/>
      <c r="L47" s="14"/>
      <c r="M47" s="14"/>
      <c r="N47" s="14">
        <v>3</v>
      </c>
      <c r="O47" s="14" t="s">
        <v>284</v>
      </c>
    </row>
    <row r="48" spans="1:15" x14ac:dyDescent="0.2">
      <c r="A48" s="1" t="s">
        <v>280</v>
      </c>
      <c r="B48" s="14"/>
      <c r="C48" s="14"/>
      <c r="D48" s="14"/>
      <c r="E48" s="14"/>
      <c r="F48" s="14"/>
      <c r="G48" s="14"/>
      <c r="H48" s="14">
        <v>13</v>
      </c>
      <c r="I48" s="14"/>
      <c r="J48" s="14"/>
      <c r="K48" s="14"/>
      <c r="L48" s="14"/>
      <c r="M48" s="14"/>
      <c r="N48" s="14">
        <v>1</v>
      </c>
      <c r="O48" s="14" t="s">
        <v>168</v>
      </c>
    </row>
    <row r="49" spans="1:15" x14ac:dyDescent="0.2">
      <c r="A49" s="1" t="s">
        <v>5</v>
      </c>
      <c r="B49" s="14"/>
      <c r="C49" s="14"/>
      <c r="D49" s="14"/>
      <c r="E49" s="14"/>
      <c r="F49" s="14"/>
      <c r="G49" s="14"/>
      <c r="H49" s="14">
        <v>18</v>
      </c>
      <c r="I49" s="14"/>
      <c r="J49" s="14"/>
      <c r="K49" s="14"/>
      <c r="L49" s="14"/>
      <c r="M49" s="14"/>
      <c r="N49" s="14">
        <v>103</v>
      </c>
      <c r="O49" s="14" t="s">
        <v>285</v>
      </c>
    </row>
    <row r="50" spans="1:15" x14ac:dyDescent="0.2">
      <c r="A50" s="1" t="s">
        <v>5</v>
      </c>
      <c r="B50" s="14"/>
      <c r="C50" s="14"/>
      <c r="D50" s="14"/>
      <c r="E50" s="14"/>
      <c r="F50" s="14"/>
      <c r="G50" s="14"/>
      <c r="H50" s="14">
        <v>22</v>
      </c>
      <c r="I50" s="14"/>
      <c r="J50" s="14"/>
      <c r="K50" s="14"/>
      <c r="L50" s="14"/>
      <c r="M50" s="14"/>
      <c r="N50" s="14">
        <v>111</v>
      </c>
      <c r="O50" s="14" t="s">
        <v>286</v>
      </c>
    </row>
    <row r="51" spans="1:15" x14ac:dyDescent="0.2">
      <c r="A51" s="1" t="s">
        <v>5</v>
      </c>
      <c r="B51" s="14"/>
      <c r="C51" s="14"/>
      <c r="D51" s="14"/>
      <c r="E51" s="14"/>
      <c r="F51" s="14"/>
      <c r="G51" s="14"/>
      <c r="H51" s="14">
        <v>23</v>
      </c>
      <c r="I51" s="14"/>
      <c r="J51" s="14"/>
      <c r="K51" s="14"/>
      <c r="L51" s="14"/>
      <c r="M51" s="14"/>
      <c r="N51" s="14">
        <v>61</v>
      </c>
      <c r="O51" s="14" t="s">
        <v>231</v>
      </c>
    </row>
    <row r="52" spans="1:15" x14ac:dyDescent="0.2">
      <c r="A52" s="1" t="s">
        <v>5</v>
      </c>
      <c r="B52" s="14"/>
      <c r="C52" s="14"/>
      <c r="D52" s="14"/>
      <c r="E52" s="14"/>
      <c r="F52" s="14"/>
      <c r="G52" s="14"/>
      <c r="H52" s="14"/>
      <c r="I52" s="14">
        <v>5</v>
      </c>
      <c r="J52" s="14"/>
      <c r="K52" s="14"/>
      <c r="L52" s="14"/>
      <c r="M52" s="14"/>
      <c r="N52" s="14">
        <v>86</v>
      </c>
      <c r="O52" s="14" t="s">
        <v>287</v>
      </c>
    </row>
    <row r="53" spans="1:15" x14ac:dyDescent="0.2">
      <c r="A53" s="1" t="s">
        <v>5</v>
      </c>
      <c r="B53" s="14"/>
      <c r="C53" s="14"/>
      <c r="D53" s="14"/>
      <c r="E53" s="14"/>
      <c r="F53" s="14"/>
      <c r="G53" s="14"/>
      <c r="H53" s="14"/>
      <c r="I53" s="14">
        <v>11</v>
      </c>
      <c r="J53" s="14"/>
      <c r="K53" s="14"/>
      <c r="L53" s="14"/>
      <c r="M53" s="14"/>
      <c r="N53" s="14">
        <v>62</v>
      </c>
      <c r="O53" s="14" t="s">
        <v>288</v>
      </c>
    </row>
    <row r="54" spans="1:15" x14ac:dyDescent="0.2">
      <c r="A54" s="1" t="s">
        <v>46</v>
      </c>
      <c r="B54" s="14"/>
      <c r="C54" s="14"/>
      <c r="D54" s="14"/>
      <c r="E54" s="14"/>
      <c r="F54" s="14"/>
      <c r="G54" s="14"/>
      <c r="H54" s="14"/>
      <c r="I54" s="14">
        <v>15</v>
      </c>
      <c r="J54" s="14"/>
      <c r="K54" s="14"/>
      <c r="L54" s="14"/>
      <c r="M54" s="14"/>
      <c r="N54" s="14">
        <v>47</v>
      </c>
      <c r="O54" s="14" t="s">
        <v>289</v>
      </c>
    </row>
    <row r="55" spans="1:15" ht="15.75" x14ac:dyDescent="0.25">
      <c r="A55" s="18" t="s">
        <v>135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9">
        <f>SUM(N4:N54)</f>
        <v>1841</v>
      </c>
      <c r="O55" s="14"/>
    </row>
    <row r="56" spans="1:15" ht="15.75" x14ac:dyDescent="0.25">
      <c r="A56" s="18" t="s">
        <v>195</v>
      </c>
      <c r="B56" s="36">
        <f>SUM(N4:N8)</f>
        <v>206</v>
      </c>
      <c r="C56" s="36">
        <f>SUM(N9:N13)</f>
        <v>146</v>
      </c>
      <c r="D56" s="36">
        <f>SUM(N14:N20)</f>
        <v>84</v>
      </c>
      <c r="E56" s="36">
        <f>SUM(N21:N29)</f>
        <v>90</v>
      </c>
      <c r="F56" s="36">
        <f>SUM(N30:N36)</f>
        <v>124</v>
      </c>
      <c r="G56" s="36">
        <f>SUM(N37:N41)</f>
        <v>477</v>
      </c>
      <c r="H56" s="36">
        <f>SUM(N42:N51)</f>
        <v>519</v>
      </c>
      <c r="I56" s="36">
        <f>SUM(N52:N54)</f>
        <v>195</v>
      </c>
      <c r="J56" s="36">
        <v>0</v>
      </c>
      <c r="K56" s="36">
        <v>0</v>
      </c>
      <c r="L56" s="36">
        <v>0</v>
      </c>
      <c r="M56" s="36">
        <v>0</v>
      </c>
      <c r="N56" s="20">
        <f>SUM(N57*12)</f>
        <v>2761.5</v>
      </c>
      <c r="O56" s="14"/>
    </row>
    <row r="57" spans="1:15" ht="15.75" x14ac:dyDescent="0.25">
      <c r="A57" s="18" t="s">
        <v>196</v>
      </c>
      <c r="N57" s="20">
        <f>AVERAGE(B56:I56)</f>
        <v>230.125</v>
      </c>
      <c r="O57" s="14"/>
    </row>
    <row r="58" spans="1:15" ht="15.75" x14ac:dyDescent="0.25">
      <c r="A58" s="18" t="s">
        <v>194</v>
      </c>
      <c r="B58" s="27">
        <f>SUM('Overall Stats'!A15/3)</f>
        <v>49.333333333333336</v>
      </c>
      <c r="C58" s="27">
        <f>SUM('Overall Stats'!B15/3)</f>
        <v>116.33333333333333</v>
      </c>
      <c r="D58" s="27">
        <f>SUM('Overall Stats'!C15/3)</f>
        <v>142.33333333333334</v>
      </c>
      <c r="E58" s="27">
        <f>SUM('Overall Stats'!D15/3)</f>
        <v>60.666666666666664</v>
      </c>
      <c r="F58" s="27">
        <f>SUM('Overall Stats'!E15/3)</f>
        <v>82</v>
      </c>
      <c r="G58" s="27">
        <f>SUM('Overall Stats'!F15/3)</f>
        <v>143</v>
      </c>
      <c r="H58" s="27">
        <f>SUM('Overall Stats'!G15/3)</f>
        <v>207.33333333333334</v>
      </c>
      <c r="I58" s="27">
        <f>SUM('Overall Stats'!H15/3)</f>
        <v>132</v>
      </c>
      <c r="J58" s="27">
        <f>SUM('Overall Stats'!I15/4)</f>
        <v>152.75</v>
      </c>
      <c r="K58" s="27">
        <f>SUM('Overall Stats'!J15/4)</f>
        <v>272.5</v>
      </c>
      <c r="L58" s="27">
        <f>SUM('Overall Stats'!K15/4)</f>
        <v>119</v>
      </c>
      <c r="M58" s="27">
        <f>SUM('Overall Stats'!L15/4)</f>
        <v>19.25</v>
      </c>
      <c r="N58" s="20">
        <f>SUM(B58:M58)</f>
        <v>1496.5</v>
      </c>
      <c r="O58" s="14"/>
    </row>
    <row r="59" spans="1:15" ht="15.75" x14ac:dyDescent="0.25">
      <c r="A59" s="29" t="s">
        <v>197</v>
      </c>
      <c r="B59" s="14"/>
      <c r="C59" s="14"/>
      <c r="D59" s="14"/>
      <c r="E59" s="14"/>
      <c r="F59" s="14"/>
      <c r="N59" s="20">
        <f>AVERAGE(B58:M58)</f>
        <v>124.70833333333333</v>
      </c>
      <c r="O59" s="14"/>
    </row>
    <row r="60" spans="1:15" ht="15.75" x14ac:dyDescent="0.25">
      <c r="A60" s="29" t="s">
        <v>222</v>
      </c>
      <c r="B60" s="19" t="s">
        <v>225</v>
      </c>
      <c r="C60" s="19" t="s">
        <v>223</v>
      </c>
      <c r="D60" s="19" t="s">
        <v>226</v>
      </c>
      <c r="E60" s="19" t="s">
        <v>224</v>
      </c>
      <c r="F60" s="19" t="s">
        <v>135</v>
      </c>
      <c r="O60" s="14"/>
    </row>
    <row r="61" spans="1:15" ht="15.75" x14ac:dyDescent="0.25">
      <c r="A61" s="18" t="s">
        <v>220</v>
      </c>
      <c r="B61" s="35">
        <f>SUM('Overall Stats'!A21/3)</f>
        <v>285</v>
      </c>
      <c r="C61" s="35">
        <f>SUM('Overall Stats'!B21/3)</f>
        <v>482.33333333333331</v>
      </c>
      <c r="D61" s="35">
        <f>SUM('Overall Stats'!C21/4)</f>
        <v>544.25</v>
      </c>
      <c r="E61" s="35">
        <f>SUM('Overall Stats'!D21/4)</f>
        <v>143.5</v>
      </c>
      <c r="F61" s="35">
        <f>SUM(B61:E61)</f>
        <v>1455.0833333333333</v>
      </c>
      <c r="O61" s="14"/>
    </row>
    <row r="62" spans="1:15" ht="15.75" x14ac:dyDescent="0.25">
      <c r="A62" s="18" t="s">
        <v>221</v>
      </c>
      <c r="B62" s="36">
        <f>SUM(D56:F56)</f>
        <v>298</v>
      </c>
      <c r="C62" s="36">
        <f>SUM(G56:I56)</f>
        <v>1191</v>
      </c>
      <c r="D62" s="36">
        <f>SUM(J56:L56)</f>
        <v>0</v>
      </c>
      <c r="E62" s="36">
        <f>SUM(B56:C56,M56)</f>
        <v>352</v>
      </c>
      <c r="F62" s="36">
        <f>SUM(B62:E62)</f>
        <v>1841</v>
      </c>
      <c r="O62" s="14"/>
    </row>
  </sheetData>
  <mergeCells count="1">
    <mergeCell ref="B2:M2"/>
  </mergeCells>
  <conditionalFormatting sqref="B62:F62">
    <cfRule type="cellIs" dxfId="13" priority="19" operator="lessThan">
      <formula>$B$143</formula>
    </cfRule>
    <cfRule type="cellIs" dxfId="12" priority="20" operator="greaterThan">
      <formula>$B$143</formula>
    </cfRule>
    <cfRule type="cellIs" dxfId="11" priority="21" operator="greaterThan">
      <formula>$B$143</formula>
    </cfRule>
    <cfRule type="cellIs" dxfId="10" priority="22" operator="greaterThan">
      <formula>$B$143</formula>
    </cfRule>
  </conditionalFormatting>
  <conditionalFormatting sqref="B62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62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62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62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62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2021-08-16T03:54:01Z</dcterms:modified>
</cp:coreProperties>
</file>