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<sst xmlns="http://schemas.openxmlformats.org/spreadsheetml/2006/main" uniqueCount="364">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</sst>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-1500</v>
      </c>
      <c r="D11" s="80">
        <f>D6+D9-D10</f>
        <v>-1500</v>
      </c>
      <c r="E11" s="80">
        <f>E6+E9-E10</f>
        <v>-1500</v>
      </c>
      <c r="F11" s="80">
        <f>F6+F9-F10</f>
        <v>-1500</v>
      </c>
      <c r="G11" s="80">
        <f>G6+G9-G10</f>
        <v>-1500</v>
      </c>
      <c r="H11" s="80">
        <f>H6+H9-H10</f>
        <v>-15785.71428571429</v>
      </c>
      <c r="I11" s="80">
        <f>I6+I9-I10</f>
        <v>-15785.71428571429</v>
      </c>
      <c r="J11" s="80">
        <f>J6+J9-J10</f>
        <v>-15785.71428571429</v>
      </c>
      <c r="K11" s="80">
        <f>K6+K9-K10</f>
        <v>-15785.71428571429</v>
      </c>
      <c r="L11" s="80">
        <f>L6+L9-L10</f>
        <v>-15785.71428571429</v>
      </c>
      <c r="M11" s="80">
        <f>M6+M9-M10</f>
        <v>-15785.71428571429</v>
      </c>
      <c r="N11" s="80">
        <f>N6+N9-N10</f>
        <v>-15785.71428571429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-18000.00000000001</v>
      </c>
      <c r="AA11" s="80">
        <f>SUM(B11:M11)</f>
        <v>-2214.285714285728</v>
      </c>
      <c r="AB11" s="46">
        <f>SUM(B11:Y11)</f>
        <v>-18000.00000000001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0.2328571428571429</v>
      </c>
      <c r="I12" s="82">
        <f>IF(I13="Yes",IF(SUM($B$10:I10)/(SUM($B$6:I6)+SUM($B$9:I9))&lt;0,999.99,SUM($B$10:I10)/(SUM($B$6:I6)+SUM($B$9:I9))),"")</f>
        <v>0.3907142857142857</v>
      </c>
      <c r="J12" s="82">
        <f>IF(J13="Yes",IF(SUM($B$10:J10)/(SUM($B$6:J6)+SUM($B$9:J9))&lt;0,999.99,SUM($B$10:J10)/(SUM($B$6:J6)+SUM($B$9:J9))),"")</f>
        <v>0.5485714285714286</v>
      </c>
      <c r="K12" s="82">
        <f>IF(K13="Yes",IF(SUM($B$10:K10)/(SUM($B$6:K6)+SUM($B$9:K9))&lt;0,999.99,SUM($B$10:K10)/(SUM($B$6:K6)+SUM($B$9:K9))),"")</f>
        <v>0.7064285714285714</v>
      </c>
      <c r="L12" s="82">
        <f>IF(L13="Yes",IF(SUM($B$10:L10)/(SUM($B$6:L6)+SUM($B$9:L9))&lt;0,999.99,SUM($B$10:L10)/(SUM($B$6:L6)+SUM($B$9:L9))),"")</f>
        <v>0.8642857142857143</v>
      </c>
      <c r="M12" s="82">
        <f>IF(M13="Yes",IF(SUM($B$10:M10)/(SUM($B$6:M6)+SUM($B$9:M9))&lt;0,999.99,SUM($B$10:M10)/(SUM($B$6:M6)+SUM($B$9:M9))),"")</f>
        <v>1.022142857142857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118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118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118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118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8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144</v>
      </c>
      <c r="B80" s="168" t="s">
        <v>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146</v>
      </c>
      <c r="B81" s="161">
        <v>100000</v>
      </c>
    </row>
    <row r="82" spans="1:48">
      <c r="A82" t="s">
        <v>147</v>
      </c>
      <c r="B82" s="161">
        <v>18</v>
      </c>
    </row>
    <row r="83" spans="1:48">
      <c r="A83" t="s">
        <v>148</v>
      </c>
      <c r="B83" s="169" t="s">
        <v>149</v>
      </c>
    </row>
    <row r="84" spans="1:48">
      <c r="A84" t="s">
        <v>150</v>
      </c>
      <c r="B84" s="169">
        <v>1</v>
      </c>
    </row>
    <row r="85" spans="1:48">
      <c r="A85" t="s">
        <v>151</v>
      </c>
      <c r="B85" s="169">
        <v>12</v>
      </c>
    </row>
    <row r="86" spans="1:48">
      <c r="A86" t="s">
        <v>152</v>
      </c>
      <c r="B86" s="161">
        <v>5</v>
      </c>
    </row>
    <row r="87" spans="1:48">
      <c r="A87" t="s">
        <v>153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  <c r="H3" s="15" t="s">
        <v>160</v>
      </c>
      <c r="I3" s="15" t="s">
        <v>161</v>
      </c>
      <c r="J3" s="15" t="s">
        <v>162</v>
      </c>
      <c r="K3" s="15" t="s">
        <v>163</v>
      </c>
      <c r="L3" s="15" t="s">
        <v>164</v>
      </c>
      <c r="M3" s="15" t="s">
        <v>165</v>
      </c>
      <c r="N3" s="15" t="s">
        <v>166</v>
      </c>
      <c r="O3" s="15" t="s">
        <v>167</v>
      </c>
      <c r="P3" s="15" t="s">
        <v>168</v>
      </c>
      <c r="Q3" s="32" t="s">
        <v>169</v>
      </c>
      <c r="R3" s="15" t="s">
        <v>170</v>
      </c>
      <c r="S3" s="15" t="s">
        <v>171</v>
      </c>
      <c r="T3" s="15" t="s">
        <v>172</v>
      </c>
      <c r="U3" s="178" t="s">
        <v>87</v>
      </c>
      <c r="V3" s="32" t="s">
        <v>173</v>
      </c>
      <c r="W3" s="32" t="s">
        <v>174</v>
      </c>
      <c r="X3" s="32" t="s">
        <v>175</v>
      </c>
      <c r="Y3" s="32" t="s">
        <v>176</v>
      </c>
      <c r="Z3" s="32" t="s">
        <v>43</v>
      </c>
      <c r="AA3" s="32" t="s">
        <v>177</v>
      </c>
      <c r="AB3" s="32" t="s">
        <v>178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179</v>
      </c>
      <c r="D13" s="15" t="s">
        <v>180</v>
      </c>
      <c r="E13" s="15" t="s">
        <v>181</v>
      </c>
      <c r="F13" s="15" t="s">
        <v>182</v>
      </c>
      <c r="G13" s="15" t="s">
        <v>183</v>
      </c>
      <c r="H13" s="15" t="s">
        <v>184</v>
      </c>
      <c r="I13" s="15" t="s">
        <v>185</v>
      </c>
      <c r="J13" s="15" t="s">
        <v>186</v>
      </c>
      <c r="K13" s="15" t="s">
        <v>187</v>
      </c>
      <c r="L13" s="15" t="s">
        <v>188</v>
      </c>
      <c r="M13" s="178" t="s">
        <v>189</v>
      </c>
      <c r="N13" s="178" t="s">
        <v>190</v>
      </c>
      <c r="O13" s="62" t="s">
        <v>191</v>
      </c>
      <c r="P13" s="62" t="s">
        <v>192</v>
      </c>
      <c r="Q13" s="62" t="s">
        <v>193</v>
      </c>
      <c r="R13" s="62" t="s">
        <v>194</v>
      </c>
      <c r="S13" s="62" t="s">
        <v>195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129</v>
      </c>
      <c r="B22" s="74" t="s">
        <v>196</v>
      </c>
      <c r="C22" s="74" t="s">
        <v>197</v>
      </c>
      <c r="D22" s="74" t="s">
        <v>198</v>
      </c>
      <c r="E22" s="74" t="s">
        <v>199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201</v>
      </c>
      <c r="B32" s="129" t="s">
        <v>202</v>
      </c>
      <c r="C32" s="129" t="s">
        <v>203</v>
      </c>
      <c r="D32" s="129" t="s">
        <v>204</v>
      </c>
      <c r="F32" s="132" t="s">
        <v>205</v>
      </c>
      <c r="G32" s="132" t="s">
        <v>206</v>
      </c>
      <c r="I32" s="174" t="s">
        <v>207</v>
      </c>
      <c r="J32" s="175" t="str">
        <f>VLOOKUP(VALUE(Inputs!B75),Parameters!A54:B71,2,0)</f>
        <v>Donholm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143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144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146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147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208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209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152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153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210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211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212</v>
      </c>
      <c r="C3" s="10" t="s">
        <v>213</v>
      </c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225</v>
      </c>
      <c r="P3" s="10" t="s">
        <v>226</v>
      </c>
      <c r="Q3" s="10" t="s">
        <v>227</v>
      </c>
      <c r="R3" s="10" t="s">
        <v>228</v>
      </c>
      <c r="S3" s="10" t="s">
        <v>229</v>
      </c>
      <c r="T3" s="10" t="s">
        <v>230</v>
      </c>
      <c r="U3" s="10" t="s">
        <v>170</v>
      </c>
      <c r="V3" s="10" t="s">
        <v>168</v>
      </c>
      <c r="W3" s="10" t="s">
        <v>231</v>
      </c>
      <c r="X3" s="10" t="s">
        <v>232</v>
      </c>
      <c r="Y3" s="10" t="s">
        <v>233</v>
      </c>
      <c r="Z3" s="10" t="s">
        <v>234</v>
      </c>
      <c r="AA3" s="10" t="s">
        <v>235</v>
      </c>
      <c r="AB3" s="10" t="s">
        <v>236</v>
      </c>
      <c r="AC3" s="10" t="s">
        <v>237</v>
      </c>
      <c r="AD3" s="10" t="s">
        <v>238</v>
      </c>
      <c r="AE3" s="10" t="s">
        <v>239</v>
      </c>
      <c r="AF3" s="10" t="s">
        <v>240</v>
      </c>
      <c r="AG3" s="10" t="s">
        <v>241</v>
      </c>
      <c r="AH3" s="10" t="s">
        <v>242</v>
      </c>
      <c r="AI3" s="10" t="s">
        <v>243</v>
      </c>
    </row>
    <row r="4" spans="1:36" s="93" customFormat="1">
      <c r="A4" s="93" t="s">
        <v>244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263</v>
      </c>
      <c r="C22" s="10" t="s">
        <v>264</v>
      </c>
      <c r="D22" s="10" t="s">
        <v>265</v>
      </c>
      <c r="E22" s="10" t="s">
        <v>266</v>
      </c>
      <c r="F22" s="10" t="s">
        <v>267</v>
      </c>
      <c r="G22" s="10" t="s">
        <v>268</v>
      </c>
      <c r="H22" s="10" t="s">
        <v>269</v>
      </c>
      <c r="I22" s="10" t="s">
        <v>184</v>
      </c>
      <c r="J22" s="10" t="s">
        <v>270</v>
      </c>
      <c r="K22" s="10" t="s">
        <v>271</v>
      </c>
      <c r="L22" s="10" t="s">
        <v>272</v>
      </c>
      <c r="M22" s="10" t="s">
        <v>273</v>
      </c>
      <c r="N22" s="10" t="s">
        <v>274</v>
      </c>
      <c r="O22" s="10" t="s">
        <v>275</v>
      </c>
      <c r="P22" s="10" t="s">
        <v>276</v>
      </c>
    </row>
    <row r="23" spans="1:36" s="21" customFormat="1">
      <c r="A23" s="21" t="s">
        <v>277</v>
      </c>
      <c r="B23" s="21" t="s">
        <v>278</v>
      </c>
      <c r="C23" s="72" t="s">
        <v>279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280</v>
      </c>
      <c r="B24" s="21" t="s">
        <v>281</v>
      </c>
      <c r="C24" s="116" t="s">
        <v>246</v>
      </c>
      <c r="D24" s="115" t="s">
        <v>246</v>
      </c>
      <c r="E24" s="106">
        <v>0.05</v>
      </c>
      <c r="F24" s="106">
        <v>0.1</v>
      </c>
      <c r="G24" s="106">
        <v>0.2</v>
      </c>
      <c r="H24" s="116" t="s">
        <v>246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282</v>
      </c>
      <c r="B25" s="16" t="s">
        <v>283</v>
      </c>
      <c r="C25" s="30" t="s">
        <v>284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246</v>
      </c>
      <c r="J25" s="72" t="s">
        <v>246</v>
      </c>
      <c r="K25" s="72" t="s">
        <v>246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285</v>
      </c>
      <c r="B26" s="16" t="s">
        <v>281</v>
      </c>
      <c r="C26" s="116" t="s">
        <v>246</v>
      </c>
      <c r="D26" s="115" t="s">
        <v>246</v>
      </c>
      <c r="E26" s="106">
        <v>0.2</v>
      </c>
      <c r="F26" s="106">
        <v>0.7</v>
      </c>
      <c r="G26" s="106">
        <v>2</v>
      </c>
      <c r="H26" s="116" t="s">
        <v>246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286</v>
      </c>
      <c r="B27" s="71" t="s">
        <v>281</v>
      </c>
      <c r="C27" s="116" t="s">
        <v>246</v>
      </c>
      <c r="D27" s="115" t="s">
        <v>246</v>
      </c>
      <c r="E27" s="106">
        <v>0.15</v>
      </c>
      <c r="F27" s="106">
        <v>0.25</v>
      </c>
      <c r="G27" s="106">
        <v>1</v>
      </c>
      <c r="H27" s="116" t="s">
        <v>246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287</v>
      </c>
      <c r="B28" s="71" t="s">
        <v>281</v>
      </c>
      <c r="C28" s="116" t="s">
        <v>246</v>
      </c>
      <c r="D28" s="115" t="s">
        <v>246</v>
      </c>
      <c r="E28" s="106">
        <v>0.15</v>
      </c>
      <c r="F28" s="106">
        <v>0.25</v>
      </c>
      <c r="G28" s="106">
        <v>1</v>
      </c>
      <c r="H28" s="116" t="s">
        <v>246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288</v>
      </c>
      <c r="B29" s="118" t="s">
        <v>281</v>
      </c>
      <c r="C29" s="31" t="s">
        <v>246</v>
      </c>
      <c r="D29" s="31" t="s">
        <v>246</v>
      </c>
      <c r="E29" s="24">
        <v>0.1</v>
      </c>
      <c r="F29" s="24">
        <v>0.2</v>
      </c>
      <c r="G29" s="24">
        <v>0</v>
      </c>
      <c r="H29" s="31" t="s">
        <v>246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289</v>
      </c>
      <c r="B30" s="70" t="s">
        <v>281</v>
      </c>
    </row>
    <row r="31" spans="1:36">
      <c r="H31" s="86"/>
      <c r="I31" s="86"/>
      <c r="AI31" s="12"/>
    </row>
    <row r="32" spans="1:36">
      <c r="A32" s="3" t="s">
        <v>290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291</v>
      </c>
      <c r="B34" s="11" t="s">
        <v>292</v>
      </c>
    </row>
    <row r="35" spans="1:36">
      <c r="A35" t="s">
        <v>293</v>
      </c>
      <c r="B35" s="72">
        <v>60</v>
      </c>
      <c r="C35" s="86"/>
    </row>
    <row r="36" spans="1:36">
      <c r="A36" t="s">
        <v>294</v>
      </c>
      <c r="B36" s="72">
        <v>2000</v>
      </c>
      <c r="C36" s="86"/>
    </row>
    <row r="37" spans="1:36">
      <c r="A37" t="s">
        <v>295</v>
      </c>
      <c r="B37" s="2">
        <v>0.4</v>
      </c>
    </row>
    <row r="39" spans="1:36">
      <c r="A39" s="3" t="s">
        <v>296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297</v>
      </c>
      <c r="C40" s="193"/>
    </row>
    <row r="41" spans="1:36">
      <c r="A41" s="5" t="s">
        <v>90</v>
      </c>
      <c r="B41" s="191" t="s">
        <v>115</v>
      </c>
      <c r="C41" s="191" t="s">
        <v>298</v>
      </c>
    </row>
    <row r="42" spans="1:36">
      <c r="A42" t="s">
        <v>277</v>
      </c>
      <c r="B42" s="72">
        <v>450</v>
      </c>
      <c r="C42" s="72">
        <v>450</v>
      </c>
    </row>
    <row r="43" spans="1:36">
      <c r="A43" t="s">
        <v>280</v>
      </c>
      <c r="B43" s="72">
        <v>450</v>
      </c>
      <c r="C43" s="72">
        <v>250</v>
      </c>
    </row>
    <row r="44" spans="1:36">
      <c r="A44" t="s">
        <v>282</v>
      </c>
      <c r="B44" s="72">
        <v>50000</v>
      </c>
      <c r="C44" s="72">
        <v>200000</v>
      </c>
    </row>
    <row r="45" spans="1:36">
      <c r="A45" t="s">
        <v>285</v>
      </c>
      <c r="B45" s="72">
        <v>25000</v>
      </c>
      <c r="C45" s="72">
        <v>50000</v>
      </c>
    </row>
    <row r="46" spans="1:36">
      <c r="A46" t="s">
        <v>286</v>
      </c>
      <c r="B46" s="72">
        <v>6000</v>
      </c>
      <c r="C46" s="72">
        <v>12000</v>
      </c>
    </row>
    <row r="47" spans="1:36">
      <c r="A47" t="s">
        <v>287</v>
      </c>
      <c r="B47" s="72">
        <v>4500</v>
      </c>
      <c r="C47" s="72">
        <v>12000</v>
      </c>
    </row>
    <row r="48" spans="1:36">
      <c r="A48" t="s">
        <v>288</v>
      </c>
      <c r="B48" s="72">
        <v>20000</v>
      </c>
      <c r="C48" s="72">
        <v>20000</v>
      </c>
      <c r="D48" s="72"/>
    </row>
    <row r="50" spans="1:36">
      <c r="A50" s="3" t="s">
        <v>299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254</v>
      </c>
      <c r="E52" s="12" t="s">
        <v>254</v>
      </c>
      <c r="F52" s="12" t="s">
        <v>254</v>
      </c>
      <c r="G52" s="12" t="s">
        <v>300</v>
      </c>
      <c r="H52" s="12" t="s">
        <v>120</v>
      </c>
      <c r="I52" s="12" t="s">
        <v>301</v>
      </c>
      <c r="AJ52" s="12"/>
    </row>
    <row r="53" spans="1:36" customHeight="1" ht="30">
      <c r="A53" s="11" t="s">
        <v>302</v>
      </c>
      <c r="B53" s="11" t="s">
        <v>303</v>
      </c>
      <c r="C53" s="11" t="s">
        <v>304</v>
      </c>
      <c r="D53" s="10" t="s">
        <v>212</v>
      </c>
      <c r="E53" s="10" t="s">
        <v>171</v>
      </c>
      <c r="F53" s="10" t="s">
        <v>231</v>
      </c>
      <c r="G53" s="10" t="s">
        <v>305</v>
      </c>
      <c r="H53" s="10" t="s">
        <v>306</v>
      </c>
      <c r="I53" s="10" t="s">
        <v>306</v>
      </c>
      <c r="AJ53" s="12"/>
    </row>
    <row r="54" spans="1:36">
      <c r="A54">
        <v>8</v>
      </c>
      <c r="B54" s="12" t="s">
        <v>307</v>
      </c>
      <c r="C54" s="12" t="s">
        <v>308</v>
      </c>
      <c r="D54" s="89">
        <v>465</v>
      </c>
      <c r="E54" s="89">
        <v>2</v>
      </c>
      <c r="F54" s="89">
        <v>4</v>
      </c>
      <c r="G54" s="7" t="s">
        <v>298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309</v>
      </c>
      <c r="C55" s="12" t="s">
        <v>308</v>
      </c>
      <c r="D55" s="89">
        <v>465</v>
      </c>
      <c r="E55" s="89">
        <v>2</v>
      </c>
      <c r="F55" s="89">
        <v>4</v>
      </c>
      <c r="G55" s="7" t="s">
        <v>298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310</v>
      </c>
      <c r="C56" s="116" t="s">
        <v>311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312</v>
      </c>
      <c r="C57" s="116" t="s">
        <v>308</v>
      </c>
      <c r="D57" s="189">
        <v>465</v>
      </c>
      <c r="E57" s="189">
        <v>2</v>
      </c>
      <c r="F57" s="189">
        <v>4</v>
      </c>
      <c r="G57" s="72" t="s">
        <v>298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313</v>
      </c>
      <c r="C58" s="116" t="s">
        <v>308</v>
      </c>
      <c r="D58" s="189">
        <v>465</v>
      </c>
      <c r="E58" s="189">
        <v>2</v>
      </c>
      <c r="F58" s="189">
        <v>4</v>
      </c>
      <c r="G58" s="72" t="s">
        <v>298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314</v>
      </c>
      <c r="C59" s="116" t="s">
        <v>311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315</v>
      </c>
      <c r="C60" s="116" t="s">
        <v>311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316</v>
      </c>
      <c r="C61" s="116" t="s">
        <v>311</v>
      </c>
      <c r="D61" s="189">
        <v>465</v>
      </c>
      <c r="E61" s="189">
        <v>2</v>
      </c>
      <c r="F61" s="189">
        <v>4</v>
      </c>
      <c r="G61" s="72" t="s">
        <v>298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317</v>
      </c>
      <c r="C62" s="116" t="s">
        <v>311</v>
      </c>
      <c r="D62" s="189">
        <v>465</v>
      </c>
      <c r="E62" s="189">
        <v>2</v>
      </c>
      <c r="F62" s="189">
        <v>4</v>
      </c>
      <c r="G62" s="72" t="s">
        <v>298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318</v>
      </c>
      <c r="C63" s="116" t="s">
        <v>311</v>
      </c>
      <c r="D63" s="189">
        <v>465</v>
      </c>
      <c r="E63" s="189">
        <v>2</v>
      </c>
      <c r="F63" s="189">
        <v>4</v>
      </c>
      <c r="G63" s="72" t="s">
        <v>298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319</v>
      </c>
      <c r="C64" s="116" t="s">
        <v>311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320</v>
      </c>
      <c r="C65" s="12" t="s">
        <v>311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321</v>
      </c>
      <c r="C66" s="12" t="s">
        <v>311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322</v>
      </c>
      <c r="C67" s="12" t="s">
        <v>311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323</v>
      </c>
      <c r="C68" s="12" t="s">
        <v>311</v>
      </c>
      <c r="D68" s="89">
        <v>930</v>
      </c>
      <c r="E68" s="89">
        <v>1</v>
      </c>
      <c r="F68" s="89">
        <v>6</v>
      </c>
      <c r="G68" s="7" t="s">
        <v>298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324</v>
      </c>
      <c r="C69" s="12" t="s">
        <v>311</v>
      </c>
      <c r="D69" s="89">
        <v>465</v>
      </c>
      <c r="E69" s="89">
        <v>2</v>
      </c>
      <c r="F69" s="89">
        <v>4</v>
      </c>
      <c r="G69" s="7" t="s">
        <v>298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325</v>
      </c>
      <c r="C70" s="12" t="s">
        <v>311</v>
      </c>
      <c r="D70" s="89">
        <v>465</v>
      </c>
      <c r="E70" s="89">
        <v>2</v>
      </c>
      <c r="F70" s="89">
        <v>4</v>
      </c>
      <c r="G70" s="7" t="s">
        <v>298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326</v>
      </c>
      <c r="C71" s="12" t="s">
        <v>308</v>
      </c>
      <c r="D71" s="89">
        <v>465</v>
      </c>
      <c r="E71" s="89">
        <v>2</v>
      </c>
      <c r="F71" s="89">
        <v>4</v>
      </c>
      <c r="G71" s="7" t="s">
        <v>298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328</v>
      </c>
      <c r="B76" s="11" t="s">
        <v>329</v>
      </c>
      <c r="C76" s="11" t="s">
        <v>149</v>
      </c>
      <c r="D76" s="11" t="s">
        <v>330</v>
      </c>
      <c r="E76" s="11" t="s">
        <v>80</v>
      </c>
      <c r="F76" s="11" t="s">
        <v>331</v>
      </c>
      <c r="G76" s="11" t="s">
        <v>332</v>
      </c>
      <c r="H76" s="11" t="s">
        <v>333</v>
      </c>
      <c r="I76" s="11" t="s">
        <v>208</v>
      </c>
      <c r="J76" s="11" t="s">
        <v>334</v>
      </c>
      <c r="K76" s="11" t="s">
        <v>161</v>
      </c>
      <c r="AJ76" s="12"/>
    </row>
    <row r="77" spans="1:36">
      <c r="A77" t="s">
        <v>298</v>
      </c>
      <c r="B77" s="176">
        <v>0</v>
      </c>
      <c r="C77" s="12" t="s">
        <v>335</v>
      </c>
      <c r="E77" s="12" t="s">
        <v>115</v>
      </c>
      <c r="F77" s="12" t="s">
        <v>115</v>
      </c>
      <c r="G77" s="12" t="s">
        <v>336</v>
      </c>
      <c r="H77" s="12" t="s">
        <v>120</v>
      </c>
      <c r="I77" s="12" t="s">
        <v>337</v>
      </c>
      <c r="J77" s="136" t="s">
        <v>338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339</v>
      </c>
      <c r="D78" s="133"/>
      <c r="E78" s="12" t="s">
        <v>340</v>
      </c>
      <c r="F78" s="12" t="s">
        <v>341</v>
      </c>
      <c r="G78" s="12" t="s">
        <v>342</v>
      </c>
      <c r="H78" s="12" t="s">
        <v>301</v>
      </c>
      <c r="I78" s="12" t="s">
        <v>343</v>
      </c>
      <c r="J78" s="70" t="s">
        <v>344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345</v>
      </c>
      <c r="F79" s="12" t="s">
        <v>346</v>
      </c>
      <c r="G79" s="12" t="s">
        <v>347</v>
      </c>
      <c r="I79" s="12" t="s">
        <v>149</v>
      </c>
      <c r="J79" s="70" t="s">
        <v>348</v>
      </c>
      <c r="K79" s="12" t="s">
        <v>115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298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298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