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 giga" sheetId="1" r:id="rId4"/>
    <sheet state="visible" name="METRO  7" sheetId="2" r:id="rId5"/>
    <sheet state="visible" name="HUAWEI 7500+8800 " sheetId="3" r:id="rId6"/>
    <sheet state="visible" name="Lockal - MDF" sheetId="4" r:id="rId7"/>
    <sheet state="visible" name="K.M Darnna DDF" sheetId="5" r:id="rId8"/>
    <sheet state="visible" name="PCM1511" sheetId="6" r:id="rId9"/>
    <sheet state="visible" name="HUWAWEI OSN 3500" sheetId="7" r:id="rId10"/>
    <sheet state="visible" name="Darna_final" sheetId="8" r:id="rId11"/>
    <sheet state="visible" name="ورقة2" sheetId="9" r:id="rId12"/>
  </sheets>
  <definedNames/>
  <calcPr/>
</workbook>
</file>

<file path=xl/sharedStrings.xml><?xml version="1.0" encoding="utf-8"?>
<sst xmlns="http://schemas.openxmlformats.org/spreadsheetml/2006/main" count="2937" uniqueCount="569">
  <si>
    <t>https://docs.google.com/spreadsheets/d/1-7TPXd5zfqK6uNUaxCz0ohTJIC8SsjC1BH2JCMA94oY/edit#gid=36401931</t>
  </si>
  <si>
    <t>E1 06 slot1</t>
  </si>
  <si>
    <t xml:space="preserve">البيضاء </t>
  </si>
  <si>
    <t>طرابلس</t>
  </si>
  <si>
    <t>2M</t>
  </si>
  <si>
    <t>Fiber</t>
  </si>
  <si>
    <t>مصرف ليبيا</t>
  </si>
  <si>
    <t>E1 07 slot1</t>
  </si>
  <si>
    <t>جوزات  البيضاء</t>
  </si>
  <si>
    <t>تم نقلها على هواوي 7500  E1 -1</t>
  </si>
  <si>
    <t>E1 08 slot1</t>
  </si>
  <si>
    <t xml:space="preserve">درنة </t>
  </si>
  <si>
    <t xml:space="preserve">جوازات درنة </t>
  </si>
  <si>
    <t>E1 09 slot1</t>
  </si>
  <si>
    <t>طبرق</t>
  </si>
  <si>
    <t>جوازات طبرق</t>
  </si>
  <si>
    <t>تم نقلها على مترو 7  E1 -40</t>
  </si>
  <si>
    <t>E1 10 slot1</t>
  </si>
  <si>
    <t xml:space="preserve">الاستراحة سابقا </t>
  </si>
  <si>
    <t>E1 11 slot1</t>
  </si>
  <si>
    <t>بنغازي</t>
  </si>
  <si>
    <t>مقسم سوسة</t>
  </si>
  <si>
    <t xml:space="preserve">منقولة الى METRO 7  E1 36   </t>
  </si>
  <si>
    <t>E1 12 slot1</t>
  </si>
  <si>
    <t>E1 13 slot1</t>
  </si>
  <si>
    <t xml:space="preserve">الفوترة سوسة </t>
  </si>
  <si>
    <t>26-1-2010</t>
  </si>
  <si>
    <t>E1 14 slot1</t>
  </si>
  <si>
    <t>PCM 102</t>
  </si>
  <si>
    <t>E1 15 slot1</t>
  </si>
  <si>
    <t>E1 16 slot1</t>
  </si>
  <si>
    <t>E1 17 slot1</t>
  </si>
  <si>
    <t>E1 18 slot1</t>
  </si>
  <si>
    <t>E1 19 slot1</t>
  </si>
  <si>
    <t>E1 20 slot1</t>
  </si>
  <si>
    <t>E1 21 slot1</t>
  </si>
  <si>
    <t xml:space="preserve">م / موسى سالم موسى </t>
  </si>
  <si>
    <t>منطقة اتصالات  الجبل الاخضر</t>
  </si>
  <si>
    <t xml:space="preserve">الربط الفعلي بمحطة الكابل البحري </t>
  </si>
  <si>
    <t>Darnna</t>
  </si>
  <si>
    <t>DDF</t>
  </si>
  <si>
    <t>HUAWEI METRO 7</t>
  </si>
  <si>
    <t>Optix 155/622H(metro 1000)</t>
  </si>
  <si>
    <t>HUAWEI</t>
  </si>
  <si>
    <t xml:space="preserve"> </t>
  </si>
  <si>
    <t>ت</t>
  </si>
  <si>
    <t>الربط بالمحطة</t>
  </si>
  <si>
    <t>المحطة</t>
  </si>
  <si>
    <t>رقم الربط بالمحطة</t>
  </si>
  <si>
    <t>المحطة المقابلة</t>
  </si>
  <si>
    <t>وصلة متكاملة</t>
  </si>
  <si>
    <t>وصلة  توسط</t>
  </si>
  <si>
    <t>السعة</t>
  </si>
  <si>
    <t>نوع الوصلة</t>
  </si>
  <si>
    <t>اسم المنظومة</t>
  </si>
  <si>
    <t>اسم المشترك</t>
  </si>
  <si>
    <t xml:space="preserve">تاريخ الربط </t>
  </si>
  <si>
    <t>ملاحظات</t>
  </si>
  <si>
    <t>E1 01 slot1</t>
  </si>
  <si>
    <t>HUAWEI METRO</t>
  </si>
  <si>
    <t>الريفي</t>
  </si>
  <si>
    <t>E1 02 slot1</t>
  </si>
  <si>
    <t>E1 03 slot1</t>
  </si>
  <si>
    <t>E1 04 slot1</t>
  </si>
  <si>
    <t>E1 05 slot1</t>
  </si>
  <si>
    <t>القيقب 18</t>
  </si>
  <si>
    <t>القيقب18</t>
  </si>
  <si>
    <t>ليبيانا</t>
  </si>
  <si>
    <t xml:space="preserve">24-2-2010 </t>
  </si>
  <si>
    <t xml:space="preserve">توزيع ليبيانا </t>
  </si>
  <si>
    <t>جردس</t>
  </si>
  <si>
    <t xml:space="preserve">   ديسمبر 2014</t>
  </si>
  <si>
    <t xml:space="preserve">راس التراب </t>
  </si>
  <si>
    <t xml:space="preserve">السعة المستخدمة </t>
  </si>
  <si>
    <t xml:space="preserve">السعة الكلية </t>
  </si>
  <si>
    <t xml:space="preserve">منظومة  مترو هواوي </t>
  </si>
  <si>
    <t xml:space="preserve">HUAWEI </t>
  </si>
  <si>
    <t>E1 22 slot1</t>
  </si>
  <si>
    <t>E1 23 slot1</t>
  </si>
  <si>
    <t xml:space="preserve">مركز توزيع ليبيانا </t>
  </si>
  <si>
    <t>E1 24 slot1</t>
  </si>
  <si>
    <t>المدار</t>
  </si>
  <si>
    <t>الغيت</t>
  </si>
  <si>
    <t>E1 25 slot1</t>
  </si>
  <si>
    <t>عبور البيضاء</t>
  </si>
  <si>
    <t>E1 26 slot1</t>
  </si>
  <si>
    <t>E1 -21</t>
  </si>
  <si>
    <t xml:space="preserve">التجارة والتنمية </t>
  </si>
  <si>
    <t>التجارة والتنمية !!!!</t>
  </si>
  <si>
    <t>E1 27 slot1</t>
  </si>
  <si>
    <t>المرج</t>
  </si>
  <si>
    <t xml:space="preserve">جوزات البيضاء - المرج </t>
  </si>
  <si>
    <t>E1 28 slot1</t>
  </si>
  <si>
    <t>E1 29 slot1</t>
  </si>
  <si>
    <t>E1 30 slot1</t>
  </si>
  <si>
    <t>E1 31 slot1</t>
  </si>
  <si>
    <t>E1 32 slot1</t>
  </si>
  <si>
    <t>E1 33 slot1</t>
  </si>
  <si>
    <t>E1 34 slot1</t>
  </si>
  <si>
    <t xml:space="preserve">بنغازي  </t>
  </si>
  <si>
    <t>E1 35 slot1</t>
  </si>
  <si>
    <t xml:space="preserve">الصحاري </t>
  </si>
  <si>
    <t>Benghazi metro-5  /4/4</t>
  </si>
  <si>
    <t>E1 36 slot1</t>
  </si>
  <si>
    <t xml:space="preserve">عبور سوسة </t>
  </si>
  <si>
    <t xml:space="preserve">عبور البيضاء سوسة </t>
  </si>
  <si>
    <t>E1 37 slot1</t>
  </si>
  <si>
    <t>E1 38 slot1</t>
  </si>
  <si>
    <t>المرج خدمات  HLC</t>
  </si>
  <si>
    <t xml:space="preserve">التجارية </t>
  </si>
  <si>
    <t>E1 39 slot1</t>
  </si>
  <si>
    <t xml:space="preserve">المرج </t>
  </si>
  <si>
    <t xml:space="preserve">جوازات المرج </t>
  </si>
  <si>
    <t xml:space="preserve">للاستفسار </t>
  </si>
  <si>
    <t>E1 40 slot1</t>
  </si>
  <si>
    <t>جوازات - طبرق / امساعد</t>
  </si>
  <si>
    <t>E1 41 slot1</t>
  </si>
  <si>
    <t xml:space="preserve">مصرف ليبيا المركزي </t>
  </si>
  <si>
    <t>trip 627 sl 3 p 60  (الرئيسية )</t>
  </si>
  <si>
    <t>E1 42 slot1</t>
  </si>
  <si>
    <t xml:space="preserve">                                                                   </t>
  </si>
  <si>
    <t xml:space="preserve">فوترة البيضاء </t>
  </si>
  <si>
    <t>E1 43 slot1</t>
  </si>
  <si>
    <t>مرتبات *</t>
  </si>
  <si>
    <t>E1 44 slot1</t>
  </si>
  <si>
    <t>E1 45 slot1</t>
  </si>
  <si>
    <t>درنة (stm1 - 53 )</t>
  </si>
  <si>
    <t xml:space="preserve">HLR -درنة </t>
  </si>
  <si>
    <t>PQ2 -STM1</t>
  </si>
  <si>
    <t>E1 46 slot1</t>
  </si>
  <si>
    <t xml:space="preserve">اعطال الريفي </t>
  </si>
  <si>
    <t xml:space="preserve">يوسف فرج </t>
  </si>
  <si>
    <t xml:space="preserve">clint </t>
  </si>
  <si>
    <t>E1 47 slot1</t>
  </si>
  <si>
    <t xml:space="preserve"> درنة OSN3500_E1_60</t>
  </si>
  <si>
    <t>CBL</t>
  </si>
  <si>
    <t xml:space="preserve">مصرف ليبيا المركزي-درنة </t>
  </si>
  <si>
    <t>E1 48 slot1</t>
  </si>
  <si>
    <t xml:space="preserve">مدار - سوسة </t>
  </si>
  <si>
    <t>E1 49 slot1</t>
  </si>
  <si>
    <t>جوازات PCM</t>
  </si>
  <si>
    <t>E1 50 slot1</t>
  </si>
  <si>
    <t>E1 51 slot1</t>
  </si>
  <si>
    <t>E1 52 slot1</t>
  </si>
  <si>
    <t>مساعد\</t>
  </si>
  <si>
    <t xml:space="preserve">تتجارية - مساعد </t>
  </si>
  <si>
    <t>E1 53 slot1</t>
  </si>
  <si>
    <t xml:space="preserve"> احمدعبدالوكيل </t>
  </si>
  <si>
    <t>E1 54 slot1</t>
  </si>
  <si>
    <t>محجوزة</t>
  </si>
  <si>
    <t>E1 55 slot1</t>
  </si>
  <si>
    <t>E1 56 slot1</t>
  </si>
  <si>
    <t>E1 57 slot1</t>
  </si>
  <si>
    <t>9_5_2011</t>
  </si>
  <si>
    <t xml:space="preserve">تتم مراجعتها مع هاني </t>
  </si>
  <si>
    <t>E1 58 slot1</t>
  </si>
  <si>
    <t>E1 59 slot1</t>
  </si>
  <si>
    <t>E1 60 slot1</t>
  </si>
  <si>
    <t>موقع الحمامة - HAMA - 001</t>
  </si>
  <si>
    <t>E1 61 slot1</t>
  </si>
  <si>
    <t>E1 62 slot1</t>
  </si>
  <si>
    <t>موقع الحنية - BAYDA 28</t>
  </si>
  <si>
    <t>E1 63 slot1</t>
  </si>
  <si>
    <t>السعة المستخدمة</t>
  </si>
  <si>
    <t>Megga</t>
  </si>
  <si>
    <t xml:space="preserve">السعة المستخدمة بالمعدة </t>
  </si>
  <si>
    <t xml:space="preserve">السعة الكلية للمعدة </t>
  </si>
  <si>
    <t>SLOT 1</t>
  </si>
  <si>
    <t xml:space="preserve">منظومة  </t>
  </si>
  <si>
    <t xml:space="preserve">HUAWEI - 7500 </t>
  </si>
  <si>
    <t xml:space="preserve">HUAWEI -NG 7500 </t>
  </si>
  <si>
    <t xml:space="preserve">السعة  </t>
  </si>
  <si>
    <t xml:space="preserve">E1 01 </t>
  </si>
  <si>
    <t>البيضاء</t>
  </si>
  <si>
    <t xml:space="preserve">طرابلس (tri110/slot5 p3 )  </t>
  </si>
  <si>
    <t>KMILE(هاتف ليبيا)</t>
  </si>
  <si>
    <t xml:space="preserve">HUA -NG </t>
  </si>
  <si>
    <t xml:space="preserve">  جوازات - الرقم الوطني </t>
  </si>
  <si>
    <t>13-11-2013</t>
  </si>
  <si>
    <t>شحات\طبرق\المرج\الساحل (KMILE)</t>
  </si>
  <si>
    <t xml:space="preserve">E1 02 </t>
  </si>
  <si>
    <t xml:space="preserve">القبة </t>
  </si>
  <si>
    <t xml:space="preserve"> hlc - الفوترة</t>
  </si>
  <si>
    <t xml:space="preserve">E1 03 </t>
  </si>
  <si>
    <t xml:space="preserve">عبور القبة ** </t>
  </si>
  <si>
    <t>26-3-2015</t>
  </si>
  <si>
    <t xml:space="preserve">بدل درنة </t>
  </si>
  <si>
    <t xml:space="preserve">E1 04 </t>
  </si>
  <si>
    <t>عبور القبة **</t>
  </si>
  <si>
    <t xml:space="preserve">E1 05 </t>
  </si>
  <si>
    <t xml:space="preserve">E1 06 </t>
  </si>
  <si>
    <t>E1 07</t>
  </si>
  <si>
    <t xml:space="preserve">key mileالابرق  </t>
  </si>
  <si>
    <t xml:space="preserve">البريقة المطار </t>
  </si>
  <si>
    <t xml:space="preserve">__ تم الغاء الربط بتاريخ ..1_4_2018     KMILEالابرق  E1 - 6 بمطار الابرق </t>
  </si>
  <si>
    <t xml:space="preserve">E1 08 </t>
  </si>
  <si>
    <t xml:space="preserve">طرابلس( tri110 slot13 p15 ) </t>
  </si>
  <si>
    <t>KMILE(جوازات)</t>
  </si>
  <si>
    <t xml:space="preserve">(البيضاء )keymileجوازات </t>
  </si>
  <si>
    <t>30-9-2015</t>
  </si>
  <si>
    <t xml:space="preserve">جوازات البيضاء  (Equip110 -slot 13 - port 15 -Trip)/ أم الرزم /القبة /الابرق / </t>
  </si>
  <si>
    <t xml:space="preserve">E1 09 </t>
  </si>
  <si>
    <t>KEYMILE(جوازات  )</t>
  </si>
  <si>
    <t xml:space="preserve">جوازات القبة </t>
  </si>
  <si>
    <t xml:space="preserve">E1 10 </t>
  </si>
  <si>
    <t xml:space="preserve">E1 11 </t>
  </si>
  <si>
    <t xml:space="preserve">E1 12 </t>
  </si>
  <si>
    <t>311- SLOT2-P12</t>
  </si>
  <si>
    <t>شارع الزاوية ( ط )</t>
  </si>
  <si>
    <t>المرتبات ( التجارية )</t>
  </si>
  <si>
    <t>TRIPOII-327-SLOT15-P10</t>
  </si>
  <si>
    <t xml:space="preserve">E1 13 </t>
  </si>
  <si>
    <t>جوازات ( درنة )</t>
  </si>
  <si>
    <t xml:space="preserve">كي مايل الجوازات      E1- 7 </t>
  </si>
  <si>
    <t xml:space="preserve">E1 14 </t>
  </si>
  <si>
    <t xml:space="preserve">E1 15 </t>
  </si>
  <si>
    <t xml:space="preserve">كي مايل  طبرق k151 </t>
  </si>
  <si>
    <t>طبرق - ام الرزم</t>
  </si>
  <si>
    <t>جوازات (ام الرزم )</t>
  </si>
  <si>
    <t>00-07-2017</t>
  </si>
  <si>
    <t xml:space="preserve">كي مايل الجوازات      E1- 8 </t>
  </si>
  <si>
    <t>سعد</t>
  </si>
  <si>
    <t xml:space="preserve">E1 16 </t>
  </si>
  <si>
    <t>التجارة والتنمية / شحات</t>
  </si>
  <si>
    <t>07-11-2017م</t>
  </si>
  <si>
    <t xml:space="preserve">E1 17 </t>
  </si>
  <si>
    <t xml:space="preserve">311 -PQ2- </t>
  </si>
  <si>
    <t>منظومة المصرف التجاري</t>
  </si>
  <si>
    <t>المصرف التجاري ( القبة)</t>
  </si>
  <si>
    <t>215 - PQ - 6 -E1 - 6</t>
  </si>
  <si>
    <t xml:space="preserve">E1 18 </t>
  </si>
  <si>
    <t>OSN 7500 - STM1-1 / E1-18</t>
  </si>
  <si>
    <t>درنه / OSN 7500 - STM1-1 / E1-14</t>
  </si>
  <si>
    <t>منظومة المصرف الصحاري</t>
  </si>
  <si>
    <t xml:space="preserve">E1 19 </t>
  </si>
  <si>
    <t xml:space="preserve">E1 20 </t>
  </si>
  <si>
    <t>Tripoli 110-slot2-port 19</t>
  </si>
  <si>
    <t>KMILE(الجوازات)</t>
  </si>
  <si>
    <t xml:space="preserve"> (KMILE) from Bayea to Tripoli #3    جوازات جردس والساحل      ( E1 19 بدل )</t>
  </si>
  <si>
    <t xml:space="preserve">E1 21 </t>
  </si>
  <si>
    <t xml:space="preserve">كي مايل الجوازات </t>
  </si>
  <si>
    <t>جوازات الساحل ( الامنية )</t>
  </si>
  <si>
    <t>المرج / 7500 /STM1-1 /  E1-5     ...</t>
  </si>
  <si>
    <t>HUAWIE- 7500</t>
  </si>
  <si>
    <t xml:space="preserve">E122 </t>
  </si>
  <si>
    <t xml:space="preserve">E1 23 </t>
  </si>
  <si>
    <t>E1 24</t>
  </si>
  <si>
    <t xml:space="preserve">E1 25 </t>
  </si>
  <si>
    <t>E1 26</t>
  </si>
  <si>
    <t>E1 27</t>
  </si>
  <si>
    <t xml:space="preserve">E1 28 </t>
  </si>
  <si>
    <t xml:space="preserve">E1 29 </t>
  </si>
  <si>
    <t xml:space="preserve">E1 30 </t>
  </si>
  <si>
    <t xml:space="preserve">E1 31 </t>
  </si>
  <si>
    <t xml:space="preserve">E1 32 </t>
  </si>
  <si>
    <t xml:space="preserve">E1 33 </t>
  </si>
  <si>
    <t xml:space="preserve">E1 34 </t>
  </si>
  <si>
    <t>E1 35</t>
  </si>
  <si>
    <t>E1 36</t>
  </si>
  <si>
    <t xml:space="preserve">E1 37 </t>
  </si>
  <si>
    <t xml:space="preserve">E1 38 </t>
  </si>
  <si>
    <t>E1 39</t>
  </si>
  <si>
    <t xml:space="preserve">E1 40 </t>
  </si>
  <si>
    <t xml:space="preserve">E1 41 </t>
  </si>
  <si>
    <t xml:space="preserve">E1 42 </t>
  </si>
  <si>
    <t xml:space="preserve">SLOT 1 </t>
  </si>
  <si>
    <t xml:space="preserve">HUAWEI -NG </t>
  </si>
  <si>
    <t xml:space="preserve">E143 </t>
  </si>
  <si>
    <t xml:space="preserve">E1 44 </t>
  </si>
  <si>
    <t xml:space="preserve">E1 45 </t>
  </si>
  <si>
    <t xml:space="preserve">E1 46 </t>
  </si>
  <si>
    <t xml:space="preserve">E1 47 </t>
  </si>
  <si>
    <t xml:space="preserve">E1 48 </t>
  </si>
  <si>
    <t xml:space="preserve">E1 49 </t>
  </si>
  <si>
    <t xml:space="preserve">E1 50 </t>
  </si>
  <si>
    <t xml:space="preserve">E1 51 </t>
  </si>
  <si>
    <t xml:space="preserve">E1 52 </t>
  </si>
  <si>
    <t xml:space="preserve">E1 53 </t>
  </si>
  <si>
    <t xml:space="preserve">E1 54 </t>
  </si>
  <si>
    <t xml:space="preserve">E1 55 </t>
  </si>
  <si>
    <t xml:space="preserve">E1 56 </t>
  </si>
  <si>
    <t xml:space="preserve">E1 57 </t>
  </si>
  <si>
    <t xml:space="preserve">E1 58 </t>
  </si>
  <si>
    <t xml:space="preserve">E1 59 </t>
  </si>
  <si>
    <t xml:space="preserve">E1 60 </t>
  </si>
  <si>
    <t xml:space="preserve">E1 61 </t>
  </si>
  <si>
    <t>E1 62</t>
  </si>
  <si>
    <t xml:space="preserve">( البيضاء )  </t>
  </si>
  <si>
    <t>OSN-7500-RACK1</t>
  </si>
  <si>
    <t xml:space="preserve">ETHERNET </t>
  </si>
  <si>
    <t xml:space="preserve">  EFTBA</t>
  </si>
  <si>
    <t>السعة/M</t>
  </si>
  <si>
    <t xml:space="preserve">الملاحظات </t>
  </si>
  <si>
    <t>PORT -1</t>
  </si>
  <si>
    <t xml:space="preserve">طرابلس </t>
  </si>
  <si>
    <t>ETH</t>
  </si>
  <si>
    <t xml:space="preserve">   HLC - مرتبات + ERP</t>
  </si>
  <si>
    <t>PORT -2</t>
  </si>
  <si>
    <t>الربط الشبكي</t>
  </si>
  <si>
    <t>PORT-3 SLOT-03</t>
  </si>
  <si>
    <t>درنة</t>
  </si>
  <si>
    <t>مصرف الجمهورية (درنة )</t>
  </si>
  <si>
    <t xml:space="preserve">درنة  port -1 -  hw 7500 </t>
  </si>
  <si>
    <t>PORT 4</t>
  </si>
  <si>
    <t>PORT -7</t>
  </si>
  <si>
    <t>التجارية ( البيضاء - طبرق )</t>
  </si>
  <si>
    <t>PORT -8</t>
  </si>
  <si>
    <t>التجارية ( البيضاء - المرج )</t>
  </si>
  <si>
    <t>OPTICAL</t>
  </si>
  <si>
    <t>SLOT-1</t>
  </si>
  <si>
    <t>STM1-3</t>
  </si>
  <si>
    <t>KEYMILE - HLC</t>
  </si>
  <si>
    <t xml:space="preserve">المدار - درنة </t>
  </si>
  <si>
    <t xml:space="preserve">المدار المرج </t>
  </si>
  <si>
    <t xml:space="preserve">( البيضاء)  </t>
  </si>
  <si>
    <t xml:space="preserve">منظومة   هواوي </t>
  </si>
  <si>
    <t>7500 - 8800</t>
  </si>
  <si>
    <t>OSN - OTN</t>
  </si>
  <si>
    <t xml:space="preserve">ODF </t>
  </si>
  <si>
    <t>slot 7 - p 2 البيضاء</t>
  </si>
  <si>
    <t>درنه slot 6 - p 3</t>
  </si>
  <si>
    <t>STM 1</t>
  </si>
  <si>
    <t>00 - 07 - 2017</t>
  </si>
  <si>
    <r>
      <rPr>
        <rFont val="Calibri"/>
        <b val="0"/>
        <color theme="1"/>
        <sz val="11.0"/>
      </rPr>
      <t xml:space="preserve">SDH 7500 </t>
    </r>
    <r>
      <rPr>
        <rFont val="Calibri"/>
        <b/>
        <color theme="1"/>
        <sz val="11.0"/>
      </rPr>
      <t xml:space="preserve"> المعدة بالبيضاء</t>
    </r>
  </si>
  <si>
    <t xml:space="preserve"> سعد</t>
  </si>
  <si>
    <t>slot 7 - p 3 البيضاء</t>
  </si>
  <si>
    <t>المدار للمرج</t>
  </si>
  <si>
    <t xml:space="preserve"> 30-8-2017م</t>
  </si>
  <si>
    <t>استبدال نقل الخدمة من بنغازي الى المرج لتصبح البيضاء للمرج</t>
  </si>
  <si>
    <r>
      <rPr>
        <rFont val="Calibri"/>
        <color theme="1"/>
        <sz val="10.0"/>
      </rPr>
      <t xml:space="preserve">TOA - SLOT 21.. PORT2 ..1G - MPLS </t>
    </r>
    <r>
      <rPr>
        <rFont val="Calibri"/>
        <color theme="1"/>
        <sz val="11.0"/>
      </rPr>
      <t>البيضاء</t>
    </r>
  </si>
  <si>
    <t>1G</t>
  </si>
  <si>
    <t xml:space="preserve">الربط الشبكي </t>
  </si>
  <si>
    <t xml:space="preserve">TOA - SLOT36.. PORT2 ..1G      المرج.  </t>
  </si>
  <si>
    <r>
      <rPr>
        <rFont val="Calibri"/>
        <color theme="1"/>
        <sz val="10.0"/>
      </rPr>
      <t xml:space="preserve">TOA - SLOT 21.. PORT5 ..1G - MPLS </t>
    </r>
    <r>
      <rPr>
        <rFont val="Calibri"/>
        <color theme="1"/>
        <sz val="11.0"/>
      </rPr>
      <t>البيضاء</t>
    </r>
  </si>
  <si>
    <t>TOA - SLOT 21.. PORT5 ..1G</t>
  </si>
  <si>
    <t>TQX - SLOT00.. ODF SUBRACK1-1:2 ..10G</t>
  </si>
  <si>
    <t>10G</t>
  </si>
  <si>
    <t>24-09-2017م</t>
  </si>
  <si>
    <t xml:space="preserve"> لمشروع 3Gالجيل الثالث</t>
  </si>
  <si>
    <t>TQX - SLOT00.. ODF SUBRACK3-1:2 ..10G</t>
  </si>
  <si>
    <t>درنه</t>
  </si>
  <si>
    <t xml:space="preserve">TQX OSN- 8800 T32 SLOT27- PORT2 </t>
  </si>
  <si>
    <t>طبرق- البيضاء</t>
  </si>
  <si>
    <t>ليبيا للتصالات ( LTT)</t>
  </si>
  <si>
    <t>LTT side NGBN ALCATEL EQP.PORT 1/1/2</t>
  </si>
  <si>
    <t>تم الغاء الربط بتاريخ 24/7/2018</t>
  </si>
  <si>
    <t xml:space="preserve">FAST ETHERNET </t>
  </si>
  <si>
    <t xml:space="preserve">STM 1- 1 </t>
  </si>
  <si>
    <t>KEYMILE 1500</t>
  </si>
  <si>
    <t>ERP - HLC</t>
  </si>
  <si>
    <t>MPLS الربط الشبكي HLC</t>
  </si>
  <si>
    <t xml:space="preserve">ليبيا المركزي </t>
  </si>
  <si>
    <t xml:space="preserve">موقوقفة </t>
  </si>
  <si>
    <t xml:space="preserve">تجارية طبرق HLC </t>
  </si>
  <si>
    <t xml:space="preserve">تجارية المرج  HLC </t>
  </si>
  <si>
    <t>S.D.F</t>
  </si>
  <si>
    <t>Subscriber Distripution Frame</t>
  </si>
  <si>
    <t xml:space="preserve">عبور طبرق </t>
  </si>
  <si>
    <t xml:space="preserve">المقسم </t>
  </si>
  <si>
    <t xml:space="preserve">التجريب </t>
  </si>
  <si>
    <t>كبار الزبائن ( التجاري )</t>
  </si>
  <si>
    <t>التجريب</t>
  </si>
  <si>
    <t xml:space="preserve">مصرف الوحدة ( المنظومة الخلفية ) </t>
  </si>
  <si>
    <t xml:space="preserve">محجوزة لمصرف ليبيا لمركزي </t>
  </si>
  <si>
    <t>التجريب / الطيران</t>
  </si>
  <si>
    <t>PCM بنغازي</t>
  </si>
  <si>
    <t xml:space="preserve">KEYMILE - الابرق </t>
  </si>
  <si>
    <t>المقسم</t>
  </si>
  <si>
    <t>لتجريب / الطيران</t>
  </si>
  <si>
    <t>مصرف الوحدة شحات</t>
  </si>
  <si>
    <t xml:space="preserve"> ( التجريب)</t>
  </si>
  <si>
    <t xml:space="preserve">مصرف الوحدة شحات </t>
  </si>
  <si>
    <t xml:space="preserve">المصرف التجارى شحات </t>
  </si>
  <si>
    <t xml:space="preserve">القيادة </t>
  </si>
  <si>
    <t xml:space="preserve">مصرف الجمهورية </t>
  </si>
  <si>
    <t>M.W.D.F</t>
  </si>
  <si>
    <t xml:space="preserve">MicrowMave Distrupution Frame </t>
  </si>
  <si>
    <t>التجاري</t>
  </si>
  <si>
    <t>البيضاء  KEMILE</t>
  </si>
  <si>
    <t>E1 -4</t>
  </si>
  <si>
    <t>E1 - 3</t>
  </si>
  <si>
    <t>E1 -2</t>
  </si>
  <si>
    <t xml:space="preserve"> E1 -1</t>
  </si>
  <si>
    <t>RX</t>
  </si>
  <si>
    <t>TX</t>
  </si>
  <si>
    <t xml:space="preserve">TX </t>
  </si>
  <si>
    <t xml:space="preserve">RX </t>
  </si>
  <si>
    <t xml:space="preserve">شاغرة </t>
  </si>
  <si>
    <t>مقسم الابرق ( جوازات)</t>
  </si>
  <si>
    <t>مقسم الابرق ( عبور )</t>
  </si>
  <si>
    <t>مقسم الابرق ( عبور)</t>
  </si>
  <si>
    <t>E1 -8</t>
  </si>
  <si>
    <t>E1 - 7</t>
  </si>
  <si>
    <t>E1 - 6</t>
  </si>
  <si>
    <t xml:space="preserve"> E1 -5</t>
  </si>
  <si>
    <t xml:space="preserve">البرج </t>
  </si>
  <si>
    <t>البرج</t>
  </si>
  <si>
    <t xml:space="preserve">الادارة المظار (مستودع البريقة) </t>
  </si>
  <si>
    <t>المطارالابرق  KEMILE</t>
  </si>
  <si>
    <t>البريقة</t>
  </si>
  <si>
    <t>تم فصل خدمات الخطوط الافريقية ETHERNET -1  بتاريخ 25 -2 2018 حسب ما جاء برسالة التاجارية .</t>
  </si>
  <si>
    <t xml:space="preserve">تم ربط خدمة مصرف الوحدة الابرق بسعة 2M- ETHERNET- 4  بالبيضاء والاول بالابرق </t>
  </si>
  <si>
    <t>PCM 1511 DDF</t>
  </si>
  <si>
    <t>PORT</t>
  </si>
  <si>
    <t xml:space="preserve">جوازات طرابلس </t>
  </si>
  <si>
    <t xml:space="preserve">جوازات بوعروشة </t>
  </si>
  <si>
    <t xml:space="preserve">مراقبة حركة طيران </t>
  </si>
  <si>
    <t>HW_211_Darnna DDF</t>
  </si>
  <si>
    <t>الربط  بمحطة الكابل البحري ( Darnna ) .</t>
  </si>
  <si>
    <t>HUAWEI OSN 3500</t>
  </si>
  <si>
    <t>SLOT - 1</t>
  </si>
  <si>
    <t>STM1 -1</t>
  </si>
  <si>
    <t>27-- 3 -- 2017</t>
  </si>
  <si>
    <t>FRAME</t>
  </si>
  <si>
    <t xml:space="preserve">وصلة توسط </t>
  </si>
  <si>
    <t>المنظومة</t>
  </si>
  <si>
    <t>المشترك</t>
  </si>
  <si>
    <t>E1 01 PQ4</t>
  </si>
  <si>
    <t>30-10-2009</t>
  </si>
  <si>
    <t>E1 02 PQ4</t>
  </si>
  <si>
    <t>E1 03 PQ4</t>
  </si>
  <si>
    <t>E1 04 PQ4</t>
  </si>
  <si>
    <t>E1 05 PQ4</t>
  </si>
  <si>
    <t>E1 06 PQ4</t>
  </si>
  <si>
    <t>E1 07 PQ4</t>
  </si>
  <si>
    <t>E1 08 PQ4</t>
  </si>
  <si>
    <t>أمساعد</t>
  </si>
  <si>
    <t>******</t>
  </si>
  <si>
    <t>E1 09 PQ4</t>
  </si>
  <si>
    <t>E1 10 PQ4</t>
  </si>
  <si>
    <t>E1 11 PQ4</t>
  </si>
  <si>
    <t>E1 12  PQ4</t>
  </si>
  <si>
    <t>E1 13 PQ4</t>
  </si>
  <si>
    <t>E1 14 PQ4</t>
  </si>
  <si>
    <t>E1 15 PQ4</t>
  </si>
  <si>
    <t>E1 16 PQ4</t>
  </si>
  <si>
    <t>E1 17 PQ4</t>
  </si>
  <si>
    <t>E1 18 PQ4</t>
  </si>
  <si>
    <t>E1 19 PQ4</t>
  </si>
  <si>
    <t>E1 20 PQ4</t>
  </si>
  <si>
    <t>E1 21 PQ4</t>
  </si>
  <si>
    <t>Mega</t>
  </si>
  <si>
    <t xml:space="preserve">الكلية </t>
  </si>
  <si>
    <t>الربط  بمحطة الكابل البحري ( البيضاء ) .</t>
  </si>
  <si>
    <t xml:space="preserve">HUAWEI OSN  3500 </t>
  </si>
  <si>
    <t>SLOT - 2</t>
  </si>
  <si>
    <t xml:space="preserve">STM1- 1 </t>
  </si>
  <si>
    <t>E1 22  PQ4</t>
  </si>
  <si>
    <t>E1 23  PQ4</t>
  </si>
  <si>
    <t>E1 24  PQ4</t>
  </si>
  <si>
    <t>E1 25  PQ4</t>
  </si>
  <si>
    <t>E1 26  PQ4</t>
  </si>
  <si>
    <t>E1 27  PQ4</t>
  </si>
  <si>
    <t>E1 28  PQ4</t>
  </si>
  <si>
    <t>E1 29  PQ4</t>
  </si>
  <si>
    <t>E1 30  PQ4</t>
  </si>
  <si>
    <t>E1 31  PQ4</t>
  </si>
  <si>
    <t>E1 32  PQ4</t>
  </si>
  <si>
    <t>E1 33  PQ4</t>
  </si>
  <si>
    <t>E1 34  PQ4</t>
  </si>
  <si>
    <t>E1 35  PQ4</t>
  </si>
  <si>
    <t>E1 36  PQ4</t>
  </si>
  <si>
    <t>E1 37  PQ4</t>
  </si>
  <si>
    <t>E1 38  PQ4</t>
  </si>
  <si>
    <t>E1 39  PQ4</t>
  </si>
  <si>
    <t>E1 40  PQ4</t>
  </si>
  <si>
    <t>E1 41  PQ4</t>
  </si>
  <si>
    <t>السعة الكلية</t>
  </si>
  <si>
    <t>SLOT3</t>
  </si>
  <si>
    <t>STM1- 1</t>
  </si>
  <si>
    <t>E143  PQ4</t>
  </si>
  <si>
    <t>E1 44  PQ4</t>
  </si>
  <si>
    <t>E1 45  PQ4</t>
  </si>
  <si>
    <t>E1 46  PQ4</t>
  </si>
  <si>
    <t>E1 47  PQ4</t>
  </si>
  <si>
    <t>E1 48  PQ4</t>
  </si>
  <si>
    <t>E1 49  PQ4</t>
  </si>
  <si>
    <t>E1 50  PQ4</t>
  </si>
  <si>
    <t>E1 51  PQ4</t>
  </si>
  <si>
    <t>E1 52  PQ4</t>
  </si>
  <si>
    <t>E1 53  PQ4</t>
  </si>
  <si>
    <t>E154  PQ4</t>
  </si>
  <si>
    <t>E1 55  PQ4</t>
  </si>
  <si>
    <t>E1 56  PQ4</t>
  </si>
  <si>
    <t>E1 57  PQ4</t>
  </si>
  <si>
    <t>E1 58  PQ4</t>
  </si>
  <si>
    <t>E1 59  PQ4</t>
  </si>
  <si>
    <t>E1 60  PQ4</t>
  </si>
  <si>
    <t>E1 61  PQ4</t>
  </si>
  <si>
    <t>E1 62  PQ4</t>
  </si>
  <si>
    <t>E1 63  PQ4</t>
  </si>
  <si>
    <t>STM1- 2</t>
  </si>
  <si>
    <t>منظومة</t>
  </si>
  <si>
    <t>ملغاة</t>
  </si>
  <si>
    <t>الريفي CLINT HLR</t>
  </si>
  <si>
    <t>15-12-2009</t>
  </si>
  <si>
    <t>E1 21</t>
  </si>
  <si>
    <t>slot3</t>
  </si>
  <si>
    <t>SLOT(3)</t>
  </si>
  <si>
    <t>E1 22</t>
  </si>
  <si>
    <t>E1 23</t>
  </si>
  <si>
    <t>E1 25</t>
  </si>
  <si>
    <t>E1 28</t>
  </si>
  <si>
    <t>E1 29</t>
  </si>
  <si>
    <t>E1 30</t>
  </si>
  <si>
    <t>E1 31</t>
  </si>
  <si>
    <t>E1 32</t>
  </si>
  <si>
    <t xml:space="preserve">سوسة </t>
  </si>
  <si>
    <t xml:space="preserve">مصرف التجاري  الوطني سوسة </t>
  </si>
  <si>
    <t xml:space="preserve">مصرف التجارة والتنمية </t>
  </si>
  <si>
    <t>keymile</t>
  </si>
  <si>
    <t>ليبيانا_</t>
  </si>
  <si>
    <t>26-5-2005</t>
  </si>
  <si>
    <t>E1 42  PQ4</t>
  </si>
  <si>
    <t xml:space="preserve"> SLOT (3)</t>
  </si>
  <si>
    <t xml:space="preserve">المستخدمة </t>
  </si>
  <si>
    <t>STM1- 3</t>
  </si>
  <si>
    <t>HUAWEI OSN  3500</t>
  </si>
  <si>
    <t xml:space="preserve">STM1- 3 </t>
  </si>
  <si>
    <t>E1 43  PQ4</t>
  </si>
  <si>
    <t>موقع بست - uqub001</t>
  </si>
  <si>
    <t>عبور  طبرق</t>
  </si>
  <si>
    <t>HW 7500</t>
  </si>
  <si>
    <t>عبور القبة</t>
  </si>
  <si>
    <t>E1 54  PQ4</t>
  </si>
  <si>
    <t>مجموع E1's</t>
  </si>
  <si>
    <t xml:space="preserve"> SLOT _12\62</t>
  </si>
  <si>
    <t>SDH</t>
  </si>
  <si>
    <t xml:space="preserve">الربط بالمحطة </t>
  </si>
  <si>
    <t>ODF</t>
  </si>
  <si>
    <t>15 - 16</t>
  </si>
  <si>
    <t>STM1-1</t>
  </si>
  <si>
    <t>HUWAEI METRO 7</t>
  </si>
  <si>
    <t xml:space="preserve">11 ..12 </t>
  </si>
  <si>
    <t xml:space="preserve">ليبيانا  </t>
  </si>
  <si>
    <t xml:space="preserve">3 -- 4 </t>
  </si>
  <si>
    <t>STM1-7</t>
  </si>
  <si>
    <t>E1 - 1</t>
  </si>
  <si>
    <t>تجارية المدار</t>
  </si>
  <si>
    <t xml:space="preserve">المدار </t>
  </si>
  <si>
    <t xml:space="preserve">تم ايقاف الخدمة بتاريخ 6-12-2017م </t>
  </si>
  <si>
    <t>mega</t>
  </si>
  <si>
    <t>COAXECAL</t>
  </si>
  <si>
    <t>SLOT_13 \ SEP</t>
  </si>
  <si>
    <t>13 \ SEP</t>
  </si>
  <si>
    <t>الغيت بتاريخ 25/9/2017م</t>
  </si>
  <si>
    <t>FET</t>
  </si>
  <si>
    <t>FE (4)</t>
  </si>
  <si>
    <t>slot 15</t>
  </si>
  <si>
    <t>FE 1</t>
  </si>
  <si>
    <t xml:space="preserve">ZTE المقسم </t>
  </si>
  <si>
    <t>FE 2</t>
  </si>
  <si>
    <t xml:space="preserve">ZET المقسم </t>
  </si>
  <si>
    <t>FE 3</t>
  </si>
  <si>
    <t>مصرف الجمهورية</t>
  </si>
  <si>
    <t>بنغازي - 101-slot15 -port 3</t>
  </si>
  <si>
    <t>السعة المتاحة  Megga</t>
  </si>
  <si>
    <t xml:space="preserve">سعة المحطة </t>
  </si>
  <si>
    <t>M</t>
  </si>
  <si>
    <t>البيانات</t>
  </si>
  <si>
    <t>تفاح</t>
  </si>
  <si>
    <t>برتقال</t>
  </si>
  <si>
    <t>2l</t>
  </si>
  <si>
    <t>خوخ</t>
  </si>
  <si>
    <t>الصيغة</t>
  </si>
  <si>
    <t>الوصف (الناتج)</t>
  </si>
  <si>
    <t>عدد الخلايا التي تحتوي على تفاح في العمود الأول أعلاه (2)</t>
  </si>
  <si>
    <t>عدد الخلايا التي تحتوي على كمثرى في العمود الأول أعلاه (1)</t>
  </si>
  <si>
    <t>عدد الخلايا التي تحتوي على تفاح وبرتقال في العمود الأول أعلاه (3)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</si>
</sst>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rgb="FF000000"/>
      <name val="Docs-Calibri"/>
    </font>
    <font>
      <sz val="10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FF0000"/>
      <name val="Calibri"/>
      <scheme val="minor"/>
    </font>
    <font/>
    <font>
      <sz val="9.0"/>
      <color theme="1"/>
      <name val="Calibri"/>
      <scheme val="minor"/>
    </font>
    <font>
      <b/>
      <sz val="11.0"/>
      <color rgb="FFFFFFFF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E5B8B7"/>
        <bgColor rgb="FFE5B8B7"/>
      </patternFill>
    </fill>
    <fill>
      <patternFill patternType="solid">
        <fgColor rgb="FFFFC000"/>
        <bgColor rgb="FFFFC000"/>
      </patternFill>
    </fill>
    <fill>
      <patternFill patternType="solid">
        <fgColor rgb="FF6B82B2"/>
        <bgColor rgb="FF6B82B2"/>
      </patternFill>
    </fill>
    <fill>
      <patternFill patternType="solid">
        <fgColor rgb="FFF2F2F2"/>
        <bgColor rgb="FFF2F2F2"/>
      </patternFill>
    </fill>
  </fills>
  <borders count="5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2" fillId="0" fontId="0" numFmtId="0" xfId="0" applyBorder="1" applyFont="1"/>
    <xf borderId="4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5" fillId="0" fontId="0" numFmtId="0" xfId="0" applyBorder="1" applyFont="1"/>
    <xf borderId="11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 readingOrder="0"/>
    </xf>
    <xf borderId="7" fillId="0" fontId="0" numFmtId="0" xfId="0" applyBorder="1" applyFont="1"/>
    <xf borderId="4" fillId="0" fontId="0" numFmtId="0" xfId="0" applyAlignment="1" applyBorder="1" applyFont="1">
      <alignment horizontal="center" readingOrder="0"/>
    </xf>
    <xf borderId="12" fillId="0" fontId="0" numFmtId="0" xfId="0" applyAlignment="1" applyBorder="1" applyFont="1">
      <alignment horizontal="center" readingOrder="0"/>
    </xf>
    <xf borderId="8" fillId="0" fontId="0" numFmtId="0" xfId="0" applyAlignment="1" applyBorder="1" applyFont="1">
      <alignment horizontal="center" readingOrder="0"/>
    </xf>
    <xf borderId="2" fillId="2" fontId="0" numFmtId="0" xfId="0" applyAlignment="1" applyBorder="1" applyFill="1" applyFont="1">
      <alignment horizontal="center"/>
    </xf>
    <xf borderId="13" fillId="2" fontId="0" numFmtId="0" xfId="0" applyAlignment="1" applyBorder="1" applyFont="1">
      <alignment horizontal="center"/>
    </xf>
    <xf borderId="14" fillId="2" fontId="0" numFmtId="0" xfId="0" applyAlignment="1" applyBorder="1" applyFont="1">
      <alignment horizontal="center" readingOrder="0"/>
    </xf>
    <xf borderId="15" fillId="2" fontId="0" numFmtId="0" xfId="0" applyAlignment="1" applyBorder="1" applyFont="1">
      <alignment horizontal="center"/>
    </xf>
    <xf borderId="13" fillId="2" fontId="0" numFmtId="0" xfId="0" applyAlignment="1" applyBorder="1" applyFont="1">
      <alignment horizontal="center" readingOrder="0"/>
    </xf>
    <xf borderId="16" fillId="2" fontId="0" numFmtId="0" xfId="0" applyBorder="1" applyFont="1"/>
    <xf borderId="17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 readingOrder="0"/>
    </xf>
    <xf borderId="20" fillId="2" fontId="0" numFmtId="0" xfId="0" applyAlignment="1" applyBorder="1" applyFont="1">
      <alignment horizontal="center" readingOrder="0"/>
    </xf>
    <xf borderId="21" fillId="2" fontId="0" numFmtId="0" xfId="0" applyAlignment="1" applyBorder="1" applyFont="1">
      <alignment horizontal="center"/>
    </xf>
    <xf borderId="22" fillId="2" fontId="0" numFmtId="0" xfId="0" applyAlignment="1" applyBorder="1" applyFont="1">
      <alignment horizontal="center"/>
    </xf>
    <xf borderId="23" fillId="2" fontId="0" numFmtId="0" xfId="0" applyAlignment="1" applyBorder="1" applyFont="1">
      <alignment horizontal="center"/>
    </xf>
    <xf borderId="24" fillId="2" fontId="0" numFmtId="0" xfId="0" applyAlignment="1" applyBorder="1" applyFont="1">
      <alignment horizontal="center"/>
    </xf>
    <xf borderId="23" fillId="2" fontId="0" numFmtId="0" xfId="0" applyAlignment="1" applyBorder="1" applyFont="1">
      <alignment horizontal="center" readingOrder="0"/>
    </xf>
    <xf borderId="2" fillId="2" fontId="0" numFmtId="0" xfId="0" applyBorder="1" applyFont="1"/>
    <xf borderId="6" fillId="0" fontId="0" numFmtId="0" xfId="0" applyAlignment="1" applyBorder="1" applyFont="1">
      <alignment horizontal="center" readingOrder="0"/>
    </xf>
    <xf borderId="12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 readingOrder="0"/>
    </xf>
    <xf borderId="20" fillId="3" fontId="0" numFmtId="0" xfId="0" applyBorder="1" applyFill="1" applyFont="1"/>
    <xf borderId="11" fillId="0" fontId="0" numFmtId="0" xfId="0" applyAlignment="1" applyBorder="1" applyFont="1">
      <alignment horizontal="center" readingOrder="0"/>
    </xf>
    <xf borderId="17" fillId="0" fontId="0" numFmtId="0" xfId="0" applyBorder="1" applyFont="1"/>
    <xf borderId="18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Alignment="1" applyFont="1">
      <alignment horizontal="center" readingOrder="0"/>
    </xf>
    <xf borderId="5" fillId="0" fontId="0" numFmtId="0" xfId="0" applyAlignment="1" applyBorder="1" applyFont="1">
      <alignment horizontal="center" readingOrder="0"/>
    </xf>
    <xf borderId="10" fillId="0" fontId="0" numFmtId="0" xfId="0" applyBorder="1" applyFont="1"/>
    <xf borderId="17" fillId="0" fontId="0" numFmtId="0" xfId="0" applyAlignment="1" applyBorder="1" applyFont="1">
      <alignment readingOrder="0"/>
    </xf>
    <xf borderId="5" fillId="0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 vertical="center"/>
    </xf>
    <xf borderId="0" fillId="3" fontId="3" numFmtId="0" xfId="0" applyAlignment="1" applyFont="1">
      <alignment horizontal="center" readingOrder="0"/>
    </xf>
    <xf borderId="14" fillId="2" fontId="0" numFmtId="0" xfId="0" applyAlignment="1" applyBorder="1" applyFont="1">
      <alignment horizontal="center"/>
    </xf>
    <xf borderId="2" fillId="2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/>
    </xf>
    <xf borderId="25" fillId="2" fontId="0" numFmtId="0" xfId="0" applyAlignment="1" applyBorder="1" applyFont="1">
      <alignment horizontal="center" readingOrder="0"/>
    </xf>
    <xf borderId="26" fillId="2" fontId="0" numFmtId="0" xfId="0" applyAlignment="1" applyBorder="1" applyFont="1">
      <alignment horizontal="center"/>
    </xf>
    <xf borderId="27" fillId="2" fontId="0" numFmtId="0" xfId="0" applyAlignment="1" applyBorder="1" applyFont="1">
      <alignment horizontal="center"/>
    </xf>
    <xf borderId="27" fillId="2" fontId="0" numFmtId="0" xfId="0" applyAlignment="1" applyBorder="1" applyFont="1">
      <alignment horizontal="center" readingOrder="0"/>
    </xf>
    <xf borderId="16" fillId="2" fontId="0" numFmtId="0" xfId="0" applyAlignment="1" applyBorder="1" applyFont="1">
      <alignment readingOrder="0"/>
    </xf>
    <xf borderId="2" fillId="0" fontId="0" numFmtId="14" xfId="0" applyBorder="1" applyFont="1" applyNumberFormat="1"/>
    <xf borderId="17" fillId="0" fontId="0" numFmtId="0" xfId="0" applyAlignment="1" applyBorder="1" applyFont="1">
      <alignment horizontal="center" vertical="center"/>
    </xf>
    <xf borderId="19" fillId="0" fontId="0" numFmtId="17" xfId="0" applyAlignment="1" applyBorder="1" applyFont="1" applyNumberFormat="1">
      <alignment horizontal="center"/>
    </xf>
    <xf borderId="7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readingOrder="0"/>
    </xf>
    <xf borderId="10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readingOrder="0"/>
    </xf>
    <xf borderId="2" fillId="3" fontId="0" numFmtId="0" xfId="0" applyAlignment="1" applyBorder="1" applyFont="1">
      <alignment horizontal="center"/>
    </xf>
    <xf borderId="28" fillId="3" fontId="0" numFmtId="0" xfId="0" applyAlignment="1" applyBorder="1" applyFont="1">
      <alignment horizontal="center"/>
    </xf>
    <xf borderId="29" fillId="3" fontId="0" numFmtId="0" xfId="0" applyAlignment="1" applyBorder="1" applyFont="1">
      <alignment horizontal="center" readingOrder="0"/>
    </xf>
    <xf borderId="24" fillId="3" fontId="0" numFmtId="0" xfId="0" applyAlignment="1" applyBorder="1" applyFont="1">
      <alignment horizontal="center"/>
    </xf>
    <xf borderId="30" fillId="3" fontId="0" numFmtId="0" xfId="0" applyAlignment="1" applyBorder="1" applyFont="1">
      <alignment horizontal="center"/>
    </xf>
    <xf borderId="29" fillId="3" fontId="0" numFmtId="0" xfId="0" applyAlignment="1" applyBorder="1" applyFont="1">
      <alignment horizontal="center"/>
    </xf>
    <xf borderId="30" fillId="3" fontId="0" numFmtId="0" xfId="0" applyAlignment="1" applyBorder="1" applyFont="1">
      <alignment horizontal="center" readingOrder="0"/>
    </xf>
    <xf borderId="15" fillId="3" fontId="0" numFmtId="0" xfId="0" applyAlignment="1" applyBorder="1" applyFont="1">
      <alignment readingOrder="0"/>
    </xf>
    <xf borderId="4" fillId="0" fontId="0" numFmtId="0" xfId="0" applyBorder="1" applyFont="1"/>
    <xf borderId="21" fillId="2" fontId="0" numFmtId="0" xfId="0" applyAlignment="1" applyBorder="1" applyFont="1">
      <alignment horizontal="center" vertical="center"/>
    </xf>
    <xf borderId="20" fillId="2" fontId="0" numFmtId="0" xfId="0" applyAlignment="1" applyBorder="1" applyFont="1">
      <alignment horizontal="center"/>
    </xf>
    <xf borderId="16" fillId="2" fontId="0" numFmtId="0" xfId="0" applyAlignment="1" applyBorder="1" applyFont="1">
      <alignment horizontal="center" readingOrder="0"/>
    </xf>
    <xf borderId="15" fillId="2" fontId="0" numFmtId="0" xfId="0" applyBorder="1" applyFont="1"/>
    <xf borderId="18" fillId="0" fontId="0" numFmtId="0" xfId="0" applyBorder="1" applyFont="1"/>
    <xf borderId="20" fillId="3" fontId="0" numFmtId="0" xfId="0" applyAlignment="1" applyBorder="1" applyFont="1">
      <alignment horizontal="center" readingOrder="0"/>
    </xf>
    <xf borderId="21" fillId="3" fontId="0" numFmtId="0" xfId="0" applyAlignment="1" applyBorder="1" applyFont="1">
      <alignment horizontal="center"/>
    </xf>
    <xf borderId="20" fillId="3" fontId="0" numFmtId="0" xfId="0" applyAlignment="1" applyBorder="1" applyFont="1">
      <alignment horizontal="center"/>
    </xf>
    <xf borderId="26" fillId="3" fontId="0" numFmtId="0" xfId="0" applyAlignment="1" applyBorder="1" applyFont="1">
      <alignment horizontal="center"/>
    </xf>
    <xf borderId="16" fillId="3" fontId="0" numFmtId="0" xfId="0" applyAlignment="1" applyBorder="1" applyFont="1">
      <alignment horizontal="center"/>
    </xf>
    <xf borderId="27" fillId="3" fontId="0" numFmtId="0" xfId="0" applyAlignment="1" applyBorder="1" applyFont="1">
      <alignment horizontal="center"/>
    </xf>
    <xf borderId="23" fillId="3" fontId="0" numFmtId="0" xfId="0" applyAlignment="1" applyBorder="1" applyFont="1">
      <alignment horizontal="center" readingOrder="0"/>
    </xf>
    <xf borderId="23" fillId="3" fontId="0" numFmtId="0" xfId="0" applyAlignment="1" applyBorder="1" applyFont="1">
      <alignment horizontal="center"/>
    </xf>
    <xf borderId="2" fillId="3" fontId="0" numFmtId="0" xfId="0" applyAlignment="1" applyBorder="1" applyFont="1">
      <alignment readingOrder="0"/>
    </xf>
    <xf borderId="21" fillId="4" fontId="0" numFmtId="0" xfId="0" applyAlignment="1" applyBorder="1" applyFill="1" applyFont="1">
      <alignment horizontal="center" vertical="center"/>
    </xf>
    <xf borderId="23" fillId="4" fontId="0" numFmtId="0" xfId="0" applyAlignment="1" applyBorder="1" applyFont="1">
      <alignment horizontal="center"/>
    </xf>
    <xf borderId="21" fillId="4" fontId="0" numFmtId="0" xfId="0" applyAlignment="1" applyBorder="1" applyFont="1">
      <alignment horizontal="center"/>
    </xf>
    <xf borderId="20" fillId="4" fontId="0" numFmtId="0" xfId="0" applyAlignment="1" applyBorder="1" applyFont="1">
      <alignment horizontal="center" readingOrder="0"/>
    </xf>
    <xf borderId="22" fillId="4" fontId="0" numFmtId="0" xfId="0" applyAlignment="1" applyBorder="1" applyFont="1">
      <alignment horizontal="center"/>
    </xf>
    <xf borderId="20" fillId="4" fontId="0" numFmtId="0" xfId="0" applyAlignment="1" applyBorder="1" applyFont="1">
      <alignment horizontal="center"/>
    </xf>
    <xf borderId="23" fillId="4" fontId="0" numFmtId="0" xfId="0" applyAlignment="1" applyBorder="1" applyFont="1">
      <alignment horizontal="center" readingOrder="0"/>
    </xf>
    <xf borderId="16" fillId="4" fontId="0" numFmtId="14" xfId="0" applyBorder="1" applyFont="1" applyNumberFormat="1"/>
    <xf borderId="21" fillId="4" fontId="0" numFmtId="0" xfId="0" applyBorder="1" applyFont="1"/>
    <xf borderId="28" fillId="2" fontId="0" numFmtId="0" xfId="0" applyAlignment="1" applyBorder="1" applyFont="1">
      <alignment readingOrder="0"/>
    </xf>
    <xf borderId="21" fillId="2" fontId="0" numFmtId="0" xfId="0" applyAlignment="1" applyBorder="1" applyFont="1">
      <alignment readingOrder="0"/>
    </xf>
    <xf borderId="21" fillId="5" fontId="0" numFmtId="0" xfId="0" applyAlignment="1" applyBorder="1" applyFill="1" applyFont="1">
      <alignment readingOrder="0"/>
    </xf>
    <xf borderId="28" fillId="5" fontId="0" numFmtId="0" xfId="0" applyAlignment="1" applyBorder="1" applyFont="1">
      <alignment readingOrder="0"/>
    </xf>
    <xf borderId="20" fillId="0" fontId="0" numFmtId="0" xfId="0" applyAlignment="1" applyBorder="1" applyFont="1">
      <alignment horizontal="center" readingOrder="0"/>
    </xf>
    <xf borderId="0" fillId="0" fontId="0" numFmtId="14" xfId="0" applyAlignment="1" applyFont="1" applyNumberFormat="1">
      <alignment horizontal="center" vertical="center"/>
    </xf>
    <xf borderId="5" fillId="0" fontId="4" numFmtId="0" xfId="0" applyAlignment="1" applyBorder="1" applyFont="1">
      <alignment vertical="top"/>
    </xf>
    <xf borderId="2" fillId="0" fontId="4" numFmtId="0" xfId="0" applyAlignment="1" applyBorder="1" applyFont="1">
      <alignment horizontal="center" vertical="top"/>
    </xf>
    <xf borderId="0" fillId="0" fontId="4" numFmtId="0" xfId="0" applyAlignment="1" applyFont="1">
      <alignment horizontal="center" readingOrder="0" vertical="top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4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1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vertical="center"/>
    </xf>
    <xf borderId="5" fillId="0" fontId="4" numFmtId="0" xfId="0" applyBorder="1" applyFont="1"/>
    <xf borderId="9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7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12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right" readingOrder="0" shrinkToFit="0" vertical="center" wrapText="1"/>
    </xf>
    <xf borderId="17" fillId="0" fontId="4" numFmtId="0" xfId="0" applyBorder="1" applyFont="1"/>
    <xf borderId="1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1" fillId="0" fontId="4" numFmtId="0" xfId="0" applyAlignment="1" applyBorder="1" applyFont="1">
      <alignment horizontal="center" vertical="center"/>
    </xf>
    <xf borderId="9" fillId="0" fontId="4" numFmtId="1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vertical="top"/>
    </xf>
    <xf borderId="11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vertical="center"/>
    </xf>
    <xf borderId="17" fillId="0" fontId="4" numFmtId="0" xfId="0" applyAlignment="1" applyBorder="1" applyFont="1">
      <alignment readingOrder="0" vertical="center"/>
    </xf>
    <xf borderId="17" fillId="0" fontId="4" numFmtId="0" xfId="0" applyAlignment="1" applyBorder="1" applyFont="1">
      <alignment horizontal="center"/>
    </xf>
    <xf borderId="18" fillId="0" fontId="4" numFmtId="0" xfId="0" applyAlignment="1" applyBorder="1" applyFont="1">
      <alignment horizontal="center" readingOrder="0"/>
    </xf>
    <xf borderId="0" fillId="0" fontId="4" numFmtId="0" xfId="0" applyAlignment="1" applyFont="1">
      <alignment vertical="center"/>
    </xf>
    <xf borderId="7" fillId="0" fontId="4" numFmtId="0" xfId="0" applyAlignment="1" applyBorder="1" applyFont="1">
      <alignment vertical="center"/>
    </xf>
    <xf borderId="16" fillId="6" fontId="4" numFmtId="0" xfId="0" applyBorder="1" applyFill="1" applyFont="1"/>
    <xf borderId="2" fillId="6" fontId="4" numFmtId="0" xfId="0" applyAlignment="1" applyBorder="1" applyFont="1">
      <alignment horizontal="center"/>
    </xf>
    <xf borderId="22" fillId="6" fontId="4" numFmtId="0" xfId="0" applyAlignment="1" applyBorder="1" applyFont="1">
      <alignment horizontal="center" readingOrder="0"/>
    </xf>
    <xf borderId="21" fillId="6" fontId="4" numFmtId="0" xfId="0" applyAlignment="1" applyBorder="1" applyFont="1">
      <alignment horizontal="center" readingOrder="0" vertical="center"/>
    </xf>
    <xf borderId="20" fillId="6" fontId="4" numFmtId="0" xfId="0" applyAlignment="1" applyBorder="1" applyFont="1">
      <alignment horizontal="center" readingOrder="0" vertical="center"/>
    </xf>
    <xf borderId="22" fillId="6" fontId="4" numFmtId="0" xfId="0" applyAlignment="1" applyBorder="1" applyFont="1">
      <alignment horizontal="center" vertical="center"/>
    </xf>
    <xf borderId="21" fillId="6" fontId="4" numFmtId="0" xfId="0" applyAlignment="1" applyBorder="1" applyFont="1">
      <alignment horizontal="center" vertical="center"/>
    </xf>
    <xf borderId="23" fillId="6" fontId="4" numFmtId="0" xfId="0" applyAlignment="1" applyBorder="1" applyFont="1">
      <alignment horizontal="center" vertical="center"/>
    </xf>
    <xf borderId="20" fillId="6" fontId="4" numFmtId="0" xfId="0" applyAlignment="1" applyBorder="1" applyFont="1">
      <alignment horizontal="center" vertical="center"/>
    </xf>
    <xf borderId="2" fillId="6" fontId="4" numFmtId="0" xfId="0" applyAlignment="1" applyBorder="1" applyFont="1">
      <alignment horizontal="center" vertical="center"/>
    </xf>
    <xf borderId="13" fillId="6" fontId="4" numFmtId="0" xfId="0" applyAlignment="1" applyBorder="1" applyFont="1">
      <alignment horizontal="center" readingOrder="0" vertical="center"/>
    </xf>
    <xf borderId="13" fillId="6" fontId="4" numFmtId="14" xfId="0" applyAlignment="1" applyBorder="1" applyFont="1" applyNumberFormat="1">
      <alignment horizontal="center" vertical="center"/>
    </xf>
    <xf borderId="2" fillId="6" fontId="4" numFmtId="0" xfId="0" applyAlignment="1" applyBorder="1" applyFont="1">
      <alignment readingOrder="0" vertical="center"/>
    </xf>
    <xf borderId="22" fillId="6" fontId="0" numFmtId="0" xfId="0" applyAlignment="1" applyBorder="1" applyFont="1">
      <alignment horizontal="center" readingOrder="0"/>
    </xf>
    <xf borderId="10" fillId="0" fontId="4" numFmtId="0" xfId="0" applyBorder="1" applyFont="1"/>
    <xf borderId="4" fillId="0" fontId="4" numFmtId="14" xfId="0" applyAlignment="1" applyBorder="1" applyFont="1" applyNumberFormat="1">
      <alignment horizontal="center" readingOrder="0" vertical="center"/>
    </xf>
    <xf borderId="17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readingOrder="0" vertical="center"/>
    </xf>
    <xf borderId="19" fillId="0" fontId="4" numFmtId="14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vertical="center"/>
    </xf>
    <xf borderId="0" fillId="0" fontId="4" numFmtId="0" xfId="0" applyAlignment="1" applyFont="1">
      <alignment horizontal="center"/>
    </xf>
    <xf borderId="7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vertical="center"/>
    </xf>
    <xf borderId="2" fillId="0" fontId="4" numFmtId="14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vertical="center"/>
    </xf>
    <xf borderId="3" fillId="0" fontId="0" numFmtId="0" xfId="0" applyAlignment="1" applyBorder="1" applyFont="1">
      <alignment horizontal="center" vertical="center"/>
    </xf>
    <xf borderId="20" fillId="2" fontId="0" numFmtId="0" xfId="0" applyAlignment="1" applyBorder="1" applyFont="1">
      <alignment horizontal="center" vertical="center"/>
    </xf>
    <xf borderId="2" fillId="0" fontId="0" numFmtId="14" xfId="0" applyAlignment="1" applyBorder="1" applyFont="1" applyNumberFormat="1">
      <alignment horizontal="center"/>
    </xf>
    <xf borderId="5" fillId="0" fontId="0" numFmtId="14" xfId="0" applyAlignment="1" applyBorder="1" applyFont="1" applyNumberFormat="1">
      <alignment horizontal="center"/>
    </xf>
    <xf borderId="7" fillId="0" fontId="0" numFmtId="14" xfId="0" applyAlignment="1" applyBorder="1" applyFont="1" applyNumberFormat="1">
      <alignment horizontal="center"/>
    </xf>
    <xf borderId="5" fillId="0" fontId="0" numFmtId="16" xfId="0" applyAlignment="1" applyBorder="1" applyFont="1" applyNumberFormat="1">
      <alignment horizontal="center"/>
    </xf>
    <xf borderId="2" fillId="6" fontId="0" numFmtId="0" xfId="0" applyAlignment="1" applyBorder="1" applyFont="1">
      <alignment horizontal="center"/>
    </xf>
    <xf borderId="14" fillId="6" fontId="0" numFmtId="0" xfId="0" applyAlignment="1" applyBorder="1" applyFont="1">
      <alignment horizontal="center"/>
    </xf>
    <xf borderId="15" fillId="6" fontId="0" numFmtId="0" xfId="0" applyAlignment="1" applyBorder="1" applyFont="1">
      <alignment horizontal="center"/>
    </xf>
    <xf borderId="13" fillId="6" fontId="0" numFmtId="0" xfId="0" applyAlignment="1" applyBorder="1" applyFont="1">
      <alignment horizontal="center"/>
    </xf>
    <xf borderId="13" fillId="6" fontId="0" numFmtId="0" xfId="0" applyAlignment="1" applyBorder="1" applyFont="1">
      <alignment horizontal="center" readingOrder="0"/>
    </xf>
    <xf borderId="16" fillId="6" fontId="5" numFmtId="0" xfId="0" applyAlignment="1" applyBorder="1" applyFont="1">
      <alignment horizontal="center" readingOrder="0"/>
    </xf>
    <xf borderId="23" fillId="6" fontId="5" numFmtId="0" xfId="0" applyAlignment="1" applyBorder="1" applyFont="1">
      <alignment horizontal="center" readingOrder="0"/>
    </xf>
    <xf borderId="12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readingOrder="0" vertical="center"/>
    </xf>
    <xf borderId="8" fillId="0" fontId="0" numFmtId="1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left" shrinkToFit="0" vertical="center" wrapText="1"/>
    </xf>
    <xf borderId="28" fillId="7" fontId="0" numFmtId="0" xfId="0" applyAlignment="1" applyBorder="1" applyFill="1" applyFont="1">
      <alignment horizontal="center"/>
    </xf>
    <xf borderId="14" fillId="7" fontId="0" numFmtId="0" xfId="0" applyAlignment="1" applyBorder="1" applyFont="1">
      <alignment horizontal="center" readingOrder="0"/>
    </xf>
    <xf borderId="16" fillId="7" fontId="0" numFmtId="0" xfId="0" applyAlignment="1" applyBorder="1" applyFont="1">
      <alignment horizontal="left" shrinkToFit="0" vertical="center" wrapText="1"/>
    </xf>
    <xf borderId="25" fillId="7" fontId="0" numFmtId="0" xfId="0" applyAlignment="1" applyBorder="1" applyFont="1">
      <alignment horizontal="center" readingOrder="0" vertical="center"/>
    </xf>
    <xf borderId="26" fillId="7" fontId="0" numFmtId="0" xfId="0" applyAlignment="1" applyBorder="1" applyFont="1">
      <alignment horizontal="center" vertical="center"/>
    </xf>
    <xf borderId="16" fillId="7" fontId="0" numFmtId="0" xfId="0" applyAlignment="1" applyBorder="1" applyFont="1">
      <alignment horizontal="center" vertical="center"/>
    </xf>
    <xf borderId="27" fillId="7" fontId="0" numFmtId="0" xfId="0" applyAlignment="1" applyBorder="1" applyFont="1">
      <alignment horizontal="center" vertical="center"/>
    </xf>
    <xf borderId="27" fillId="7" fontId="0" numFmtId="0" xfId="0" applyAlignment="1" applyBorder="1" applyFont="1">
      <alignment horizontal="center" readingOrder="0" vertical="center"/>
    </xf>
    <xf borderId="27" fillId="7" fontId="0" numFmtId="14" xfId="0" applyAlignment="1" applyBorder="1" applyFont="1" applyNumberFormat="1">
      <alignment horizontal="center" readingOrder="0" vertical="center"/>
    </xf>
    <xf borderId="20" fillId="7" fontId="0" numFmtId="0" xfId="0" applyAlignment="1" applyBorder="1" applyFont="1">
      <alignment readingOrder="0"/>
    </xf>
    <xf borderId="2" fillId="7" fontId="0" numFmtId="0" xfId="0" applyAlignment="1" applyBorder="1" applyFont="1">
      <alignment horizontal="center"/>
    </xf>
    <xf borderId="29" fillId="7" fontId="0" numFmtId="0" xfId="0" applyAlignment="1" applyBorder="1" applyFont="1">
      <alignment horizontal="center" readingOrder="0"/>
    </xf>
    <xf borderId="20" fillId="7" fontId="0" numFmtId="0" xfId="0" applyBorder="1" applyFont="1"/>
    <xf borderId="12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 readingOrder="0"/>
    </xf>
    <xf borderId="8" fillId="0" fontId="6" numFmtId="14" xfId="0" applyAlignment="1" applyBorder="1" applyFont="1" applyNumberFormat="1">
      <alignment horizontal="center"/>
    </xf>
    <xf borderId="2" fillId="0" fontId="6" numFmtId="0" xfId="0" applyBorder="1" applyFont="1"/>
    <xf borderId="0" fillId="0" fontId="6" numFmtId="0" xfId="0" applyAlignment="1" applyFont="1">
      <alignment readingOrder="0"/>
    </xf>
    <xf borderId="20" fillId="5" fontId="0" numFmtId="0" xfId="0" applyAlignment="1" applyBorder="1" applyFont="1">
      <alignment horizontal="center" vertical="center"/>
    </xf>
    <xf borderId="9" fillId="0" fontId="0" numFmtId="14" xfId="0" applyAlignment="1" applyBorder="1" applyFont="1" applyNumberFormat="1">
      <alignment horizontal="center"/>
    </xf>
    <xf borderId="9" fillId="0" fontId="0" numFmtId="0" xfId="0" applyBorder="1" applyFont="1"/>
    <xf borderId="2" fillId="0" fontId="0" numFmtId="0" xfId="0" applyAlignment="1" applyBorder="1" applyFont="1">
      <alignment readingOrder="0" vertical="center"/>
    </xf>
    <xf borderId="2" fillId="0" fontId="0" numFmtId="0" xfId="0" applyAlignment="1" applyBorder="1" applyFont="1">
      <alignment horizontal="right" readingOrder="0"/>
    </xf>
    <xf borderId="2" fillId="0" fontId="0" numFmtId="0" xfId="0" applyAlignment="1" applyBorder="1" applyFont="1">
      <alignment vertical="center"/>
    </xf>
    <xf borderId="0" fillId="0" fontId="0" numFmtId="0" xfId="0" applyAlignment="1" applyFont="1">
      <alignment horizontal="right"/>
    </xf>
    <xf borderId="31" fillId="0" fontId="0" numFmtId="0" xfId="0" applyBorder="1" applyFont="1"/>
    <xf borderId="32" fillId="0" fontId="0" numFmtId="0" xfId="0" applyBorder="1" applyFont="1"/>
    <xf borderId="32" fillId="0" fontId="5" numFmtId="0" xfId="0" applyAlignment="1" applyBorder="1" applyFont="1">
      <alignment horizontal="center" readingOrder="0"/>
    </xf>
    <xf borderId="32" fillId="0" fontId="7" numFmtId="0" xfId="0" applyBorder="1" applyFont="1"/>
    <xf borderId="33" fillId="0" fontId="0" numFmtId="0" xfId="0" applyBorder="1" applyFont="1"/>
    <xf borderId="0" fillId="0" fontId="0" numFmtId="0" xfId="0" applyAlignment="1" applyFont="1">
      <alignment vertical="center"/>
    </xf>
    <xf borderId="34" fillId="0" fontId="0" numFmtId="0" xfId="0" applyAlignment="1" applyBorder="1" applyFont="1">
      <alignment vertical="center"/>
    </xf>
    <xf borderId="35" fillId="0" fontId="0" numFmtId="0" xfId="0" applyAlignment="1" applyBorder="1" applyFont="1">
      <alignment vertical="center"/>
    </xf>
    <xf borderId="36" fillId="0" fontId="0" numFmtId="0" xfId="0" applyAlignment="1" applyBorder="1" applyFont="1">
      <alignment vertical="center"/>
    </xf>
    <xf borderId="37" fillId="0" fontId="0" numFmtId="0" xfId="0" applyAlignment="1" applyBorder="1" applyFont="1">
      <alignment vertical="center"/>
    </xf>
    <xf borderId="32" fillId="0" fontId="0" numFmtId="0" xfId="0" applyAlignment="1" applyBorder="1" applyFont="1">
      <alignment vertical="center"/>
    </xf>
    <xf borderId="33" fillId="0" fontId="0" numFmtId="0" xfId="0" applyAlignment="1" applyBorder="1" applyFont="1">
      <alignment vertical="center"/>
    </xf>
    <xf borderId="38" fillId="0" fontId="0" numFmtId="0" xfId="0" applyBorder="1" applyFont="1"/>
    <xf borderId="34" fillId="0" fontId="0" numFmtId="0" xfId="0" applyAlignment="1" applyBorder="1" applyFont="1">
      <alignment horizontal="center"/>
    </xf>
    <xf borderId="36" fillId="0" fontId="0" numFmtId="0" xfId="0" applyAlignment="1" applyBorder="1" applyFont="1">
      <alignment horizontal="center"/>
    </xf>
    <xf borderId="35" fillId="0" fontId="0" numFmtId="0" xfId="0" applyAlignment="1" applyBorder="1" applyFont="1">
      <alignment horizontal="center"/>
    </xf>
    <xf borderId="39" fillId="0" fontId="0" numFmtId="0" xfId="0" applyAlignment="1" applyBorder="1" applyFont="1">
      <alignment horizontal="center"/>
    </xf>
    <xf borderId="40" fillId="0" fontId="0" numFmtId="0" xfId="0" applyAlignment="1" applyBorder="1" applyFont="1">
      <alignment horizontal="center"/>
    </xf>
    <xf borderId="38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 vertical="center"/>
    </xf>
    <xf borderId="39" fillId="0" fontId="0" numFmtId="0" xfId="0" applyAlignment="1" applyBorder="1" applyFont="1">
      <alignment horizontal="center" vertical="center"/>
    </xf>
    <xf borderId="36" fillId="0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horizontal="center" vertical="center"/>
    </xf>
    <xf borderId="41" fillId="0" fontId="0" numFmtId="0" xfId="0" applyAlignment="1" applyBorder="1" applyFont="1">
      <alignment horizontal="center" vertical="center"/>
    </xf>
    <xf borderId="42" fillId="0" fontId="0" numFmtId="0" xfId="0" applyAlignment="1" applyBorder="1" applyFont="1">
      <alignment horizontal="center" vertical="center"/>
    </xf>
    <xf borderId="43" fillId="0" fontId="0" numFmtId="0" xfId="0" applyAlignment="1" applyBorder="1" applyFont="1">
      <alignment horizontal="center" vertical="center"/>
    </xf>
    <xf borderId="44" fillId="0" fontId="0" numFmtId="0" xfId="0" applyAlignment="1" applyBorder="1" applyFont="1">
      <alignment horizontal="center" vertical="center"/>
    </xf>
    <xf borderId="37" fillId="0" fontId="0" numFmtId="0" xfId="0" applyAlignment="1" applyBorder="1" applyFont="1">
      <alignment horizontal="center" readingOrder="0" vertical="center"/>
    </xf>
    <xf borderId="36" fillId="0" fontId="7" numFmtId="0" xfId="0" applyBorder="1" applyFont="1"/>
    <xf borderId="45" fillId="0" fontId="0" numFmtId="0" xfId="0" applyAlignment="1" applyBorder="1" applyFont="1">
      <alignment horizontal="center" readingOrder="0" vertical="center"/>
    </xf>
    <xf borderId="46" fillId="0" fontId="7" numFmtId="0" xfId="0" applyBorder="1" applyFont="1"/>
    <xf borderId="38" fillId="0" fontId="0" numFmtId="0" xfId="0" applyAlignment="1" applyBorder="1" applyFont="1">
      <alignment vertical="center"/>
    </xf>
    <xf borderId="47" fillId="0" fontId="0" numFmtId="0" xfId="0" applyBorder="1" applyFont="1"/>
    <xf borderId="47" fillId="0" fontId="0" numFmtId="0" xfId="0" applyAlignment="1" applyBorder="1" applyFont="1">
      <alignment horizontal="center"/>
    </xf>
    <xf borderId="47" fillId="0" fontId="0" numFmtId="0" xfId="0" applyAlignment="1" applyBorder="1" applyFont="1">
      <alignment horizontal="center" vertical="center"/>
    </xf>
    <xf borderId="48" fillId="0" fontId="0" numFmtId="0" xfId="0" applyBorder="1" applyFont="1"/>
    <xf borderId="49" fillId="0" fontId="0" numFmtId="0" xfId="0" applyBorder="1" applyFont="1"/>
    <xf borderId="40" fillId="0" fontId="0" numFmtId="0" xfId="0" applyBorder="1" applyFont="1"/>
    <xf borderId="34" fillId="0" fontId="0" numFmtId="0" xfId="0" applyBorder="1" applyFont="1"/>
    <xf borderId="37" fillId="0" fontId="0" numFmtId="0" xfId="0" applyAlignment="1" applyBorder="1" applyFont="1">
      <alignment horizontal="center" vertical="center"/>
    </xf>
    <xf borderId="45" fillId="0" fontId="0" numFmtId="0" xfId="0" applyAlignment="1" applyBorder="1" applyFont="1">
      <alignment horizontal="center" vertical="center"/>
    </xf>
    <xf borderId="0" fillId="0" fontId="0" numFmtId="14" xfId="0" applyFont="1" applyNumberFormat="1"/>
    <xf borderId="37" fillId="2" fontId="0" numFmtId="0" xfId="0" applyAlignment="1" applyBorder="1" applyFont="1">
      <alignment horizontal="center" readingOrder="0" vertical="center"/>
    </xf>
    <xf borderId="20" fillId="3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16" xfId="0" applyFont="1" applyNumberFormat="1"/>
    <xf borderId="2" fillId="0" fontId="0" numFmtId="0" xfId="0" applyAlignment="1" applyBorder="1" applyFont="1">
      <alignment horizontal="center" shrinkToFit="0" vertical="center" wrapText="1"/>
    </xf>
    <xf borderId="28" fillId="2" fontId="0" numFmtId="0" xfId="0" applyAlignment="1" applyBorder="1" applyFont="1">
      <alignment horizontal="center"/>
    </xf>
    <xf borderId="19" fillId="0" fontId="0" numFmtId="0" xfId="0" applyAlignment="1" applyBorder="1" applyFont="1">
      <alignment horizontal="right"/>
    </xf>
    <xf borderId="14" fillId="8" fontId="0" numFmtId="0" xfId="0" applyAlignment="1" applyBorder="1" applyFill="1" applyFont="1">
      <alignment horizontal="center"/>
    </xf>
    <xf borderId="0" fillId="0" fontId="0" numFmtId="0" xfId="0" applyAlignment="1" applyFont="1">
      <alignment horizontal="center" shrinkToFit="0" vertical="center" wrapText="1"/>
    </xf>
    <xf borderId="21" fillId="8" fontId="0" numFmtId="0" xfId="0" applyAlignment="1" applyBorder="1" applyFont="1">
      <alignment horizontal="center"/>
    </xf>
    <xf borderId="2" fillId="8" fontId="0" numFmtId="0" xfId="0" applyAlignment="1" applyBorder="1" applyFont="1">
      <alignment horizontal="center"/>
    </xf>
    <xf borderId="16" fillId="8" fontId="0" numFmtId="0" xfId="0" applyAlignment="1" applyBorder="1" applyFont="1">
      <alignment horizontal="center"/>
    </xf>
    <xf borderId="16" fillId="3" fontId="0" numFmtId="0" xfId="0" applyBorder="1" applyFont="1"/>
    <xf borderId="28" fillId="8" fontId="0" numFmtId="0" xfId="0" applyAlignment="1" applyBorder="1" applyFont="1">
      <alignment horizontal="center"/>
    </xf>
    <xf borderId="8" fillId="0" fontId="0" numFmtId="14" xfId="0" applyAlignment="1" applyBorder="1" applyFont="1" applyNumberFormat="1">
      <alignment horizontal="center"/>
    </xf>
    <xf borderId="4" fillId="0" fontId="0" numFmtId="14" xfId="0" applyAlignment="1" applyBorder="1" applyFont="1" applyNumberFormat="1">
      <alignment horizontal="center"/>
    </xf>
    <xf borderId="19" fillId="0" fontId="0" numFmtId="14" xfId="0" applyAlignment="1" applyBorder="1" applyFont="1" applyNumberFormat="1">
      <alignment horizontal="center"/>
    </xf>
    <xf borderId="5" fillId="0" fontId="0" numFmtId="0" xfId="0" applyAlignment="1" applyBorder="1" applyFont="1">
      <alignment horizontal="center" vertical="top"/>
    </xf>
    <xf borderId="9" fillId="0" fontId="0" numFmtId="0" xfId="0" applyAlignment="1" applyBorder="1" applyFont="1">
      <alignment horizontal="center" vertical="top"/>
    </xf>
    <xf borderId="21" fillId="2" fontId="0" numFmtId="0" xfId="0" applyAlignment="1" applyBorder="1" applyFont="1">
      <alignment horizontal="center" vertical="top"/>
    </xf>
    <xf borderId="0" fillId="0" fontId="0" numFmtId="0" xfId="0" applyAlignment="1" applyFont="1">
      <alignment horizontal="center" vertical="top"/>
    </xf>
    <xf borderId="11" fillId="0" fontId="0" numFmtId="0" xfId="0" applyAlignment="1" applyBorder="1" applyFont="1">
      <alignment horizontal="center" vertical="top"/>
    </xf>
    <xf borderId="9" fillId="0" fontId="0" numFmtId="0" xfId="0" applyAlignment="1" applyBorder="1" applyFont="1">
      <alignment horizontal="center" shrinkToFit="0" vertical="top" wrapText="1"/>
    </xf>
    <xf borderId="7" fillId="0" fontId="0" numFmtId="0" xfId="0" applyAlignment="1" applyBorder="1" applyFont="1">
      <alignment vertical="top"/>
    </xf>
    <xf borderId="20" fillId="8" fontId="0" numFmtId="0" xfId="0" applyAlignment="1" applyBorder="1" applyFont="1">
      <alignment horizontal="center"/>
    </xf>
    <xf borderId="28" fillId="2" fontId="0" numFmtId="0" xfId="0" applyBorder="1" applyFont="1"/>
    <xf borderId="3" fillId="0" fontId="0" numFmtId="0" xfId="0" applyAlignment="1" applyBorder="1" applyFont="1">
      <alignment horizontal="center" shrinkToFit="0" vertical="center" wrapText="1"/>
    </xf>
    <xf borderId="2" fillId="0" fontId="0" numFmtId="16" xfId="0" applyAlignment="1" applyBorder="1" applyFont="1" applyNumberFormat="1">
      <alignment horizontal="center"/>
    </xf>
    <xf borderId="2" fillId="2" fontId="0" numFmtId="16" xfId="0" applyAlignment="1" applyBorder="1" applyFont="1" applyNumberFormat="1">
      <alignment horizontal="center"/>
    </xf>
    <xf borderId="2" fillId="2" fontId="0" numFmtId="0" xfId="0" applyAlignment="1" applyBorder="1" applyFont="1">
      <alignment horizontal="center" readingOrder="0"/>
    </xf>
    <xf borderId="2" fillId="3" fontId="0" numFmtId="16" xfId="0" applyAlignment="1" applyBorder="1" applyFont="1" applyNumberFormat="1">
      <alignment horizontal="center"/>
    </xf>
    <xf borderId="2" fillId="3" fontId="0" numFmtId="0" xfId="0" applyAlignment="1" applyBorder="1" applyFont="1">
      <alignment horizontal="center" readingOrder="0"/>
    </xf>
    <xf borderId="2" fillId="3" fontId="0" numFmtId="14" xfId="0" applyAlignment="1" applyBorder="1" applyFont="1" applyNumberFormat="1">
      <alignment horizontal="center"/>
    </xf>
    <xf borderId="2" fillId="0" fontId="8" numFmtId="0" xfId="0" applyAlignment="1" applyBorder="1" applyFont="1">
      <alignment horizontal="center"/>
    </xf>
    <xf borderId="0" fillId="0" fontId="0" numFmtId="16" xfId="0" applyAlignment="1" applyFont="1" applyNumberFormat="1">
      <alignment horizontal="center"/>
    </xf>
    <xf borderId="0" fillId="0" fontId="0" numFmtId="0" xfId="0" applyAlignment="1" applyFont="1">
      <alignment vertical="top"/>
    </xf>
    <xf borderId="0" fillId="0" fontId="0" numFmtId="0" xfId="0" applyAlignment="1" applyFont="1">
      <alignment horizontal="center" readingOrder="0" vertical="top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horizontal="center" readingOrder="0" vertical="top"/>
    </xf>
    <xf borderId="0" fillId="0" fontId="0" numFmtId="0" xfId="0" applyAlignment="1" applyFont="1">
      <alignment horizontal="left"/>
    </xf>
    <xf borderId="0" fillId="0" fontId="0" numFmtId="14" xfId="0" applyAlignment="1" applyFont="1" applyNumberFormat="1">
      <alignment horizontal="center"/>
    </xf>
    <xf borderId="0" fillId="0" fontId="0" numFmtId="0" xfId="0" applyAlignment="1" applyFont="1">
      <alignment shrinkToFit="0" wrapText="1"/>
    </xf>
    <xf borderId="20" fillId="9" fontId="9" numFmtId="0" xfId="0" applyAlignment="1" applyBorder="1" applyFill="1" applyFont="1">
      <alignment horizontal="left" readingOrder="0" shrinkToFit="0" wrapText="1"/>
    </xf>
    <xf borderId="20" fillId="2" fontId="0" numFmtId="0" xfId="0" applyBorder="1" applyFont="1"/>
    <xf borderId="20" fillId="10" fontId="0" numFmtId="0" xfId="0" applyAlignment="1" applyBorder="1" applyFill="1" applyFont="1">
      <alignment horizontal="right" readingOrder="0" shrinkToFit="0" vertical="top" wrapText="1"/>
    </xf>
    <xf borderId="20" fillId="10" fontId="0" numFmtId="0" xfId="0" applyAlignment="1" applyBorder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-7TPXd5zfqK6uNUaxCz0ohTJIC8SsjC1BH2JCMA94oY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2.71"/>
    <col customWidth="1" min="2" max="2" width="3.86"/>
    <col customWidth="1" min="3" max="3" width="12.43"/>
    <col customWidth="1" min="4" max="4" width="7.86"/>
    <col customWidth="1" min="5" max="5" width="7.0"/>
    <col customWidth="1" min="6" max="6" width="8.71"/>
    <col customWidth="1" min="7" max="7" width="7.0"/>
    <col customWidth="1" min="8" max="8" width="5.71"/>
    <col customWidth="1" min="9" max="9" width="5.43"/>
    <col customWidth="1" min="10" max="10" width="7.29"/>
    <col customWidth="1" min="11" max="11" width="6.57"/>
    <col customWidth="1" min="12" max="12" width="11.43"/>
    <col customWidth="1" min="13" max="13" width="23.57"/>
    <col customWidth="1" min="14" max="14" width="18.43"/>
    <col customWidth="1" min="15" max="26" width="8.71"/>
  </cols>
  <sheetData>
    <row r="1">
      <c r="F1" s="1"/>
    </row>
    <row r="2">
      <c r="F2" s="1"/>
      <c r="G2" s="2"/>
      <c r="I2" s="3"/>
      <c r="N2" s="4" t="s">
        <v>0</v>
      </c>
    </row>
    <row r="3">
      <c r="D3" s="5"/>
      <c r="E3" s="6"/>
      <c r="F3" s="7"/>
      <c r="G3" s="7"/>
      <c r="H3" s="5"/>
      <c r="I3" s="5"/>
      <c r="J3" s="5"/>
      <c r="K3" s="5"/>
      <c r="L3" s="5"/>
    </row>
    <row r="4">
      <c r="B4" s="8"/>
      <c r="C4" s="8"/>
      <c r="D4" s="9"/>
      <c r="E4" s="8"/>
      <c r="F4" s="8"/>
      <c r="G4" s="10"/>
      <c r="H4" s="10"/>
      <c r="I4" s="10"/>
      <c r="J4" s="10"/>
      <c r="K4" s="10"/>
      <c r="L4" s="10"/>
      <c r="M4" s="10"/>
      <c r="N4" s="11"/>
    </row>
    <row r="5" ht="18.75" customHeight="1">
      <c r="B5" s="12"/>
      <c r="C5" s="13"/>
      <c r="D5" s="3"/>
      <c r="E5" s="12"/>
      <c r="F5" s="14"/>
      <c r="G5" s="15"/>
      <c r="H5" s="16"/>
      <c r="I5" s="17"/>
      <c r="J5" s="14"/>
      <c r="K5" s="16"/>
      <c r="L5" s="18"/>
      <c r="M5" s="18"/>
      <c r="N5" s="19"/>
    </row>
    <row r="6" ht="18.0" customHeight="1">
      <c r="B6" s="13"/>
      <c r="C6" s="20"/>
      <c r="D6" s="21"/>
      <c r="E6" s="13"/>
      <c r="F6" s="22"/>
      <c r="G6" s="23"/>
      <c r="H6" s="13"/>
      <c r="I6" s="20"/>
      <c r="J6" s="22"/>
      <c r="K6" s="13"/>
      <c r="L6" s="20"/>
      <c r="M6" s="20"/>
      <c r="N6" s="24"/>
    </row>
    <row r="7" ht="16.5" customHeight="1">
      <c r="B7" s="12"/>
      <c r="C7" s="18"/>
      <c r="D7" s="3"/>
      <c r="E7" s="12"/>
      <c r="F7" s="3"/>
      <c r="G7" s="25"/>
      <c r="H7" s="12"/>
      <c r="I7" s="18"/>
      <c r="J7" s="14"/>
      <c r="K7" s="12"/>
      <c r="L7" s="26"/>
      <c r="M7" s="18"/>
      <c r="N7" s="27"/>
    </row>
    <row r="8" ht="16.5" customHeight="1">
      <c r="B8" s="13"/>
      <c r="C8" s="20"/>
      <c r="D8" s="21"/>
      <c r="E8" s="13"/>
      <c r="F8" s="21"/>
      <c r="G8" s="23"/>
      <c r="H8" s="13"/>
      <c r="I8" s="20"/>
      <c r="J8" s="23"/>
      <c r="K8" s="13"/>
      <c r="L8" s="28"/>
      <c r="M8" s="20"/>
      <c r="N8" s="19"/>
    </row>
    <row r="9" ht="17.25" customHeight="1">
      <c r="B9" s="13"/>
      <c r="C9" s="20"/>
      <c r="D9" s="29"/>
      <c r="E9" s="16"/>
      <c r="F9" s="29"/>
      <c r="G9" s="15"/>
      <c r="H9" s="16"/>
      <c r="I9" s="17"/>
      <c r="J9" s="15"/>
      <c r="K9" s="16"/>
      <c r="L9" s="30"/>
      <c r="M9" s="17"/>
      <c r="N9" s="27"/>
    </row>
    <row r="10" ht="16.5" customHeight="1">
      <c r="B10" s="13">
        <v>6.0</v>
      </c>
      <c r="C10" s="13" t="s">
        <v>1</v>
      </c>
      <c r="D10" s="29" t="s">
        <v>2</v>
      </c>
      <c r="E10" s="16"/>
      <c r="F10" s="29" t="s">
        <v>3</v>
      </c>
      <c r="G10" s="15"/>
      <c r="H10" s="16"/>
      <c r="I10" s="17" t="s">
        <v>4</v>
      </c>
      <c r="J10" s="15" t="s">
        <v>5</v>
      </c>
      <c r="K10" s="16"/>
      <c r="L10" s="30" t="s">
        <v>6</v>
      </c>
      <c r="M10" s="17"/>
      <c r="N10" s="19"/>
    </row>
    <row r="11" ht="17.25" customHeight="1">
      <c r="B11" s="31">
        <v>7.0</v>
      </c>
      <c r="C11" s="32" t="s">
        <v>7</v>
      </c>
      <c r="D11" s="33" t="s">
        <v>2</v>
      </c>
      <c r="E11" s="31"/>
      <c r="F11" s="33" t="s">
        <v>3</v>
      </c>
      <c r="G11" s="34"/>
      <c r="H11" s="31"/>
      <c r="I11" s="32" t="s">
        <v>4</v>
      </c>
      <c r="J11" s="34" t="s">
        <v>5</v>
      </c>
      <c r="K11" s="31"/>
      <c r="L11" s="35" t="s">
        <v>8</v>
      </c>
      <c r="M11" s="35" t="s">
        <v>9</v>
      </c>
      <c r="N11" s="36"/>
    </row>
    <row r="12" ht="17.25" customHeight="1">
      <c r="B12" s="37">
        <v>8.0</v>
      </c>
      <c r="C12" s="18" t="s">
        <v>10</v>
      </c>
      <c r="D12" s="38" t="s">
        <v>2</v>
      </c>
      <c r="E12" s="37"/>
      <c r="F12" s="38" t="s">
        <v>11</v>
      </c>
      <c r="G12" s="39"/>
      <c r="H12" s="37"/>
      <c r="I12" s="40" t="s">
        <v>4</v>
      </c>
      <c r="J12" s="39" t="s">
        <v>5</v>
      </c>
      <c r="K12" s="37"/>
      <c r="L12" s="41" t="s">
        <v>12</v>
      </c>
      <c r="M12" s="40"/>
      <c r="N12" s="27"/>
    </row>
    <row r="13" ht="18.75" customHeight="1">
      <c r="B13" s="31">
        <v>9.0</v>
      </c>
      <c r="C13" s="31" t="s">
        <v>13</v>
      </c>
      <c r="D13" s="42" t="s">
        <v>2</v>
      </c>
      <c r="E13" s="43"/>
      <c r="F13" s="42" t="s">
        <v>14</v>
      </c>
      <c r="G13" s="44"/>
      <c r="H13" s="43"/>
      <c r="I13" s="45" t="s">
        <v>4</v>
      </c>
      <c r="J13" s="46" t="s">
        <v>5</v>
      </c>
      <c r="K13" s="43"/>
      <c r="L13" s="47" t="s">
        <v>15</v>
      </c>
      <c r="M13" s="47" t="s">
        <v>16</v>
      </c>
      <c r="N13" s="48"/>
    </row>
    <row r="14" ht="21.75" customHeight="1">
      <c r="B14" s="13">
        <v>10.0</v>
      </c>
      <c r="C14" s="18" t="s">
        <v>17</v>
      </c>
      <c r="D14" s="49" t="s">
        <v>2</v>
      </c>
      <c r="E14" s="16"/>
      <c r="F14" s="29" t="s">
        <v>3</v>
      </c>
      <c r="G14" s="15"/>
      <c r="H14" s="16"/>
      <c r="I14" s="17" t="s">
        <v>4</v>
      </c>
      <c r="J14" s="50" t="s">
        <v>5</v>
      </c>
      <c r="K14" s="16"/>
      <c r="L14" s="30" t="s">
        <v>18</v>
      </c>
      <c r="M14" s="17"/>
      <c r="N14" s="24"/>
    </row>
    <row r="15" ht="20.25" customHeight="1">
      <c r="B15" s="13">
        <v>11.0</v>
      </c>
      <c r="C15" s="13" t="s">
        <v>19</v>
      </c>
      <c r="D15" s="51" t="s">
        <v>2</v>
      </c>
      <c r="E15" s="13"/>
      <c r="F15" s="21" t="s">
        <v>20</v>
      </c>
      <c r="G15" s="23"/>
      <c r="H15" s="13"/>
      <c r="I15" s="20" t="s">
        <v>4</v>
      </c>
      <c r="J15" s="22" t="s">
        <v>5</v>
      </c>
      <c r="K15" s="13"/>
      <c r="L15" s="28" t="s">
        <v>21</v>
      </c>
      <c r="M15" s="28" t="s">
        <v>22</v>
      </c>
      <c r="N15" s="27"/>
      <c r="O15" s="52"/>
    </row>
    <row r="16" ht="19.5" customHeight="1">
      <c r="B16" s="13">
        <v>12.0</v>
      </c>
      <c r="C16" s="12" t="s">
        <v>23</v>
      </c>
      <c r="D16" s="53" t="s">
        <v>2</v>
      </c>
      <c r="E16" s="12"/>
      <c r="F16" s="14"/>
      <c r="G16" s="25"/>
      <c r="H16" s="12"/>
      <c r="I16" s="18" t="s">
        <v>4</v>
      </c>
      <c r="J16" s="14" t="s">
        <v>5</v>
      </c>
      <c r="K16" s="12"/>
      <c r="L16" s="18"/>
      <c r="M16" s="18"/>
      <c r="N16" s="19"/>
    </row>
    <row r="17" ht="19.5" customHeight="1">
      <c r="B17" s="13">
        <v>13.0</v>
      </c>
      <c r="C17" s="13" t="s">
        <v>24</v>
      </c>
      <c r="D17" s="51" t="s">
        <v>2</v>
      </c>
      <c r="E17" s="13"/>
      <c r="F17" s="21" t="s">
        <v>20</v>
      </c>
      <c r="G17" s="23"/>
      <c r="H17" s="13"/>
      <c r="I17" s="20" t="s">
        <v>4</v>
      </c>
      <c r="J17" s="22" t="s">
        <v>5</v>
      </c>
      <c r="K17" s="13"/>
      <c r="L17" s="28" t="s">
        <v>25</v>
      </c>
      <c r="M17" s="20" t="s">
        <v>26</v>
      </c>
      <c r="N17" s="54"/>
    </row>
    <row r="18" ht="25.5" customHeight="1">
      <c r="B18" s="12">
        <v>14.0</v>
      </c>
      <c r="C18" s="37" t="s">
        <v>27</v>
      </c>
      <c r="D18" s="55" t="s">
        <v>2</v>
      </c>
      <c r="E18" s="37"/>
      <c r="F18" s="56"/>
      <c r="G18" s="39"/>
      <c r="H18" s="37"/>
      <c r="I18" s="40" t="s">
        <v>4</v>
      </c>
      <c r="J18" s="56" t="s">
        <v>5</v>
      </c>
      <c r="K18" s="37"/>
      <c r="L18" s="40" t="s">
        <v>28</v>
      </c>
      <c r="M18" s="40"/>
      <c r="N18" s="27"/>
    </row>
    <row r="19" ht="21.75" customHeight="1">
      <c r="B19" s="16">
        <v>15.0</v>
      </c>
      <c r="C19" s="13" t="s">
        <v>29</v>
      </c>
      <c r="D19" s="53" t="s">
        <v>2</v>
      </c>
      <c r="E19" s="12"/>
      <c r="F19" s="14"/>
      <c r="G19" s="25"/>
      <c r="H19" s="12"/>
      <c r="I19" s="18" t="s">
        <v>4</v>
      </c>
      <c r="J19" s="14" t="s">
        <v>5</v>
      </c>
      <c r="K19" s="12"/>
      <c r="L19" s="18"/>
      <c r="M19" s="18"/>
      <c r="N19" s="19"/>
    </row>
    <row r="20" ht="20.25" customHeight="1">
      <c r="B20" s="23">
        <v>16.0</v>
      </c>
      <c r="C20" s="13" t="s">
        <v>30</v>
      </c>
      <c r="D20" s="51" t="s">
        <v>2</v>
      </c>
      <c r="E20" s="13"/>
      <c r="F20" s="22"/>
      <c r="G20" s="23"/>
      <c r="H20" s="13"/>
      <c r="I20" s="20" t="s">
        <v>4</v>
      </c>
      <c r="J20" s="22" t="s">
        <v>5</v>
      </c>
      <c r="K20" s="13"/>
      <c r="L20" s="20"/>
      <c r="M20" s="20"/>
      <c r="N20" s="54"/>
    </row>
    <row r="21" ht="19.5" customHeight="1">
      <c r="B21" s="13">
        <v>17.0</v>
      </c>
      <c r="C21" s="37" t="s">
        <v>31</v>
      </c>
      <c r="D21" s="55" t="s">
        <v>2</v>
      </c>
      <c r="E21" s="37"/>
      <c r="F21" s="56"/>
      <c r="G21" s="39"/>
      <c r="H21" s="37"/>
      <c r="I21" s="40" t="s">
        <v>4</v>
      </c>
      <c r="J21" s="56" t="s">
        <v>5</v>
      </c>
      <c r="K21" s="37"/>
      <c r="L21" s="40"/>
      <c r="M21" s="40"/>
      <c r="N21" s="24"/>
    </row>
    <row r="22" ht="18.0" customHeight="1">
      <c r="B22" s="13">
        <v>18.0</v>
      </c>
      <c r="C22" s="13" t="s">
        <v>32</v>
      </c>
      <c r="D22" s="38" t="s">
        <v>2</v>
      </c>
      <c r="E22" s="37"/>
      <c r="F22" s="56"/>
      <c r="G22" s="39"/>
      <c r="H22" s="37"/>
      <c r="I22" s="40" t="s">
        <v>4</v>
      </c>
      <c r="J22" s="56" t="s">
        <v>5</v>
      </c>
      <c r="K22" s="37"/>
      <c r="L22" s="40"/>
      <c r="M22" s="40"/>
      <c r="N22" s="19"/>
    </row>
    <row r="23" ht="18.0" customHeight="1">
      <c r="B23" s="13">
        <v>19.0</v>
      </c>
      <c r="C23" s="20" t="s">
        <v>33</v>
      </c>
      <c r="D23" s="38" t="s">
        <v>2</v>
      </c>
      <c r="E23" s="37"/>
      <c r="F23" s="13"/>
      <c r="G23" s="13"/>
      <c r="H23" s="20"/>
      <c r="I23" s="13" t="s">
        <v>4</v>
      </c>
      <c r="J23" s="56" t="s">
        <v>5</v>
      </c>
      <c r="K23" s="37"/>
      <c r="L23" s="40"/>
      <c r="M23" s="40"/>
      <c r="N23" s="24"/>
    </row>
    <row r="24" ht="20.25" customHeight="1">
      <c r="B24" s="12">
        <v>20.0</v>
      </c>
      <c r="C24" s="14" t="s">
        <v>34</v>
      </c>
      <c r="D24" s="57" t="s">
        <v>2</v>
      </c>
      <c r="E24" s="14"/>
      <c r="F24" s="16"/>
      <c r="G24" s="14"/>
      <c r="H24" s="16"/>
      <c r="I24" s="14" t="s">
        <v>4</v>
      </c>
      <c r="J24" s="13" t="s">
        <v>5</v>
      </c>
      <c r="K24" s="14"/>
      <c r="L24" s="16"/>
      <c r="M24" s="20"/>
      <c r="N24" s="19"/>
    </row>
    <row r="25" ht="21.0" customHeight="1">
      <c r="B25" s="13">
        <v>21.0</v>
      </c>
      <c r="C25" s="22" t="s">
        <v>35</v>
      </c>
      <c r="D25" s="58" t="s">
        <v>2</v>
      </c>
      <c r="E25" s="22"/>
      <c r="F25" s="13"/>
      <c r="G25" s="22"/>
      <c r="H25" s="13"/>
      <c r="I25" s="22" t="s">
        <v>4</v>
      </c>
      <c r="J25" s="13" t="s">
        <v>5</v>
      </c>
      <c r="K25" s="22"/>
      <c r="L25" s="13"/>
      <c r="M25" s="20"/>
      <c r="N25" s="54"/>
    </row>
    <row r="26" ht="15.75" customHeight="1"/>
    <row r="27" ht="15.75" customHeight="1">
      <c r="K27" s="3" t="s">
        <v>36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gid=36401931" ref="N2"/>
  </hyperlinks>
  <printOptions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.43"/>
    <col customWidth="1" min="2" max="2" width="3.0"/>
    <col customWidth="1" min="3" max="3" width="12.71"/>
    <col customWidth="1" min="4" max="4" width="7.43"/>
    <col customWidth="1" min="5" max="5" width="6.86"/>
    <col customWidth="1" min="6" max="6" width="24.86"/>
    <col customWidth="1" min="7" max="7" width="7.29"/>
    <col customWidth="1" min="8" max="8" width="6.43"/>
    <col customWidth="1" min="9" max="10" width="5.57"/>
    <col customWidth="1" min="11" max="11" width="16.14"/>
    <col customWidth="1" min="12" max="12" width="16.57"/>
    <col customWidth="1" min="13" max="13" width="14.0"/>
    <col customWidth="1" min="14" max="14" width="25.71"/>
    <col customWidth="1" min="15" max="15" width="20.14"/>
    <col customWidth="1" min="16" max="26" width="8.71"/>
  </cols>
  <sheetData>
    <row r="1">
      <c r="F1" s="1" t="s">
        <v>37</v>
      </c>
    </row>
    <row r="2">
      <c r="F2" s="1" t="s">
        <v>38</v>
      </c>
      <c r="G2" s="2"/>
      <c r="H2" s="59" t="s">
        <v>39</v>
      </c>
      <c r="I2" s="1"/>
      <c r="J2" s="14" t="s">
        <v>40</v>
      </c>
      <c r="K2" s="5" t="s">
        <v>41</v>
      </c>
      <c r="M2" s="60" t="s">
        <v>42</v>
      </c>
      <c r="N2" s="14" t="s">
        <v>43</v>
      </c>
    </row>
    <row r="3">
      <c r="D3" s="5"/>
      <c r="E3" s="5"/>
      <c r="F3" s="7"/>
      <c r="G3" s="7" t="s">
        <v>44</v>
      </c>
      <c r="H3" s="5"/>
      <c r="I3" s="5"/>
      <c r="J3" s="5"/>
      <c r="L3" s="5"/>
    </row>
    <row r="4" ht="34.5" customHeight="1">
      <c r="B4" s="8" t="s">
        <v>45</v>
      </c>
      <c r="C4" s="8" t="s">
        <v>46</v>
      </c>
      <c r="D4" s="9" t="s">
        <v>47</v>
      </c>
      <c r="E4" s="8" t="s">
        <v>48</v>
      </c>
      <c r="F4" s="8" t="s">
        <v>49</v>
      </c>
      <c r="G4" s="10" t="s">
        <v>50</v>
      </c>
      <c r="H4" s="10" t="s">
        <v>51</v>
      </c>
      <c r="I4" s="10" t="s">
        <v>52</v>
      </c>
      <c r="J4" s="10" t="s">
        <v>53</v>
      </c>
      <c r="K4" s="10" t="s">
        <v>54</v>
      </c>
      <c r="L4" s="10" t="s">
        <v>55</v>
      </c>
      <c r="M4" s="10" t="s">
        <v>56</v>
      </c>
      <c r="N4" s="11" t="s">
        <v>57</v>
      </c>
    </row>
    <row r="5" ht="21.0" customHeight="1">
      <c r="B5" s="24">
        <v>1.0</v>
      </c>
      <c r="C5" s="13" t="s">
        <v>58</v>
      </c>
      <c r="D5" s="61" t="s">
        <v>39</v>
      </c>
      <c r="E5" s="12"/>
      <c r="F5" s="3" t="s">
        <v>20</v>
      </c>
      <c r="G5" s="15"/>
      <c r="H5" s="16">
        <v>1.0</v>
      </c>
      <c r="I5" s="17" t="s">
        <v>4</v>
      </c>
      <c r="J5" s="14" t="s">
        <v>5</v>
      </c>
      <c r="K5" s="16" t="s">
        <v>59</v>
      </c>
      <c r="L5" s="26" t="s">
        <v>60</v>
      </c>
      <c r="M5" s="18">
        <v>2007.0</v>
      </c>
      <c r="N5" s="13"/>
    </row>
    <row r="6" ht="18.0" customHeight="1">
      <c r="B6" s="19">
        <v>2.0</v>
      </c>
      <c r="C6" s="20" t="s">
        <v>61</v>
      </c>
      <c r="D6" s="61" t="s">
        <v>39</v>
      </c>
      <c r="E6" s="13"/>
      <c r="F6" s="21" t="s">
        <v>20</v>
      </c>
      <c r="G6" s="23"/>
      <c r="H6" s="16">
        <v>2.0</v>
      </c>
      <c r="I6" s="20" t="s">
        <v>4</v>
      </c>
      <c r="J6" s="22" t="s">
        <v>5</v>
      </c>
      <c r="K6" s="13" t="s">
        <v>59</v>
      </c>
      <c r="L6" s="28" t="s">
        <v>60</v>
      </c>
      <c r="M6" s="20">
        <v>2007.0</v>
      </c>
      <c r="N6" s="12"/>
    </row>
    <row r="7" ht="17.25" customHeight="1">
      <c r="B7" s="24">
        <v>3.0</v>
      </c>
      <c r="C7" s="18" t="s">
        <v>62</v>
      </c>
      <c r="D7" s="61" t="s">
        <v>39</v>
      </c>
      <c r="E7" s="12"/>
      <c r="F7" s="3" t="s">
        <v>20</v>
      </c>
      <c r="G7" s="25"/>
      <c r="H7" s="16">
        <v>3.0</v>
      </c>
      <c r="I7" s="18" t="s">
        <v>4</v>
      </c>
      <c r="J7" s="14" t="s">
        <v>5</v>
      </c>
      <c r="K7" s="12" t="s">
        <v>59</v>
      </c>
      <c r="L7" s="26" t="s">
        <v>60</v>
      </c>
      <c r="M7" s="18">
        <v>2007.0</v>
      </c>
      <c r="N7" s="16"/>
    </row>
    <row r="8" ht="15.75" customHeight="1">
      <c r="B8" s="19">
        <v>4.0</v>
      </c>
      <c r="C8" s="20" t="s">
        <v>63</v>
      </c>
      <c r="D8" s="61" t="s">
        <v>39</v>
      </c>
      <c r="E8" s="13"/>
      <c r="F8" s="21"/>
      <c r="G8" s="23"/>
      <c r="H8" s="16"/>
      <c r="I8" s="20"/>
      <c r="J8" s="23"/>
      <c r="K8" s="13"/>
      <c r="L8" s="28"/>
      <c r="M8" s="20"/>
      <c r="N8" s="13"/>
    </row>
    <row r="9" ht="21.0" customHeight="1">
      <c r="B9" s="19">
        <v>5.0</v>
      </c>
      <c r="C9" s="20" t="s">
        <v>64</v>
      </c>
      <c r="D9" s="61" t="s">
        <v>39</v>
      </c>
      <c r="E9" s="16"/>
      <c r="F9" s="29"/>
      <c r="G9" s="15"/>
      <c r="H9" s="16"/>
      <c r="I9" s="17"/>
      <c r="J9" s="15"/>
      <c r="K9" s="16"/>
      <c r="L9" s="30"/>
      <c r="M9" s="17"/>
      <c r="N9" s="16"/>
    </row>
    <row r="10" ht="18.0" customHeight="1">
      <c r="B10" s="19">
        <v>6.0</v>
      </c>
      <c r="C10" s="13" t="s">
        <v>1</v>
      </c>
      <c r="D10" s="61" t="s">
        <v>39</v>
      </c>
      <c r="E10" s="16"/>
      <c r="F10" s="29"/>
      <c r="G10" s="15"/>
      <c r="H10" s="16"/>
      <c r="I10" s="17"/>
      <c r="J10" s="15"/>
      <c r="K10" s="16"/>
      <c r="L10" s="30"/>
      <c r="M10" s="17"/>
      <c r="N10" s="13"/>
    </row>
    <row r="11" ht="17.25" customHeight="1">
      <c r="B11" s="19">
        <v>7.0</v>
      </c>
      <c r="C11" s="20" t="s">
        <v>7</v>
      </c>
      <c r="D11" s="61" t="s">
        <v>39</v>
      </c>
      <c r="E11" s="13"/>
      <c r="F11" s="21"/>
      <c r="G11" s="23"/>
      <c r="H11" s="16"/>
      <c r="I11" s="20"/>
      <c r="J11" s="23"/>
      <c r="K11" s="13"/>
      <c r="L11" s="28"/>
      <c r="M11" s="20"/>
      <c r="N11" s="16"/>
    </row>
    <row r="12" ht="19.5" customHeight="1">
      <c r="B12" s="54">
        <v>8.0</v>
      </c>
      <c r="C12" s="18" t="s">
        <v>10</v>
      </c>
      <c r="D12" s="61" t="s">
        <v>39</v>
      </c>
      <c r="E12" s="37"/>
      <c r="F12" s="38"/>
      <c r="G12" s="39"/>
      <c r="H12" s="16"/>
      <c r="I12" s="40"/>
      <c r="J12" s="39"/>
      <c r="K12" s="37"/>
      <c r="L12" s="41"/>
      <c r="M12" s="40"/>
      <c r="N12" s="16"/>
    </row>
    <row r="13" ht="19.5" customHeight="1">
      <c r="B13" s="19">
        <v>9.0</v>
      </c>
      <c r="C13" s="13" t="s">
        <v>13</v>
      </c>
      <c r="D13" s="61" t="s">
        <v>39</v>
      </c>
      <c r="E13" s="12"/>
      <c r="F13" s="3"/>
      <c r="G13" s="25"/>
      <c r="H13" s="16"/>
      <c r="I13" s="18"/>
      <c r="J13" s="39"/>
      <c r="K13" s="12"/>
      <c r="L13" s="26"/>
      <c r="M13" s="18"/>
      <c r="N13" s="58" t="s">
        <v>65</v>
      </c>
    </row>
    <row r="14" ht="17.25" customHeight="1">
      <c r="B14" s="19">
        <v>10.0</v>
      </c>
      <c r="C14" s="18" t="s">
        <v>17</v>
      </c>
      <c r="D14" s="61" t="s">
        <v>39</v>
      </c>
      <c r="E14" s="16"/>
      <c r="F14" s="29"/>
      <c r="G14" s="15"/>
      <c r="H14" s="16"/>
      <c r="I14" s="17"/>
      <c r="J14" s="50"/>
      <c r="K14" s="16"/>
      <c r="L14" s="30"/>
      <c r="M14" s="17"/>
      <c r="N14" s="62" t="s">
        <v>66</v>
      </c>
    </row>
    <row r="15" ht="19.5" customHeight="1">
      <c r="B15" s="19">
        <v>11.0</v>
      </c>
      <c r="C15" s="13" t="s">
        <v>19</v>
      </c>
      <c r="D15" s="61" t="s">
        <v>39</v>
      </c>
      <c r="E15" s="13"/>
      <c r="F15" s="21"/>
      <c r="G15" s="23"/>
      <c r="H15" s="16"/>
      <c r="I15" s="20"/>
      <c r="J15" s="22"/>
      <c r="K15" s="13"/>
      <c r="L15" s="28"/>
      <c r="M15" s="20"/>
      <c r="N15" s="16"/>
    </row>
    <row r="16" ht="18.75" customHeight="1">
      <c r="B16" s="19">
        <v>12.0</v>
      </c>
      <c r="C16" s="12" t="s">
        <v>23</v>
      </c>
      <c r="D16" s="61" t="s">
        <v>39</v>
      </c>
      <c r="E16" s="12"/>
      <c r="F16" s="3" t="s">
        <v>20</v>
      </c>
      <c r="G16" s="25"/>
      <c r="H16" s="16">
        <v>12.0</v>
      </c>
      <c r="I16" s="18" t="s">
        <v>4</v>
      </c>
      <c r="J16" s="14" t="s">
        <v>5</v>
      </c>
      <c r="K16" s="12" t="s">
        <v>59</v>
      </c>
      <c r="L16" s="26" t="s">
        <v>60</v>
      </c>
      <c r="M16" s="18">
        <v>2007.0</v>
      </c>
      <c r="N16" s="13"/>
    </row>
    <row r="17" ht="17.25" customHeight="1">
      <c r="B17" s="19">
        <v>13.0</v>
      </c>
      <c r="C17" s="13" t="s">
        <v>24</v>
      </c>
      <c r="D17" s="61" t="s">
        <v>39</v>
      </c>
      <c r="E17" s="13"/>
      <c r="F17" s="21" t="s">
        <v>20</v>
      </c>
      <c r="G17" s="23"/>
      <c r="H17" s="16">
        <v>14.0</v>
      </c>
      <c r="I17" s="20" t="s">
        <v>4</v>
      </c>
      <c r="J17" s="22" t="s">
        <v>5</v>
      </c>
      <c r="K17" s="13" t="s">
        <v>59</v>
      </c>
      <c r="L17" s="28" t="s">
        <v>60</v>
      </c>
      <c r="M17" s="20">
        <v>2007.0</v>
      </c>
      <c r="N17" s="37"/>
    </row>
    <row r="18" ht="16.5" customHeight="1">
      <c r="B18" s="24">
        <v>14.0</v>
      </c>
      <c r="C18" s="37" t="s">
        <v>27</v>
      </c>
      <c r="D18" s="61" t="s">
        <v>39</v>
      </c>
      <c r="E18" s="37"/>
      <c r="F18" s="38" t="s">
        <v>20</v>
      </c>
      <c r="G18" s="39"/>
      <c r="H18" s="37">
        <v>15.0</v>
      </c>
      <c r="I18" s="40" t="s">
        <v>4</v>
      </c>
      <c r="J18" s="56" t="s">
        <v>5</v>
      </c>
      <c r="K18" s="37" t="s">
        <v>59</v>
      </c>
      <c r="L18" s="41" t="s">
        <v>60</v>
      </c>
      <c r="M18" s="40">
        <v>2007.0</v>
      </c>
      <c r="N18" s="16"/>
    </row>
    <row r="19" ht="16.5" customHeight="1">
      <c r="B19" s="27">
        <v>15.0</v>
      </c>
      <c r="C19" s="13" t="s">
        <v>29</v>
      </c>
      <c r="D19" s="61" t="s">
        <v>39</v>
      </c>
      <c r="E19" s="12"/>
      <c r="F19" s="3" t="s">
        <v>20</v>
      </c>
      <c r="G19" s="25"/>
      <c r="H19" s="12"/>
      <c r="I19" s="18" t="s">
        <v>4</v>
      </c>
      <c r="J19" s="14" t="s">
        <v>5</v>
      </c>
      <c r="K19" s="12" t="s">
        <v>59</v>
      </c>
      <c r="L19" s="26" t="s">
        <v>67</v>
      </c>
      <c r="M19" s="18" t="s">
        <v>68</v>
      </c>
      <c r="N19" s="58" t="s">
        <v>69</v>
      </c>
    </row>
    <row r="20" ht="15.75" customHeight="1">
      <c r="B20" s="63">
        <v>16.0</v>
      </c>
      <c r="C20" s="13" t="s">
        <v>30</v>
      </c>
      <c r="D20" s="61" t="s">
        <v>39</v>
      </c>
      <c r="E20" s="58" t="s">
        <v>70</v>
      </c>
      <c r="F20" s="21" t="s">
        <v>20</v>
      </c>
      <c r="G20" s="23"/>
      <c r="H20" s="13">
        <v>2.0</v>
      </c>
      <c r="I20" s="20" t="s">
        <v>4</v>
      </c>
      <c r="J20" s="22" t="s">
        <v>5</v>
      </c>
      <c r="K20" s="13" t="s">
        <v>59</v>
      </c>
      <c r="L20" s="28" t="s">
        <v>60</v>
      </c>
      <c r="M20" s="64" t="s">
        <v>71</v>
      </c>
      <c r="N20" s="58" t="s">
        <v>70</v>
      </c>
    </row>
    <row r="21" ht="16.5" customHeight="1">
      <c r="B21" s="19">
        <v>17.0</v>
      </c>
      <c r="C21" s="37" t="s">
        <v>31</v>
      </c>
      <c r="D21" s="61" t="s">
        <v>39</v>
      </c>
      <c r="E21" s="37"/>
      <c r="F21" s="38" t="s">
        <v>20</v>
      </c>
      <c r="G21" s="39"/>
      <c r="H21" s="37">
        <v>3.0</v>
      </c>
      <c r="I21" s="40" t="s">
        <v>4</v>
      </c>
      <c r="J21" s="56" t="s">
        <v>5</v>
      </c>
      <c r="K21" s="37" t="s">
        <v>59</v>
      </c>
      <c r="L21" s="41" t="s">
        <v>60</v>
      </c>
      <c r="M21" s="40">
        <v>2007.0</v>
      </c>
      <c r="N21" s="12"/>
    </row>
    <row r="22" ht="18.0" customHeight="1">
      <c r="B22" s="19">
        <v>18.0</v>
      </c>
      <c r="C22" s="13" t="s">
        <v>32</v>
      </c>
      <c r="D22" s="61" t="s">
        <v>39</v>
      </c>
      <c r="E22" s="37"/>
      <c r="F22" s="38" t="s">
        <v>20</v>
      </c>
      <c r="G22" s="39"/>
      <c r="H22" s="37">
        <v>4.0</v>
      </c>
      <c r="I22" s="40" t="s">
        <v>4</v>
      </c>
      <c r="J22" s="56" t="s">
        <v>5</v>
      </c>
      <c r="K22" s="37" t="s">
        <v>59</v>
      </c>
      <c r="L22" s="41" t="s">
        <v>60</v>
      </c>
      <c r="M22" s="40">
        <v>2007.0</v>
      </c>
      <c r="N22" s="58" t="s">
        <v>72</v>
      </c>
    </row>
    <row r="23" ht="17.25" customHeight="1">
      <c r="B23" s="19">
        <v>19.0</v>
      </c>
      <c r="C23" s="20" t="s">
        <v>33</v>
      </c>
      <c r="D23" s="61" t="s">
        <v>39</v>
      </c>
      <c r="E23" s="37"/>
      <c r="F23" s="58" t="s">
        <v>20</v>
      </c>
      <c r="G23" s="13"/>
      <c r="H23" s="20">
        <v>5.0</v>
      </c>
      <c r="I23" s="13" t="s">
        <v>4</v>
      </c>
      <c r="J23" s="56" t="s">
        <v>5</v>
      </c>
      <c r="K23" s="37" t="s">
        <v>59</v>
      </c>
      <c r="L23" s="41" t="s">
        <v>60</v>
      </c>
      <c r="M23" s="40">
        <v>2007.0</v>
      </c>
      <c r="N23" s="12"/>
    </row>
    <row r="24" ht="18.75" customHeight="1">
      <c r="B24" s="24">
        <v>20.0</v>
      </c>
      <c r="C24" s="14" t="s">
        <v>34</v>
      </c>
      <c r="D24" s="61" t="s">
        <v>39</v>
      </c>
      <c r="E24" s="14"/>
      <c r="F24" s="57" t="s">
        <v>20</v>
      </c>
      <c r="G24" s="14"/>
      <c r="H24" s="16">
        <v>6.0</v>
      </c>
      <c r="I24" s="14" t="s">
        <v>4</v>
      </c>
      <c r="J24" s="13" t="s">
        <v>5</v>
      </c>
      <c r="K24" s="14" t="s">
        <v>59</v>
      </c>
      <c r="L24" s="57" t="s">
        <v>60</v>
      </c>
      <c r="M24" s="20">
        <v>2007.0</v>
      </c>
      <c r="N24" s="13"/>
    </row>
    <row r="25" ht="20.25" customHeight="1">
      <c r="B25" s="19">
        <v>21.0</v>
      </c>
      <c r="C25" s="22" t="s">
        <v>35</v>
      </c>
      <c r="D25" s="61" t="s">
        <v>39</v>
      </c>
      <c r="E25" s="22"/>
      <c r="F25" s="58" t="s">
        <v>20</v>
      </c>
      <c r="G25" s="22"/>
      <c r="H25" s="13">
        <v>7.0</v>
      </c>
      <c r="I25" s="22" t="s">
        <v>4</v>
      </c>
      <c r="J25" s="13" t="s">
        <v>5</v>
      </c>
      <c r="K25" s="22" t="s">
        <v>59</v>
      </c>
      <c r="L25" s="58" t="s">
        <v>60</v>
      </c>
      <c r="M25" s="20">
        <v>2007.0</v>
      </c>
      <c r="N25" s="37"/>
    </row>
    <row r="26" ht="15.75" customHeight="1"/>
    <row r="27" ht="15.75" customHeight="1">
      <c r="G27" s="1" t="s">
        <v>73</v>
      </c>
      <c r="I27" s="60">
        <f>COUNTIF(I5:I25,"2M")*2</f>
        <v>26</v>
      </c>
      <c r="K27" s="3" t="s">
        <v>74</v>
      </c>
      <c r="L27" s="60">
        <f>ROWS(I5:I25)*2</f>
        <v>42</v>
      </c>
    </row>
    <row r="28" ht="15.75" customHeight="1"/>
    <row r="29" ht="15.75" customHeight="1"/>
    <row r="30" ht="15.75" customHeight="1"/>
    <row r="31" ht="15.75" customHeight="1">
      <c r="D31" s="5"/>
      <c r="E31" s="6" t="s">
        <v>75</v>
      </c>
      <c r="F31" s="7"/>
      <c r="G31" s="7" t="s">
        <v>76</v>
      </c>
      <c r="H31" s="5"/>
      <c r="I31" s="5"/>
      <c r="J31" s="5"/>
      <c r="K31" s="5" t="s">
        <v>41</v>
      </c>
      <c r="L31" s="5"/>
    </row>
    <row r="32" ht="15.75" customHeight="1">
      <c r="B32" s="8" t="s">
        <v>45</v>
      </c>
      <c r="C32" s="8" t="s">
        <v>46</v>
      </c>
      <c r="D32" s="9" t="s">
        <v>47</v>
      </c>
      <c r="E32" s="8" t="s">
        <v>48</v>
      </c>
      <c r="F32" s="8" t="s">
        <v>49</v>
      </c>
      <c r="G32" s="10" t="s">
        <v>50</v>
      </c>
      <c r="H32" s="10" t="s">
        <v>51</v>
      </c>
      <c r="I32" s="10" t="s">
        <v>52</v>
      </c>
      <c r="J32" s="10" t="s">
        <v>53</v>
      </c>
      <c r="K32" s="10" t="s">
        <v>54</v>
      </c>
      <c r="L32" s="10" t="s">
        <v>55</v>
      </c>
      <c r="M32" s="10" t="s">
        <v>56</v>
      </c>
      <c r="N32" s="11" t="s">
        <v>57</v>
      </c>
    </row>
    <row r="33" ht="15.75" customHeight="1">
      <c r="B33" s="65">
        <v>1.0</v>
      </c>
      <c r="C33" s="13" t="s">
        <v>77</v>
      </c>
      <c r="D33" s="14"/>
      <c r="E33" s="12"/>
      <c r="F33" s="14"/>
      <c r="G33" s="15"/>
      <c r="H33" s="16"/>
      <c r="I33" s="17"/>
      <c r="J33" s="14"/>
      <c r="K33" s="16"/>
      <c r="L33" s="18"/>
      <c r="M33" s="18"/>
      <c r="N33" s="19"/>
    </row>
    <row r="34" ht="15.75" customHeight="1">
      <c r="B34" s="66">
        <v>2.0</v>
      </c>
      <c r="C34" s="32" t="s">
        <v>78</v>
      </c>
      <c r="D34" s="67" t="s">
        <v>39</v>
      </c>
      <c r="E34" s="31"/>
      <c r="F34" s="33" t="s">
        <v>20</v>
      </c>
      <c r="G34" s="34"/>
      <c r="H34" s="31"/>
      <c r="I34" s="32" t="s">
        <v>4</v>
      </c>
      <c r="J34" s="68" t="s">
        <v>5</v>
      </c>
      <c r="K34" s="31" t="s">
        <v>59</v>
      </c>
      <c r="L34" s="35" t="s">
        <v>67</v>
      </c>
      <c r="M34" s="32">
        <v>2007.0</v>
      </c>
      <c r="N34" s="69" t="s">
        <v>79</v>
      </c>
    </row>
    <row r="35" ht="15.75" customHeight="1">
      <c r="B35" s="65">
        <v>3.0</v>
      </c>
      <c r="C35" s="18" t="s">
        <v>80</v>
      </c>
      <c r="D35" s="67" t="s">
        <v>39</v>
      </c>
      <c r="E35" s="12"/>
      <c r="F35" s="3" t="s">
        <v>20</v>
      </c>
      <c r="G35" s="25"/>
      <c r="H35" s="12"/>
      <c r="I35" s="18" t="s">
        <v>4</v>
      </c>
      <c r="J35" s="14" t="s">
        <v>5</v>
      </c>
      <c r="K35" s="12" t="s">
        <v>59</v>
      </c>
      <c r="L35" s="26" t="s">
        <v>81</v>
      </c>
      <c r="M35" s="70" t="s">
        <v>82</v>
      </c>
      <c r="N35" s="24"/>
    </row>
    <row r="36" ht="15.75" customHeight="1">
      <c r="B36" s="71">
        <v>4.0</v>
      </c>
      <c r="C36" s="20" t="s">
        <v>83</v>
      </c>
      <c r="D36" s="67" t="s">
        <v>39</v>
      </c>
      <c r="E36" s="13"/>
      <c r="F36" s="21" t="s">
        <v>20</v>
      </c>
      <c r="G36" s="23"/>
      <c r="H36" s="13"/>
      <c r="I36" s="20" t="s">
        <v>4</v>
      </c>
      <c r="J36" s="23" t="s">
        <v>5</v>
      </c>
      <c r="K36" s="13" t="s">
        <v>59</v>
      </c>
      <c r="L36" s="28" t="s">
        <v>84</v>
      </c>
      <c r="M36" s="20">
        <v>2007.0</v>
      </c>
      <c r="N36" s="19"/>
    </row>
    <row r="37" ht="15.75" customHeight="1">
      <c r="B37" s="66">
        <v>5.0</v>
      </c>
      <c r="C37" s="32" t="s">
        <v>85</v>
      </c>
      <c r="D37" s="67" t="s">
        <v>39</v>
      </c>
      <c r="E37" s="72"/>
      <c r="F37" s="73" t="s">
        <v>20</v>
      </c>
      <c r="G37" s="74" t="s">
        <v>86</v>
      </c>
      <c r="H37" s="72"/>
      <c r="I37" s="75" t="s">
        <v>4</v>
      </c>
      <c r="J37" s="74" t="s">
        <v>5</v>
      </c>
      <c r="K37" s="72" t="s">
        <v>59</v>
      </c>
      <c r="L37" s="76" t="s">
        <v>87</v>
      </c>
      <c r="M37" s="75"/>
      <c r="N37" s="77" t="s">
        <v>88</v>
      </c>
    </row>
    <row r="38" ht="15.75" customHeight="1">
      <c r="B38" s="71">
        <v>6.0</v>
      </c>
      <c r="C38" s="13" t="s">
        <v>89</v>
      </c>
      <c r="D38" s="67" t="s">
        <v>39</v>
      </c>
      <c r="E38" s="16"/>
      <c r="F38" s="29" t="s">
        <v>90</v>
      </c>
      <c r="G38" s="15"/>
      <c r="H38" s="16"/>
      <c r="I38" s="17" t="s">
        <v>4</v>
      </c>
      <c r="J38" s="15" t="s">
        <v>5</v>
      </c>
      <c r="K38" s="16" t="s">
        <v>59</v>
      </c>
      <c r="L38" s="30" t="s">
        <v>91</v>
      </c>
      <c r="M38" s="17"/>
      <c r="N38" s="78">
        <v>42125.0</v>
      </c>
    </row>
    <row r="39" ht="17.25" customHeight="1">
      <c r="B39" s="71">
        <v>7.0</v>
      </c>
      <c r="C39" s="20" t="s">
        <v>92</v>
      </c>
      <c r="D39" s="67" t="s">
        <v>39</v>
      </c>
      <c r="E39" s="13"/>
      <c r="F39" s="21" t="s">
        <v>20</v>
      </c>
      <c r="G39" s="23"/>
      <c r="H39" s="13"/>
      <c r="I39" s="20" t="s">
        <v>4</v>
      </c>
      <c r="J39" s="23" t="s">
        <v>5</v>
      </c>
      <c r="K39" s="13" t="s">
        <v>59</v>
      </c>
      <c r="L39" s="28" t="s">
        <v>84</v>
      </c>
      <c r="M39" s="20">
        <v>2007.0</v>
      </c>
      <c r="N39" s="27"/>
    </row>
    <row r="40" ht="18.0" customHeight="1">
      <c r="B40" s="79">
        <v>8.0</v>
      </c>
      <c r="C40" s="18" t="s">
        <v>93</v>
      </c>
      <c r="D40" s="67" t="s">
        <v>39</v>
      </c>
      <c r="E40" s="37"/>
      <c r="F40" s="38" t="s">
        <v>20</v>
      </c>
      <c r="G40" s="39"/>
      <c r="H40" s="37"/>
      <c r="I40" s="40" t="s">
        <v>4</v>
      </c>
      <c r="J40" s="39" t="s">
        <v>5</v>
      </c>
      <c r="K40" s="37" t="s">
        <v>59</v>
      </c>
      <c r="L40" s="41" t="s">
        <v>84</v>
      </c>
      <c r="M40" s="40">
        <v>2007.0</v>
      </c>
      <c r="N40" s="27"/>
    </row>
    <row r="41" ht="16.5" customHeight="1">
      <c r="B41" s="71">
        <v>9.0</v>
      </c>
      <c r="C41" s="13" t="s">
        <v>94</v>
      </c>
      <c r="D41" s="67" t="s">
        <v>39</v>
      </c>
      <c r="E41" s="12"/>
      <c r="F41" s="3" t="s">
        <v>20</v>
      </c>
      <c r="G41" s="25"/>
      <c r="H41" s="12"/>
      <c r="I41" s="18" t="s">
        <v>4</v>
      </c>
      <c r="J41" s="39" t="s">
        <v>5</v>
      </c>
      <c r="K41" s="12" t="s">
        <v>59</v>
      </c>
      <c r="L41" s="26" t="s">
        <v>84</v>
      </c>
      <c r="M41" s="18">
        <v>2007.0</v>
      </c>
      <c r="N41" s="19"/>
    </row>
    <row r="42" ht="17.25" customHeight="1">
      <c r="B42" s="71">
        <v>10.0</v>
      </c>
      <c r="C42" s="18" t="s">
        <v>95</v>
      </c>
      <c r="D42" s="67" t="s">
        <v>39</v>
      </c>
      <c r="E42" s="16"/>
      <c r="F42" s="29" t="s">
        <v>20</v>
      </c>
      <c r="G42" s="15"/>
      <c r="H42" s="16"/>
      <c r="I42" s="17" t="s">
        <v>4</v>
      </c>
      <c r="J42" s="50" t="s">
        <v>5</v>
      </c>
      <c r="K42" s="16" t="s">
        <v>59</v>
      </c>
      <c r="L42" s="30" t="s">
        <v>84</v>
      </c>
      <c r="M42" s="17">
        <v>2007.0</v>
      </c>
      <c r="N42" s="24"/>
    </row>
    <row r="43" ht="21.75" customHeight="1">
      <c r="B43" s="71">
        <v>11.0</v>
      </c>
      <c r="C43" s="13" t="s">
        <v>96</v>
      </c>
      <c r="D43" s="67" t="s">
        <v>39</v>
      </c>
      <c r="E43" s="13"/>
      <c r="F43" s="21" t="s">
        <v>20</v>
      </c>
      <c r="G43" s="23"/>
      <c r="H43" s="13"/>
      <c r="I43" s="20" t="s">
        <v>4</v>
      </c>
      <c r="J43" s="22" t="s">
        <v>5</v>
      </c>
      <c r="K43" s="13" t="s">
        <v>59</v>
      </c>
      <c r="L43" s="28" t="s">
        <v>84</v>
      </c>
      <c r="M43" s="20">
        <v>2007.0</v>
      </c>
      <c r="N43" s="27"/>
    </row>
    <row r="44" ht="19.5" customHeight="1">
      <c r="B44" s="71">
        <v>12.0</v>
      </c>
      <c r="C44" s="12" t="s">
        <v>97</v>
      </c>
      <c r="D44" s="67" t="s">
        <v>39</v>
      </c>
      <c r="E44" s="12"/>
      <c r="F44" s="3" t="s">
        <v>20</v>
      </c>
      <c r="G44" s="25"/>
      <c r="H44" s="12"/>
      <c r="I44" s="18" t="s">
        <v>4</v>
      </c>
      <c r="J44" s="14" t="s">
        <v>5</v>
      </c>
      <c r="K44" s="12" t="s">
        <v>59</v>
      </c>
      <c r="L44" s="26" t="s">
        <v>84</v>
      </c>
      <c r="M44" s="18">
        <v>2007.0</v>
      </c>
      <c r="N44" s="19"/>
    </row>
    <row r="45" ht="18.75" customHeight="1">
      <c r="B45" s="71">
        <v>13.0</v>
      </c>
      <c r="C45" s="13" t="s">
        <v>98</v>
      </c>
      <c r="D45" s="67" t="s">
        <v>39</v>
      </c>
      <c r="E45" s="13"/>
      <c r="F45" s="21" t="s">
        <v>99</v>
      </c>
      <c r="G45" s="23"/>
      <c r="H45" s="13"/>
      <c r="I45" s="20" t="s">
        <v>4</v>
      </c>
      <c r="J45" s="22" t="s">
        <v>5</v>
      </c>
      <c r="K45" s="13" t="s">
        <v>59</v>
      </c>
      <c r="L45" s="28" t="s">
        <v>84</v>
      </c>
      <c r="M45" s="20">
        <v>2007.0</v>
      </c>
      <c r="N45" s="54"/>
    </row>
    <row r="46" ht="17.25" customHeight="1">
      <c r="B46" s="65">
        <v>14.0</v>
      </c>
      <c r="C46" s="37" t="s">
        <v>100</v>
      </c>
      <c r="D46" s="67" t="s">
        <v>39</v>
      </c>
      <c r="E46" s="37"/>
      <c r="F46" s="38" t="s">
        <v>20</v>
      </c>
      <c r="G46" s="39"/>
      <c r="H46" s="37"/>
      <c r="I46" s="40" t="s">
        <v>4</v>
      </c>
      <c r="J46" s="56" t="s">
        <v>5</v>
      </c>
      <c r="K46" s="37" t="s">
        <v>59</v>
      </c>
      <c r="L46" s="41" t="s">
        <v>101</v>
      </c>
      <c r="M46" s="80">
        <v>41579.0</v>
      </c>
      <c r="N46" s="27" t="s">
        <v>102</v>
      </c>
    </row>
    <row r="47" ht="21.0" customHeight="1">
      <c r="B47" s="81">
        <v>15.0</v>
      </c>
      <c r="C47" s="13" t="s">
        <v>103</v>
      </c>
      <c r="D47" s="67" t="s">
        <v>39</v>
      </c>
      <c r="E47" s="12"/>
      <c r="F47" s="3" t="s">
        <v>20</v>
      </c>
      <c r="G47" s="25"/>
      <c r="H47" s="12"/>
      <c r="I47" s="18" t="s">
        <v>4</v>
      </c>
      <c r="J47" s="14" t="s">
        <v>5</v>
      </c>
      <c r="K47" s="12" t="s">
        <v>59</v>
      </c>
      <c r="L47" s="26" t="s">
        <v>104</v>
      </c>
      <c r="M47" s="18" t="s">
        <v>68</v>
      </c>
      <c r="N47" s="82" t="s">
        <v>105</v>
      </c>
      <c r="O47" s="2"/>
    </row>
    <row r="48" ht="21.75" customHeight="1">
      <c r="B48" s="83">
        <v>16.0</v>
      </c>
      <c r="C48" s="13" t="s">
        <v>106</v>
      </c>
      <c r="D48" s="67" t="s">
        <v>39</v>
      </c>
      <c r="E48" s="13"/>
      <c r="F48" s="21" t="s">
        <v>20</v>
      </c>
      <c r="G48" s="23"/>
      <c r="H48" s="13"/>
      <c r="I48" s="20" t="s">
        <v>4</v>
      </c>
      <c r="J48" s="22" t="s">
        <v>5</v>
      </c>
      <c r="K48" s="13" t="s">
        <v>59</v>
      </c>
      <c r="L48" s="28" t="s">
        <v>104</v>
      </c>
      <c r="M48" s="20">
        <v>2007.0</v>
      </c>
      <c r="N48" s="82" t="s">
        <v>105</v>
      </c>
    </row>
    <row r="49" ht="19.5" customHeight="1">
      <c r="B49" s="71">
        <v>17.0</v>
      </c>
      <c r="C49" s="37" t="s">
        <v>107</v>
      </c>
      <c r="D49" s="67" t="s">
        <v>39</v>
      </c>
      <c r="E49" s="37"/>
      <c r="F49" s="38" t="s">
        <v>20</v>
      </c>
      <c r="G49" s="55" t="s">
        <v>90</v>
      </c>
      <c r="H49" s="37"/>
      <c r="I49" s="40" t="s">
        <v>4</v>
      </c>
      <c r="J49" s="56" t="s">
        <v>5</v>
      </c>
      <c r="K49" s="37" t="s">
        <v>59</v>
      </c>
      <c r="L49" s="41" t="s">
        <v>108</v>
      </c>
      <c r="M49" s="40">
        <v>2013.0</v>
      </c>
      <c r="N49" s="84" t="s">
        <v>109</v>
      </c>
    </row>
    <row r="50" ht="19.5" customHeight="1">
      <c r="B50" s="71">
        <v>18.0</v>
      </c>
      <c r="C50" s="85" t="s">
        <v>110</v>
      </c>
      <c r="D50" s="67" t="s">
        <v>39</v>
      </c>
      <c r="E50" s="86"/>
      <c r="F50" s="87" t="s">
        <v>111</v>
      </c>
      <c r="G50" s="88"/>
      <c r="H50" s="86"/>
      <c r="I50" s="89" t="s">
        <v>4</v>
      </c>
      <c r="J50" s="90" t="s">
        <v>5</v>
      </c>
      <c r="K50" s="86" t="s">
        <v>59</v>
      </c>
      <c r="L50" s="91" t="s">
        <v>112</v>
      </c>
      <c r="M50" s="89">
        <v>2007.0</v>
      </c>
      <c r="N50" s="92" t="s">
        <v>113</v>
      </c>
      <c r="O50" s="2"/>
      <c r="P50" s="2"/>
    </row>
    <row r="51" ht="18.75" customHeight="1">
      <c r="B51" s="71">
        <v>19.0</v>
      </c>
      <c r="C51" s="20" t="s">
        <v>114</v>
      </c>
      <c r="D51" s="67" t="s">
        <v>39</v>
      </c>
      <c r="E51" s="37"/>
      <c r="F51" s="58" t="s">
        <v>14</v>
      </c>
      <c r="G51" s="93"/>
      <c r="H51" s="2"/>
      <c r="I51" s="13" t="s">
        <v>4</v>
      </c>
      <c r="J51" s="56" t="s">
        <v>5</v>
      </c>
      <c r="K51" s="37" t="s">
        <v>59</v>
      </c>
      <c r="L51" s="58" t="s">
        <v>115</v>
      </c>
      <c r="M51" s="18">
        <v>2015.0</v>
      </c>
      <c r="N51" s="22"/>
      <c r="O51" s="14"/>
      <c r="P51" s="2"/>
    </row>
    <row r="52" ht="18.0" customHeight="1">
      <c r="B52" s="94">
        <v>20.0</v>
      </c>
      <c r="C52" s="95" t="s">
        <v>116</v>
      </c>
      <c r="D52" s="67" t="s">
        <v>39</v>
      </c>
      <c r="E52" s="95"/>
      <c r="F52" s="96" t="s">
        <v>3</v>
      </c>
      <c r="G52" s="95"/>
      <c r="H52" s="72"/>
      <c r="I52" s="95" t="s">
        <v>4</v>
      </c>
      <c r="J52" s="31" t="s">
        <v>5</v>
      </c>
      <c r="K52" s="95" t="s">
        <v>59</v>
      </c>
      <c r="L52" s="96" t="s">
        <v>117</v>
      </c>
      <c r="M52" s="32">
        <v>2007.0</v>
      </c>
      <c r="N52" s="97" t="s">
        <v>118</v>
      </c>
      <c r="O52" s="2"/>
      <c r="P52" s="2"/>
    </row>
    <row r="53" ht="21.0" customHeight="1">
      <c r="B53" s="71">
        <v>21.0</v>
      </c>
      <c r="C53" s="22" t="s">
        <v>119</v>
      </c>
      <c r="D53" s="67" t="s">
        <v>39</v>
      </c>
      <c r="E53" s="22"/>
      <c r="F53" s="13" t="s">
        <v>120</v>
      </c>
      <c r="G53" s="22"/>
      <c r="H53" s="13"/>
      <c r="I53" s="22" t="s">
        <v>4</v>
      </c>
      <c r="J53" s="13" t="s">
        <v>5</v>
      </c>
      <c r="K53" s="22" t="s">
        <v>59</v>
      </c>
      <c r="L53" s="58" t="s">
        <v>121</v>
      </c>
      <c r="M53" s="20">
        <v>2007.0</v>
      </c>
      <c r="N53" s="98"/>
      <c r="O53" s="2"/>
      <c r="P53" s="2"/>
    </row>
    <row r="54" ht="21.75" customHeight="1">
      <c r="O54" s="2"/>
      <c r="P54" s="2"/>
    </row>
    <row r="55" ht="18.75" customHeight="1">
      <c r="G55" s="1" t="s">
        <v>73</v>
      </c>
      <c r="I55" s="60">
        <f>COUNTIF(I33:I53,"2M")*2</f>
        <v>40</v>
      </c>
      <c r="K55" s="3" t="s">
        <v>74</v>
      </c>
      <c r="L55" s="60">
        <f>ROWS(I33:I53)*2</f>
        <v>42</v>
      </c>
    </row>
    <row r="56" ht="18.75" customHeight="1"/>
    <row r="57" ht="20.25" customHeight="1"/>
    <row r="58" ht="18.75" customHeight="1">
      <c r="D58" s="5"/>
      <c r="E58" s="6" t="s">
        <v>75</v>
      </c>
      <c r="F58" s="7"/>
      <c r="G58" s="7" t="s">
        <v>76</v>
      </c>
      <c r="H58" s="5"/>
      <c r="I58" s="5"/>
      <c r="J58" s="5"/>
      <c r="K58" s="5" t="s">
        <v>41</v>
      </c>
      <c r="L58" s="5"/>
    </row>
    <row r="59" ht="27.75" customHeight="1">
      <c r="B59" s="8" t="s">
        <v>45</v>
      </c>
      <c r="C59" s="8" t="s">
        <v>46</v>
      </c>
      <c r="D59" s="9" t="s">
        <v>47</v>
      </c>
      <c r="E59" s="8" t="s">
        <v>48</v>
      </c>
      <c r="F59" s="8" t="s">
        <v>49</v>
      </c>
      <c r="G59" s="10" t="s">
        <v>50</v>
      </c>
      <c r="H59" s="10" t="s">
        <v>51</v>
      </c>
      <c r="I59" s="10" t="s">
        <v>52</v>
      </c>
      <c r="J59" s="10" t="s">
        <v>53</v>
      </c>
      <c r="K59" s="10" t="s">
        <v>54</v>
      </c>
      <c r="L59" s="10" t="s">
        <v>55</v>
      </c>
      <c r="M59" s="10" t="s">
        <v>56</v>
      </c>
      <c r="N59" s="11" t="s">
        <v>57</v>
      </c>
    </row>
    <row r="60" ht="15.75" customHeight="1">
      <c r="B60" s="65">
        <v>1.0</v>
      </c>
      <c r="C60" s="85" t="s">
        <v>122</v>
      </c>
      <c r="D60" s="99" t="s">
        <v>39</v>
      </c>
      <c r="E60" s="100"/>
      <c r="F60" s="101"/>
      <c r="G60" s="102"/>
      <c r="H60" s="103"/>
      <c r="I60" s="104" t="s">
        <v>4</v>
      </c>
      <c r="J60" s="101" t="s">
        <v>5</v>
      </c>
      <c r="K60" s="103" t="s">
        <v>59</v>
      </c>
      <c r="L60" s="105" t="s">
        <v>123</v>
      </c>
      <c r="M60" s="106"/>
      <c r="N60" s="107" t="s">
        <v>15</v>
      </c>
      <c r="O60" s="18"/>
    </row>
    <row r="61" ht="15.75" customHeight="1">
      <c r="B61" s="71">
        <v>2.0</v>
      </c>
      <c r="C61" s="20" t="s">
        <v>124</v>
      </c>
      <c r="D61" s="99" t="s">
        <v>39</v>
      </c>
      <c r="E61" s="13"/>
      <c r="F61" s="22"/>
      <c r="G61" s="23"/>
      <c r="H61" s="13"/>
      <c r="I61" s="20"/>
      <c r="J61" s="22"/>
      <c r="K61" s="13"/>
      <c r="L61" s="20"/>
      <c r="M61" s="20"/>
      <c r="N61" s="19"/>
      <c r="Q61" s="2"/>
    </row>
    <row r="62" ht="15.75" customHeight="1">
      <c r="B62" s="108">
        <v>3.0</v>
      </c>
      <c r="C62" s="109" t="s">
        <v>125</v>
      </c>
      <c r="D62" s="99" t="s">
        <v>39</v>
      </c>
      <c r="E62" s="110"/>
      <c r="F62" s="111" t="s">
        <v>126</v>
      </c>
      <c r="G62" s="112"/>
      <c r="H62" s="110"/>
      <c r="I62" s="109" t="s">
        <v>4</v>
      </c>
      <c r="J62" s="113" t="s">
        <v>5</v>
      </c>
      <c r="K62" s="110" t="s">
        <v>59</v>
      </c>
      <c r="L62" s="114" t="s">
        <v>127</v>
      </c>
      <c r="M62" s="115">
        <v>41884.0</v>
      </c>
      <c r="N62" s="116" t="s">
        <v>128</v>
      </c>
      <c r="O62" s="25"/>
    </row>
    <row r="63" ht="15.75" customHeight="1">
      <c r="B63" s="71">
        <v>4.0</v>
      </c>
      <c r="C63" s="20" t="s">
        <v>129</v>
      </c>
      <c r="D63" s="99" t="s">
        <v>39</v>
      </c>
      <c r="E63" s="13"/>
      <c r="F63" s="22"/>
      <c r="G63" s="23"/>
      <c r="H63" s="13"/>
      <c r="I63" s="20" t="s">
        <v>4</v>
      </c>
      <c r="J63" s="23" t="s">
        <v>5</v>
      </c>
      <c r="K63" s="13" t="s">
        <v>59</v>
      </c>
      <c r="L63" s="28" t="s">
        <v>130</v>
      </c>
      <c r="M63" s="28" t="s">
        <v>131</v>
      </c>
      <c r="N63" s="19" t="s">
        <v>132</v>
      </c>
    </row>
    <row r="64" ht="15.75" customHeight="1">
      <c r="B64" s="71">
        <v>5.0</v>
      </c>
      <c r="C64" s="20" t="s">
        <v>133</v>
      </c>
      <c r="D64" s="99" t="s">
        <v>39</v>
      </c>
      <c r="E64" s="16"/>
      <c r="F64" s="29" t="s">
        <v>134</v>
      </c>
      <c r="G64" s="15"/>
      <c r="H64" s="16"/>
      <c r="I64" s="17" t="s">
        <v>4</v>
      </c>
      <c r="J64" s="15" t="s">
        <v>5</v>
      </c>
      <c r="K64" s="16" t="s">
        <v>59</v>
      </c>
      <c r="L64" s="17" t="s">
        <v>135</v>
      </c>
      <c r="M64" s="17"/>
      <c r="N64" s="70" t="s">
        <v>136</v>
      </c>
    </row>
    <row r="65" ht="15.75" customHeight="1">
      <c r="B65" s="71">
        <v>6.0</v>
      </c>
      <c r="C65" s="13" t="s">
        <v>137</v>
      </c>
      <c r="D65" s="99" t="s">
        <v>39</v>
      </c>
      <c r="E65" s="16"/>
      <c r="F65" s="50"/>
      <c r="G65" s="15"/>
      <c r="H65" s="16"/>
      <c r="I65" s="17" t="s">
        <v>4</v>
      </c>
      <c r="J65" s="15" t="s">
        <v>5</v>
      </c>
      <c r="K65" s="16" t="s">
        <v>59</v>
      </c>
      <c r="L65" s="30" t="s">
        <v>138</v>
      </c>
      <c r="M65" s="17"/>
      <c r="N65" s="19"/>
    </row>
    <row r="66" ht="15.75" customHeight="1">
      <c r="B66" s="71">
        <v>7.0</v>
      </c>
      <c r="C66" s="18" t="s">
        <v>139</v>
      </c>
      <c r="D66" s="99" t="s">
        <v>39</v>
      </c>
      <c r="E66" s="37"/>
      <c r="F66" s="38" t="s">
        <v>3</v>
      </c>
      <c r="G66" s="39"/>
      <c r="H66" s="37"/>
      <c r="I66" s="40" t="s">
        <v>4</v>
      </c>
      <c r="J66" s="39" t="s">
        <v>5</v>
      </c>
      <c r="K66" s="37" t="s">
        <v>59</v>
      </c>
      <c r="L66" s="41" t="s">
        <v>140</v>
      </c>
      <c r="M66" s="40"/>
      <c r="N66" s="27"/>
    </row>
    <row r="67" ht="15.75" customHeight="1">
      <c r="B67" s="79">
        <v>8.0</v>
      </c>
      <c r="C67" s="13" t="s">
        <v>141</v>
      </c>
      <c r="D67" s="99" t="s">
        <v>39</v>
      </c>
      <c r="E67" s="12"/>
      <c r="F67" s="14"/>
      <c r="G67" s="25"/>
      <c r="H67" s="12"/>
      <c r="I67" s="18"/>
      <c r="J67" s="39"/>
      <c r="K67" s="12"/>
      <c r="L67" s="18"/>
      <c r="M67" s="18"/>
      <c r="N67" s="19"/>
    </row>
    <row r="68" ht="15.75" customHeight="1">
      <c r="B68" s="71">
        <v>9.0</v>
      </c>
      <c r="C68" s="18" t="s">
        <v>142</v>
      </c>
      <c r="D68" s="99" t="s">
        <v>39</v>
      </c>
      <c r="E68" s="16"/>
      <c r="F68" s="50"/>
      <c r="G68" s="15"/>
      <c r="H68" s="16"/>
      <c r="I68" s="17"/>
      <c r="J68" s="50"/>
      <c r="K68" s="16"/>
      <c r="L68" s="17"/>
      <c r="M68" s="17"/>
      <c r="N68" s="24"/>
    </row>
    <row r="69" ht="15.75" customHeight="1">
      <c r="B69" s="71">
        <v>10.0</v>
      </c>
      <c r="C69" s="13" t="s">
        <v>143</v>
      </c>
      <c r="D69" s="99" t="s">
        <v>39</v>
      </c>
      <c r="E69" s="13"/>
      <c r="F69" s="21" t="s">
        <v>144</v>
      </c>
      <c r="G69" s="23"/>
      <c r="H69" s="13"/>
      <c r="I69" s="20" t="s">
        <v>4</v>
      </c>
      <c r="J69" s="22" t="s">
        <v>5</v>
      </c>
      <c r="K69" s="13" t="s">
        <v>59</v>
      </c>
      <c r="L69" s="28" t="s">
        <v>145</v>
      </c>
      <c r="M69" s="20"/>
      <c r="N69" s="27"/>
    </row>
    <row r="70" ht="15.75" customHeight="1">
      <c r="B70" s="71">
        <v>11.0</v>
      </c>
      <c r="C70" s="12" t="s">
        <v>146</v>
      </c>
      <c r="D70" s="99" t="s">
        <v>39</v>
      </c>
      <c r="E70" s="12"/>
      <c r="F70" s="3"/>
      <c r="G70" s="25"/>
      <c r="H70" s="12"/>
      <c r="I70" s="18"/>
      <c r="J70" s="14"/>
      <c r="K70" s="12"/>
      <c r="L70" s="26"/>
      <c r="M70" s="18"/>
      <c r="N70" s="82" t="s">
        <v>147</v>
      </c>
    </row>
    <row r="71" ht="15.75" customHeight="1">
      <c r="B71" s="71">
        <v>12.0</v>
      </c>
      <c r="C71" s="13" t="s">
        <v>148</v>
      </c>
      <c r="D71" s="99" t="s">
        <v>39</v>
      </c>
      <c r="E71" s="13"/>
      <c r="F71" s="22"/>
      <c r="G71" s="23"/>
      <c r="H71" s="13"/>
      <c r="I71" s="20"/>
      <c r="J71" s="22"/>
      <c r="K71" s="13"/>
      <c r="L71" s="28"/>
      <c r="M71" s="28" t="s">
        <v>149</v>
      </c>
      <c r="N71" s="54"/>
    </row>
    <row r="72" ht="15.75" customHeight="1">
      <c r="B72" s="71">
        <v>13.0</v>
      </c>
      <c r="C72" s="37" t="s">
        <v>150</v>
      </c>
      <c r="D72" s="99" t="s">
        <v>39</v>
      </c>
      <c r="E72" s="37"/>
      <c r="F72" s="56"/>
      <c r="G72" s="39"/>
      <c r="H72" s="37"/>
      <c r="I72" s="40"/>
      <c r="J72" s="56"/>
      <c r="K72" s="37"/>
      <c r="L72" s="28"/>
      <c r="M72" s="28" t="s">
        <v>149</v>
      </c>
      <c r="N72" s="27"/>
    </row>
    <row r="73" ht="17.25" customHeight="1">
      <c r="B73" s="65">
        <v>14.0</v>
      </c>
      <c r="C73" s="13" t="s">
        <v>151</v>
      </c>
      <c r="D73" s="99" t="s">
        <v>39</v>
      </c>
      <c r="E73" s="12"/>
      <c r="F73" s="14"/>
      <c r="G73" s="25"/>
      <c r="H73" s="12"/>
      <c r="I73" s="18"/>
      <c r="J73" s="14"/>
      <c r="K73" s="12"/>
      <c r="L73" s="18"/>
      <c r="M73" s="18"/>
      <c r="N73" s="19"/>
    </row>
    <row r="74" ht="15.75" customHeight="1">
      <c r="B74" s="81">
        <v>15.0</v>
      </c>
      <c r="C74" s="13" t="s">
        <v>152</v>
      </c>
      <c r="D74" s="99" t="s">
        <v>39</v>
      </c>
      <c r="E74" s="13"/>
      <c r="F74" s="21"/>
      <c r="G74" s="23"/>
      <c r="H74" s="13"/>
      <c r="I74" s="20"/>
      <c r="J74" s="22"/>
      <c r="K74" s="13"/>
      <c r="L74" s="28"/>
      <c r="M74" s="20" t="s">
        <v>153</v>
      </c>
      <c r="N74" s="117" t="s">
        <v>154</v>
      </c>
    </row>
    <row r="75" ht="17.25" customHeight="1">
      <c r="B75" s="83">
        <v>16.0</v>
      </c>
      <c r="C75" s="37" t="s">
        <v>155</v>
      </c>
      <c r="D75" s="99" t="s">
        <v>39</v>
      </c>
      <c r="E75" s="37"/>
      <c r="F75" s="38"/>
      <c r="G75" s="39"/>
      <c r="H75" s="37"/>
      <c r="I75" s="40"/>
      <c r="J75" s="56"/>
      <c r="K75" s="37"/>
      <c r="L75" s="41"/>
      <c r="M75" s="40" t="s">
        <v>153</v>
      </c>
      <c r="N75" s="118" t="s">
        <v>154</v>
      </c>
    </row>
    <row r="76" ht="15.75" customHeight="1">
      <c r="B76" s="71">
        <v>17.0</v>
      </c>
      <c r="C76" s="13" t="s">
        <v>156</v>
      </c>
      <c r="D76" s="99" t="s">
        <v>39</v>
      </c>
      <c r="E76" s="37"/>
      <c r="F76" s="38"/>
      <c r="G76" s="39"/>
      <c r="H76" s="37"/>
      <c r="I76" s="40"/>
      <c r="J76" s="56"/>
      <c r="K76" s="37"/>
      <c r="L76" s="41"/>
      <c r="M76" s="40" t="s">
        <v>153</v>
      </c>
      <c r="N76" s="69" t="s">
        <v>154</v>
      </c>
    </row>
    <row r="77" ht="13.5" customHeight="1">
      <c r="B77" s="71">
        <v>18.0</v>
      </c>
      <c r="C77" s="20" t="s">
        <v>157</v>
      </c>
      <c r="D77" s="99" t="s">
        <v>39</v>
      </c>
      <c r="E77" s="37"/>
      <c r="F77" s="58" t="s">
        <v>20</v>
      </c>
      <c r="G77" s="13"/>
      <c r="H77" s="20"/>
      <c r="I77" s="13" t="s">
        <v>4</v>
      </c>
      <c r="J77" s="56" t="s">
        <v>5</v>
      </c>
      <c r="K77" s="37" t="s">
        <v>59</v>
      </c>
      <c r="L77" s="41" t="s">
        <v>67</v>
      </c>
      <c r="M77" s="40" t="s">
        <v>153</v>
      </c>
      <c r="N77" s="119" t="s">
        <v>158</v>
      </c>
    </row>
    <row r="78" ht="17.25" customHeight="1">
      <c r="B78" s="71">
        <v>19.0</v>
      </c>
      <c r="C78" s="14" t="s">
        <v>159</v>
      </c>
      <c r="D78" s="99" t="s">
        <v>39</v>
      </c>
      <c r="E78" s="14"/>
      <c r="F78" s="57" t="s">
        <v>20</v>
      </c>
      <c r="G78" s="14"/>
      <c r="H78" s="16"/>
      <c r="I78" s="14" t="s">
        <v>4</v>
      </c>
      <c r="J78" s="13" t="s">
        <v>5</v>
      </c>
      <c r="K78" s="14" t="s">
        <v>59</v>
      </c>
      <c r="L78" s="57" t="s">
        <v>67</v>
      </c>
      <c r="M78" s="20" t="s">
        <v>153</v>
      </c>
      <c r="N78" s="69" t="s">
        <v>154</v>
      </c>
    </row>
    <row r="79" ht="18.0" customHeight="1">
      <c r="B79" s="65">
        <v>20.0</v>
      </c>
      <c r="C79" s="22" t="s">
        <v>160</v>
      </c>
      <c r="D79" s="99" t="s">
        <v>39</v>
      </c>
      <c r="E79" s="22"/>
      <c r="F79" s="58" t="s">
        <v>20</v>
      </c>
      <c r="G79" s="22"/>
      <c r="H79" s="13"/>
      <c r="I79" s="22" t="s">
        <v>4</v>
      </c>
      <c r="J79" s="13" t="s">
        <v>5</v>
      </c>
      <c r="K79" s="22" t="s">
        <v>59</v>
      </c>
      <c r="L79" s="58" t="s">
        <v>67</v>
      </c>
      <c r="M79" s="20" t="s">
        <v>153</v>
      </c>
      <c r="N79" s="120" t="s">
        <v>161</v>
      </c>
    </row>
    <row r="80" ht="18.0" customHeight="1">
      <c r="B80" s="71">
        <v>21.0</v>
      </c>
      <c r="C80" s="22" t="s">
        <v>162</v>
      </c>
      <c r="D80" s="99" t="s">
        <v>39</v>
      </c>
      <c r="E80" s="22"/>
      <c r="F80" s="58" t="s">
        <v>20</v>
      </c>
      <c r="G80" s="22"/>
      <c r="H80" s="13"/>
      <c r="I80" s="22" t="s">
        <v>4</v>
      </c>
      <c r="J80" s="13" t="s">
        <v>5</v>
      </c>
      <c r="K80" s="22" t="s">
        <v>59</v>
      </c>
      <c r="L80" s="58" t="s">
        <v>67</v>
      </c>
      <c r="M80" s="20" t="s">
        <v>153</v>
      </c>
      <c r="N80" s="117" t="s">
        <v>154</v>
      </c>
    </row>
    <row r="81" ht="19.5" customHeight="1">
      <c r="D81" s="121"/>
    </row>
    <row r="82" ht="17.25" customHeight="1">
      <c r="D82" s="121"/>
      <c r="G82" s="1" t="s">
        <v>163</v>
      </c>
      <c r="I82" s="60">
        <f>COUNTIF(I60:I80,"2M")*2</f>
        <v>22</v>
      </c>
      <c r="K82" s="3" t="s">
        <v>74</v>
      </c>
      <c r="L82" s="60">
        <f>ROWS(I60:I80)*2</f>
        <v>42</v>
      </c>
      <c r="M82" s="14" t="s">
        <v>164</v>
      </c>
    </row>
    <row r="83" ht="20.25" customHeight="1">
      <c r="D83" s="121"/>
    </row>
    <row r="84" ht="20.25" customHeight="1">
      <c r="D84" s="121"/>
      <c r="F84" s="1" t="s">
        <v>165</v>
      </c>
      <c r="I84" s="60">
        <f>SUM(I82,I55,I27)</f>
        <v>88</v>
      </c>
      <c r="K84" s="1" t="s">
        <v>166</v>
      </c>
      <c r="L84" s="60">
        <f>SUM(L82,L55,L27)</f>
        <v>126</v>
      </c>
      <c r="M84" s="14" t="s">
        <v>164</v>
      </c>
    </row>
    <row r="85" ht="15.75" customHeight="1">
      <c r="D85" s="121"/>
    </row>
    <row r="86" ht="18.0" customHeight="1">
      <c r="D86" s="121"/>
    </row>
    <row r="87" ht="18.75" customHeight="1">
      <c r="D87" s="121"/>
    </row>
    <row r="88" ht="18.75" customHeight="1">
      <c r="D88" s="121"/>
    </row>
    <row r="89" ht="16.5" customHeight="1">
      <c r="D89" s="121"/>
    </row>
    <row r="90" ht="17.25" customHeight="1">
      <c r="D90" s="121"/>
    </row>
    <row r="91" ht="18.75" customHeight="1"/>
    <row r="92" ht="19.5" customHeight="1"/>
    <row r="93" ht="18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.57"/>
    <col customWidth="1" min="2" max="2" width="3.43"/>
    <col customWidth="1" min="3" max="3" width="6.29"/>
    <col customWidth="1" hidden="1" min="4" max="4" width="6.43"/>
    <col customWidth="1" min="5" max="5" width="24.57"/>
    <col customWidth="1" min="6" max="6" width="25.86"/>
    <col customWidth="1" hidden="1" min="7" max="7" width="0.29"/>
    <col customWidth="1" min="8" max="8" width="17.71"/>
    <col customWidth="1" min="9" max="9" width="12.57"/>
    <col customWidth="1" hidden="1" min="10" max="10" width="8.43"/>
    <col customWidth="1" min="11" max="11" width="11.43"/>
    <col customWidth="1" min="12" max="12" width="19.86"/>
    <col customWidth="1" min="13" max="13" width="12.43"/>
    <col customWidth="1" min="14" max="14" width="59.14"/>
    <col customWidth="1" min="15" max="15" width="50.29"/>
    <col customWidth="1" min="16" max="26" width="8.71"/>
  </cols>
  <sheetData>
    <row r="1">
      <c r="F1" s="1" t="s">
        <v>37</v>
      </c>
    </row>
    <row r="2">
      <c r="F2" s="1" t="s">
        <v>38</v>
      </c>
      <c r="G2" s="2"/>
      <c r="K2" s="67" t="s">
        <v>39</v>
      </c>
    </row>
    <row r="3">
      <c r="C3" s="14" t="s">
        <v>167</v>
      </c>
      <c r="D3" s="5"/>
      <c r="E3" s="6" t="s">
        <v>168</v>
      </c>
      <c r="F3" s="7"/>
      <c r="G3" s="7" t="s">
        <v>169</v>
      </c>
      <c r="H3" s="5" t="s">
        <v>170</v>
      </c>
      <c r="I3" s="5"/>
      <c r="J3" s="5"/>
      <c r="L3" s="122">
        <f>TODAY()</f>
        <v>44931</v>
      </c>
    </row>
    <row r="4" ht="32.25" customHeight="1">
      <c r="B4" s="8" t="s">
        <v>45</v>
      </c>
      <c r="C4" s="8" t="s">
        <v>46</v>
      </c>
      <c r="D4" s="9" t="s">
        <v>47</v>
      </c>
      <c r="E4" s="8" t="s">
        <v>48</v>
      </c>
      <c r="F4" s="8" t="s">
        <v>49</v>
      </c>
      <c r="G4" s="10" t="s">
        <v>50</v>
      </c>
      <c r="H4" s="10" t="s">
        <v>51</v>
      </c>
      <c r="I4" s="10" t="s">
        <v>171</v>
      </c>
      <c r="J4" s="10" t="s">
        <v>53</v>
      </c>
      <c r="K4" s="10" t="s">
        <v>54</v>
      </c>
      <c r="L4" s="10" t="s">
        <v>55</v>
      </c>
      <c r="M4" s="10" t="s">
        <v>56</v>
      </c>
      <c r="N4" s="11" t="s">
        <v>57</v>
      </c>
    </row>
    <row r="5" ht="15.75" customHeight="1">
      <c r="B5" s="123">
        <v>1.0</v>
      </c>
      <c r="C5" s="124" t="s">
        <v>172</v>
      </c>
      <c r="D5" s="125" t="s">
        <v>173</v>
      </c>
      <c r="E5" s="126"/>
      <c r="F5" s="127" t="s">
        <v>174</v>
      </c>
      <c r="G5" s="128"/>
      <c r="H5" s="129" t="s">
        <v>175</v>
      </c>
      <c r="I5" s="130" t="s">
        <v>4</v>
      </c>
      <c r="J5" s="131" t="s">
        <v>5</v>
      </c>
      <c r="K5" s="131" t="s">
        <v>176</v>
      </c>
      <c r="L5" s="132" t="s">
        <v>177</v>
      </c>
      <c r="M5" s="133" t="s">
        <v>178</v>
      </c>
      <c r="N5" s="134" t="s">
        <v>179</v>
      </c>
    </row>
    <row r="6" ht="18.0" customHeight="1">
      <c r="B6" s="135">
        <v>2.0</v>
      </c>
      <c r="C6" s="136" t="s">
        <v>180</v>
      </c>
      <c r="D6" s="137" t="s">
        <v>173</v>
      </c>
      <c r="E6" s="131"/>
      <c r="F6" s="138" t="s">
        <v>181</v>
      </c>
      <c r="G6" s="139"/>
      <c r="H6" s="131"/>
      <c r="I6" s="140" t="s">
        <v>4</v>
      </c>
      <c r="J6" s="141" t="s">
        <v>5</v>
      </c>
      <c r="K6" s="131" t="s">
        <v>176</v>
      </c>
      <c r="L6" s="142" t="s">
        <v>182</v>
      </c>
      <c r="M6" s="143">
        <v>42097.0</v>
      </c>
      <c r="N6" s="144"/>
      <c r="O6" s="2"/>
    </row>
    <row r="7" ht="18.0" customHeight="1">
      <c r="B7" s="145">
        <v>3.0</v>
      </c>
      <c r="C7" s="146" t="s">
        <v>183</v>
      </c>
      <c r="D7" s="147" t="s">
        <v>173</v>
      </c>
      <c r="E7" s="126"/>
      <c r="F7" s="138" t="s">
        <v>181</v>
      </c>
      <c r="G7" s="139"/>
      <c r="H7" s="126"/>
      <c r="I7" s="133" t="s">
        <v>4</v>
      </c>
      <c r="J7" s="127" t="s">
        <v>5</v>
      </c>
      <c r="K7" s="131" t="s">
        <v>176</v>
      </c>
      <c r="L7" s="132" t="s">
        <v>184</v>
      </c>
      <c r="M7" s="133" t="s">
        <v>185</v>
      </c>
      <c r="N7" s="148" t="s">
        <v>186</v>
      </c>
      <c r="O7" s="2"/>
    </row>
    <row r="8" ht="21.75" customHeight="1">
      <c r="B8" s="135">
        <v>4.0</v>
      </c>
      <c r="C8" s="136" t="s">
        <v>187</v>
      </c>
      <c r="D8" s="137" t="s">
        <v>173</v>
      </c>
      <c r="E8" s="131"/>
      <c r="F8" s="138" t="s">
        <v>181</v>
      </c>
      <c r="G8" s="139"/>
      <c r="H8" s="131"/>
      <c r="I8" s="140" t="s">
        <v>4</v>
      </c>
      <c r="J8" s="139" t="s">
        <v>5</v>
      </c>
      <c r="K8" s="131" t="s">
        <v>176</v>
      </c>
      <c r="L8" s="142" t="s">
        <v>188</v>
      </c>
      <c r="M8" s="140" t="s">
        <v>185</v>
      </c>
      <c r="N8" s="149" t="s">
        <v>186</v>
      </c>
      <c r="O8" s="2"/>
    </row>
    <row r="9" ht="22.5" customHeight="1">
      <c r="B9" s="135">
        <v>5.0</v>
      </c>
      <c r="C9" s="136" t="s">
        <v>189</v>
      </c>
      <c r="D9" s="150" t="s">
        <v>173</v>
      </c>
      <c r="E9" s="151"/>
      <c r="F9" s="138" t="s">
        <v>181</v>
      </c>
      <c r="G9" s="139"/>
      <c r="H9" s="151"/>
      <c r="I9" s="130" t="s">
        <v>4</v>
      </c>
      <c r="J9" s="128" t="s">
        <v>5</v>
      </c>
      <c r="K9" s="131" t="s">
        <v>176</v>
      </c>
      <c r="L9" s="152" t="s">
        <v>188</v>
      </c>
      <c r="M9" s="130" t="s">
        <v>185</v>
      </c>
      <c r="N9" s="148" t="s">
        <v>186</v>
      </c>
      <c r="O9" s="2"/>
    </row>
    <row r="10" ht="20.25" customHeight="1">
      <c r="B10" s="135">
        <v>6.0</v>
      </c>
      <c r="C10" s="153" t="s">
        <v>190</v>
      </c>
      <c r="D10" s="150" t="s">
        <v>173</v>
      </c>
      <c r="E10" s="151"/>
      <c r="F10" s="138" t="s">
        <v>181</v>
      </c>
      <c r="G10" s="139"/>
      <c r="H10" s="151"/>
      <c r="I10" s="130" t="s">
        <v>4</v>
      </c>
      <c r="J10" s="128" t="s">
        <v>5</v>
      </c>
      <c r="K10" s="131" t="s">
        <v>176</v>
      </c>
      <c r="L10" s="152" t="s">
        <v>188</v>
      </c>
      <c r="M10" s="130" t="s">
        <v>185</v>
      </c>
      <c r="N10" s="149" t="s">
        <v>186</v>
      </c>
      <c r="O10" s="2"/>
    </row>
    <row r="11" ht="21.75" customHeight="1">
      <c r="B11" s="135">
        <v>7.0</v>
      </c>
      <c r="C11" s="136" t="s">
        <v>191</v>
      </c>
      <c r="D11" s="137" t="s">
        <v>173</v>
      </c>
      <c r="E11" s="131"/>
      <c r="F11" s="141" t="s">
        <v>192</v>
      </c>
      <c r="G11" s="139"/>
      <c r="H11" s="131"/>
      <c r="I11" s="140" t="s">
        <v>4</v>
      </c>
      <c r="J11" s="139" t="s">
        <v>5</v>
      </c>
      <c r="K11" s="131" t="s">
        <v>176</v>
      </c>
      <c r="L11" s="142" t="s">
        <v>193</v>
      </c>
      <c r="M11" s="143">
        <v>42319.0</v>
      </c>
      <c r="N11" s="154" t="s">
        <v>194</v>
      </c>
      <c r="O11" s="2"/>
      <c r="P11" s="2"/>
      <c r="Q11" s="2"/>
    </row>
    <row r="12" ht="18.0" customHeight="1">
      <c r="B12" s="155" t="s">
        <v>44</v>
      </c>
      <c r="C12" s="146" t="s">
        <v>195</v>
      </c>
      <c r="D12" s="156" t="s">
        <v>173</v>
      </c>
      <c r="E12" s="157"/>
      <c r="F12" s="158" t="s">
        <v>196</v>
      </c>
      <c r="G12" s="159"/>
      <c r="H12" s="157" t="s">
        <v>197</v>
      </c>
      <c r="I12" s="160" t="s">
        <v>4</v>
      </c>
      <c r="J12" s="159" t="s">
        <v>5</v>
      </c>
      <c r="K12" s="131" t="s">
        <v>176</v>
      </c>
      <c r="L12" s="161" t="s">
        <v>198</v>
      </c>
      <c r="M12" s="160" t="s">
        <v>199</v>
      </c>
      <c r="N12" s="148" t="s">
        <v>200</v>
      </c>
      <c r="O12" s="52"/>
    </row>
    <row r="13" ht="18.0" customHeight="1">
      <c r="B13" s="135">
        <v>9.0</v>
      </c>
      <c r="C13" s="153" t="s">
        <v>201</v>
      </c>
      <c r="D13" s="147" t="s">
        <v>173</v>
      </c>
      <c r="E13" s="126"/>
      <c r="F13" s="162" t="s">
        <v>181</v>
      </c>
      <c r="G13" s="163"/>
      <c r="H13" s="157" t="s">
        <v>197</v>
      </c>
      <c r="I13" s="133" t="s">
        <v>4</v>
      </c>
      <c r="J13" s="159" t="s">
        <v>5</v>
      </c>
      <c r="K13" s="131" t="s">
        <v>176</v>
      </c>
      <c r="L13" s="157" t="s">
        <v>202</v>
      </c>
      <c r="M13" s="164">
        <v>42072.0</v>
      </c>
      <c r="N13" s="149" t="s">
        <v>203</v>
      </c>
      <c r="O13" s="2"/>
    </row>
    <row r="14" ht="20.25" customHeight="1">
      <c r="B14" s="135">
        <v>10.0</v>
      </c>
      <c r="C14" s="146" t="s">
        <v>204</v>
      </c>
      <c r="D14" s="165" t="s">
        <v>173</v>
      </c>
      <c r="E14" s="151"/>
      <c r="F14" s="166"/>
      <c r="G14" s="128"/>
      <c r="H14" s="151"/>
      <c r="I14" s="130"/>
      <c r="J14" s="166"/>
      <c r="K14" s="131"/>
      <c r="L14" s="130"/>
      <c r="M14" s="130"/>
      <c r="N14" s="126"/>
      <c r="O14" s="25"/>
    </row>
    <row r="15" ht="18.75" customHeight="1">
      <c r="B15" s="135">
        <v>11.0</v>
      </c>
      <c r="C15" s="153" t="s">
        <v>205</v>
      </c>
      <c r="D15" s="167" t="s">
        <v>173</v>
      </c>
      <c r="E15" s="131"/>
      <c r="F15" s="141"/>
      <c r="G15" s="139"/>
      <c r="H15" s="131"/>
      <c r="I15" s="140"/>
      <c r="J15" s="141"/>
      <c r="K15" s="131"/>
      <c r="L15" s="140"/>
      <c r="M15" s="140"/>
      <c r="N15" s="151"/>
      <c r="O15" s="25"/>
    </row>
    <row r="16" ht="15.0" customHeight="1">
      <c r="B16" s="168">
        <v>12.0</v>
      </c>
      <c r="C16" s="126" t="s">
        <v>206</v>
      </c>
      <c r="D16" s="169" t="s">
        <v>173</v>
      </c>
      <c r="E16" s="170" t="s">
        <v>207</v>
      </c>
      <c r="F16" s="162" t="s">
        <v>208</v>
      </c>
      <c r="G16" s="163"/>
      <c r="H16" s="126"/>
      <c r="I16" s="133" t="s">
        <v>4</v>
      </c>
      <c r="J16" s="127" t="s">
        <v>5</v>
      </c>
      <c r="K16" s="131" t="s">
        <v>176</v>
      </c>
      <c r="L16" s="132" t="s">
        <v>209</v>
      </c>
      <c r="M16" s="164">
        <v>42508.0</v>
      </c>
      <c r="N16" s="171" t="s">
        <v>210</v>
      </c>
      <c r="O16" s="172"/>
    </row>
    <row r="17" ht="18.75" customHeight="1">
      <c r="B17" s="135">
        <v>13.0</v>
      </c>
      <c r="C17" s="153" t="s">
        <v>211</v>
      </c>
      <c r="D17" s="167" t="s">
        <v>173</v>
      </c>
      <c r="E17" s="131"/>
      <c r="F17" s="138" t="s">
        <v>11</v>
      </c>
      <c r="G17" s="139"/>
      <c r="H17" s="131"/>
      <c r="I17" s="140" t="s">
        <v>4</v>
      </c>
      <c r="J17" s="141" t="s">
        <v>5</v>
      </c>
      <c r="K17" s="131" t="s">
        <v>176</v>
      </c>
      <c r="L17" s="142" t="s">
        <v>212</v>
      </c>
      <c r="M17" s="143">
        <v>42620.0</v>
      </c>
      <c r="N17" s="173" t="s">
        <v>213</v>
      </c>
      <c r="O17" s="2"/>
    </row>
    <row r="18" ht="16.5" customHeight="1">
      <c r="B18" s="145">
        <v>14.0</v>
      </c>
      <c r="C18" s="174" t="s">
        <v>214</v>
      </c>
      <c r="D18" s="175" t="s">
        <v>173</v>
      </c>
      <c r="E18" s="176"/>
      <c r="F18" s="176"/>
      <c r="G18" s="159"/>
      <c r="H18" s="157"/>
      <c r="I18" s="160" t="s">
        <v>4</v>
      </c>
      <c r="J18" s="158" t="s">
        <v>5</v>
      </c>
      <c r="K18" s="131" t="s">
        <v>176</v>
      </c>
      <c r="L18" s="160"/>
      <c r="M18" s="160"/>
      <c r="N18" s="177"/>
      <c r="O18" s="2"/>
    </row>
    <row r="19" ht="16.5" customHeight="1">
      <c r="B19" s="178">
        <v>15.0</v>
      </c>
      <c r="C19" s="179" t="s">
        <v>215</v>
      </c>
      <c r="D19" s="180" t="s">
        <v>173</v>
      </c>
      <c r="E19" s="181" t="s">
        <v>216</v>
      </c>
      <c r="F19" s="182" t="s">
        <v>217</v>
      </c>
      <c r="G19" s="183"/>
      <c r="H19" s="184"/>
      <c r="I19" s="185" t="s">
        <v>4</v>
      </c>
      <c r="J19" s="186" t="s">
        <v>5</v>
      </c>
      <c r="K19" s="187" t="s">
        <v>176</v>
      </c>
      <c r="L19" s="188" t="s">
        <v>218</v>
      </c>
      <c r="M19" s="189" t="s">
        <v>219</v>
      </c>
      <c r="N19" s="190" t="s">
        <v>220</v>
      </c>
      <c r="O19" s="191" t="s">
        <v>221</v>
      </c>
    </row>
    <row r="20" ht="17.25" customHeight="1">
      <c r="B20" s="192">
        <v>16.0</v>
      </c>
      <c r="C20" s="153" t="s">
        <v>222</v>
      </c>
      <c r="D20" s="167" t="s">
        <v>173</v>
      </c>
      <c r="E20" s="131"/>
      <c r="F20" s="138" t="s">
        <v>20</v>
      </c>
      <c r="G20" s="139"/>
      <c r="H20" s="131"/>
      <c r="I20" s="140" t="s">
        <v>4</v>
      </c>
      <c r="J20" s="141" t="s">
        <v>5</v>
      </c>
      <c r="K20" s="131" t="s">
        <v>176</v>
      </c>
      <c r="L20" s="142" t="s">
        <v>223</v>
      </c>
      <c r="M20" s="193" t="s">
        <v>224</v>
      </c>
      <c r="N20" s="194"/>
      <c r="O20" s="2"/>
    </row>
    <row r="21" ht="15.75" customHeight="1">
      <c r="B21" s="135">
        <v>17.0</v>
      </c>
      <c r="C21" s="174" t="s">
        <v>225</v>
      </c>
      <c r="D21" s="175" t="s">
        <v>173</v>
      </c>
      <c r="E21" s="157" t="s">
        <v>226</v>
      </c>
      <c r="F21" s="195" t="s">
        <v>181</v>
      </c>
      <c r="G21" s="159"/>
      <c r="H21" s="196" t="s">
        <v>227</v>
      </c>
      <c r="I21" s="160" t="s">
        <v>4</v>
      </c>
      <c r="J21" s="158" t="s">
        <v>5</v>
      </c>
      <c r="K21" s="131" t="s">
        <v>176</v>
      </c>
      <c r="L21" s="161" t="s">
        <v>228</v>
      </c>
      <c r="M21" s="197">
        <v>43226.0</v>
      </c>
      <c r="N21" s="144" t="s">
        <v>229</v>
      </c>
      <c r="O21" s="2"/>
    </row>
    <row r="22" ht="22.5" customHeight="1">
      <c r="B22" s="135">
        <v>18.0</v>
      </c>
      <c r="C22" s="153" t="s">
        <v>230</v>
      </c>
      <c r="D22" s="156" t="s">
        <v>173</v>
      </c>
      <c r="E22" s="157" t="s">
        <v>231</v>
      </c>
      <c r="F22" s="158" t="s">
        <v>232</v>
      </c>
      <c r="G22" s="159"/>
      <c r="H22" s="196" t="s">
        <v>233</v>
      </c>
      <c r="I22" s="160" t="s">
        <v>4</v>
      </c>
      <c r="J22" s="158" t="s">
        <v>5</v>
      </c>
      <c r="K22" s="131" t="s">
        <v>176</v>
      </c>
      <c r="L22" s="196" t="s">
        <v>233</v>
      </c>
      <c r="M22" s="197">
        <v>43312.0</v>
      </c>
      <c r="N22" s="198"/>
      <c r="O22" s="2"/>
    </row>
    <row r="23" ht="20.25" customHeight="1">
      <c r="B23" s="135">
        <v>19.0</v>
      </c>
      <c r="C23" s="136" t="s">
        <v>234</v>
      </c>
      <c r="D23" s="156" t="s">
        <v>173</v>
      </c>
      <c r="E23" s="131"/>
      <c r="F23" s="19"/>
      <c r="G23" s="19"/>
      <c r="H23" s="19"/>
      <c r="I23" s="19"/>
      <c r="J23" s="19"/>
      <c r="K23" s="19"/>
      <c r="L23" s="19"/>
      <c r="M23" s="19"/>
      <c r="N23" s="19"/>
      <c r="O23" s="2"/>
    </row>
    <row r="24" ht="16.5" customHeight="1">
      <c r="B24" s="145">
        <v>20.0</v>
      </c>
      <c r="C24" s="199" t="s">
        <v>235</v>
      </c>
      <c r="D24" s="200" t="s">
        <v>173</v>
      </c>
      <c r="E24" s="131"/>
      <c r="F24" s="131" t="s">
        <v>236</v>
      </c>
      <c r="G24" s="131"/>
      <c r="H24" s="131" t="s">
        <v>237</v>
      </c>
      <c r="I24" s="131" t="s">
        <v>4</v>
      </c>
      <c r="J24" s="131" t="s">
        <v>5</v>
      </c>
      <c r="K24" s="131" t="s">
        <v>176</v>
      </c>
      <c r="L24" s="201" t="s">
        <v>177</v>
      </c>
      <c r="M24" s="202">
        <v>43286.0</v>
      </c>
      <c r="N24" s="203" t="s">
        <v>238</v>
      </c>
      <c r="O24" s="2"/>
    </row>
    <row r="25" ht="19.5" customHeight="1">
      <c r="B25" s="135">
        <v>21.0</v>
      </c>
      <c r="C25" s="204" t="s">
        <v>239</v>
      </c>
      <c r="D25" s="205" t="s">
        <v>173</v>
      </c>
      <c r="E25" s="131"/>
      <c r="F25" s="131"/>
      <c r="G25" s="131"/>
      <c r="H25" s="201" t="s">
        <v>240</v>
      </c>
      <c r="I25" s="131" t="s">
        <v>4</v>
      </c>
      <c r="J25" s="131" t="s">
        <v>5</v>
      </c>
      <c r="K25" s="131" t="s">
        <v>176</v>
      </c>
      <c r="L25" s="201" t="s">
        <v>241</v>
      </c>
      <c r="M25" s="202">
        <v>43747.0</v>
      </c>
      <c r="N25" s="198" t="s">
        <v>242</v>
      </c>
    </row>
    <row r="26" ht="15.75" customHeight="1">
      <c r="H26" s="162" t="s">
        <v>73</v>
      </c>
      <c r="I26" s="60">
        <f>COUNTIF(I5:I25,"2M")*2</f>
        <v>36</v>
      </c>
      <c r="L26" s="206" t="s">
        <v>74</v>
      </c>
      <c r="M26" s="60">
        <f>ROWS(I5:I25)*2</f>
        <v>42</v>
      </c>
      <c r="O26" s="2"/>
    </row>
    <row r="27" ht="15.75" customHeight="1"/>
    <row r="28" ht="15.75" customHeight="1"/>
    <row r="29" ht="19.5" customHeight="1">
      <c r="D29" s="5"/>
      <c r="E29" s="5"/>
      <c r="F29" s="7"/>
      <c r="G29" s="7"/>
      <c r="H29" s="5" t="s">
        <v>243</v>
      </c>
      <c r="I29" s="7"/>
      <c r="J29" s="207" t="s">
        <v>176</v>
      </c>
      <c r="K29" s="7"/>
      <c r="L29" s="122"/>
    </row>
    <row r="30" ht="19.5" customHeight="1">
      <c r="B30" s="8" t="s">
        <v>45</v>
      </c>
      <c r="C30" s="8" t="s">
        <v>46</v>
      </c>
      <c r="D30" s="9" t="s">
        <v>47</v>
      </c>
      <c r="E30" s="8" t="s">
        <v>48</v>
      </c>
      <c r="F30" s="8" t="s">
        <v>49</v>
      </c>
      <c r="G30" s="10" t="s">
        <v>50</v>
      </c>
      <c r="H30" s="10" t="s">
        <v>51</v>
      </c>
      <c r="I30" s="10" t="s">
        <v>52</v>
      </c>
      <c r="J30" s="10" t="s">
        <v>53</v>
      </c>
      <c r="K30" s="10" t="s">
        <v>54</v>
      </c>
      <c r="L30" s="10" t="s">
        <v>55</v>
      </c>
      <c r="M30" s="10" t="s">
        <v>56</v>
      </c>
      <c r="N30" s="11" t="s">
        <v>57</v>
      </c>
    </row>
    <row r="31" ht="18.0" customHeight="1">
      <c r="B31" s="65">
        <v>1.0</v>
      </c>
      <c r="C31" s="13" t="s">
        <v>244</v>
      </c>
      <c r="D31" s="3" t="s">
        <v>173</v>
      </c>
      <c r="E31" s="12"/>
      <c r="F31" s="14"/>
      <c r="G31" s="15"/>
      <c r="H31" s="16"/>
      <c r="I31" s="17"/>
      <c r="J31" s="14" t="s">
        <v>5</v>
      </c>
      <c r="K31" s="71" t="s">
        <v>176</v>
      </c>
      <c r="L31" s="18"/>
      <c r="M31" s="18"/>
      <c r="N31" s="19"/>
    </row>
    <row r="32" ht="20.25" customHeight="1">
      <c r="B32" s="71">
        <v>2.0</v>
      </c>
      <c r="C32" s="20" t="s">
        <v>245</v>
      </c>
      <c r="D32" s="21" t="s">
        <v>173</v>
      </c>
      <c r="E32" s="13"/>
      <c r="F32" s="22"/>
      <c r="G32" s="23"/>
      <c r="H32" s="13"/>
      <c r="I32" s="20"/>
      <c r="J32" s="22" t="s">
        <v>5</v>
      </c>
      <c r="K32" s="71" t="s">
        <v>176</v>
      </c>
      <c r="L32" s="20"/>
      <c r="M32" s="20"/>
      <c r="N32" s="19"/>
    </row>
    <row r="33" ht="17.25" customHeight="1">
      <c r="B33" s="65">
        <v>3.0</v>
      </c>
      <c r="C33" s="18" t="s">
        <v>246</v>
      </c>
      <c r="D33" s="3" t="s">
        <v>173</v>
      </c>
      <c r="E33" s="12"/>
      <c r="F33" s="14"/>
      <c r="G33" s="25"/>
      <c r="H33" s="12"/>
      <c r="I33" s="18"/>
      <c r="J33" s="14" t="s">
        <v>5</v>
      </c>
      <c r="K33" s="71" t="s">
        <v>176</v>
      </c>
      <c r="L33" s="18"/>
      <c r="M33" s="27"/>
      <c r="N33" s="24"/>
    </row>
    <row r="34" ht="19.5" customHeight="1">
      <c r="B34" s="71">
        <v>4.0</v>
      </c>
      <c r="C34" s="20" t="s">
        <v>247</v>
      </c>
      <c r="D34" s="21" t="s">
        <v>173</v>
      </c>
      <c r="E34" s="13"/>
      <c r="F34" s="22"/>
      <c r="G34" s="23"/>
      <c r="H34" s="13"/>
      <c r="I34" s="20"/>
      <c r="J34" s="23" t="s">
        <v>5</v>
      </c>
      <c r="K34" s="71" t="s">
        <v>176</v>
      </c>
      <c r="L34" s="20"/>
      <c r="M34" s="20"/>
      <c r="N34" s="19"/>
    </row>
    <row r="35" ht="17.25" customHeight="1">
      <c r="B35" s="71">
        <v>5.0</v>
      </c>
      <c r="C35" s="20" t="s">
        <v>248</v>
      </c>
      <c r="D35" s="29" t="s">
        <v>173</v>
      </c>
      <c r="E35" s="16"/>
      <c r="F35" s="50"/>
      <c r="G35" s="15"/>
      <c r="H35" s="16"/>
      <c r="I35" s="17"/>
      <c r="J35" s="15" t="s">
        <v>5</v>
      </c>
      <c r="K35" s="71" t="s">
        <v>176</v>
      </c>
      <c r="L35" s="17"/>
      <c r="M35" s="17"/>
      <c r="N35" s="27"/>
    </row>
    <row r="36" ht="18.75" customHeight="1">
      <c r="B36" s="71">
        <v>6.0</v>
      </c>
      <c r="C36" s="13" t="s">
        <v>249</v>
      </c>
      <c r="D36" s="29" t="s">
        <v>173</v>
      </c>
      <c r="E36" s="16"/>
      <c r="F36" s="50"/>
      <c r="G36" s="15"/>
      <c r="H36" s="16"/>
      <c r="I36" s="17"/>
      <c r="J36" s="15" t="s">
        <v>5</v>
      </c>
      <c r="K36" s="71" t="s">
        <v>176</v>
      </c>
      <c r="L36" s="17"/>
      <c r="M36" s="17"/>
      <c r="N36" s="19"/>
    </row>
    <row r="37" ht="16.5" customHeight="1">
      <c r="B37" s="71">
        <v>7.0</v>
      </c>
      <c r="C37" s="20" t="s">
        <v>250</v>
      </c>
      <c r="D37" s="21" t="s">
        <v>173</v>
      </c>
      <c r="E37" s="13"/>
      <c r="F37" s="22"/>
      <c r="G37" s="23"/>
      <c r="H37" s="13"/>
      <c r="I37" s="20"/>
      <c r="J37" s="23" t="s">
        <v>5</v>
      </c>
      <c r="K37" s="71" t="s">
        <v>176</v>
      </c>
      <c r="L37" s="20"/>
      <c r="M37" s="20"/>
      <c r="N37" s="27"/>
    </row>
    <row r="38" ht="18.0" customHeight="1">
      <c r="B38" s="79">
        <v>8.0</v>
      </c>
      <c r="C38" s="18" t="s">
        <v>251</v>
      </c>
      <c r="D38" s="38" t="s">
        <v>173</v>
      </c>
      <c r="E38" s="37"/>
      <c r="F38" s="56"/>
      <c r="G38" s="39"/>
      <c r="H38" s="37"/>
      <c r="I38" s="40"/>
      <c r="J38" s="39" t="s">
        <v>5</v>
      </c>
      <c r="K38" s="71" t="s">
        <v>176</v>
      </c>
      <c r="L38" s="40"/>
      <c r="M38" s="40"/>
      <c r="N38" s="27"/>
    </row>
    <row r="39" ht="21.0" customHeight="1">
      <c r="B39" s="71">
        <v>9.0</v>
      </c>
      <c r="C39" s="13" t="s">
        <v>252</v>
      </c>
      <c r="D39" s="3" t="s">
        <v>173</v>
      </c>
      <c r="E39" s="12"/>
      <c r="F39" s="14"/>
      <c r="G39" s="25"/>
      <c r="H39" s="12"/>
      <c r="I39" s="18"/>
      <c r="J39" s="39" t="s">
        <v>5</v>
      </c>
      <c r="K39" s="71" t="s">
        <v>176</v>
      </c>
      <c r="L39" s="18"/>
      <c r="M39" s="18"/>
      <c r="N39" s="19"/>
    </row>
    <row r="40" ht="18.75" customHeight="1">
      <c r="B40" s="71">
        <v>10.0</v>
      </c>
      <c r="C40" s="18" t="s">
        <v>253</v>
      </c>
      <c r="D40" s="49" t="s">
        <v>173</v>
      </c>
      <c r="E40" s="16"/>
      <c r="F40" s="50"/>
      <c r="G40" s="15"/>
      <c r="H40" s="16"/>
      <c r="I40" s="17"/>
      <c r="J40" s="50" t="s">
        <v>5</v>
      </c>
      <c r="K40" s="71" t="s">
        <v>176</v>
      </c>
      <c r="L40" s="17"/>
      <c r="M40" s="17"/>
      <c r="N40" s="24"/>
    </row>
    <row r="41" ht="21.0" customHeight="1">
      <c r="B41" s="71">
        <v>11.0</v>
      </c>
      <c r="C41" s="13" t="s">
        <v>254</v>
      </c>
      <c r="D41" s="51" t="s">
        <v>173</v>
      </c>
      <c r="E41" s="13"/>
      <c r="F41" s="22"/>
      <c r="G41" s="23"/>
      <c r="H41" s="13"/>
      <c r="I41" s="20"/>
      <c r="J41" s="22" t="s">
        <v>5</v>
      </c>
      <c r="K41" s="71" t="s">
        <v>176</v>
      </c>
      <c r="L41" s="20"/>
      <c r="M41" s="20"/>
      <c r="N41" s="27"/>
    </row>
    <row r="42" ht="18.75" customHeight="1">
      <c r="B42" s="71">
        <v>12.0</v>
      </c>
      <c r="C42" s="12" t="s">
        <v>255</v>
      </c>
      <c r="D42" s="53" t="s">
        <v>173</v>
      </c>
      <c r="E42" s="12"/>
      <c r="F42" s="14"/>
      <c r="G42" s="25"/>
      <c r="H42" s="12"/>
      <c r="I42" s="18"/>
      <c r="J42" s="14" t="s">
        <v>5</v>
      </c>
      <c r="K42" s="71" t="s">
        <v>176</v>
      </c>
      <c r="L42" s="18"/>
      <c r="M42" s="18"/>
      <c r="N42" s="19"/>
    </row>
    <row r="43" ht="18.75" customHeight="1">
      <c r="B43" s="71">
        <v>13.0</v>
      </c>
      <c r="C43" s="13" t="s">
        <v>256</v>
      </c>
      <c r="D43" s="51" t="s">
        <v>173</v>
      </c>
      <c r="E43" s="13"/>
      <c r="F43" s="22"/>
      <c r="G43" s="23"/>
      <c r="H43" s="13"/>
      <c r="I43" s="20"/>
      <c r="J43" s="22" t="s">
        <v>5</v>
      </c>
      <c r="K43" s="71" t="s">
        <v>176</v>
      </c>
      <c r="L43" s="20"/>
      <c r="M43" s="20"/>
      <c r="N43" s="54"/>
    </row>
    <row r="44" ht="17.25" customHeight="1">
      <c r="B44" s="65">
        <v>14.0</v>
      </c>
      <c r="C44" s="37" t="s">
        <v>257</v>
      </c>
      <c r="D44" s="55" t="s">
        <v>173</v>
      </c>
      <c r="E44" s="37"/>
      <c r="F44" s="56"/>
      <c r="G44" s="39"/>
      <c r="H44" s="37"/>
      <c r="I44" s="40"/>
      <c r="J44" s="56" t="s">
        <v>5</v>
      </c>
      <c r="K44" s="71" t="s">
        <v>176</v>
      </c>
      <c r="L44" s="40"/>
      <c r="M44" s="40"/>
      <c r="N44" s="27"/>
    </row>
    <row r="45" ht="18.0" customHeight="1">
      <c r="B45" s="81">
        <v>15.0</v>
      </c>
      <c r="C45" s="13" t="s">
        <v>258</v>
      </c>
      <c r="D45" s="53" t="s">
        <v>173</v>
      </c>
      <c r="E45" s="12"/>
      <c r="F45" s="14"/>
      <c r="G45" s="25"/>
      <c r="H45" s="12"/>
      <c r="I45" s="18"/>
      <c r="J45" s="14" t="s">
        <v>5</v>
      </c>
      <c r="K45" s="71" t="s">
        <v>176</v>
      </c>
      <c r="L45" s="18"/>
      <c r="M45" s="18"/>
      <c r="N45" s="19"/>
    </row>
    <row r="46" ht="17.25" customHeight="1">
      <c r="B46" s="83">
        <v>16.0</v>
      </c>
      <c r="C46" s="13" t="s">
        <v>259</v>
      </c>
      <c r="D46" s="51" t="s">
        <v>173</v>
      </c>
      <c r="E46" s="13"/>
      <c r="F46" s="22"/>
      <c r="G46" s="23"/>
      <c r="H46" s="13"/>
      <c r="I46" s="20"/>
      <c r="J46" s="22" t="s">
        <v>5</v>
      </c>
      <c r="K46" s="71" t="s">
        <v>176</v>
      </c>
      <c r="L46" s="20"/>
      <c r="M46" s="20"/>
      <c r="N46" s="54"/>
    </row>
    <row r="47" ht="20.25" customHeight="1">
      <c r="B47" s="71">
        <v>17.0</v>
      </c>
      <c r="C47" s="37" t="s">
        <v>260</v>
      </c>
      <c r="D47" s="55" t="s">
        <v>173</v>
      </c>
      <c r="E47" s="37"/>
      <c r="F47" s="56"/>
      <c r="G47" s="39"/>
      <c r="H47" s="37"/>
      <c r="I47" s="40"/>
      <c r="J47" s="56" t="s">
        <v>5</v>
      </c>
      <c r="K47" s="71" t="s">
        <v>176</v>
      </c>
      <c r="L47" s="40"/>
      <c r="M47" s="40"/>
      <c r="N47" s="24"/>
    </row>
    <row r="48" ht="18.75" customHeight="1">
      <c r="B48" s="71">
        <v>18.0</v>
      </c>
      <c r="C48" s="13" t="s">
        <v>261</v>
      </c>
      <c r="D48" s="38" t="s">
        <v>173</v>
      </c>
      <c r="E48" s="37"/>
      <c r="F48" s="56"/>
      <c r="G48" s="39"/>
      <c r="H48" s="37"/>
      <c r="I48" s="40"/>
      <c r="J48" s="56" t="s">
        <v>5</v>
      </c>
      <c r="K48" s="71" t="s">
        <v>176</v>
      </c>
      <c r="L48" s="40"/>
      <c r="M48" s="40"/>
      <c r="N48" s="19"/>
    </row>
    <row r="49" ht="18.0" customHeight="1">
      <c r="B49" s="71">
        <v>19.0</v>
      </c>
      <c r="C49" s="20" t="s">
        <v>262</v>
      </c>
      <c r="D49" s="38" t="s">
        <v>173</v>
      </c>
      <c r="E49" s="37"/>
      <c r="F49" s="13"/>
      <c r="G49" s="13"/>
      <c r="H49" s="20"/>
      <c r="I49" s="13"/>
      <c r="J49" s="56" t="s">
        <v>5</v>
      </c>
      <c r="K49" s="71" t="s">
        <v>176</v>
      </c>
      <c r="L49" s="40"/>
      <c r="M49" s="40"/>
      <c r="N49" s="24"/>
    </row>
    <row r="50" ht="16.5" customHeight="1">
      <c r="B50" s="65">
        <v>20.0</v>
      </c>
      <c r="C50" s="14" t="s">
        <v>263</v>
      </c>
      <c r="D50" s="57" t="s">
        <v>173</v>
      </c>
      <c r="E50" s="14"/>
      <c r="F50" s="16"/>
      <c r="G50" s="14"/>
      <c r="H50" s="16"/>
      <c r="I50" s="14"/>
      <c r="J50" s="13" t="s">
        <v>5</v>
      </c>
      <c r="K50" s="71" t="s">
        <v>176</v>
      </c>
      <c r="L50" s="16"/>
      <c r="M50" s="20"/>
      <c r="N50" s="19"/>
    </row>
    <row r="51" ht="15.75" customHeight="1">
      <c r="B51" s="71">
        <v>21.0</v>
      </c>
      <c r="C51" s="22" t="s">
        <v>264</v>
      </c>
      <c r="D51" s="58" t="s">
        <v>173</v>
      </c>
      <c r="E51" s="22"/>
      <c r="F51" s="13"/>
      <c r="G51" s="22"/>
      <c r="H51" s="13"/>
      <c r="I51" s="22"/>
      <c r="J51" s="13" t="s">
        <v>5</v>
      </c>
      <c r="K51" s="71" t="s">
        <v>176</v>
      </c>
      <c r="L51" s="13"/>
      <c r="M51" s="20"/>
      <c r="N51" s="54"/>
    </row>
    <row r="52" ht="15.75" customHeight="1"/>
    <row r="53" ht="15.75" customHeight="1">
      <c r="H53" s="1" t="s">
        <v>73</v>
      </c>
      <c r="I53" s="60">
        <f>COUNTIF(I31:I51,"2M")*2</f>
        <v>0</v>
      </c>
      <c r="L53" s="1" t="s">
        <v>74</v>
      </c>
      <c r="M53" s="60">
        <f>ROWS(I31:I51)*2</f>
        <v>42</v>
      </c>
    </row>
    <row r="54" ht="15.75" customHeight="1"/>
    <row r="55" ht="15.75" customHeight="1"/>
    <row r="56" ht="29.25" customHeight="1">
      <c r="C56" s="14" t="s">
        <v>265</v>
      </c>
      <c r="D56" s="5"/>
      <c r="E56" s="5">
        <v>7500.0</v>
      </c>
      <c r="F56" s="7"/>
      <c r="G56" s="7"/>
      <c r="H56" s="5"/>
      <c r="I56" s="5"/>
      <c r="J56" s="5"/>
      <c r="K56" s="5" t="s">
        <v>266</v>
      </c>
      <c r="L56" s="122"/>
    </row>
    <row r="57" ht="18.75" customHeight="1">
      <c r="B57" s="8" t="s">
        <v>45</v>
      </c>
      <c r="C57" s="8" t="s">
        <v>46</v>
      </c>
      <c r="D57" s="9" t="s">
        <v>47</v>
      </c>
      <c r="E57" s="8" t="s">
        <v>48</v>
      </c>
      <c r="F57" s="8" t="s">
        <v>49</v>
      </c>
      <c r="G57" s="10" t="s">
        <v>50</v>
      </c>
      <c r="H57" s="10" t="s">
        <v>51</v>
      </c>
      <c r="I57" s="10" t="s">
        <v>52</v>
      </c>
      <c r="J57" s="10" t="s">
        <v>53</v>
      </c>
      <c r="K57" s="10" t="s">
        <v>54</v>
      </c>
      <c r="L57" s="10" t="s">
        <v>55</v>
      </c>
      <c r="M57" s="10" t="s">
        <v>56</v>
      </c>
      <c r="N57" s="11" t="s">
        <v>57</v>
      </c>
    </row>
    <row r="58" ht="18.75" customHeight="1">
      <c r="B58" s="65">
        <v>1.0</v>
      </c>
      <c r="C58" s="13" t="s">
        <v>267</v>
      </c>
      <c r="D58" s="3" t="s">
        <v>173</v>
      </c>
      <c r="E58" s="12"/>
      <c r="F58" s="14"/>
      <c r="G58" s="15"/>
      <c r="H58" s="16"/>
      <c r="I58" s="17"/>
      <c r="J58" s="14" t="s">
        <v>5</v>
      </c>
      <c r="K58" s="71" t="s">
        <v>176</v>
      </c>
      <c r="L58" s="18"/>
      <c r="M58" s="18"/>
      <c r="N58" s="19"/>
    </row>
    <row r="59" ht="18.75" customHeight="1">
      <c r="B59" s="71">
        <v>2.0</v>
      </c>
      <c r="C59" s="20" t="s">
        <v>268</v>
      </c>
      <c r="D59" s="21" t="s">
        <v>173</v>
      </c>
      <c r="E59" s="13"/>
      <c r="F59" s="22"/>
      <c r="G59" s="23"/>
      <c r="H59" s="13"/>
      <c r="I59" s="20"/>
      <c r="J59" s="22" t="s">
        <v>5</v>
      </c>
      <c r="K59" s="71" t="s">
        <v>176</v>
      </c>
      <c r="L59" s="20"/>
      <c r="M59" s="20"/>
      <c r="N59" s="19"/>
    </row>
    <row r="60" ht="21.0" customHeight="1">
      <c r="B60" s="65">
        <v>3.0</v>
      </c>
      <c r="C60" s="18" t="s">
        <v>269</v>
      </c>
      <c r="D60" s="3" t="s">
        <v>173</v>
      </c>
      <c r="E60" s="12"/>
      <c r="F60" s="14"/>
      <c r="G60" s="25"/>
      <c r="H60" s="12"/>
      <c r="I60" s="18"/>
      <c r="J60" s="14" t="s">
        <v>5</v>
      </c>
      <c r="K60" s="71" t="s">
        <v>176</v>
      </c>
      <c r="L60" s="18"/>
      <c r="M60" s="27"/>
      <c r="N60" s="24"/>
    </row>
    <row r="61" ht="17.25" customHeight="1">
      <c r="B61" s="71">
        <v>4.0</v>
      </c>
      <c r="C61" s="20" t="s">
        <v>270</v>
      </c>
      <c r="D61" s="21" t="s">
        <v>173</v>
      </c>
      <c r="E61" s="13"/>
      <c r="F61" s="22"/>
      <c r="G61" s="23"/>
      <c r="H61" s="13"/>
      <c r="I61" s="20"/>
      <c r="J61" s="23" t="s">
        <v>5</v>
      </c>
      <c r="K61" s="71" t="s">
        <v>176</v>
      </c>
      <c r="L61" s="20"/>
      <c r="M61" s="20"/>
      <c r="N61" s="19"/>
    </row>
    <row r="62" ht="18.0" customHeight="1">
      <c r="B62" s="71">
        <v>5.0</v>
      </c>
      <c r="C62" s="20" t="s">
        <v>271</v>
      </c>
      <c r="D62" s="29" t="s">
        <v>173</v>
      </c>
      <c r="E62" s="16"/>
      <c r="F62" s="50"/>
      <c r="G62" s="15"/>
      <c r="H62" s="16"/>
      <c r="I62" s="17"/>
      <c r="J62" s="15" t="s">
        <v>5</v>
      </c>
      <c r="K62" s="71" t="s">
        <v>176</v>
      </c>
      <c r="L62" s="17"/>
      <c r="M62" s="17"/>
      <c r="N62" s="27"/>
    </row>
    <row r="63" ht="19.5" customHeight="1">
      <c r="B63" s="71">
        <v>6.0</v>
      </c>
      <c r="C63" s="13" t="s">
        <v>272</v>
      </c>
      <c r="D63" s="29" t="s">
        <v>173</v>
      </c>
      <c r="E63" s="16"/>
      <c r="F63" s="50"/>
      <c r="G63" s="15"/>
      <c r="H63" s="16"/>
      <c r="I63" s="17"/>
      <c r="J63" s="15" t="s">
        <v>5</v>
      </c>
      <c r="K63" s="71" t="s">
        <v>176</v>
      </c>
      <c r="L63" s="17"/>
      <c r="M63" s="17"/>
      <c r="N63" s="19"/>
    </row>
    <row r="64" ht="19.5" customHeight="1">
      <c r="B64" s="71">
        <v>7.0</v>
      </c>
      <c r="C64" s="20" t="s">
        <v>250</v>
      </c>
      <c r="D64" s="21" t="s">
        <v>173</v>
      </c>
      <c r="E64" s="13"/>
      <c r="F64" s="22"/>
      <c r="G64" s="23"/>
      <c r="H64" s="13"/>
      <c r="I64" s="20"/>
      <c r="J64" s="23" t="s">
        <v>5</v>
      </c>
      <c r="K64" s="71" t="s">
        <v>176</v>
      </c>
      <c r="L64" s="20"/>
      <c r="M64" s="20"/>
      <c r="N64" s="27"/>
    </row>
    <row r="65" ht="19.5" customHeight="1">
      <c r="B65" s="79">
        <v>8.0</v>
      </c>
      <c r="C65" s="18" t="s">
        <v>273</v>
      </c>
      <c r="D65" s="38" t="s">
        <v>173</v>
      </c>
      <c r="E65" s="37"/>
      <c r="F65" s="56"/>
      <c r="G65" s="39"/>
      <c r="H65" s="37"/>
      <c r="I65" s="40"/>
      <c r="J65" s="39" t="s">
        <v>5</v>
      </c>
      <c r="K65" s="71" t="s">
        <v>176</v>
      </c>
      <c r="L65" s="40"/>
      <c r="M65" s="40"/>
      <c r="N65" s="27"/>
    </row>
    <row r="66" ht="19.5" customHeight="1">
      <c r="B66" s="71">
        <v>9.0</v>
      </c>
      <c r="C66" s="13" t="s">
        <v>274</v>
      </c>
      <c r="D66" s="3" t="s">
        <v>173</v>
      </c>
      <c r="E66" s="12"/>
      <c r="F66" s="14"/>
      <c r="G66" s="25"/>
      <c r="H66" s="12"/>
      <c r="I66" s="18"/>
      <c r="J66" s="39" t="s">
        <v>5</v>
      </c>
      <c r="K66" s="71" t="s">
        <v>176</v>
      </c>
      <c r="L66" s="18"/>
      <c r="M66" s="18"/>
      <c r="N66" s="19"/>
    </row>
    <row r="67" ht="21.0" customHeight="1">
      <c r="B67" s="71">
        <v>10.0</v>
      </c>
      <c r="C67" s="18" t="s">
        <v>275</v>
      </c>
      <c r="D67" s="49" t="s">
        <v>173</v>
      </c>
      <c r="E67" s="16"/>
      <c r="F67" s="50"/>
      <c r="G67" s="15"/>
      <c r="H67" s="16"/>
      <c r="I67" s="17"/>
      <c r="J67" s="50" t="s">
        <v>5</v>
      </c>
      <c r="K67" s="71" t="s">
        <v>176</v>
      </c>
      <c r="L67" s="17"/>
      <c r="M67" s="17"/>
      <c r="N67" s="24"/>
    </row>
    <row r="68" ht="18.0" customHeight="1">
      <c r="B68" s="71">
        <v>11.0</v>
      </c>
      <c r="C68" s="13" t="s">
        <v>276</v>
      </c>
      <c r="D68" s="51" t="s">
        <v>173</v>
      </c>
      <c r="E68" s="13"/>
      <c r="F68" s="22"/>
      <c r="G68" s="23"/>
      <c r="H68" s="13"/>
      <c r="I68" s="20"/>
      <c r="J68" s="22" t="s">
        <v>5</v>
      </c>
      <c r="K68" s="71" t="s">
        <v>176</v>
      </c>
      <c r="L68" s="20"/>
      <c r="M68" s="20"/>
      <c r="N68" s="27"/>
    </row>
    <row r="69" ht="19.5" customHeight="1">
      <c r="B69" s="71">
        <v>12.0</v>
      </c>
      <c r="C69" s="12" t="s">
        <v>277</v>
      </c>
      <c r="D69" s="53" t="s">
        <v>173</v>
      </c>
      <c r="E69" s="12"/>
      <c r="F69" s="14"/>
      <c r="G69" s="25"/>
      <c r="H69" s="12"/>
      <c r="I69" s="18"/>
      <c r="J69" s="14" t="s">
        <v>5</v>
      </c>
      <c r="K69" s="71" t="s">
        <v>176</v>
      </c>
      <c r="L69" s="18"/>
      <c r="M69" s="18"/>
      <c r="N69" s="19"/>
    </row>
    <row r="70" ht="21.0" customHeight="1">
      <c r="B70" s="71">
        <v>13.0</v>
      </c>
      <c r="C70" s="13" t="s">
        <v>278</v>
      </c>
      <c r="D70" s="51" t="s">
        <v>173</v>
      </c>
      <c r="E70" s="13"/>
      <c r="F70" s="22"/>
      <c r="G70" s="23"/>
      <c r="H70" s="13"/>
      <c r="I70" s="20"/>
      <c r="J70" s="22" t="s">
        <v>5</v>
      </c>
      <c r="K70" s="71" t="s">
        <v>176</v>
      </c>
      <c r="L70" s="20"/>
      <c r="M70" s="20"/>
      <c r="N70" s="54"/>
    </row>
    <row r="71" ht="19.5" customHeight="1">
      <c r="B71" s="65">
        <v>14.0</v>
      </c>
      <c r="C71" s="37" t="s">
        <v>279</v>
      </c>
      <c r="D71" s="55" t="s">
        <v>173</v>
      </c>
      <c r="E71" s="37"/>
      <c r="F71" s="56"/>
      <c r="G71" s="39"/>
      <c r="H71" s="37"/>
      <c r="I71" s="40"/>
      <c r="J71" s="56" t="s">
        <v>5</v>
      </c>
      <c r="K71" s="71" t="s">
        <v>176</v>
      </c>
      <c r="L71" s="40"/>
      <c r="M71" s="40"/>
      <c r="N71" s="27"/>
    </row>
    <row r="72" ht="18.0" customHeight="1">
      <c r="B72" s="81">
        <v>15.0</v>
      </c>
      <c r="C72" s="13" t="s">
        <v>280</v>
      </c>
      <c r="D72" s="53" t="s">
        <v>173</v>
      </c>
      <c r="E72" s="12"/>
      <c r="F72" s="14"/>
      <c r="G72" s="25"/>
      <c r="H72" s="12"/>
      <c r="I72" s="18"/>
      <c r="J72" s="14" t="s">
        <v>5</v>
      </c>
      <c r="K72" s="71" t="s">
        <v>176</v>
      </c>
      <c r="L72" s="18"/>
      <c r="M72" s="18"/>
      <c r="N72" s="19"/>
    </row>
    <row r="73" ht="18.0" customHeight="1">
      <c r="B73" s="83">
        <v>16.0</v>
      </c>
      <c r="C73" s="13" t="s">
        <v>281</v>
      </c>
      <c r="D73" s="51" t="s">
        <v>173</v>
      </c>
      <c r="E73" s="13"/>
      <c r="F73" s="22"/>
      <c r="G73" s="23"/>
      <c r="H73" s="13"/>
      <c r="I73" s="20"/>
      <c r="J73" s="22" t="s">
        <v>5</v>
      </c>
      <c r="K73" s="71" t="s">
        <v>176</v>
      </c>
      <c r="L73" s="20"/>
      <c r="M73" s="20"/>
      <c r="N73" s="54"/>
    </row>
    <row r="74" ht="21.0" customHeight="1">
      <c r="B74" s="71">
        <v>17.0</v>
      </c>
      <c r="C74" s="37" t="s">
        <v>282</v>
      </c>
      <c r="D74" s="55" t="s">
        <v>173</v>
      </c>
      <c r="E74" s="37"/>
      <c r="F74" s="56"/>
      <c r="G74" s="39"/>
      <c r="H74" s="37"/>
      <c r="I74" s="40"/>
      <c r="J74" s="56" t="s">
        <v>5</v>
      </c>
      <c r="K74" s="71" t="s">
        <v>176</v>
      </c>
      <c r="L74" s="40"/>
      <c r="M74" s="40"/>
      <c r="N74" s="24"/>
    </row>
    <row r="75" ht="18.75" customHeight="1">
      <c r="B75" s="71">
        <v>18.0</v>
      </c>
      <c r="C75" s="13" t="s">
        <v>283</v>
      </c>
      <c r="D75" s="38" t="s">
        <v>173</v>
      </c>
      <c r="E75" s="37"/>
      <c r="F75" s="56"/>
      <c r="G75" s="39"/>
      <c r="H75" s="37"/>
      <c r="I75" s="40"/>
      <c r="J75" s="56" t="s">
        <v>5</v>
      </c>
      <c r="K75" s="71" t="s">
        <v>176</v>
      </c>
      <c r="L75" s="40"/>
      <c r="M75" s="40"/>
      <c r="N75" s="19"/>
    </row>
    <row r="76" ht="18.75" customHeight="1">
      <c r="B76" s="71">
        <v>19.0</v>
      </c>
      <c r="C76" s="20" t="s">
        <v>284</v>
      </c>
      <c r="D76" s="38" t="s">
        <v>173</v>
      </c>
      <c r="E76" s="37"/>
      <c r="F76" s="13"/>
      <c r="G76" s="13"/>
      <c r="H76" s="20"/>
      <c r="I76" s="13"/>
      <c r="J76" s="56" t="s">
        <v>5</v>
      </c>
      <c r="K76" s="71" t="s">
        <v>176</v>
      </c>
      <c r="L76" s="40"/>
      <c r="M76" s="40"/>
      <c r="N76" s="24"/>
    </row>
    <row r="77" ht="19.5" customHeight="1">
      <c r="B77" s="65">
        <v>20.0</v>
      </c>
      <c r="C77" s="14" t="s">
        <v>285</v>
      </c>
      <c r="D77" s="57" t="s">
        <v>173</v>
      </c>
      <c r="E77" s="13"/>
      <c r="F77" s="16"/>
      <c r="G77" s="14"/>
      <c r="H77" s="16"/>
      <c r="I77" s="14"/>
      <c r="J77" s="13" t="s">
        <v>5</v>
      </c>
      <c r="K77" s="71" t="s">
        <v>176</v>
      </c>
      <c r="L77" s="16"/>
      <c r="M77" s="20"/>
      <c r="N77" s="19"/>
    </row>
    <row r="78" ht="15.75" customHeight="1">
      <c r="B78" s="71">
        <v>21.0</v>
      </c>
      <c r="C78" s="13" t="s">
        <v>286</v>
      </c>
      <c r="D78" s="58" t="s">
        <v>173</v>
      </c>
      <c r="E78" s="22"/>
      <c r="F78" s="13"/>
      <c r="G78" s="22"/>
      <c r="H78" s="13"/>
      <c r="I78" s="22"/>
      <c r="J78" s="13" t="s">
        <v>5</v>
      </c>
      <c r="K78" s="71" t="s">
        <v>176</v>
      </c>
      <c r="L78" s="13"/>
      <c r="M78" s="20"/>
      <c r="N78" s="54"/>
    </row>
    <row r="79" ht="15.75" customHeight="1"/>
    <row r="80" ht="15.75" customHeight="1">
      <c r="H80" s="1" t="s">
        <v>73</v>
      </c>
      <c r="I80" s="60">
        <f>COUNTIF(I58:I78,"2M")*2</f>
        <v>0</v>
      </c>
      <c r="L80" s="1" t="s">
        <v>74</v>
      </c>
      <c r="M80" s="60">
        <f>ROWS(I58:I78)*2</f>
        <v>42</v>
      </c>
    </row>
    <row r="81" ht="15.75" customHeight="1"/>
    <row r="82" ht="15.75" customHeight="1"/>
    <row r="83" ht="15.75" customHeight="1">
      <c r="K83" s="14"/>
    </row>
    <row r="84" ht="15.75" customHeight="1"/>
    <row r="85" ht="15.75" customHeight="1"/>
    <row r="86" ht="23.25" customHeight="1"/>
    <row r="87" ht="18.0" customHeight="1">
      <c r="F87" s="1" t="s">
        <v>37</v>
      </c>
    </row>
    <row r="88" ht="18.75" customHeight="1">
      <c r="F88" s="1" t="s">
        <v>38</v>
      </c>
      <c r="G88" s="2"/>
      <c r="I88" s="1" t="s">
        <v>287</v>
      </c>
      <c r="L88" s="60" t="s">
        <v>288</v>
      </c>
    </row>
    <row r="89" ht="21.0" customHeight="1">
      <c r="D89" s="5"/>
      <c r="E89" s="6" t="s">
        <v>168</v>
      </c>
      <c r="F89" s="7"/>
      <c r="G89" s="7" t="s">
        <v>169</v>
      </c>
      <c r="H89" s="5"/>
      <c r="I89" s="5"/>
      <c r="J89" s="5"/>
      <c r="K89" s="208" t="s">
        <v>289</v>
      </c>
      <c r="L89" s="122">
        <f>TODAY()</f>
        <v>44931</v>
      </c>
      <c r="N89" s="2" t="s">
        <v>290</v>
      </c>
    </row>
    <row r="90" ht="31.5" customHeight="1">
      <c r="B90" s="8" t="s">
        <v>45</v>
      </c>
      <c r="C90" s="8" t="s">
        <v>46</v>
      </c>
      <c r="D90" s="9" t="s">
        <v>47</v>
      </c>
      <c r="E90" s="8" t="s">
        <v>48</v>
      </c>
      <c r="F90" s="8" t="s">
        <v>49</v>
      </c>
      <c r="G90" s="10" t="s">
        <v>50</v>
      </c>
      <c r="H90" s="8" t="s">
        <v>51</v>
      </c>
      <c r="I90" s="8" t="s">
        <v>291</v>
      </c>
      <c r="J90" s="10" t="s">
        <v>53</v>
      </c>
      <c r="K90" s="8" t="s">
        <v>54</v>
      </c>
      <c r="L90" s="8" t="s">
        <v>55</v>
      </c>
      <c r="M90" s="8" t="s">
        <v>56</v>
      </c>
      <c r="N90" s="11" t="s">
        <v>292</v>
      </c>
    </row>
    <row r="91" ht="19.5" customHeight="1">
      <c r="B91" s="24">
        <v>1.0</v>
      </c>
      <c r="C91" s="13"/>
      <c r="D91" s="3" t="s">
        <v>173</v>
      </c>
      <c r="E91" s="13" t="s">
        <v>293</v>
      </c>
      <c r="F91" s="3" t="s">
        <v>294</v>
      </c>
      <c r="G91" s="15"/>
      <c r="H91" s="16"/>
      <c r="I91" s="16">
        <v>2.0</v>
      </c>
      <c r="J91" s="13" t="s">
        <v>295</v>
      </c>
      <c r="K91" s="71" t="s">
        <v>176</v>
      </c>
      <c r="L91" s="13" t="s">
        <v>296</v>
      </c>
      <c r="M91" s="12" t="s">
        <v>178</v>
      </c>
      <c r="N91" s="19"/>
    </row>
    <row r="92" ht="19.5" customHeight="1">
      <c r="B92" s="19">
        <v>2.0</v>
      </c>
      <c r="C92" s="20"/>
      <c r="D92" s="21" t="s">
        <v>173</v>
      </c>
      <c r="E92" s="37" t="s">
        <v>297</v>
      </c>
      <c r="F92" s="21" t="s">
        <v>294</v>
      </c>
      <c r="G92" s="23"/>
      <c r="H92" s="58" t="s">
        <v>20</v>
      </c>
      <c r="I92" s="13">
        <v>100.0</v>
      </c>
      <c r="J92" s="22" t="s">
        <v>295</v>
      </c>
      <c r="K92" s="71" t="s">
        <v>176</v>
      </c>
      <c r="L92" s="58" t="s">
        <v>298</v>
      </c>
      <c r="M92" s="209">
        <v>42097.0</v>
      </c>
      <c r="N92" s="19"/>
    </row>
    <row r="93" ht="21.0" customHeight="1">
      <c r="B93" s="24">
        <v>3.0</v>
      </c>
      <c r="C93" s="18"/>
      <c r="D93" s="3" t="s">
        <v>173</v>
      </c>
      <c r="E93" s="13" t="s">
        <v>299</v>
      </c>
      <c r="F93" s="3" t="s">
        <v>2</v>
      </c>
      <c r="G93" s="25"/>
      <c r="H93" s="62" t="s">
        <v>300</v>
      </c>
      <c r="I93" s="12">
        <v>2.0</v>
      </c>
      <c r="J93" s="14"/>
      <c r="K93" s="71" t="s">
        <v>176</v>
      </c>
      <c r="L93" s="62" t="s">
        <v>301</v>
      </c>
      <c r="M93" s="210">
        <v>43478.0</v>
      </c>
      <c r="N93" s="19" t="s">
        <v>302</v>
      </c>
    </row>
    <row r="94" ht="18.75" customHeight="1">
      <c r="B94" s="19">
        <v>4.0</v>
      </c>
      <c r="C94" s="20"/>
      <c r="D94" s="21" t="s">
        <v>173</v>
      </c>
      <c r="E94" s="12" t="s">
        <v>303</v>
      </c>
      <c r="F94" s="22"/>
      <c r="G94" s="23"/>
      <c r="H94" s="13"/>
      <c r="I94" s="13">
        <v>2.0</v>
      </c>
      <c r="J94" s="23"/>
      <c r="K94" s="71" t="s">
        <v>176</v>
      </c>
      <c r="L94" s="58" t="s">
        <v>117</v>
      </c>
      <c r="M94" s="13"/>
      <c r="N94" s="13"/>
    </row>
    <row r="95" ht="18.75" customHeight="1">
      <c r="B95" s="19">
        <v>5.0</v>
      </c>
      <c r="C95" s="20"/>
      <c r="D95" s="29" t="s">
        <v>173</v>
      </c>
      <c r="E95" s="16"/>
      <c r="F95" s="50"/>
      <c r="G95" s="15"/>
      <c r="H95" s="16"/>
      <c r="I95" s="16">
        <v>2.0</v>
      </c>
      <c r="J95" s="15"/>
      <c r="K95" s="71" t="s">
        <v>176</v>
      </c>
      <c r="L95" s="16"/>
      <c r="M95" s="16"/>
      <c r="N95" s="19"/>
    </row>
    <row r="96" ht="18.75" customHeight="1">
      <c r="B96" s="19">
        <v>6.0</v>
      </c>
      <c r="C96" s="13"/>
      <c r="D96" s="29" t="s">
        <v>173</v>
      </c>
      <c r="E96" s="13"/>
      <c r="F96" s="50"/>
      <c r="G96" s="15"/>
      <c r="H96" s="16"/>
      <c r="I96" s="16">
        <v>2.0</v>
      </c>
      <c r="J96" s="15" t="s">
        <v>295</v>
      </c>
      <c r="K96" s="71" t="s">
        <v>176</v>
      </c>
      <c r="L96" s="16"/>
      <c r="M96" s="211"/>
      <c r="N96" s="13"/>
    </row>
    <row r="97" ht="24.0" customHeight="1">
      <c r="B97" s="19">
        <v>7.0</v>
      </c>
      <c r="C97" s="20"/>
      <c r="D97" s="21" t="s">
        <v>173</v>
      </c>
      <c r="E97" s="13" t="s">
        <v>304</v>
      </c>
      <c r="F97" s="21" t="s">
        <v>2</v>
      </c>
      <c r="G97" s="23"/>
      <c r="H97" s="58" t="s">
        <v>14</v>
      </c>
      <c r="I97" s="13">
        <v>2.0</v>
      </c>
      <c r="J97" s="23"/>
      <c r="K97" s="71" t="s">
        <v>176</v>
      </c>
      <c r="L97" s="58" t="s">
        <v>305</v>
      </c>
      <c r="M97" s="13"/>
      <c r="N97" s="19"/>
    </row>
    <row r="98" ht="32.25" customHeight="1">
      <c r="B98" s="19">
        <v>8.0</v>
      </c>
      <c r="C98" s="20"/>
      <c r="D98" s="21" t="s">
        <v>173</v>
      </c>
      <c r="E98" s="13" t="s">
        <v>306</v>
      </c>
      <c r="F98" s="58" t="s">
        <v>2</v>
      </c>
      <c r="G98" s="23"/>
      <c r="H98" s="58" t="s">
        <v>90</v>
      </c>
      <c r="I98" s="20">
        <v>2.0</v>
      </c>
      <c r="J98" s="23"/>
      <c r="K98" s="71" t="s">
        <v>176</v>
      </c>
      <c r="L98" s="58" t="s">
        <v>307</v>
      </c>
      <c r="M98" s="13"/>
      <c r="N98" s="19"/>
    </row>
    <row r="99" ht="15.75" customHeight="1">
      <c r="B99" s="2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2"/>
    </row>
    <row r="100" ht="15.75" customHeight="1">
      <c r="H100" s="1" t="s">
        <v>73</v>
      </c>
      <c r="I100" s="60">
        <f>SUM(I91:I98)</f>
        <v>114</v>
      </c>
      <c r="N100" s="2"/>
    </row>
    <row r="101" ht="18.0" customHeight="1"/>
    <row r="102" ht="20.25" customHeight="1">
      <c r="D102" s="5"/>
      <c r="E102" s="6" t="s">
        <v>168</v>
      </c>
      <c r="F102" s="7"/>
      <c r="G102" s="7" t="s">
        <v>169</v>
      </c>
      <c r="H102" s="5"/>
      <c r="I102" s="5"/>
      <c r="J102" s="5"/>
      <c r="K102" s="208" t="s">
        <v>308</v>
      </c>
      <c r="L102" s="122">
        <f>TODAY()</f>
        <v>44931</v>
      </c>
      <c r="N102" s="2" t="s">
        <v>309</v>
      </c>
    </row>
    <row r="103" ht="28.5" customHeight="1">
      <c r="B103" s="8" t="s">
        <v>45</v>
      </c>
      <c r="C103" s="8" t="s">
        <v>46</v>
      </c>
      <c r="D103" s="9" t="s">
        <v>47</v>
      </c>
      <c r="E103" s="8" t="s">
        <v>48</v>
      </c>
      <c r="F103" s="8" t="s">
        <v>49</v>
      </c>
      <c r="G103" s="10" t="s">
        <v>50</v>
      </c>
      <c r="H103" s="8" t="s">
        <v>51</v>
      </c>
      <c r="I103" s="8" t="s">
        <v>52</v>
      </c>
      <c r="J103" s="10" t="s">
        <v>53</v>
      </c>
      <c r="K103" s="8" t="s">
        <v>54</v>
      </c>
      <c r="L103" s="8" t="s">
        <v>55</v>
      </c>
      <c r="M103" s="8" t="s">
        <v>56</v>
      </c>
      <c r="N103" s="11" t="s">
        <v>292</v>
      </c>
    </row>
    <row r="104" ht="19.5" customHeight="1">
      <c r="B104" s="24">
        <v>1.0</v>
      </c>
      <c r="C104" s="13">
        <v>1.0</v>
      </c>
      <c r="D104" s="14"/>
      <c r="E104" s="13" t="s">
        <v>310</v>
      </c>
      <c r="F104" s="14"/>
      <c r="G104" s="15"/>
      <c r="H104" s="16"/>
      <c r="I104" s="16"/>
      <c r="J104" s="13"/>
      <c r="K104" s="71"/>
      <c r="L104" s="13" t="s">
        <v>311</v>
      </c>
      <c r="M104" s="12"/>
      <c r="N104" s="19"/>
    </row>
    <row r="105" ht="18.0" customHeight="1">
      <c r="B105" s="19">
        <v>2.0</v>
      </c>
      <c r="C105" s="20">
        <v>2.0</v>
      </c>
      <c r="D105" s="22"/>
      <c r="E105" s="37"/>
      <c r="F105" s="22"/>
      <c r="G105" s="23"/>
      <c r="H105" s="13"/>
      <c r="I105" s="13"/>
      <c r="J105" s="22"/>
      <c r="K105" s="71"/>
      <c r="L105" s="58" t="s">
        <v>312</v>
      </c>
      <c r="M105" s="209"/>
      <c r="N105" s="19"/>
    </row>
    <row r="106" ht="15.75" customHeight="1">
      <c r="B106" s="24"/>
      <c r="C106" s="18">
        <v>3.0</v>
      </c>
      <c r="D106" s="14"/>
      <c r="E106" s="13"/>
      <c r="F106" s="14"/>
      <c r="G106" s="25"/>
      <c r="H106" s="12"/>
      <c r="I106" s="12"/>
      <c r="J106" s="14"/>
      <c r="K106" s="71"/>
      <c r="L106" s="62" t="s">
        <v>313</v>
      </c>
      <c r="M106" s="12"/>
      <c r="N106" s="19"/>
    </row>
    <row r="107" ht="15.75" customHeight="1">
      <c r="B107" s="19"/>
      <c r="C107" s="20"/>
      <c r="D107" s="22"/>
      <c r="E107" s="12"/>
      <c r="F107" s="22"/>
      <c r="G107" s="23"/>
      <c r="H107" s="13"/>
      <c r="I107" s="13"/>
      <c r="J107" s="23"/>
      <c r="K107" s="71"/>
      <c r="L107" s="13"/>
      <c r="M107" s="13"/>
      <c r="N107" s="13"/>
    </row>
    <row r="108" ht="22.5" customHeight="1">
      <c r="B108" s="19"/>
      <c r="C108" s="20"/>
      <c r="D108" s="50"/>
      <c r="E108" s="16"/>
      <c r="F108" s="50"/>
      <c r="G108" s="15"/>
      <c r="H108" s="16"/>
      <c r="I108" s="16"/>
      <c r="J108" s="15"/>
      <c r="K108" s="71"/>
      <c r="L108" s="16"/>
      <c r="M108" s="16"/>
      <c r="N108" s="19"/>
    </row>
    <row r="109" ht="15.75" customHeight="1">
      <c r="B109" s="19"/>
      <c r="C109" s="13"/>
      <c r="D109" s="50"/>
      <c r="E109" s="13"/>
      <c r="F109" s="50"/>
      <c r="G109" s="15"/>
      <c r="H109" s="16"/>
      <c r="I109" s="16"/>
      <c r="J109" s="15"/>
      <c r="K109" s="71"/>
      <c r="L109" s="16"/>
      <c r="M109" s="211"/>
      <c r="N109" s="13"/>
    </row>
    <row r="110" ht="15.75" customHeight="1">
      <c r="B110" s="19"/>
      <c r="C110" s="20"/>
      <c r="D110" s="22"/>
      <c r="E110" s="13"/>
      <c r="F110" s="22"/>
      <c r="G110" s="23"/>
      <c r="H110" s="13"/>
      <c r="I110" s="13"/>
      <c r="J110" s="23"/>
      <c r="K110" s="71"/>
      <c r="L110" s="13"/>
      <c r="M110" s="13"/>
      <c r="N110" s="19"/>
    </row>
    <row r="111" ht="15.75" customHeight="1">
      <c r="B111" s="19"/>
      <c r="C111" s="20"/>
      <c r="D111" s="22"/>
      <c r="E111" s="13"/>
      <c r="F111" s="13"/>
      <c r="G111" s="23"/>
      <c r="H111" s="13"/>
      <c r="I111" s="20"/>
      <c r="J111" s="23"/>
      <c r="K111" s="71"/>
      <c r="L111" s="13"/>
      <c r="M111" s="13"/>
      <c r="N111" s="19"/>
    </row>
    <row r="112" ht="15.75" customHeight="1"/>
    <row r="113" ht="43.5" customHeight="1"/>
    <row r="114" ht="15.75" customHeight="1">
      <c r="F114" s="1" t="s">
        <v>37</v>
      </c>
    </row>
    <row r="115" ht="15.75" customHeight="1">
      <c r="F115" s="1" t="s">
        <v>38</v>
      </c>
      <c r="G115" s="2"/>
      <c r="I115" s="1" t="s">
        <v>314</v>
      </c>
    </row>
    <row r="116" ht="18.0" customHeight="1">
      <c r="D116" s="5"/>
      <c r="E116" s="6" t="s">
        <v>315</v>
      </c>
      <c r="F116" s="7" t="s">
        <v>316</v>
      </c>
      <c r="G116" s="7">
        <v>3500.0</v>
      </c>
      <c r="H116" s="5" t="s">
        <v>317</v>
      </c>
      <c r="I116" s="5"/>
      <c r="J116" s="5"/>
      <c r="K116" s="208" t="s">
        <v>318</v>
      </c>
      <c r="L116" s="5"/>
    </row>
    <row r="117" ht="33.0" customHeight="1">
      <c r="C117" s="13"/>
      <c r="D117" s="9" t="s">
        <v>47</v>
      </c>
      <c r="E117" s="8" t="s">
        <v>48</v>
      </c>
      <c r="F117" s="8" t="s">
        <v>49</v>
      </c>
      <c r="G117" s="10" t="s">
        <v>50</v>
      </c>
      <c r="H117" s="10" t="s">
        <v>51</v>
      </c>
      <c r="I117" s="10" t="s">
        <v>52</v>
      </c>
      <c r="J117" s="10" t="s">
        <v>53</v>
      </c>
      <c r="K117" s="10" t="s">
        <v>54</v>
      </c>
      <c r="L117" s="10" t="s">
        <v>55</v>
      </c>
      <c r="M117" s="10" t="s">
        <v>56</v>
      </c>
      <c r="N117" s="11" t="s">
        <v>57</v>
      </c>
    </row>
    <row r="118" ht="15.75" customHeight="1">
      <c r="C118" s="13">
        <v>1.0</v>
      </c>
      <c r="D118" s="3" t="s">
        <v>173</v>
      </c>
      <c r="E118" s="212"/>
      <c r="F118" s="14"/>
      <c r="G118" s="15"/>
      <c r="H118" s="16"/>
      <c r="I118" s="17"/>
      <c r="J118" s="14"/>
      <c r="K118" s="16"/>
      <c r="M118" s="18"/>
      <c r="N118" s="19"/>
    </row>
    <row r="119" ht="15.75" customHeight="1">
      <c r="C119" s="13">
        <v>2.0</v>
      </c>
      <c r="D119" s="21" t="s">
        <v>173</v>
      </c>
      <c r="E119" s="213" t="s">
        <v>319</v>
      </c>
      <c r="F119" s="214" t="s">
        <v>320</v>
      </c>
      <c r="G119" s="215"/>
      <c r="H119" s="213"/>
      <c r="I119" s="216" t="s">
        <v>321</v>
      </c>
      <c r="J119" s="215"/>
      <c r="K119" s="213"/>
      <c r="L119" s="217" t="s">
        <v>81</v>
      </c>
      <c r="M119" s="216" t="s">
        <v>322</v>
      </c>
      <c r="N119" s="218" t="s">
        <v>323</v>
      </c>
      <c r="O119" s="219" t="s">
        <v>324</v>
      </c>
    </row>
    <row r="120" ht="15.75" customHeight="1">
      <c r="C120" s="13">
        <v>3.0</v>
      </c>
      <c r="D120" s="3" t="s">
        <v>173</v>
      </c>
      <c r="E120" s="31" t="s">
        <v>325</v>
      </c>
      <c r="F120" s="42" t="s">
        <v>90</v>
      </c>
      <c r="G120" s="44"/>
      <c r="H120" s="43"/>
      <c r="I120" s="75" t="s">
        <v>321</v>
      </c>
      <c r="J120" s="95"/>
      <c r="K120" s="43"/>
      <c r="L120" s="47" t="s">
        <v>326</v>
      </c>
      <c r="M120" s="47" t="s">
        <v>327</v>
      </c>
      <c r="N120" s="77" t="s">
        <v>328</v>
      </c>
    </row>
    <row r="121" ht="25.5" customHeight="1">
      <c r="C121" s="13">
        <v>4.0</v>
      </c>
      <c r="D121" s="21" t="s">
        <v>173</v>
      </c>
      <c r="E121" s="13"/>
      <c r="F121" s="22"/>
      <c r="G121" s="23"/>
      <c r="H121" s="13"/>
      <c r="I121" s="20"/>
      <c r="J121" s="23"/>
      <c r="K121" s="13"/>
      <c r="L121" s="20"/>
      <c r="M121" s="20"/>
      <c r="N121" s="19"/>
    </row>
    <row r="122" ht="15.75" customHeight="1">
      <c r="C122" s="71">
        <v>5.0</v>
      </c>
      <c r="D122" s="220" t="s">
        <v>173</v>
      </c>
      <c r="E122" s="221" t="s">
        <v>329</v>
      </c>
      <c r="F122" s="220" t="s">
        <v>90</v>
      </c>
      <c r="G122" s="222"/>
      <c r="H122" s="81"/>
      <c r="I122" s="223" t="s">
        <v>330</v>
      </c>
      <c r="J122" s="222"/>
      <c r="K122" s="81"/>
      <c r="L122" s="224" t="s">
        <v>331</v>
      </c>
      <c r="M122" s="225"/>
      <c r="N122" s="221" t="s">
        <v>332</v>
      </c>
    </row>
    <row r="123" ht="15.75" customHeight="1">
      <c r="C123" s="79">
        <v>6.0</v>
      </c>
      <c r="D123" s="220" t="s">
        <v>173</v>
      </c>
      <c r="E123" s="226" t="s">
        <v>333</v>
      </c>
      <c r="F123" s="220" t="s">
        <v>14</v>
      </c>
      <c r="G123" s="222"/>
      <c r="H123" s="81"/>
      <c r="I123" s="223" t="s">
        <v>330</v>
      </c>
      <c r="J123" s="222"/>
      <c r="K123" s="81"/>
      <c r="L123" s="224" t="s">
        <v>331</v>
      </c>
      <c r="M123" s="225"/>
      <c r="N123" s="226" t="s">
        <v>334</v>
      </c>
    </row>
    <row r="124" ht="15.75" customHeight="1">
      <c r="C124" s="227">
        <v>7.0</v>
      </c>
      <c r="D124" s="228" t="s">
        <v>173</v>
      </c>
      <c r="E124" s="229" t="s">
        <v>335</v>
      </c>
      <c r="F124" s="230" t="s">
        <v>90</v>
      </c>
      <c r="G124" s="231"/>
      <c r="H124" s="232"/>
      <c r="I124" s="233" t="s">
        <v>336</v>
      </c>
      <c r="J124" s="231"/>
      <c r="K124" s="232"/>
      <c r="L124" s="234" t="s">
        <v>81</v>
      </c>
      <c r="M124" s="235" t="s">
        <v>337</v>
      </c>
      <c r="N124" s="229" t="s">
        <v>335</v>
      </c>
      <c r="O124" s="236" t="s">
        <v>338</v>
      </c>
    </row>
    <row r="125" ht="15.75" customHeight="1">
      <c r="C125" s="237">
        <v>8.0</v>
      </c>
      <c r="D125" s="238" t="s">
        <v>173</v>
      </c>
      <c r="E125" s="229" t="s">
        <v>339</v>
      </c>
      <c r="F125" s="230" t="s">
        <v>340</v>
      </c>
      <c r="G125" s="231"/>
      <c r="H125" s="232"/>
      <c r="I125" s="233" t="s">
        <v>336</v>
      </c>
      <c r="J125" s="231"/>
      <c r="K125" s="232"/>
      <c r="L125" s="234" t="s">
        <v>81</v>
      </c>
      <c r="M125" s="235" t="s">
        <v>337</v>
      </c>
      <c r="N125" s="229" t="s">
        <v>339</v>
      </c>
      <c r="O125" s="239"/>
    </row>
    <row r="126" ht="28.5" customHeight="1">
      <c r="C126" s="13">
        <v>9.0</v>
      </c>
      <c r="D126" s="29" t="s">
        <v>173</v>
      </c>
      <c r="E126" s="16" t="s">
        <v>341</v>
      </c>
      <c r="F126" s="240" t="s">
        <v>342</v>
      </c>
      <c r="G126" s="241"/>
      <c r="H126" s="242"/>
      <c r="I126" s="243" t="s">
        <v>336</v>
      </c>
      <c r="J126" s="244"/>
      <c r="K126" s="242"/>
      <c r="L126" s="245" t="s">
        <v>343</v>
      </c>
      <c r="M126" s="246">
        <v>43268.0</v>
      </c>
      <c r="N126" s="247" t="s">
        <v>344</v>
      </c>
      <c r="O126" s="248" t="s">
        <v>345</v>
      </c>
    </row>
    <row r="127" ht="28.5" customHeight="1">
      <c r="C127" s="37">
        <v>10.0</v>
      </c>
      <c r="D127" s="21" t="s">
        <v>173</v>
      </c>
      <c r="E127" s="13"/>
      <c r="F127" s="22"/>
      <c r="G127" s="23"/>
      <c r="H127" s="13"/>
      <c r="I127" s="20"/>
      <c r="J127" s="22"/>
      <c r="K127" s="13"/>
      <c r="L127" s="13"/>
      <c r="M127" s="20"/>
      <c r="N127" s="19"/>
    </row>
    <row r="128" ht="18.0" customHeight="1">
      <c r="B128" s="2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ht="21.0" customHeight="1">
      <c r="B129" s="2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ht="15.0" customHeight="1">
      <c r="B130" s="2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2"/>
    </row>
    <row r="131" ht="15.75" customHeight="1">
      <c r="B131" s="2"/>
      <c r="C131" s="14"/>
      <c r="D131" s="14"/>
      <c r="E131" s="14"/>
      <c r="F131" s="3" t="s">
        <v>165</v>
      </c>
      <c r="G131" s="14"/>
      <c r="H131" s="14">
        <f>SUM(I100,I80,I53,I26)</f>
        <v>150</v>
      </c>
      <c r="I131" s="14"/>
      <c r="J131" s="14"/>
      <c r="K131" s="14"/>
      <c r="L131" s="14"/>
      <c r="M131" s="14"/>
      <c r="N131" s="2"/>
    </row>
    <row r="132" ht="15.75" customHeight="1">
      <c r="B132" s="2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2"/>
    </row>
    <row r="133" ht="15.75" customHeight="1">
      <c r="B133" s="2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2"/>
    </row>
    <row r="134" ht="15.75" customHeight="1">
      <c r="B134" s="2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2"/>
    </row>
    <row r="135" ht="15.75" customHeight="1">
      <c r="B135" s="2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2"/>
    </row>
    <row r="136" ht="15.75" customHeight="1">
      <c r="B136" s="2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2"/>
    </row>
    <row r="137" ht="15.75" customHeight="1">
      <c r="B137" s="2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2"/>
    </row>
    <row r="138" ht="15.75" customHeight="1">
      <c r="B138" s="2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2"/>
    </row>
    <row r="13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/>
    <row r="141" ht="15.75" customHeight="1"/>
    <row r="142" ht="15.75" customHeight="1"/>
    <row r="143" ht="15.75" customHeight="1"/>
    <row r="144" ht="15.75" customHeight="1"/>
    <row r="145" ht="45.75" customHeight="1"/>
    <row r="146" ht="15.75" customHeight="1">
      <c r="F146" s="1" t="s">
        <v>37</v>
      </c>
    </row>
    <row r="147" ht="15.75" customHeight="1">
      <c r="F147" s="1" t="s">
        <v>38</v>
      </c>
      <c r="G147" s="2"/>
      <c r="I147" s="1" t="s">
        <v>314</v>
      </c>
      <c r="N147" s="2"/>
    </row>
    <row r="148" ht="15.75" customHeight="1">
      <c r="D148" s="5"/>
      <c r="E148" s="6" t="s">
        <v>315</v>
      </c>
      <c r="F148" s="7">
        <v>7500.0</v>
      </c>
      <c r="G148" s="7">
        <v>3500.0</v>
      </c>
      <c r="H148" s="5"/>
      <c r="I148" s="208"/>
      <c r="J148" s="208"/>
      <c r="K148" s="208" t="s">
        <v>346</v>
      </c>
      <c r="L148" s="208"/>
      <c r="N148" s="2"/>
    </row>
    <row r="149" ht="29.25" customHeight="1">
      <c r="C149" s="58" t="s">
        <v>45</v>
      </c>
      <c r="D149" s="9" t="s">
        <v>47</v>
      </c>
      <c r="E149" s="8" t="s">
        <v>48</v>
      </c>
      <c r="F149" s="8" t="s">
        <v>49</v>
      </c>
      <c r="G149" s="10" t="s">
        <v>50</v>
      </c>
      <c r="H149" s="10" t="s">
        <v>51</v>
      </c>
      <c r="I149" s="10" t="s">
        <v>52</v>
      </c>
      <c r="J149" s="10" t="s">
        <v>53</v>
      </c>
      <c r="K149" s="10" t="s">
        <v>54</v>
      </c>
      <c r="L149" s="10" t="s">
        <v>55</v>
      </c>
      <c r="M149" s="10" t="s">
        <v>56</v>
      </c>
      <c r="N149" s="5"/>
    </row>
    <row r="150" ht="16.5" customHeight="1">
      <c r="C150" s="13">
        <v>1.0</v>
      </c>
      <c r="D150" s="3" t="s">
        <v>173</v>
      </c>
      <c r="E150" s="249" t="s">
        <v>347</v>
      </c>
      <c r="F150" s="14" t="s">
        <v>348</v>
      </c>
      <c r="G150" s="15"/>
      <c r="H150" s="16"/>
      <c r="I150" s="17" t="s">
        <v>321</v>
      </c>
      <c r="J150" s="14"/>
      <c r="K150" s="16" t="s">
        <v>43</v>
      </c>
      <c r="L150" s="14" t="s">
        <v>349</v>
      </c>
      <c r="M150" s="250">
        <v>42799.0</v>
      </c>
      <c r="N150" s="2"/>
    </row>
    <row r="151" ht="15.75" customHeight="1">
      <c r="C151" s="13">
        <v>2.0</v>
      </c>
      <c r="D151" s="21" t="s">
        <v>173</v>
      </c>
      <c r="E151" s="13"/>
      <c r="F151" s="22"/>
      <c r="G151" s="23"/>
      <c r="H151" s="13"/>
      <c r="I151" s="20"/>
      <c r="J151" s="22"/>
      <c r="K151" s="13"/>
      <c r="L151" s="28" t="s">
        <v>350</v>
      </c>
      <c r="M151" s="20"/>
      <c r="N151" s="2"/>
    </row>
    <row r="152" ht="15.75" customHeight="1">
      <c r="C152" s="13">
        <v>3.0</v>
      </c>
      <c r="D152" s="3" t="s">
        <v>173</v>
      </c>
      <c r="F152" s="95"/>
      <c r="G152" s="44"/>
      <c r="H152" s="43"/>
      <c r="J152" s="95"/>
      <c r="K152" s="43"/>
      <c r="N152" s="2"/>
    </row>
    <row r="153" ht="15.75" customHeight="1">
      <c r="C153" s="13">
        <v>4.0</v>
      </c>
      <c r="D153" s="21" t="s">
        <v>173</v>
      </c>
      <c r="E153" s="13"/>
      <c r="F153" s="22"/>
      <c r="G153" s="23"/>
      <c r="H153" s="13"/>
      <c r="I153" s="20"/>
      <c r="J153" s="23"/>
      <c r="K153" s="13"/>
      <c r="L153" s="28" t="s">
        <v>351</v>
      </c>
      <c r="M153" s="28" t="s">
        <v>352</v>
      </c>
      <c r="N153" s="2"/>
    </row>
    <row r="154" ht="15.75" customHeight="1">
      <c r="C154" s="13">
        <v>5.0</v>
      </c>
      <c r="D154" s="29" t="s">
        <v>173</v>
      </c>
      <c r="E154" s="93"/>
      <c r="H154" s="19"/>
      <c r="I154" s="93"/>
      <c r="K154" s="93"/>
      <c r="L154" s="93"/>
      <c r="M154" s="251"/>
      <c r="N154" s="2"/>
    </row>
    <row r="155" ht="15.75" customHeight="1">
      <c r="C155" s="37">
        <v>6.0</v>
      </c>
      <c r="D155" s="29" t="s">
        <v>173</v>
      </c>
      <c r="E155" s="16"/>
      <c r="F155" s="50"/>
      <c r="G155" s="15"/>
      <c r="H155" s="16"/>
      <c r="I155" s="17"/>
      <c r="J155" s="15"/>
      <c r="K155" s="16"/>
      <c r="L155" s="17"/>
      <c r="M155" s="17"/>
      <c r="N155" s="2"/>
    </row>
    <row r="156" ht="15.75" customHeight="1">
      <c r="C156" s="37">
        <v>7.0</v>
      </c>
      <c r="D156" s="21" t="s">
        <v>173</v>
      </c>
      <c r="E156" s="13"/>
      <c r="F156" s="22"/>
      <c r="G156" s="23"/>
      <c r="H156" s="13"/>
      <c r="I156" s="20"/>
      <c r="J156" s="23"/>
      <c r="K156" s="13"/>
      <c r="L156" s="28" t="s">
        <v>353</v>
      </c>
      <c r="M156" s="20"/>
      <c r="N156" s="2"/>
    </row>
    <row r="157" ht="15.75" customHeight="1">
      <c r="C157" s="13">
        <v>8.0</v>
      </c>
      <c r="D157" s="38" t="s">
        <v>173</v>
      </c>
      <c r="E157" s="37"/>
      <c r="F157" s="56"/>
      <c r="G157" s="39"/>
      <c r="H157" s="37"/>
      <c r="I157" s="40"/>
      <c r="J157" s="39"/>
      <c r="K157" s="37"/>
      <c r="L157" s="41" t="s">
        <v>354</v>
      </c>
      <c r="M157" s="40"/>
      <c r="N157" s="2"/>
    </row>
    <row r="158" ht="15.75" customHeight="1">
      <c r="N158" s="2"/>
    </row>
    <row r="159" ht="15.75" customHeight="1">
      <c r="N159" s="2"/>
    </row>
    <row r="160" ht="15.75" customHeight="1"/>
    <row r="161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21.0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/>
  <pageMargins bottom="0.75" footer="0.0" header="0.0" left="0.25" right="0.25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.43"/>
    <col customWidth="1" min="2" max="2" width="1.29"/>
    <col customWidth="1" min="3" max="3" width="2.71"/>
    <col customWidth="1" min="4" max="4" width="9.0"/>
    <col customWidth="1" min="5" max="5" width="7.29"/>
    <col customWidth="1" min="6" max="6" width="4.57"/>
    <col customWidth="1" min="7" max="7" width="7.29"/>
    <col customWidth="1" min="8" max="8" width="15.57"/>
    <col customWidth="1" min="9" max="9" width="5.43"/>
    <col customWidth="1" min="10" max="10" width="8.43"/>
    <col customWidth="1" min="11" max="11" width="21.86"/>
    <col customWidth="1" min="12" max="12" width="3.0"/>
    <col customWidth="1" min="13" max="13" width="17.29"/>
    <col customWidth="1" min="14" max="14" width="19.43"/>
    <col customWidth="1" min="15" max="15" width="3.29"/>
    <col customWidth="1" min="16" max="16" width="16.43"/>
    <col customWidth="1" min="17" max="17" width="13.71"/>
    <col customWidth="1" min="18" max="18" width="5.29"/>
    <col customWidth="1" min="19" max="19" width="14.57"/>
    <col customWidth="1" min="20" max="20" width="12.14"/>
    <col customWidth="1" min="21" max="26" width="8.71"/>
  </cols>
  <sheetData>
    <row r="3">
      <c r="K3" s="60" t="s">
        <v>355</v>
      </c>
      <c r="N3" s="60" t="s">
        <v>356</v>
      </c>
    </row>
    <row r="4" ht="18.75" customHeight="1">
      <c r="B4" s="14"/>
      <c r="C4" s="14"/>
      <c r="D4" s="14">
        <v>1.0</v>
      </c>
      <c r="E4" s="14"/>
      <c r="F4" s="14">
        <v>2.0</v>
      </c>
      <c r="G4" s="14"/>
      <c r="I4" s="14">
        <v>3.0</v>
      </c>
      <c r="L4" s="60">
        <v>4.0</v>
      </c>
      <c r="O4" s="60">
        <v>5.0</v>
      </c>
      <c r="R4" s="60">
        <v>6.0</v>
      </c>
    </row>
    <row r="5" ht="20.25" customHeight="1"/>
    <row r="6" ht="26.25" customHeight="1">
      <c r="B6" s="5"/>
      <c r="C6" s="71">
        <v>1.0</v>
      </c>
      <c r="D6" s="252" t="s">
        <v>357</v>
      </c>
      <c r="E6" s="11" t="s">
        <v>358</v>
      </c>
      <c r="F6" s="71">
        <v>1.0</v>
      </c>
      <c r="G6" s="82" t="s">
        <v>359</v>
      </c>
      <c r="H6" s="252" t="s">
        <v>360</v>
      </c>
      <c r="I6" s="71">
        <v>1.0</v>
      </c>
      <c r="J6" s="252" t="s">
        <v>361</v>
      </c>
      <c r="K6" s="82" t="s">
        <v>362</v>
      </c>
      <c r="L6" s="13">
        <v>1.0</v>
      </c>
      <c r="M6" s="82" t="s">
        <v>361</v>
      </c>
      <c r="N6" s="82" t="s">
        <v>363</v>
      </c>
      <c r="O6" s="13">
        <v>1.0</v>
      </c>
      <c r="P6" s="82" t="s">
        <v>364</v>
      </c>
      <c r="Q6" s="253" t="s">
        <v>365</v>
      </c>
      <c r="R6" s="13">
        <v>1.0</v>
      </c>
      <c r="S6" s="82" t="s">
        <v>366</v>
      </c>
      <c r="T6" s="82" t="s">
        <v>359</v>
      </c>
    </row>
    <row r="7" ht="24.0" customHeight="1">
      <c r="B7" s="5"/>
      <c r="C7" s="71">
        <v>2.0</v>
      </c>
      <c r="D7" s="252" t="s">
        <v>357</v>
      </c>
      <c r="E7" s="11" t="s">
        <v>367</v>
      </c>
      <c r="F7" s="71">
        <v>2.0</v>
      </c>
      <c r="G7" s="82" t="s">
        <v>359</v>
      </c>
      <c r="H7" s="254"/>
      <c r="I7" s="71">
        <v>2.0</v>
      </c>
      <c r="J7" s="252" t="s">
        <v>361</v>
      </c>
      <c r="K7" s="82" t="s">
        <v>362</v>
      </c>
      <c r="L7" s="13">
        <v>2.0</v>
      </c>
      <c r="M7" s="82" t="s">
        <v>361</v>
      </c>
      <c r="N7" s="82" t="s">
        <v>363</v>
      </c>
      <c r="O7" s="13">
        <v>2.0</v>
      </c>
      <c r="P7" s="82" t="s">
        <v>368</v>
      </c>
      <c r="Q7" s="253" t="s">
        <v>365</v>
      </c>
      <c r="R7" s="13">
        <v>2.0</v>
      </c>
      <c r="S7" s="82" t="s">
        <v>366</v>
      </c>
      <c r="T7" s="82" t="s">
        <v>359</v>
      </c>
    </row>
    <row r="8" ht="26.25" customHeight="1">
      <c r="B8" s="5"/>
      <c r="C8" s="71">
        <v>3.0</v>
      </c>
      <c r="D8" s="252" t="s">
        <v>357</v>
      </c>
      <c r="E8" s="11" t="s">
        <v>367</v>
      </c>
      <c r="F8" s="71">
        <v>3.0</v>
      </c>
      <c r="G8" s="82" t="s">
        <v>359</v>
      </c>
      <c r="H8" s="254"/>
      <c r="I8" s="71">
        <v>3.0</v>
      </c>
      <c r="J8" s="252" t="s">
        <v>361</v>
      </c>
      <c r="K8" s="82" t="s">
        <v>362</v>
      </c>
      <c r="L8" s="13">
        <v>3.0</v>
      </c>
      <c r="M8" s="82" t="s">
        <v>361</v>
      </c>
      <c r="N8" s="82" t="s">
        <v>363</v>
      </c>
      <c r="O8" s="13">
        <v>3.0</v>
      </c>
      <c r="P8" s="82" t="s">
        <v>368</v>
      </c>
      <c r="Q8" s="253" t="s">
        <v>365</v>
      </c>
      <c r="R8" s="13">
        <v>3.0</v>
      </c>
      <c r="S8" s="82" t="s">
        <v>366</v>
      </c>
      <c r="T8" s="82" t="s">
        <v>359</v>
      </c>
    </row>
    <row r="9" ht="27.0" customHeight="1">
      <c r="B9" s="5"/>
      <c r="C9" s="71">
        <v>4.0</v>
      </c>
      <c r="D9" s="252" t="s">
        <v>357</v>
      </c>
      <c r="E9" s="11" t="s">
        <v>367</v>
      </c>
      <c r="F9" s="71">
        <v>4.0</v>
      </c>
      <c r="G9" s="82" t="s">
        <v>361</v>
      </c>
      <c r="H9" s="254"/>
      <c r="I9" s="71">
        <v>4.0</v>
      </c>
      <c r="J9" s="252" t="s">
        <v>361</v>
      </c>
      <c r="K9" s="82" t="s">
        <v>362</v>
      </c>
      <c r="L9" s="13">
        <v>4.0</v>
      </c>
      <c r="M9" s="82" t="s">
        <v>361</v>
      </c>
      <c r="N9" s="82" t="s">
        <v>363</v>
      </c>
      <c r="O9" s="13">
        <v>4.0</v>
      </c>
      <c r="P9" s="82" t="s">
        <v>368</v>
      </c>
      <c r="Q9" s="253" t="s">
        <v>365</v>
      </c>
      <c r="R9" s="13">
        <v>4.0</v>
      </c>
      <c r="S9" s="82" t="s">
        <v>366</v>
      </c>
      <c r="T9" s="82" t="s">
        <v>359</v>
      </c>
    </row>
    <row r="10" ht="27.75" customHeight="1">
      <c r="B10" s="5"/>
      <c r="C10" s="71">
        <v>5.0</v>
      </c>
      <c r="D10" s="254"/>
      <c r="E10" s="71"/>
      <c r="F10" s="71">
        <v>5.0</v>
      </c>
      <c r="G10" s="19"/>
      <c r="H10" s="254"/>
      <c r="I10" s="71">
        <v>5.0</v>
      </c>
      <c r="J10" s="254"/>
      <c r="K10" s="19"/>
      <c r="L10" s="13">
        <v>5.0</v>
      </c>
      <c r="M10" s="19"/>
      <c r="N10" s="19"/>
      <c r="O10" s="13">
        <v>5.0</v>
      </c>
      <c r="P10" s="82" t="s">
        <v>369</v>
      </c>
      <c r="Q10" s="253" t="s">
        <v>370</v>
      </c>
      <c r="R10" s="13">
        <v>5.0</v>
      </c>
      <c r="S10" s="82" t="s">
        <v>366</v>
      </c>
      <c r="T10" s="82" t="s">
        <v>359</v>
      </c>
    </row>
    <row r="11" ht="30.0" customHeight="1">
      <c r="B11" s="5"/>
      <c r="C11" s="71">
        <v>6.0</v>
      </c>
      <c r="D11" s="254"/>
      <c r="E11" s="71"/>
      <c r="F11" s="71">
        <v>6.0</v>
      </c>
      <c r="G11" s="19"/>
      <c r="H11" s="254"/>
      <c r="I11" s="71">
        <v>6.0</v>
      </c>
      <c r="J11" s="254"/>
      <c r="K11" s="19"/>
      <c r="L11" s="13">
        <v>6.0</v>
      </c>
      <c r="M11" s="19"/>
      <c r="N11" s="19"/>
      <c r="O11" s="13">
        <v>6.0</v>
      </c>
      <c r="P11" s="82" t="s">
        <v>371</v>
      </c>
      <c r="Q11" s="253" t="s">
        <v>370</v>
      </c>
      <c r="R11" s="13">
        <v>6.0</v>
      </c>
      <c r="S11" s="19"/>
      <c r="T11" s="19"/>
    </row>
    <row r="12" ht="28.5" customHeight="1">
      <c r="B12" s="5"/>
      <c r="C12" s="71">
        <v>7.0</v>
      </c>
      <c r="D12" s="254"/>
      <c r="E12" s="71"/>
      <c r="F12" s="71">
        <v>7.0</v>
      </c>
      <c r="G12" s="19"/>
      <c r="H12" s="254"/>
      <c r="I12" s="71">
        <v>7.0</v>
      </c>
      <c r="J12" s="254"/>
      <c r="K12" s="19"/>
      <c r="L12" s="13">
        <v>7.0</v>
      </c>
      <c r="M12" s="19"/>
      <c r="N12" s="19"/>
      <c r="O12" s="13">
        <v>7.0</v>
      </c>
      <c r="P12" s="82" t="s">
        <v>372</v>
      </c>
      <c r="Q12" s="253" t="s">
        <v>359</v>
      </c>
      <c r="R12" s="13">
        <v>7.0</v>
      </c>
      <c r="S12" s="19"/>
      <c r="T12" s="19"/>
    </row>
    <row r="13" ht="27.0" customHeight="1">
      <c r="B13" s="5"/>
      <c r="C13" s="71">
        <v>8.0</v>
      </c>
      <c r="D13" s="254"/>
      <c r="E13" s="71"/>
      <c r="F13" s="71">
        <v>8.0</v>
      </c>
      <c r="G13" s="19"/>
      <c r="H13" s="254"/>
      <c r="I13" s="71">
        <v>8.0</v>
      </c>
      <c r="J13" s="254"/>
      <c r="K13" s="19"/>
      <c r="L13" s="13">
        <v>8.0</v>
      </c>
      <c r="M13" s="19"/>
      <c r="N13" s="19"/>
      <c r="O13" s="13">
        <v>8.0</v>
      </c>
      <c r="P13" s="82" t="s">
        <v>372</v>
      </c>
      <c r="Q13" s="253" t="s">
        <v>359</v>
      </c>
      <c r="R13" s="13">
        <v>8.0</v>
      </c>
      <c r="S13" s="19"/>
      <c r="T13" s="19"/>
    </row>
    <row r="14" ht="25.5" customHeight="1">
      <c r="B14" s="5"/>
      <c r="C14" s="71">
        <v>9.0</v>
      </c>
      <c r="D14" s="252" t="s">
        <v>373</v>
      </c>
      <c r="E14" s="71"/>
      <c r="F14" s="71">
        <v>9.0</v>
      </c>
      <c r="G14" s="19"/>
      <c r="H14" s="254"/>
      <c r="I14" s="71">
        <v>9.0</v>
      </c>
      <c r="J14" s="254"/>
      <c r="K14" s="19"/>
      <c r="L14" s="13">
        <v>9.0</v>
      </c>
      <c r="M14" s="19"/>
      <c r="N14" s="19"/>
      <c r="O14" s="13">
        <v>9.0</v>
      </c>
      <c r="P14" s="82" t="s">
        <v>374</v>
      </c>
      <c r="Q14" s="253" t="s">
        <v>359</v>
      </c>
      <c r="R14" s="13">
        <v>9.0</v>
      </c>
      <c r="S14" s="82" t="s">
        <v>366</v>
      </c>
      <c r="T14" s="82" t="s">
        <v>359</v>
      </c>
    </row>
    <row r="15" ht="30.75" customHeight="1">
      <c r="B15" s="5"/>
      <c r="C15" s="71">
        <v>10.0</v>
      </c>
      <c r="D15" s="254"/>
      <c r="E15" s="71"/>
      <c r="F15" s="71">
        <v>10.0</v>
      </c>
      <c r="G15" s="19"/>
      <c r="H15" s="254"/>
      <c r="I15" s="71">
        <v>10.0</v>
      </c>
      <c r="J15" s="254"/>
      <c r="K15" s="19"/>
      <c r="L15" s="13">
        <v>10.0</v>
      </c>
      <c r="M15" s="19"/>
      <c r="N15" s="19"/>
      <c r="O15" s="13">
        <v>10.0</v>
      </c>
      <c r="P15" s="82" t="s">
        <v>374</v>
      </c>
      <c r="Q15" s="253" t="s">
        <v>359</v>
      </c>
      <c r="R15" s="13">
        <v>10.0</v>
      </c>
      <c r="S15" s="19"/>
      <c r="T15" s="19"/>
    </row>
    <row r="16">
      <c r="B16" s="14"/>
      <c r="C16" s="14"/>
      <c r="D16" s="2"/>
      <c r="E16" s="2"/>
      <c r="F16" s="2"/>
      <c r="G16" s="2"/>
      <c r="H16" s="2"/>
      <c r="I16" s="2"/>
      <c r="J16" s="2"/>
      <c r="K16" s="2"/>
    </row>
    <row r="17"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B18" s="2"/>
      <c r="C18" s="2"/>
      <c r="D18" s="2"/>
      <c r="E18" s="2"/>
      <c r="F18" s="2"/>
      <c r="G18" s="2"/>
      <c r="H18" s="2" t="s">
        <v>375</v>
      </c>
      <c r="I18" s="2"/>
      <c r="J18" s="2"/>
      <c r="K18" s="2" t="s">
        <v>376</v>
      </c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B20" s="14"/>
      <c r="C20" s="14"/>
      <c r="D20" s="14">
        <v>1.0</v>
      </c>
      <c r="E20" s="14"/>
      <c r="F20" s="14">
        <v>2.0</v>
      </c>
      <c r="G20" s="14"/>
      <c r="I20" s="14">
        <v>3.0</v>
      </c>
      <c r="L20" s="60">
        <v>4.0</v>
      </c>
      <c r="O20" s="2"/>
      <c r="P20" s="2"/>
      <c r="Q20" s="2"/>
      <c r="R20" s="2"/>
      <c r="S20" s="2"/>
      <c r="T20" s="2"/>
      <c r="U20" s="2"/>
    </row>
    <row r="21" ht="15.75" customHeight="1">
      <c r="O21" s="2"/>
      <c r="P21" s="2"/>
      <c r="Q21" s="2"/>
      <c r="R21" s="2"/>
      <c r="S21" s="2"/>
      <c r="T21" s="2"/>
      <c r="U21" s="2"/>
    </row>
    <row r="22" ht="15.75" customHeight="1">
      <c r="B22" s="5"/>
      <c r="C22" s="71">
        <v>1.0</v>
      </c>
      <c r="D22" s="254"/>
      <c r="E22" s="71"/>
      <c r="F22" s="71">
        <v>1.0</v>
      </c>
      <c r="G22" s="19"/>
      <c r="H22" s="254"/>
      <c r="I22" s="71">
        <v>1.0</v>
      </c>
      <c r="J22" s="254"/>
      <c r="K22" s="19"/>
      <c r="L22" s="13">
        <v>1.0</v>
      </c>
      <c r="M22" s="82" t="s">
        <v>377</v>
      </c>
      <c r="N22" s="19"/>
      <c r="O22" s="14"/>
      <c r="P22" s="2"/>
      <c r="Q22" s="255"/>
      <c r="R22" s="14"/>
      <c r="S22" s="2"/>
      <c r="T22" s="2"/>
      <c r="U22" s="2"/>
    </row>
    <row r="23" ht="15.75" customHeight="1">
      <c r="B23" s="5"/>
      <c r="C23" s="71">
        <v>2.0</v>
      </c>
      <c r="D23" s="254"/>
      <c r="E23" s="71"/>
      <c r="F23" s="71">
        <v>2.0</v>
      </c>
      <c r="G23" s="19"/>
      <c r="H23" s="254"/>
      <c r="I23" s="71">
        <v>2.0</v>
      </c>
      <c r="J23" s="254"/>
      <c r="K23" s="19"/>
      <c r="L23" s="13">
        <v>2.0</v>
      </c>
      <c r="M23" s="82" t="s">
        <v>377</v>
      </c>
      <c r="N23" s="19"/>
      <c r="O23" s="14"/>
      <c r="P23" s="2"/>
      <c r="Q23" s="255"/>
      <c r="R23" s="14"/>
      <c r="S23" s="2"/>
      <c r="T23" s="2"/>
      <c r="U23" s="2"/>
    </row>
    <row r="24" ht="15.75" customHeight="1">
      <c r="B24" s="5"/>
      <c r="C24" s="71">
        <v>3.0</v>
      </c>
      <c r="D24" s="254"/>
      <c r="E24" s="71"/>
      <c r="F24" s="71">
        <v>3.0</v>
      </c>
      <c r="G24" s="19"/>
      <c r="H24" s="254"/>
      <c r="I24" s="71">
        <v>3.0</v>
      </c>
      <c r="J24" s="254"/>
      <c r="K24" s="19"/>
      <c r="L24" s="13">
        <v>3.0</v>
      </c>
      <c r="M24" s="82" t="s">
        <v>87</v>
      </c>
      <c r="N24" s="19"/>
      <c r="O24" s="14"/>
      <c r="P24" s="2"/>
      <c r="Q24" s="255"/>
      <c r="R24" s="14"/>
      <c r="S24" s="2"/>
      <c r="T24" s="2"/>
      <c r="U24" s="2"/>
    </row>
    <row r="25" ht="15.75" customHeight="1">
      <c r="B25" s="5"/>
      <c r="C25" s="71">
        <v>4.0</v>
      </c>
      <c r="D25" s="254"/>
      <c r="E25" s="71"/>
      <c r="F25" s="71">
        <v>4.0</v>
      </c>
      <c r="G25" s="19"/>
      <c r="H25" s="254"/>
      <c r="I25" s="71">
        <v>4.0</v>
      </c>
      <c r="J25" s="254"/>
      <c r="K25" s="19"/>
      <c r="L25" s="13">
        <v>4.0</v>
      </c>
      <c r="M25" s="82" t="s">
        <v>87</v>
      </c>
      <c r="N25" s="19"/>
      <c r="O25" s="14"/>
      <c r="P25" s="2"/>
      <c r="Q25" s="255"/>
      <c r="R25" s="14"/>
      <c r="S25" s="2"/>
      <c r="T25" s="2"/>
      <c r="U25" s="2"/>
    </row>
    <row r="26" ht="15.75" customHeight="1">
      <c r="B26" s="5"/>
      <c r="C26" s="71">
        <v>5.0</v>
      </c>
      <c r="D26" s="254"/>
      <c r="E26" s="71"/>
      <c r="F26" s="71">
        <v>5.0</v>
      </c>
      <c r="G26" s="19"/>
      <c r="H26" s="254"/>
      <c r="I26" s="71">
        <v>5.0</v>
      </c>
      <c r="J26" s="254"/>
      <c r="K26" s="19"/>
      <c r="L26" s="13">
        <v>5.0</v>
      </c>
      <c r="M26" s="19"/>
      <c r="N26" s="19"/>
      <c r="O26" s="14"/>
      <c r="P26" s="2"/>
      <c r="Q26" s="255"/>
      <c r="R26" s="14"/>
      <c r="S26" s="2"/>
      <c r="T26" s="2"/>
      <c r="U26" s="2"/>
    </row>
    <row r="27" ht="15.75" customHeight="1">
      <c r="B27" s="5"/>
      <c r="C27" s="71">
        <v>6.0</v>
      </c>
      <c r="D27" s="254"/>
      <c r="E27" s="71"/>
      <c r="F27" s="71">
        <v>6.0</v>
      </c>
      <c r="G27" s="19"/>
      <c r="H27" s="254"/>
      <c r="I27" s="71">
        <v>6.0</v>
      </c>
      <c r="J27" s="254"/>
      <c r="K27" s="19"/>
      <c r="L27" s="13">
        <v>6.0</v>
      </c>
      <c r="M27" s="19"/>
      <c r="N27" s="19"/>
      <c r="O27" s="14"/>
      <c r="P27" s="2"/>
      <c r="Q27" s="255"/>
      <c r="R27" s="14"/>
      <c r="S27" s="2"/>
      <c r="T27" s="2"/>
      <c r="U27" s="2"/>
    </row>
    <row r="28" ht="15.75" customHeight="1">
      <c r="B28" s="5"/>
      <c r="C28" s="71">
        <v>7.0</v>
      </c>
      <c r="D28" s="254"/>
      <c r="E28" s="71"/>
      <c r="F28" s="71">
        <v>7.0</v>
      </c>
      <c r="G28" s="19"/>
      <c r="H28" s="254"/>
      <c r="I28" s="71">
        <v>7.0</v>
      </c>
      <c r="J28" s="254"/>
      <c r="K28" s="19"/>
      <c r="L28" s="13">
        <v>7.0</v>
      </c>
      <c r="M28" s="19"/>
      <c r="N28" s="19"/>
      <c r="O28" s="14"/>
      <c r="P28" s="2"/>
      <c r="Q28" s="255"/>
      <c r="R28" s="14"/>
      <c r="S28" s="2"/>
      <c r="T28" s="2"/>
      <c r="U28" s="2"/>
    </row>
    <row r="29" ht="15.75" customHeight="1">
      <c r="B29" s="5"/>
      <c r="C29" s="71">
        <v>8.0</v>
      </c>
      <c r="D29" s="254"/>
      <c r="E29" s="71"/>
      <c r="F29" s="71">
        <v>8.0</v>
      </c>
      <c r="G29" s="19"/>
      <c r="H29" s="254"/>
      <c r="I29" s="71">
        <v>8.0</v>
      </c>
      <c r="J29" s="254"/>
      <c r="K29" s="19"/>
      <c r="L29" s="13">
        <v>8.0</v>
      </c>
      <c r="M29" s="19"/>
      <c r="N29" s="19"/>
      <c r="O29" s="14"/>
      <c r="P29" s="2"/>
      <c r="Q29" s="255"/>
      <c r="R29" s="14"/>
      <c r="S29" s="2"/>
      <c r="T29" s="2"/>
      <c r="U29" s="2"/>
    </row>
    <row r="30" ht="15.75" customHeight="1">
      <c r="B30" s="5"/>
      <c r="C30" s="71">
        <v>9.0</v>
      </c>
      <c r="D30" s="254"/>
      <c r="E30" s="71"/>
      <c r="F30" s="71">
        <v>9.0</v>
      </c>
      <c r="G30" s="19"/>
      <c r="H30" s="254"/>
      <c r="I30" s="71">
        <v>9.0</v>
      </c>
      <c r="J30" s="254"/>
      <c r="K30" s="19"/>
      <c r="L30" s="13">
        <v>9.0</v>
      </c>
      <c r="M30" s="19"/>
      <c r="N30" s="19"/>
      <c r="O30" s="14"/>
      <c r="P30" s="2"/>
      <c r="Q30" s="255"/>
      <c r="R30" s="14"/>
      <c r="S30" s="2"/>
      <c r="T30" s="2"/>
      <c r="U30" s="2"/>
    </row>
    <row r="31" ht="15.75" customHeight="1">
      <c r="B31" s="5"/>
      <c r="C31" s="71">
        <v>10.0</v>
      </c>
      <c r="D31" s="254"/>
      <c r="E31" s="71"/>
      <c r="F31" s="71">
        <v>10.0</v>
      </c>
      <c r="G31" s="19"/>
      <c r="H31" s="254"/>
      <c r="I31" s="71">
        <v>10.0</v>
      </c>
      <c r="J31" s="254"/>
      <c r="K31" s="19"/>
      <c r="L31" s="13">
        <v>10.0</v>
      </c>
      <c r="M31" s="19"/>
      <c r="N31" s="19"/>
      <c r="O31" s="14"/>
      <c r="P31" s="2"/>
      <c r="Q31" s="255"/>
      <c r="R31" s="14"/>
      <c r="S31" s="2"/>
      <c r="T31" s="2"/>
      <c r="U31" s="2"/>
    </row>
    <row r="32" ht="15.75" customHeight="1">
      <c r="O32" s="2"/>
      <c r="P32" s="2"/>
      <c r="Q32" s="2"/>
      <c r="R32" s="2"/>
      <c r="S32" s="2"/>
      <c r="T32" s="2"/>
      <c r="U32" s="2"/>
    </row>
    <row r="33" ht="15.75" customHeight="1">
      <c r="O33" s="2"/>
      <c r="P33" s="2"/>
      <c r="Q33" s="2"/>
      <c r="R33" s="2"/>
      <c r="S33" s="2"/>
      <c r="T33" s="2"/>
      <c r="U33" s="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.29"/>
    <col customWidth="1" min="2" max="2" width="6.43"/>
    <col customWidth="1" min="3" max="3" width="10.71"/>
    <col customWidth="1" min="4" max="4" width="2.14"/>
    <col customWidth="1" min="5" max="5" width="10.43"/>
    <col customWidth="1" min="6" max="6" width="9.71"/>
    <col customWidth="1" min="7" max="7" width="8.29"/>
    <col customWidth="1" min="8" max="8" width="10.43"/>
    <col customWidth="1" min="9" max="9" width="9.29"/>
    <col customWidth="1" min="10" max="10" width="11.71"/>
    <col customWidth="1" min="11" max="11" width="11.43"/>
    <col customWidth="1" min="12" max="12" width="11.0"/>
    <col customWidth="1" min="13" max="13" width="1.86"/>
    <col customWidth="1" min="14" max="14" width="5.29"/>
    <col customWidth="1" min="15" max="26" width="8.71"/>
  </cols>
  <sheetData>
    <row r="5" ht="18.75" customHeight="1">
      <c r="D5" s="256"/>
      <c r="E5" s="257"/>
      <c r="F5" s="257"/>
      <c r="G5" s="257"/>
      <c r="H5" s="258" t="s">
        <v>378</v>
      </c>
      <c r="I5" s="259"/>
      <c r="J5" s="259"/>
      <c r="K5" s="257"/>
      <c r="L5" s="257"/>
      <c r="M5" s="260"/>
    </row>
    <row r="6" ht="16.5" customHeight="1">
      <c r="A6" s="261"/>
      <c r="B6" s="261"/>
      <c r="C6" s="261"/>
      <c r="D6" s="262"/>
      <c r="E6" s="263" t="s">
        <v>379</v>
      </c>
      <c r="F6" s="264"/>
      <c r="G6" s="265" t="s">
        <v>380</v>
      </c>
      <c r="H6" s="264"/>
      <c r="I6" s="266" t="s">
        <v>381</v>
      </c>
      <c r="J6" s="267"/>
      <c r="K6" s="265" t="s">
        <v>382</v>
      </c>
      <c r="L6" s="264"/>
      <c r="M6" s="268"/>
      <c r="O6" s="261"/>
    </row>
    <row r="7">
      <c r="C7" s="14"/>
      <c r="D7" s="269"/>
      <c r="E7" s="270">
        <v>8.0</v>
      </c>
      <c r="F7" s="270">
        <v>7.0</v>
      </c>
      <c r="G7" s="271">
        <v>6.0</v>
      </c>
      <c r="H7" s="270">
        <v>5.0</v>
      </c>
      <c r="I7" s="272">
        <v>4.0</v>
      </c>
      <c r="J7" s="272">
        <v>3.0</v>
      </c>
      <c r="K7" s="272">
        <v>2.0</v>
      </c>
      <c r="L7" s="273">
        <v>1.0</v>
      </c>
      <c r="M7" s="274"/>
      <c r="N7" s="14"/>
    </row>
    <row r="8" ht="15.0" customHeight="1">
      <c r="B8" s="2"/>
      <c r="C8" s="5"/>
      <c r="D8" s="275"/>
      <c r="E8" s="276" t="s">
        <v>383</v>
      </c>
      <c r="F8" s="277" t="s">
        <v>384</v>
      </c>
      <c r="G8" s="14" t="s">
        <v>383</v>
      </c>
      <c r="H8" s="278" t="s">
        <v>384</v>
      </c>
      <c r="I8" s="279" t="s">
        <v>383</v>
      </c>
      <c r="J8" s="280" t="s">
        <v>385</v>
      </c>
      <c r="K8" s="281" t="s">
        <v>386</v>
      </c>
      <c r="L8" s="282" t="s">
        <v>384</v>
      </c>
      <c r="M8" s="268"/>
      <c r="N8" s="14">
        <v>1.0</v>
      </c>
    </row>
    <row r="9" ht="22.5" customHeight="1">
      <c r="C9" s="261"/>
      <c r="D9" s="262"/>
      <c r="E9" s="283" t="s">
        <v>387</v>
      </c>
      <c r="F9" s="284"/>
      <c r="G9" s="283" t="s">
        <v>388</v>
      </c>
      <c r="H9" s="284"/>
      <c r="I9" s="283" t="s">
        <v>389</v>
      </c>
      <c r="J9" s="284"/>
      <c r="K9" s="285" t="s">
        <v>390</v>
      </c>
      <c r="L9" s="286"/>
      <c r="M9" s="287"/>
      <c r="N9" s="261"/>
    </row>
    <row r="10" ht="6.75" customHeight="1">
      <c r="D10" s="288"/>
      <c r="E10" s="2"/>
      <c r="F10" s="2"/>
      <c r="G10" s="2"/>
      <c r="H10" s="2"/>
      <c r="I10" s="2"/>
      <c r="J10" s="2"/>
      <c r="K10" s="2"/>
      <c r="L10" s="2"/>
      <c r="M10" s="268"/>
    </row>
    <row r="11" ht="9.0" customHeight="1">
      <c r="C11" s="14"/>
      <c r="D11" s="289"/>
      <c r="E11" s="14"/>
      <c r="F11" s="14"/>
      <c r="G11" s="14"/>
      <c r="H11" s="14"/>
      <c r="I11" s="14"/>
      <c r="J11" s="14"/>
      <c r="K11" s="14"/>
      <c r="L11" s="14"/>
      <c r="M11" s="268"/>
    </row>
    <row r="12" ht="12.0" customHeight="1">
      <c r="C12" s="5"/>
      <c r="D12" s="290"/>
      <c r="E12" s="5"/>
      <c r="F12" s="5"/>
      <c r="G12" s="5"/>
      <c r="H12" s="5"/>
      <c r="I12" s="5"/>
      <c r="J12" s="5"/>
      <c r="K12" s="5"/>
      <c r="L12" s="5"/>
      <c r="M12" s="268"/>
    </row>
    <row r="13" ht="15.0" customHeight="1">
      <c r="B13" s="261"/>
      <c r="C13" s="261"/>
      <c r="D13" s="262"/>
      <c r="E13" s="263" t="s">
        <v>391</v>
      </c>
      <c r="F13" s="264"/>
      <c r="G13" s="265" t="s">
        <v>392</v>
      </c>
      <c r="H13" s="264"/>
      <c r="I13" s="266" t="s">
        <v>393</v>
      </c>
      <c r="J13" s="267"/>
      <c r="K13" s="265" t="s">
        <v>394</v>
      </c>
      <c r="L13" s="264"/>
      <c r="M13" s="268"/>
      <c r="N13" s="14"/>
    </row>
    <row r="14" ht="15.75" customHeight="1">
      <c r="C14" s="14"/>
      <c r="D14" s="269"/>
      <c r="E14" s="270">
        <v>8.0</v>
      </c>
      <c r="F14" s="270">
        <v>7.0</v>
      </c>
      <c r="G14" s="271">
        <v>6.0</v>
      </c>
      <c r="H14" s="270">
        <v>5.0</v>
      </c>
      <c r="I14" s="272">
        <v>4.0</v>
      </c>
      <c r="J14" s="272">
        <v>3.0</v>
      </c>
      <c r="K14" s="272">
        <v>2.0</v>
      </c>
      <c r="L14" s="273">
        <v>1.0</v>
      </c>
      <c r="M14" s="274"/>
      <c r="N14" s="14"/>
    </row>
    <row r="15" ht="15.75" customHeight="1">
      <c r="C15" s="5"/>
      <c r="D15" s="275"/>
      <c r="E15" s="276" t="s">
        <v>383</v>
      </c>
      <c r="F15" s="277" t="s">
        <v>384</v>
      </c>
      <c r="G15" s="14" t="s">
        <v>383</v>
      </c>
      <c r="H15" s="278" t="s">
        <v>384</v>
      </c>
      <c r="I15" s="279" t="s">
        <v>383</v>
      </c>
      <c r="J15" s="280" t="s">
        <v>385</v>
      </c>
      <c r="K15" s="279" t="s">
        <v>386</v>
      </c>
      <c r="L15" s="280" t="s">
        <v>384</v>
      </c>
      <c r="M15" s="268"/>
      <c r="N15" s="14">
        <v>2.0</v>
      </c>
    </row>
    <row r="16" ht="15.0" customHeight="1">
      <c r="C16" s="261"/>
      <c r="D16" s="262"/>
      <c r="E16" s="283" t="s">
        <v>395</v>
      </c>
      <c r="F16" s="284"/>
      <c r="G16" s="283" t="s">
        <v>396</v>
      </c>
      <c r="H16" s="284"/>
      <c r="I16" s="283" t="s">
        <v>397</v>
      </c>
      <c r="J16" s="284"/>
      <c r="K16" s="283" t="s">
        <v>387</v>
      </c>
      <c r="L16" s="284"/>
      <c r="M16" s="287"/>
      <c r="N16" s="261"/>
    </row>
    <row r="17" ht="17.25" customHeight="1">
      <c r="D17" s="291"/>
      <c r="E17" s="292"/>
      <c r="F17" s="292"/>
      <c r="G17" s="292"/>
      <c r="H17" s="292"/>
      <c r="I17" s="292"/>
      <c r="J17" s="292"/>
      <c r="K17" s="292"/>
      <c r="L17" s="292"/>
      <c r="M17" s="293"/>
    </row>
    <row r="18" ht="47.25" customHeight="1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21.75" customHeight="1">
      <c r="D19" s="256"/>
      <c r="E19" s="257"/>
      <c r="F19" s="257"/>
      <c r="G19" s="257"/>
      <c r="H19" s="258" t="s">
        <v>398</v>
      </c>
      <c r="I19" s="259"/>
      <c r="J19" s="259"/>
      <c r="K19" s="257"/>
      <c r="L19" s="257"/>
      <c r="M19" s="260"/>
    </row>
    <row r="20">
      <c r="D20" s="294"/>
      <c r="E20" s="263" t="s">
        <v>379</v>
      </c>
      <c r="F20" s="264"/>
      <c r="G20" s="265" t="s">
        <v>380</v>
      </c>
      <c r="H20" s="264"/>
      <c r="I20" s="266" t="s">
        <v>381</v>
      </c>
      <c r="J20" s="267"/>
      <c r="K20" s="265" t="s">
        <v>382</v>
      </c>
      <c r="L20" s="264"/>
      <c r="M20" s="268"/>
    </row>
    <row r="21" ht="15.75" customHeight="1">
      <c r="D21" s="288"/>
      <c r="E21" s="272">
        <v>8.0</v>
      </c>
      <c r="F21" s="270">
        <v>7.0</v>
      </c>
      <c r="G21" s="271">
        <v>6.0</v>
      </c>
      <c r="H21" s="270">
        <v>5.0</v>
      </c>
      <c r="I21" s="272">
        <v>4.0</v>
      </c>
      <c r="J21" s="272">
        <v>3.0</v>
      </c>
      <c r="K21" s="272">
        <v>2.0</v>
      </c>
      <c r="L21" s="273">
        <v>1.0</v>
      </c>
      <c r="M21" s="274"/>
      <c r="N21" s="14"/>
    </row>
    <row r="22" ht="15.75" customHeight="1">
      <c r="D22" s="288"/>
      <c r="E22" s="276" t="s">
        <v>383</v>
      </c>
      <c r="F22" s="277" t="s">
        <v>384</v>
      </c>
      <c r="G22" s="14" t="s">
        <v>383</v>
      </c>
      <c r="H22" s="278" t="s">
        <v>384</v>
      </c>
      <c r="I22" s="279" t="s">
        <v>383</v>
      </c>
      <c r="J22" s="280" t="s">
        <v>385</v>
      </c>
      <c r="K22" s="281" t="s">
        <v>386</v>
      </c>
      <c r="L22" s="282" t="s">
        <v>384</v>
      </c>
      <c r="M22" s="268"/>
      <c r="N22" s="14">
        <v>1.0</v>
      </c>
    </row>
    <row r="23" ht="15.75" customHeight="1">
      <c r="D23" s="288"/>
      <c r="E23" s="295"/>
      <c r="F23" s="284"/>
      <c r="G23" s="295"/>
      <c r="H23" s="284"/>
      <c r="I23" s="295"/>
      <c r="J23" s="284"/>
      <c r="K23" s="296"/>
      <c r="L23" s="286"/>
      <c r="M23" s="287"/>
      <c r="N23" s="261"/>
      <c r="R23" s="297"/>
    </row>
    <row r="24" ht="10.5" customHeight="1">
      <c r="D24" s="288"/>
      <c r="E24" s="2"/>
      <c r="F24" s="2"/>
      <c r="G24" s="2"/>
      <c r="H24" s="2"/>
      <c r="I24" s="2"/>
      <c r="J24" s="2"/>
      <c r="K24" s="2"/>
      <c r="L24" s="2"/>
      <c r="M24" s="268"/>
    </row>
    <row r="25" ht="9.0" customHeight="1">
      <c r="D25" s="288"/>
      <c r="E25" s="14"/>
      <c r="F25" s="14"/>
      <c r="G25" s="14"/>
      <c r="H25" s="14"/>
      <c r="I25" s="14"/>
      <c r="J25" s="14"/>
      <c r="K25" s="14"/>
      <c r="L25" s="14"/>
      <c r="M25" s="268"/>
    </row>
    <row r="26" ht="9.75" customHeight="1">
      <c r="D26" s="288"/>
      <c r="E26" s="5"/>
      <c r="F26" s="5"/>
      <c r="G26" s="5"/>
      <c r="H26" s="5"/>
      <c r="I26" s="5"/>
      <c r="J26" s="5"/>
      <c r="K26" s="5"/>
      <c r="L26" s="5"/>
      <c r="M26" s="268"/>
    </row>
    <row r="27" ht="15.75" customHeight="1">
      <c r="D27" s="288"/>
      <c r="E27" s="265" t="s">
        <v>391</v>
      </c>
      <c r="F27" s="264"/>
      <c r="G27" s="265" t="s">
        <v>392</v>
      </c>
      <c r="H27" s="264"/>
      <c r="I27" s="266" t="s">
        <v>393</v>
      </c>
      <c r="J27" s="267"/>
      <c r="K27" s="265" t="s">
        <v>394</v>
      </c>
      <c r="L27" s="264"/>
      <c r="M27" s="268"/>
      <c r="N27" s="14"/>
    </row>
    <row r="28" ht="15.75" customHeight="1">
      <c r="D28" s="288"/>
      <c r="E28" s="272">
        <v>8.0</v>
      </c>
      <c r="F28" s="270">
        <v>7.0</v>
      </c>
      <c r="G28" s="271">
        <v>6.0</v>
      </c>
      <c r="H28" s="270">
        <v>5.0</v>
      </c>
      <c r="I28" s="272">
        <v>4.0</v>
      </c>
      <c r="J28" s="272">
        <v>3.0</v>
      </c>
      <c r="K28" s="272">
        <v>2.0</v>
      </c>
      <c r="L28" s="273">
        <v>1.0</v>
      </c>
      <c r="M28" s="274"/>
      <c r="N28" s="14"/>
    </row>
    <row r="29" ht="15.75" customHeight="1">
      <c r="D29" s="288"/>
      <c r="E29" s="276" t="s">
        <v>383</v>
      </c>
      <c r="F29" s="277" t="s">
        <v>384</v>
      </c>
      <c r="G29" s="14" t="s">
        <v>383</v>
      </c>
      <c r="H29" s="278" t="s">
        <v>384</v>
      </c>
      <c r="I29" s="279" t="s">
        <v>383</v>
      </c>
      <c r="J29" s="280" t="s">
        <v>385</v>
      </c>
      <c r="K29" s="279" t="s">
        <v>386</v>
      </c>
      <c r="L29" s="280" t="s">
        <v>384</v>
      </c>
      <c r="M29" s="268"/>
      <c r="N29" s="14">
        <v>2.0</v>
      </c>
    </row>
    <row r="30" ht="15.75" customHeight="1">
      <c r="D30" s="288"/>
      <c r="E30" s="295"/>
      <c r="F30" s="284"/>
      <c r="G30" s="295"/>
      <c r="H30" s="284"/>
      <c r="I30" s="298" t="s">
        <v>399</v>
      </c>
      <c r="J30" s="284"/>
      <c r="K30" s="295"/>
      <c r="L30" s="284"/>
      <c r="M30" s="287"/>
      <c r="N30" s="261"/>
    </row>
    <row r="31" ht="15.75" customHeight="1">
      <c r="D31" s="291"/>
      <c r="E31" s="292"/>
      <c r="F31" s="292"/>
      <c r="G31" s="292"/>
      <c r="H31" s="292"/>
      <c r="I31" s="292"/>
      <c r="J31" s="292"/>
      <c r="K31" s="292"/>
      <c r="L31" s="292"/>
      <c r="M31" s="293"/>
    </row>
    <row r="32" ht="15.75" customHeight="1"/>
    <row r="33" ht="15.75" customHeight="1">
      <c r="E33" s="299" t="s">
        <v>400</v>
      </c>
      <c r="F33" s="52"/>
      <c r="G33" s="52"/>
      <c r="H33" s="52"/>
      <c r="I33" s="52"/>
      <c r="J33" s="52"/>
      <c r="K33" s="52"/>
    </row>
    <row r="34" ht="15.75" customHeight="1">
      <c r="E34" s="1" t="s">
        <v>401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H5:J5"/>
    <mergeCell ref="E9:F9"/>
    <mergeCell ref="G9:H9"/>
    <mergeCell ref="I9:J9"/>
    <mergeCell ref="K9:L9"/>
    <mergeCell ref="E16:F16"/>
    <mergeCell ref="G16:H16"/>
    <mergeCell ref="E30:F30"/>
    <mergeCell ref="G30:H30"/>
    <mergeCell ref="I30:J30"/>
    <mergeCell ref="K30:L30"/>
    <mergeCell ref="I16:J16"/>
    <mergeCell ref="K16:L16"/>
    <mergeCell ref="H19:J19"/>
    <mergeCell ref="E23:F23"/>
    <mergeCell ref="G23:H23"/>
    <mergeCell ref="I23:J23"/>
    <mergeCell ref="K23:L23"/>
  </mergeCells>
  <printOptions/>
  <pageMargins bottom="0.75" footer="0.0" header="0.0" left="0.25" right="0.25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.29"/>
    <col customWidth="1" min="2" max="2" width="1.0"/>
    <col customWidth="1" min="3" max="3" width="4.0"/>
    <col customWidth="1" min="4" max="4" width="13.14"/>
    <col customWidth="1" min="5" max="5" width="12.0"/>
    <col customWidth="1" min="6" max="6" width="5.29"/>
    <col customWidth="1" min="7" max="7" width="4.57"/>
    <col customWidth="1" min="8" max="8" width="3.71"/>
    <col customWidth="1" min="9" max="9" width="12.86"/>
    <col customWidth="1" min="10" max="10" width="5.57"/>
    <col customWidth="1" min="11" max="11" width="8.71"/>
    <col customWidth="1" min="12" max="12" width="10.86"/>
    <col customWidth="1" min="13" max="14" width="8.71"/>
    <col customWidth="1" min="15" max="15" width="3.29"/>
    <col customWidth="1" min="16" max="26" width="8.71"/>
  </cols>
  <sheetData>
    <row r="3">
      <c r="L3" s="60" t="s">
        <v>402</v>
      </c>
    </row>
    <row r="5">
      <c r="C5" s="14"/>
      <c r="D5" s="14">
        <v>1.0</v>
      </c>
      <c r="E5" s="14"/>
      <c r="F5" s="14" t="s">
        <v>403</v>
      </c>
      <c r="G5" s="14"/>
      <c r="I5" s="14"/>
      <c r="J5" s="14" t="s">
        <v>403</v>
      </c>
      <c r="O5" s="60">
        <v>5.0</v>
      </c>
    </row>
    <row r="6">
      <c r="G6" s="2"/>
    </row>
    <row r="7">
      <c r="C7" s="71">
        <v>1.0</v>
      </c>
      <c r="D7" s="252" t="s">
        <v>404</v>
      </c>
      <c r="E7" s="252" t="s">
        <v>405</v>
      </c>
      <c r="F7" s="71">
        <v>1.0</v>
      </c>
      <c r="G7" s="24"/>
      <c r="H7" s="71">
        <v>1.0</v>
      </c>
      <c r="I7" s="11" t="s">
        <v>14</v>
      </c>
      <c r="J7" s="71">
        <v>2.0</v>
      </c>
      <c r="K7" s="19"/>
      <c r="L7" s="13"/>
      <c r="M7" s="19"/>
      <c r="N7" s="19"/>
      <c r="O7" s="13">
        <v>1.0</v>
      </c>
      <c r="P7" s="19"/>
      <c r="Q7" s="19"/>
    </row>
    <row r="8">
      <c r="C8" s="71">
        <v>2.0</v>
      </c>
      <c r="D8" s="252" t="s">
        <v>404</v>
      </c>
      <c r="E8" s="252" t="s">
        <v>405</v>
      </c>
      <c r="F8" s="71">
        <v>1.0</v>
      </c>
      <c r="G8" s="24"/>
      <c r="H8" s="71">
        <v>2.0</v>
      </c>
      <c r="I8" s="11" t="s">
        <v>14</v>
      </c>
      <c r="J8" s="71">
        <v>2.0</v>
      </c>
      <c r="K8" s="19"/>
      <c r="L8" s="13"/>
      <c r="M8" s="19"/>
      <c r="N8" s="19"/>
      <c r="O8" s="13">
        <v>2.0</v>
      </c>
      <c r="P8" s="19"/>
      <c r="Q8" s="19"/>
    </row>
    <row r="9">
      <c r="C9" s="71">
        <v>3.0</v>
      </c>
      <c r="D9" s="252" t="s">
        <v>404</v>
      </c>
      <c r="E9" s="252" t="s">
        <v>405</v>
      </c>
      <c r="F9" s="71">
        <v>1.0</v>
      </c>
      <c r="G9" s="24"/>
      <c r="H9" s="71">
        <v>3.0</v>
      </c>
      <c r="I9" s="11" t="s">
        <v>14</v>
      </c>
      <c r="J9" s="71">
        <v>2.0</v>
      </c>
      <c r="K9" s="19"/>
      <c r="L9" s="13"/>
      <c r="M9" s="19"/>
      <c r="N9" s="19"/>
      <c r="O9" s="13">
        <v>3.0</v>
      </c>
      <c r="P9" s="19"/>
      <c r="Q9" s="19"/>
    </row>
    <row r="10">
      <c r="C10" s="71">
        <v>4.0</v>
      </c>
      <c r="D10" s="252" t="s">
        <v>404</v>
      </c>
      <c r="E10" s="252" t="s">
        <v>405</v>
      </c>
      <c r="F10" s="71">
        <v>1.0</v>
      </c>
      <c r="G10" s="24"/>
      <c r="H10" s="71">
        <v>4.0</v>
      </c>
      <c r="I10" s="11" t="s">
        <v>14</v>
      </c>
      <c r="J10" s="71">
        <v>2.0</v>
      </c>
      <c r="K10" s="19"/>
      <c r="L10" s="13"/>
      <c r="M10" s="19"/>
      <c r="N10" s="19"/>
      <c r="O10" s="13">
        <v>4.0</v>
      </c>
      <c r="P10" s="19"/>
      <c r="Q10" s="19"/>
    </row>
    <row r="11">
      <c r="C11" s="71">
        <v>5.0</v>
      </c>
      <c r="D11" s="252" t="s">
        <v>406</v>
      </c>
      <c r="E11" s="11" t="s">
        <v>20</v>
      </c>
      <c r="F11" s="71">
        <v>1.0</v>
      </c>
      <c r="G11" s="24"/>
      <c r="H11" s="71">
        <v>5.0</v>
      </c>
      <c r="I11" s="11" t="s">
        <v>111</v>
      </c>
      <c r="J11" s="71">
        <v>3.0</v>
      </c>
      <c r="K11" s="19"/>
      <c r="L11" s="13"/>
      <c r="M11" s="19"/>
      <c r="N11" s="19"/>
      <c r="O11" s="13">
        <v>5.0</v>
      </c>
      <c r="P11" s="19"/>
      <c r="Q11" s="19"/>
    </row>
    <row r="12">
      <c r="C12" s="71">
        <v>6.0</v>
      </c>
      <c r="D12" s="252" t="s">
        <v>406</v>
      </c>
      <c r="E12" s="11" t="s">
        <v>20</v>
      </c>
      <c r="F12" s="71">
        <v>1.0</v>
      </c>
      <c r="G12" s="24"/>
      <c r="H12" s="71">
        <v>6.0</v>
      </c>
      <c r="I12" s="11" t="s">
        <v>111</v>
      </c>
      <c r="J12" s="71">
        <v>3.0</v>
      </c>
      <c r="K12" s="19"/>
      <c r="L12" s="13"/>
      <c r="M12" s="19"/>
      <c r="N12" s="19"/>
      <c r="O12" s="13">
        <v>6.0</v>
      </c>
      <c r="P12" s="19"/>
      <c r="Q12" s="19"/>
    </row>
    <row r="13">
      <c r="C13" s="71">
        <v>7.0</v>
      </c>
      <c r="D13" s="252" t="s">
        <v>406</v>
      </c>
      <c r="E13" s="11" t="s">
        <v>20</v>
      </c>
      <c r="F13" s="71">
        <v>1.0</v>
      </c>
      <c r="G13" s="24"/>
      <c r="H13" s="71">
        <v>7.0</v>
      </c>
      <c r="I13" s="11" t="s">
        <v>111</v>
      </c>
      <c r="J13" s="71">
        <v>3.0</v>
      </c>
      <c r="K13" s="19"/>
      <c r="L13" s="13"/>
      <c r="M13" s="19"/>
      <c r="N13" s="19"/>
      <c r="O13" s="13">
        <v>7.0</v>
      </c>
      <c r="P13" s="19"/>
      <c r="Q13" s="19"/>
    </row>
    <row r="14">
      <c r="C14" s="71">
        <v>8.0</v>
      </c>
      <c r="D14" s="252" t="s">
        <v>406</v>
      </c>
      <c r="E14" s="11" t="s">
        <v>20</v>
      </c>
      <c r="F14" s="71">
        <v>1.0</v>
      </c>
      <c r="G14" s="24"/>
      <c r="H14" s="71">
        <v>8.0</v>
      </c>
      <c r="I14" s="11" t="s">
        <v>111</v>
      </c>
      <c r="J14" s="71">
        <v>3.0</v>
      </c>
      <c r="K14" s="19"/>
      <c r="L14" s="13"/>
      <c r="M14" s="19"/>
      <c r="N14" s="19"/>
      <c r="O14" s="13">
        <v>8.0</v>
      </c>
      <c r="P14" s="19"/>
      <c r="Q14" s="19"/>
    </row>
    <row r="15">
      <c r="C15" s="71">
        <v>9.0</v>
      </c>
      <c r="D15" s="252" t="s">
        <v>406</v>
      </c>
      <c r="E15" s="11" t="s">
        <v>20</v>
      </c>
      <c r="F15" s="71">
        <v>1.0</v>
      </c>
      <c r="G15" s="24"/>
      <c r="H15" s="71">
        <v>9.0</v>
      </c>
      <c r="I15" s="71"/>
      <c r="J15" s="71"/>
      <c r="K15" s="19"/>
      <c r="L15" s="13"/>
      <c r="M15" s="19"/>
      <c r="N15" s="19"/>
      <c r="O15" s="13">
        <v>9.0</v>
      </c>
      <c r="P15" s="19"/>
      <c r="Q15" s="19"/>
    </row>
    <row r="16">
      <c r="C16" s="71">
        <v>10.0</v>
      </c>
      <c r="D16" s="254"/>
      <c r="E16" s="71"/>
      <c r="F16" s="71"/>
      <c r="G16" s="24"/>
      <c r="H16" s="71">
        <v>10.0</v>
      </c>
      <c r="I16" s="71"/>
      <c r="J16" s="71"/>
      <c r="K16" s="19"/>
      <c r="L16" s="13"/>
      <c r="M16" s="19"/>
      <c r="N16" s="19"/>
      <c r="O16" s="13">
        <v>10.0</v>
      </c>
      <c r="P16" s="19"/>
      <c r="Q16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4.0"/>
    <col customWidth="1" min="3" max="3" width="11.29"/>
    <col customWidth="1" min="4" max="4" width="6.71"/>
    <col customWidth="1" min="5" max="5" width="11.86"/>
    <col customWidth="1" min="6" max="6" width="7.0"/>
    <col customWidth="1" min="7" max="7" width="8.71"/>
    <col customWidth="1" min="8" max="8" width="6.14"/>
    <col customWidth="1" min="9" max="9" width="15.71"/>
    <col customWidth="1" min="10" max="10" width="8.71"/>
    <col customWidth="1" min="11" max="11" width="13.29"/>
    <col customWidth="1" min="12" max="12" width="24.14"/>
    <col customWidth="1" min="13" max="13" width="16.29"/>
    <col customWidth="1" min="14" max="14" width="22.43"/>
    <col customWidth="1" min="15" max="26" width="8.71"/>
  </cols>
  <sheetData>
    <row r="3">
      <c r="L3" s="300" t="s">
        <v>407</v>
      </c>
    </row>
    <row r="4">
      <c r="C4" s="1" t="s">
        <v>37</v>
      </c>
    </row>
    <row r="5">
      <c r="C5" s="301" t="s">
        <v>408</v>
      </c>
      <c r="D5" s="2"/>
      <c r="I5" s="67" t="s">
        <v>39</v>
      </c>
    </row>
    <row r="6">
      <c r="D6" s="5"/>
      <c r="E6" s="5"/>
      <c r="F6" s="7"/>
      <c r="G6" s="7" t="s">
        <v>409</v>
      </c>
      <c r="H6" s="5"/>
      <c r="I6" s="5"/>
      <c r="J6" s="5"/>
      <c r="K6" s="5" t="s">
        <v>410</v>
      </c>
      <c r="L6" s="5" t="s">
        <v>411</v>
      </c>
      <c r="M6" s="302" t="s">
        <v>412</v>
      </c>
    </row>
    <row r="7">
      <c r="B7" s="8" t="s">
        <v>45</v>
      </c>
      <c r="C7" s="8" t="s">
        <v>46</v>
      </c>
      <c r="D7" s="9" t="s">
        <v>47</v>
      </c>
      <c r="E7" s="303" t="s">
        <v>413</v>
      </c>
      <c r="F7" s="8" t="s">
        <v>49</v>
      </c>
      <c r="G7" s="10" t="s">
        <v>50</v>
      </c>
      <c r="H7" s="10" t="s">
        <v>414</v>
      </c>
      <c r="I7" s="10" t="s">
        <v>52</v>
      </c>
      <c r="J7" s="10" t="s">
        <v>53</v>
      </c>
      <c r="K7" s="10" t="s">
        <v>415</v>
      </c>
      <c r="L7" s="10" t="s">
        <v>416</v>
      </c>
      <c r="M7" s="10" t="s">
        <v>56</v>
      </c>
      <c r="N7" s="11" t="s">
        <v>57</v>
      </c>
    </row>
    <row r="8">
      <c r="B8" s="12">
        <v>1.0</v>
      </c>
      <c r="C8" s="13" t="s">
        <v>417</v>
      </c>
      <c r="D8" s="3" t="s">
        <v>173</v>
      </c>
      <c r="E8" s="43">
        <v>1.0</v>
      </c>
      <c r="F8" s="3" t="s">
        <v>20</v>
      </c>
      <c r="G8" s="15"/>
      <c r="H8" s="16"/>
      <c r="I8" s="17" t="s">
        <v>4</v>
      </c>
      <c r="J8" s="14" t="s">
        <v>5</v>
      </c>
      <c r="K8" s="16" t="s">
        <v>43</v>
      </c>
      <c r="L8" s="26" t="s">
        <v>67</v>
      </c>
      <c r="M8" s="18" t="s">
        <v>418</v>
      </c>
      <c r="N8" s="19"/>
    </row>
    <row r="9">
      <c r="B9" s="13">
        <v>2.0</v>
      </c>
      <c r="C9" s="20" t="s">
        <v>419</v>
      </c>
      <c r="D9" s="21" t="s">
        <v>173</v>
      </c>
      <c r="E9" s="31">
        <v>1.0</v>
      </c>
      <c r="F9" s="21" t="s">
        <v>20</v>
      </c>
      <c r="G9" s="23"/>
      <c r="H9" s="13"/>
      <c r="I9" s="20" t="s">
        <v>4</v>
      </c>
      <c r="J9" s="22" t="s">
        <v>5</v>
      </c>
      <c r="K9" s="13" t="s">
        <v>43</v>
      </c>
      <c r="L9" s="28" t="s">
        <v>67</v>
      </c>
      <c r="M9" s="20" t="s">
        <v>418</v>
      </c>
      <c r="N9" s="24"/>
    </row>
    <row r="10">
      <c r="B10" s="12">
        <v>3.0</v>
      </c>
      <c r="C10" s="18" t="s">
        <v>420</v>
      </c>
      <c r="D10" s="3" t="s">
        <v>173</v>
      </c>
      <c r="E10" s="43">
        <v>1.0</v>
      </c>
      <c r="F10" s="3" t="s">
        <v>20</v>
      </c>
      <c r="G10" s="25"/>
      <c r="H10" s="12"/>
      <c r="I10" s="18" t="s">
        <v>4</v>
      </c>
      <c r="J10" s="14" t="s">
        <v>5</v>
      </c>
      <c r="K10" s="12" t="s">
        <v>43</v>
      </c>
      <c r="L10" s="26" t="s">
        <v>67</v>
      </c>
      <c r="M10" s="18" t="s">
        <v>418</v>
      </c>
      <c r="N10" s="27"/>
    </row>
    <row r="11">
      <c r="B11" s="13">
        <v>4.0</v>
      </c>
      <c r="C11" s="20" t="s">
        <v>421</v>
      </c>
      <c r="D11" s="21" t="s">
        <v>173</v>
      </c>
      <c r="E11" s="31">
        <v>1.0</v>
      </c>
      <c r="F11" s="21" t="s">
        <v>20</v>
      </c>
      <c r="G11" s="23"/>
      <c r="H11" s="13"/>
      <c r="I11" s="20" t="s">
        <v>4</v>
      </c>
      <c r="J11" s="23" t="s">
        <v>5</v>
      </c>
      <c r="K11" s="13" t="s">
        <v>43</v>
      </c>
      <c r="L11" s="28" t="s">
        <v>67</v>
      </c>
      <c r="M11" s="20" t="s">
        <v>418</v>
      </c>
      <c r="N11" s="19"/>
    </row>
    <row r="12">
      <c r="B12" s="13">
        <v>5.0</v>
      </c>
      <c r="C12" s="20" t="s">
        <v>422</v>
      </c>
      <c r="D12" s="29" t="s">
        <v>173</v>
      </c>
      <c r="E12" s="72">
        <v>1.0</v>
      </c>
      <c r="F12" s="29" t="s">
        <v>20</v>
      </c>
      <c r="G12" s="15"/>
      <c r="H12" s="16"/>
      <c r="I12" s="17" t="s">
        <v>4</v>
      </c>
      <c r="J12" s="15" t="s">
        <v>5</v>
      </c>
      <c r="K12" s="16" t="s">
        <v>43</v>
      </c>
      <c r="L12" s="30" t="s">
        <v>67</v>
      </c>
      <c r="M12" s="17" t="s">
        <v>418</v>
      </c>
      <c r="N12" s="27"/>
    </row>
    <row r="13">
      <c r="B13" s="13">
        <v>6.0</v>
      </c>
      <c r="C13" s="13" t="s">
        <v>423</v>
      </c>
      <c r="D13" s="29" t="s">
        <v>173</v>
      </c>
      <c r="E13" s="72">
        <v>1.0</v>
      </c>
      <c r="F13" s="29" t="s">
        <v>20</v>
      </c>
      <c r="G13" s="15"/>
      <c r="H13" s="16"/>
      <c r="I13" s="17" t="s">
        <v>4</v>
      </c>
      <c r="J13" s="15" t="s">
        <v>5</v>
      </c>
      <c r="K13" s="16" t="s">
        <v>43</v>
      </c>
      <c r="L13" s="30" t="s">
        <v>67</v>
      </c>
      <c r="M13" s="17" t="s">
        <v>418</v>
      </c>
      <c r="N13" s="19"/>
    </row>
    <row r="14">
      <c r="B14" s="13">
        <v>7.0</v>
      </c>
      <c r="C14" s="20" t="s">
        <v>424</v>
      </c>
      <c r="D14" s="21" t="s">
        <v>173</v>
      </c>
      <c r="E14" s="31">
        <v>1.0</v>
      </c>
      <c r="F14" s="21" t="s">
        <v>20</v>
      </c>
      <c r="G14" s="23"/>
      <c r="H14" s="13"/>
      <c r="I14" s="20" t="s">
        <v>4</v>
      </c>
      <c r="J14" s="23" t="s">
        <v>5</v>
      </c>
      <c r="K14" s="13" t="s">
        <v>43</v>
      </c>
      <c r="L14" s="28" t="s">
        <v>67</v>
      </c>
      <c r="M14" s="20" t="s">
        <v>418</v>
      </c>
      <c r="N14" s="27"/>
    </row>
    <row r="15">
      <c r="B15" s="37">
        <v>8.0</v>
      </c>
      <c r="C15" s="18" t="s">
        <v>425</v>
      </c>
      <c r="D15" s="38" t="s">
        <v>173</v>
      </c>
      <c r="E15" s="304">
        <v>1.0</v>
      </c>
      <c r="F15" s="38" t="s">
        <v>2</v>
      </c>
      <c r="G15" s="39"/>
      <c r="H15" s="37"/>
      <c r="I15" s="40" t="s">
        <v>4</v>
      </c>
      <c r="J15" s="39" t="s">
        <v>5</v>
      </c>
      <c r="K15" s="37" t="s">
        <v>43</v>
      </c>
      <c r="L15" s="41" t="s">
        <v>426</v>
      </c>
      <c r="M15" s="305">
        <v>2017.0</v>
      </c>
      <c r="N15" s="27" t="s">
        <v>427</v>
      </c>
    </row>
    <row r="16">
      <c r="B16" s="13">
        <v>9.0</v>
      </c>
      <c r="C16" s="13" t="s">
        <v>428</v>
      </c>
      <c r="D16" s="3" t="s">
        <v>173</v>
      </c>
      <c r="E16" s="43">
        <v>1.0</v>
      </c>
      <c r="F16" s="3" t="s">
        <v>20</v>
      </c>
      <c r="G16" s="25"/>
      <c r="H16" s="12"/>
      <c r="I16" s="18" t="s">
        <v>4</v>
      </c>
      <c r="J16" s="39" t="s">
        <v>5</v>
      </c>
      <c r="K16" s="12" t="s">
        <v>43</v>
      </c>
      <c r="L16" s="26" t="s">
        <v>67</v>
      </c>
      <c r="M16" s="18" t="s">
        <v>418</v>
      </c>
      <c r="N16" s="19"/>
    </row>
    <row r="17">
      <c r="B17" s="13">
        <v>10.0</v>
      </c>
      <c r="C17" s="18" t="s">
        <v>429</v>
      </c>
      <c r="D17" s="49" t="s">
        <v>173</v>
      </c>
      <c r="E17" s="72">
        <v>1.0</v>
      </c>
      <c r="F17" s="29" t="s">
        <v>20</v>
      </c>
      <c r="G17" s="15"/>
      <c r="H17" s="16"/>
      <c r="I17" s="17" t="s">
        <v>4</v>
      </c>
      <c r="J17" s="50" t="s">
        <v>5</v>
      </c>
      <c r="K17" s="16" t="s">
        <v>43</v>
      </c>
      <c r="L17" s="30" t="s">
        <v>67</v>
      </c>
      <c r="M17" s="17" t="s">
        <v>418</v>
      </c>
      <c r="N17" s="24"/>
    </row>
    <row r="18">
      <c r="B18" s="13">
        <v>11.0</v>
      </c>
      <c r="C18" s="13" t="s">
        <v>430</v>
      </c>
      <c r="D18" s="51" t="s">
        <v>173</v>
      </c>
      <c r="E18" s="31">
        <v>1.0</v>
      </c>
      <c r="F18" s="21" t="s">
        <v>20</v>
      </c>
      <c r="G18" s="23"/>
      <c r="H18" s="13"/>
      <c r="I18" s="20" t="s">
        <v>4</v>
      </c>
      <c r="J18" s="22" t="s">
        <v>5</v>
      </c>
      <c r="K18" s="13" t="s">
        <v>43</v>
      </c>
      <c r="L18" s="28" t="s">
        <v>67</v>
      </c>
      <c r="M18" s="20" t="s">
        <v>418</v>
      </c>
      <c r="N18" s="27"/>
    </row>
    <row r="19">
      <c r="B19" s="13">
        <v>12.0</v>
      </c>
      <c r="C19" s="12" t="s">
        <v>431</v>
      </c>
      <c r="D19" s="53" t="s">
        <v>173</v>
      </c>
      <c r="E19" s="43">
        <v>1.0</v>
      </c>
      <c r="F19" s="3" t="s">
        <v>20</v>
      </c>
      <c r="G19" s="25"/>
      <c r="H19" s="12"/>
      <c r="I19" s="18" t="s">
        <v>4</v>
      </c>
      <c r="J19" s="14" t="s">
        <v>5</v>
      </c>
      <c r="K19" s="12" t="s">
        <v>43</v>
      </c>
      <c r="L19" s="26" t="s">
        <v>67</v>
      </c>
      <c r="M19" s="18" t="s">
        <v>418</v>
      </c>
      <c r="N19" s="19"/>
    </row>
    <row r="20">
      <c r="B20" s="13">
        <v>13.0</v>
      </c>
      <c r="C20" s="13" t="s">
        <v>432</v>
      </c>
      <c r="D20" s="51" t="s">
        <v>173</v>
      </c>
      <c r="E20" s="31">
        <v>1.0</v>
      </c>
      <c r="F20" s="21" t="s">
        <v>20</v>
      </c>
      <c r="G20" s="23"/>
      <c r="H20" s="13"/>
      <c r="I20" s="20" t="s">
        <v>4</v>
      </c>
      <c r="J20" s="22" t="s">
        <v>5</v>
      </c>
      <c r="K20" s="13" t="s">
        <v>43</v>
      </c>
      <c r="L20" s="28" t="s">
        <v>67</v>
      </c>
      <c r="M20" s="20" t="s">
        <v>418</v>
      </c>
      <c r="N20" s="54"/>
    </row>
    <row r="21" ht="15.75" customHeight="1">
      <c r="B21" s="12">
        <v>14.0</v>
      </c>
      <c r="C21" s="37" t="s">
        <v>433</v>
      </c>
      <c r="D21" s="55" t="s">
        <v>173</v>
      </c>
      <c r="E21" s="304">
        <v>1.0</v>
      </c>
      <c r="F21" s="38" t="s">
        <v>20</v>
      </c>
      <c r="G21" s="39"/>
      <c r="H21" s="37"/>
      <c r="I21" s="40" t="s">
        <v>4</v>
      </c>
      <c r="J21" s="56" t="s">
        <v>5</v>
      </c>
      <c r="K21" s="37" t="s">
        <v>43</v>
      </c>
      <c r="L21" s="41" t="s">
        <v>67</v>
      </c>
      <c r="M21" s="40" t="s">
        <v>418</v>
      </c>
      <c r="N21" s="27"/>
    </row>
    <row r="22" ht="15.75" customHeight="1">
      <c r="B22" s="16">
        <v>15.0</v>
      </c>
      <c r="C22" s="13" t="s">
        <v>434</v>
      </c>
      <c r="D22" s="53" t="s">
        <v>173</v>
      </c>
      <c r="E22" s="43">
        <v>1.0</v>
      </c>
      <c r="F22" s="3" t="s">
        <v>20</v>
      </c>
      <c r="G22" s="25"/>
      <c r="H22" s="12"/>
      <c r="I22" s="18" t="s">
        <v>4</v>
      </c>
      <c r="J22" s="14" t="s">
        <v>5</v>
      </c>
      <c r="K22" s="12" t="s">
        <v>43</v>
      </c>
      <c r="L22" s="26" t="s">
        <v>67</v>
      </c>
      <c r="M22" s="18" t="s">
        <v>418</v>
      </c>
      <c r="N22" s="19"/>
    </row>
    <row r="23" ht="15.75" customHeight="1">
      <c r="B23" s="23">
        <v>16.0</v>
      </c>
      <c r="C23" s="13" t="s">
        <v>435</v>
      </c>
      <c r="D23" s="51" t="s">
        <v>173</v>
      </c>
      <c r="E23" s="31">
        <v>1.0</v>
      </c>
      <c r="F23" s="21" t="s">
        <v>20</v>
      </c>
      <c r="G23" s="23"/>
      <c r="H23" s="13"/>
      <c r="I23" s="20" t="s">
        <v>4</v>
      </c>
      <c r="J23" s="22" t="s">
        <v>5</v>
      </c>
      <c r="K23" s="13" t="s">
        <v>43</v>
      </c>
      <c r="L23" s="28" t="s">
        <v>67</v>
      </c>
      <c r="M23" s="20" t="s">
        <v>418</v>
      </c>
      <c r="N23" s="54"/>
    </row>
    <row r="24" ht="15.75" customHeight="1">
      <c r="B24" s="13">
        <v>17.0</v>
      </c>
      <c r="C24" s="37" t="s">
        <v>436</v>
      </c>
      <c r="D24" s="55" t="s">
        <v>173</v>
      </c>
      <c r="E24" s="304">
        <v>1.0</v>
      </c>
      <c r="F24" s="38" t="s">
        <v>20</v>
      </c>
      <c r="G24" s="39"/>
      <c r="H24" s="37"/>
      <c r="I24" s="40" t="s">
        <v>4</v>
      </c>
      <c r="J24" s="56" t="s">
        <v>5</v>
      </c>
      <c r="K24" s="37" t="s">
        <v>43</v>
      </c>
      <c r="L24" s="41" t="s">
        <v>67</v>
      </c>
      <c r="M24" s="40" t="s">
        <v>418</v>
      </c>
      <c r="N24" s="24"/>
    </row>
    <row r="25" ht="15.75" customHeight="1">
      <c r="B25" s="13">
        <v>18.0</v>
      </c>
      <c r="C25" s="13" t="s">
        <v>437</v>
      </c>
      <c r="D25" s="38" t="s">
        <v>173</v>
      </c>
      <c r="E25" s="304">
        <v>1.0</v>
      </c>
      <c r="F25" s="38" t="s">
        <v>20</v>
      </c>
      <c r="G25" s="39"/>
      <c r="H25" s="37"/>
      <c r="I25" s="40" t="s">
        <v>4</v>
      </c>
      <c r="J25" s="56" t="s">
        <v>5</v>
      </c>
      <c r="K25" s="37" t="s">
        <v>43</v>
      </c>
      <c r="L25" s="41" t="s">
        <v>67</v>
      </c>
      <c r="M25" s="40" t="s">
        <v>418</v>
      </c>
      <c r="N25" s="19"/>
    </row>
    <row r="26" ht="15.75" customHeight="1">
      <c r="B26" s="13">
        <v>19.0</v>
      </c>
      <c r="C26" s="20" t="s">
        <v>438</v>
      </c>
      <c r="D26" s="38" t="s">
        <v>173</v>
      </c>
      <c r="E26" s="304">
        <v>1.0</v>
      </c>
      <c r="F26" s="58" t="s">
        <v>20</v>
      </c>
      <c r="G26" s="13"/>
      <c r="H26" s="20"/>
      <c r="I26" s="13" t="s">
        <v>4</v>
      </c>
      <c r="J26" s="56" t="s">
        <v>5</v>
      </c>
      <c r="K26" s="37" t="s">
        <v>43</v>
      </c>
      <c r="L26" s="41" t="s">
        <v>67</v>
      </c>
      <c r="M26" s="40" t="s">
        <v>418</v>
      </c>
      <c r="N26" s="24"/>
    </row>
    <row r="27" ht="15.75" customHeight="1">
      <c r="B27" s="12">
        <v>20.0</v>
      </c>
      <c r="C27" s="14" t="s">
        <v>439</v>
      </c>
      <c r="D27" s="57" t="s">
        <v>173</v>
      </c>
      <c r="E27" s="95">
        <v>1.0</v>
      </c>
      <c r="F27" s="57" t="s">
        <v>20</v>
      </c>
      <c r="G27" s="14"/>
      <c r="H27" s="16"/>
      <c r="I27" s="14" t="s">
        <v>4</v>
      </c>
      <c r="J27" s="13" t="s">
        <v>5</v>
      </c>
      <c r="K27" s="14" t="s">
        <v>43</v>
      </c>
      <c r="L27" s="57" t="s">
        <v>67</v>
      </c>
      <c r="M27" s="20" t="s">
        <v>418</v>
      </c>
      <c r="N27" s="19"/>
    </row>
    <row r="28" ht="15.75" customHeight="1">
      <c r="B28" s="13">
        <v>21.0</v>
      </c>
      <c r="C28" s="22" t="s">
        <v>440</v>
      </c>
      <c r="D28" s="58" t="s">
        <v>173</v>
      </c>
      <c r="E28" s="306">
        <v>2.0</v>
      </c>
      <c r="F28" s="58" t="s">
        <v>20</v>
      </c>
      <c r="G28" s="22"/>
      <c r="H28" s="13"/>
      <c r="I28" s="22" t="s">
        <v>4</v>
      </c>
      <c r="J28" s="13" t="s">
        <v>5</v>
      </c>
      <c r="K28" s="22" t="s">
        <v>43</v>
      </c>
      <c r="L28" s="58" t="s">
        <v>67</v>
      </c>
      <c r="M28" s="20" t="s">
        <v>418</v>
      </c>
      <c r="N28" s="54"/>
    </row>
    <row r="29" ht="15.75" customHeight="1"/>
    <row r="30" ht="15.75" customHeight="1">
      <c r="F30" s="3" t="s">
        <v>73</v>
      </c>
      <c r="H30" s="60" t="s">
        <v>441</v>
      </c>
      <c r="I30" s="60">
        <f>COUNTIF(I8:I28,"2M")*2</f>
        <v>42</v>
      </c>
      <c r="K30" s="3" t="s">
        <v>442</v>
      </c>
      <c r="L30" s="60">
        <f>ROWS(I8:I28)*2</f>
        <v>42</v>
      </c>
    </row>
    <row r="31" ht="15.75" customHeight="1"/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97"/>
      <c r="M32" s="2"/>
      <c r="N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ht="15.75" customHeight="1">
      <c r="A34" s="2"/>
      <c r="B34" s="2"/>
      <c r="C34" s="2"/>
      <c r="D34" s="5"/>
      <c r="E34" s="5"/>
      <c r="F34" s="5"/>
      <c r="G34" s="5"/>
      <c r="H34" s="5"/>
      <c r="I34" s="5"/>
      <c r="J34" s="5"/>
      <c r="K34" s="5"/>
      <c r="L34" s="5"/>
      <c r="M34" s="2"/>
      <c r="N34" s="2"/>
    </row>
    <row r="35" ht="15.75" customHeight="1">
      <c r="A35" s="2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5"/>
    </row>
    <row r="36" ht="15.75" customHeight="1">
      <c r="A36" s="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2"/>
    </row>
    <row r="37" ht="15.75" customHeight="1">
      <c r="L37" s="297"/>
    </row>
    <row r="38" ht="15.75" customHeight="1">
      <c r="C38" s="1" t="s">
        <v>37</v>
      </c>
      <c r="G38" s="2"/>
    </row>
    <row r="39" ht="15.75" customHeight="1">
      <c r="C39" s="1" t="s">
        <v>443</v>
      </c>
      <c r="D39" s="2"/>
    </row>
    <row r="40" ht="15.75" customHeight="1">
      <c r="D40" s="5"/>
      <c r="E40" s="5"/>
      <c r="F40" s="7"/>
      <c r="G40" s="7" t="s">
        <v>444</v>
      </c>
      <c r="H40" s="5"/>
      <c r="I40" s="5"/>
      <c r="J40" s="5"/>
      <c r="K40" s="5" t="s">
        <v>445</v>
      </c>
      <c r="L40" s="5" t="s">
        <v>446</v>
      </c>
    </row>
    <row r="41" ht="15.75" customHeight="1">
      <c r="B41" s="8" t="s">
        <v>45</v>
      </c>
      <c r="C41" s="8" t="s">
        <v>46</v>
      </c>
      <c r="D41" s="9" t="s">
        <v>47</v>
      </c>
      <c r="E41" s="303" t="s">
        <v>413</v>
      </c>
      <c r="F41" s="8" t="s">
        <v>49</v>
      </c>
      <c r="G41" s="10" t="s">
        <v>50</v>
      </c>
      <c r="H41" s="10" t="s">
        <v>51</v>
      </c>
      <c r="I41" s="10" t="s">
        <v>52</v>
      </c>
      <c r="J41" s="10" t="s">
        <v>53</v>
      </c>
      <c r="K41" s="10" t="s">
        <v>54</v>
      </c>
      <c r="L41" s="10" t="s">
        <v>55</v>
      </c>
      <c r="M41" s="10" t="s">
        <v>56</v>
      </c>
      <c r="N41" s="11" t="s">
        <v>57</v>
      </c>
    </row>
    <row r="42" ht="15.75" customHeight="1">
      <c r="B42" s="12">
        <v>1.0</v>
      </c>
      <c r="C42" s="13" t="s">
        <v>447</v>
      </c>
      <c r="D42" s="3" t="s">
        <v>173</v>
      </c>
      <c r="E42" s="308">
        <v>2.0</v>
      </c>
      <c r="F42" s="3" t="s">
        <v>20</v>
      </c>
      <c r="G42" s="15"/>
      <c r="H42" s="16"/>
      <c r="I42" s="17" t="s">
        <v>4</v>
      </c>
      <c r="J42" s="14" t="s">
        <v>5</v>
      </c>
      <c r="K42" s="16" t="s">
        <v>43</v>
      </c>
      <c r="L42" s="26" t="s">
        <v>67</v>
      </c>
      <c r="M42" s="18" t="s">
        <v>418</v>
      </c>
      <c r="N42" s="19"/>
    </row>
    <row r="43" ht="15.75" customHeight="1">
      <c r="B43" s="13">
        <v>2.0</v>
      </c>
      <c r="C43" s="20" t="s">
        <v>448</v>
      </c>
      <c r="D43" s="21" t="s">
        <v>173</v>
      </c>
      <c r="E43" s="309">
        <v>2.0</v>
      </c>
      <c r="F43" s="21" t="s">
        <v>20</v>
      </c>
      <c r="G43" s="23"/>
      <c r="H43" s="13"/>
      <c r="I43" s="20" t="s">
        <v>4</v>
      </c>
      <c r="J43" s="22" t="s">
        <v>5</v>
      </c>
      <c r="K43" s="13" t="s">
        <v>43</v>
      </c>
      <c r="L43" s="28" t="s">
        <v>67</v>
      </c>
      <c r="M43" s="20" t="s">
        <v>418</v>
      </c>
      <c r="N43" s="24"/>
    </row>
    <row r="44" ht="15.75" customHeight="1">
      <c r="B44" s="12">
        <v>3.0</v>
      </c>
      <c r="C44" s="18" t="s">
        <v>449</v>
      </c>
      <c r="D44" s="3" t="s">
        <v>173</v>
      </c>
      <c r="E44" s="308">
        <v>2.0</v>
      </c>
      <c r="F44" s="3" t="s">
        <v>20</v>
      </c>
      <c r="G44" s="25"/>
      <c r="H44" s="12"/>
      <c r="I44" s="18" t="s">
        <v>4</v>
      </c>
      <c r="J44" s="14" t="s">
        <v>5</v>
      </c>
      <c r="K44" s="12" t="s">
        <v>43</v>
      </c>
      <c r="L44" s="26" t="s">
        <v>67</v>
      </c>
      <c r="M44" s="18" t="s">
        <v>418</v>
      </c>
      <c r="N44" s="27"/>
    </row>
    <row r="45" ht="15.75" customHeight="1">
      <c r="B45" s="13">
        <v>4.0</v>
      </c>
      <c r="C45" s="20" t="s">
        <v>450</v>
      </c>
      <c r="D45" s="21" t="s">
        <v>173</v>
      </c>
      <c r="E45" s="309">
        <v>2.0</v>
      </c>
      <c r="F45" s="21" t="s">
        <v>20</v>
      </c>
      <c r="G45" s="23"/>
      <c r="H45" s="13"/>
      <c r="I45" s="20" t="s">
        <v>4</v>
      </c>
      <c r="J45" s="23" t="s">
        <v>5</v>
      </c>
      <c r="K45" s="13" t="s">
        <v>43</v>
      </c>
      <c r="L45" s="28" t="s">
        <v>67</v>
      </c>
      <c r="M45" s="20" t="s">
        <v>418</v>
      </c>
      <c r="N45" s="19"/>
    </row>
    <row r="46" ht="15.75" customHeight="1">
      <c r="B46" s="13">
        <v>5.0</v>
      </c>
      <c r="C46" s="20" t="s">
        <v>451</v>
      </c>
      <c r="D46" s="29" t="s">
        <v>173</v>
      </c>
      <c r="E46" s="310">
        <v>2.0</v>
      </c>
      <c r="F46" s="29" t="s">
        <v>20</v>
      </c>
      <c r="G46" s="15"/>
      <c r="H46" s="16"/>
      <c r="I46" s="17" t="s">
        <v>4</v>
      </c>
      <c r="J46" s="15" t="s">
        <v>5</v>
      </c>
      <c r="K46" s="16" t="s">
        <v>43</v>
      </c>
      <c r="L46" s="30" t="s">
        <v>67</v>
      </c>
      <c r="M46" s="17" t="s">
        <v>418</v>
      </c>
      <c r="N46" s="27"/>
    </row>
    <row r="47" ht="15.75" customHeight="1">
      <c r="B47" s="13">
        <v>6.0</v>
      </c>
      <c r="C47" s="13" t="s">
        <v>452</v>
      </c>
      <c r="D47" s="29" t="s">
        <v>173</v>
      </c>
      <c r="E47" s="310">
        <v>2.0</v>
      </c>
      <c r="F47" s="29" t="s">
        <v>20</v>
      </c>
      <c r="G47" s="15"/>
      <c r="H47" s="16"/>
      <c r="I47" s="17" t="s">
        <v>4</v>
      </c>
      <c r="J47" s="15" t="s">
        <v>5</v>
      </c>
      <c r="K47" s="16" t="s">
        <v>43</v>
      </c>
      <c r="L47" s="30" t="s">
        <v>67</v>
      </c>
      <c r="M47" s="17" t="s">
        <v>418</v>
      </c>
      <c r="N47" s="19"/>
    </row>
    <row r="48" ht="15.75" customHeight="1">
      <c r="B48" s="13">
        <v>7.0</v>
      </c>
      <c r="C48" s="20" t="s">
        <v>453</v>
      </c>
      <c r="D48" s="21" t="s">
        <v>173</v>
      </c>
      <c r="E48" s="309">
        <v>2.0</v>
      </c>
      <c r="F48" s="21" t="s">
        <v>20</v>
      </c>
      <c r="G48" s="23"/>
      <c r="H48" s="13"/>
      <c r="I48" s="20" t="s">
        <v>4</v>
      </c>
      <c r="J48" s="23" t="s">
        <v>5</v>
      </c>
      <c r="K48" s="13" t="s">
        <v>43</v>
      </c>
      <c r="L48" s="28" t="s">
        <v>67</v>
      </c>
      <c r="M48" s="20" t="s">
        <v>418</v>
      </c>
      <c r="N48" s="311"/>
    </row>
    <row r="49" ht="15.75" customHeight="1">
      <c r="B49" s="37">
        <v>8.0</v>
      </c>
      <c r="C49" s="18" t="s">
        <v>454</v>
      </c>
      <c r="D49" s="38" t="s">
        <v>173</v>
      </c>
      <c r="E49" s="312">
        <v>2.0</v>
      </c>
      <c r="F49" s="38" t="s">
        <v>20</v>
      </c>
      <c r="G49" s="39"/>
      <c r="H49" s="37"/>
      <c r="I49" s="40" t="s">
        <v>4</v>
      </c>
      <c r="J49" s="39" t="s">
        <v>5</v>
      </c>
      <c r="K49" s="37" t="s">
        <v>43</v>
      </c>
      <c r="L49" s="41" t="s">
        <v>67</v>
      </c>
      <c r="M49" s="40" t="s">
        <v>418</v>
      </c>
      <c r="N49" s="27"/>
    </row>
    <row r="50" ht="15.75" customHeight="1">
      <c r="B50" s="13">
        <v>9.0</v>
      </c>
      <c r="C50" s="13" t="s">
        <v>455</v>
      </c>
      <c r="D50" s="3" t="s">
        <v>173</v>
      </c>
      <c r="E50" s="308">
        <v>2.0</v>
      </c>
      <c r="F50" s="3" t="s">
        <v>20</v>
      </c>
      <c r="G50" s="25"/>
      <c r="H50" s="12"/>
      <c r="I50" s="18" t="s">
        <v>4</v>
      </c>
      <c r="J50" s="39" t="s">
        <v>5</v>
      </c>
      <c r="K50" s="12" t="s">
        <v>43</v>
      </c>
      <c r="L50" s="26" t="s">
        <v>67</v>
      </c>
      <c r="M50" s="18" t="s">
        <v>418</v>
      </c>
      <c r="N50" s="19"/>
    </row>
    <row r="51" ht="15.75" customHeight="1">
      <c r="B51" s="13">
        <v>10.0</v>
      </c>
      <c r="C51" s="18" t="s">
        <v>456</v>
      </c>
      <c r="D51" s="49" t="s">
        <v>173</v>
      </c>
      <c r="E51" s="310">
        <v>2.0</v>
      </c>
      <c r="F51" s="29" t="s">
        <v>20</v>
      </c>
      <c r="G51" s="15"/>
      <c r="H51" s="16"/>
      <c r="I51" s="17" t="s">
        <v>4</v>
      </c>
      <c r="J51" s="50" t="s">
        <v>5</v>
      </c>
      <c r="K51" s="16" t="s">
        <v>43</v>
      </c>
      <c r="L51" s="30" t="s">
        <v>67</v>
      </c>
      <c r="M51" s="17" t="s">
        <v>418</v>
      </c>
      <c r="N51" s="24"/>
    </row>
    <row r="52" ht="15.75" customHeight="1">
      <c r="B52" s="13">
        <v>11.0</v>
      </c>
      <c r="C52" s="13" t="s">
        <v>457</v>
      </c>
      <c r="D52" s="51" t="s">
        <v>173</v>
      </c>
      <c r="E52" s="309">
        <v>2.0</v>
      </c>
      <c r="F52" s="21" t="s">
        <v>20</v>
      </c>
      <c r="G52" s="23"/>
      <c r="H52" s="13"/>
      <c r="I52" s="20" t="s">
        <v>4</v>
      </c>
      <c r="J52" s="22" t="s">
        <v>5</v>
      </c>
      <c r="K52" s="13" t="s">
        <v>43</v>
      </c>
      <c r="L52" s="28" t="s">
        <v>67</v>
      </c>
      <c r="M52" s="20" t="s">
        <v>418</v>
      </c>
      <c r="N52" s="27"/>
    </row>
    <row r="53" ht="15.75" customHeight="1">
      <c r="B53" s="13">
        <v>12.0</v>
      </c>
      <c r="C53" s="12" t="s">
        <v>458</v>
      </c>
      <c r="D53" s="53" t="s">
        <v>173</v>
      </c>
      <c r="E53" s="308">
        <v>2.0</v>
      </c>
      <c r="F53" s="3" t="s">
        <v>20</v>
      </c>
      <c r="G53" s="25"/>
      <c r="H53" s="12"/>
      <c r="I53" s="18" t="s">
        <v>4</v>
      </c>
      <c r="J53" s="14" t="s">
        <v>5</v>
      </c>
      <c r="K53" s="12" t="s">
        <v>43</v>
      </c>
      <c r="L53" s="26" t="s">
        <v>67</v>
      </c>
      <c r="M53" s="18" t="s">
        <v>418</v>
      </c>
      <c r="N53" s="19"/>
    </row>
    <row r="54" ht="15.75" customHeight="1">
      <c r="B54" s="13">
        <v>13.0</v>
      </c>
      <c r="C54" s="13" t="s">
        <v>459</v>
      </c>
      <c r="D54" s="51" t="s">
        <v>173</v>
      </c>
      <c r="E54" s="309">
        <v>2.0</v>
      </c>
      <c r="F54" s="21" t="s">
        <v>20</v>
      </c>
      <c r="G54" s="23"/>
      <c r="H54" s="13"/>
      <c r="I54" s="20" t="s">
        <v>4</v>
      </c>
      <c r="J54" s="22" t="s">
        <v>5</v>
      </c>
      <c r="K54" s="13" t="s">
        <v>43</v>
      </c>
      <c r="L54" s="28" t="s">
        <v>67</v>
      </c>
      <c r="M54" s="20" t="s">
        <v>418</v>
      </c>
      <c r="N54" s="54"/>
    </row>
    <row r="55" ht="15.75" customHeight="1">
      <c r="B55" s="12">
        <v>14.0</v>
      </c>
      <c r="C55" s="37" t="s">
        <v>460</v>
      </c>
      <c r="D55" s="55" t="s">
        <v>173</v>
      </c>
      <c r="E55" s="312">
        <v>2.0</v>
      </c>
      <c r="F55" s="38" t="s">
        <v>20</v>
      </c>
      <c r="G55" s="39"/>
      <c r="H55" s="37"/>
      <c r="I55" s="40" t="s">
        <v>4</v>
      </c>
      <c r="J55" s="56" t="s">
        <v>5</v>
      </c>
      <c r="K55" s="37" t="s">
        <v>43</v>
      </c>
      <c r="L55" s="41" t="s">
        <v>67</v>
      </c>
      <c r="M55" s="40" t="s">
        <v>418</v>
      </c>
      <c r="N55" s="27"/>
    </row>
    <row r="56" ht="15.75" customHeight="1">
      <c r="B56" s="16">
        <v>15.0</v>
      </c>
      <c r="C56" s="13" t="s">
        <v>461</v>
      </c>
      <c r="D56" s="53" t="s">
        <v>173</v>
      </c>
      <c r="E56" s="308">
        <v>2.0</v>
      </c>
      <c r="F56" s="3" t="s">
        <v>20</v>
      </c>
      <c r="G56" s="25"/>
      <c r="H56" s="12"/>
      <c r="I56" s="18" t="s">
        <v>4</v>
      </c>
      <c r="J56" s="14" t="s">
        <v>5</v>
      </c>
      <c r="K56" s="12" t="s">
        <v>43</v>
      </c>
      <c r="L56" s="26" t="s">
        <v>67</v>
      </c>
      <c r="M56" s="18" t="s">
        <v>418</v>
      </c>
      <c r="N56" s="19"/>
    </row>
    <row r="57" ht="15.75" customHeight="1">
      <c r="B57" s="23">
        <v>16.0</v>
      </c>
      <c r="C57" s="13" t="s">
        <v>462</v>
      </c>
      <c r="D57" s="51" t="s">
        <v>173</v>
      </c>
      <c r="E57" s="309">
        <v>2.0</v>
      </c>
      <c r="F57" s="21" t="s">
        <v>20</v>
      </c>
      <c r="G57" s="23"/>
      <c r="H57" s="13"/>
      <c r="I57" s="20" t="s">
        <v>4</v>
      </c>
      <c r="J57" s="22" t="s">
        <v>5</v>
      </c>
      <c r="K57" s="13" t="s">
        <v>43</v>
      </c>
      <c r="L57" s="28" t="s">
        <v>67</v>
      </c>
      <c r="M57" s="20" t="s">
        <v>418</v>
      </c>
      <c r="N57" s="54"/>
    </row>
    <row r="58" ht="15.75" customHeight="1">
      <c r="B58" s="13">
        <v>17.0</v>
      </c>
      <c r="C58" s="37" t="s">
        <v>463</v>
      </c>
      <c r="D58" s="55" t="s">
        <v>173</v>
      </c>
      <c r="E58" s="312">
        <v>2.0</v>
      </c>
      <c r="F58" s="38" t="s">
        <v>20</v>
      </c>
      <c r="G58" s="39"/>
      <c r="H58" s="37"/>
      <c r="I58" s="40" t="s">
        <v>4</v>
      </c>
      <c r="J58" s="56" t="s">
        <v>5</v>
      </c>
      <c r="K58" s="37" t="s">
        <v>43</v>
      </c>
      <c r="L58" s="41" t="s">
        <v>67</v>
      </c>
      <c r="M58" s="40" t="s">
        <v>418</v>
      </c>
      <c r="N58" s="24"/>
    </row>
    <row r="59" ht="15.75" customHeight="1">
      <c r="B59" s="13">
        <v>18.0</v>
      </c>
      <c r="C59" s="13" t="s">
        <v>464</v>
      </c>
      <c r="D59" s="38" t="s">
        <v>173</v>
      </c>
      <c r="E59" s="312">
        <v>2.0</v>
      </c>
      <c r="F59" s="38" t="s">
        <v>20</v>
      </c>
      <c r="G59" s="39"/>
      <c r="H59" s="37"/>
      <c r="I59" s="40" t="s">
        <v>4</v>
      </c>
      <c r="J59" s="56" t="s">
        <v>5</v>
      </c>
      <c r="K59" s="37" t="s">
        <v>43</v>
      </c>
      <c r="L59" s="41" t="s">
        <v>67</v>
      </c>
      <c r="M59" s="40" t="s">
        <v>418</v>
      </c>
      <c r="N59" s="19"/>
    </row>
    <row r="60" ht="15.75" customHeight="1">
      <c r="B60" s="13">
        <v>19.0</v>
      </c>
      <c r="C60" s="20" t="s">
        <v>465</v>
      </c>
      <c r="D60" s="38" t="s">
        <v>173</v>
      </c>
      <c r="E60" s="304">
        <v>3.0</v>
      </c>
      <c r="F60" s="58" t="s">
        <v>20</v>
      </c>
      <c r="G60" s="13"/>
      <c r="H60" s="20"/>
      <c r="I60" s="13" t="s">
        <v>4</v>
      </c>
      <c r="J60" s="56" t="s">
        <v>5</v>
      </c>
      <c r="K60" s="37" t="s">
        <v>43</v>
      </c>
      <c r="L60" s="41" t="s">
        <v>67</v>
      </c>
      <c r="M60" s="40" t="s">
        <v>418</v>
      </c>
      <c r="N60" s="24"/>
    </row>
    <row r="61" ht="15.75" customHeight="1">
      <c r="B61" s="12">
        <v>20.0</v>
      </c>
      <c r="C61" s="14" t="s">
        <v>466</v>
      </c>
      <c r="D61" s="57" t="s">
        <v>173</v>
      </c>
      <c r="E61" s="95">
        <v>3.0</v>
      </c>
      <c r="F61" s="57" t="s">
        <v>20</v>
      </c>
      <c r="G61" s="14"/>
      <c r="H61" s="16"/>
      <c r="I61" s="14" t="s">
        <v>4</v>
      </c>
      <c r="J61" s="13" t="s">
        <v>5</v>
      </c>
      <c r="K61" s="14" t="s">
        <v>43</v>
      </c>
      <c r="L61" s="57" t="s">
        <v>67</v>
      </c>
      <c r="M61" s="20" t="s">
        <v>418</v>
      </c>
      <c r="N61" s="19"/>
    </row>
    <row r="62" ht="15.75" customHeight="1">
      <c r="B62" s="13">
        <v>21.0</v>
      </c>
      <c r="C62" s="22" t="s">
        <v>466</v>
      </c>
      <c r="D62" s="58" t="s">
        <v>173</v>
      </c>
      <c r="E62" s="68">
        <v>3.0</v>
      </c>
      <c r="F62" s="58" t="s">
        <v>20</v>
      </c>
      <c r="G62" s="22"/>
      <c r="H62" s="13"/>
      <c r="I62" s="22" t="s">
        <v>4</v>
      </c>
      <c r="J62" s="13" t="s">
        <v>5</v>
      </c>
      <c r="K62" s="22" t="s">
        <v>43</v>
      </c>
      <c r="L62" s="58" t="s">
        <v>67</v>
      </c>
      <c r="M62" s="20" t="s">
        <v>418</v>
      </c>
      <c r="N62" s="54"/>
    </row>
    <row r="63" ht="15.75" customHeight="1">
      <c r="E63" s="14"/>
    </row>
    <row r="64" ht="15.75" customHeight="1">
      <c r="E64" s="14"/>
      <c r="G64" s="1" t="s">
        <v>467</v>
      </c>
      <c r="I64" s="60">
        <f>COUNTIF(I42:I62,"2M")*2</f>
        <v>42</v>
      </c>
      <c r="K64" s="3" t="s">
        <v>442</v>
      </c>
      <c r="L64" s="2">
        <f>ROWS(I42:I62)*2</f>
        <v>42</v>
      </c>
    </row>
    <row r="65" ht="15.75" customHeight="1">
      <c r="E65" s="14"/>
    </row>
    <row r="66" ht="15.75" customHeight="1"/>
    <row r="67" ht="15.75" customHeight="1"/>
    <row r="68" ht="15.75" customHeight="1"/>
    <row r="69" ht="15.75" customHeight="1"/>
    <row r="70" ht="15.75" customHeight="1">
      <c r="G70" s="2"/>
    </row>
    <row r="71" ht="15.75" customHeight="1"/>
    <row r="72" ht="15.75" customHeight="1">
      <c r="C72" s="1" t="s">
        <v>37</v>
      </c>
    </row>
    <row r="73" ht="15.75" customHeight="1">
      <c r="C73" s="1" t="s">
        <v>443</v>
      </c>
      <c r="D73" s="2"/>
    </row>
    <row r="74" ht="15.75" customHeight="1">
      <c r="D74" s="5"/>
      <c r="E74" s="5"/>
      <c r="F74" s="7"/>
      <c r="G74" s="7" t="s">
        <v>409</v>
      </c>
      <c r="H74" s="5"/>
      <c r="I74" s="5"/>
      <c r="J74" s="5"/>
      <c r="K74" s="5" t="s">
        <v>468</v>
      </c>
      <c r="L74" s="5" t="s">
        <v>469</v>
      </c>
    </row>
    <row r="75" ht="15.75" customHeight="1">
      <c r="B75" s="8" t="s">
        <v>45</v>
      </c>
      <c r="C75" s="8" t="s">
        <v>46</v>
      </c>
      <c r="D75" s="9" t="s">
        <v>47</v>
      </c>
      <c r="E75" s="303" t="s">
        <v>413</v>
      </c>
      <c r="F75" s="8" t="s">
        <v>49</v>
      </c>
      <c r="G75" s="10" t="s">
        <v>50</v>
      </c>
      <c r="H75" s="10" t="s">
        <v>51</v>
      </c>
      <c r="I75" s="10" t="s">
        <v>52</v>
      </c>
      <c r="J75" s="10" t="s">
        <v>53</v>
      </c>
      <c r="K75" s="10" t="s">
        <v>54</v>
      </c>
      <c r="L75" s="10" t="s">
        <v>55</v>
      </c>
      <c r="M75" s="10" t="s">
        <v>56</v>
      </c>
      <c r="N75" s="11" t="s">
        <v>57</v>
      </c>
    </row>
    <row r="76" ht="15.75" customHeight="1">
      <c r="B76" s="12">
        <v>1.0</v>
      </c>
      <c r="C76" s="13" t="s">
        <v>470</v>
      </c>
      <c r="D76" s="3" t="s">
        <v>173</v>
      </c>
      <c r="E76" s="308">
        <v>3.0</v>
      </c>
      <c r="F76" s="3" t="s">
        <v>20</v>
      </c>
      <c r="G76" s="15"/>
      <c r="H76" s="16"/>
      <c r="I76" s="17" t="s">
        <v>4</v>
      </c>
      <c r="J76" s="14" t="s">
        <v>5</v>
      </c>
      <c r="K76" s="16" t="s">
        <v>43</v>
      </c>
      <c r="L76" s="26" t="s">
        <v>67</v>
      </c>
      <c r="M76" s="18" t="s">
        <v>418</v>
      </c>
      <c r="N76" s="19"/>
    </row>
    <row r="77" ht="15.75" customHeight="1">
      <c r="B77" s="13">
        <v>2.0</v>
      </c>
      <c r="C77" s="20" t="s">
        <v>471</v>
      </c>
      <c r="D77" s="21" t="s">
        <v>173</v>
      </c>
      <c r="E77" s="309">
        <v>3.0</v>
      </c>
      <c r="F77" s="21" t="s">
        <v>20</v>
      </c>
      <c r="G77" s="23"/>
      <c r="H77" s="13"/>
      <c r="I77" s="20" t="s">
        <v>4</v>
      </c>
      <c r="J77" s="22" t="s">
        <v>5</v>
      </c>
      <c r="K77" s="13" t="s">
        <v>43</v>
      </c>
      <c r="L77" s="28" t="s">
        <v>67</v>
      </c>
      <c r="M77" s="20" t="s">
        <v>418</v>
      </c>
      <c r="N77" s="24"/>
    </row>
    <row r="78" ht="15.75" customHeight="1">
      <c r="B78" s="12">
        <v>3.0</v>
      </c>
      <c r="C78" s="18" t="s">
        <v>472</v>
      </c>
      <c r="D78" s="3" t="s">
        <v>173</v>
      </c>
      <c r="E78" s="308">
        <v>3.0</v>
      </c>
      <c r="F78" s="3" t="s">
        <v>20</v>
      </c>
      <c r="G78" s="25"/>
      <c r="H78" s="12"/>
      <c r="I78" s="18" t="s">
        <v>4</v>
      </c>
      <c r="J78" s="14" t="s">
        <v>5</v>
      </c>
      <c r="K78" s="12" t="s">
        <v>43</v>
      </c>
      <c r="L78" s="26" t="s">
        <v>67</v>
      </c>
      <c r="M78" s="18" t="s">
        <v>418</v>
      </c>
      <c r="N78" s="27"/>
    </row>
    <row r="79" ht="15.75" customHeight="1">
      <c r="B79" s="13">
        <v>4.0</v>
      </c>
      <c r="C79" s="20" t="s">
        <v>473</v>
      </c>
      <c r="D79" s="21" t="s">
        <v>173</v>
      </c>
      <c r="E79" s="309">
        <v>3.0</v>
      </c>
      <c r="F79" s="21" t="s">
        <v>20</v>
      </c>
      <c r="G79" s="23"/>
      <c r="H79" s="13"/>
      <c r="I79" s="20" t="s">
        <v>4</v>
      </c>
      <c r="J79" s="23" t="s">
        <v>5</v>
      </c>
      <c r="K79" s="13" t="s">
        <v>43</v>
      </c>
      <c r="L79" s="28" t="s">
        <v>67</v>
      </c>
      <c r="M79" s="20" t="s">
        <v>418</v>
      </c>
      <c r="N79" s="19"/>
    </row>
    <row r="80" ht="15.75" customHeight="1">
      <c r="B80" s="13">
        <v>5.0</v>
      </c>
      <c r="C80" s="20" t="s">
        <v>474</v>
      </c>
      <c r="D80" s="29" t="s">
        <v>173</v>
      </c>
      <c r="E80" s="310">
        <v>3.0</v>
      </c>
      <c r="F80" s="29" t="s">
        <v>20</v>
      </c>
      <c r="G80" s="15"/>
      <c r="H80" s="16"/>
      <c r="I80" s="17" t="s">
        <v>4</v>
      </c>
      <c r="J80" s="15" t="s">
        <v>5</v>
      </c>
      <c r="K80" s="16" t="s">
        <v>43</v>
      </c>
      <c r="L80" s="30" t="s">
        <v>67</v>
      </c>
      <c r="M80" s="17" t="s">
        <v>418</v>
      </c>
      <c r="N80" s="27"/>
    </row>
    <row r="81" ht="15.75" customHeight="1">
      <c r="B81" s="13">
        <v>6.0</v>
      </c>
      <c r="C81" s="13" t="s">
        <v>475</v>
      </c>
      <c r="D81" s="29" t="s">
        <v>173</v>
      </c>
      <c r="E81" s="310">
        <v>3.0</v>
      </c>
      <c r="F81" s="29" t="s">
        <v>20</v>
      </c>
      <c r="G81" s="15"/>
      <c r="H81" s="16"/>
      <c r="I81" s="17" t="s">
        <v>4</v>
      </c>
      <c r="J81" s="15" t="s">
        <v>5</v>
      </c>
      <c r="K81" s="16" t="s">
        <v>43</v>
      </c>
      <c r="L81" s="30" t="s">
        <v>67</v>
      </c>
      <c r="M81" s="313">
        <v>40116.0</v>
      </c>
      <c r="N81" s="19"/>
    </row>
    <row r="82" ht="15.75" customHeight="1">
      <c r="B82" s="13">
        <v>7.0</v>
      </c>
      <c r="C82" s="20" t="s">
        <v>476</v>
      </c>
      <c r="D82" s="21" t="s">
        <v>173</v>
      </c>
      <c r="E82" s="309">
        <v>3.0</v>
      </c>
      <c r="F82" s="21" t="s">
        <v>20</v>
      </c>
      <c r="G82" s="23"/>
      <c r="H82" s="13"/>
      <c r="I82" s="20" t="s">
        <v>4</v>
      </c>
      <c r="J82" s="23" t="s">
        <v>5</v>
      </c>
      <c r="K82" s="13" t="s">
        <v>43</v>
      </c>
      <c r="L82" s="28" t="s">
        <v>67</v>
      </c>
      <c r="M82" s="314">
        <v>40116.0</v>
      </c>
      <c r="N82" s="27"/>
    </row>
    <row r="83" ht="15.75" customHeight="1">
      <c r="B83" s="37">
        <v>8.0</v>
      </c>
      <c r="C83" s="18" t="s">
        <v>477</v>
      </c>
      <c r="D83" s="38" t="s">
        <v>173</v>
      </c>
      <c r="E83" s="312">
        <v>3.0</v>
      </c>
      <c r="F83" s="38" t="s">
        <v>20</v>
      </c>
      <c r="G83" s="39"/>
      <c r="H83" s="37"/>
      <c r="I83" s="40" t="s">
        <v>4</v>
      </c>
      <c r="J83" s="39" t="s">
        <v>5</v>
      </c>
      <c r="K83" s="37" t="s">
        <v>43</v>
      </c>
      <c r="L83" s="41" t="s">
        <v>67</v>
      </c>
      <c r="M83" s="315">
        <v>40116.0</v>
      </c>
      <c r="N83" s="27"/>
    </row>
    <row r="84" ht="15.75" customHeight="1">
      <c r="B84" s="13">
        <v>9.0</v>
      </c>
      <c r="C84" s="13" t="s">
        <v>478</v>
      </c>
      <c r="D84" s="58" t="s">
        <v>173</v>
      </c>
      <c r="E84" s="309">
        <v>3.0</v>
      </c>
      <c r="F84" s="58" t="s">
        <v>20</v>
      </c>
      <c r="G84" s="13"/>
      <c r="H84" s="13"/>
      <c r="I84" s="13" t="s">
        <v>4</v>
      </c>
      <c r="J84" s="13" t="s">
        <v>5</v>
      </c>
      <c r="K84" s="13" t="s">
        <v>43</v>
      </c>
      <c r="L84" s="58" t="s">
        <v>67</v>
      </c>
      <c r="M84" s="209">
        <v>40116.0</v>
      </c>
      <c r="N84" s="19"/>
    </row>
    <row r="85" ht="15.75" customHeight="1">
      <c r="B85" s="13">
        <v>10.0</v>
      </c>
      <c r="C85" s="13" t="s">
        <v>479</v>
      </c>
      <c r="D85" s="58" t="s">
        <v>173</v>
      </c>
      <c r="E85" s="309">
        <v>3.0</v>
      </c>
      <c r="F85" s="58" t="s">
        <v>20</v>
      </c>
      <c r="G85" s="13"/>
      <c r="H85" s="13"/>
      <c r="I85" s="13" t="s">
        <v>4</v>
      </c>
      <c r="J85" s="13" t="s">
        <v>5</v>
      </c>
      <c r="K85" s="13" t="s">
        <v>43</v>
      </c>
      <c r="L85" s="58" t="s">
        <v>67</v>
      </c>
      <c r="M85" s="209">
        <v>40116.0</v>
      </c>
      <c r="N85" s="24"/>
    </row>
    <row r="86" ht="15.75" customHeight="1">
      <c r="B86" s="13">
        <v>11.0</v>
      </c>
      <c r="C86" s="13" t="s">
        <v>480</v>
      </c>
      <c r="D86" s="58" t="s">
        <v>173</v>
      </c>
      <c r="E86" s="309">
        <v>3.0</v>
      </c>
      <c r="F86" s="58" t="s">
        <v>20</v>
      </c>
      <c r="G86" s="13"/>
      <c r="H86" s="13"/>
      <c r="I86" s="13" t="s">
        <v>4</v>
      </c>
      <c r="J86" s="13" t="s">
        <v>5</v>
      </c>
      <c r="K86" s="13" t="s">
        <v>43</v>
      </c>
      <c r="L86" s="58" t="s">
        <v>67</v>
      </c>
      <c r="M86" s="209">
        <v>40116.0</v>
      </c>
      <c r="N86" s="27"/>
    </row>
    <row r="87" ht="15.75" customHeight="1">
      <c r="B87" s="13">
        <v>12.0</v>
      </c>
      <c r="C87" s="13" t="s">
        <v>481</v>
      </c>
      <c r="D87" s="58" t="s">
        <v>173</v>
      </c>
      <c r="E87" s="309">
        <v>3.0</v>
      </c>
      <c r="F87" s="58" t="s">
        <v>20</v>
      </c>
      <c r="G87" s="13"/>
      <c r="H87" s="13"/>
      <c r="I87" s="13" t="s">
        <v>4</v>
      </c>
      <c r="J87" s="13" t="s">
        <v>5</v>
      </c>
      <c r="K87" s="13" t="s">
        <v>43</v>
      </c>
      <c r="L87" s="58" t="s">
        <v>67</v>
      </c>
      <c r="M87" s="209">
        <v>40116.0</v>
      </c>
      <c r="N87" s="19"/>
    </row>
    <row r="88" ht="15.75" customHeight="1">
      <c r="B88" s="13">
        <v>13.0</v>
      </c>
      <c r="C88" s="13" t="s">
        <v>482</v>
      </c>
      <c r="D88" s="51" t="s">
        <v>173</v>
      </c>
      <c r="E88" s="309">
        <v>3.0</v>
      </c>
      <c r="F88" s="21" t="s">
        <v>20</v>
      </c>
      <c r="G88" s="23"/>
      <c r="H88" s="13"/>
      <c r="I88" s="20" t="s">
        <v>4</v>
      </c>
      <c r="J88" s="22" t="s">
        <v>5</v>
      </c>
      <c r="K88" s="13" t="s">
        <v>43</v>
      </c>
      <c r="L88" s="28" t="s">
        <v>67</v>
      </c>
      <c r="M88" s="17" t="s">
        <v>418</v>
      </c>
      <c r="N88" s="54"/>
    </row>
    <row r="89" ht="15.75" customHeight="1">
      <c r="B89" s="12">
        <v>14.0</v>
      </c>
      <c r="C89" s="37" t="s">
        <v>483</v>
      </c>
      <c r="D89" s="55" t="s">
        <v>173</v>
      </c>
      <c r="E89" s="312">
        <v>3.0</v>
      </c>
      <c r="F89" s="38" t="s">
        <v>20</v>
      </c>
      <c r="G89" s="39"/>
      <c r="H89" s="37"/>
      <c r="I89" s="40" t="s">
        <v>4</v>
      </c>
      <c r="J89" s="56" t="s">
        <v>5</v>
      </c>
      <c r="K89" s="37" t="s">
        <v>43</v>
      </c>
      <c r="L89" s="41" t="s">
        <v>67</v>
      </c>
      <c r="M89" s="17" t="s">
        <v>418</v>
      </c>
      <c r="N89" s="27"/>
    </row>
    <row r="90" ht="15.75" customHeight="1">
      <c r="B90" s="16">
        <v>15.0</v>
      </c>
      <c r="C90" s="13" t="s">
        <v>484</v>
      </c>
      <c r="D90" s="53" t="s">
        <v>173</v>
      </c>
      <c r="E90" s="308">
        <v>3.0</v>
      </c>
      <c r="F90" s="3" t="s">
        <v>20</v>
      </c>
      <c r="G90" s="25"/>
      <c r="H90" s="12"/>
      <c r="I90" s="18" t="s">
        <v>4</v>
      </c>
      <c r="J90" s="14" t="s">
        <v>5</v>
      </c>
      <c r="K90" s="12" t="s">
        <v>43</v>
      </c>
      <c r="L90" s="26" t="s">
        <v>67</v>
      </c>
      <c r="M90" s="17" t="s">
        <v>418</v>
      </c>
      <c r="N90" s="19"/>
    </row>
    <row r="91" ht="15.75" customHeight="1">
      <c r="B91" s="23">
        <v>16.0</v>
      </c>
      <c r="C91" s="13" t="s">
        <v>485</v>
      </c>
      <c r="D91" s="51" t="s">
        <v>173</v>
      </c>
      <c r="E91" s="309">
        <v>3.0</v>
      </c>
      <c r="F91" s="21" t="s">
        <v>20</v>
      </c>
      <c r="G91" s="23"/>
      <c r="H91" s="13"/>
      <c r="I91" s="20" t="s">
        <v>4</v>
      </c>
      <c r="J91" s="22" t="s">
        <v>5</v>
      </c>
      <c r="K91" s="13" t="s">
        <v>43</v>
      </c>
      <c r="L91" s="28" t="s">
        <v>67</v>
      </c>
      <c r="M91" s="17" t="s">
        <v>418</v>
      </c>
      <c r="N91" s="54"/>
    </row>
    <row r="92" ht="15.75" customHeight="1">
      <c r="B92" s="13">
        <v>17.0</v>
      </c>
      <c r="C92" s="37" t="s">
        <v>486</v>
      </c>
      <c r="D92" s="55" t="s">
        <v>173</v>
      </c>
      <c r="E92" s="312">
        <v>3.0</v>
      </c>
      <c r="F92" s="38" t="s">
        <v>20</v>
      </c>
      <c r="G92" s="39"/>
      <c r="H92" s="37"/>
      <c r="I92" s="40" t="s">
        <v>4</v>
      </c>
      <c r="J92" s="56" t="s">
        <v>5</v>
      </c>
      <c r="K92" s="37" t="s">
        <v>43</v>
      </c>
      <c r="L92" s="41" t="s">
        <v>67</v>
      </c>
      <c r="M92" s="17" t="s">
        <v>418</v>
      </c>
      <c r="N92" s="24"/>
    </row>
    <row r="93" ht="15.75" customHeight="1">
      <c r="B93" s="13">
        <v>18.0</v>
      </c>
      <c r="C93" s="13" t="s">
        <v>487</v>
      </c>
      <c r="D93" s="38" t="s">
        <v>173</v>
      </c>
      <c r="E93" s="304">
        <v>4.0</v>
      </c>
      <c r="F93" s="38" t="s">
        <v>20</v>
      </c>
      <c r="G93" s="39"/>
      <c r="H93" s="37"/>
      <c r="I93" s="40" t="s">
        <v>4</v>
      </c>
      <c r="J93" s="56" t="s">
        <v>5</v>
      </c>
      <c r="K93" s="37" t="s">
        <v>43</v>
      </c>
      <c r="L93" s="41" t="s">
        <v>67</v>
      </c>
      <c r="M93" s="17" t="s">
        <v>418</v>
      </c>
      <c r="N93" s="19"/>
    </row>
    <row r="94" ht="15.75" customHeight="1">
      <c r="B94" s="13">
        <v>19.0</v>
      </c>
      <c r="C94" s="20" t="s">
        <v>488</v>
      </c>
      <c r="D94" s="38" t="s">
        <v>173</v>
      </c>
      <c r="E94" s="304">
        <v>4.0</v>
      </c>
      <c r="F94" s="58" t="s">
        <v>20</v>
      </c>
      <c r="G94" s="13"/>
      <c r="H94" s="20"/>
      <c r="I94" s="13" t="s">
        <v>4</v>
      </c>
      <c r="J94" s="56" t="s">
        <v>5</v>
      </c>
      <c r="K94" s="37" t="s">
        <v>43</v>
      </c>
      <c r="L94" s="41" t="s">
        <v>67</v>
      </c>
      <c r="M94" s="17" t="s">
        <v>418</v>
      </c>
      <c r="N94" s="24"/>
    </row>
    <row r="95" ht="15.75" customHeight="1">
      <c r="B95" s="12">
        <v>20.0</v>
      </c>
      <c r="C95" s="14" t="s">
        <v>489</v>
      </c>
      <c r="D95" s="57" t="s">
        <v>173</v>
      </c>
      <c r="E95" s="95">
        <v>4.0</v>
      </c>
      <c r="F95" s="57" t="s">
        <v>20</v>
      </c>
      <c r="G95" s="14"/>
      <c r="H95" s="16"/>
      <c r="I95" s="14" t="s">
        <v>4</v>
      </c>
      <c r="J95" s="13" t="s">
        <v>5</v>
      </c>
      <c r="K95" s="14" t="s">
        <v>43</v>
      </c>
      <c r="L95" s="57" t="s">
        <v>67</v>
      </c>
      <c r="M95" s="17" t="s">
        <v>418</v>
      </c>
      <c r="N95" s="19"/>
    </row>
    <row r="96" ht="15.75" customHeight="1">
      <c r="B96" s="13">
        <v>21.0</v>
      </c>
      <c r="C96" s="22" t="s">
        <v>490</v>
      </c>
      <c r="D96" s="58" t="s">
        <v>173</v>
      </c>
      <c r="E96" s="68">
        <v>4.0</v>
      </c>
      <c r="F96" s="58" t="s">
        <v>20</v>
      </c>
      <c r="G96" s="22"/>
      <c r="H96" s="13"/>
      <c r="I96" s="22" t="s">
        <v>4</v>
      </c>
      <c r="J96" s="13" t="s">
        <v>5</v>
      </c>
      <c r="K96" s="22" t="s">
        <v>43</v>
      </c>
      <c r="L96" s="58" t="s">
        <v>67</v>
      </c>
      <c r="M96" s="13" t="s">
        <v>418</v>
      </c>
      <c r="N96" s="54"/>
    </row>
    <row r="97" ht="15.75" customHeight="1"/>
    <row r="98" ht="15.75" customHeight="1">
      <c r="G98" s="1" t="s">
        <v>74</v>
      </c>
      <c r="I98" s="60">
        <f>COUNTIF(I76:I96,"2M")*2</f>
        <v>42</v>
      </c>
      <c r="K98" s="3" t="s">
        <v>74</v>
      </c>
      <c r="L98" s="60">
        <f>ROWS(I76:I96)*2</f>
        <v>42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>
      <c r="G105" s="2"/>
      <c r="L105" s="297"/>
    </row>
    <row r="106" ht="15.75" customHeight="1">
      <c r="C106" s="1" t="s">
        <v>37</v>
      </c>
    </row>
    <row r="107" ht="15.75" customHeight="1">
      <c r="C107" s="1" t="s">
        <v>443</v>
      </c>
      <c r="D107" s="2"/>
    </row>
    <row r="108" ht="15.75" customHeight="1">
      <c r="D108" s="5"/>
      <c r="E108" s="5"/>
      <c r="F108" s="7"/>
      <c r="G108" s="7" t="s">
        <v>409</v>
      </c>
      <c r="H108" s="5"/>
      <c r="I108" s="5"/>
      <c r="J108" s="5"/>
      <c r="K108" s="5" t="s">
        <v>167</v>
      </c>
      <c r="L108" s="5" t="s">
        <v>491</v>
      </c>
    </row>
    <row r="109" ht="15.75" customHeight="1">
      <c r="B109" s="8" t="s">
        <v>45</v>
      </c>
      <c r="C109" s="8" t="s">
        <v>46</v>
      </c>
      <c r="D109" s="9" t="s">
        <v>47</v>
      </c>
      <c r="E109" s="303" t="s">
        <v>413</v>
      </c>
      <c r="F109" s="8" t="s">
        <v>49</v>
      </c>
      <c r="G109" s="10" t="s">
        <v>50</v>
      </c>
      <c r="H109" s="10" t="s">
        <v>51</v>
      </c>
      <c r="I109" s="10" t="s">
        <v>52</v>
      </c>
      <c r="J109" s="10" t="s">
        <v>53</v>
      </c>
      <c r="K109" s="10" t="s">
        <v>492</v>
      </c>
      <c r="L109" s="10" t="s">
        <v>416</v>
      </c>
      <c r="M109" s="10" t="s">
        <v>56</v>
      </c>
      <c r="N109" s="11" t="s">
        <v>57</v>
      </c>
    </row>
    <row r="110" ht="16.5" customHeight="1">
      <c r="B110" s="12">
        <v>1.0</v>
      </c>
      <c r="C110" s="13" t="s">
        <v>417</v>
      </c>
      <c r="D110" s="21" t="s">
        <v>173</v>
      </c>
      <c r="E110" s="43">
        <v>4.0</v>
      </c>
      <c r="F110" s="3" t="s">
        <v>20</v>
      </c>
      <c r="G110" s="15"/>
      <c r="H110" s="16"/>
      <c r="I110" s="17" t="s">
        <v>4</v>
      </c>
      <c r="J110" s="14" t="s">
        <v>5</v>
      </c>
      <c r="K110" s="16" t="s">
        <v>43</v>
      </c>
      <c r="L110" s="26" t="s">
        <v>67</v>
      </c>
      <c r="M110" s="18" t="s">
        <v>418</v>
      </c>
      <c r="N110" s="82" t="s">
        <v>493</v>
      </c>
    </row>
    <row r="111" ht="15.75" customHeight="1">
      <c r="B111" s="13">
        <v>2.0</v>
      </c>
      <c r="C111" s="20" t="s">
        <v>419</v>
      </c>
      <c r="D111" s="3" t="s">
        <v>173</v>
      </c>
      <c r="E111" s="31">
        <v>4.0</v>
      </c>
      <c r="F111" s="21" t="s">
        <v>20</v>
      </c>
      <c r="G111" s="23"/>
      <c r="H111" s="13"/>
      <c r="I111" s="20" t="s">
        <v>4</v>
      </c>
      <c r="J111" s="22" t="s">
        <v>5</v>
      </c>
      <c r="K111" s="13" t="s">
        <v>43</v>
      </c>
      <c r="L111" s="28" t="s">
        <v>67</v>
      </c>
      <c r="M111" s="20" t="s">
        <v>418</v>
      </c>
      <c r="N111" s="84" t="s">
        <v>493</v>
      </c>
    </row>
    <row r="112" ht="15.75" customHeight="1">
      <c r="B112" s="316">
        <v>3.0</v>
      </c>
      <c r="C112" s="317" t="s">
        <v>420</v>
      </c>
      <c r="D112" s="21" t="s">
        <v>173</v>
      </c>
      <c r="E112" s="318">
        <v>4.0</v>
      </c>
      <c r="F112" s="319"/>
      <c r="G112" s="320"/>
      <c r="H112" s="316"/>
      <c r="I112" s="317" t="s">
        <v>4</v>
      </c>
      <c r="J112" s="319" t="s">
        <v>5</v>
      </c>
      <c r="K112" s="316" t="s">
        <v>43</v>
      </c>
      <c r="L112" s="321" t="s">
        <v>494</v>
      </c>
      <c r="M112" s="317" t="s">
        <v>495</v>
      </c>
      <c r="N112" s="322"/>
    </row>
    <row r="113" ht="15.75" customHeight="1">
      <c r="B113" s="13">
        <v>4.0</v>
      </c>
      <c r="C113" s="20" t="s">
        <v>421</v>
      </c>
      <c r="D113" s="29" t="s">
        <v>173</v>
      </c>
      <c r="E113" s="31">
        <v>4.0</v>
      </c>
      <c r="F113" s="21" t="s">
        <v>20</v>
      </c>
      <c r="G113" s="23"/>
      <c r="H113" s="13"/>
      <c r="I113" s="20" t="s">
        <v>4</v>
      </c>
      <c r="J113" s="23" t="s">
        <v>5</v>
      </c>
      <c r="K113" s="13" t="s">
        <v>43</v>
      </c>
      <c r="L113" s="28" t="s">
        <v>67</v>
      </c>
      <c r="M113" s="20"/>
      <c r="N113" s="19"/>
    </row>
    <row r="114" ht="15.75" customHeight="1">
      <c r="B114" s="13">
        <v>5.0</v>
      </c>
      <c r="C114" s="20" t="s">
        <v>422</v>
      </c>
      <c r="D114" s="29" t="s">
        <v>173</v>
      </c>
      <c r="E114" s="72">
        <v>4.0</v>
      </c>
      <c r="F114" s="29" t="s">
        <v>20</v>
      </c>
      <c r="G114" s="15"/>
      <c r="H114" s="16"/>
      <c r="I114" s="17" t="s">
        <v>4</v>
      </c>
      <c r="J114" s="15" t="s">
        <v>5</v>
      </c>
      <c r="K114" s="16" t="s">
        <v>43</v>
      </c>
      <c r="L114" s="30" t="s">
        <v>67</v>
      </c>
      <c r="M114" s="17"/>
      <c r="N114" s="27"/>
    </row>
    <row r="115" ht="15.75" customHeight="1">
      <c r="B115" s="13">
        <v>6.0</v>
      </c>
      <c r="C115" s="13" t="s">
        <v>423</v>
      </c>
      <c r="D115" s="21" t="s">
        <v>173</v>
      </c>
      <c r="E115" s="72">
        <v>4.0</v>
      </c>
      <c r="F115" s="29" t="s">
        <v>20</v>
      </c>
      <c r="G115" s="15"/>
      <c r="H115" s="16"/>
      <c r="I115" s="17" t="s">
        <v>4</v>
      </c>
      <c r="J115" s="15" t="s">
        <v>5</v>
      </c>
      <c r="K115" s="16" t="s">
        <v>43</v>
      </c>
      <c r="L115" s="30" t="s">
        <v>67</v>
      </c>
      <c r="M115" s="17"/>
      <c r="N115" s="19"/>
    </row>
    <row r="116" ht="15.75" customHeight="1">
      <c r="B116" s="13">
        <v>7.0</v>
      </c>
      <c r="C116" s="20" t="s">
        <v>424</v>
      </c>
      <c r="D116" s="38" t="s">
        <v>173</v>
      </c>
      <c r="E116" s="31">
        <v>4.0</v>
      </c>
      <c r="F116" s="21" t="s">
        <v>20</v>
      </c>
      <c r="G116" s="23"/>
      <c r="H116" s="13"/>
      <c r="I116" s="20" t="s">
        <v>4</v>
      </c>
      <c r="J116" s="23" t="s">
        <v>5</v>
      </c>
      <c r="K116" s="13" t="s">
        <v>43</v>
      </c>
      <c r="L116" s="28" t="s">
        <v>67</v>
      </c>
      <c r="M116" s="20"/>
      <c r="N116" s="27"/>
    </row>
    <row r="117" ht="15.75" customHeight="1">
      <c r="B117" s="37">
        <v>8.0</v>
      </c>
      <c r="C117" s="18" t="s">
        <v>425</v>
      </c>
      <c r="D117" s="58" t="s">
        <v>173</v>
      </c>
      <c r="E117" s="304">
        <v>4.0</v>
      </c>
      <c r="F117" s="38" t="s">
        <v>20</v>
      </c>
      <c r="G117" s="39"/>
      <c r="H117" s="37"/>
      <c r="I117" s="40" t="s">
        <v>4</v>
      </c>
      <c r="J117" s="39" t="s">
        <v>5</v>
      </c>
      <c r="K117" s="37" t="s">
        <v>43</v>
      </c>
      <c r="L117" s="41" t="s">
        <v>67</v>
      </c>
      <c r="M117" s="40"/>
      <c r="N117" s="27"/>
    </row>
    <row r="118" ht="15.75" customHeight="1">
      <c r="B118" s="13">
        <v>9.0</v>
      </c>
      <c r="C118" s="13" t="s">
        <v>428</v>
      </c>
      <c r="D118" s="58" t="s">
        <v>173</v>
      </c>
      <c r="E118" s="43">
        <v>4.0</v>
      </c>
      <c r="F118" s="14"/>
      <c r="G118" s="25"/>
      <c r="H118" s="12"/>
      <c r="I118" s="18" t="s">
        <v>4</v>
      </c>
      <c r="J118" s="39" t="s">
        <v>5</v>
      </c>
      <c r="K118" s="12" t="s">
        <v>43</v>
      </c>
      <c r="L118" s="26" t="s">
        <v>67</v>
      </c>
      <c r="M118" s="18"/>
      <c r="N118" s="82" t="s">
        <v>493</v>
      </c>
    </row>
    <row r="119" ht="15.75" customHeight="1">
      <c r="B119" s="13">
        <v>10.0</v>
      </c>
      <c r="C119" s="18" t="s">
        <v>429</v>
      </c>
      <c r="D119" s="58" t="s">
        <v>173</v>
      </c>
      <c r="E119" s="72">
        <v>4.0</v>
      </c>
      <c r="F119" s="50"/>
      <c r="G119" s="15"/>
      <c r="H119" s="16"/>
      <c r="I119" s="17" t="s">
        <v>4</v>
      </c>
      <c r="J119" s="50" t="s">
        <v>5</v>
      </c>
      <c r="K119" s="16" t="s">
        <v>43</v>
      </c>
      <c r="L119" s="30" t="s">
        <v>67</v>
      </c>
      <c r="M119" s="17"/>
      <c r="N119" s="84" t="s">
        <v>493</v>
      </c>
    </row>
    <row r="120" ht="15.75" customHeight="1">
      <c r="B120" s="13">
        <v>11.0</v>
      </c>
      <c r="C120" s="13" t="s">
        <v>430</v>
      </c>
      <c r="D120" s="58" t="s">
        <v>173</v>
      </c>
      <c r="E120" s="31">
        <v>4.0</v>
      </c>
      <c r="F120" s="22"/>
      <c r="G120" s="23"/>
      <c r="H120" s="13"/>
      <c r="I120" s="20" t="s">
        <v>4</v>
      </c>
      <c r="J120" s="22" t="s">
        <v>5</v>
      </c>
      <c r="K120" s="13" t="s">
        <v>43</v>
      </c>
      <c r="L120" s="28" t="s">
        <v>67</v>
      </c>
      <c r="M120" s="20"/>
      <c r="N120" s="70" t="s">
        <v>493</v>
      </c>
    </row>
    <row r="121" ht="15.75" customHeight="1">
      <c r="B121" s="13">
        <v>12.0</v>
      </c>
      <c r="C121" s="12" t="s">
        <v>431</v>
      </c>
      <c r="D121" s="51" t="s">
        <v>173</v>
      </c>
      <c r="E121" s="43">
        <v>4.0</v>
      </c>
      <c r="F121" s="3" t="s">
        <v>20</v>
      </c>
      <c r="G121" s="25"/>
      <c r="H121" s="12"/>
      <c r="I121" s="18" t="s">
        <v>4</v>
      </c>
      <c r="J121" s="14" t="s">
        <v>5</v>
      </c>
      <c r="K121" s="12" t="s">
        <v>43</v>
      </c>
      <c r="L121" s="26" t="s">
        <v>67</v>
      </c>
      <c r="M121" s="18"/>
      <c r="N121" s="19"/>
    </row>
    <row r="122" ht="15.75" customHeight="1">
      <c r="B122" s="13">
        <v>13.0</v>
      </c>
      <c r="C122" s="13" t="s">
        <v>432</v>
      </c>
      <c r="D122" s="55" t="s">
        <v>173</v>
      </c>
      <c r="E122" s="31">
        <v>4.0</v>
      </c>
      <c r="F122" s="21" t="s">
        <v>20</v>
      </c>
      <c r="G122" s="23"/>
      <c r="H122" s="13"/>
      <c r="I122" s="20" t="s">
        <v>4</v>
      </c>
      <c r="J122" s="22" t="s">
        <v>5</v>
      </c>
      <c r="K122" s="13" t="s">
        <v>43</v>
      </c>
      <c r="L122" s="28" t="s">
        <v>67</v>
      </c>
      <c r="M122" s="20"/>
      <c r="N122" s="54"/>
    </row>
    <row r="123" ht="15.75" customHeight="1">
      <c r="B123" s="12">
        <v>14.0</v>
      </c>
      <c r="C123" s="37" t="s">
        <v>433</v>
      </c>
      <c r="D123" s="25"/>
      <c r="E123" s="304">
        <v>4.0</v>
      </c>
      <c r="F123" s="38" t="s">
        <v>20</v>
      </c>
      <c r="G123" s="39"/>
      <c r="H123" s="37"/>
      <c r="I123" s="40" t="s">
        <v>4</v>
      </c>
      <c r="J123" s="56" t="s">
        <v>5</v>
      </c>
      <c r="K123" s="37" t="s">
        <v>43</v>
      </c>
      <c r="L123" s="41" t="s">
        <v>67</v>
      </c>
      <c r="M123" s="40"/>
      <c r="N123" s="27"/>
    </row>
    <row r="124" ht="15.75" customHeight="1">
      <c r="B124" s="16">
        <v>15.0</v>
      </c>
      <c r="C124" s="13" t="s">
        <v>434</v>
      </c>
      <c r="D124" s="51" t="s">
        <v>173</v>
      </c>
      <c r="E124" s="43">
        <v>4.0</v>
      </c>
      <c r="F124" s="3" t="s">
        <v>20</v>
      </c>
      <c r="G124" s="25"/>
      <c r="H124" s="12"/>
      <c r="I124" s="18" t="s">
        <v>4</v>
      </c>
      <c r="J124" s="14" t="s">
        <v>5</v>
      </c>
      <c r="K124" s="12" t="s">
        <v>43</v>
      </c>
      <c r="L124" s="26" t="s">
        <v>67</v>
      </c>
      <c r="M124" s="18"/>
      <c r="N124" s="19"/>
    </row>
    <row r="125" ht="15.75" customHeight="1">
      <c r="B125" s="23">
        <v>16.0</v>
      </c>
      <c r="C125" s="13" t="s">
        <v>435</v>
      </c>
      <c r="D125" s="55" t="s">
        <v>173</v>
      </c>
      <c r="E125" s="31">
        <v>4.0</v>
      </c>
      <c r="F125" s="21" t="s">
        <v>20</v>
      </c>
      <c r="G125" s="23"/>
      <c r="H125" s="13"/>
      <c r="I125" s="20" t="s">
        <v>4</v>
      </c>
      <c r="J125" s="22" t="s">
        <v>5</v>
      </c>
      <c r="K125" s="13" t="s">
        <v>43</v>
      </c>
      <c r="L125" s="28" t="s">
        <v>67</v>
      </c>
      <c r="M125" s="20"/>
      <c r="N125" s="54"/>
    </row>
    <row r="126" ht="15.75" customHeight="1">
      <c r="B126" s="13">
        <v>17.0</v>
      </c>
      <c r="C126" s="37" t="s">
        <v>436</v>
      </c>
      <c r="D126" s="38" t="s">
        <v>173</v>
      </c>
      <c r="E126" s="312">
        <v>5.0</v>
      </c>
      <c r="F126" s="38" t="s">
        <v>20</v>
      </c>
      <c r="G126" s="39"/>
      <c r="H126" s="37"/>
      <c r="I126" s="40" t="s">
        <v>4</v>
      </c>
      <c r="J126" s="56" t="s">
        <v>5</v>
      </c>
      <c r="K126" s="37" t="s">
        <v>43</v>
      </c>
      <c r="L126" s="41" t="s">
        <v>67</v>
      </c>
      <c r="M126" s="40"/>
      <c r="N126" s="24"/>
    </row>
    <row r="127" ht="15.75" customHeight="1">
      <c r="B127" s="13">
        <v>18.0</v>
      </c>
      <c r="C127" s="13" t="s">
        <v>437</v>
      </c>
      <c r="D127" s="38" t="s">
        <v>173</v>
      </c>
      <c r="E127" s="312">
        <v>5.0</v>
      </c>
      <c r="F127" s="38" t="s">
        <v>20</v>
      </c>
      <c r="G127" s="39"/>
      <c r="H127" s="37"/>
      <c r="I127" s="40" t="s">
        <v>4</v>
      </c>
      <c r="J127" s="56" t="s">
        <v>5</v>
      </c>
      <c r="K127" s="37" t="s">
        <v>43</v>
      </c>
      <c r="L127" s="41" t="s">
        <v>67</v>
      </c>
      <c r="M127" s="40"/>
      <c r="N127" s="19"/>
    </row>
    <row r="128" ht="15.75" customHeight="1">
      <c r="B128" s="13">
        <v>19.0</v>
      </c>
      <c r="C128" s="20" t="s">
        <v>438</v>
      </c>
      <c r="D128" s="57" t="s">
        <v>173</v>
      </c>
      <c r="E128" s="312">
        <v>5.0</v>
      </c>
      <c r="F128" s="58" t="s">
        <v>20</v>
      </c>
      <c r="G128" s="13"/>
      <c r="H128" s="20"/>
      <c r="I128" s="13" t="s">
        <v>4</v>
      </c>
      <c r="J128" s="56" t="s">
        <v>5</v>
      </c>
      <c r="K128" s="37" t="s">
        <v>43</v>
      </c>
      <c r="L128" s="41" t="s">
        <v>67</v>
      </c>
      <c r="M128" s="40"/>
      <c r="N128" s="24"/>
    </row>
    <row r="129" ht="15.75" customHeight="1">
      <c r="B129" s="12">
        <v>20.0</v>
      </c>
      <c r="C129" s="20" t="s">
        <v>235</v>
      </c>
      <c r="D129" s="13"/>
      <c r="E129" s="323">
        <v>5.0</v>
      </c>
      <c r="F129" s="16"/>
      <c r="G129" s="14"/>
      <c r="H129" s="16"/>
      <c r="I129" s="14"/>
      <c r="J129" s="13"/>
      <c r="K129" s="14"/>
      <c r="L129" s="16"/>
      <c r="M129" s="20"/>
      <c r="N129" s="19"/>
    </row>
    <row r="130" ht="15.75" customHeight="1">
      <c r="B130" s="13">
        <v>21.0</v>
      </c>
      <c r="C130" s="20" t="s">
        <v>496</v>
      </c>
      <c r="D130" s="13"/>
      <c r="E130" s="306">
        <v>5.0</v>
      </c>
      <c r="F130" s="13"/>
      <c r="G130" s="22"/>
      <c r="H130" s="13"/>
      <c r="I130" s="22"/>
      <c r="J130" s="13"/>
      <c r="K130" s="22"/>
      <c r="L130" s="13"/>
      <c r="M130" s="20"/>
      <c r="N130" s="54"/>
    </row>
    <row r="131" ht="15.75" customHeight="1"/>
    <row r="132" ht="15.75" customHeight="1">
      <c r="G132" s="1" t="s">
        <v>73</v>
      </c>
      <c r="I132" s="60">
        <f>COUNTIF(I110:I130,"2M")*2</f>
        <v>38</v>
      </c>
      <c r="K132" s="1" t="s">
        <v>74</v>
      </c>
      <c r="L132" s="60">
        <f>ROWS(I110:I130)*2</f>
        <v>42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>
      <c r="G138" s="2"/>
      <c r="L138" s="297"/>
    </row>
    <row r="139" ht="15.75" customHeight="1"/>
    <row r="140" ht="15.75" customHeight="1">
      <c r="C140" s="1" t="s">
        <v>37</v>
      </c>
    </row>
    <row r="141" ht="15.75" customHeight="1">
      <c r="C141" s="1" t="s">
        <v>443</v>
      </c>
      <c r="D141" s="2"/>
      <c r="J141" s="60" t="s">
        <v>497</v>
      </c>
      <c r="K141" s="60">
        <v>211.0</v>
      </c>
    </row>
    <row r="142" ht="15.75" customHeight="1">
      <c r="D142" s="5"/>
      <c r="E142" s="5"/>
      <c r="F142" s="7"/>
      <c r="G142" s="7" t="s">
        <v>409</v>
      </c>
      <c r="H142" s="5"/>
      <c r="I142" s="5"/>
      <c r="J142" s="5"/>
      <c r="K142" s="5" t="s">
        <v>498</v>
      </c>
      <c r="L142" s="5" t="s">
        <v>491</v>
      </c>
    </row>
    <row r="143" ht="15.75" customHeight="1">
      <c r="B143" s="8" t="s">
        <v>45</v>
      </c>
      <c r="C143" s="8" t="s">
        <v>46</v>
      </c>
      <c r="D143" s="9" t="s">
        <v>47</v>
      </c>
      <c r="E143" s="303" t="s">
        <v>413</v>
      </c>
      <c r="F143" s="8" t="s">
        <v>49</v>
      </c>
      <c r="G143" s="10" t="s">
        <v>50</v>
      </c>
      <c r="H143" s="10" t="s">
        <v>51</v>
      </c>
      <c r="I143" s="10" t="s">
        <v>52</v>
      </c>
      <c r="J143" s="10" t="s">
        <v>53</v>
      </c>
      <c r="K143" s="10" t="s">
        <v>54</v>
      </c>
      <c r="L143" s="10" t="s">
        <v>55</v>
      </c>
      <c r="M143" s="10" t="s">
        <v>56</v>
      </c>
      <c r="N143" s="11" t="s">
        <v>57</v>
      </c>
    </row>
    <row r="144" ht="15.75" customHeight="1">
      <c r="B144" s="12">
        <v>1.0</v>
      </c>
      <c r="C144" s="20" t="s">
        <v>499</v>
      </c>
      <c r="D144" s="22"/>
      <c r="E144" s="308">
        <v>5.0</v>
      </c>
      <c r="F144" s="14"/>
      <c r="G144" s="15"/>
      <c r="H144" s="16"/>
      <c r="I144" s="17"/>
      <c r="J144" s="14"/>
      <c r="K144" s="16"/>
      <c r="L144" s="18"/>
      <c r="M144" s="18"/>
      <c r="N144" s="19"/>
    </row>
    <row r="145" ht="15.75" customHeight="1">
      <c r="B145" s="13">
        <v>2.0</v>
      </c>
      <c r="C145" s="18" t="s">
        <v>500</v>
      </c>
      <c r="D145" s="14"/>
      <c r="E145" s="309">
        <v>5.0</v>
      </c>
      <c r="F145" s="22"/>
      <c r="G145" s="23"/>
      <c r="H145" s="13"/>
      <c r="I145" s="20"/>
      <c r="J145" s="22"/>
      <c r="K145" s="13"/>
      <c r="L145" s="20"/>
      <c r="M145" s="20"/>
      <c r="N145" s="24"/>
    </row>
    <row r="146" ht="15.75" customHeight="1">
      <c r="B146" s="12">
        <v>3.0</v>
      </c>
      <c r="C146" s="18" t="s">
        <v>246</v>
      </c>
      <c r="D146" s="22"/>
      <c r="E146" s="308">
        <v>5.0</v>
      </c>
      <c r="F146" s="14"/>
      <c r="G146" s="25"/>
      <c r="H146" s="12"/>
      <c r="I146" s="18"/>
      <c r="J146" s="14"/>
      <c r="K146" s="12"/>
      <c r="L146" s="18"/>
      <c r="M146" s="18"/>
      <c r="N146" s="27"/>
    </row>
    <row r="147" ht="15.75" customHeight="1">
      <c r="B147" s="13">
        <v>4.0</v>
      </c>
      <c r="C147" s="18" t="s">
        <v>501</v>
      </c>
      <c r="D147" s="50"/>
      <c r="E147" s="309">
        <v>5.0</v>
      </c>
      <c r="F147" s="22"/>
      <c r="G147" s="23"/>
      <c r="H147" s="13"/>
      <c r="I147" s="20"/>
      <c r="J147" s="23"/>
      <c r="K147" s="13"/>
      <c r="L147" s="20"/>
      <c r="M147" s="20"/>
      <c r="N147" s="19"/>
    </row>
    <row r="148" ht="15.75" customHeight="1">
      <c r="B148" s="13">
        <v>5.0</v>
      </c>
      <c r="C148" s="18" t="s">
        <v>248</v>
      </c>
      <c r="D148" s="50"/>
      <c r="E148" s="310">
        <v>5.0</v>
      </c>
      <c r="F148" s="50"/>
      <c r="G148" s="15"/>
      <c r="H148" s="16"/>
      <c r="I148" s="17"/>
      <c r="J148" s="15"/>
      <c r="K148" s="16"/>
      <c r="L148" s="17"/>
      <c r="M148" s="17"/>
      <c r="N148" s="27"/>
    </row>
    <row r="149" ht="15.75" customHeight="1">
      <c r="B149" s="13">
        <v>6.0</v>
      </c>
      <c r="C149" s="18" t="s">
        <v>249</v>
      </c>
      <c r="D149" s="22"/>
      <c r="E149" s="310">
        <v>5.0</v>
      </c>
      <c r="F149" s="50"/>
      <c r="G149" s="15"/>
      <c r="H149" s="16"/>
      <c r="I149" s="17"/>
      <c r="J149" s="15"/>
      <c r="K149" s="16"/>
      <c r="L149" s="17"/>
      <c r="M149" s="17"/>
      <c r="N149" s="19"/>
    </row>
    <row r="150" ht="15.75" customHeight="1">
      <c r="B150" s="13">
        <v>7.0</v>
      </c>
      <c r="C150" s="18" t="s">
        <v>502</v>
      </c>
      <c r="D150" s="56"/>
      <c r="E150" s="309">
        <v>5.0</v>
      </c>
      <c r="F150" s="22"/>
      <c r="G150" s="23"/>
      <c r="H150" s="13"/>
      <c r="I150" s="20"/>
      <c r="J150" s="23"/>
      <c r="K150" s="13"/>
      <c r="L150" s="20"/>
      <c r="M150" s="20"/>
      <c r="N150" s="27"/>
    </row>
    <row r="151" ht="15.75" customHeight="1">
      <c r="B151" s="37">
        <v>8.0</v>
      </c>
      <c r="C151" s="18" t="s">
        <v>503</v>
      </c>
      <c r="D151" s="13"/>
      <c r="E151" s="312">
        <v>5.0</v>
      </c>
      <c r="F151" s="56"/>
      <c r="G151" s="39"/>
      <c r="H151" s="37"/>
      <c r="I151" s="40"/>
      <c r="J151" s="39"/>
      <c r="K151" s="37"/>
      <c r="L151" s="40"/>
      <c r="M151" s="40"/>
      <c r="N151" s="27"/>
    </row>
    <row r="152" ht="15.75" customHeight="1">
      <c r="B152" s="13">
        <v>9.0</v>
      </c>
      <c r="C152" s="18" t="s">
        <v>504</v>
      </c>
      <c r="D152" s="13"/>
      <c r="E152" s="308">
        <v>5.0</v>
      </c>
      <c r="F152" s="14"/>
      <c r="G152" s="25"/>
      <c r="H152" s="12"/>
      <c r="I152" s="18"/>
      <c r="J152" s="39"/>
      <c r="K152" s="12"/>
      <c r="L152" s="18"/>
      <c r="M152" s="18"/>
      <c r="N152" s="19"/>
    </row>
    <row r="153" ht="15.75" customHeight="1">
      <c r="B153" s="13">
        <v>10.0</v>
      </c>
      <c r="C153" s="18" t="s">
        <v>505</v>
      </c>
      <c r="D153" s="13"/>
      <c r="E153" s="310">
        <v>5.0</v>
      </c>
      <c r="F153" s="50"/>
      <c r="G153" s="15"/>
      <c r="H153" s="16"/>
      <c r="I153" s="17"/>
      <c r="J153" s="50"/>
      <c r="K153" s="16"/>
      <c r="L153" s="17"/>
      <c r="M153" s="17"/>
      <c r="N153" s="24"/>
    </row>
    <row r="154" ht="15.75" customHeight="1">
      <c r="B154" s="13">
        <v>11.0</v>
      </c>
      <c r="C154" s="18" t="s">
        <v>506</v>
      </c>
      <c r="D154" s="58" t="s">
        <v>173</v>
      </c>
      <c r="E154" s="13">
        <v>5.0</v>
      </c>
      <c r="F154" s="21" t="s">
        <v>507</v>
      </c>
      <c r="G154" s="23"/>
      <c r="H154" s="13"/>
      <c r="I154" s="20" t="s">
        <v>4</v>
      </c>
      <c r="J154" s="14" t="s">
        <v>5</v>
      </c>
      <c r="K154" s="12" t="s">
        <v>43</v>
      </c>
      <c r="L154" s="28" t="s">
        <v>508</v>
      </c>
      <c r="M154" s="250">
        <v>42850.0</v>
      </c>
      <c r="N154" s="27"/>
    </row>
    <row r="155" ht="15.75" customHeight="1">
      <c r="B155" s="13">
        <v>12.0</v>
      </c>
      <c r="C155" s="12" t="s">
        <v>458</v>
      </c>
      <c r="D155" s="51" t="s">
        <v>173</v>
      </c>
      <c r="E155" s="308">
        <v>5.0</v>
      </c>
      <c r="F155" s="3" t="s">
        <v>20</v>
      </c>
      <c r="G155" s="25"/>
      <c r="H155" s="12"/>
      <c r="I155" s="18" t="s">
        <v>4</v>
      </c>
      <c r="J155" s="14" t="s">
        <v>5</v>
      </c>
      <c r="K155" s="12" t="s">
        <v>43</v>
      </c>
      <c r="L155" s="26" t="s">
        <v>509</v>
      </c>
      <c r="M155" s="18"/>
      <c r="N155" s="19" t="s">
        <v>510</v>
      </c>
    </row>
    <row r="156" ht="15.75" customHeight="1">
      <c r="B156" s="13">
        <v>13.0</v>
      </c>
      <c r="C156" s="13" t="s">
        <v>459</v>
      </c>
      <c r="D156" s="55" t="s">
        <v>173</v>
      </c>
      <c r="E156" s="309">
        <v>5.0</v>
      </c>
      <c r="F156" s="21" t="s">
        <v>20</v>
      </c>
      <c r="G156" s="23"/>
      <c r="H156" s="13"/>
      <c r="I156" s="20" t="s">
        <v>4</v>
      </c>
      <c r="J156" s="22" t="s">
        <v>5</v>
      </c>
      <c r="K156" s="13" t="s">
        <v>43</v>
      </c>
      <c r="L156" s="28" t="s">
        <v>511</v>
      </c>
      <c r="M156" s="20" t="s">
        <v>512</v>
      </c>
      <c r="N156" s="324"/>
    </row>
    <row r="157" ht="15.75" customHeight="1">
      <c r="B157" s="12">
        <v>14.0</v>
      </c>
      <c r="C157" s="37" t="s">
        <v>460</v>
      </c>
      <c r="D157" s="53" t="s">
        <v>173</v>
      </c>
      <c r="E157" s="312">
        <v>5.0</v>
      </c>
      <c r="F157" s="38" t="s">
        <v>20</v>
      </c>
      <c r="G157" s="39"/>
      <c r="H157" s="37"/>
      <c r="I157" s="40" t="s">
        <v>4</v>
      </c>
      <c r="J157" s="56" t="s">
        <v>5</v>
      </c>
      <c r="K157" s="37" t="s">
        <v>43</v>
      </c>
      <c r="L157" s="41" t="s">
        <v>67</v>
      </c>
      <c r="M157" s="40" t="s">
        <v>418</v>
      </c>
      <c r="N157" s="27"/>
    </row>
    <row r="158" ht="15.75" customHeight="1">
      <c r="B158" s="16">
        <v>15.0</v>
      </c>
      <c r="C158" s="13" t="s">
        <v>461</v>
      </c>
      <c r="D158" s="51" t="s">
        <v>173</v>
      </c>
      <c r="E158" s="308">
        <v>5.0</v>
      </c>
      <c r="F158" s="3" t="s">
        <v>20</v>
      </c>
      <c r="G158" s="25"/>
      <c r="H158" s="12"/>
      <c r="I158" s="18" t="s">
        <v>4</v>
      </c>
      <c r="J158" s="14" t="s">
        <v>5</v>
      </c>
      <c r="K158" s="12" t="s">
        <v>43</v>
      </c>
      <c r="L158" s="26" t="s">
        <v>67</v>
      </c>
      <c r="M158" s="18" t="s">
        <v>418</v>
      </c>
      <c r="N158" s="19"/>
    </row>
    <row r="159" ht="15.75" customHeight="1">
      <c r="B159" s="23">
        <v>16.0</v>
      </c>
      <c r="C159" s="13" t="s">
        <v>462</v>
      </c>
      <c r="D159" s="55" t="s">
        <v>173</v>
      </c>
      <c r="E159" s="31">
        <v>6.0</v>
      </c>
      <c r="F159" s="21" t="s">
        <v>20</v>
      </c>
      <c r="G159" s="23"/>
      <c r="H159" s="13"/>
      <c r="I159" s="20" t="s">
        <v>4</v>
      </c>
      <c r="J159" s="22" t="s">
        <v>5</v>
      </c>
      <c r="K159" s="13" t="s">
        <v>43</v>
      </c>
      <c r="L159" s="28" t="s">
        <v>67</v>
      </c>
      <c r="M159" s="20" t="s">
        <v>418</v>
      </c>
      <c r="N159" s="54"/>
    </row>
    <row r="160" ht="15.75" customHeight="1">
      <c r="B160" s="13">
        <v>17.0</v>
      </c>
      <c r="C160" s="37" t="s">
        <v>463</v>
      </c>
      <c r="D160" s="38" t="s">
        <v>173</v>
      </c>
      <c r="E160" s="304">
        <v>6.0</v>
      </c>
      <c r="F160" s="38" t="s">
        <v>20</v>
      </c>
      <c r="G160" s="39"/>
      <c r="H160" s="37"/>
      <c r="I160" s="40" t="s">
        <v>4</v>
      </c>
      <c r="J160" s="56" t="s">
        <v>5</v>
      </c>
      <c r="K160" s="37" t="s">
        <v>43</v>
      </c>
      <c r="L160" s="41" t="s">
        <v>67</v>
      </c>
      <c r="M160" s="40" t="s">
        <v>418</v>
      </c>
      <c r="N160" s="24"/>
    </row>
    <row r="161" ht="15.75" customHeight="1">
      <c r="B161" s="13">
        <v>18.0</v>
      </c>
      <c r="C161" s="13" t="s">
        <v>464</v>
      </c>
      <c r="D161" s="38" t="s">
        <v>173</v>
      </c>
      <c r="E161" s="304">
        <v>6.0</v>
      </c>
      <c r="F161" s="38" t="s">
        <v>20</v>
      </c>
      <c r="G161" s="39"/>
      <c r="H161" s="37"/>
      <c r="I161" s="40" t="s">
        <v>4</v>
      </c>
      <c r="J161" s="56" t="s">
        <v>5</v>
      </c>
      <c r="K161" s="37" t="s">
        <v>43</v>
      </c>
      <c r="L161" s="41" t="s">
        <v>67</v>
      </c>
      <c r="M161" s="40" t="s">
        <v>418</v>
      </c>
      <c r="N161" s="19"/>
    </row>
    <row r="162" ht="15.75" customHeight="1">
      <c r="B162" s="13">
        <v>19.0</v>
      </c>
      <c r="C162" s="20" t="s">
        <v>465</v>
      </c>
      <c r="D162" s="57" t="s">
        <v>173</v>
      </c>
      <c r="E162" s="304">
        <v>6.0</v>
      </c>
      <c r="F162" s="58" t="s">
        <v>20</v>
      </c>
      <c r="G162" s="13"/>
      <c r="H162" s="20"/>
      <c r="I162" s="13" t="s">
        <v>4</v>
      </c>
      <c r="J162" s="56" t="s">
        <v>5</v>
      </c>
      <c r="K162" s="37" t="s">
        <v>43</v>
      </c>
      <c r="L162" s="41" t="s">
        <v>67</v>
      </c>
      <c r="M162" s="40" t="s">
        <v>418</v>
      </c>
      <c r="N162" s="24"/>
    </row>
    <row r="163" ht="15.75" customHeight="1">
      <c r="B163" s="12">
        <v>20.0</v>
      </c>
      <c r="C163" s="14" t="s">
        <v>466</v>
      </c>
      <c r="D163" s="58" t="s">
        <v>173</v>
      </c>
      <c r="E163" s="95">
        <v>6.0</v>
      </c>
      <c r="F163" s="57" t="s">
        <v>20</v>
      </c>
      <c r="G163" s="14"/>
      <c r="H163" s="16"/>
      <c r="I163" s="14" t="s">
        <v>4</v>
      </c>
      <c r="J163" s="13" t="s">
        <v>5</v>
      </c>
      <c r="K163" s="14" t="s">
        <v>43</v>
      </c>
      <c r="L163" s="57" t="s">
        <v>67</v>
      </c>
      <c r="M163" s="20" t="s">
        <v>418</v>
      </c>
      <c r="N163" s="19"/>
    </row>
    <row r="164" ht="15.75" customHeight="1">
      <c r="B164" s="13">
        <v>21.0</v>
      </c>
      <c r="C164" s="22" t="s">
        <v>513</v>
      </c>
      <c r="D164" s="58" t="s">
        <v>173</v>
      </c>
      <c r="E164" s="68">
        <v>6.0</v>
      </c>
      <c r="F164" s="58" t="s">
        <v>20</v>
      </c>
      <c r="G164" s="22"/>
      <c r="H164" s="13"/>
      <c r="I164" s="22" t="s">
        <v>4</v>
      </c>
      <c r="J164" s="13" t="s">
        <v>5</v>
      </c>
      <c r="K164" s="22" t="s">
        <v>43</v>
      </c>
      <c r="L164" s="58" t="s">
        <v>67</v>
      </c>
      <c r="M164" s="20" t="s">
        <v>418</v>
      </c>
      <c r="N164" s="54"/>
    </row>
    <row r="165" ht="15.75" customHeight="1"/>
    <row r="166" ht="15.75" customHeight="1">
      <c r="G166" s="1" t="s">
        <v>163</v>
      </c>
      <c r="I166" s="60">
        <f>COUNTIF(I144:I164,"2M")*2</f>
        <v>22</v>
      </c>
      <c r="K166" s="3" t="s">
        <v>74</v>
      </c>
      <c r="L166" s="60">
        <f>ROWS(I144:I164)*2</f>
        <v>42</v>
      </c>
    </row>
    <row r="167" ht="15.75" customHeight="1"/>
    <row r="168" ht="15.75" customHeight="1"/>
    <row r="169" ht="15.75" customHeight="1"/>
    <row r="170" ht="15.75" customHeight="1"/>
    <row r="171" ht="15.75" customHeight="1">
      <c r="G171" s="2"/>
      <c r="L171" s="297"/>
    </row>
    <row r="172" ht="15.75" customHeight="1"/>
    <row r="173" ht="15.75" customHeight="1"/>
    <row r="174" ht="15.75" customHeight="1">
      <c r="C174" s="1" t="s">
        <v>37</v>
      </c>
    </row>
    <row r="175" ht="15.75" customHeight="1">
      <c r="C175" s="1" t="s">
        <v>443</v>
      </c>
      <c r="D175" s="2"/>
    </row>
    <row r="176" ht="15.75" customHeight="1">
      <c r="D176" s="5"/>
      <c r="E176" s="5"/>
      <c r="F176" s="7"/>
      <c r="G176" s="7" t="s">
        <v>409</v>
      </c>
      <c r="H176" s="5"/>
      <c r="I176" s="5"/>
      <c r="J176" s="5"/>
      <c r="K176" s="5" t="s">
        <v>514</v>
      </c>
      <c r="L176" s="5" t="s">
        <v>491</v>
      </c>
    </row>
    <row r="177" ht="15.75" customHeight="1">
      <c r="B177" s="8" t="s">
        <v>45</v>
      </c>
      <c r="C177" s="8" t="s">
        <v>46</v>
      </c>
      <c r="D177" s="9" t="s">
        <v>47</v>
      </c>
      <c r="E177" s="303" t="s">
        <v>413</v>
      </c>
      <c r="F177" s="8" t="s">
        <v>49</v>
      </c>
      <c r="G177" s="10" t="s">
        <v>50</v>
      </c>
      <c r="H177" s="10" t="s">
        <v>51</v>
      </c>
      <c r="I177" s="10" t="s">
        <v>52</v>
      </c>
      <c r="J177" s="10" t="s">
        <v>53</v>
      </c>
      <c r="K177" s="10" t="s">
        <v>54</v>
      </c>
      <c r="L177" s="10" t="s">
        <v>55</v>
      </c>
      <c r="M177" s="10" t="s">
        <v>56</v>
      </c>
      <c r="N177" s="11" t="s">
        <v>57</v>
      </c>
    </row>
    <row r="178" ht="15.75" customHeight="1">
      <c r="B178" s="12">
        <v>1.0</v>
      </c>
      <c r="C178" s="13" t="s">
        <v>470</v>
      </c>
      <c r="D178" s="3" t="s">
        <v>173</v>
      </c>
      <c r="E178" s="43">
        <v>6.0</v>
      </c>
      <c r="F178" s="3" t="s">
        <v>20</v>
      </c>
      <c r="G178" s="15"/>
      <c r="H178" s="16"/>
      <c r="I178" s="17" t="s">
        <v>4</v>
      </c>
      <c r="J178" s="14" t="s">
        <v>5</v>
      </c>
      <c r="K178" s="16" t="s">
        <v>43</v>
      </c>
      <c r="L178" s="26" t="s">
        <v>67</v>
      </c>
      <c r="M178" s="250">
        <v>39966.0</v>
      </c>
      <c r="N178" s="19"/>
    </row>
    <row r="179" ht="15.75" customHeight="1">
      <c r="B179" s="13">
        <v>2.0</v>
      </c>
      <c r="C179" s="20" t="s">
        <v>471</v>
      </c>
      <c r="D179" s="21" t="s">
        <v>173</v>
      </c>
      <c r="E179" s="31">
        <v>6.0</v>
      </c>
      <c r="F179" s="21" t="s">
        <v>20</v>
      </c>
      <c r="G179" s="23"/>
      <c r="H179" s="13"/>
      <c r="I179" s="20" t="s">
        <v>4</v>
      </c>
      <c r="J179" s="22" t="s">
        <v>5</v>
      </c>
      <c r="K179" s="13" t="s">
        <v>43</v>
      </c>
      <c r="L179" s="28" t="s">
        <v>67</v>
      </c>
      <c r="M179" s="314">
        <v>39966.0</v>
      </c>
      <c r="N179" s="24"/>
    </row>
    <row r="180" ht="15.75" customHeight="1">
      <c r="B180" s="12">
        <v>3.0</v>
      </c>
      <c r="C180" s="18" t="s">
        <v>472</v>
      </c>
      <c r="D180" s="3" t="s">
        <v>173</v>
      </c>
      <c r="E180" s="43">
        <v>6.0</v>
      </c>
      <c r="F180" s="3" t="s">
        <v>20</v>
      </c>
      <c r="G180" s="25"/>
      <c r="H180" s="12"/>
      <c r="I180" s="18" t="s">
        <v>4</v>
      </c>
      <c r="J180" s="14" t="s">
        <v>5</v>
      </c>
      <c r="K180" s="12" t="s">
        <v>43</v>
      </c>
      <c r="L180" s="26" t="s">
        <v>67</v>
      </c>
      <c r="M180" s="250">
        <v>39966.0</v>
      </c>
      <c r="N180" s="27"/>
    </row>
    <row r="181" ht="15.75" customHeight="1">
      <c r="B181" s="13">
        <v>4.0</v>
      </c>
      <c r="C181" s="20" t="s">
        <v>473</v>
      </c>
      <c r="D181" s="21" t="s">
        <v>173</v>
      </c>
      <c r="E181" s="31">
        <v>6.0</v>
      </c>
      <c r="F181" s="21" t="s">
        <v>20</v>
      </c>
      <c r="G181" s="23"/>
      <c r="H181" s="13"/>
      <c r="I181" s="20" t="s">
        <v>4</v>
      </c>
      <c r="J181" s="23" t="s">
        <v>5</v>
      </c>
      <c r="K181" s="13" t="s">
        <v>43</v>
      </c>
      <c r="L181" s="28" t="s">
        <v>67</v>
      </c>
      <c r="M181" s="314">
        <v>39966.0</v>
      </c>
      <c r="N181" s="19"/>
    </row>
    <row r="182" ht="15.75" customHeight="1">
      <c r="B182" s="13">
        <v>5.0</v>
      </c>
      <c r="C182" s="20" t="s">
        <v>474</v>
      </c>
      <c r="D182" s="29" t="s">
        <v>173</v>
      </c>
      <c r="E182" s="72">
        <v>6.0</v>
      </c>
      <c r="F182" s="29" t="s">
        <v>20</v>
      </c>
      <c r="G182" s="15"/>
      <c r="H182" s="16"/>
      <c r="I182" s="17" t="s">
        <v>4</v>
      </c>
      <c r="J182" s="15" t="s">
        <v>5</v>
      </c>
      <c r="K182" s="16" t="s">
        <v>43</v>
      </c>
      <c r="L182" s="30" t="s">
        <v>67</v>
      </c>
      <c r="M182" s="313">
        <v>39966.0</v>
      </c>
      <c r="N182" s="27"/>
    </row>
    <row r="183" ht="15.75" customHeight="1">
      <c r="B183" s="13">
        <v>6.0</v>
      </c>
      <c r="C183" s="13" t="s">
        <v>475</v>
      </c>
      <c r="D183" s="29" t="s">
        <v>173</v>
      </c>
      <c r="E183" s="72">
        <v>6.0</v>
      </c>
      <c r="F183" s="29" t="s">
        <v>20</v>
      </c>
      <c r="G183" s="15"/>
      <c r="H183" s="16"/>
      <c r="I183" s="17" t="s">
        <v>4</v>
      </c>
      <c r="J183" s="15" t="s">
        <v>5</v>
      </c>
      <c r="K183" s="16" t="s">
        <v>43</v>
      </c>
      <c r="L183" s="30" t="s">
        <v>67</v>
      </c>
      <c r="M183" s="313">
        <v>39966.0</v>
      </c>
      <c r="N183" s="19"/>
    </row>
    <row r="184" ht="15.75" customHeight="1">
      <c r="B184" s="13">
        <v>7.0</v>
      </c>
      <c r="C184" s="20" t="s">
        <v>476</v>
      </c>
      <c r="D184" s="21" t="s">
        <v>173</v>
      </c>
      <c r="E184" s="31">
        <v>6.0</v>
      </c>
      <c r="F184" s="21" t="s">
        <v>20</v>
      </c>
      <c r="G184" s="23"/>
      <c r="H184" s="13"/>
      <c r="I184" s="20" t="s">
        <v>4</v>
      </c>
      <c r="J184" s="23" t="s">
        <v>5</v>
      </c>
      <c r="K184" s="13" t="s">
        <v>43</v>
      </c>
      <c r="L184" s="28" t="s">
        <v>67</v>
      </c>
      <c r="M184" s="314">
        <v>39966.0</v>
      </c>
      <c r="N184" s="27"/>
    </row>
    <row r="185" ht="15.75" customHeight="1">
      <c r="B185" s="37">
        <v>8.0</v>
      </c>
      <c r="C185" s="18" t="s">
        <v>477</v>
      </c>
      <c r="D185" s="38" t="s">
        <v>173</v>
      </c>
      <c r="E185" s="304">
        <v>6.0</v>
      </c>
      <c r="F185" s="38" t="s">
        <v>20</v>
      </c>
      <c r="G185" s="39"/>
      <c r="H185" s="37"/>
      <c r="I185" s="40" t="s">
        <v>4</v>
      </c>
      <c r="J185" s="39" t="s">
        <v>5</v>
      </c>
      <c r="K185" s="37" t="s">
        <v>43</v>
      </c>
      <c r="L185" s="41" t="s">
        <v>67</v>
      </c>
      <c r="M185" s="315">
        <v>39966.0</v>
      </c>
      <c r="N185" s="27"/>
    </row>
    <row r="186" ht="15.75" customHeight="1">
      <c r="B186" s="13">
        <v>9.0</v>
      </c>
      <c r="C186" s="13" t="s">
        <v>478</v>
      </c>
      <c r="D186" s="3" t="s">
        <v>173</v>
      </c>
      <c r="E186" s="43">
        <v>6.0</v>
      </c>
      <c r="F186" s="3" t="s">
        <v>20</v>
      </c>
      <c r="G186" s="25"/>
      <c r="H186" s="12"/>
      <c r="I186" s="18" t="s">
        <v>4</v>
      </c>
      <c r="J186" s="39" t="s">
        <v>5</v>
      </c>
      <c r="K186" s="12" t="s">
        <v>43</v>
      </c>
      <c r="L186" s="26" t="s">
        <v>67</v>
      </c>
      <c r="M186" s="250">
        <v>39966.0</v>
      </c>
      <c r="N186" s="19"/>
    </row>
    <row r="187" ht="15.75" customHeight="1">
      <c r="B187" s="13">
        <v>10.0</v>
      </c>
      <c r="C187" s="18" t="s">
        <v>479</v>
      </c>
      <c r="D187" s="49" t="s">
        <v>173</v>
      </c>
      <c r="E187" s="72">
        <v>6.0</v>
      </c>
      <c r="F187" s="29" t="s">
        <v>20</v>
      </c>
      <c r="G187" s="15"/>
      <c r="H187" s="16"/>
      <c r="I187" s="17" t="s">
        <v>4</v>
      </c>
      <c r="J187" s="50" t="s">
        <v>5</v>
      </c>
      <c r="K187" s="16" t="s">
        <v>43</v>
      </c>
      <c r="L187" s="30" t="s">
        <v>67</v>
      </c>
      <c r="M187" s="313">
        <v>39966.0</v>
      </c>
      <c r="N187" s="24"/>
    </row>
    <row r="188" ht="15.75" customHeight="1">
      <c r="B188" s="13">
        <v>11.0</v>
      </c>
      <c r="C188" s="13" t="s">
        <v>480</v>
      </c>
      <c r="D188" s="51" t="s">
        <v>173</v>
      </c>
      <c r="E188" s="31">
        <v>6.0</v>
      </c>
      <c r="F188" s="21" t="s">
        <v>20</v>
      </c>
      <c r="G188" s="23"/>
      <c r="H188" s="13"/>
      <c r="I188" s="20" t="s">
        <v>4</v>
      </c>
      <c r="J188" s="22" t="s">
        <v>5</v>
      </c>
      <c r="K188" s="13" t="s">
        <v>43</v>
      </c>
      <c r="L188" s="28" t="s">
        <v>67</v>
      </c>
      <c r="M188" s="314">
        <v>39966.0</v>
      </c>
      <c r="N188" s="27"/>
    </row>
    <row r="189" ht="15.75" customHeight="1">
      <c r="B189" s="13">
        <v>12.0</v>
      </c>
      <c r="C189" s="12" t="s">
        <v>481</v>
      </c>
      <c r="D189" s="53" t="s">
        <v>173</v>
      </c>
      <c r="E189" s="43">
        <v>6.0</v>
      </c>
      <c r="F189" s="3" t="s">
        <v>20</v>
      </c>
      <c r="G189" s="25"/>
      <c r="H189" s="12"/>
      <c r="I189" s="18" t="s">
        <v>4</v>
      </c>
      <c r="J189" s="14" t="s">
        <v>5</v>
      </c>
      <c r="K189" s="12" t="s">
        <v>43</v>
      </c>
      <c r="L189" s="26" t="s">
        <v>67</v>
      </c>
      <c r="M189" s="250">
        <v>39966.0</v>
      </c>
      <c r="N189" s="19"/>
    </row>
    <row r="190" ht="15.75" customHeight="1">
      <c r="B190" s="13">
        <v>13.0</v>
      </c>
      <c r="C190" s="13" t="s">
        <v>482</v>
      </c>
      <c r="D190" s="51" t="s">
        <v>173</v>
      </c>
      <c r="E190" s="31">
        <v>6.0</v>
      </c>
      <c r="F190" s="21" t="s">
        <v>20</v>
      </c>
      <c r="G190" s="23"/>
      <c r="H190" s="13"/>
      <c r="I190" s="20" t="s">
        <v>4</v>
      </c>
      <c r="J190" s="22" t="s">
        <v>5</v>
      </c>
      <c r="K190" s="13" t="s">
        <v>43</v>
      </c>
      <c r="L190" s="28" t="s">
        <v>67</v>
      </c>
      <c r="M190" s="314">
        <v>39966.0</v>
      </c>
      <c r="N190" s="54"/>
    </row>
    <row r="191" ht="15.75" customHeight="1">
      <c r="B191" s="12">
        <v>14.0</v>
      </c>
      <c r="C191" s="37" t="s">
        <v>483</v>
      </c>
      <c r="D191" s="55" t="s">
        <v>173</v>
      </c>
      <c r="E191" s="304">
        <v>6.0</v>
      </c>
      <c r="F191" s="38" t="s">
        <v>20</v>
      </c>
      <c r="G191" s="39"/>
      <c r="H191" s="37"/>
      <c r="I191" s="40" t="s">
        <v>4</v>
      </c>
      <c r="J191" s="56" t="s">
        <v>5</v>
      </c>
      <c r="K191" s="37" t="s">
        <v>43</v>
      </c>
      <c r="L191" s="41" t="s">
        <v>67</v>
      </c>
      <c r="M191" s="315">
        <v>39966.0</v>
      </c>
      <c r="N191" s="27"/>
    </row>
    <row r="192" ht="15.75" customHeight="1">
      <c r="B192" s="16">
        <v>15.0</v>
      </c>
      <c r="C192" s="13" t="s">
        <v>484</v>
      </c>
      <c r="D192" s="53" t="s">
        <v>173</v>
      </c>
      <c r="E192" s="308">
        <v>7.0</v>
      </c>
      <c r="F192" s="3" t="s">
        <v>20</v>
      </c>
      <c r="G192" s="25"/>
      <c r="H192" s="12"/>
      <c r="I192" s="18" t="s">
        <v>4</v>
      </c>
      <c r="J192" s="14" t="s">
        <v>5</v>
      </c>
      <c r="K192" s="12" t="s">
        <v>43</v>
      </c>
      <c r="L192" s="26" t="s">
        <v>67</v>
      </c>
      <c r="M192" s="250">
        <v>39966.0</v>
      </c>
      <c r="N192" s="19"/>
    </row>
    <row r="193" ht="15.75" customHeight="1">
      <c r="B193" s="23">
        <v>16.0</v>
      </c>
      <c r="C193" s="13" t="s">
        <v>485</v>
      </c>
      <c r="D193" s="51" t="s">
        <v>173</v>
      </c>
      <c r="E193" s="309">
        <v>7.0</v>
      </c>
      <c r="F193" s="21" t="s">
        <v>20</v>
      </c>
      <c r="G193" s="23"/>
      <c r="H193" s="13"/>
      <c r="I193" s="20" t="s">
        <v>4</v>
      </c>
      <c r="J193" s="22" t="s">
        <v>5</v>
      </c>
      <c r="K193" s="13" t="s">
        <v>43</v>
      </c>
      <c r="L193" s="28" t="s">
        <v>67</v>
      </c>
      <c r="M193" s="314">
        <v>39966.0</v>
      </c>
      <c r="N193" s="54"/>
    </row>
    <row r="194" ht="15.75" customHeight="1">
      <c r="B194" s="13">
        <v>17.0</v>
      </c>
      <c r="C194" s="37" t="s">
        <v>486</v>
      </c>
      <c r="D194" s="55" t="s">
        <v>173</v>
      </c>
      <c r="E194" s="312">
        <v>7.0</v>
      </c>
      <c r="F194" s="38" t="s">
        <v>20</v>
      </c>
      <c r="G194" s="39"/>
      <c r="H194" s="37"/>
      <c r="I194" s="40" t="s">
        <v>4</v>
      </c>
      <c r="J194" s="56" t="s">
        <v>5</v>
      </c>
      <c r="K194" s="37" t="s">
        <v>43</v>
      </c>
      <c r="L194" s="41" t="s">
        <v>67</v>
      </c>
      <c r="M194" s="315">
        <v>39966.0</v>
      </c>
      <c r="N194" s="24"/>
    </row>
    <row r="195" ht="15.75" customHeight="1">
      <c r="B195" s="13">
        <v>18.0</v>
      </c>
      <c r="C195" s="13" t="s">
        <v>487</v>
      </c>
      <c r="D195" s="38" t="s">
        <v>173</v>
      </c>
      <c r="E195" s="312">
        <v>7.0</v>
      </c>
      <c r="F195" s="38" t="s">
        <v>20</v>
      </c>
      <c r="G195" s="39"/>
      <c r="H195" s="37"/>
      <c r="I195" s="40" t="s">
        <v>4</v>
      </c>
      <c r="J195" s="56" t="s">
        <v>5</v>
      </c>
      <c r="K195" s="37" t="s">
        <v>43</v>
      </c>
      <c r="L195" s="41" t="s">
        <v>67</v>
      </c>
      <c r="M195" s="315">
        <v>39966.0</v>
      </c>
      <c r="N195" s="19"/>
    </row>
    <row r="196" ht="15.75" customHeight="1">
      <c r="B196" s="13">
        <v>19.0</v>
      </c>
      <c r="C196" s="20" t="s">
        <v>488</v>
      </c>
      <c r="D196" s="38" t="s">
        <v>173</v>
      </c>
      <c r="E196" s="312">
        <v>7.0</v>
      </c>
      <c r="F196" s="58" t="s">
        <v>20</v>
      </c>
      <c r="G196" s="13"/>
      <c r="H196" s="20"/>
      <c r="I196" s="13" t="s">
        <v>4</v>
      </c>
      <c r="J196" s="56" t="s">
        <v>5</v>
      </c>
      <c r="K196" s="37" t="s">
        <v>43</v>
      </c>
      <c r="L196" s="41" t="s">
        <v>67</v>
      </c>
      <c r="M196" s="315">
        <v>39966.0</v>
      </c>
      <c r="N196" s="24"/>
    </row>
    <row r="197" ht="15.75" customHeight="1">
      <c r="B197" s="12">
        <v>20.0</v>
      </c>
      <c r="C197" s="14" t="s">
        <v>489</v>
      </c>
      <c r="D197" s="57" t="s">
        <v>173</v>
      </c>
      <c r="E197" s="323">
        <v>7.0</v>
      </c>
      <c r="F197" s="57" t="s">
        <v>20</v>
      </c>
      <c r="G197" s="14"/>
      <c r="H197" s="16"/>
      <c r="I197" s="14" t="s">
        <v>4</v>
      </c>
      <c r="J197" s="13" t="s">
        <v>5</v>
      </c>
      <c r="K197" s="14" t="s">
        <v>43</v>
      </c>
      <c r="L197" s="57" t="s">
        <v>67</v>
      </c>
      <c r="M197" s="314">
        <v>39966.0</v>
      </c>
      <c r="N197" s="19"/>
    </row>
    <row r="198" ht="15.75" customHeight="1">
      <c r="B198" s="13">
        <v>21.0</v>
      </c>
      <c r="C198" s="22" t="s">
        <v>490</v>
      </c>
      <c r="D198" s="58" t="s">
        <v>173</v>
      </c>
      <c r="E198" s="306">
        <v>7.0</v>
      </c>
      <c r="F198" s="58" t="s">
        <v>20</v>
      </c>
      <c r="G198" s="22"/>
      <c r="H198" s="13"/>
      <c r="I198" s="22" t="s">
        <v>4</v>
      </c>
      <c r="J198" s="13" t="s">
        <v>5</v>
      </c>
      <c r="K198" s="22" t="s">
        <v>43</v>
      </c>
      <c r="L198" s="58" t="s">
        <v>67</v>
      </c>
      <c r="M198" s="314">
        <v>39966.0</v>
      </c>
      <c r="N198" s="54"/>
    </row>
    <row r="199" ht="15.75" customHeight="1"/>
    <row r="200" ht="15.75" customHeight="1">
      <c r="G200" s="1" t="s">
        <v>515</v>
      </c>
      <c r="I200" s="60">
        <f>COUNTIF(I178:I198,"2M")*2</f>
        <v>42</v>
      </c>
      <c r="K200" s="3" t="s">
        <v>74</v>
      </c>
      <c r="L200" s="60">
        <f>ROWS(I178:I198)*2</f>
        <v>42</v>
      </c>
    </row>
    <row r="201" ht="15.75" customHeight="1"/>
    <row r="202" ht="15.75" customHeight="1"/>
    <row r="203" ht="15.75" customHeight="1"/>
    <row r="204" ht="15.75" customHeight="1"/>
    <row r="205" ht="15.75" customHeight="1">
      <c r="G205" s="2"/>
      <c r="L205" s="297"/>
    </row>
    <row r="206" ht="15.75" customHeight="1"/>
    <row r="207" ht="15.75" customHeight="1"/>
    <row r="208" ht="15.75" customHeight="1">
      <c r="C208" s="1" t="s">
        <v>37</v>
      </c>
    </row>
    <row r="209" ht="15.75" customHeight="1">
      <c r="C209" s="1" t="s">
        <v>443</v>
      </c>
      <c r="D209" s="2"/>
    </row>
    <row r="210" ht="15.75" customHeight="1">
      <c r="D210" s="5"/>
      <c r="E210" s="5"/>
      <c r="F210" s="7"/>
      <c r="G210" s="7" t="s">
        <v>409</v>
      </c>
      <c r="H210" s="5"/>
      <c r="I210" s="5"/>
      <c r="J210" s="5"/>
      <c r="K210" s="5" t="s">
        <v>410</v>
      </c>
      <c r="L210" s="5" t="s">
        <v>516</v>
      </c>
    </row>
    <row r="211" ht="15.75" customHeight="1">
      <c r="B211" s="8" t="s">
        <v>45</v>
      </c>
      <c r="C211" s="8" t="s">
        <v>46</v>
      </c>
      <c r="D211" s="9" t="s">
        <v>47</v>
      </c>
      <c r="E211" s="303" t="s">
        <v>413</v>
      </c>
      <c r="F211" s="8" t="s">
        <v>49</v>
      </c>
      <c r="G211" s="10" t="s">
        <v>50</v>
      </c>
      <c r="H211" s="10" t="s">
        <v>51</v>
      </c>
      <c r="I211" s="10" t="s">
        <v>52</v>
      </c>
      <c r="J211" s="10" t="s">
        <v>53</v>
      </c>
      <c r="K211" s="10" t="s">
        <v>415</v>
      </c>
      <c r="L211" s="10" t="s">
        <v>416</v>
      </c>
      <c r="M211" s="10" t="s">
        <v>56</v>
      </c>
      <c r="N211" s="11" t="s">
        <v>57</v>
      </c>
    </row>
    <row r="212" ht="15.75" customHeight="1">
      <c r="B212" s="12">
        <v>1.0</v>
      </c>
      <c r="C212" s="13" t="s">
        <v>417</v>
      </c>
      <c r="D212" s="21" t="s">
        <v>173</v>
      </c>
      <c r="E212" s="308">
        <v>7.0</v>
      </c>
      <c r="F212" s="3" t="s">
        <v>20</v>
      </c>
      <c r="G212" s="15"/>
      <c r="H212" s="16"/>
      <c r="I212" s="17" t="s">
        <v>4</v>
      </c>
      <c r="J212" s="14" t="s">
        <v>5</v>
      </c>
      <c r="K212" s="16" t="s">
        <v>43</v>
      </c>
      <c r="L212" s="26" t="s">
        <v>67</v>
      </c>
      <c r="M212" s="18" t="s">
        <v>418</v>
      </c>
      <c r="N212" s="19"/>
    </row>
    <row r="213" ht="15.75" customHeight="1">
      <c r="B213" s="13">
        <v>2.0</v>
      </c>
      <c r="C213" s="20" t="s">
        <v>419</v>
      </c>
      <c r="D213" s="3" t="s">
        <v>173</v>
      </c>
      <c r="E213" s="309">
        <v>7.0</v>
      </c>
      <c r="F213" s="21" t="s">
        <v>20</v>
      </c>
      <c r="G213" s="23"/>
      <c r="H213" s="13"/>
      <c r="I213" s="20" t="s">
        <v>4</v>
      </c>
      <c r="J213" s="22" t="s">
        <v>5</v>
      </c>
      <c r="K213" s="13" t="s">
        <v>43</v>
      </c>
      <c r="L213" s="28" t="s">
        <v>67</v>
      </c>
      <c r="M213" s="20" t="s">
        <v>418</v>
      </c>
      <c r="N213" s="24"/>
    </row>
    <row r="214" ht="15.75" customHeight="1">
      <c r="B214" s="12">
        <v>3.0</v>
      </c>
      <c r="C214" s="18" t="s">
        <v>420</v>
      </c>
      <c r="D214" s="21" t="s">
        <v>173</v>
      </c>
      <c r="E214" s="308">
        <v>7.0</v>
      </c>
      <c r="F214" s="3" t="s">
        <v>20</v>
      </c>
      <c r="G214" s="25"/>
      <c r="H214" s="12"/>
      <c r="I214" s="18" t="s">
        <v>4</v>
      </c>
      <c r="J214" s="14" t="s">
        <v>5</v>
      </c>
      <c r="K214" s="12" t="s">
        <v>43</v>
      </c>
      <c r="L214" s="26" t="s">
        <v>67</v>
      </c>
      <c r="M214" s="18" t="s">
        <v>418</v>
      </c>
      <c r="N214" s="27"/>
    </row>
    <row r="215" ht="15.75" customHeight="1">
      <c r="B215" s="13">
        <v>4.0</v>
      </c>
      <c r="C215" s="20" t="s">
        <v>421</v>
      </c>
      <c r="D215" s="29" t="s">
        <v>173</v>
      </c>
      <c r="E215" s="309">
        <v>7.0</v>
      </c>
      <c r="F215" s="21" t="s">
        <v>20</v>
      </c>
      <c r="G215" s="23"/>
      <c r="H215" s="13"/>
      <c r="I215" s="20" t="s">
        <v>4</v>
      </c>
      <c r="J215" s="23" t="s">
        <v>5</v>
      </c>
      <c r="K215" s="13" t="s">
        <v>43</v>
      </c>
      <c r="L215" s="28" t="s">
        <v>67</v>
      </c>
      <c r="M215" s="20" t="s">
        <v>418</v>
      </c>
      <c r="N215" s="19"/>
    </row>
    <row r="216" ht="15.75" customHeight="1">
      <c r="B216" s="13">
        <v>5.0</v>
      </c>
      <c r="C216" s="20" t="s">
        <v>422</v>
      </c>
      <c r="D216" s="29" t="s">
        <v>173</v>
      </c>
      <c r="E216" s="310">
        <v>7.0</v>
      </c>
      <c r="F216" s="29" t="s">
        <v>20</v>
      </c>
      <c r="G216" s="15"/>
      <c r="H216" s="16"/>
      <c r="I216" s="17" t="s">
        <v>4</v>
      </c>
      <c r="J216" s="15" t="s">
        <v>5</v>
      </c>
      <c r="K216" s="16" t="s">
        <v>43</v>
      </c>
      <c r="L216" s="30" t="s">
        <v>67</v>
      </c>
      <c r="M216" s="17" t="s">
        <v>418</v>
      </c>
      <c r="N216" s="27"/>
    </row>
    <row r="217" ht="15.75" customHeight="1">
      <c r="B217" s="13">
        <v>6.0</v>
      </c>
      <c r="C217" s="13" t="s">
        <v>423</v>
      </c>
      <c r="D217" s="21" t="s">
        <v>173</v>
      </c>
      <c r="E217" s="310">
        <v>7.0</v>
      </c>
      <c r="F217" s="29" t="s">
        <v>20</v>
      </c>
      <c r="G217" s="15"/>
      <c r="H217" s="16"/>
      <c r="I217" s="17" t="s">
        <v>4</v>
      </c>
      <c r="J217" s="15" t="s">
        <v>5</v>
      </c>
      <c r="K217" s="16" t="s">
        <v>43</v>
      </c>
      <c r="L217" s="30" t="s">
        <v>67</v>
      </c>
      <c r="M217" s="17" t="s">
        <v>418</v>
      </c>
      <c r="N217" s="19"/>
    </row>
    <row r="218" ht="15.75" customHeight="1">
      <c r="B218" s="13">
        <v>7.0</v>
      </c>
      <c r="C218" s="20" t="s">
        <v>424</v>
      </c>
      <c r="D218" s="38" t="s">
        <v>173</v>
      </c>
      <c r="E218" s="309">
        <v>7.0</v>
      </c>
      <c r="F218" s="21" t="s">
        <v>20</v>
      </c>
      <c r="G218" s="23"/>
      <c r="H218" s="13"/>
      <c r="I218" s="20" t="s">
        <v>4</v>
      </c>
      <c r="J218" s="23" t="s">
        <v>5</v>
      </c>
      <c r="K218" s="13" t="s">
        <v>43</v>
      </c>
      <c r="L218" s="28" t="s">
        <v>67</v>
      </c>
      <c r="M218" s="20" t="s">
        <v>418</v>
      </c>
      <c r="N218" s="27"/>
    </row>
    <row r="219" ht="15.75" customHeight="1">
      <c r="B219" s="37">
        <v>8.0</v>
      </c>
      <c r="C219" s="18" t="s">
        <v>425</v>
      </c>
      <c r="D219" s="58" t="s">
        <v>173</v>
      </c>
      <c r="E219" s="312">
        <v>7.0</v>
      </c>
      <c r="F219" s="38" t="s">
        <v>20</v>
      </c>
      <c r="G219" s="39"/>
      <c r="H219" s="37"/>
      <c r="I219" s="40" t="s">
        <v>4</v>
      </c>
      <c r="J219" s="39" t="s">
        <v>5</v>
      </c>
      <c r="K219" s="37" t="s">
        <v>43</v>
      </c>
      <c r="L219" s="41" t="s">
        <v>67</v>
      </c>
      <c r="M219" s="40" t="s">
        <v>418</v>
      </c>
      <c r="N219" s="27"/>
    </row>
    <row r="220" ht="15.75" customHeight="1">
      <c r="B220" s="13">
        <v>9.0</v>
      </c>
      <c r="C220" s="13" t="s">
        <v>428</v>
      </c>
      <c r="D220" s="58" t="s">
        <v>173</v>
      </c>
      <c r="E220" s="308">
        <v>7.0</v>
      </c>
      <c r="F220" s="3" t="s">
        <v>20</v>
      </c>
      <c r="G220" s="25"/>
      <c r="H220" s="12"/>
      <c r="I220" s="18" t="s">
        <v>4</v>
      </c>
      <c r="J220" s="39" t="s">
        <v>5</v>
      </c>
      <c r="K220" s="12" t="s">
        <v>43</v>
      </c>
      <c r="L220" s="26" t="s">
        <v>67</v>
      </c>
      <c r="M220" s="18" t="s">
        <v>418</v>
      </c>
      <c r="N220" s="19"/>
    </row>
    <row r="221" ht="15.75" customHeight="1">
      <c r="B221" s="13">
        <v>10.0</v>
      </c>
      <c r="C221" s="18" t="s">
        <v>429</v>
      </c>
      <c r="D221" s="58" t="s">
        <v>173</v>
      </c>
      <c r="E221" s="310">
        <v>7.0</v>
      </c>
      <c r="F221" s="29" t="s">
        <v>20</v>
      </c>
      <c r="G221" s="15"/>
      <c r="H221" s="16"/>
      <c r="I221" s="17" t="s">
        <v>4</v>
      </c>
      <c r="J221" s="50" t="s">
        <v>5</v>
      </c>
      <c r="K221" s="16" t="s">
        <v>43</v>
      </c>
      <c r="L221" s="30" t="s">
        <v>67</v>
      </c>
      <c r="M221" s="17" t="s">
        <v>418</v>
      </c>
      <c r="N221" s="24"/>
    </row>
    <row r="222" ht="15.75" customHeight="1">
      <c r="B222" s="13">
        <v>11.0</v>
      </c>
      <c r="C222" s="13" t="s">
        <v>430</v>
      </c>
      <c r="D222" s="58" t="s">
        <v>173</v>
      </c>
      <c r="E222" s="309">
        <v>7.0</v>
      </c>
      <c r="F222" s="21" t="s">
        <v>20</v>
      </c>
      <c r="G222" s="23"/>
      <c r="H222" s="13"/>
      <c r="I222" s="20" t="s">
        <v>4</v>
      </c>
      <c r="J222" s="22" t="s">
        <v>5</v>
      </c>
      <c r="K222" s="13" t="s">
        <v>43</v>
      </c>
      <c r="L222" s="28" t="s">
        <v>67</v>
      </c>
      <c r="M222" s="20" t="s">
        <v>418</v>
      </c>
      <c r="N222" s="27"/>
    </row>
    <row r="223" ht="15.75" customHeight="1">
      <c r="B223" s="13">
        <v>12.0</v>
      </c>
      <c r="C223" s="12" t="s">
        <v>431</v>
      </c>
      <c r="D223" s="51" t="s">
        <v>173</v>
      </c>
      <c r="E223" s="308">
        <v>7.0</v>
      </c>
      <c r="F223" s="3" t="s">
        <v>20</v>
      </c>
      <c r="G223" s="25"/>
      <c r="H223" s="12"/>
      <c r="I223" s="18" t="s">
        <v>4</v>
      </c>
      <c r="J223" s="14" t="s">
        <v>5</v>
      </c>
      <c r="K223" s="12" t="s">
        <v>43</v>
      </c>
      <c r="L223" s="26" t="s">
        <v>67</v>
      </c>
      <c r="M223" s="18" t="s">
        <v>418</v>
      </c>
      <c r="N223" s="19"/>
    </row>
    <row r="224" ht="15.75" customHeight="1">
      <c r="B224" s="13">
        <v>13.0</v>
      </c>
      <c r="C224" s="13" t="s">
        <v>432</v>
      </c>
      <c r="D224" s="55" t="s">
        <v>173</v>
      </c>
      <c r="E224" s="309">
        <v>7.0</v>
      </c>
      <c r="F224" s="21" t="s">
        <v>20</v>
      </c>
      <c r="G224" s="23"/>
      <c r="H224" s="13"/>
      <c r="I224" s="20" t="s">
        <v>4</v>
      </c>
      <c r="J224" s="22" t="s">
        <v>5</v>
      </c>
      <c r="K224" s="13" t="s">
        <v>43</v>
      </c>
      <c r="L224" s="28" t="s">
        <v>67</v>
      </c>
      <c r="M224" s="20" t="s">
        <v>418</v>
      </c>
      <c r="N224" s="54"/>
    </row>
    <row r="225" ht="15.75" customHeight="1">
      <c r="B225" s="12">
        <v>14.0</v>
      </c>
      <c r="C225" s="37" t="s">
        <v>433</v>
      </c>
      <c r="D225" s="53" t="s">
        <v>173</v>
      </c>
      <c r="E225" s="304">
        <v>8.0</v>
      </c>
      <c r="F225" s="38" t="s">
        <v>20</v>
      </c>
      <c r="G225" s="39"/>
      <c r="H225" s="37"/>
      <c r="I225" s="40" t="s">
        <v>4</v>
      </c>
      <c r="J225" s="56" t="s">
        <v>5</v>
      </c>
      <c r="K225" s="37" t="s">
        <v>43</v>
      </c>
      <c r="L225" s="41" t="s">
        <v>67</v>
      </c>
      <c r="M225" s="40" t="s">
        <v>418</v>
      </c>
      <c r="N225" s="27"/>
    </row>
    <row r="226" ht="15.75" customHeight="1">
      <c r="B226" s="16">
        <v>15.0</v>
      </c>
      <c r="C226" s="13" t="s">
        <v>434</v>
      </c>
      <c r="D226" s="51" t="s">
        <v>173</v>
      </c>
      <c r="E226" s="43">
        <v>8.0</v>
      </c>
      <c r="F226" s="3" t="s">
        <v>20</v>
      </c>
      <c r="G226" s="25"/>
      <c r="H226" s="12"/>
      <c r="I226" s="18" t="s">
        <v>4</v>
      </c>
      <c r="J226" s="14" t="s">
        <v>5</v>
      </c>
      <c r="K226" s="12" t="s">
        <v>43</v>
      </c>
      <c r="L226" s="26" t="s">
        <v>67</v>
      </c>
      <c r="M226" s="18" t="s">
        <v>418</v>
      </c>
      <c r="N226" s="19"/>
    </row>
    <row r="227" ht="15.75" customHeight="1">
      <c r="B227" s="23">
        <v>16.0</v>
      </c>
      <c r="C227" s="13" t="s">
        <v>435</v>
      </c>
      <c r="D227" s="55" t="s">
        <v>173</v>
      </c>
      <c r="E227" s="31">
        <v>8.0</v>
      </c>
      <c r="F227" s="21" t="s">
        <v>20</v>
      </c>
      <c r="G227" s="23"/>
      <c r="H227" s="13"/>
      <c r="I227" s="20" t="s">
        <v>4</v>
      </c>
      <c r="J227" s="22" t="s">
        <v>5</v>
      </c>
      <c r="K227" s="13" t="s">
        <v>43</v>
      </c>
      <c r="L227" s="28" t="s">
        <v>67</v>
      </c>
      <c r="M227" s="20" t="s">
        <v>418</v>
      </c>
      <c r="N227" s="54"/>
    </row>
    <row r="228" ht="15.75" customHeight="1">
      <c r="B228" s="13">
        <v>17.0</v>
      </c>
      <c r="C228" s="37" t="s">
        <v>436</v>
      </c>
      <c r="D228" s="38" t="s">
        <v>173</v>
      </c>
      <c r="E228" s="304">
        <v>8.0</v>
      </c>
      <c r="F228" s="38" t="s">
        <v>20</v>
      </c>
      <c r="G228" s="39"/>
      <c r="H228" s="37"/>
      <c r="I228" s="40" t="s">
        <v>4</v>
      </c>
      <c r="J228" s="56" t="s">
        <v>5</v>
      </c>
      <c r="K228" s="37" t="s">
        <v>43</v>
      </c>
      <c r="L228" s="41" t="s">
        <v>67</v>
      </c>
      <c r="M228" s="40" t="s">
        <v>418</v>
      </c>
      <c r="N228" s="24"/>
    </row>
    <row r="229" ht="15.75" customHeight="1">
      <c r="B229" s="13">
        <v>18.0</v>
      </c>
      <c r="C229" s="13" t="s">
        <v>437</v>
      </c>
      <c r="D229" s="38" t="s">
        <v>173</v>
      </c>
      <c r="E229" s="304">
        <v>8.0</v>
      </c>
      <c r="F229" s="38" t="s">
        <v>20</v>
      </c>
      <c r="G229" s="39"/>
      <c r="H229" s="37"/>
      <c r="I229" s="40" t="s">
        <v>4</v>
      </c>
      <c r="J229" s="56" t="s">
        <v>5</v>
      </c>
      <c r="K229" s="37" t="s">
        <v>43</v>
      </c>
      <c r="L229" s="41" t="s">
        <v>67</v>
      </c>
      <c r="M229" s="40" t="s">
        <v>418</v>
      </c>
      <c r="N229" s="19"/>
    </row>
    <row r="230" ht="15.75" customHeight="1">
      <c r="B230" s="13">
        <v>19.0</v>
      </c>
      <c r="C230" s="20" t="s">
        <v>438</v>
      </c>
      <c r="D230" s="57" t="s">
        <v>173</v>
      </c>
      <c r="E230" s="304">
        <v>8.0</v>
      </c>
      <c r="F230" s="58" t="s">
        <v>20</v>
      </c>
      <c r="G230" s="13"/>
      <c r="H230" s="20"/>
      <c r="I230" s="13" t="s">
        <v>4</v>
      </c>
      <c r="J230" s="56" t="s">
        <v>5</v>
      </c>
      <c r="K230" s="37" t="s">
        <v>43</v>
      </c>
      <c r="L230" s="41" t="s">
        <v>67</v>
      </c>
      <c r="M230" s="40" t="s">
        <v>418</v>
      </c>
      <c r="N230" s="24"/>
    </row>
    <row r="231" ht="15.75" customHeight="1">
      <c r="B231" s="12">
        <v>20.0</v>
      </c>
      <c r="C231" s="14" t="s">
        <v>439</v>
      </c>
      <c r="D231" s="58" t="s">
        <v>173</v>
      </c>
      <c r="E231" s="95">
        <v>8.0</v>
      </c>
      <c r="F231" s="57" t="s">
        <v>20</v>
      </c>
      <c r="G231" s="14"/>
      <c r="H231" s="16"/>
      <c r="I231" s="14" t="s">
        <v>4</v>
      </c>
      <c r="J231" s="13" t="s">
        <v>5</v>
      </c>
      <c r="K231" s="14" t="s">
        <v>43</v>
      </c>
      <c r="L231" s="57" t="s">
        <v>67</v>
      </c>
      <c r="M231" s="20" t="s">
        <v>418</v>
      </c>
      <c r="N231" s="19"/>
    </row>
    <row r="232" ht="15.75" customHeight="1">
      <c r="B232" s="13">
        <v>21.0</v>
      </c>
      <c r="C232" s="22" t="s">
        <v>440</v>
      </c>
      <c r="D232" s="58" t="s">
        <v>173</v>
      </c>
      <c r="E232" s="68">
        <v>8.0</v>
      </c>
      <c r="F232" s="58" t="s">
        <v>20</v>
      </c>
      <c r="G232" s="22"/>
      <c r="H232" s="13"/>
      <c r="I232" s="22" t="s">
        <v>4</v>
      </c>
      <c r="J232" s="13" t="s">
        <v>5</v>
      </c>
      <c r="K232" s="22" t="s">
        <v>43</v>
      </c>
      <c r="L232" s="58" t="s">
        <v>67</v>
      </c>
      <c r="M232" s="20" t="s">
        <v>418</v>
      </c>
      <c r="N232" s="54"/>
    </row>
    <row r="233" ht="15.75" customHeight="1"/>
    <row r="234" ht="15.75" customHeight="1">
      <c r="G234" s="1" t="s">
        <v>515</v>
      </c>
      <c r="I234" s="60">
        <f>COUNTIF(I212:I232,"2M")*2</f>
        <v>42</v>
      </c>
      <c r="K234" s="3" t="s">
        <v>74</v>
      </c>
      <c r="L234" s="2">
        <f>ROWS(I212:I232)*2</f>
        <v>42</v>
      </c>
    </row>
    <row r="235" ht="15.75" customHeight="1">
      <c r="G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>
      <c r="C242" s="1" t="s">
        <v>37</v>
      </c>
    </row>
    <row r="243" ht="15.75" customHeight="1">
      <c r="C243" s="1" t="s">
        <v>443</v>
      </c>
      <c r="D243" s="2"/>
    </row>
    <row r="244" ht="15.75" customHeight="1">
      <c r="D244" s="5"/>
      <c r="E244" s="5"/>
      <c r="F244" s="7"/>
      <c r="G244" s="7" t="s">
        <v>409</v>
      </c>
      <c r="H244" s="5"/>
      <c r="I244" s="5"/>
      <c r="J244" s="5"/>
      <c r="K244" s="5" t="s">
        <v>445</v>
      </c>
      <c r="L244" s="5" t="s">
        <v>516</v>
      </c>
    </row>
    <row r="245" ht="15.75" customHeight="1">
      <c r="B245" s="8" t="s">
        <v>45</v>
      </c>
      <c r="C245" s="8" t="s">
        <v>46</v>
      </c>
      <c r="D245" s="9" t="s">
        <v>47</v>
      </c>
      <c r="E245" s="303" t="s">
        <v>413</v>
      </c>
      <c r="F245" s="8" t="s">
        <v>49</v>
      </c>
      <c r="G245" s="10" t="s">
        <v>50</v>
      </c>
      <c r="H245" s="10" t="s">
        <v>51</v>
      </c>
      <c r="I245" s="10" t="s">
        <v>52</v>
      </c>
      <c r="J245" s="10" t="s">
        <v>53</v>
      </c>
      <c r="K245" s="10" t="s">
        <v>54</v>
      </c>
      <c r="L245" s="10" t="s">
        <v>55</v>
      </c>
      <c r="M245" s="10" t="s">
        <v>56</v>
      </c>
      <c r="N245" s="11" t="s">
        <v>57</v>
      </c>
    </row>
    <row r="246" ht="15.75" customHeight="1">
      <c r="B246" s="12">
        <v>1.0</v>
      </c>
      <c r="C246" s="13" t="s">
        <v>447</v>
      </c>
      <c r="D246" s="3" t="s">
        <v>173</v>
      </c>
      <c r="E246" s="43">
        <v>8.0</v>
      </c>
      <c r="F246" s="3" t="s">
        <v>20</v>
      </c>
      <c r="G246" s="15"/>
      <c r="H246" s="16"/>
      <c r="I246" s="17" t="s">
        <v>4</v>
      </c>
      <c r="J246" s="14" t="s">
        <v>5</v>
      </c>
      <c r="K246" s="16" t="s">
        <v>43</v>
      </c>
      <c r="L246" s="26" t="s">
        <v>67</v>
      </c>
      <c r="M246" s="18" t="s">
        <v>418</v>
      </c>
      <c r="N246" s="19"/>
    </row>
    <row r="247" ht="15.75" customHeight="1">
      <c r="B247" s="13">
        <v>2.0</v>
      </c>
      <c r="C247" s="20" t="s">
        <v>448</v>
      </c>
      <c r="D247" s="21" t="s">
        <v>173</v>
      </c>
      <c r="E247" s="31">
        <v>8.0</v>
      </c>
      <c r="F247" s="21" t="s">
        <v>20</v>
      </c>
      <c r="G247" s="23"/>
      <c r="H247" s="13"/>
      <c r="I247" s="20" t="s">
        <v>4</v>
      </c>
      <c r="J247" s="22" t="s">
        <v>5</v>
      </c>
      <c r="K247" s="13" t="s">
        <v>43</v>
      </c>
      <c r="L247" s="28" t="s">
        <v>67</v>
      </c>
      <c r="M247" s="20" t="s">
        <v>418</v>
      </c>
      <c r="N247" s="24"/>
    </row>
    <row r="248" ht="15.75" customHeight="1">
      <c r="B248" s="12">
        <v>3.0</v>
      </c>
      <c r="C248" s="18" t="s">
        <v>449</v>
      </c>
      <c r="D248" s="3" t="s">
        <v>173</v>
      </c>
      <c r="E248" s="43">
        <v>8.0</v>
      </c>
      <c r="F248" s="3" t="s">
        <v>20</v>
      </c>
      <c r="G248" s="25"/>
      <c r="H248" s="12"/>
      <c r="I248" s="18" t="s">
        <v>4</v>
      </c>
      <c r="J248" s="14" t="s">
        <v>5</v>
      </c>
      <c r="K248" s="12" t="s">
        <v>43</v>
      </c>
      <c r="L248" s="26" t="s">
        <v>67</v>
      </c>
      <c r="M248" s="18" t="s">
        <v>418</v>
      </c>
      <c r="N248" s="27"/>
    </row>
    <row r="249" ht="15.75" customHeight="1">
      <c r="B249" s="13">
        <v>4.0</v>
      </c>
      <c r="C249" s="20" t="s">
        <v>450</v>
      </c>
      <c r="D249" s="21" t="s">
        <v>173</v>
      </c>
      <c r="E249" s="31">
        <v>8.0</v>
      </c>
      <c r="F249" s="21" t="s">
        <v>20</v>
      </c>
      <c r="G249" s="23"/>
      <c r="H249" s="13"/>
      <c r="I249" s="20" t="s">
        <v>4</v>
      </c>
      <c r="J249" s="23" t="s">
        <v>5</v>
      </c>
      <c r="K249" s="13" t="s">
        <v>43</v>
      </c>
      <c r="L249" s="28" t="s">
        <v>67</v>
      </c>
      <c r="M249" s="20" t="s">
        <v>418</v>
      </c>
      <c r="N249" s="19"/>
    </row>
    <row r="250" ht="15.75" customHeight="1">
      <c r="B250" s="13">
        <v>5.0</v>
      </c>
      <c r="C250" s="20" t="s">
        <v>451</v>
      </c>
      <c r="D250" s="29" t="s">
        <v>173</v>
      </c>
      <c r="E250" s="72">
        <v>8.0</v>
      </c>
      <c r="F250" s="29" t="s">
        <v>20</v>
      </c>
      <c r="G250" s="15"/>
      <c r="H250" s="16"/>
      <c r="I250" s="17" t="s">
        <v>4</v>
      </c>
      <c r="J250" s="15" t="s">
        <v>5</v>
      </c>
      <c r="K250" s="16" t="s">
        <v>43</v>
      </c>
      <c r="L250" s="30" t="s">
        <v>67</v>
      </c>
      <c r="M250" s="17" t="s">
        <v>418</v>
      </c>
      <c r="N250" s="27"/>
    </row>
    <row r="251" ht="15.75" customHeight="1">
      <c r="B251" s="13">
        <v>6.0</v>
      </c>
      <c r="C251" s="13" t="s">
        <v>452</v>
      </c>
      <c r="D251" s="29" t="s">
        <v>173</v>
      </c>
      <c r="E251" s="72">
        <v>8.0</v>
      </c>
      <c r="F251" s="29" t="s">
        <v>20</v>
      </c>
      <c r="G251" s="15"/>
      <c r="H251" s="16"/>
      <c r="I251" s="17" t="s">
        <v>4</v>
      </c>
      <c r="J251" s="15" t="s">
        <v>5</v>
      </c>
      <c r="K251" s="16" t="s">
        <v>43</v>
      </c>
      <c r="L251" s="30" t="s">
        <v>67</v>
      </c>
      <c r="M251" s="17" t="s">
        <v>418</v>
      </c>
      <c r="N251" s="19"/>
    </row>
    <row r="252" ht="15.75" customHeight="1">
      <c r="B252" s="13">
        <v>7.0</v>
      </c>
      <c r="C252" s="20" t="s">
        <v>453</v>
      </c>
      <c r="D252" s="21" t="s">
        <v>173</v>
      </c>
      <c r="E252" s="31">
        <v>8.0</v>
      </c>
      <c r="F252" s="21" t="s">
        <v>20</v>
      </c>
      <c r="G252" s="23"/>
      <c r="H252" s="13"/>
      <c r="I252" s="20" t="s">
        <v>4</v>
      </c>
      <c r="J252" s="23" t="s">
        <v>5</v>
      </c>
      <c r="K252" s="13" t="s">
        <v>43</v>
      </c>
      <c r="L252" s="28" t="s">
        <v>67</v>
      </c>
      <c r="M252" s="20" t="s">
        <v>418</v>
      </c>
      <c r="N252" s="27"/>
    </row>
    <row r="253" ht="15.75" customHeight="1">
      <c r="B253" s="37">
        <v>8.0</v>
      </c>
      <c r="C253" s="18" t="s">
        <v>454</v>
      </c>
      <c r="D253" s="38" t="s">
        <v>173</v>
      </c>
      <c r="E253" s="304">
        <v>8.0</v>
      </c>
      <c r="F253" s="38" t="s">
        <v>20</v>
      </c>
      <c r="G253" s="39"/>
      <c r="H253" s="37"/>
      <c r="I253" s="40" t="s">
        <v>4</v>
      </c>
      <c r="J253" s="39" t="s">
        <v>5</v>
      </c>
      <c r="K253" s="37" t="s">
        <v>43</v>
      </c>
      <c r="L253" s="41" t="s">
        <v>67</v>
      </c>
      <c r="M253" s="40" t="s">
        <v>418</v>
      </c>
      <c r="N253" s="27"/>
    </row>
    <row r="254" ht="15.75" customHeight="1">
      <c r="B254" s="13">
        <v>9.0</v>
      </c>
      <c r="C254" s="13" t="s">
        <v>455</v>
      </c>
      <c r="D254" s="3" t="s">
        <v>173</v>
      </c>
      <c r="E254" s="43">
        <v>8.0</v>
      </c>
      <c r="F254" s="3" t="s">
        <v>20</v>
      </c>
      <c r="G254" s="25"/>
      <c r="H254" s="12"/>
      <c r="I254" s="18" t="s">
        <v>4</v>
      </c>
      <c r="J254" s="39" t="s">
        <v>5</v>
      </c>
      <c r="K254" s="12" t="s">
        <v>43</v>
      </c>
      <c r="L254" s="26" t="s">
        <v>67</v>
      </c>
      <c r="M254" s="18" t="s">
        <v>418</v>
      </c>
      <c r="N254" s="19"/>
    </row>
    <row r="255" ht="15.75" customHeight="1">
      <c r="B255" s="13">
        <v>10.0</v>
      </c>
      <c r="C255" s="18" t="s">
        <v>456</v>
      </c>
      <c r="D255" s="49" t="s">
        <v>173</v>
      </c>
      <c r="E255" s="72">
        <v>8.0</v>
      </c>
      <c r="F255" s="29" t="s">
        <v>20</v>
      </c>
      <c r="G255" s="15"/>
      <c r="H255" s="16"/>
      <c r="I255" s="17" t="s">
        <v>4</v>
      </c>
      <c r="J255" s="50" t="s">
        <v>5</v>
      </c>
      <c r="K255" s="16" t="s">
        <v>43</v>
      </c>
      <c r="L255" s="30" t="s">
        <v>67</v>
      </c>
      <c r="M255" s="17" t="s">
        <v>418</v>
      </c>
      <c r="N255" s="24"/>
    </row>
    <row r="256" ht="15.75" customHeight="1">
      <c r="B256" s="13">
        <v>11.0</v>
      </c>
      <c r="C256" s="13" t="s">
        <v>457</v>
      </c>
      <c r="D256" s="51" t="s">
        <v>173</v>
      </c>
      <c r="E256" s="31">
        <v>8.0</v>
      </c>
      <c r="F256" s="21" t="s">
        <v>20</v>
      </c>
      <c r="G256" s="23"/>
      <c r="H256" s="13"/>
      <c r="I256" s="20" t="s">
        <v>4</v>
      </c>
      <c r="J256" s="22" t="s">
        <v>5</v>
      </c>
      <c r="K256" s="13" t="s">
        <v>43</v>
      </c>
      <c r="L256" s="28" t="s">
        <v>67</v>
      </c>
      <c r="M256" s="20" t="s">
        <v>418</v>
      </c>
      <c r="N256" s="27"/>
    </row>
    <row r="257" ht="15.75" customHeight="1">
      <c r="B257" s="13">
        <v>12.0</v>
      </c>
      <c r="C257" s="12" t="s">
        <v>458</v>
      </c>
      <c r="D257" s="53" t="s">
        <v>173</v>
      </c>
      <c r="E257" s="43">
        <v>8.0</v>
      </c>
      <c r="F257" s="3" t="s">
        <v>20</v>
      </c>
      <c r="G257" s="25"/>
      <c r="H257" s="12"/>
      <c r="I257" s="18" t="s">
        <v>4</v>
      </c>
      <c r="J257" s="14" t="s">
        <v>5</v>
      </c>
      <c r="K257" s="12" t="s">
        <v>43</v>
      </c>
      <c r="L257" s="26" t="s">
        <v>67</v>
      </c>
      <c r="M257" s="18" t="s">
        <v>418</v>
      </c>
      <c r="N257" s="19"/>
    </row>
    <row r="258" ht="15.75" customHeight="1">
      <c r="B258" s="13">
        <v>13.0</v>
      </c>
      <c r="C258" s="13" t="s">
        <v>459</v>
      </c>
      <c r="D258" s="51" t="s">
        <v>173</v>
      </c>
      <c r="E258" s="309">
        <v>9.0</v>
      </c>
      <c r="F258" s="21" t="s">
        <v>20</v>
      </c>
      <c r="G258" s="23"/>
      <c r="H258" s="13"/>
      <c r="I258" s="20" t="s">
        <v>4</v>
      </c>
      <c r="J258" s="22" t="s">
        <v>5</v>
      </c>
      <c r="K258" s="13" t="s">
        <v>43</v>
      </c>
      <c r="L258" s="28" t="s">
        <v>67</v>
      </c>
      <c r="M258" s="20" t="s">
        <v>418</v>
      </c>
      <c r="N258" s="54"/>
    </row>
    <row r="259" ht="15.75" customHeight="1">
      <c r="B259" s="12">
        <v>14.0</v>
      </c>
      <c r="C259" s="37" t="s">
        <v>460</v>
      </c>
      <c r="D259" s="55" t="s">
        <v>173</v>
      </c>
      <c r="E259" s="312">
        <v>9.0</v>
      </c>
      <c r="F259" s="38" t="s">
        <v>20</v>
      </c>
      <c r="G259" s="39"/>
      <c r="H259" s="37"/>
      <c r="I259" s="40" t="s">
        <v>4</v>
      </c>
      <c r="J259" s="56" t="s">
        <v>5</v>
      </c>
      <c r="K259" s="37" t="s">
        <v>43</v>
      </c>
      <c r="L259" s="41" t="s">
        <v>67</v>
      </c>
      <c r="M259" s="40" t="s">
        <v>418</v>
      </c>
      <c r="N259" s="27"/>
    </row>
    <row r="260" ht="15.75" customHeight="1">
      <c r="B260" s="16">
        <v>15.0</v>
      </c>
      <c r="C260" s="13" t="s">
        <v>461</v>
      </c>
      <c r="D260" s="53" t="s">
        <v>173</v>
      </c>
      <c r="E260" s="308">
        <v>9.0</v>
      </c>
      <c r="F260" s="3" t="s">
        <v>20</v>
      </c>
      <c r="G260" s="25"/>
      <c r="H260" s="12"/>
      <c r="I260" s="18" t="s">
        <v>4</v>
      </c>
      <c r="J260" s="14" t="s">
        <v>5</v>
      </c>
      <c r="K260" s="12" t="s">
        <v>43</v>
      </c>
      <c r="L260" s="26" t="s">
        <v>67</v>
      </c>
      <c r="M260" s="18" t="s">
        <v>418</v>
      </c>
      <c r="N260" s="19"/>
    </row>
    <row r="261" ht="15.75" customHeight="1">
      <c r="B261" s="23">
        <v>16.0</v>
      </c>
      <c r="C261" s="13" t="s">
        <v>462</v>
      </c>
      <c r="D261" s="51" t="s">
        <v>173</v>
      </c>
      <c r="E261" s="309">
        <v>9.0</v>
      </c>
      <c r="F261" s="21" t="s">
        <v>20</v>
      </c>
      <c r="G261" s="23"/>
      <c r="H261" s="13"/>
      <c r="I261" s="20" t="s">
        <v>4</v>
      </c>
      <c r="J261" s="22" t="s">
        <v>5</v>
      </c>
      <c r="K261" s="13" t="s">
        <v>43</v>
      </c>
      <c r="L261" s="28" t="s">
        <v>67</v>
      </c>
      <c r="M261" s="20" t="s">
        <v>418</v>
      </c>
      <c r="N261" s="54"/>
    </row>
    <row r="262" ht="15.75" customHeight="1">
      <c r="B262" s="13">
        <v>17.0</v>
      </c>
      <c r="C262" s="37" t="s">
        <v>463</v>
      </c>
      <c r="D262" s="55" t="s">
        <v>173</v>
      </c>
      <c r="E262" s="312">
        <v>9.0</v>
      </c>
      <c r="F262" s="38" t="s">
        <v>20</v>
      </c>
      <c r="G262" s="39"/>
      <c r="H262" s="37"/>
      <c r="I262" s="40" t="s">
        <v>4</v>
      </c>
      <c r="J262" s="56" t="s">
        <v>5</v>
      </c>
      <c r="K262" s="37" t="s">
        <v>43</v>
      </c>
      <c r="L262" s="41" t="s">
        <v>67</v>
      </c>
      <c r="M262" s="40" t="s">
        <v>418</v>
      </c>
      <c r="N262" s="24"/>
    </row>
    <row r="263" ht="15.75" customHeight="1">
      <c r="B263" s="13">
        <v>18.0</v>
      </c>
      <c r="C263" s="13" t="s">
        <v>464</v>
      </c>
      <c r="D263" s="38" t="s">
        <v>173</v>
      </c>
      <c r="E263" s="312">
        <v>9.0</v>
      </c>
      <c r="F263" s="38" t="s">
        <v>20</v>
      </c>
      <c r="G263" s="39"/>
      <c r="H263" s="37"/>
      <c r="I263" s="40" t="s">
        <v>4</v>
      </c>
      <c r="J263" s="56" t="s">
        <v>5</v>
      </c>
      <c r="K263" s="37" t="s">
        <v>43</v>
      </c>
      <c r="L263" s="41" t="s">
        <v>67</v>
      </c>
      <c r="M263" s="40" t="s">
        <v>418</v>
      </c>
      <c r="N263" s="19"/>
    </row>
    <row r="264" ht="15.75" customHeight="1">
      <c r="B264" s="13">
        <v>19.0</v>
      </c>
      <c r="C264" s="20" t="s">
        <v>465</v>
      </c>
      <c r="D264" s="38" t="s">
        <v>173</v>
      </c>
      <c r="E264" s="312">
        <v>9.0</v>
      </c>
      <c r="F264" s="58" t="s">
        <v>20</v>
      </c>
      <c r="G264" s="13"/>
      <c r="H264" s="20"/>
      <c r="I264" s="13" t="s">
        <v>4</v>
      </c>
      <c r="J264" s="56" t="s">
        <v>5</v>
      </c>
      <c r="K264" s="37" t="s">
        <v>43</v>
      </c>
      <c r="L264" s="41" t="s">
        <v>67</v>
      </c>
      <c r="M264" s="40" t="s">
        <v>418</v>
      </c>
      <c r="N264" s="24"/>
    </row>
    <row r="265" ht="15.75" customHeight="1">
      <c r="B265" s="12">
        <v>20.0</v>
      </c>
      <c r="C265" s="14" t="s">
        <v>466</v>
      </c>
      <c r="D265" s="57" t="s">
        <v>173</v>
      </c>
      <c r="E265" s="323">
        <v>9.0</v>
      </c>
      <c r="F265" s="57" t="s">
        <v>20</v>
      </c>
      <c r="G265" s="14"/>
      <c r="H265" s="16"/>
      <c r="I265" s="14" t="s">
        <v>4</v>
      </c>
      <c r="J265" s="13" t="s">
        <v>5</v>
      </c>
      <c r="K265" s="14" t="s">
        <v>43</v>
      </c>
      <c r="L265" s="57" t="s">
        <v>67</v>
      </c>
      <c r="M265" s="20" t="s">
        <v>418</v>
      </c>
      <c r="N265" s="19"/>
    </row>
    <row r="266" ht="15.75" customHeight="1">
      <c r="B266" s="13">
        <v>21.0</v>
      </c>
      <c r="C266" s="22" t="s">
        <v>513</v>
      </c>
      <c r="D266" s="58" t="s">
        <v>173</v>
      </c>
      <c r="E266" s="306">
        <v>9.0</v>
      </c>
      <c r="F266" s="58" t="s">
        <v>20</v>
      </c>
      <c r="G266" s="22"/>
      <c r="H266" s="13"/>
      <c r="I266" s="22" t="s">
        <v>4</v>
      </c>
      <c r="J266" s="13" t="s">
        <v>5</v>
      </c>
      <c r="K266" s="22" t="s">
        <v>43</v>
      </c>
      <c r="L266" s="58" t="s">
        <v>67</v>
      </c>
      <c r="M266" s="20" t="s">
        <v>418</v>
      </c>
      <c r="N266" s="54"/>
    </row>
    <row r="267" ht="15.75" customHeight="1"/>
    <row r="268" ht="15.75" customHeight="1">
      <c r="G268" s="1" t="s">
        <v>515</v>
      </c>
      <c r="I268" s="60">
        <f>COUNTIF(I246:I266,"2M")*2</f>
        <v>42</v>
      </c>
      <c r="K268" s="3" t="s">
        <v>74</v>
      </c>
      <c r="L268" s="60">
        <f>ROWS(I246:I266)*2</f>
        <v>42</v>
      </c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>
      <c r="G275" s="2"/>
    </row>
    <row r="276" ht="15.75" customHeight="1">
      <c r="C276" s="1" t="s">
        <v>37</v>
      </c>
    </row>
    <row r="277" ht="15.75" customHeight="1">
      <c r="C277" s="1" t="s">
        <v>443</v>
      </c>
      <c r="D277" s="2"/>
    </row>
    <row r="278" ht="15.75" customHeight="1">
      <c r="D278" s="5"/>
      <c r="E278" s="5"/>
      <c r="F278" s="7"/>
      <c r="G278" s="7" t="s">
        <v>517</v>
      </c>
      <c r="H278" s="5"/>
      <c r="I278" s="5"/>
      <c r="J278" s="5"/>
      <c r="K278" s="5" t="s">
        <v>468</v>
      </c>
      <c r="L278" s="5" t="s">
        <v>518</v>
      </c>
    </row>
    <row r="279" ht="15.75" customHeight="1">
      <c r="B279" s="8" t="s">
        <v>45</v>
      </c>
      <c r="C279" s="8" t="s">
        <v>46</v>
      </c>
      <c r="D279" s="9" t="s">
        <v>47</v>
      </c>
      <c r="E279" s="303" t="s">
        <v>413</v>
      </c>
      <c r="F279" s="8" t="s">
        <v>49</v>
      </c>
      <c r="G279" s="10" t="s">
        <v>50</v>
      </c>
      <c r="H279" s="10" t="s">
        <v>51</v>
      </c>
      <c r="I279" s="10" t="s">
        <v>52</v>
      </c>
      <c r="J279" s="10" t="s">
        <v>53</v>
      </c>
      <c r="K279" s="10" t="s">
        <v>54</v>
      </c>
      <c r="L279" s="10" t="s">
        <v>55</v>
      </c>
      <c r="M279" s="10" t="s">
        <v>56</v>
      </c>
      <c r="N279" s="11" t="s">
        <v>57</v>
      </c>
    </row>
    <row r="280" ht="15.75" customHeight="1">
      <c r="B280" s="12">
        <v>1.0</v>
      </c>
      <c r="C280" s="13" t="s">
        <v>519</v>
      </c>
      <c r="D280" s="3" t="s">
        <v>173</v>
      </c>
      <c r="E280" s="308">
        <v>9.0</v>
      </c>
      <c r="F280" s="3" t="s">
        <v>20</v>
      </c>
      <c r="G280" s="15"/>
      <c r="H280" s="16"/>
      <c r="I280" s="17" t="s">
        <v>4</v>
      </c>
      <c r="J280" s="14" t="s">
        <v>5</v>
      </c>
      <c r="K280" s="16" t="s">
        <v>43</v>
      </c>
      <c r="L280" s="26" t="s">
        <v>67</v>
      </c>
      <c r="M280" s="18" t="s">
        <v>418</v>
      </c>
      <c r="N280" s="19"/>
    </row>
    <row r="281" ht="15.75" customHeight="1">
      <c r="B281" s="13">
        <v>2.0</v>
      </c>
      <c r="C281" s="20" t="s">
        <v>471</v>
      </c>
      <c r="D281" s="21" t="s">
        <v>173</v>
      </c>
      <c r="E281" s="309">
        <v>9.0</v>
      </c>
      <c r="F281" s="21" t="s">
        <v>20</v>
      </c>
      <c r="G281" s="23"/>
      <c r="H281" s="13"/>
      <c r="I281" s="20" t="s">
        <v>4</v>
      </c>
      <c r="J281" s="22" t="s">
        <v>5</v>
      </c>
      <c r="K281" s="13" t="s">
        <v>43</v>
      </c>
      <c r="L281" s="28" t="s">
        <v>67</v>
      </c>
      <c r="M281" s="20" t="s">
        <v>418</v>
      </c>
      <c r="N281" s="62" t="s">
        <v>520</v>
      </c>
    </row>
    <row r="282" ht="15.75" customHeight="1">
      <c r="B282" s="12">
        <v>3.0</v>
      </c>
      <c r="C282" s="18" t="s">
        <v>472</v>
      </c>
      <c r="D282" s="3" t="s">
        <v>173</v>
      </c>
      <c r="E282" s="308">
        <v>9.0</v>
      </c>
      <c r="F282" s="3" t="s">
        <v>20</v>
      </c>
      <c r="G282" s="25"/>
      <c r="H282" s="12"/>
      <c r="I282" s="18" t="s">
        <v>4</v>
      </c>
      <c r="J282" s="14" t="s">
        <v>5</v>
      </c>
      <c r="K282" s="12" t="s">
        <v>43</v>
      </c>
      <c r="L282" s="26" t="s">
        <v>67</v>
      </c>
      <c r="M282" s="18" t="s">
        <v>418</v>
      </c>
      <c r="N282" s="27"/>
    </row>
    <row r="283" ht="15.75" customHeight="1">
      <c r="B283" s="13">
        <v>4.0</v>
      </c>
      <c r="C283" s="20" t="s">
        <v>473</v>
      </c>
      <c r="D283" s="21" t="s">
        <v>173</v>
      </c>
      <c r="E283" s="309">
        <v>9.0</v>
      </c>
      <c r="F283" s="21" t="s">
        <v>20</v>
      </c>
      <c r="G283" s="23"/>
      <c r="H283" s="13"/>
      <c r="I283" s="20" t="s">
        <v>4</v>
      </c>
      <c r="J283" s="23" t="s">
        <v>5</v>
      </c>
      <c r="K283" s="13" t="s">
        <v>43</v>
      </c>
      <c r="L283" s="28" t="s">
        <v>67</v>
      </c>
      <c r="M283" s="20" t="s">
        <v>418</v>
      </c>
      <c r="N283" s="19"/>
    </row>
    <row r="284" ht="15.75" customHeight="1">
      <c r="B284" s="13">
        <v>5.0</v>
      </c>
      <c r="C284" s="20" t="s">
        <v>474</v>
      </c>
      <c r="D284" s="29" t="s">
        <v>173</v>
      </c>
      <c r="E284" s="310">
        <v>9.0</v>
      </c>
      <c r="F284" s="29" t="s">
        <v>20</v>
      </c>
      <c r="G284" s="15"/>
      <c r="H284" s="16"/>
      <c r="I284" s="17" t="s">
        <v>4</v>
      </c>
      <c r="J284" s="15" t="s">
        <v>5</v>
      </c>
      <c r="K284" s="16" t="s">
        <v>43</v>
      </c>
      <c r="L284" s="30" t="s">
        <v>67</v>
      </c>
      <c r="M284" s="17" t="s">
        <v>418</v>
      </c>
      <c r="N284" s="27"/>
    </row>
    <row r="285" ht="15.75" customHeight="1">
      <c r="B285" s="13">
        <v>6.0</v>
      </c>
      <c r="C285" s="13" t="s">
        <v>475</v>
      </c>
      <c r="D285" s="29" t="s">
        <v>173</v>
      </c>
      <c r="E285" s="310">
        <v>9.0</v>
      </c>
      <c r="F285" s="29" t="s">
        <v>20</v>
      </c>
      <c r="G285" s="15"/>
      <c r="H285" s="16"/>
      <c r="I285" s="17" t="s">
        <v>4</v>
      </c>
      <c r="J285" s="15" t="s">
        <v>5</v>
      </c>
      <c r="K285" s="16" t="s">
        <v>43</v>
      </c>
      <c r="L285" s="17"/>
      <c r="M285" s="17"/>
      <c r="N285" s="19"/>
    </row>
    <row r="286" ht="15.75" customHeight="1">
      <c r="B286" s="13">
        <v>7.0</v>
      </c>
      <c r="C286" s="20" t="s">
        <v>476</v>
      </c>
      <c r="D286" s="21" t="s">
        <v>173</v>
      </c>
      <c r="E286" s="309">
        <v>9.0</v>
      </c>
      <c r="F286" s="21" t="s">
        <v>14</v>
      </c>
      <c r="G286" s="51" t="s">
        <v>521</v>
      </c>
      <c r="H286" s="13"/>
      <c r="I286" s="20" t="s">
        <v>4</v>
      </c>
      <c r="J286" s="23" t="s">
        <v>5</v>
      </c>
      <c r="K286" s="13" t="s">
        <v>43</v>
      </c>
      <c r="L286" s="28" t="s">
        <v>357</v>
      </c>
      <c r="M286" s="20"/>
      <c r="N286" s="27"/>
    </row>
    <row r="287" ht="15.75" customHeight="1">
      <c r="B287" s="37">
        <v>8.0</v>
      </c>
      <c r="C287" s="18" t="s">
        <v>477</v>
      </c>
      <c r="D287" s="38" t="s">
        <v>173</v>
      </c>
      <c r="E287" s="312">
        <v>9.0</v>
      </c>
      <c r="F287" s="38" t="s">
        <v>14</v>
      </c>
      <c r="G287" s="55" t="s">
        <v>521</v>
      </c>
      <c r="H287" s="37"/>
      <c r="I287" s="40" t="s">
        <v>4</v>
      </c>
      <c r="J287" s="39" t="s">
        <v>5</v>
      </c>
      <c r="K287" s="37" t="s">
        <v>43</v>
      </c>
      <c r="L287" s="41" t="s">
        <v>521</v>
      </c>
      <c r="M287" s="40"/>
      <c r="N287" s="27"/>
    </row>
    <row r="288" ht="15.75" customHeight="1">
      <c r="B288" s="13">
        <v>9.0</v>
      </c>
      <c r="C288" s="13" t="s">
        <v>478</v>
      </c>
      <c r="D288" s="3" t="s">
        <v>173</v>
      </c>
      <c r="E288" s="308">
        <v>9.0</v>
      </c>
      <c r="F288" s="3" t="s">
        <v>20</v>
      </c>
      <c r="G288" s="25" t="s">
        <v>522</v>
      </c>
      <c r="H288" s="12"/>
      <c r="I288" s="18" t="s">
        <v>4</v>
      </c>
      <c r="J288" s="39" t="s">
        <v>5</v>
      </c>
      <c r="K288" s="12" t="s">
        <v>43</v>
      </c>
      <c r="L288" s="58" t="s">
        <v>523</v>
      </c>
      <c r="M288" s="18" t="s">
        <v>185</v>
      </c>
      <c r="N288" s="19"/>
    </row>
    <row r="289" ht="15.75" customHeight="1">
      <c r="B289" s="13">
        <v>10.0</v>
      </c>
      <c r="C289" s="18" t="s">
        <v>479</v>
      </c>
      <c r="D289" s="49" t="s">
        <v>173</v>
      </c>
      <c r="E289" s="310">
        <v>9.0</v>
      </c>
      <c r="F289" s="29" t="s">
        <v>20</v>
      </c>
      <c r="G289" s="25" t="s">
        <v>522</v>
      </c>
      <c r="H289" s="16"/>
      <c r="I289" s="17" t="s">
        <v>4</v>
      </c>
      <c r="J289" s="50" t="s">
        <v>5</v>
      </c>
      <c r="K289" s="16" t="s">
        <v>43</v>
      </c>
      <c r="L289" s="58" t="s">
        <v>523</v>
      </c>
      <c r="M289" s="18" t="s">
        <v>185</v>
      </c>
      <c r="N289" s="24"/>
    </row>
    <row r="290" ht="15.75" customHeight="1">
      <c r="B290" s="13">
        <v>11.0</v>
      </c>
      <c r="C290" s="13" t="s">
        <v>480</v>
      </c>
      <c r="D290" s="51" t="s">
        <v>173</v>
      </c>
      <c r="E290" s="309">
        <v>10.0</v>
      </c>
      <c r="F290" s="21" t="s">
        <v>20</v>
      </c>
      <c r="G290" s="25" t="s">
        <v>522</v>
      </c>
      <c r="H290" s="13"/>
      <c r="I290" s="20" t="s">
        <v>4</v>
      </c>
      <c r="J290" s="22" t="s">
        <v>5</v>
      </c>
      <c r="K290" s="13" t="s">
        <v>43</v>
      </c>
      <c r="L290" s="58" t="s">
        <v>523</v>
      </c>
      <c r="M290" s="18" t="s">
        <v>185</v>
      </c>
      <c r="N290" s="27"/>
    </row>
    <row r="291" ht="15.75" customHeight="1">
      <c r="B291" s="13">
        <v>12.0</v>
      </c>
      <c r="C291" s="12" t="s">
        <v>524</v>
      </c>
      <c r="D291" s="53" t="s">
        <v>173</v>
      </c>
      <c r="E291" s="308">
        <v>10.0</v>
      </c>
      <c r="F291" s="3" t="s">
        <v>20</v>
      </c>
      <c r="G291" s="25" t="s">
        <v>522</v>
      </c>
      <c r="H291" s="12"/>
      <c r="I291" s="18" t="s">
        <v>4</v>
      </c>
      <c r="J291" s="14" t="s">
        <v>5</v>
      </c>
      <c r="K291" s="12" t="s">
        <v>43</v>
      </c>
      <c r="L291" s="58" t="s">
        <v>523</v>
      </c>
      <c r="M291" s="18" t="s">
        <v>185</v>
      </c>
      <c r="N291" s="19"/>
    </row>
    <row r="292" ht="15.75" customHeight="1">
      <c r="B292" s="13">
        <v>13.0</v>
      </c>
      <c r="C292" s="13" t="s">
        <v>482</v>
      </c>
      <c r="D292" s="51" t="s">
        <v>173</v>
      </c>
      <c r="E292" s="309">
        <v>10.0</v>
      </c>
      <c r="F292" s="21" t="s">
        <v>20</v>
      </c>
      <c r="G292" s="23"/>
      <c r="H292" s="13"/>
      <c r="I292" s="20" t="s">
        <v>4</v>
      </c>
      <c r="J292" s="22" t="s">
        <v>5</v>
      </c>
      <c r="K292" s="13" t="s">
        <v>43</v>
      </c>
      <c r="L292" s="20"/>
      <c r="M292" s="20"/>
      <c r="N292" s="54"/>
    </row>
    <row r="293" ht="15.75" customHeight="1">
      <c r="B293" s="12">
        <v>14.0</v>
      </c>
      <c r="C293" s="37" t="s">
        <v>483</v>
      </c>
      <c r="D293" s="55" t="s">
        <v>173</v>
      </c>
      <c r="E293" s="312">
        <v>10.0</v>
      </c>
      <c r="F293" s="38" t="s">
        <v>20</v>
      </c>
      <c r="G293" s="39"/>
      <c r="H293" s="37"/>
      <c r="I293" s="40"/>
      <c r="J293" s="56" t="s">
        <v>5</v>
      </c>
      <c r="K293" s="37" t="s">
        <v>43</v>
      </c>
      <c r="L293" s="40"/>
      <c r="M293" s="40"/>
      <c r="N293" s="27"/>
    </row>
    <row r="294" ht="15.75" customHeight="1">
      <c r="B294" s="16">
        <v>15.0</v>
      </c>
      <c r="C294" s="13" t="s">
        <v>484</v>
      </c>
      <c r="D294" s="53" t="s">
        <v>173</v>
      </c>
      <c r="E294" s="308">
        <v>10.0</v>
      </c>
      <c r="F294" s="3" t="s">
        <v>20</v>
      </c>
      <c r="G294" s="25"/>
      <c r="H294" s="12"/>
      <c r="I294" s="18"/>
      <c r="J294" s="14" t="s">
        <v>5</v>
      </c>
      <c r="K294" s="12" t="s">
        <v>43</v>
      </c>
      <c r="L294" s="18"/>
      <c r="M294" s="18"/>
      <c r="N294" s="19"/>
    </row>
    <row r="295" ht="15.75" customHeight="1">
      <c r="B295" s="23">
        <v>16.0</v>
      </c>
      <c r="C295" s="13" t="s">
        <v>485</v>
      </c>
      <c r="D295" s="51" t="s">
        <v>173</v>
      </c>
      <c r="E295" s="309">
        <v>10.0</v>
      </c>
      <c r="F295" s="21" t="s">
        <v>20</v>
      </c>
      <c r="G295" s="23"/>
      <c r="H295" s="13"/>
      <c r="I295" s="20"/>
      <c r="J295" s="22" t="s">
        <v>5</v>
      </c>
      <c r="K295" s="13" t="s">
        <v>43</v>
      </c>
      <c r="L295" s="20"/>
      <c r="M295" s="20"/>
      <c r="N295" s="54"/>
    </row>
    <row r="296" ht="15.75" customHeight="1">
      <c r="B296" s="13">
        <v>17.0</v>
      </c>
      <c r="C296" s="37" t="s">
        <v>486</v>
      </c>
      <c r="D296" s="55" t="s">
        <v>173</v>
      </c>
      <c r="E296" s="312">
        <v>10.0</v>
      </c>
      <c r="F296" s="38" t="s">
        <v>20</v>
      </c>
      <c r="G296" s="39"/>
      <c r="H296" s="37"/>
      <c r="I296" s="40"/>
      <c r="J296" s="56" t="s">
        <v>5</v>
      </c>
      <c r="K296" s="37" t="s">
        <v>43</v>
      </c>
      <c r="L296" s="40"/>
      <c r="M296" s="40"/>
      <c r="N296" s="24"/>
    </row>
    <row r="297" ht="15.75" customHeight="1">
      <c r="B297" s="13">
        <v>18.0</v>
      </c>
      <c r="C297" s="13" t="s">
        <v>487</v>
      </c>
      <c r="D297" s="38" t="s">
        <v>173</v>
      </c>
      <c r="E297" s="312">
        <v>10.0</v>
      </c>
      <c r="F297" s="38" t="s">
        <v>20</v>
      </c>
      <c r="G297" s="39"/>
      <c r="H297" s="37"/>
      <c r="I297" s="40"/>
      <c r="J297" s="56" t="s">
        <v>5</v>
      </c>
      <c r="K297" s="37" t="s">
        <v>43</v>
      </c>
      <c r="L297" s="40"/>
      <c r="M297" s="40"/>
      <c r="N297" s="19"/>
    </row>
    <row r="298" ht="15.75" customHeight="1">
      <c r="B298" s="13">
        <v>19.0</v>
      </c>
      <c r="C298" s="20" t="s">
        <v>488</v>
      </c>
      <c r="D298" s="38" t="s">
        <v>173</v>
      </c>
      <c r="E298" s="312">
        <v>10.0</v>
      </c>
      <c r="F298" s="58" t="s">
        <v>20</v>
      </c>
      <c r="G298" s="13"/>
      <c r="H298" s="20"/>
      <c r="I298" s="13"/>
      <c r="J298" s="56" t="s">
        <v>5</v>
      </c>
      <c r="K298" s="37" t="s">
        <v>43</v>
      </c>
      <c r="L298" s="40"/>
      <c r="M298" s="40"/>
      <c r="N298" s="24"/>
    </row>
    <row r="299" ht="15.75" customHeight="1">
      <c r="B299" s="12">
        <v>20.0</v>
      </c>
      <c r="C299" s="14" t="s">
        <v>489</v>
      </c>
      <c r="D299" s="57" t="s">
        <v>173</v>
      </c>
      <c r="E299" s="323">
        <v>10.0</v>
      </c>
      <c r="F299" s="57" t="s">
        <v>20</v>
      </c>
      <c r="G299" s="14"/>
      <c r="H299" s="16"/>
      <c r="I299" s="14"/>
      <c r="J299" s="13" t="s">
        <v>5</v>
      </c>
      <c r="K299" s="14" t="s">
        <v>43</v>
      </c>
      <c r="L299" s="16"/>
      <c r="M299" s="20"/>
      <c r="N299" s="19"/>
    </row>
    <row r="300" ht="15.75" customHeight="1">
      <c r="B300" s="13">
        <v>21.0</v>
      </c>
      <c r="C300" s="22" t="s">
        <v>490</v>
      </c>
      <c r="D300" s="58" t="s">
        <v>173</v>
      </c>
      <c r="E300" s="306">
        <v>10.0</v>
      </c>
      <c r="F300" s="58" t="s">
        <v>20</v>
      </c>
      <c r="G300" s="22"/>
      <c r="H300" s="13"/>
      <c r="I300" s="22"/>
      <c r="J300" s="13" t="s">
        <v>5</v>
      </c>
      <c r="K300" s="22" t="s">
        <v>43</v>
      </c>
      <c r="L300" s="13"/>
      <c r="M300" s="20"/>
      <c r="N300" s="54"/>
    </row>
    <row r="301" ht="15.75" customHeight="1"/>
    <row r="302" ht="15.75" customHeight="1"/>
    <row r="303" ht="15.75" customHeight="1">
      <c r="G303" s="1" t="s">
        <v>525</v>
      </c>
      <c r="H303" s="14" t="s">
        <v>441</v>
      </c>
      <c r="I303" s="14">
        <f>COUNTIF(I7:I300,"2M")*2</f>
        <v>338</v>
      </c>
      <c r="K303" s="3" t="s">
        <v>74</v>
      </c>
      <c r="L303" s="60">
        <f>ROWS(I280:I300)*2</f>
        <v>42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>
      <c r="C310" s="1" t="s">
        <v>37</v>
      </c>
    </row>
    <row r="311" ht="15.75" customHeight="1">
      <c r="C311" s="1" t="s">
        <v>443</v>
      </c>
      <c r="D311" s="2"/>
    </row>
    <row r="312" ht="13.5" customHeight="1">
      <c r="D312" s="5"/>
      <c r="E312" s="5"/>
      <c r="F312" s="7"/>
      <c r="G312" s="7" t="s">
        <v>517</v>
      </c>
      <c r="H312" s="5"/>
      <c r="I312" s="5"/>
      <c r="J312" s="5"/>
      <c r="K312" s="5" t="s">
        <v>308</v>
      </c>
      <c r="L312" s="307" t="s">
        <v>526</v>
      </c>
      <c r="M312" s="2" t="s">
        <v>527</v>
      </c>
    </row>
    <row r="313" ht="15.75" customHeight="1">
      <c r="B313" s="8" t="s">
        <v>45</v>
      </c>
      <c r="C313" s="8" t="s">
        <v>528</v>
      </c>
      <c r="D313" s="325" t="s">
        <v>529</v>
      </c>
      <c r="E313" s="8" t="s">
        <v>48</v>
      </c>
      <c r="F313" s="8" t="s">
        <v>49</v>
      </c>
      <c r="G313" s="10" t="s">
        <v>50</v>
      </c>
      <c r="H313" s="10" t="s">
        <v>51</v>
      </c>
      <c r="I313" s="10" t="s">
        <v>52</v>
      </c>
      <c r="J313" s="8" t="s">
        <v>53</v>
      </c>
      <c r="K313" s="8" t="s">
        <v>54</v>
      </c>
      <c r="L313" s="8" t="s">
        <v>55</v>
      </c>
      <c r="M313" s="8" t="s">
        <v>56</v>
      </c>
      <c r="N313" s="11" t="s">
        <v>57</v>
      </c>
    </row>
    <row r="314" ht="15.75" customHeight="1">
      <c r="B314" s="13">
        <v>1.0</v>
      </c>
      <c r="C314" s="13">
        <v>1.0</v>
      </c>
      <c r="D314" s="13" t="s">
        <v>530</v>
      </c>
      <c r="E314" s="13" t="s">
        <v>469</v>
      </c>
      <c r="F314" s="13"/>
      <c r="G314" s="13"/>
      <c r="H314" s="13"/>
      <c r="I314" s="13" t="s">
        <v>531</v>
      </c>
      <c r="J314" s="13"/>
      <c r="K314" s="303"/>
      <c r="L314" s="13" t="s">
        <v>532</v>
      </c>
      <c r="M314" s="13"/>
      <c r="N314" s="19"/>
    </row>
    <row r="315" ht="15.75" customHeight="1">
      <c r="B315" s="13">
        <v>2.0</v>
      </c>
      <c r="C315" s="13">
        <v>2.0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9"/>
    </row>
    <row r="316" ht="15.75" customHeight="1">
      <c r="B316" s="13">
        <v>3.0</v>
      </c>
      <c r="C316" s="13">
        <v>3.0</v>
      </c>
      <c r="D316" s="326" t="s">
        <v>533</v>
      </c>
      <c r="E316" s="13" t="s">
        <v>516</v>
      </c>
      <c r="F316" s="13"/>
      <c r="G316" s="13"/>
      <c r="H316" s="13"/>
      <c r="I316" s="13" t="s">
        <v>531</v>
      </c>
      <c r="J316" s="13"/>
      <c r="K316" s="13"/>
      <c r="L316" s="58" t="s">
        <v>534</v>
      </c>
      <c r="M316" s="13"/>
      <c r="N316" s="19"/>
    </row>
    <row r="317" ht="15.75" customHeight="1">
      <c r="B317" s="13">
        <v>4.0</v>
      </c>
      <c r="C317" s="13">
        <v>4.0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9"/>
    </row>
    <row r="318" ht="15.75" customHeight="1">
      <c r="B318" s="13">
        <v>5.0</v>
      </c>
      <c r="C318" s="13">
        <v>5.0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9"/>
    </row>
    <row r="319" ht="15.75" customHeight="1">
      <c r="B319" s="13">
        <v>6.0</v>
      </c>
      <c r="C319" s="13">
        <v>6.0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9"/>
    </row>
    <row r="320" ht="15.75" customHeight="1">
      <c r="B320" s="13">
        <v>7.0</v>
      </c>
      <c r="C320" s="31">
        <v>7.0</v>
      </c>
      <c r="D320" s="327" t="s">
        <v>535</v>
      </c>
      <c r="E320" s="31" t="s">
        <v>536</v>
      </c>
      <c r="F320" s="31"/>
      <c r="G320" s="31"/>
      <c r="H320" s="31"/>
      <c r="I320" s="31" t="s">
        <v>537</v>
      </c>
      <c r="J320" s="31"/>
      <c r="K320" s="31"/>
      <c r="L320" s="328" t="s">
        <v>538</v>
      </c>
      <c r="M320" s="31"/>
      <c r="N320" s="19"/>
    </row>
    <row r="321" ht="15.75" customHeight="1">
      <c r="B321" s="13">
        <v>8.0</v>
      </c>
      <c r="C321" s="85">
        <v>8.0</v>
      </c>
      <c r="D321" s="329" t="s">
        <v>535</v>
      </c>
      <c r="E321" s="85" t="s">
        <v>536</v>
      </c>
      <c r="F321" s="85"/>
      <c r="G321" s="85"/>
      <c r="H321" s="85"/>
      <c r="I321" s="85" t="s">
        <v>44</v>
      </c>
      <c r="J321" s="85"/>
      <c r="K321" s="85"/>
      <c r="L321" s="330" t="s">
        <v>539</v>
      </c>
      <c r="M321" s="331">
        <v>42977.0</v>
      </c>
      <c r="N321" s="107" t="s">
        <v>540</v>
      </c>
    </row>
    <row r="322" ht="15.75" customHeight="1">
      <c r="A322" s="2"/>
      <c r="B322" s="14"/>
      <c r="C322" s="14"/>
      <c r="D322" s="14"/>
      <c r="E322" s="14"/>
      <c r="F322" s="14"/>
      <c r="G322" s="14"/>
      <c r="H322" s="14" t="s">
        <v>541</v>
      </c>
      <c r="I322" s="14">
        <f>COUNTIF(I314:I321,"STM1-1")*(63*2)</f>
        <v>252</v>
      </c>
      <c r="J322" s="3" t="s">
        <v>467</v>
      </c>
      <c r="K322" s="14">
        <f>ROWS(I314:I321)*(63*2)</f>
        <v>1008</v>
      </c>
      <c r="L322" s="14"/>
      <c r="M322" s="14"/>
      <c r="N322" s="2"/>
    </row>
    <row r="323" ht="15.75" customHeight="1"/>
    <row r="324" ht="15.75" customHeight="1">
      <c r="D324" s="5"/>
      <c r="E324" s="5"/>
      <c r="F324" s="7"/>
      <c r="G324" s="7" t="s">
        <v>517</v>
      </c>
      <c r="H324" s="5"/>
      <c r="I324" s="5"/>
      <c r="J324" s="5"/>
      <c r="K324" s="5" t="s">
        <v>542</v>
      </c>
      <c r="L324" s="307" t="s">
        <v>543</v>
      </c>
      <c r="M324" s="2"/>
    </row>
    <row r="325" ht="15.75" customHeight="1">
      <c r="B325" s="8" t="s">
        <v>45</v>
      </c>
      <c r="C325" s="8" t="s">
        <v>528</v>
      </c>
      <c r="D325" s="303" t="s">
        <v>529</v>
      </c>
      <c r="E325" s="8" t="s">
        <v>48</v>
      </c>
      <c r="F325" s="8" t="s">
        <v>49</v>
      </c>
      <c r="G325" s="8" t="s">
        <v>50</v>
      </c>
      <c r="H325" s="8" t="s">
        <v>51</v>
      </c>
      <c r="I325" s="8" t="s">
        <v>52</v>
      </c>
      <c r="J325" s="8" t="s">
        <v>53</v>
      </c>
      <c r="K325" s="8" t="s">
        <v>54</v>
      </c>
      <c r="L325" s="8" t="s">
        <v>55</v>
      </c>
      <c r="M325" s="8" t="s">
        <v>56</v>
      </c>
      <c r="N325" s="11" t="s">
        <v>57</v>
      </c>
    </row>
    <row r="326" ht="15.75" customHeight="1">
      <c r="B326" s="13">
        <v>1.0</v>
      </c>
      <c r="D326" s="13"/>
      <c r="E326" s="307" t="s">
        <v>544</v>
      </c>
      <c r="F326" s="58" t="s">
        <v>340</v>
      </c>
      <c r="G326" s="13"/>
      <c r="H326" s="13"/>
      <c r="I326" s="13" t="s">
        <v>531</v>
      </c>
      <c r="J326" s="332" t="s">
        <v>542</v>
      </c>
      <c r="K326" s="303"/>
      <c r="L326" s="58" t="s">
        <v>539</v>
      </c>
      <c r="M326" s="13"/>
      <c r="N326" s="82" t="s">
        <v>545</v>
      </c>
    </row>
    <row r="327" ht="15.75" customHeight="1">
      <c r="B327" s="13">
        <v>2.0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9"/>
    </row>
    <row r="328" ht="15.75" customHeight="1">
      <c r="A328" s="2"/>
      <c r="B328" s="14"/>
      <c r="C328" s="14"/>
      <c r="D328" s="333"/>
      <c r="E328" s="14"/>
      <c r="F328" s="14"/>
      <c r="G328" s="14"/>
      <c r="H328" s="14" t="s">
        <v>541</v>
      </c>
      <c r="I328" s="14">
        <f>COUNTIF(I326:I327,"STM1-1")*(63*2)</f>
        <v>126</v>
      </c>
      <c r="J328" s="3" t="s">
        <v>467</v>
      </c>
      <c r="K328" s="14">
        <f>ROWS(I326:I327)*(63*2)</f>
        <v>252</v>
      </c>
      <c r="L328" s="14"/>
      <c r="M328" s="14"/>
      <c r="N328" s="2"/>
    </row>
    <row r="329" ht="15.75" customHeight="1">
      <c r="A329" s="2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2"/>
    </row>
    <row r="330" ht="15.75" customHeight="1">
      <c r="D330" s="5"/>
      <c r="E330" s="5"/>
      <c r="F330" s="7"/>
      <c r="G330" s="7" t="s">
        <v>517</v>
      </c>
      <c r="H330" s="5"/>
      <c r="I330" s="5"/>
      <c r="J330" s="5"/>
      <c r="K330" s="5" t="s">
        <v>546</v>
      </c>
      <c r="L330" s="307" t="s">
        <v>547</v>
      </c>
      <c r="M330" s="2" t="s">
        <v>548</v>
      </c>
    </row>
    <row r="331" ht="15.75" customHeight="1">
      <c r="B331" s="8" t="s">
        <v>45</v>
      </c>
      <c r="C331" s="8" t="s">
        <v>528</v>
      </c>
      <c r="D331" s="303" t="s">
        <v>529</v>
      </c>
      <c r="E331" s="8" t="s">
        <v>48</v>
      </c>
      <c r="F331" s="8" t="s">
        <v>49</v>
      </c>
      <c r="G331" s="8" t="s">
        <v>50</v>
      </c>
      <c r="H331" s="8" t="s">
        <v>51</v>
      </c>
      <c r="I331" s="8" t="s">
        <v>52</v>
      </c>
      <c r="J331" s="8" t="s">
        <v>53</v>
      </c>
      <c r="K331" s="8" t="s">
        <v>54</v>
      </c>
      <c r="L331" s="8" t="s">
        <v>55</v>
      </c>
      <c r="M331" s="8" t="s">
        <v>56</v>
      </c>
      <c r="N331" s="11" t="s">
        <v>57</v>
      </c>
    </row>
    <row r="332" ht="15.75" customHeight="1">
      <c r="B332" s="13">
        <v>1.0</v>
      </c>
      <c r="C332" s="13" t="s">
        <v>549</v>
      </c>
      <c r="D332" s="13"/>
      <c r="E332" s="303"/>
      <c r="F332" s="13"/>
      <c r="G332" s="13"/>
      <c r="H332" s="13"/>
      <c r="I332" s="13"/>
      <c r="J332" s="13"/>
      <c r="K332" s="303"/>
      <c r="L332" s="58" t="s">
        <v>550</v>
      </c>
      <c r="M332" s="13"/>
      <c r="N332" s="19"/>
    </row>
    <row r="333" ht="15.75" customHeight="1">
      <c r="B333" s="13">
        <v>2.0</v>
      </c>
      <c r="C333" s="13" t="s">
        <v>551</v>
      </c>
      <c r="D333" s="13"/>
      <c r="E333" s="13"/>
      <c r="F333" s="13"/>
      <c r="G333" s="13"/>
      <c r="H333" s="13"/>
      <c r="I333" s="13"/>
      <c r="J333" s="13"/>
      <c r="K333" s="13"/>
      <c r="L333" s="58" t="s">
        <v>552</v>
      </c>
      <c r="M333" s="13"/>
      <c r="N333" s="19"/>
    </row>
    <row r="334" ht="15.75" customHeight="1">
      <c r="B334" s="13">
        <v>3.0</v>
      </c>
      <c r="C334" s="13" t="s">
        <v>553</v>
      </c>
      <c r="D334" s="13"/>
      <c r="E334" s="13"/>
      <c r="F334" s="58" t="s">
        <v>20</v>
      </c>
      <c r="G334" s="13"/>
      <c r="H334" s="13"/>
      <c r="I334" s="13"/>
      <c r="J334" s="13"/>
      <c r="K334" s="13"/>
      <c r="L334" s="58" t="s">
        <v>554</v>
      </c>
      <c r="M334" s="209">
        <v>43356.0</v>
      </c>
      <c r="N334" s="19" t="s">
        <v>555</v>
      </c>
    </row>
    <row r="335" ht="15.75" customHeight="1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2"/>
    </row>
    <row r="336" ht="15.75" customHeight="1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2"/>
    </row>
    <row r="337" ht="15.75" customHeight="1">
      <c r="A337" s="2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2"/>
    </row>
    <row r="338" ht="15.75" customHeight="1">
      <c r="E338" s="1" t="s">
        <v>73</v>
      </c>
      <c r="G338" s="60">
        <f>SUM(I328,I322,I303,I268,I234,I200,I166,I132,I98,I64,I30)</f>
        <v>1028</v>
      </c>
      <c r="J338" s="1" t="s">
        <v>74</v>
      </c>
      <c r="L338" s="1" t="s">
        <v>556</v>
      </c>
      <c r="M338" s="60">
        <f>G341-G338</f>
        <v>610</v>
      </c>
    </row>
    <row r="339" ht="15.75" customHeight="1"/>
    <row r="340" ht="15.75" customHeight="1"/>
    <row r="341" ht="15.75" customHeight="1">
      <c r="E341" s="1" t="s">
        <v>166</v>
      </c>
      <c r="G341" s="60">
        <f>SUM(K338,K328,K322,L303,L268,L234,L200,L166,L132,L98,L64,L30)</f>
        <v>1638</v>
      </c>
    </row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5" width="8.71"/>
    <col customWidth="1" min="6" max="6" width="12.43"/>
    <col customWidth="1" min="7" max="9" width="8.71"/>
    <col customWidth="1" min="10" max="10" width="10.14"/>
    <col customWidth="1" min="11" max="11" width="15.71"/>
    <col customWidth="1" min="12" max="12" width="11.0"/>
    <col customWidth="1" min="13" max="26" width="8.71"/>
  </cols>
  <sheetData>
    <row r="1">
      <c r="A1" s="2"/>
      <c r="B1" s="2"/>
      <c r="C1" s="2"/>
      <c r="D1" s="300" t="s">
        <v>39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14"/>
      <c r="K2" s="2"/>
      <c r="L2" s="2"/>
      <c r="M2" s="2"/>
      <c r="N2" s="2"/>
    </row>
    <row r="3">
      <c r="A3" s="2"/>
      <c r="B3" s="14"/>
      <c r="C3" s="5"/>
      <c r="D3" s="5" t="s">
        <v>164</v>
      </c>
      <c r="E3" s="5"/>
      <c r="F3" s="6" t="s">
        <v>557</v>
      </c>
      <c r="G3" s="2"/>
      <c r="H3" s="2"/>
      <c r="I3" s="5"/>
      <c r="J3" s="2"/>
      <c r="K3" s="122"/>
      <c r="L3" s="2"/>
      <c r="M3" s="2"/>
      <c r="N3" s="2"/>
    </row>
    <row r="4">
      <c r="A4" s="307"/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5"/>
      <c r="N4" s="2"/>
    </row>
    <row r="5">
      <c r="A5" s="334"/>
      <c r="B5" s="319"/>
      <c r="C5" s="319"/>
      <c r="D5" s="319" t="s">
        <v>558</v>
      </c>
      <c r="E5" s="319">
        <f>SUM('HUWAWEI OSN 3500'!G341,'HUAWEI 7500+8800 '!H131,'METRO  7'!I84)</f>
        <v>1876</v>
      </c>
      <c r="F5" s="335" t="s">
        <v>73</v>
      </c>
      <c r="G5" s="319"/>
      <c r="H5" s="319"/>
      <c r="I5" s="319"/>
      <c r="J5" s="319"/>
      <c r="K5" s="319"/>
      <c r="L5" s="122"/>
      <c r="M5" s="336"/>
      <c r="N5" s="2"/>
    </row>
    <row r="6">
      <c r="A6" s="2"/>
      <c r="B6" s="14"/>
      <c r="C6" s="319"/>
      <c r="D6" s="319"/>
      <c r="E6" s="337">
        <v>1876.0</v>
      </c>
      <c r="F6" s="319"/>
      <c r="G6" s="319"/>
      <c r="H6" s="319"/>
      <c r="I6" s="319"/>
      <c r="J6" s="319"/>
      <c r="K6" s="319"/>
      <c r="L6" s="122"/>
      <c r="M6" s="2"/>
      <c r="N6" s="2"/>
    </row>
    <row r="7">
      <c r="A7" s="2"/>
      <c r="B7" s="14"/>
      <c r="C7" s="14"/>
      <c r="D7" s="14"/>
      <c r="E7" s="14"/>
      <c r="F7" s="14"/>
      <c r="G7" s="14"/>
      <c r="H7" s="14"/>
      <c r="I7" s="14"/>
      <c r="J7" s="5"/>
      <c r="K7" s="14"/>
      <c r="L7" s="14"/>
      <c r="M7" s="2"/>
      <c r="N7" s="2"/>
    </row>
    <row r="8">
      <c r="A8" s="334"/>
      <c r="B8" s="319"/>
      <c r="C8" s="14"/>
      <c r="D8" s="14"/>
      <c r="E8" s="338"/>
      <c r="F8" s="14"/>
      <c r="G8" s="14"/>
      <c r="H8" s="14"/>
      <c r="I8" s="14"/>
      <c r="J8" s="5"/>
      <c r="K8" s="14"/>
      <c r="L8" s="14"/>
      <c r="M8" s="2"/>
      <c r="N8" s="2"/>
    </row>
    <row r="9">
      <c r="A9" s="2"/>
      <c r="B9" s="14"/>
      <c r="C9" s="14"/>
      <c r="D9" s="14"/>
      <c r="E9" s="14"/>
      <c r="F9" s="14"/>
      <c r="G9" s="14"/>
      <c r="H9" s="14"/>
      <c r="I9" s="14"/>
      <c r="J9" s="5"/>
      <c r="K9" s="14"/>
      <c r="L9" s="14"/>
      <c r="M9" s="2"/>
      <c r="N9" s="2"/>
    </row>
    <row r="10">
      <c r="A10" s="2"/>
      <c r="B10" s="14"/>
      <c r="C10" s="14"/>
      <c r="D10" s="14"/>
      <c r="E10" s="14"/>
      <c r="F10" s="14"/>
      <c r="G10" s="14"/>
      <c r="H10" s="14"/>
      <c r="I10" s="14"/>
      <c r="J10" s="5"/>
      <c r="K10" s="14"/>
      <c r="L10" s="14"/>
      <c r="M10" s="2"/>
      <c r="N10" s="2"/>
    </row>
    <row r="11">
      <c r="A11" s="334"/>
      <c r="B11" s="319"/>
      <c r="C11" s="14"/>
      <c r="D11" s="14"/>
      <c r="E11" s="14"/>
      <c r="F11" s="14"/>
      <c r="G11" s="14"/>
      <c r="H11" s="14"/>
      <c r="I11" s="14"/>
      <c r="J11" s="5"/>
      <c r="K11" s="14"/>
      <c r="L11" s="339"/>
      <c r="M11" s="340"/>
      <c r="N11" s="2"/>
    </row>
    <row r="12">
      <c r="A12" s="2"/>
      <c r="B12" s="14"/>
      <c r="C12" s="14"/>
      <c r="D12" s="14"/>
      <c r="E12" s="14"/>
      <c r="F12" s="14"/>
      <c r="G12" s="14"/>
      <c r="H12" s="14"/>
      <c r="I12" s="14"/>
      <c r="J12" s="5"/>
      <c r="K12" s="14"/>
      <c r="L12" s="14"/>
      <c r="M12" s="2"/>
      <c r="N12" s="2"/>
    </row>
    <row r="13">
      <c r="A13" s="2"/>
      <c r="B13" s="14"/>
      <c r="C13" s="14"/>
      <c r="D13" s="14"/>
      <c r="E13" s="14"/>
      <c r="F13" s="14"/>
      <c r="G13" s="14"/>
      <c r="H13" s="14"/>
      <c r="I13" s="14"/>
      <c r="J13" s="5"/>
      <c r="K13" s="14"/>
      <c r="L13" s="339"/>
      <c r="M13" s="2"/>
      <c r="N13" s="2"/>
    </row>
    <row r="14">
      <c r="A14" s="334"/>
      <c r="B14" s="319"/>
      <c r="C14" s="14"/>
      <c r="D14" s="14"/>
      <c r="E14" s="14"/>
      <c r="F14" s="14"/>
      <c r="G14" s="14"/>
      <c r="H14" s="14"/>
      <c r="I14" s="14"/>
      <c r="J14" s="5"/>
      <c r="K14" s="14"/>
      <c r="L14" s="14"/>
      <c r="M14" s="14"/>
      <c r="N14" s="2"/>
    </row>
    <row r="15">
      <c r="A15" s="2"/>
      <c r="B15" s="14"/>
      <c r="C15" s="14"/>
      <c r="D15" s="14"/>
      <c r="E15" s="14"/>
      <c r="F15" s="14"/>
      <c r="G15" s="14"/>
      <c r="H15" s="14"/>
      <c r="I15" s="14"/>
      <c r="J15" s="5"/>
      <c r="K15" s="14"/>
      <c r="L15" s="14"/>
      <c r="M15" s="14"/>
      <c r="N15" s="2"/>
    </row>
    <row r="16">
      <c r="A16" s="2"/>
      <c r="B16" s="14"/>
      <c r="C16" s="5"/>
      <c r="D16" s="307"/>
      <c r="E16" s="5"/>
      <c r="F16" s="5"/>
      <c r="G16" s="5"/>
      <c r="H16" s="5"/>
      <c r="I16" s="5"/>
      <c r="J16" s="5"/>
      <c r="K16" s="5"/>
      <c r="L16" s="122"/>
      <c r="M16" s="307"/>
      <c r="N16" s="2"/>
    </row>
    <row r="17">
      <c r="A17" s="334"/>
      <c r="B17" s="14"/>
      <c r="C17" s="14"/>
      <c r="D17" s="14"/>
      <c r="E17" s="14"/>
      <c r="F17" s="14"/>
      <c r="G17" s="14"/>
      <c r="H17" s="14"/>
      <c r="I17" s="14"/>
      <c r="J17" s="5"/>
      <c r="K17" s="14"/>
      <c r="L17" s="339"/>
      <c r="M17" s="2"/>
      <c r="N17" s="2"/>
    </row>
    <row r="18">
      <c r="A18" s="2"/>
      <c r="B18" s="14"/>
      <c r="C18" s="14"/>
      <c r="D18" s="14"/>
      <c r="E18" s="14"/>
      <c r="F18" s="14"/>
      <c r="G18" s="14"/>
      <c r="H18" s="14"/>
      <c r="I18" s="14"/>
      <c r="J18" s="5"/>
      <c r="K18" s="14"/>
      <c r="L18" s="14"/>
      <c r="M18" s="2"/>
      <c r="N18" s="2"/>
    </row>
    <row r="19">
      <c r="A19" s="2"/>
      <c r="B19" s="14"/>
      <c r="C19" s="14"/>
      <c r="D19" s="14"/>
      <c r="E19" s="14"/>
      <c r="F19" s="14"/>
      <c r="G19" s="14"/>
      <c r="H19" s="14"/>
      <c r="I19" s="14"/>
      <c r="J19" s="5"/>
      <c r="K19" s="14"/>
      <c r="L19" s="339"/>
      <c r="M19" s="2"/>
      <c r="N19" s="2"/>
    </row>
    <row r="20">
      <c r="A20" s="334"/>
      <c r="B20" s="14"/>
      <c r="C20" s="14"/>
      <c r="D20" s="14"/>
      <c r="E20" s="14"/>
      <c r="F20" s="14"/>
      <c r="G20" s="14"/>
      <c r="H20" s="14"/>
      <c r="I20" s="14"/>
      <c r="J20" s="5"/>
      <c r="K20" s="14"/>
      <c r="L20" s="14"/>
      <c r="M20" s="2"/>
      <c r="N20" s="2"/>
    </row>
    <row r="21" ht="15.75" customHeight="1">
      <c r="A21" s="2"/>
      <c r="B21" s="14"/>
      <c r="C21" s="14"/>
      <c r="D21" s="14"/>
      <c r="E21" s="14"/>
      <c r="F21" s="14"/>
      <c r="G21" s="14"/>
      <c r="H21" s="14"/>
      <c r="I21" s="5"/>
      <c r="J21" s="2"/>
      <c r="K21" s="122"/>
      <c r="L21" s="2"/>
      <c r="M21" s="2"/>
      <c r="N21" s="2"/>
    </row>
    <row r="22" ht="15.75" customHeight="1">
      <c r="A22" s="307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5"/>
      <c r="N22" s="2"/>
    </row>
    <row r="23" ht="15.75" customHeight="1">
      <c r="A23" s="334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122"/>
      <c r="M23" s="336"/>
      <c r="N23" s="2"/>
    </row>
    <row r="24" ht="15.75" customHeight="1">
      <c r="A24" s="2"/>
      <c r="B24" s="14"/>
      <c r="C24" s="319"/>
      <c r="D24" s="319"/>
      <c r="E24" s="319"/>
      <c r="F24" s="319"/>
      <c r="G24" s="319"/>
      <c r="H24" s="319"/>
      <c r="I24" s="319"/>
      <c r="J24" s="319"/>
      <c r="K24" s="319"/>
      <c r="L24" s="122"/>
      <c r="M24" s="2"/>
      <c r="N24" s="2"/>
    </row>
    <row r="25" ht="15.75" customHeight="1">
      <c r="A25" s="2"/>
      <c r="B25" s="14"/>
      <c r="C25" s="14"/>
      <c r="D25" s="14"/>
      <c r="E25" s="14"/>
      <c r="F25" s="14"/>
      <c r="G25" s="14"/>
      <c r="H25" s="14"/>
      <c r="I25" s="14"/>
      <c r="J25" s="5"/>
      <c r="K25" s="14"/>
      <c r="L25" s="14"/>
      <c r="M25" s="2"/>
      <c r="N25" s="2"/>
    </row>
    <row r="26" ht="15.75" customHeight="1">
      <c r="A26" s="334"/>
      <c r="B26" s="319"/>
      <c r="C26" s="14"/>
      <c r="D26" s="14"/>
      <c r="E26" s="14"/>
      <c r="F26" s="14"/>
      <c r="G26" s="14"/>
      <c r="H26" s="14"/>
      <c r="I26" s="14"/>
      <c r="J26" s="5"/>
      <c r="K26" s="14"/>
      <c r="L26" s="14"/>
      <c r="M26" s="2"/>
      <c r="N26" s="2"/>
    </row>
    <row r="27" ht="15.75" customHeight="1">
      <c r="A27" s="2"/>
      <c r="B27" s="14"/>
      <c r="C27" s="14"/>
      <c r="D27" s="14"/>
      <c r="E27" s="14"/>
      <c r="F27" s="14"/>
      <c r="G27" s="14"/>
      <c r="H27" s="14"/>
      <c r="I27" s="14"/>
      <c r="J27" s="5"/>
      <c r="K27" s="14"/>
      <c r="L27" s="14"/>
      <c r="M27" s="2"/>
      <c r="N27" s="2"/>
    </row>
    <row r="28" ht="15.75" customHeight="1">
      <c r="A28" s="2"/>
      <c r="B28" s="14"/>
      <c r="C28" s="14"/>
      <c r="D28" s="14"/>
      <c r="E28" s="14"/>
      <c r="F28" s="14"/>
      <c r="G28" s="14"/>
      <c r="H28" s="14"/>
      <c r="I28" s="14"/>
      <c r="J28" s="5"/>
      <c r="K28" s="14"/>
      <c r="L28" s="14"/>
      <c r="M28" s="2"/>
      <c r="N28" s="2"/>
    </row>
    <row r="29" ht="15.75" customHeight="1">
      <c r="A29" s="334"/>
      <c r="B29" s="319"/>
      <c r="C29" s="14"/>
      <c r="D29" s="14"/>
      <c r="E29" s="14"/>
      <c r="F29" s="14"/>
      <c r="G29" s="14"/>
      <c r="H29" s="14"/>
      <c r="I29" s="14"/>
      <c r="J29" s="5"/>
      <c r="K29" s="14"/>
      <c r="L29" s="339"/>
      <c r="M29" s="340"/>
      <c r="N29" s="2"/>
    </row>
    <row r="30" ht="15.75" customHeight="1">
      <c r="A30" s="2"/>
      <c r="B30" s="14"/>
      <c r="C30" s="14"/>
      <c r="D30" s="14"/>
      <c r="E30" s="14"/>
      <c r="F30" s="14"/>
      <c r="G30" s="14"/>
      <c r="H30" s="14"/>
      <c r="I30" s="14"/>
      <c r="J30" s="5"/>
      <c r="K30" s="14"/>
      <c r="L30" s="14"/>
      <c r="M30" s="2"/>
      <c r="N30" s="2"/>
    </row>
    <row r="31" ht="15.75" customHeight="1">
      <c r="A31" s="2"/>
      <c r="B31" s="14"/>
      <c r="C31" s="14"/>
      <c r="D31" s="14"/>
      <c r="E31" s="14"/>
      <c r="F31" s="14"/>
      <c r="G31" s="14"/>
      <c r="H31" s="14"/>
      <c r="I31" s="14"/>
      <c r="J31" s="5"/>
      <c r="K31" s="14"/>
      <c r="L31" s="339"/>
      <c r="M31" s="2"/>
      <c r="N31" s="2"/>
    </row>
    <row r="32" ht="15.75" customHeight="1">
      <c r="A32" s="334"/>
      <c r="B32" s="319"/>
      <c r="C32" s="14"/>
      <c r="D32" s="14"/>
      <c r="E32" s="14"/>
      <c r="F32" s="14"/>
      <c r="G32" s="14"/>
      <c r="H32" s="14"/>
      <c r="I32" s="14"/>
      <c r="J32" s="5"/>
      <c r="K32" s="14"/>
      <c r="L32" s="14"/>
      <c r="M32" s="14"/>
      <c r="N32" s="2"/>
    </row>
    <row r="33" ht="15.75" customHeight="1">
      <c r="A33" s="2"/>
      <c r="B33" s="14"/>
      <c r="C33" s="14"/>
      <c r="D33" s="14"/>
      <c r="E33" s="14"/>
      <c r="F33" s="14"/>
      <c r="G33" s="14"/>
      <c r="H33" s="14"/>
      <c r="I33" s="14"/>
      <c r="J33" s="5"/>
      <c r="K33" s="14"/>
      <c r="L33" s="14"/>
      <c r="M33" s="14"/>
      <c r="N33" s="2"/>
    </row>
    <row r="34" ht="15.75" customHeight="1">
      <c r="A34" s="2"/>
      <c r="B34" s="14"/>
      <c r="C34" s="5"/>
      <c r="D34" s="307"/>
      <c r="E34" s="5"/>
      <c r="F34" s="5"/>
      <c r="G34" s="5"/>
      <c r="H34" s="5"/>
      <c r="I34" s="5"/>
      <c r="J34" s="5"/>
      <c r="K34" s="5"/>
      <c r="L34" s="122"/>
      <c r="M34" s="307"/>
      <c r="N34" s="2"/>
    </row>
    <row r="35" ht="15.75" customHeight="1">
      <c r="A35" s="334"/>
      <c r="B35" s="14"/>
      <c r="C35" s="14"/>
      <c r="D35" s="14"/>
      <c r="E35" s="14"/>
      <c r="F35" s="14"/>
      <c r="G35" s="14"/>
      <c r="H35" s="14"/>
      <c r="I35" s="14"/>
      <c r="J35" s="5"/>
      <c r="K35" s="14"/>
      <c r="L35" s="339"/>
      <c r="M35" s="2"/>
      <c r="N35" s="2"/>
    </row>
    <row r="36" ht="15.75" customHeight="1">
      <c r="A36" s="5"/>
      <c r="B36" s="14"/>
      <c r="C36" s="14"/>
      <c r="D36" s="14"/>
      <c r="E36" s="14"/>
      <c r="F36" s="14"/>
      <c r="G36" s="14"/>
      <c r="H36" s="14"/>
      <c r="I36" s="14"/>
      <c r="J36" s="5"/>
      <c r="K36" s="14"/>
      <c r="L36" s="14"/>
      <c r="M36" s="2"/>
      <c r="N36" s="2"/>
    </row>
    <row r="37" ht="15.75" customHeight="1">
      <c r="A37" s="2"/>
      <c r="B37" s="14"/>
      <c r="C37" s="14"/>
      <c r="D37" s="14"/>
      <c r="E37" s="14"/>
      <c r="F37" s="14"/>
      <c r="G37" s="14"/>
      <c r="H37" s="14"/>
      <c r="I37" s="5"/>
      <c r="J37" s="2"/>
      <c r="K37" s="122"/>
      <c r="L37" s="2"/>
      <c r="M37" s="2"/>
      <c r="N37" s="2"/>
    </row>
    <row r="38" ht="15.75" customHeight="1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5"/>
      <c r="N38" s="2"/>
    </row>
    <row r="39" ht="15.75" customHeight="1">
      <c r="A39" s="334"/>
      <c r="B39" s="319"/>
      <c r="C39" s="5"/>
      <c r="D39" s="5"/>
      <c r="E39" s="5"/>
      <c r="F39" s="5"/>
      <c r="G39" s="5"/>
      <c r="H39" s="5"/>
      <c r="I39" s="5"/>
      <c r="J39" s="122"/>
      <c r="K39" s="319"/>
      <c r="L39" s="122"/>
      <c r="M39" s="336"/>
      <c r="N39" s="2"/>
    </row>
    <row r="40" ht="15.75" customHeight="1">
      <c r="A40" s="2"/>
      <c r="B40" s="14"/>
      <c r="C40" s="319"/>
      <c r="D40" s="319"/>
      <c r="E40" s="319"/>
      <c r="F40" s="319"/>
      <c r="G40" s="319"/>
      <c r="H40" s="319"/>
      <c r="I40" s="319"/>
      <c r="J40" s="319"/>
      <c r="K40" s="319"/>
      <c r="L40" s="122"/>
      <c r="M40" s="2"/>
      <c r="N40" s="2"/>
    </row>
    <row r="41" ht="15.75" customHeight="1">
      <c r="A41" s="2"/>
      <c r="B41" s="14"/>
      <c r="C41" s="14"/>
      <c r="D41" s="14"/>
      <c r="E41" s="14"/>
      <c r="F41" s="14"/>
      <c r="G41" s="14"/>
      <c r="H41" s="14"/>
      <c r="I41" s="14"/>
      <c r="J41" s="5"/>
      <c r="K41" s="14"/>
      <c r="L41" s="14"/>
      <c r="M41" s="2"/>
      <c r="N41" s="2"/>
    </row>
    <row r="42" ht="15.75" customHeight="1">
      <c r="A42" s="334"/>
      <c r="B42" s="319"/>
      <c r="C42" s="14"/>
      <c r="D42" s="14"/>
      <c r="E42" s="14"/>
      <c r="F42" s="14"/>
      <c r="G42" s="14"/>
      <c r="H42" s="14"/>
      <c r="I42" s="14"/>
      <c r="J42" s="5"/>
      <c r="K42" s="14"/>
      <c r="L42" s="14"/>
      <c r="M42" s="2"/>
      <c r="N42" s="2"/>
    </row>
    <row r="43" ht="15.75" customHeight="1">
      <c r="A43" s="2"/>
      <c r="B43" s="14"/>
      <c r="C43" s="14"/>
      <c r="D43" s="14"/>
      <c r="E43" s="14"/>
      <c r="F43" s="14"/>
      <c r="G43" s="14"/>
      <c r="H43" s="14"/>
      <c r="I43" s="14"/>
      <c r="J43" s="5"/>
      <c r="K43" s="14"/>
      <c r="L43" s="14"/>
      <c r="M43" s="2"/>
      <c r="N43" s="2"/>
    </row>
    <row r="44" ht="15.75" customHeight="1">
      <c r="A44" s="2"/>
      <c r="B44" s="14"/>
      <c r="C44" s="14"/>
      <c r="D44" s="14"/>
      <c r="E44" s="14"/>
      <c r="F44" s="14"/>
      <c r="G44" s="14"/>
      <c r="H44" s="14"/>
      <c r="I44" s="14"/>
      <c r="J44" s="5"/>
      <c r="K44" s="14"/>
      <c r="L44" s="14"/>
      <c r="M44" s="2"/>
      <c r="N44" s="2"/>
    </row>
    <row r="45" ht="15.75" customHeight="1">
      <c r="A45" s="334"/>
      <c r="B45" s="319"/>
      <c r="C45" s="14"/>
      <c r="D45" s="14"/>
      <c r="E45" s="14"/>
      <c r="F45" s="14"/>
      <c r="G45" s="14"/>
      <c r="H45" s="14"/>
      <c r="I45" s="14"/>
      <c r="J45" s="5"/>
      <c r="K45" s="14"/>
      <c r="L45" s="339"/>
      <c r="M45" s="340"/>
      <c r="N45" s="2"/>
    </row>
    <row r="46" ht="15.75" customHeight="1">
      <c r="A46" s="2"/>
      <c r="B46" s="14"/>
      <c r="C46" s="14"/>
      <c r="D46" s="14"/>
      <c r="E46" s="14"/>
      <c r="F46" s="14"/>
      <c r="G46" s="14"/>
      <c r="H46" s="14"/>
      <c r="I46" s="14"/>
      <c r="J46" s="5"/>
      <c r="K46" s="14"/>
      <c r="L46" s="14"/>
      <c r="M46" s="2"/>
      <c r="N46" s="2"/>
    </row>
    <row r="47" ht="15.75" customHeight="1">
      <c r="A47" s="2"/>
      <c r="B47" s="14"/>
      <c r="C47" s="14"/>
      <c r="D47" s="14"/>
      <c r="E47" s="14"/>
      <c r="F47" s="14"/>
      <c r="G47" s="14"/>
      <c r="H47" s="14"/>
      <c r="I47" s="14"/>
      <c r="J47" s="5"/>
      <c r="K47" s="14"/>
      <c r="L47" s="339"/>
      <c r="M47" s="2"/>
      <c r="N47" s="2"/>
    </row>
    <row r="48" ht="15.75" customHeight="1">
      <c r="A48" s="334"/>
      <c r="B48" s="319"/>
      <c r="C48" s="14"/>
      <c r="D48" s="14"/>
      <c r="E48" s="14"/>
      <c r="F48" s="14"/>
      <c r="G48" s="14"/>
      <c r="H48" s="14"/>
      <c r="I48" s="14"/>
      <c r="J48" s="5"/>
      <c r="K48" s="14"/>
      <c r="L48" s="14"/>
      <c r="M48" s="14"/>
      <c r="N48" s="2"/>
    </row>
    <row r="49" ht="15.75" customHeight="1">
      <c r="A49" s="2"/>
      <c r="B49" s="14"/>
      <c r="C49" s="14"/>
      <c r="D49" s="14"/>
      <c r="E49" s="14"/>
      <c r="F49" s="14"/>
      <c r="G49" s="14"/>
      <c r="H49" s="14"/>
      <c r="I49" s="14"/>
      <c r="J49" s="5"/>
      <c r="K49" s="14"/>
      <c r="L49" s="14"/>
      <c r="M49" s="14"/>
      <c r="N49" s="2"/>
    </row>
    <row r="50" ht="15.75" customHeight="1">
      <c r="A50" s="2"/>
      <c r="B50" s="14"/>
      <c r="C50" s="5"/>
      <c r="D50" s="307"/>
      <c r="E50" s="5"/>
      <c r="F50" s="5"/>
      <c r="G50" s="5"/>
      <c r="H50" s="5"/>
      <c r="I50" s="5"/>
      <c r="J50" s="5"/>
      <c r="K50" s="5"/>
      <c r="L50" s="122"/>
      <c r="M50" s="307"/>
      <c r="N50" s="2"/>
    </row>
    <row r="51" ht="15.75" customHeight="1">
      <c r="A51" s="5"/>
      <c r="B51" s="14"/>
      <c r="C51" s="14"/>
      <c r="D51" s="14"/>
      <c r="E51" s="14"/>
      <c r="F51" s="14"/>
      <c r="G51" s="14"/>
      <c r="H51" s="14"/>
      <c r="I51" s="14"/>
      <c r="J51" s="5"/>
      <c r="K51" s="14"/>
      <c r="L51" s="14"/>
      <c r="M51" s="2"/>
      <c r="N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ht="15.75" customHeight="1">
      <c r="A53" s="2"/>
      <c r="B53" s="14"/>
      <c r="C53" s="14"/>
      <c r="D53" s="14"/>
      <c r="E53" s="14"/>
      <c r="F53" s="14"/>
      <c r="G53" s="14"/>
      <c r="H53" s="14"/>
      <c r="I53" s="5"/>
      <c r="J53" s="2"/>
      <c r="K53" s="122"/>
      <c r="L53" s="2"/>
      <c r="M53" s="2"/>
      <c r="N53" s="2"/>
    </row>
    <row r="54" ht="15.75" customHeight="1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5"/>
      <c r="N54" s="2"/>
    </row>
    <row r="55" ht="15.75" customHeight="1">
      <c r="A55" s="334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122"/>
      <c r="M55" s="336"/>
      <c r="N55" s="2"/>
    </row>
    <row r="56" ht="15.75" customHeight="1">
      <c r="A56" s="2"/>
      <c r="B56" s="14"/>
      <c r="C56" s="319"/>
      <c r="D56" s="319"/>
      <c r="E56" s="319"/>
      <c r="F56" s="319"/>
      <c r="G56" s="319"/>
      <c r="H56" s="319"/>
      <c r="I56" s="319"/>
      <c r="J56" s="319"/>
      <c r="K56" s="319"/>
      <c r="L56" s="122"/>
      <c r="M56" s="2"/>
      <c r="N56" s="2"/>
    </row>
    <row r="57" ht="15.75" customHeight="1">
      <c r="A57" s="2"/>
      <c r="B57" s="14"/>
      <c r="C57" s="14"/>
      <c r="D57" s="14"/>
      <c r="E57" s="14"/>
      <c r="F57" s="14"/>
      <c r="G57" s="14"/>
      <c r="H57" s="14"/>
      <c r="I57" s="14"/>
      <c r="J57" s="5"/>
      <c r="K57" s="14"/>
      <c r="L57" s="14"/>
      <c r="M57" s="2"/>
      <c r="N57" s="2"/>
    </row>
    <row r="58" ht="15.75" customHeight="1">
      <c r="A58" s="334"/>
      <c r="B58" s="319"/>
      <c r="C58" s="14"/>
      <c r="D58" s="14"/>
      <c r="E58" s="14"/>
      <c r="F58" s="14"/>
      <c r="G58" s="14"/>
      <c r="H58" s="14"/>
      <c r="I58" s="14"/>
      <c r="J58" s="5"/>
      <c r="K58" s="14"/>
      <c r="L58" s="14"/>
      <c r="M58" s="2"/>
      <c r="N58" s="2"/>
    </row>
    <row r="59" ht="15.75" customHeight="1">
      <c r="A59" s="2"/>
      <c r="B59" s="14"/>
      <c r="C59" s="14"/>
      <c r="D59" s="14"/>
      <c r="E59" s="14"/>
      <c r="F59" s="14"/>
      <c r="G59" s="14"/>
      <c r="H59" s="14"/>
      <c r="I59" s="14"/>
      <c r="J59" s="5"/>
      <c r="K59" s="14"/>
      <c r="L59" s="14"/>
      <c r="M59" s="2"/>
      <c r="N59" s="2"/>
    </row>
    <row r="60" ht="15.75" customHeight="1">
      <c r="A60" s="2"/>
      <c r="B60" s="14"/>
      <c r="C60" s="14"/>
      <c r="D60" s="14"/>
      <c r="E60" s="14"/>
      <c r="F60" s="14"/>
      <c r="G60" s="14"/>
      <c r="H60" s="14"/>
      <c r="I60" s="14"/>
      <c r="J60" s="5"/>
      <c r="K60" s="14"/>
      <c r="L60" s="14"/>
      <c r="M60" s="2"/>
      <c r="N60" s="2"/>
    </row>
    <row r="61" ht="15.75" customHeight="1">
      <c r="A61" s="334"/>
      <c r="B61" s="319"/>
      <c r="C61" s="14"/>
      <c r="D61" s="14"/>
      <c r="E61" s="14"/>
      <c r="F61" s="14"/>
      <c r="G61" s="14"/>
      <c r="H61" s="14"/>
      <c r="I61" s="14"/>
      <c r="J61" s="5"/>
      <c r="K61" s="14"/>
      <c r="L61" s="339"/>
      <c r="M61" s="340"/>
      <c r="N61" s="2"/>
    </row>
    <row r="62" ht="15.75" customHeight="1">
      <c r="A62" s="2"/>
      <c r="B62" s="14"/>
      <c r="C62" s="14"/>
      <c r="D62" s="14"/>
      <c r="E62" s="14"/>
      <c r="F62" s="14"/>
      <c r="G62" s="14"/>
      <c r="H62" s="14"/>
      <c r="I62" s="14"/>
      <c r="J62" s="5"/>
      <c r="K62" s="14"/>
      <c r="L62" s="14"/>
      <c r="M62" s="2"/>
      <c r="N62" s="2"/>
    </row>
    <row r="63" ht="15.75" customHeight="1">
      <c r="A63" s="2"/>
      <c r="B63" s="14"/>
      <c r="C63" s="14"/>
      <c r="D63" s="14"/>
      <c r="E63" s="14"/>
      <c r="F63" s="14"/>
      <c r="G63" s="14"/>
      <c r="H63" s="14"/>
      <c r="I63" s="14"/>
      <c r="J63" s="5"/>
      <c r="K63" s="14"/>
      <c r="L63" s="339"/>
      <c r="M63" s="2"/>
      <c r="N63" s="2"/>
    </row>
    <row r="64" ht="15.75" customHeight="1">
      <c r="A64" s="334"/>
      <c r="B64" s="319"/>
      <c r="C64" s="14"/>
      <c r="D64" s="14"/>
      <c r="E64" s="14"/>
      <c r="F64" s="14"/>
      <c r="G64" s="14"/>
      <c r="H64" s="14"/>
      <c r="I64" s="14"/>
      <c r="J64" s="5"/>
      <c r="K64" s="14"/>
      <c r="L64" s="14"/>
      <c r="M64" s="14"/>
      <c r="N64" s="2"/>
    </row>
    <row r="65" ht="15.75" customHeight="1">
      <c r="A65" s="2"/>
      <c r="B65" s="14"/>
      <c r="C65" s="14"/>
      <c r="D65" s="14"/>
      <c r="E65" s="14"/>
      <c r="F65" s="14"/>
      <c r="G65" s="14"/>
      <c r="H65" s="14"/>
      <c r="I65" s="14"/>
      <c r="J65" s="5"/>
      <c r="K65" s="14"/>
      <c r="L65" s="14"/>
      <c r="M65" s="14"/>
      <c r="N65" s="2"/>
    </row>
    <row r="66" ht="15.75" customHeight="1">
      <c r="A66" s="2"/>
      <c r="B66" s="14"/>
      <c r="C66" s="5"/>
      <c r="D66" s="307"/>
      <c r="E66" s="5"/>
      <c r="F66" s="5"/>
      <c r="G66" s="5"/>
      <c r="H66" s="5"/>
      <c r="I66" s="5"/>
      <c r="J66" s="5"/>
      <c r="K66" s="5"/>
      <c r="L66" s="122"/>
      <c r="M66" s="307"/>
      <c r="N66" s="2"/>
    </row>
    <row r="67" ht="15.75" customHeight="1">
      <c r="A67" s="5"/>
      <c r="B67" s="14"/>
      <c r="C67" s="14"/>
      <c r="D67" s="14"/>
      <c r="E67" s="14"/>
      <c r="F67" s="14"/>
      <c r="G67" s="14"/>
      <c r="H67" s="14"/>
      <c r="I67" s="14"/>
      <c r="J67" s="5"/>
      <c r="K67" s="14"/>
      <c r="L67" s="14"/>
      <c r="M67" s="2"/>
      <c r="N67" s="2"/>
    </row>
    <row r="68" ht="15.75" customHeight="1">
      <c r="A68" s="5"/>
      <c r="B68" s="14"/>
      <c r="C68" s="14"/>
      <c r="D68" s="14"/>
      <c r="E68" s="14"/>
      <c r="F68" s="14"/>
      <c r="G68" s="14"/>
      <c r="H68" s="14"/>
      <c r="I68" s="14"/>
      <c r="J68" s="5"/>
      <c r="K68" s="14"/>
      <c r="L68" s="14"/>
      <c r="M68" s="2"/>
      <c r="N68" s="2"/>
    </row>
    <row r="69" ht="15.75" customHeight="1">
      <c r="A69" s="5"/>
      <c r="B69" s="14"/>
      <c r="C69" s="14"/>
      <c r="D69" s="14"/>
      <c r="E69" s="14"/>
      <c r="F69" s="14"/>
      <c r="G69" s="14"/>
      <c r="H69" s="14"/>
      <c r="I69" s="14"/>
      <c r="J69" s="5"/>
      <c r="K69" s="14"/>
      <c r="L69" s="14"/>
      <c r="M69" s="2"/>
      <c r="N69" s="2"/>
    </row>
    <row r="70" ht="15.75" customHeight="1">
      <c r="A70" s="5"/>
      <c r="B70" s="14"/>
      <c r="C70" s="14"/>
      <c r="D70" s="14"/>
      <c r="E70" s="14"/>
      <c r="F70" s="14"/>
      <c r="G70" s="14"/>
      <c r="H70" s="14"/>
      <c r="I70" s="14"/>
      <c r="J70" s="5"/>
      <c r="K70" s="14"/>
      <c r="L70" s="14"/>
      <c r="M70" s="2"/>
      <c r="N70" s="2"/>
    </row>
    <row r="71" ht="15.75" customHeight="1">
      <c r="A71" s="5"/>
      <c r="B71" s="14"/>
      <c r="C71" s="14"/>
      <c r="D71" s="14"/>
      <c r="E71" s="14"/>
      <c r="F71" s="14"/>
      <c r="G71" s="14"/>
      <c r="H71" s="14"/>
      <c r="I71" s="14"/>
      <c r="J71" s="5"/>
      <c r="K71" s="14"/>
      <c r="L71" s="14"/>
      <c r="M71" s="2"/>
      <c r="N71" s="2"/>
    </row>
    <row r="72" ht="15.75" customHeight="1">
      <c r="A72" s="5"/>
      <c r="B72" s="14"/>
      <c r="C72" s="14"/>
      <c r="D72" s="14"/>
      <c r="E72" s="14"/>
      <c r="F72" s="14"/>
      <c r="G72" s="14"/>
      <c r="H72" s="14"/>
      <c r="I72" s="14"/>
      <c r="J72" s="5"/>
      <c r="K72" s="14"/>
      <c r="L72" s="14"/>
      <c r="M72" s="2"/>
      <c r="N72" s="2"/>
    </row>
    <row r="73" ht="15.75" customHeight="1">
      <c r="A73" s="5"/>
      <c r="B73" s="14"/>
      <c r="C73" s="14"/>
      <c r="D73" s="14"/>
      <c r="E73" s="14"/>
      <c r="F73" s="14"/>
      <c r="G73" s="14"/>
      <c r="H73" s="14"/>
      <c r="I73" s="14"/>
      <c r="J73" s="5"/>
      <c r="K73" s="14"/>
      <c r="L73" s="14"/>
      <c r="M73" s="2"/>
      <c r="N73" s="2"/>
    </row>
    <row r="74" ht="15.75" customHeight="1">
      <c r="A74" s="5"/>
      <c r="B74" s="14"/>
      <c r="C74" s="14"/>
      <c r="D74" s="14"/>
      <c r="E74" s="14"/>
      <c r="F74" s="14"/>
      <c r="G74" s="14"/>
      <c r="H74" s="14"/>
      <c r="I74" s="14"/>
      <c r="J74" s="5"/>
      <c r="K74" s="14"/>
      <c r="L74" s="14"/>
      <c r="M74" s="2"/>
      <c r="N74" s="2"/>
    </row>
    <row r="75" ht="15.75" customHeight="1">
      <c r="A75" s="5"/>
      <c r="B75" s="14"/>
      <c r="C75" s="14"/>
      <c r="D75" s="14"/>
      <c r="E75" s="14"/>
      <c r="F75" s="14"/>
      <c r="G75" s="14"/>
      <c r="H75" s="14"/>
      <c r="I75" s="14"/>
      <c r="J75" s="5"/>
      <c r="K75" s="14"/>
      <c r="L75" s="14"/>
      <c r="M75" s="2"/>
      <c r="N75" s="2"/>
    </row>
    <row r="76" ht="15.75" customHeight="1">
      <c r="A76" s="5"/>
      <c r="B76" s="14"/>
      <c r="C76" s="14"/>
      <c r="D76" s="14"/>
      <c r="E76" s="14"/>
      <c r="F76" s="14"/>
      <c r="G76" s="14"/>
      <c r="H76" s="14"/>
      <c r="I76" s="14"/>
      <c r="J76" s="5"/>
      <c r="K76" s="14"/>
      <c r="L76" s="14"/>
      <c r="M76" s="2"/>
      <c r="N76" s="2"/>
    </row>
    <row r="77" ht="15.75" customHeight="1">
      <c r="A77" s="5"/>
      <c r="B77" s="14"/>
      <c r="C77" s="14"/>
      <c r="D77" s="14"/>
      <c r="E77" s="14"/>
      <c r="F77" s="14"/>
      <c r="G77" s="14"/>
      <c r="H77" s="14"/>
      <c r="I77" s="14"/>
      <c r="J77" s="5"/>
      <c r="K77" s="14"/>
      <c r="L77" s="14"/>
      <c r="M77" s="2"/>
      <c r="N77" s="2"/>
    </row>
    <row r="78" ht="15.75" customHeight="1">
      <c r="A78" s="5"/>
      <c r="B78" s="14"/>
      <c r="C78" s="14"/>
      <c r="D78" s="14"/>
      <c r="E78" s="14"/>
      <c r="F78" s="14"/>
      <c r="G78" s="14"/>
      <c r="H78" s="14"/>
      <c r="I78" s="14"/>
      <c r="J78" s="5"/>
      <c r="K78" s="14"/>
      <c r="L78" s="14"/>
      <c r="M78" s="2"/>
      <c r="N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57"/>
    <col customWidth="1" min="2" max="2" width="42.71"/>
    <col customWidth="1" min="3" max="4" width="8.71"/>
    <col customWidth="1" min="5" max="5" width="9.0"/>
    <col customWidth="1" hidden="1" min="6" max="6" width="9.14"/>
    <col customWidth="1" min="7" max="7" width="18.14"/>
    <col customWidth="1" min="8" max="26" width="8.71"/>
  </cols>
  <sheetData>
    <row r="1">
      <c r="A1" s="341" t="s">
        <v>559</v>
      </c>
      <c r="B1" s="341" t="s">
        <v>559</v>
      </c>
      <c r="G1" s="60" t="s">
        <v>4</v>
      </c>
      <c r="J1" s="342" t="s">
        <v>4</v>
      </c>
    </row>
    <row r="2">
      <c r="A2" s="343" t="s">
        <v>560</v>
      </c>
      <c r="B2" s="344">
        <v>32.0</v>
      </c>
      <c r="G2" s="60" t="s">
        <v>4</v>
      </c>
      <c r="J2" s="342" t="s">
        <v>4</v>
      </c>
    </row>
    <row r="3">
      <c r="A3" s="343" t="s">
        <v>561</v>
      </c>
      <c r="B3" s="344">
        <v>7.5</v>
      </c>
      <c r="G3" s="60" t="s">
        <v>562</v>
      </c>
      <c r="J3" s="342" t="s">
        <v>4</v>
      </c>
    </row>
    <row r="4">
      <c r="A4" s="343" t="s">
        <v>563</v>
      </c>
      <c r="B4" s="344">
        <v>75.0</v>
      </c>
      <c r="G4" s="60" t="s">
        <v>4</v>
      </c>
      <c r="J4" s="342"/>
    </row>
    <row r="5">
      <c r="A5" s="343" t="s">
        <v>560</v>
      </c>
      <c r="B5" s="344">
        <v>86.0</v>
      </c>
      <c r="G5" s="60">
        <f>SUM(LEFT(G1),LEFT(G4))</f>
        <v>0</v>
      </c>
      <c r="J5" s="342" t="s">
        <v>4</v>
      </c>
    </row>
    <row r="6">
      <c r="A6" s="341" t="s">
        <v>564</v>
      </c>
      <c r="B6" s="341" t="s">
        <v>565</v>
      </c>
      <c r="J6" s="342"/>
    </row>
    <row r="7">
      <c r="A7" s="344">
        <f>COUNTIF(A1:A4,"تفاح")</f>
        <v>1</v>
      </c>
      <c r="B7" s="343" t="s">
        <v>566</v>
      </c>
      <c r="G7" s="60">
        <f>COUNTIF(G1:G4,"2M")*2</f>
        <v>6</v>
      </c>
      <c r="J7" s="342" t="s">
        <v>4</v>
      </c>
    </row>
    <row r="8" ht="16.5" customHeight="1">
      <c r="A8" s="344">
        <f>COUNTIF(A1:A4,A3)</f>
        <v>1</v>
      </c>
      <c r="B8" s="343" t="s">
        <v>567</v>
      </c>
      <c r="J8" s="342" t="s">
        <v>4</v>
      </c>
    </row>
    <row r="9" ht="17.25" customHeight="1">
      <c r="A9" s="344">
        <f>COUNTIF(A1:A4,A2)+COUNTIF(A1:A4,A1)</f>
        <v>2</v>
      </c>
      <c r="B9" s="343" t="s">
        <v>568</v>
      </c>
      <c r="J9" s="342"/>
    </row>
    <row r="10" ht="14.25" customHeight="1">
      <c r="J10" s="342" t="s">
        <v>4</v>
      </c>
    </row>
    <row r="11">
      <c r="J11" s="342"/>
    </row>
    <row r="12">
      <c r="J12" s="342" t="s">
        <v>4</v>
      </c>
    </row>
    <row r="13">
      <c r="J13" s="342" t="s">
        <v>4</v>
      </c>
    </row>
    <row r="14">
      <c r="J14" s="342" t="s">
        <v>4</v>
      </c>
    </row>
    <row r="15">
      <c r="J15" s="52">
        <f>COUNTIF(J1:J14,"2M")*2</f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