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I-ML\Github Projects\LAB Algorithm\MKP\"/>
    </mc:Choice>
  </mc:AlternateContent>
  <bookViews>
    <workbookView xWindow="0" yWindow="0" windowWidth="21600" windowHeight="105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M34" i="1"/>
  <c r="K34" i="1"/>
  <c r="I34" i="1"/>
  <c r="O33" i="1"/>
  <c r="M33" i="1"/>
  <c r="K33" i="1"/>
  <c r="I33" i="1"/>
  <c r="O32" i="1"/>
  <c r="M32" i="1"/>
  <c r="K32" i="1"/>
  <c r="I32" i="1"/>
  <c r="O31" i="1"/>
  <c r="M31" i="1"/>
  <c r="K31" i="1"/>
  <c r="I31" i="1"/>
  <c r="O30" i="1"/>
  <c r="M30" i="1"/>
  <c r="K30" i="1"/>
  <c r="I30" i="1"/>
  <c r="O29" i="1"/>
  <c r="M29" i="1"/>
  <c r="K29" i="1"/>
  <c r="I29" i="1"/>
  <c r="O28" i="1"/>
  <c r="M28" i="1"/>
  <c r="K28" i="1"/>
  <c r="I28" i="1"/>
  <c r="O27" i="1"/>
  <c r="M27" i="1"/>
  <c r="K27" i="1"/>
  <c r="I27" i="1"/>
  <c r="O26" i="1"/>
  <c r="M26" i="1"/>
  <c r="K26" i="1"/>
  <c r="I26" i="1"/>
  <c r="O25" i="1"/>
  <c r="M25" i="1"/>
  <c r="K25" i="1"/>
  <c r="I25" i="1"/>
  <c r="O24" i="1"/>
  <c r="M24" i="1"/>
  <c r="K24" i="1"/>
  <c r="I24" i="1"/>
  <c r="O23" i="1"/>
  <c r="M23" i="1"/>
  <c r="K23" i="1"/>
  <c r="I23" i="1"/>
  <c r="O22" i="1"/>
  <c r="M22" i="1"/>
  <c r="K22" i="1"/>
  <c r="I22" i="1"/>
  <c r="O21" i="1"/>
  <c r="M21" i="1"/>
  <c r="K21" i="1"/>
  <c r="I21" i="1"/>
  <c r="O20" i="1"/>
  <c r="M20" i="1"/>
  <c r="K20" i="1"/>
  <c r="I20" i="1"/>
  <c r="O19" i="1"/>
  <c r="M19" i="1"/>
  <c r="K19" i="1"/>
  <c r="I19" i="1"/>
  <c r="O18" i="1"/>
  <c r="M18" i="1"/>
  <c r="K18" i="1"/>
  <c r="I18" i="1"/>
  <c r="O17" i="1"/>
  <c r="M17" i="1"/>
  <c r="K17" i="1"/>
  <c r="I17" i="1"/>
  <c r="O16" i="1"/>
  <c r="M16" i="1"/>
  <c r="K16" i="1"/>
  <c r="I16" i="1"/>
  <c r="O15" i="1"/>
  <c r="M15" i="1"/>
  <c r="K15" i="1"/>
  <c r="I15" i="1"/>
  <c r="O14" i="1"/>
  <c r="M14" i="1"/>
  <c r="K14" i="1"/>
  <c r="I14" i="1"/>
  <c r="O13" i="1"/>
  <c r="M13" i="1"/>
  <c r="K13" i="1"/>
  <c r="I13" i="1"/>
  <c r="O12" i="1"/>
  <c r="M12" i="1"/>
  <c r="K12" i="1"/>
  <c r="I12" i="1"/>
  <c r="O11" i="1"/>
  <c r="M11" i="1"/>
  <c r="K11" i="1"/>
  <c r="I11" i="1"/>
  <c r="O10" i="1"/>
  <c r="M10" i="1"/>
  <c r="K10" i="1"/>
  <c r="I10" i="1"/>
  <c r="O9" i="1"/>
  <c r="M9" i="1"/>
  <c r="K9" i="1"/>
  <c r="I9" i="1"/>
  <c r="O8" i="1"/>
  <c r="M8" i="1"/>
  <c r="K8" i="1"/>
  <c r="I8" i="1"/>
  <c r="O7" i="1"/>
  <c r="M7" i="1"/>
  <c r="K7" i="1"/>
  <c r="I7" i="1"/>
  <c r="O6" i="1"/>
  <c r="M6" i="1"/>
  <c r="K6" i="1"/>
  <c r="I6" i="1"/>
  <c r="O5" i="1"/>
  <c r="M5" i="1"/>
  <c r="K5" i="1"/>
  <c r="I5" i="1"/>
</calcChain>
</file>

<file path=xl/sharedStrings.xml><?xml version="1.0" encoding="utf-8"?>
<sst xmlns="http://schemas.openxmlformats.org/spreadsheetml/2006/main" count="44" uniqueCount="44">
  <si>
    <t>Problem Set</t>
  </si>
  <si>
    <t>Number of Items</t>
  </si>
  <si>
    <t>True Optimum</t>
  </si>
  <si>
    <t>Solution (f(v))</t>
  </si>
  <si>
    <t>% Difference</t>
  </si>
  <si>
    <t>Standard Deviation</t>
  </si>
  <si>
    <t>Time for 30 runs</t>
  </si>
  <si>
    <t>Time for 1 run</t>
  </si>
  <si>
    <t>MAPE</t>
  </si>
  <si>
    <t>LE</t>
  </si>
  <si>
    <t xml:space="preserve">Best </t>
  </si>
  <si>
    <t>Average</t>
  </si>
  <si>
    <t>Worst</t>
  </si>
  <si>
    <t>Standard_Deviation</t>
  </si>
  <si>
    <t>Weish 1</t>
  </si>
  <si>
    <t>Weish 2</t>
  </si>
  <si>
    <t>Weish 3</t>
  </si>
  <si>
    <t>Weish 4</t>
  </si>
  <si>
    <t>Weish 5</t>
  </si>
  <si>
    <t>Weish 6</t>
  </si>
  <si>
    <t>Weish 7</t>
  </si>
  <si>
    <t>Weish 8</t>
  </si>
  <si>
    <t>Weish 9</t>
  </si>
  <si>
    <t>Weish 10</t>
  </si>
  <si>
    <t>Weish 11</t>
  </si>
  <si>
    <t>Weish 12</t>
  </si>
  <si>
    <t>Weish 13</t>
  </si>
  <si>
    <t>Weish 14</t>
  </si>
  <si>
    <t>Weish 15</t>
  </si>
  <si>
    <t>Weish 16</t>
  </si>
  <si>
    <t>Weish 17</t>
  </si>
  <si>
    <t>Weish 18</t>
  </si>
  <si>
    <t>Weish 19</t>
  </si>
  <si>
    <t>Weish 20</t>
  </si>
  <si>
    <t>Weish 21</t>
  </si>
  <si>
    <t>Weish 22</t>
  </si>
  <si>
    <t>Weish 23</t>
  </si>
  <si>
    <t>Weish 24</t>
  </si>
  <si>
    <t>Weish 25</t>
  </si>
  <si>
    <t>Weish 26</t>
  </si>
  <si>
    <t>Weish 27</t>
  </si>
  <si>
    <t>Weish 28</t>
  </si>
  <si>
    <t>Weish 29</t>
  </si>
  <si>
    <t>Weish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</si>
</sst>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4"/>
  <sheetViews>
    <sheetView tabSelected="1" workbookViewId="0">
      <selection activeCell="P11" sqref="P11"/>
    </sheetView>
  </sheetViews>
  <sheetFormatPr defaultRowHeight="14.4" x14ac:dyDescent="0.3"/>
  <cols>
    <col min="3" max="3" width="17.5546875" customWidth="1"/>
    <col min="4" max="4" width="16.77734375" customWidth="1"/>
    <col min="5" max="5" width="15.88671875" customWidth="1"/>
    <col min="9" max="9" width="15.33203125" customWidth="1"/>
    <col min="10" max="10" width="17.77734375" hidden="1" customWidth="1"/>
    <col min="11" max="11" width="18.109375" customWidth="1"/>
    <col min="12" max="12" width="21.109375" customWidth="1"/>
    <col min="13" max="13" width="17.77734375" customWidth="1"/>
  </cols>
  <sheetData>
    <row r="3" spans="3:15" x14ac:dyDescent="0.3">
      <c r="C3" s="1" t="s">
        <v>0</v>
      </c>
      <c r="D3" s="1" t="s">
        <v>1</v>
      </c>
      <c r="E3" s="1" t="s">
        <v>2</v>
      </c>
      <c r="F3" s="2" t="s">
        <v>3</v>
      </c>
      <c r="G3" s="2"/>
      <c r="H3" s="2"/>
      <c r="I3" s="1" t="s">
        <v>4</v>
      </c>
      <c r="J3" s="3"/>
      <c r="K3" s="4" t="s">
        <v>5</v>
      </c>
      <c r="L3" s="4" t="s">
        <v>6</v>
      </c>
      <c r="M3" s="1" t="s">
        <v>7</v>
      </c>
      <c r="N3" s="2" t="s">
        <v>8</v>
      </c>
      <c r="O3" s="2" t="s">
        <v>9</v>
      </c>
    </row>
    <row r="4" spans="3:15" ht="15" thickBot="1" x14ac:dyDescent="0.35">
      <c r="C4" s="5"/>
      <c r="D4" s="5"/>
      <c r="E4" s="5"/>
      <c r="F4" s="6" t="s">
        <v>10</v>
      </c>
      <c r="G4" s="7" t="s">
        <v>11</v>
      </c>
      <c r="H4" s="6" t="s">
        <v>12</v>
      </c>
      <c r="I4" s="5"/>
      <c r="J4" s="8" t="s">
        <v>13</v>
      </c>
      <c r="K4" s="9"/>
      <c r="L4" s="9"/>
      <c r="M4" s="5"/>
      <c r="N4" s="10"/>
      <c r="O4" s="10"/>
    </row>
    <row r="5" spans="3:15" x14ac:dyDescent="0.3">
      <c r="C5" s="11" t="s">
        <v>14</v>
      </c>
      <c r="D5" s="11">
        <v>30</v>
      </c>
      <c r="E5" s="11">
        <v>4554</v>
      </c>
      <c r="F5" s="11">
        <v>4466</v>
      </c>
      <c r="G5" s="12">
        <v>4217.7666666666664</v>
      </c>
      <c r="H5" s="11">
        <v>3917</v>
      </c>
      <c r="I5" s="11">
        <f xml:space="preserve"> ROUND(((E5-H5)/E5*100),2)</f>
        <v>13.99</v>
      </c>
      <c r="J5" s="11">
        <v>125.0419745617401</v>
      </c>
      <c r="K5" s="11">
        <f xml:space="preserve"> ROUND(J5,2)</f>
        <v>125.04</v>
      </c>
      <c r="L5" s="11">
        <v>33.200000000000003</v>
      </c>
      <c r="M5" s="11">
        <f t="shared" ref="M5:M34" si="0" xml:space="preserve"> ROUND((L5/30),2)</f>
        <v>1.1100000000000001</v>
      </c>
      <c r="N5" s="13">
        <v>7.383</v>
      </c>
      <c r="O5" s="14">
        <f>E5-F5</f>
        <v>88</v>
      </c>
    </row>
    <row r="6" spans="3:15" x14ac:dyDescent="0.3">
      <c r="C6" s="11" t="s">
        <v>15</v>
      </c>
      <c r="D6" s="11">
        <v>30</v>
      </c>
      <c r="E6" s="11">
        <v>4536</v>
      </c>
      <c r="F6" s="11">
        <v>4456</v>
      </c>
      <c r="G6" s="12">
        <v>4352.3666666666668</v>
      </c>
      <c r="H6" s="11">
        <v>4243</v>
      </c>
      <c r="I6" s="11">
        <f t="shared" ref="I6:I34" si="1" xml:space="preserve"> ROUND(((E6-H6)/E6*100),2)</f>
        <v>6.46</v>
      </c>
      <c r="J6" s="11">
        <v>56.276094841190897</v>
      </c>
      <c r="K6" s="11">
        <f xml:space="preserve"> ROUND(J6,2)</f>
        <v>56.28</v>
      </c>
      <c r="L6" s="11">
        <v>32</v>
      </c>
      <c r="M6" s="11">
        <f t="shared" si="0"/>
        <v>1.07</v>
      </c>
      <c r="N6" s="13">
        <v>4.048</v>
      </c>
      <c r="O6" s="14">
        <f t="shared" ref="O6:O34" si="2">E6-F6</f>
        <v>80</v>
      </c>
    </row>
    <row r="7" spans="3:15" x14ac:dyDescent="0.3">
      <c r="C7" s="11" t="s">
        <v>16</v>
      </c>
      <c r="D7" s="11">
        <v>30</v>
      </c>
      <c r="E7" s="11">
        <v>4115</v>
      </c>
      <c r="F7" s="11">
        <v>4080</v>
      </c>
      <c r="G7" s="12">
        <v>3983.7333333333331</v>
      </c>
      <c r="H7" s="11">
        <v>3838</v>
      </c>
      <c r="I7" s="11">
        <f t="shared" si="1"/>
        <v>6.73</v>
      </c>
      <c r="J7" s="11">
        <v>67.702662980954031</v>
      </c>
      <c r="K7" s="11">
        <f xml:space="preserve"> ROUND(J7,2)</f>
        <v>67.7</v>
      </c>
      <c r="L7" s="11">
        <v>31.8</v>
      </c>
      <c r="M7" s="11">
        <f t="shared" si="0"/>
        <v>1.06</v>
      </c>
      <c r="N7" s="13">
        <v>3.19</v>
      </c>
      <c r="O7" s="14">
        <f t="shared" si="2"/>
        <v>35</v>
      </c>
    </row>
    <row r="8" spans="3:15" x14ac:dyDescent="0.3">
      <c r="C8" s="11" t="s">
        <v>17</v>
      </c>
      <c r="D8" s="11">
        <v>30</v>
      </c>
      <c r="E8" s="11">
        <v>4561</v>
      </c>
      <c r="F8" s="11">
        <v>4468</v>
      </c>
      <c r="G8" s="12">
        <v>4398.8666666666668</v>
      </c>
      <c r="H8" s="11">
        <v>4083</v>
      </c>
      <c r="I8" s="11">
        <f t="shared" si="1"/>
        <v>10.48</v>
      </c>
      <c r="J8" s="11">
        <v>111.753649429983</v>
      </c>
      <c r="K8" s="11">
        <f xml:space="preserve"> ROUND(J8,2)</f>
        <v>111.75</v>
      </c>
      <c r="L8" s="11">
        <v>29</v>
      </c>
      <c r="M8" s="11">
        <f t="shared" si="0"/>
        <v>0.97</v>
      </c>
      <c r="N8" s="13">
        <v>3.5550000000000002</v>
      </c>
      <c r="O8" s="14">
        <f t="shared" si="2"/>
        <v>93</v>
      </c>
    </row>
    <row r="9" spans="3:15" x14ac:dyDescent="0.3">
      <c r="C9" s="11" t="s">
        <v>18</v>
      </c>
      <c r="D9" s="11">
        <v>30</v>
      </c>
      <c r="E9" s="11">
        <v>4514</v>
      </c>
      <c r="F9" s="11">
        <v>4460</v>
      </c>
      <c r="G9" s="12">
        <v>4393.8</v>
      </c>
      <c r="H9" s="11">
        <v>4029</v>
      </c>
      <c r="I9" s="11">
        <f t="shared" si="1"/>
        <v>10.74</v>
      </c>
      <c r="J9" s="11">
        <v>130.10298308223591</v>
      </c>
      <c r="K9" s="11">
        <f xml:space="preserve"> ROUND(J9,2)</f>
        <v>130.1</v>
      </c>
      <c r="L9" s="11">
        <v>31.6</v>
      </c>
      <c r="M9" s="11">
        <f t="shared" si="0"/>
        <v>1.05</v>
      </c>
      <c r="N9" s="13">
        <v>2.6629999999999998</v>
      </c>
      <c r="O9" s="14">
        <f t="shared" si="2"/>
        <v>54</v>
      </c>
    </row>
    <row r="10" spans="3:15" x14ac:dyDescent="0.3">
      <c r="C10" s="11" t="s">
        <v>19</v>
      </c>
      <c r="D10" s="11">
        <v>40</v>
      </c>
      <c r="E10" s="11">
        <v>5557</v>
      </c>
      <c r="F10" s="11">
        <v>5420</v>
      </c>
      <c r="G10" s="12">
        <v>5342.4666666666662</v>
      </c>
      <c r="H10" s="11">
        <v>5107</v>
      </c>
      <c r="I10" s="11">
        <f t="shared" si="1"/>
        <v>8.1</v>
      </c>
      <c r="J10" s="11">
        <v>88.17839806357037</v>
      </c>
      <c r="K10" s="11">
        <f xml:space="preserve"> ROUND(J10,2)</f>
        <v>88.18</v>
      </c>
      <c r="L10" s="11">
        <v>38</v>
      </c>
      <c r="M10" s="11">
        <f t="shared" si="0"/>
        <v>1.27</v>
      </c>
      <c r="N10" s="13">
        <v>3.8610000000000002</v>
      </c>
      <c r="O10" s="14">
        <f t="shared" si="2"/>
        <v>137</v>
      </c>
    </row>
    <row r="11" spans="3:15" x14ac:dyDescent="0.3">
      <c r="C11" s="11" t="s">
        <v>20</v>
      </c>
      <c r="D11" s="11">
        <v>40</v>
      </c>
      <c r="E11" s="11">
        <v>5567</v>
      </c>
      <c r="F11" s="11">
        <v>5480</v>
      </c>
      <c r="G11" s="12">
        <v>5336</v>
      </c>
      <c r="H11" s="11">
        <v>5037</v>
      </c>
      <c r="I11" s="11">
        <f t="shared" si="1"/>
        <v>9.52</v>
      </c>
      <c r="J11" s="11">
        <v>99.083037276125467</v>
      </c>
      <c r="K11" s="11">
        <f xml:space="preserve"> ROUND(J11,2)</f>
        <v>99.08</v>
      </c>
      <c r="L11" s="11">
        <v>38.5</v>
      </c>
      <c r="M11" s="11">
        <f t="shared" si="0"/>
        <v>1.28</v>
      </c>
      <c r="N11" s="13">
        <v>4.149</v>
      </c>
      <c r="O11" s="14">
        <f t="shared" si="2"/>
        <v>87</v>
      </c>
    </row>
    <row r="12" spans="3:15" x14ac:dyDescent="0.3">
      <c r="C12" s="11" t="s">
        <v>21</v>
      </c>
      <c r="D12" s="11">
        <v>40</v>
      </c>
      <c r="E12" s="11">
        <v>5605</v>
      </c>
      <c r="F12" s="11">
        <v>5522</v>
      </c>
      <c r="G12" s="12">
        <v>5498.333333333333</v>
      </c>
      <c r="H12" s="11">
        <v>5396</v>
      </c>
      <c r="I12" s="11">
        <f t="shared" si="1"/>
        <v>3.73</v>
      </c>
      <c r="J12" s="11">
        <v>34.761585350670558</v>
      </c>
      <c r="K12" s="11">
        <f xml:space="preserve"> ROUND(J12,2)</f>
        <v>34.76</v>
      </c>
      <c r="L12" s="11">
        <v>41.6</v>
      </c>
      <c r="M12" s="11">
        <f t="shared" si="0"/>
        <v>1.39</v>
      </c>
      <c r="N12" s="13">
        <v>1.903</v>
      </c>
      <c r="O12" s="14">
        <f t="shared" si="2"/>
        <v>83</v>
      </c>
    </row>
    <row r="13" spans="3:15" x14ac:dyDescent="0.3">
      <c r="C13" s="11" t="s">
        <v>22</v>
      </c>
      <c r="D13" s="11">
        <v>40</v>
      </c>
      <c r="E13" s="11">
        <v>5246</v>
      </c>
      <c r="F13" s="11">
        <v>5168</v>
      </c>
      <c r="G13" s="12">
        <v>5152.2</v>
      </c>
      <c r="H13" s="11">
        <v>5072</v>
      </c>
      <c r="I13" s="11">
        <f t="shared" si="1"/>
        <v>3.32</v>
      </c>
      <c r="J13" s="11">
        <v>24.175222425250709</v>
      </c>
      <c r="K13" s="11">
        <f xml:space="preserve"> ROUND(J13,2)</f>
        <v>24.18</v>
      </c>
      <c r="L13" s="11">
        <v>37.1</v>
      </c>
      <c r="M13" s="11">
        <f t="shared" si="0"/>
        <v>1.24</v>
      </c>
      <c r="N13" s="13">
        <v>1.788</v>
      </c>
      <c r="O13" s="14">
        <f t="shared" si="2"/>
        <v>78</v>
      </c>
    </row>
    <row r="14" spans="3:15" x14ac:dyDescent="0.3">
      <c r="C14" s="11" t="s">
        <v>23</v>
      </c>
      <c r="D14" s="11">
        <v>50</v>
      </c>
      <c r="E14" s="11">
        <v>6339</v>
      </c>
      <c r="F14" s="11">
        <v>6268</v>
      </c>
      <c r="G14" s="12">
        <v>6086.3666666666668</v>
      </c>
      <c r="H14" s="11">
        <v>5772</v>
      </c>
      <c r="I14" s="11">
        <f t="shared" si="1"/>
        <v>8.94</v>
      </c>
      <c r="J14" s="11">
        <v>124.2937242384243</v>
      </c>
      <c r="K14" s="11">
        <f xml:space="preserve"> ROUND(J14,2)</f>
        <v>124.29</v>
      </c>
      <c r="L14" s="11">
        <v>47.2</v>
      </c>
      <c r="M14" s="11">
        <f t="shared" si="0"/>
        <v>1.57</v>
      </c>
      <c r="N14" s="13">
        <v>3.9849999999999999</v>
      </c>
      <c r="O14" s="14">
        <f t="shared" si="2"/>
        <v>71</v>
      </c>
    </row>
    <row r="15" spans="3:15" x14ac:dyDescent="0.3">
      <c r="C15" s="11" t="s">
        <v>24</v>
      </c>
      <c r="D15" s="11">
        <v>50</v>
      </c>
      <c r="E15" s="11">
        <v>5643</v>
      </c>
      <c r="F15" s="11">
        <v>5495</v>
      </c>
      <c r="G15" s="12">
        <v>5415.0333333333338</v>
      </c>
      <c r="H15" s="11">
        <v>5320</v>
      </c>
      <c r="I15" s="11">
        <f t="shared" si="1"/>
        <v>5.72</v>
      </c>
      <c r="J15" s="11">
        <v>62.58868650292095</v>
      </c>
      <c r="K15" s="11">
        <f xml:space="preserve"> ROUND(J15,2)</f>
        <v>62.59</v>
      </c>
      <c r="L15" s="11">
        <v>49.1</v>
      </c>
      <c r="M15" s="11">
        <f t="shared" si="0"/>
        <v>1.64</v>
      </c>
      <c r="N15" s="13">
        <v>4.04</v>
      </c>
      <c r="O15" s="14">
        <f t="shared" si="2"/>
        <v>148</v>
      </c>
    </row>
    <row r="16" spans="3:15" x14ac:dyDescent="0.3">
      <c r="C16" s="11" t="s">
        <v>25</v>
      </c>
      <c r="D16" s="11">
        <v>50</v>
      </c>
      <c r="E16" s="11">
        <v>6339</v>
      </c>
      <c r="F16" s="11">
        <v>6253</v>
      </c>
      <c r="G16" s="12">
        <v>6091.166666666667</v>
      </c>
      <c r="H16" s="11">
        <v>5884</v>
      </c>
      <c r="I16" s="11">
        <f t="shared" si="1"/>
        <v>7.18</v>
      </c>
      <c r="J16" s="11">
        <v>107.3242214308919</v>
      </c>
      <c r="K16" s="11">
        <f xml:space="preserve"> ROUND(J16,2)</f>
        <v>107.32</v>
      </c>
      <c r="L16" s="11">
        <v>49</v>
      </c>
      <c r="M16" s="11">
        <f t="shared" si="0"/>
        <v>1.63</v>
      </c>
      <c r="N16" s="13">
        <v>3.91</v>
      </c>
      <c r="O16" s="14">
        <f t="shared" si="2"/>
        <v>86</v>
      </c>
    </row>
    <row r="17" spans="3:15" x14ac:dyDescent="0.3">
      <c r="C17" s="11" t="s">
        <v>26</v>
      </c>
      <c r="D17" s="11">
        <v>50</v>
      </c>
      <c r="E17" s="11">
        <v>6159</v>
      </c>
      <c r="F17" s="11">
        <v>6083</v>
      </c>
      <c r="G17" s="12">
        <v>5987.1333333333332</v>
      </c>
      <c r="H17" s="11">
        <v>5841</v>
      </c>
      <c r="I17" s="11">
        <f t="shared" si="1"/>
        <v>5.16</v>
      </c>
      <c r="J17" s="11">
        <v>86.541890726830744</v>
      </c>
      <c r="K17" s="11">
        <f xml:space="preserve"> ROUND(J17,2)</f>
        <v>86.54</v>
      </c>
      <c r="L17" s="11">
        <v>47.2</v>
      </c>
      <c r="M17" s="11">
        <f t="shared" si="0"/>
        <v>1.57</v>
      </c>
      <c r="N17" s="13">
        <v>2.79</v>
      </c>
      <c r="O17" s="14">
        <f t="shared" si="2"/>
        <v>76</v>
      </c>
    </row>
    <row r="18" spans="3:15" x14ac:dyDescent="0.3">
      <c r="C18" s="11" t="s">
        <v>27</v>
      </c>
      <c r="D18" s="11">
        <v>60</v>
      </c>
      <c r="E18" s="11">
        <v>6954</v>
      </c>
      <c r="F18" s="11">
        <v>6863</v>
      </c>
      <c r="G18" s="12">
        <v>6743.7</v>
      </c>
      <c r="H18" s="11">
        <v>6593</v>
      </c>
      <c r="I18" s="11">
        <f t="shared" si="1"/>
        <v>5.19</v>
      </c>
      <c r="J18" s="11">
        <v>75.183522589497741</v>
      </c>
      <c r="K18" s="11">
        <f xml:space="preserve"> ROUND(J18,2)</f>
        <v>75.180000000000007</v>
      </c>
      <c r="L18" s="11">
        <v>54</v>
      </c>
      <c r="M18" s="11">
        <f t="shared" si="0"/>
        <v>1.8</v>
      </c>
      <c r="N18" s="13">
        <v>3.024</v>
      </c>
      <c r="O18" s="14">
        <f t="shared" si="2"/>
        <v>91</v>
      </c>
    </row>
    <row r="19" spans="3:15" x14ac:dyDescent="0.3">
      <c r="C19" s="11" t="s">
        <v>28</v>
      </c>
      <c r="D19" s="11">
        <v>60</v>
      </c>
      <c r="E19" s="11">
        <v>7486</v>
      </c>
      <c r="F19" s="11">
        <v>7385</v>
      </c>
      <c r="G19" s="12">
        <v>7349.5333333333338</v>
      </c>
      <c r="H19" s="11">
        <v>7266</v>
      </c>
      <c r="I19" s="11">
        <f t="shared" si="1"/>
        <v>2.94</v>
      </c>
      <c r="J19" s="11">
        <v>35.507875118095967</v>
      </c>
      <c r="K19" s="11">
        <f xml:space="preserve"> ROUND(J19,2)</f>
        <v>35.51</v>
      </c>
      <c r="L19" s="11">
        <v>52.5</v>
      </c>
      <c r="M19" s="11">
        <f t="shared" si="0"/>
        <v>1.75</v>
      </c>
      <c r="N19" s="13">
        <v>1.823</v>
      </c>
      <c r="O19" s="14">
        <f t="shared" si="2"/>
        <v>101</v>
      </c>
    </row>
    <row r="20" spans="3:15" x14ac:dyDescent="0.3">
      <c r="C20" s="11" t="s">
        <v>29</v>
      </c>
      <c r="D20" s="11">
        <v>60</v>
      </c>
      <c r="E20" s="11">
        <v>7289</v>
      </c>
      <c r="F20" s="11">
        <v>7187</v>
      </c>
      <c r="G20" s="12">
        <v>7168.2</v>
      </c>
      <c r="H20" s="11">
        <v>7113</v>
      </c>
      <c r="I20" s="11">
        <f t="shared" si="1"/>
        <v>2.41</v>
      </c>
      <c r="J20" s="11">
        <v>19.724656371291172</v>
      </c>
      <c r="K20" s="11">
        <f xml:space="preserve"> ROUND(J20,2)</f>
        <v>19.72</v>
      </c>
      <c r="L20" s="11">
        <v>52.6</v>
      </c>
      <c r="M20" s="11">
        <f t="shared" si="0"/>
        <v>1.75</v>
      </c>
      <c r="N20" s="13">
        <v>1.657</v>
      </c>
      <c r="O20" s="14">
        <f t="shared" si="2"/>
        <v>102</v>
      </c>
    </row>
    <row r="21" spans="3:15" x14ac:dyDescent="0.3">
      <c r="C21" s="11" t="s">
        <v>30</v>
      </c>
      <c r="D21" s="11">
        <v>60</v>
      </c>
      <c r="E21" s="11">
        <v>8633</v>
      </c>
      <c r="F21" s="11">
        <v>8586</v>
      </c>
      <c r="G21" s="12">
        <v>8566.2000000000007</v>
      </c>
      <c r="H21" s="11">
        <v>8508</v>
      </c>
      <c r="I21" s="11">
        <f t="shared" si="1"/>
        <v>1.45</v>
      </c>
      <c r="J21" s="11">
        <v>24.94324592432547</v>
      </c>
      <c r="K21" s="11">
        <f xml:space="preserve"> ROUND(J21,2)</f>
        <v>24.94</v>
      </c>
      <c r="L21" s="11">
        <v>53.9</v>
      </c>
      <c r="M21" s="11">
        <f t="shared" si="0"/>
        <v>1.8</v>
      </c>
      <c r="N21" s="13">
        <v>0.77400000000000002</v>
      </c>
      <c r="O21" s="14">
        <f t="shared" si="2"/>
        <v>47</v>
      </c>
    </row>
    <row r="22" spans="3:15" x14ac:dyDescent="0.3">
      <c r="C22" s="11" t="s">
        <v>31</v>
      </c>
      <c r="D22" s="11">
        <v>70</v>
      </c>
      <c r="E22" s="11">
        <v>9580</v>
      </c>
      <c r="F22" s="11">
        <v>9468</v>
      </c>
      <c r="G22" s="12">
        <v>9388.8666666666668</v>
      </c>
      <c r="H22" s="11">
        <v>9132</v>
      </c>
      <c r="I22" s="11">
        <f t="shared" si="1"/>
        <v>4.68</v>
      </c>
      <c r="J22" s="11">
        <v>64.826949128686707</v>
      </c>
      <c r="K22" s="11">
        <f xml:space="preserve"> ROUND(J22,2)</f>
        <v>64.83</v>
      </c>
      <c r="L22" s="11">
        <v>65</v>
      </c>
      <c r="M22" s="11">
        <f t="shared" si="0"/>
        <v>2.17</v>
      </c>
      <c r="N22" s="13">
        <v>1.9950000000000001</v>
      </c>
      <c r="O22" s="14">
        <f t="shared" si="2"/>
        <v>112</v>
      </c>
    </row>
    <row r="23" spans="3:15" x14ac:dyDescent="0.3">
      <c r="C23" s="11" t="s">
        <v>32</v>
      </c>
      <c r="D23" s="11">
        <v>70</v>
      </c>
      <c r="E23" s="11">
        <v>7698</v>
      </c>
      <c r="F23" s="11">
        <v>7588</v>
      </c>
      <c r="G23" s="12">
        <v>7524.7666666666664</v>
      </c>
      <c r="H23" s="11">
        <v>7390</v>
      </c>
      <c r="I23" s="11">
        <f t="shared" si="1"/>
        <v>4</v>
      </c>
      <c r="J23" s="11">
        <v>70.671500051578292</v>
      </c>
      <c r="K23" s="11">
        <f xml:space="preserve"> ROUND(J23,2)</f>
        <v>70.67</v>
      </c>
      <c r="L23" s="11">
        <v>59.7</v>
      </c>
      <c r="M23" s="11">
        <f t="shared" si="0"/>
        <v>1.99</v>
      </c>
      <c r="N23" s="13">
        <v>2.25</v>
      </c>
      <c r="O23" s="14">
        <f t="shared" si="2"/>
        <v>110</v>
      </c>
    </row>
    <row r="24" spans="3:15" x14ac:dyDescent="0.3">
      <c r="C24" s="11" t="s">
        <v>33</v>
      </c>
      <c r="D24" s="11">
        <v>70</v>
      </c>
      <c r="E24" s="11">
        <v>9450</v>
      </c>
      <c r="F24" s="11">
        <v>9326</v>
      </c>
      <c r="G24" s="12">
        <v>9282.6333333333332</v>
      </c>
      <c r="H24" s="11">
        <v>9205</v>
      </c>
      <c r="I24" s="11">
        <f t="shared" si="1"/>
        <v>2.59</v>
      </c>
      <c r="J24" s="11">
        <v>40.504136300768891</v>
      </c>
      <c r="K24" s="11">
        <f xml:space="preserve"> ROUND(J24,2)</f>
        <v>40.5</v>
      </c>
      <c r="L24" s="11">
        <v>62.3</v>
      </c>
      <c r="M24" s="11">
        <f t="shared" si="0"/>
        <v>2.08</v>
      </c>
      <c r="N24" s="13">
        <v>1.7709999999999999</v>
      </c>
      <c r="O24" s="14">
        <f t="shared" si="2"/>
        <v>124</v>
      </c>
    </row>
    <row r="25" spans="3:15" x14ac:dyDescent="0.3">
      <c r="C25" s="11" t="s">
        <v>34</v>
      </c>
      <c r="D25" s="11">
        <v>70</v>
      </c>
      <c r="E25" s="11">
        <v>9074</v>
      </c>
      <c r="F25" s="11">
        <v>8919</v>
      </c>
      <c r="G25" s="12">
        <v>8890.4666666666672</v>
      </c>
      <c r="H25" s="11">
        <v>8793</v>
      </c>
      <c r="I25" s="11">
        <f t="shared" si="1"/>
        <v>3.1</v>
      </c>
      <c r="J25" s="11">
        <v>29.63889957161183</v>
      </c>
      <c r="K25" s="11">
        <f xml:space="preserve"> ROUND(J25,2)</f>
        <v>29.64</v>
      </c>
      <c r="L25" s="11">
        <v>55.4</v>
      </c>
      <c r="M25" s="11">
        <f t="shared" si="0"/>
        <v>1.85</v>
      </c>
      <c r="N25" s="13">
        <v>2.0230000000000001</v>
      </c>
      <c r="O25" s="14">
        <f t="shared" si="2"/>
        <v>155</v>
      </c>
    </row>
    <row r="26" spans="3:15" x14ac:dyDescent="0.3">
      <c r="C26" s="11" t="s">
        <v>35</v>
      </c>
      <c r="D26" s="11">
        <v>80</v>
      </c>
      <c r="E26" s="11">
        <v>8947</v>
      </c>
      <c r="F26" s="11">
        <v>8804</v>
      </c>
      <c r="G26" s="12">
        <v>8728.7666666666664</v>
      </c>
      <c r="H26" s="11">
        <v>8627</v>
      </c>
      <c r="I26" s="11">
        <f t="shared" si="1"/>
        <v>3.58</v>
      </c>
      <c r="J26" s="11">
        <v>48.546233444101468</v>
      </c>
      <c r="K26" s="11">
        <f xml:space="preserve"> ROUND(J26,2)</f>
        <v>48.55</v>
      </c>
      <c r="L26" s="11">
        <v>53.6</v>
      </c>
      <c r="M26" s="11">
        <f t="shared" si="0"/>
        <v>1.79</v>
      </c>
      <c r="N26" s="13">
        <v>2.4390000000000001</v>
      </c>
      <c r="O26" s="14">
        <f t="shared" si="2"/>
        <v>143</v>
      </c>
    </row>
    <row r="27" spans="3:15" x14ac:dyDescent="0.3">
      <c r="C27" s="11" t="s">
        <v>36</v>
      </c>
      <c r="D27" s="11">
        <v>80</v>
      </c>
      <c r="E27" s="11">
        <v>8344</v>
      </c>
      <c r="F27" s="11">
        <v>8183</v>
      </c>
      <c r="G27" s="12">
        <v>8105.2666666666664</v>
      </c>
      <c r="H27" s="11">
        <v>7987</v>
      </c>
      <c r="I27" s="11">
        <f t="shared" si="1"/>
        <v>4.28</v>
      </c>
      <c r="J27" s="11">
        <v>53.2767228290395</v>
      </c>
      <c r="K27" s="11">
        <f xml:space="preserve"> ROUND(J27,2)</f>
        <v>53.28</v>
      </c>
      <c r="L27" s="11">
        <v>52.9</v>
      </c>
      <c r="M27" s="11">
        <f t="shared" si="0"/>
        <v>1.76</v>
      </c>
      <c r="N27" s="13">
        <v>2.8610000000000002</v>
      </c>
      <c r="O27" s="14">
        <f t="shared" si="2"/>
        <v>161</v>
      </c>
    </row>
    <row r="28" spans="3:15" x14ac:dyDescent="0.3">
      <c r="C28" s="11" t="s">
        <v>37</v>
      </c>
      <c r="D28" s="11">
        <v>80</v>
      </c>
      <c r="E28" s="11">
        <v>10220</v>
      </c>
      <c r="F28" s="11">
        <v>10089</v>
      </c>
      <c r="G28" s="12">
        <v>10032.799999999999</v>
      </c>
      <c r="H28" s="11">
        <v>9912</v>
      </c>
      <c r="I28" s="11">
        <f t="shared" si="1"/>
        <v>3.01</v>
      </c>
      <c r="J28" s="11">
        <v>42.136395931177667</v>
      </c>
      <c r="K28" s="11">
        <f xml:space="preserve"> ROUND(J28,2)</f>
        <v>42.14</v>
      </c>
      <c r="L28" s="11">
        <v>53.7</v>
      </c>
      <c r="M28" s="11">
        <f t="shared" si="0"/>
        <v>1.79</v>
      </c>
      <c r="N28" s="13">
        <v>1.8320000000000001</v>
      </c>
      <c r="O28" s="14">
        <f t="shared" si="2"/>
        <v>131</v>
      </c>
    </row>
    <row r="29" spans="3:15" x14ac:dyDescent="0.3">
      <c r="C29" s="11" t="s">
        <v>38</v>
      </c>
      <c r="D29" s="11">
        <v>80</v>
      </c>
      <c r="E29" s="11">
        <v>9939</v>
      </c>
      <c r="F29" s="11">
        <v>9824</v>
      </c>
      <c r="G29" s="12">
        <v>9798.2000000000007</v>
      </c>
      <c r="H29" s="11">
        <v>9734</v>
      </c>
      <c r="I29" s="11">
        <f t="shared" si="1"/>
        <v>2.06</v>
      </c>
      <c r="J29" s="11">
        <v>27.7804197977268</v>
      </c>
      <c r="K29" s="11">
        <f xml:space="preserve"> ROUND(J29,2)</f>
        <v>27.78</v>
      </c>
      <c r="L29" s="11">
        <v>52.5</v>
      </c>
      <c r="M29" s="11">
        <f t="shared" si="0"/>
        <v>1.75</v>
      </c>
      <c r="N29" s="13">
        <v>1.417</v>
      </c>
      <c r="O29" s="14">
        <f t="shared" si="2"/>
        <v>115</v>
      </c>
    </row>
    <row r="30" spans="3:15" x14ac:dyDescent="0.3">
      <c r="C30" s="11" t="s">
        <v>39</v>
      </c>
      <c r="D30" s="11">
        <v>90</v>
      </c>
      <c r="E30" s="11">
        <v>9584</v>
      </c>
      <c r="F30" s="11">
        <v>9450</v>
      </c>
      <c r="G30" s="12">
        <v>9381.6333333333332</v>
      </c>
      <c r="H30" s="11">
        <v>9221</v>
      </c>
      <c r="I30" s="11">
        <f t="shared" si="1"/>
        <v>3.79</v>
      </c>
      <c r="J30" s="11">
        <v>48.351787994849268</v>
      </c>
      <c r="K30" s="11">
        <f xml:space="preserve"> ROUND(J30,2)</f>
        <v>48.35</v>
      </c>
      <c r="L30" s="11">
        <v>62.5</v>
      </c>
      <c r="M30" s="11">
        <f t="shared" si="0"/>
        <v>2.08</v>
      </c>
      <c r="N30" s="13">
        <v>2.1120000000000001</v>
      </c>
      <c r="O30" s="14">
        <f t="shared" si="2"/>
        <v>134</v>
      </c>
    </row>
    <row r="31" spans="3:15" x14ac:dyDescent="0.3">
      <c r="C31" s="11" t="s">
        <v>40</v>
      </c>
      <c r="D31" s="11">
        <v>90</v>
      </c>
      <c r="E31" s="11">
        <v>9819</v>
      </c>
      <c r="F31" s="11">
        <v>9631</v>
      </c>
      <c r="G31" s="12">
        <v>9513.0666666666675</v>
      </c>
      <c r="H31" s="11">
        <v>9291</v>
      </c>
      <c r="I31" s="11">
        <f t="shared" si="1"/>
        <v>5.38</v>
      </c>
      <c r="J31" s="11">
        <v>79.696810533392124</v>
      </c>
      <c r="K31" s="11">
        <f xml:space="preserve"> ROUND(J31,2)</f>
        <v>79.7</v>
      </c>
      <c r="L31" s="11">
        <v>61.2</v>
      </c>
      <c r="M31" s="11">
        <f t="shared" si="0"/>
        <v>2.04</v>
      </c>
      <c r="N31" s="13">
        <v>3.1160000000000001</v>
      </c>
      <c r="O31" s="14">
        <f t="shared" si="2"/>
        <v>188</v>
      </c>
    </row>
    <row r="32" spans="3:15" x14ac:dyDescent="0.3">
      <c r="C32" s="11" t="s">
        <v>41</v>
      </c>
      <c r="D32" s="11">
        <v>90</v>
      </c>
      <c r="E32" s="11">
        <v>9492</v>
      </c>
      <c r="F32" s="11">
        <v>9297</v>
      </c>
      <c r="G32" s="12">
        <v>9251.5</v>
      </c>
      <c r="H32" s="11">
        <v>9124</v>
      </c>
      <c r="I32" s="11">
        <f t="shared" si="1"/>
        <v>3.88</v>
      </c>
      <c r="J32" s="11">
        <v>41.654366000415273</v>
      </c>
      <c r="K32" s="11">
        <f xml:space="preserve"> ROUND(J32,2)</f>
        <v>41.65</v>
      </c>
      <c r="L32" s="11">
        <v>61.4</v>
      </c>
      <c r="M32" s="11">
        <f t="shared" si="0"/>
        <v>2.0499999999999998</v>
      </c>
      <c r="N32" s="13">
        <v>2.5339999999999998</v>
      </c>
      <c r="O32" s="14">
        <f t="shared" si="2"/>
        <v>195</v>
      </c>
    </row>
    <row r="33" spans="3:15" x14ac:dyDescent="0.3">
      <c r="C33" s="11" t="s">
        <v>42</v>
      </c>
      <c r="D33" s="11">
        <v>90</v>
      </c>
      <c r="E33" s="11">
        <v>9410</v>
      </c>
      <c r="F33" s="11">
        <v>9221</v>
      </c>
      <c r="G33" s="12">
        <v>9181.9333333333325</v>
      </c>
      <c r="H33" s="11">
        <v>9060</v>
      </c>
      <c r="I33" s="11">
        <f t="shared" si="1"/>
        <v>3.72</v>
      </c>
      <c r="J33" s="11">
        <v>45.27535169674961</v>
      </c>
      <c r="K33" s="11">
        <f xml:space="preserve"> ROUND(J33,2)</f>
        <v>45.28</v>
      </c>
      <c r="L33" s="11">
        <v>60.3</v>
      </c>
      <c r="M33" s="11">
        <f t="shared" si="0"/>
        <v>2.0099999999999998</v>
      </c>
      <c r="N33" s="13">
        <v>2.4239999999999999</v>
      </c>
      <c r="O33" s="14">
        <f t="shared" si="2"/>
        <v>189</v>
      </c>
    </row>
    <row r="34" spans="3:15" x14ac:dyDescent="0.3">
      <c r="C34" s="11" t="s">
        <v>43</v>
      </c>
      <c r="D34" s="11">
        <v>90</v>
      </c>
      <c r="E34" s="11">
        <v>11191</v>
      </c>
      <c r="F34" s="11">
        <v>11052</v>
      </c>
      <c r="G34" s="12">
        <v>11036.33333333333</v>
      </c>
      <c r="H34" s="11">
        <v>10994</v>
      </c>
      <c r="I34" s="11">
        <f t="shared" si="1"/>
        <v>1.76</v>
      </c>
      <c r="J34" s="11">
        <v>14.41582782756589</v>
      </c>
      <c r="K34" s="11">
        <f xml:space="preserve"> ROUND(J34,2)</f>
        <v>14.42</v>
      </c>
      <c r="L34" s="11">
        <v>58.9</v>
      </c>
      <c r="M34" s="11">
        <f t="shared" si="0"/>
        <v>1.96</v>
      </c>
      <c r="N34" s="13">
        <v>1.3819999999999999</v>
      </c>
      <c r="O34" s="14">
        <f t="shared" si="2"/>
        <v>139</v>
      </c>
    </row>
  </sheetData>
  <mergeCells count="10">
    <mergeCell ref="L3:L4"/>
    <mergeCell ref="M3:M4"/>
    <mergeCell ref="N3:N4"/>
    <mergeCell ref="O3:O4"/>
    <mergeCell ref="C3:C4"/>
    <mergeCell ref="D3:D4"/>
    <mergeCell ref="E3:E4"/>
    <mergeCell ref="F3:H3"/>
    <mergeCell ref="I3:I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2024-06-03T16:34:33Z</dcterms:created>
  <dcterms:modified xsi:type="dcterms:W3CDTF">2024-06-03T16:35:44Z</dcterms:modified>
</cp:coreProperties>
</file>