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do\Desktop\workspace\Machine Learning\eksik veriler\"/>
    </mc:Choice>
  </mc:AlternateContent>
  <xr:revisionPtr revIDLastSave="0" documentId="13_ncr:1_{7813E2C1-2591-4F06-A4DA-F6E53B99C85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eksikveri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D24" i="1"/>
  <c r="I3" i="1" s="1"/>
  <c r="D25" i="1"/>
  <c r="D26" i="1"/>
  <c r="D27" i="1"/>
  <c r="C25" i="1"/>
  <c r="H9" i="1" s="1"/>
  <c r="C27" i="1"/>
  <c r="C26" i="1"/>
  <c r="J3" i="1" s="1"/>
  <c r="C24" i="1"/>
  <c r="H6" i="1" s="1"/>
  <c r="J18" i="1" l="1"/>
  <c r="J6" i="1"/>
  <c r="H17" i="1"/>
  <c r="H5" i="1"/>
  <c r="I14" i="1"/>
  <c r="I2" i="1"/>
  <c r="J21" i="1"/>
  <c r="J13" i="1"/>
  <c r="J9" i="1"/>
  <c r="J5" i="1"/>
  <c r="H2" i="1"/>
  <c r="H20" i="1"/>
  <c r="H16" i="1"/>
  <c r="H12" i="1"/>
  <c r="H8" i="1"/>
  <c r="H4" i="1"/>
  <c r="I21" i="1"/>
  <c r="I17" i="1"/>
  <c r="I13" i="1"/>
  <c r="I9" i="1"/>
  <c r="I5" i="1"/>
  <c r="J14" i="1"/>
  <c r="H13" i="1"/>
  <c r="I22" i="1"/>
  <c r="I18" i="1"/>
  <c r="I10" i="1"/>
  <c r="I6" i="1"/>
  <c r="J17" i="1"/>
  <c r="J2" i="1"/>
  <c r="J20" i="1"/>
  <c r="J16" i="1"/>
  <c r="J12" i="1"/>
  <c r="J8" i="1"/>
  <c r="J4" i="1"/>
  <c r="K8" i="1"/>
  <c r="H23" i="1"/>
  <c r="H19" i="1"/>
  <c r="H15" i="1"/>
  <c r="H11" i="1"/>
  <c r="H7" i="1"/>
  <c r="H3" i="1"/>
  <c r="I20" i="1"/>
  <c r="I16" i="1"/>
  <c r="I12" i="1"/>
  <c r="I8" i="1"/>
  <c r="I4" i="1"/>
  <c r="J22" i="1"/>
  <c r="J10" i="1"/>
  <c r="H21" i="1"/>
  <c r="J23" i="1"/>
  <c r="J19" i="1"/>
  <c r="J15" i="1"/>
  <c r="J11" i="1"/>
  <c r="J7" i="1"/>
  <c r="H22" i="1"/>
  <c r="H18" i="1"/>
  <c r="H14" i="1"/>
  <c r="H10" i="1"/>
  <c r="I23" i="1"/>
  <c r="I19" i="1"/>
  <c r="I15" i="1"/>
  <c r="I11" i="1"/>
  <c r="I7" i="1"/>
  <c r="K23" i="1"/>
  <c r="K15" i="1"/>
  <c r="K11" i="1"/>
  <c r="K22" i="1"/>
  <c r="K18" i="1"/>
  <c r="K14" i="1"/>
  <c r="K10" i="1"/>
  <c r="K5" i="1"/>
  <c r="K19" i="1"/>
  <c r="K6" i="1"/>
  <c r="K21" i="1"/>
  <c r="K17" i="1"/>
  <c r="K13" i="1"/>
  <c r="K9" i="1"/>
  <c r="K4" i="1"/>
  <c r="K20" i="1"/>
  <c r="K16" i="1"/>
  <c r="K12" i="1"/>
  <c r="K2" i="1"/>
  <c r="K7" i="1"/>
  <c r="K3" i="1"/>
</calcChain>
</file>

<file path=xl/sharedStrings.xml><?xml version="1.0" encoding="utf-8"?>
<sst xmlns="http://schemas.openxmlformats.org/spreadsheetml/2006/main" count="78" uniqueCount="39">
  <si>
    <t>ulke,boy,kilo,yas,cinsiyet</t>
  </si>
  <si>
    <t>tr,130,30,10,e</t>
  </si>
  <si>
    <t>tr,125,36,11,e</t>
  </si>
  <si>
    <t>tr,135,34,10,k</t>
  </si>
  <si>
    <t>tr,133,30,9,k</t>
  </si>
  <si>
    <t>tr,129,38,12,e</t>
  </si>
  <si>
    <t>tr,180,90,30,e</t>
  </si>
  <si>
    <t>tr,190,80,25,e</t>
  </si>
  <si>
    <t>tr,175,90,35,e</t>
  </si>
  <si>
    <t>tr,177,60,22,k</t>
  </si>
  <si>
    <t>us,185,105,33,e</t>
  </si>
  <si>
    <t>us,165,55,27,k</t>
  </si>
  <si>
    <t>us,155,50,44,k</t>
  </si>
  <si>
    <t>us,160,58,,k</t>
  </si>
  <si>
    <t>us,162,59,41,k</t>
  </si>
  <si>
    <t>us,167,62,55,k</t>
  </si>
  <si>
    <t>fr,174,70,47,e</t>
  </si>
  <si>
    <t>fr,193,90,,e</t>
  </si>
  <si>
    <t>fr,187,80,27,e</t>
  </si>
  <si>
    <t>fr,183,88,28,e</t>
  </si>
  <si>
    <t>fr,159,40,29,k</t>
  </si>
  <si>
    <t>fr,164,66,32,k</t>
  </si>
  <si>
    <t>fr,166,56,42,k</t>
  </si>
  <si>
    <t>boy</t>
  </si>
  <si>
    <t>kilo</t>
  </si>
  <si>
    <t xml:space="preserve">yas </t>
  </si>
  <si>
    <t>cinsiyet</t>
  </si>
  <si>
    <t>e</t>
  </si>
  <si>
    <t>k</t>
  </si>
  <si>
    <t>min</t>
  </si>
  <si>
    <t>max</t>
  </si>
  <si>
    <t>ort</t>
  </si>
  <si>
    <t>std sapma</t>
  </si>
  <si>
    <t>normalleştirme</t>
  </si>
  <si>
    <t>standartlaştırma</t>
  </si>
  <si>
    <t>ülke</t>
  </si>
  <si>
    <t>tr</t>
  </si>
  <si>
    <t>us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</si>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</sst>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11" sqref="O11"/>
    </sheetView>
  </sheetViews>
  <sheetFormatPr defaultRowHeight="15" x14ac:dyDescent="0.25"/>
  <cols>
    <col min="1" max="1" width="23.85546875" bestFit="1" customWidth="1"/>
    <col min="2" max="2" width="9.85546875" bestFit="1" customWidth="1"/>
    <col min="3" max="3" width="9.5703125" customWidth="1"/>
    <col min="8" max="9" width="14.85546875" bestFit="1" customWidth="1"/>
    <col min="10" max="11" width="15.42578125" style="1" bestFit="1" customWidth="1"/>
  </cols>
  <sheetData>
    <row r="1" spans="1:11" x14ac:dyDescent="0.25">
      <c r="A1" s="4" t="s">
        <v>0</v>
      </c>
      <c r="B1" t="s">
        <v>35</v>
      </c>
      <c r="C1" t="s">
        <v>23</v>
      </c>
      <c r="D1" t="s">
        <v>24</v>
      </c>
      <c r="E1" t="s">
        <v>25</v>
      </c>
      <c r="F1" t="s">
        <v>26</v>
      </c>
      <c r="H1" s="3" t="s">
        <v>33</v>
      </c>
      <c r="I1" s="3"/>
      <c r="J1" s="3" t="s">
        <v>34</v>
      </c>
      <c r="K1" s="3"/>
    </row>
    <row r="2" spans="1:11" x14ac:dyDescent="0.25">
      <c r="A2" s="4" t="s">
        <v>1</v>
      </c>
      <c r="B2" t="s">
        <v>36</v>
      </c>
      <c r="C2">
        <v>130</v>
      </c>
      <c r="D2">
        <v>30</v>
      </c>
      <c r="E2">
        <v>10</v>
      </c>
      <c r="F2" t="s">
        <v>27</v>
      </c>
      <c r="H2" s="2">
        <f>(C2-C$24)/(C$25-C$24)</f>
        <v>7.3529411764705885E-2</v>
      </c>
      <c r="I2" s="2">
        <f>(D2-D$24)/(D$25-D$24)</f>
        <v>0</v>
      </c>
      <c r="J2" s="1">
        <f>STANDARDIZE(C2,C$26,C$27)</f>
        <v>-1.6201866782394472</v>
      </c>
      <c r="K2" s="1">
        <f>STANDARDIZE(D2,D$26,D$27)</f>
        <v>-1.4758887321951732</v>
      </c>
    </row>
    <row r="3" spans="1:11" x14ac:dyDescent="0.25">
      <c r="A3" s="4" t="s">
        <v>2</v>
      </c>
      <c r="B3" t="s">
        <v>36</v>
      </c>
      <c r="C3">
        <v>125</v>
      </c>
      <c r="D3">
        <v>36</v>
      </c>
      <c r="E3">
        <v>11</v>
      </c>
      <c r="F3" t="s">
        <v>27</v>
      </c>
      <c r="H3" s="2">
        <f>(C3-C$24)/(C$25-C$24)</f>
        <v>0</v>
      </c>
      <c r="I3" s="2">
        <f>(D3-D$24)/(D$25-D$24)</f>
        <v>0.08</v>
      </c>
      <c r="J3" s="1">
        <f>STANDARDIZE(C3,C$26,C$27)</f>
        <v>-1.8629939460954952</v>
      </c>
      <c r="K3" s="1">
        <f>STANDARDIZE(D3,D$26,D$27)</f>
        <v>-1.2003338345293133</v>
      </c>
    </row>
    <row r="4" spans="1:11" x14ac:dyDescent="0.25">
      <c r="A4" s="4" t="s">
        <v>3</v>
      </c>
      <c r="B4" t="s">
        <v>36</v>
      </c>
      <c r="C4">
        <v>135</v>
      </c>
      <c r="D4">
        <v>34</v>
      </c>
      <c r="E4">
        <v>10</v>
      </c>
      <c r="F4" t="s">
        <v>28</v>
      </c>
      <c r="H4" s="2">
        <f>(C4-C$24)/(C$25-C$24)</f>
        <v>0.14705882352941177</v>
      </c>
      <c r="I4" s="2">
        <f>(D4-D$24)/(D$25-D$24)</f>
        <v>5.3333333333333337E-2</v>
      </c>
      <c r="J4" s="1">
        <f>STANDARDIZE(C4,C$26,C$27)</f>
        <v>-1.3773794103833994</v>
      </c>
      <c r="K4" s="1">
        <f>STANDARDIZE(D4,D$26,D$27)</f>
        <v>-1.2921854670846</v>
      </c>
    </row>
    <row r="5" spans="1:11" x14ac:dyDescent="0.25">
      <c r="A5" s="4" t="s">
        <v>4</v>
      </c>
      <c r="B5" t="s">
        <v>36</v>
      </c>
      <c r="C5">
        <v>133</v>
      </c>
      <c r="D5">
        <v>30</v>
      </c>
      <c r="E5">
        <v>9</v>
      </c>
      <c r="F5" t="s">
        <v>28</v>
      </c>
      <c r="H5" s="2">
        <f>(C5-C$24)/(C$25-C$24)</f>
        <v>0.11764705882352941</v>
      </c>
      <c r="I5" s="2">
        <f>(D5-D$24)/(D$25-D$24)</f>
        <v>0</v>
      </c>
      <c r="J5" s="1">
        <f>STANDARDIZE(C5,C$26,C$27)</f>
        <v>-1.4745023175258185</v>
      </c>
      <c r="K5" s="1">
        <f>STANDARDIZE(D5,D$26,D$27)</f>
        <v>-1.4758887321951732</v>
      </c>
    </row>
    <row r="6" spans="1:11" x14ac:dyDescent="0.25">
      <c r="A6" s="4" t="s">
        <v>5</v>
      </c>
      <c r="B6" t="s">
        <v>36</v>
      </c>
      <c r="C6">
        <v>129</v>
      </c>
      <c r="D6">
        <v>38</v>
      </c>
      <c r="E6">
        <v>12</v>
      </c>
      <c r="F6" t="s">
        <v>27</v>
      </c>
      <c r="H6" s="2">
        <f>(C6-C$24)/(C$25-C$24)</f>
        <v>5.8823529411764705E-2</v>
      </c>
      <c r="I6" s="2">
        <f>(D6-D$24)/(D$25-D$24)</f>
        <v>0.10666666666666667</v>
      </c>
      <c r="J6" s="1">
        <f>STANDARDIZE(C6,C$26,C$27)</f>
        <v>-1.6687481318106567</v>
      </c>
      <c r="K6" s="1">
        <f>STANDARDIZE(D6,D$26,D$27)</f>
        <v>-1.1084822019740268</v>
      </c>
    </row>
    <row r="7" spans="1:11" x14ac:dyDescent="0.25">
      <c r="A7" s="4" t="s">
        <v>6</v>
      </c>
      <c r="B7" t="s">
        <v>36</v>
      </c>
      <c r="C7">
        <v>180</v>
      </c>
      <c r="D7">
        <v>90</v>
      </c>
      <c r="E7">
        <v>30</v>
      </c>
      <c r="F7" t="s">
        <v>27</v>
      </c>
      <c r="H7" s="2">
        <f>(C7-C$24)/(C$25-C$24)</f>
        <v>0.80882352941176472</v>
      </c>
      <c r="I7" s="2">
        <f>(D7-D$24)/(D$25-D$24)</f>
        <v>0.8</v>
      </c>
      <c r="J7" s="1">
        <f>STANDARDIZE(C7,C$26,C$27)</f>
        <v>0.80788600032103153</v>
      </c>
      <c r="K7" s="1">
        <f>STANDARDIZE(D7,D$26,D$27)</f>
        <v>1.2796602444634249</v>
      </c>
    </row>
    <row r="8" spans="1:11" x14ac:dyDescent="0.25">
      <c r="A8" s="4" t="s">
        <v>7</v>
      </c>
      <c r="B8" t="s">
        <v>36</v>
      </c>
      <c r="C8">
        <v>190</v>
      </c>
      <c r="D8">
        <v>80</v>
      </c>
      <c r="E8">
        <v>25</v>
      </c>
      <c r="F8" t="s">
        <v>27</v>
      </c>
      <c r="H8" s="2">
        <f>(C8-C$24)/(C$25-C$24)</f>
        <v>0.95588235294117652</v>
      </c>
      <c r="I8" s="2">
        <f>(D8-D$24)/(D$25-D$24)</f>
        <v>0.66666666666666663</v>
      </c>
      <c r="J8" s="1">
        <f>STANDARDIZE(C8,C$26,C$27)</f>
        <v>1.2935005360331273</v>
      </c>
      <c r="K8" s="1">
        <f>STANDARDIZE(D8,D$26,D$27)</f>
        <v>0.8204020816869918</v>
      </c>
    </row>
    <row r="9" spans="1:11" x14ac:dyDescent="0.25">
      <c r="A9" s="4" t="s">
        <v>8</v>
      </c>
      <c r="B9" t="s">
        <v>36</v>
      </c>
      <c r="C9">
        <v>175</v>
      </c>
      <c r="D9">
        <v>90</v>
      </c>
      <c r="E9">
        <v>35</v>
      </c>
      <c r="F9" t="s">
        <v>27</v>
      </c>
      <c r="H9" s="2">
        <f>(C9-C$24)/(C$25-C$24)</f>
        <v>0.73529411764705888</v>
      </c>
      <c r="I9" s="2">
        <f>(D9-D$24)/(D$25-D$24)</f>
        <v>0.8</v>
      </c>
      <c r="J9" s="1">
        <f>STANDARDIZE(C9,C$26,C$27)</f>
        <v>0.56507873246498364</v>
      </c>
      <c r="K9" s="1">
        <f>STANDARDIZE(D9,D$26,D$27)</f>
        <v>1.2796602444634249</v>
      </c>
    </row>
    <row r="10" spans="1:11" x14ac:dyDescent="0.25">
      <c r="A10" s="4" t="s">
        <v>9</v>
      </c>
      <c r="B10" t="s">
        <v>36</v>
      </c>
      <c r="C10">
        <v>177</v>
      </c>
      <c r="D10">
        <v>60</v>
      </c>
      <c r="E10">
        <v>22</v>
      </c>
      <c r="F10" t="s">
        <v>28</v>
      </c>
      <c r="H10" s="2">
        <f>(C10-C$24)/(C$25-C$24)</f>
        <v>0.76470588235294112</v>
      </c>
      <c r="I10" s="2">
        <f>(D10-D$24)/(D$25-D$24)</f>
        <v>0.4</v>
      </c>
      <c r="J10" s="1">
        <f>STANDARDIZE(C10,C$26,C$27)</f>
        <v>0.66220163960740275</v>
      </c>
      <c r="K10" s="1">
        <f>STANDARDIZE(D10,D$26,D$27)</f>
        <v>-9.8114243865874182E-2</v>
      </c>
    </row>
    <row r="11" spans="1:11" x14ac:dyDescent="0.25">
      <c r="A11" s="4" t="s">
        <v>10</v>
      </c>
      <c r="B11" t="s">
        <v>36</v>
      </c>
      <c r="C11">
        <v>185</v>
      </c>
      <c r="D11">
        <v>105</v>
      </c>
      <c r="E11">
        <v>33</v>
      </c>
      <c r="F11" t="s">
        <v>27</v>
      </c>
      <c r="H11" s="2">
        <f>(C11-C$24)/(C$25-C$24)</f>
        <v>0.88235294117647056</v>
      </c>
      <c r="I11" s="2">
        <f>(D11-D$24)/(D$25-D$24)</f>
        <v>1</v>
      </c>
      <c r="J11" s="1">
        <f>STANDARDIZE(C11,C$26,C$27)</f>
        <v>1.0506932681770793</v>
      </c>
      <c r="K11" s="1">
        <f>STANDARDIZE(D11,D$26,D$27)</f>
        <v>1.9685474886280743</v>
      </c>
    </row>
    <row r="12" spans="1:11" x14ac:dyDescent="0.25">
      <c r="A12" s="4" t="s">
        <v>11</v>
      </c>
      <c r="B12" t="s">
        <v>37</v>
      </c>
      <c r="C12">
        <v>165</v>
      </c>
      <c r="D12">
        <v>55</v>
      </c>
      <c r="E12">
        <v>27</v>
      </c>
      <c r="F12" t="s">
        <v>28</v>
      </c>
      <c r="H12" s="2">
        <f>(C12-C$24)/(C$25-C$24)</f>
        <v>0.58823529411764708</v>
      </c>
      <c r="I12" s="2">
        <f>(D12-D$24)/(D$25-D$24)</f>
        <v>0.33333333333333331</v>
      </c>
      <c r="J12" s="1">
        <f>STANDARDIZE(C12,C$26,C$27)</f>
        <v>7.9464196752887892E-2</v>
      </c>
      <c r="K12" s="1">
        <f>STANDARDIZE(D12,D$26,D$27)</f>
        <v>-0.32774332525409067</v>
      </c>
    </row>
    <row r="13" spans="1:11" x14ac:dyDescent="0.25">
      <c r="A13" s="4" t="s">
        <v>12</v>
      </c>
      <c r="B13" t="s">
        <v>37</v>
      </c>
      <c r="C13">
        <v>155</v>
      </c>
      <c r="D13">
        <v>50</v>
      </c>
      <c r="E13">
        <v>44</v>
      </c>
      <c r="F13" t="s">
        <v>28</v>
      </c>
      <c r="H13" s="2">
        <f>(C13-C$24)/(C$25-C$24)</f>
        <v>0.44117647058823528</v>
      </c>
      <c r="I13" s="2">
        <f>(D13-D$24)/(D$25-D$24)</f>
        <v>0.26666666666666666</v>
      </c>
      <c r="J13" s="1">
        <f>STANDARDIZE(C13,C$26,C$27)</f>
        <v>-0.40615033895920788</v>
      </c>
      <c r="K13" s="1">
        <f>STANDARDIZE(D13,D$26,D$27)</f>
        <v>-0.55737240664230714</v>
      </c>
    </row>
    <row r="14" spans="1:11" x14ac:dyDescent="0.25">
      <c r="A14" s="4" t="s">
        <v>13</v>
      </c>
      <c r="B14" t="s">
        <v>37</v>
      </c>
      <c r="C14">
        <v>160</v>
      </c>
      <c r="D14">
        <v>58</v>
      </c>
      <c r="E14">
        <v>28.45</v>
      </c>
      <c r="F14" t="s">
        <v>28</v>
      </c>
      <c r="H14" s="2">
        <f>(C14-C$24)/(C$25-C$24)</f>
        <v>0.51470588235294112</v>
      </c>
      <c r="I14" s="2">
        <f>(D14-D$24)/(D$25-D$24)</f>
        <v>0.37333333333333335</v>
      </c>
      <c r="J14" s="1">
        <f>STANDARDIZE(C14,C$26,C$27)</f>
        <v>-0.16334307110315999</v>
      </c>
      <c r="K14" s="1">
        <f>STANDARDIZE(D14,D$26,D$27)</f>
        <v>-0.18996587642116078</v>
      </c>
    </row>
    <row r="15" spans="1:11" x14ac:dyDescent="0.25">
      <c r="A15" s="4" t="s">
        <v>14</v>
      </c>
      <c r="B15" t="s">
        <v>37</v>
      </c>
      <c r="C15">
        <v>162</v>
      </c>
      <c r="D15">
        <v>59</v>
      </c>
      <c r="E15">
        <v>41</v>
      </c>
      <c r="F15" t="s">
        <v>28</v>
      </c>
      <c r="H15" s="2">
        <f>(C15-C$24)/(C$25-C$24)</f>
        <v>0.54411764705882348</v>
      </c>
      <c r="I15" s="2">
        <f>(D15-D$24)/(D$25-D$24)</f>
        <v>0.38666666666666666</v>
      </c>
      <c r="J15" s="1">
        <f>STANDARDIZE(C15,C$26,C$27)</f>
        <v>-6.6220163960740833E-2</v>
      </c>
      <c r="K15" s="1">
        <f>STANDARDIZE(D15,D$26,D$27)</f>
        <v>-0.14404006014351747</v>
      </c>
    </row>
    <row r="16" spans="1:11" x14ac:dyDescent="0.25">
      <c r="A16" s="4" t="s">
        <v>15</v>
      </c>
      <c r="B16" t="s">
        <v>37</v>
      </c>
      <c r="C16">
        <v>167</v>
      </c>
      <c r="D16">
        <v>62</v>
      </c>
      <c r="E16">
        <v>55</v>
      </c>
      <c r="F16" t="s">
        <v>28</v>
      </c>
      <c r="H16" s="2">
        <f>(C16-C$24)/(C$25-C$24)</f>
        <v>0.61764705882352944</v>
      </c>
      <c r="I16" s="2">
        <f>(D16-D$24)/(D$25-D$24)</f>
        <v>0.42666666666666669</v>
      </c>
      <c r="J16" s="1">
        <f>STANDARDIZE(C16,C$26,C$27)</f>
        <v>0.17658710389530705</v>
      </c>
      <c r="K16" s="1">
        <f>STANDARDIZE(D16,D$26,D$27)</f>
        <v>-6.2626113105875743E-3</v>
      </c>
    </row>
    <row r="17" spans="1:11" x14ac:dyDescent="0.25">
      <c r="A17" s="4" t="s">
        <v>16</v>
      </c>
      <c r="B17" t="s">
        <v>38</v>
      </c>
      <c r="C17">
        <v>174</v>
      </c>
      <c r="D17">
        <v>70</v>
      </c>
      <c r="E17">
        <v>47</v>
      </c>
      <c r="F17" t="s">
        <v>27</v>
      </c>
      <c r="H17" s="2">
        <f>(C17-C$24)/(C$25-C$24)</f>
        <v>0.72058823529411764</v>
      </c>
      <c r="I17" s="2">
        <f>(D17-D$24)/(D$25-D$24)</f>
        <v>0.53333333333333333</v>
      </c>
      <c r="J17" s="1">
        <f>STANDARDIZE(C17,C$26,C$27)</f>
        <v>0.51651727889377408</v>
      </c>
      <c r="K17" s="1">
        <f>STANDARDIZE(D17,D$26,D$27)</f>
        <v>0.36114391891055886</v>
      </c>
    </row>
    <row r="18" spans="1:11" x14ac:dyDescent="0.25">
      <c r="A18" s="4" t="s">
        <v>17</v>
      </c>
      <c r="B18" t="s">
        <v>38</v>
      </c>
      <c r="C18">
        <v>193</v>
      </c>
      <c r="D18">
        <v>90</v>
      </c>
      <c r="E18">
        <v>28.45</v>
      </c>
      <c r="F18" t="s">
        <v>27</v>
      </c>
      <c r="H18" s="2">
        <f>(C18-C$24)/(C$25-C$24)</f>
        <v>1</v>
      </c>
      <c r="I18" s="2">
        <f>(D18-D$24)/(D$25-D$24)</f>
        <v>0.8</v>
      </c>
      <c r="J18" s="1">
        <f>STANDARDIZE(C18,C$26,C$27)</f>
        <v>1.439184896746756</v>
      </c>
      <c r="K18" s="1">
        <f>STANDARDIZE(D18,D$26,D$27)</f>
        <v>1.2796602444634249</v>
      </c>
    </row>
    <row r="19" spans="1:11" x14ac:dyDescent="0.25">
      <c r="A19" s="4" t="s">
        <v>18</v>
      </c>
      <c r="B19" t="s">
        <v>38</v>
      </c>
      <c r="C19">
        <v>187</v>
      </c>
      <c r="D19">
        <v>80</v>
      </c>
      <c r="E19">
        <v>27</v>
      </c>
      <c r="F19" t="s">
        <v>27</v>
      </c>
      <c r="H19" s="2">
        <f>(C19-C$24)/(C$25-C$24)</f>
        <v>0.91176470588235292</v>
      </c>
      <c r="I19" s="2">
        <f>(D19-D$24)/(D$25-D$24)</f>
        <v>0.66666666666666663</v>
      </c>
      <c r="J19" s="1">
        <f>STANDARDIZE(C19,C$26,C$27)</f>
        <v>1.1478161753194984</v>
      </c>
      <c r="K19" s="1">
        <f>STANDARDIZE(D19,D$26,D$27)</f>
        <v>0.8204020816869918</v>
      </c>
    </row>
    <row r="20" spans="1:11" x14ac:dyDescent="0.25">
      <c r="A20" s="4" t="s">
        <v>19</v>
      </c>
      <c r="B20" t="s">
        <v>38</v>
      </c>
      <c r="C20">
        <v>183</v>
      </c>
      <c r="D20">
        <v>88</v>
      </c>
      <c r="E20">
        <v>28</v>
      </c>
      <c r="F20" t="s">
        <v>27</v>
      </c>
      <c r="H20" s="2">
        <f>(C20-C$24)/(C$25-C$24)</f>
        <v>0.8529411764705882</v>
      </c>
      <c r="I20" s="2">
        <f>(D20-D$24)/(D$25-D$24)</f>
        <v>0.77333333333333332</v>
      </c>
      <c r="J20" s="1">
        <f>STANDARDIZE(C20,C$26,C$27)</f>
        <v>0.9535703610346602</v>
      </c>
      <c r="K20" s="1">
        <f>STANDARDIZE(D20,D$26,D$27)</f>
        <v>1.1878086119081384</v>
      </c>
    </row>
    <row r="21" spans="1:11" x14ac:dyDescent="0.25">
      <c r="A21" s="4" t="s">
        <v>20</v>
      </c>
      <c r="B21" t="s">
        <v>38</v>
      </c>
      <c r="C21">
        <v>159</v>
      </c>
      <c r="D21">
        <v>40</v>
      </c>
      <c r="E21">
        <v>29</v>
      </c>
      <c r="F21" t="s">
        <v>28</v>
      </c>
      <c r="H21" s="2">
        <f>(C21-C$24)/(C$25-C$24)</f>
        <v>0.5</v>
      </c>
      <c r="I21" s="2">
        <f>(D21-D$24)/(D$25-D$24)</f>
        <v>0.13333333333333333</v>
      </c>
      <c r="J21" s="1">
        <f>STANDARDIZE(C21,C$26,C$27)</f>
        <v>-0.21190452467436954</v>
      </c>
      <c r="K21" s="1">
        <f>STANDARDIZE(D21,D$26,D$27)</f>
        <v>-1.0166305694187403</v>
      </c>
    </row>
    <row r="22" spans="1:11" x14ac:dyDescent="0.25">
      <c r="A22" s="4" t="s">
        <v>21</v>
      </c>
      <c r="B22" t="s">
        <v>38</v>
      </c>
      <c r="C22">
        <v>164</v>
      </c>
      <c r="D22">
        <v>66</v>
      </c>
      <c r="E22">
        <v>32</v>
      </c>
      <c r="F22" t="s">
        <v>28</v>
      </c>
      <c r="H22" s="2">
        <f>(C22-C$24)/(C$25-C$24)</f>
        <v>0.57352941176470584</v>
      </c>
      <c r="I22" s="2">
        <f>(D22-D$24)/(D$25-D$24)</f>
        <v>0.48</v>
      </c>
      <c r="J22" s="1">
        <f>STANDARDIZE(C22,C$26,C$27)</f>
        <v>3.0902743181678318E-2</v>
      </c>
      <c r="K22" s="1">
        <f>STANDARDIZE(D22,D$26,D$27)</f>
        <v>0.17744065379998564</v>
      </c>
    </row>
    <row r="23" spans="1:11" x14ac:dyDescent="0.25">
      <c r="A23" s="4" t="s">
        <v>22</v>
      </c>
      <c r="B23" t="s">
        <v>38</v>
      </c>
      <c r="C23">
        <v>166</v>
      </c>
      <c r="D23">
        <v>56</v>
      </c>
      <c r="E23">
        <v>42</v>
      </c>
      <c r="F23" t="s">
        <v>28</v>
      </c>
      <c r="H23" s="2">
        <f>(C23-C$24)/(C$25-C$24)</f>
        <v>0.6029411764705882</v>
      </c>
      <c r="I23" s="2">
        <f>(D23-D$24)/(D$25-D$24)</f>
        <v>0.34666666666666668</v>
      </c>
      <c r="J23" s="1">
        <f>STANDARDIZE(C23,C$26,C$27)</f>
        <v>0.12802565032409746</v>
      </c>
      <c r="K23" s="1">
        <f>STANDARDIZE(D23,D$26,D$27)</f>
        <v>-0.28181750897644736</v>
      </c>
    </row>
    <row r="24" spans="1:11" x14ac:dyDescent="0.25">
      <c r="B24" t="s">
        <v>29</v>
      </c>
      <c r="C24">
        <f>MIN(C2:C23)</f>
        <v>125</v>
      </c>
      <c r="D24">
        <f>MIN(D2:D23)</f>
        <v>30</v>
      </c>
      <c r="E24">
        <f>MIN(E2:E23)</f>
        <v>9</v>
      </c>
    </row>
    <row r="25" spans="1:11" x14ac:dyDescent="0.25">
      <c r="B25" t="s">
        <v>30</v>
      </c>
      <c r="C25">
        <f>MAX(C2:C23)</f>
        <v>193</v>
      </c>
      <c r="D25">
        <f>MAX(D2:D23)</f>
        <v>105</v>
      </c>
      <c r="E25">
        <f>MAX(E2:E23)</f>
        <v>55</v>
      </c>
    </row>
    <row r="26" spans="1:11" x14ac:dyDescent="0.25">
      <c r="B26" t="s">
        <v>31</v>
      </c>
      <c r="C26">
        <f>AVERAGE(C2:C23)</f>
        <v>163.36363636363637</v>
      </c>
      <c r="D26">
        <f>AVERAGE(D2:D23)</f>
        <v>62.136363636363633</v>
      </c>
      <c r="E26">
        <f>AVERAGE(E2:E23)</f>
        <v>28.45</v>
      </c>
    </row>
    <row r="27" spans="1:11" x14ac:dyDescent="0.25">
      <c r="B27" t="s">
        <v>32</v>
      </c>
      <c r="C27">
        <f>_xlfn.STDEV.P(C2:C23)</f>
        <v>20.592464320155067</v>
      </c>
      <c r="D27">
        <f>_xlfn.STDEV.P(D2:D23)</f>
        <v>21.774245534462068</v>
      </c>
      <c r="E27">
        <f>_xlfn.STDEV.P(E2:E23)</f>
        <v>12.437023174962146</v>
      </c>
    </row>
  </sheetData>
  <mergeCells count="2"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eksikveriler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mustdo</dc:creator>
  <cp:lastModifiedBy>mustdo</cp:lastModifiedBy>
  <dcterms:created xsi:type="dcterms:W3CDTF">2020-03-20T08:44:38Z</dcterms:created>
  <dcterms:modified xsi:type="dcterms:W3CDTF">2020-03-21T09:36:27Z</dcterms:modified>
</cp:coreProperties>
</file>