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men\Desktop\"/>
    </mc:Choice>
  </mc:AlternateContent>
  <xr:revisionPtr revIDLastSave="0" documentId="13_ncr:1_{29D3C623-E857-460A-A265-2AA08F916096}" xr6:coauthVersionLast="36" xr6:coauthVersionMax="47" xr10:uidLastSave="{00000000-0000-0000-0000-000000000000}"/>
  <bookViews>
    <workbookView xWindow="-109" yWindow="-109" windowWidth="23257" windowHeight="12457" xr2:uid="{00000000-000D-0000-FFFF-FFFF00000000}"/>
  </bookViews>
  <sheets>
    <sheet name="Sipariş Mektubu" sheetId="2" r:id="rId1"/>
  </sheets>
  <calcPr calcId="191029"/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20" i="2"/>
  <c r="L13" i="2"/>
  <c r="H20" i="2" l="1"/>
  <c r="I20" i="2" s="1"/>
  <c r="H19" i="2"/>
  <c r="I19" i="2"/>
  <c r="H18" i="2"/>
  <c r="I18" i="2" s="1"/>
  <c r="F20" i="2"/>
  <c r="F19" i="2"/>
  <c r="F18" i="2"/>
  <c r="H17" i="2" l="1"/>
  <c r="I17" i="2" s="1"/>
  <c r="F17" i="2"/>
  <c r="H16" i="2"/>
  <c r="I16" i="2" s="1"/>
  <c r="F16" i="2"/>
  <c r="H15" i="2"/>
  <c r="I15" i="2" s="1"/>
  <c r="F15" i="2"/>
  <c r="H14" i="2"/>
  <c r="I14" i="2" s="1"/>
  <c r="F14" i="2"/>
  <c r="H13" i="2"/>
  <c r="I13" i="2" s="1"/>
  <c r="F13" i="2"/>
  <c r="I22" i="2" l="1"/>
  <c r="L22" i="2" l="1"/>
  <c r="L23" i="2" l="1"/>
</calcChain>
</file>

<file path=xl/sharedStrings.xml><?xml version="1.0" encoding="utf-8"?>
<sst xmlns="http://schemas.openxmlformats.org/spreadsheetml/2006/main" count="49" uniqueCount="35">
  <si>
    <t>Üretici</t>
  </si>
  <si>
    <t>Sıra</t>
  </si>
  <si>
    <t>Açıklama</t>
  </si>
  <si>
    <t>Adet</t>
  </si>
  <si>
    <t>Teslim Tarihi</t>
  </si>
  <si>
    <t>Liste Fiyatı</t>
  </si>
  <si>
    <t>Liste Toplam</t>
  </si>
  <si>
    <t>İSK</t>
  </si>
  <si>
    <t>Alış Toplam</t>
  </si>
  <si>
    <t>Toplam Satış</t>
  </si>
  <si>
    <t>Advance Endüstriyel Çözümler Sipariş Mektubu</t>
  </si>
  <si>
    <t>İlgili:</t>
  </si>
  <si>
    <t>Ödeme Vadesi</t>
  </si>
  <si>
    <t>Advance Teklif no</t>
  </si>
  <si>
    <t>Müşteri</t>
  </si>
  <si>
    <t>Tarih:</t>
  </si>
  <si>
    <t>Müşteri Vadesi</t>
  </si>
  <si>
    <t>Advance Satış</t>
  </si>
  <si>
    <t>Kar</t>
  </si>
  <si>
    <t>60 GÜN</t>
  </si>
  <si>
    <t>1 HAFTA</t>
  </si>
  <si>
    <t>Tedarikçi 1</t>
  </si>
  <si>
    <t>Müşteri 1</t>
  </si>
  <si>
    <t>Tedarikçi 2</t>
  </si>
  <si>
    <t>Tedarikçi 3</t>
  </si>
  <si>
    <t>ürün 1</t>
  </si>
  <si>
    <t>ürün 2</t>
  </si>
  <si>
    <t>ürün 3</t>
  </si>
  <si>
    <t>ürün 4</t>
  </si>
  <si>
    <t>ürün 5</t>
  </si>
  <si>
    <t>ürün 6</t>
  </si>
  <si>
    <t>ürün 7</t>
  </si>
  <si>
    <t>ürün 8</t>
  </si>
  <si>
    <t>Advance Alış</t>
  </si>
  <si>
    <t>Müşteri Satış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</si>
</sst>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[$€-1];\-#,##0.00\ [$€-1]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9" fontId="0" fillId="0" borderId="0" xfId="1" applyFont="1" applyAlignment="1">
      <alignment horizontal="center"/>
    </xf>
    <xf numFmtId="165" fontId="0" fillId="0" borderId="0" xfId="0" applyNumberFormat="1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165" fontId="16" fillId="0" borderId="0" xfId="0" applyNumberFormat="1" applyFont="1"/>
    <xf numFmtId="1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</cellXfs>
  <cellStyles count="44">
    <cellStyle name="%20 - Vurgu1" xfId="20" builtinId="30" customBuiltin="1"/>
    <cellStyle name="%20 - Vurgu2" xfId="24" builtinId="34" customBuiltin="1"/>
    <cellStyle name="%20 - Vurgu3" xfId="28" builtinId="38" customBuiltin="1"/>
    <cellStyle name="%20 - Vurgu4" xfId="32" builtinId="42" customBuiltin="1"/>
    <cellStyle name="%20 - Vurgu5" xfId="36" builtinId="46" customBuiltin="1"/>
    <cellStyle name="%20 - Vurgu6" xfId="40" builtinId="50" customBuiltin="1"/>
    <cellStyle name="%40 - Vurgu1" xfId="21" builtinId="31" customBuiltin="1"/>
    <cellStyle name="%40 - Vurgu2" xfId="25" builtinId="35" customBuiltin="1"/>
    <cellStyle name="%40 - Vurgu3" xfId="29" builtinId="39" customBuiltin="1"/>
    <cellStyle name="%40 - Vurgu4" xfId="33" builtinId="43" customBuiltin="1"/>
    <cellStyle name="%40 - Vurgu5" xfId="37" builtinId="47" customBuiltin="1"/>
    <cellStyle name="%40 - Vurgu6" xfId="41" builtinId="51" customBuiltin="1"/>
    <cellStyle name="%60 - Vurgu1" xfId="22" builtinId="32" customBuiltin="1"/>
    <cellStyle name="%60 - Vurgu2" xfId="26" builtinId="36" customBuiltin="1"/>
    <cellStyle name="%60 - Vurgu3" xfId="30" builtinId="40" customBuiltin="1"/>
    <cellStyle name="%60 - Vurgu4" xfId="34" builtinId="44" customBuiltin="1"/>
    <cellStyle name="%60 - Vurgu5" xfId="38" builtinId="48" customBuiltin="1"/>
    <cellStyle name="%60 - Vurgu6" xfId="42" builtinId="52" customBuiltin="1"/>
    <cellStyle name="Açıklama Metni" xfId="17" builtinId="53" customBuiltin="1"/>
    <cellStyle name="Ana Başlık" xfId="2" builtinId="15" customBuiltin="1"/>
    <cellStyle name="Bağlı Hücre" xfId="13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1" builtinId="21" customBuiltin="1"/>
    <cellStyle name="Giriş" xfId="10" builtinId="20" customBuiltin="1"/>
    <cellStyle name="Hesaplama" xfId="12" builtinId="22" customBuiltin="1"/>
    <cellStyle name="İşaretli Hücre" xfId="14" builtinId="23" customBuiltin="1"/>
    <cellStyle name="İyi" xfId="7" builtinId="26" customBuiltin="1"/>
    <cellStyle name="Kötü" xfId="8" builtinId="27" customBuiltin="1"/>
    <cellStyle name="Normal" xfId="0" builtinId="0"/>
    <cellStyle name="Normal 2" xfId="43" xr:uid="{00000000-0005-0000-0000-000020000000}"/>
    <cellStyle name="Not" xfId="16" builtinId="10" customBuiltin="1"/>
    <cellStyle name="Nötr" xfId="9" builtinId="28" customBuiltin="1"/>
    <cellStyle name="Toplam" xfId="18" builtinId="25" customBuiltin="1"/>
    <cellStyle name="Uyarı Metni" xfId="15" builtinId="11" customBuiltin="1"/>
    <cellStyle name="Vurgu1" xfId="19" builtinId="29" customBuiltin="1"/>
    <cellStyle name="Vurgu2" xfId="23" builtinId="33" customBuiltin="1"/>
    <cellStyle name="Vurgu3" xfId="27" builtinId="37" customBuiltin="1"/>
    <cellStyle name="Vurgu4" xfId="31" builtinId="41" customBuiltin="1"/>
    <cellStyle name="Vurgu5" xfId="35" builtinId="45" customBuiltin="1"/>
    <cellStyle name="Vurgu6" xfId="39" builtinId="49" customBuiltin="1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316061</xdr:colOff>
      <xdr:row>0</xdr:row>
      <xdr:rowOff>69011</xdr:rowOff>
    </xdr:from>
    <xdr:to>
      <xdr:col>12</xdr:col>
      <xdr:colOff>839420</xdr:colOff>
      <xdr:row>4</xdr:row>
      <xdr:rowOff>36230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5678D5D-3DCA-4970-95BF-42A466527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370" y="69011"/>
          <a:ext cx="2610952" cy="691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3"/>
  <sheetViews>
    <sheetView tabSelected="1" workbookViewId="0">
      <selection activeCell="O15" sqref="O15"/>
    </sheetView>
  </sheetViews>
  <sheetFormatPr defaultRowHeight="14.3" x14ac:dyDescent="0.25"/>
  <cols>
    <col min="1" max="1" width="4.625" bestFit="1" customWidth="1"/>
    <col min="2" max="2" width="11.375" customWidth="1"/>
    <col min="3" max="3" width="21.875" bestFit="1" customWidth="1"/>
    <col min="4" max="4" width="5.625" bestFit="1" customWidth="1"/>
    <col min="5" max="5" width="10.875" bestFit="1" customWidth="1"/>
    <col min="6" max="6" width="13" bestFit="1" customWidth="1"/>
    <col min="7" max="7" width="5.125" customWidth="1"/>
    <col min="8" max="8" width="14.625" bestFit="1" customWidth="1"/>
    <col min="9" max="9" width="12" bestFit="1" customWidth="1"/>
    <col min="10" max="10" width="5.5" customWidth="1"/>
    <col min="11" max="11" width="17" bestFit="1" customWidth="1"/>
    <col min="12" max="12" width="13.25" bestFit="1" customWidth="1"/>
    <col min="13" max="13" width="12.875" bestFit="1" customWidth="1"/>
  </cols>
  <sheetData>
    <row r="2" spans="1:13" s="9" customFormat="1" x14ac:dyDescent="0.25">
      <c r="B2" s="10" t="s">
        <v>10</v>
      </c>
    </row>
    <row r="3" spans="1:13" s="9" customFormat="1" x14ac:dyDescent="0.25">
      <c r="B3" s="10" t="s">
        <v>15</v>
      </c>
      <c r="C3" s="13">
        <v>44663</v>
      </c>
    </row>
    <row r="4" spans="1:13" s="9" customFormat="1" x14ac:dyDescent="0.25">
      <c r="B4" s="10" t="s">
        <v>11</v>
      </c>
      <c r="C4" s="14" t="s">
        <v>21</v>
      </c>
    </row>
    <row r="5" spans="1:13" s="9" customFormat="1" x14ac:dyDescent="0.25">
      <c r="B5" s="10" t="s">
        <v>12</v>
      </c>
      <c r="C5" s="14">
        <v>90</v>
      </c>
    </row>
    <row r="6" spans="1:13" s="9" customFormat="1" x14ac:dyDescent="0.25">
      <c r="B6" s="10" t="s">
        <v>13</v>
      </c>
      <c r="C6" s="14"/>
    </row>
    <row r="7" spans="1:13" s="9" customFormat="1" x14ac:dyDescent="0.25">
      <c r="B7" s="10" t="s">
        <v>14</v>
      </c>
      <c r="C7" s="14" t="s">
        <v>22</v>
      </c>
    </row>
    <row r="8" spans="1:13" s="9" customFormat="1" x14ac:dyDescent="0.25">
      <c r="B8" s="10" t="s">
        <v>16</v>
      </c>
      <c r="C8" s="14" t="s">
        <v>19</v>
      </c>
    </row>
    <row r="11" spans="1:13" ht="16.3" x14ac:dyDescent="0.3">
      <c r="A11" s="4" t="s">
        <v>1</v>
      </c>
      <c r="B11" s="4" t="s">
        <v>0</v>
      </c>
      <c r="C11" s="5" t="s">
        <v>2</v>
      </c>
      <c r="D11" s="4" t="s">
        <v>3</v>
      </c>
      <c r="E11" s="4" t="s">
        <v>5</v>
      </c>
      <c r="F11" s="6" t="s">
        <v>6</v>
      </c>
      <c r="G11" s="4" t="s">
        <v>7</v>
      </c>
      <c r="H11" s="6" t="s">
        <v>33</v>
      </c>
      <c r="I11" s="6" t="s">
        <v>8</v>
      </c>
      <c r="J11" s="6"/>
      <c r="K11" s="6" t="s">
        <v>34</v>
      </c>
      <c r="L11" s="6" t="s">
        <v>9</v>
      </c>
      <c r="M11" s="4" t="s">
        <v>4</v>
      </c>
    </row>
    <row r="12" spans="1:13" x14ac:dyDescent="0.25">
      <c r="A12" s="1"/>
      <c r="B12" s="1"/>
      <c r="C12" s="9"/>
      <c r="D12" s="1"/>
      <c r="E12" s="3"/>
      <c r="F12" s="9"/>
      <c r="G12" s="1"/>
      <c r="H12" s="9"/>
      <c r="I12" s="9"/>
      <c r="J12" s="9"/>
      <c r="K12" s="9"/>
      <c r="L12" s="9"/>
      <c r="M12" s="1"/>
    </row>
    <row r="13" spans="1:13" x14ac:dyDescent="0.25">
      <c r="A13" s="1">
        <v>1</v>
      </c>
      <c r="B13" s="1" t="s">
        <v>21</v>
      </c>
      <c r="C13" s="9" t="s">
        <v>25</v>
      </c>
      <c r="D13" s="1">
        <v>2</v>
      </c>
      <c r="E13" s="17">
        <v>43.09</v>
      </c>
      <c r="F13" s="17">
        <f>E13*D13</f>
        <v>86.18</v>
      </c>
      <c r="G13" s="7">
        <v>0.45</v>
      </c>
      <c r="H13" s="3">
        <f t="shared" ref="H13:H15" si="0">(1-G13)*E13</f>
        <v>23.699500000000004</v>
      </c>
      <c r="I13" s="17">
        <f>H13*D13</f>
        <v>47.399000000000008</v>
      </c>
      <c r="J13" s="1"/>
      <c r="K13" s="8">
        <v>29</v>
      </c>
      <c r="L13" s="8">
        <f>+K13*D13</f>
        <v>58</v>
      </c>
      <c r="M13" s="2" t="s">
        <v>20</v>
      </c>
    </row>
    <row r="14" spans="1:13" s="9" customFormat="1" x14ac:dyDescent="0.25">
      <c r="A14" s="1">
        <v>2</v>
      </c>
      <c r="B14" s="1" t="s">
        <v>21</v>
      </c>
      <c r="C14" s="9" t="s">
        <v>26</v>
      </c>
      <c r="D14" s="1">
        <v>1</v>
      </c>
      <c r="E14" s="17">
        <v>62.8</v>
      </c>
      <c r="F14" s="17">
        <f t="shared" ref="F14:F15" si="1">E14*D14</f>
        <v>62.8</v>
      </c>
      <c r="G14" s="7">
        <v>0.45</v>
      </c>
      <c r="H14" s="3">
        <f t="shared" si="0"/>
        <v>34.54</v>
      </c>
      <c r="I14" s="17">
        <f t="shared" ref="I14:I15" si="2">H14*D14</f>
        <v>34.54</v>
      </c>
      <c r="J14" s="1"/>
      <c r="K14" s="8">
        <v>45.55</v>
      </c>
      <c r="L14" s="8">
        <f t="shared" ref="L14:L20" si="3">+K14*D14</f>
        <v>45.55</v>
      </c>
      <c r="M14" s="2" t="s">
        <v>20</v>
      </c>
    </row>
    <row r="15" spans="1:13" s="9" customFormat="1" x14ac:dyDescent="0.25">
      <c r="A15" s="1">
        <v>3</v>
      </c>
      <c r="B15" s="1" t="s">
        <v>21</v>
      </c>
      <c r="C15" s="9" t="s">
        <v>27</v>
      </c>
      <c r="D15" s="1">
        <v>2</v>
      </c>
      <c r="E15" s="17">
        <v>52.96</v>
      </c>
      <c r="F15" s="17">
        <f t="shared" si="1"/>
        <v>105.92</v>
      </c>
      <c r="G15" s="7">
        <v>0.45</v>
      </c>
      <c r="H15" s="3">
        <f t="shared" si="0"/>
        <v>29.128000000000004</v>
      </c>
      <c r="I15" s="17">
        <f t="shared" si="2"/>
        <v>58.256000000000007</v>
      </c>
      <c r="J15" s="1"/>
      <c r="K15" s="8">
        <v>31.776</v>
      </c>
      <c r="L15" s="8">
        <f t="shared" si="3"/>
        <v>63.552</v>
      </c>
      <c r="M15" s="2" t="s">
        <v>20</v>
      </c>
    </row>
    <row r="16" spans="1:13" s="9" customFormat="1" x14ac:dyDescent="0.25">
      <c r="A16" s="1">
        <v>4</v>
      </c>
      <c r="B16" s="1" t="s">
        <v>21</v>
      </c>
      <c r="C16" s="9" t="s">
        <v>28</v>
      </c>
      <c r="D16" s="1">
        <v>1</v>
      </c>
      <c r="E16" s="17">
        <v>399.33</v>
      </c>
      <c r="F16" s="17">
        <f>E16*D16</f>
        <v>399.33</v>
      </c>
      <c r="G16" s="7">
        <v>0.45</v>
      </c>
      <c r="H16" s="3">
        <f>(1-G16)*E16</f>
        <v>219.63150000000002</v>
      </c>
      <c r="I16" s="17">
        <f>H16*D16</f>
        <v>219.63150000000002</v>
      </c>
      <c r="J16" s="1"/>
      <c r="K16" s="8">
        <v>275.59799999999996</v>
      </c>
      <c r="L16" s="8">
        <f t="shared" si="3"/>
        <v>275.59799999999996</v>
      </c>
      <c r="M16" s="2" t="s">
        <v>20</v>
      </c>
    </row>
    <row r="17" spans="1:13" s="9" customFormat="1" x14ac:dyDescent="0.25">
      <c r="A17" s="1">
        <v>5</v>
      </c>
      <c r="B17" s="1" t="s">
        <v>23</v>
      </c>
      <c r="C17" s="9" t="s">
        <v>29</v>
      </c>
      <c r="D17" s="1">
        <v>1</v>
      </c>
      <c r="E17" s="17">
        <v>34.03</v>
      </c>
      <c r="F17" s="17">
        <f>E17*D17</f>
        <v>34.03</v>
      </c>
      <c r="G17" s="7">
        <v>0.25</v>
      </c>
      <c r="H17" s="3">
        <f>(1-G17)*E17</f>
        <v>25.522500000000001</v>
      </c>
      <c r="I17" s="17">
        <f>H17*D17</f>
        <v>25.522500000000001</v>
      </c>
      <c r="J17" s="1"/>
      <c r="K17" s="8">
        <v>44.75</v>
      </c>
      <c r="L17" s="8">
        <f t="shared" si="3"/>
        <v>44.75</v>
      </c>
      <c r="M17" s="2" t="s">
        <v>20</v>
      </c>
    </row>
    <row r="18" spans="1:13" s="9" customFormat="1" x14ac:dyDescent="0.25">
      <c r="A18" s="1">
        <v>6</v>
      </c>
      <c r="B18" s="1" t="s">
        <v>23</v>
      </c>
      <c r="C18" s="9" t="s">
        <v>30</v>
      </c>
      <c r="D18" s="1">
        <v>1</v>
      </c>
      <c r="E18" s="17">
        <v>74</v>
      </c>
      <c r="F18" s="17">
        <f>E18*D18</f>
        <v>74</v>
      </c>
      <c r="G18" s="7">
        <v>0.25</v>
      </c>
      <c r="H18" s="3">
        <f>(1-G18)*E18</f>
        <v>55.5</v>
      </c>
      <c r="I18" s="17">
        <f>H18*D18</f>
        <v>55.5</v>
      </c>
      <c r="J18" s="1"/>
      <c r="K18" s="8">
        <v>121.11</v>
      </c>
      <c r="L18" s="8">
        <f t="shared" si="3"/>
        <v>121.11</v>
      </c>
      <c r="M18" s="2" t="s">
        <v>20</v>
      </c>
    </row>
    <row r="19" spans="1:13" s="9" customFormat="1" x14ac:dyDescent="0.25">
      <c r="A19" s="1">
        <v>7</v>
      </c>
      <c r="B19" s="1" t="s">
        <v>24</v>
      </c>
      <c r="C19" s="9" t="s">
        <v>31</v>
      </c>
      <c r="D19" s="1">
        <v>1</v>
      </c>
      <c r="E19" s="17">
        <v>44</v>
      </c>
      <c r="F19" s="17">
        <f>E19*D19</f>
        <v>44</v>
      </c>
      <c r="G19" s="7">
        <v>0</v>
      </c>
      <c r="H19" s="3">
        <f>(1-G19)*E19</f>
        <v>44</v>
      </c>
      <c r="I19" s="17">
        <f>H19*D19</f>
        <v>44</v>
      </c>
      <c r="J19" s="1"/>
      <c r="K19" s="8">
        <v>66</v>
      </c>
      <c r="L19" s="8">
        <f t="shared" si="3"/>
        <v>66</v>
      </c>
      <c r="M19" s="2" t="s">
        <v>20</v>
      </c>
    </row>
    <row r="20" spans="1:13" s="9" customFormat="1" x14ac:dyDescent="0.25">
      <c r="A20" s="1">
        <v>8</v>
      </c>
      <c r="B20" s="1" t="s">
        <v>24</v>
      </c>
      <c r="C20" s="9" t="s">
        <v>32</v>
      </c>
      <c r="D20" s="1">
        <v>1</v>
      </c>
      <c r="E20" s="17">
        <v>55</v>
      </c>
      <c r="F20" s="17">
        <f>E20*D20</f>
        <v>55</v>
      </c>
      <c r="G20" s="7">
        <v>0</v>
      </c>
      <c r="H20" s="3">
        <f>(1-G20)*E20</f>
        <v>55</v>
      </c>
      <c r="I20" s="17">
        <f>H20*D20</f>
        <v>55</v>
      </c>
      <c r="J20" s="1"/>
      <c r="K20" s="8">
        <v>58.7</v>
      </c>
      <c r="L20" s="8">
        <f t="shared" si="3"/>
        <v>58.7</v>
      </c>
      <c r="M20" s="2" t="s">
        <v>20</v>
      </c>
    </row>
    <row r="22" spans="1:13" x14ac:dyDescent="0.25">
      <c r="H22" s="11" t="s">
        <v>8</v>
      </c>
      <c r="I22" s="12">
        <f>SUM(I13:I21)</f>
        <v>539.84899999999993</v>
      </c>
      <c r="L22" s="12">
        <f>SUM(L13:L21)</f>
        <v>733.26</v>
      </c>
      <c r="M22" s="15" t="s">
        <v>17</v>
      </c>
    </row>
    <row r="23" spans="1:13" x14ac:dyDescent="0.25">
      <c r="H23" s="11"/>
      <c r="I23" s="12"/>
      <c r="L23" s="12">
        <f>L22-I22</f>
        <v>193.41100000000006</v>
      </c>
      <c r="M23" s="16" t="s">
        <v>18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Sipariş Mektubu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Cingoz, Yüksel</dc:creator>
  <cp:lastModifiedBy>ronaldinho424</cp:lastModifiedBy>
  <cp:lastPrinted>2021-04-30T12:34:39Z</cp:lastPrinted>
  <dcterms:created xsi:type="dcterms:W3CDTF">2021-04-30T12:30:26Z</dcterms:created>
  <dcterms:modified xsi:type="dcterms:W3CDTF">2022-04-19T21:58:20Z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86c25f-31f1-46f7-b4f9-3c53b1ed0b07_Enabled">
    <vt:lpwstr>True</vt:lpwstr>
  </property>
  <property fmtid="{D5CDD505-2E9C-101B-9397-08002B2CF9AE}" pid="3" name="MSIP_Label_9c86c25f-31f1-46f7-b4f9-3c53b1ed0b07_SiteId">
    <vt:lpwstr>a1ae89fb-21b9-40bf-9d82-a10ae85a2407</vt:lpwstr>
  </property>
  <property fmtid="{D5CDD505-2E9C-101B-9397-08002B2CF9AE}" pid="4" name="MSIP_Label_9c86c25f-31f1-46f7-b4f9-3c53b1ed0b07_Owner">
    <vt:lpwstr>tr0yci@festo.net</vt:lpwstr>
  </property>
  <property fmtid="{D5CDD505-2E9C-101B-9397-08002B2CF9AE}" pid="5" name="MSIP_Label_9c86c25f-31f1-46f7-b4f9-3c53b1ed0b07_SetDate">
    <vt:lpwstr>2021-04-30T12:33:18.4316073Z</vt:lpwstr>
  </property>
  <property fmtid="{D5CDD505-2E9C-101B-9397-08002B2CF9AE}" pid="6" name="MSIP_Label_9c86c25f-31f1-46f7-b4f9-3c53b1ed0b07_Name">
    <vt:lpwstr>Internal</vt:lpwstr>
  </property>
  <property fmtid="{D5CDD505-2E9C-101B-9397-08002B2CF9AE}" pid="7" name="MSIP_Label_9c86c25f-31f1-46f7-b4f9-3c53b1ed0b07_Application">
    <vt:lpwstr>Microsoft Azure Information Protection</vt:lpwstr>
  </property>
  <property fmtid="{D5CDD505-2E9C-101B-9397-08002B2CF9AE}" pid="8" name="MSIP_Label_9c86c25f-31f1-46f7-b4f9-3c53b1ed0b07_ActionId">
    <vt:lpwstr>eaa38216-4f5c-40e0-92be-74066a37f7be</vt:lpwstr>
  </property>
  <property fmtid="{D5CDD505-2E9C-101B-9397-08002B2CF9AE}" pid="9" name="MSIP_Label_9c86c25f-31f1-46f7-b4f9-3c53b1ed0b07_Extended_MSFT_Method">
    <vt:lpwstr>Automatic</vt:lpwstr>
  </property>
  <property fmtid="{D5CDD505-2E9C-101B-9397-08002B2CF9AE}" pid="10" name="Sensitivity">
    <vt:lpwstr>Internal</vt:lpwstr>
  </property>
</Properties>
</file>