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I:\"/>
    </mc:Choice>
  </mc:AlternateContent>
  <xr:revisionPtr revIDLastSave="0" documentId="13_ncr:1_{8DAB0C1D-4F86-4D83-AD9B-EDF1C39454F1}" xr6:coauthVersionLast="47" xr6:coauthVersionMax="47" xr10:uidLastSave="{00000000-0000-0000-0000-000000000000}"/>
  <bookViews>
    <workbookView xWindow="-108" yWindow="-108" windowWidth="23256" windowHeight="12456" firstSheet="1" activeTab="1" xr2:uid="{D1FC2354-1431-294E-9D05-A71CF1B59C9B}"/>
  </bookViews>
  <sheets>
    <sheet name="Cover Page" sheetId="5" r:id="rId1"/>
    <sheet name="Pivot Tables" sheetId="6" r:id="rId2"/>
    <sheet name="Dashboards" sheetId="7" r:id="rId3"/>
    <sheet name="Raw" sheetId="1" r:id="rId4"/>
    <sheet name="Analysis" sheetId="2" r:id="rId5"/>
  </sheets>
  <definedNames>
    <definedName name="_xlnm._FilterDatabase" localSheetId="2" hidden="1">Dashboards!#REF!</definedName>
    <definedName name="_xlnm._FilterDatabase" localSheetId="3" hidden="1">Raw!$D$2:$D$259</definedName>
    <definedName name="_xlnm.Extract" localSheetId="2">Dashboards!$B$9:$B$14</definedName>
    <definedName name="_xlnm.Extract" localSheetId="3">Raw!$Q$3:$Q$8</definedName>
  </definedNames>
  <calcPr calcId="191029"/>
  <pivotCaches>
    <pivotCache cacheId="7"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7" l="1"/>
  <c r="G11" i="7"/>
  <c r="G12" i="7"/>
  <c r="G13" i="7"/>
  <c r="G9" i="7"/>
  <c r="G14" i="7" s="1"/>
  <c r="C10" i="7"/>
  <c r="C11" i="7"/>
  <c r="C12" i="7"/>
  <c r="C13" i="7"/>
  <c r="C9" i="7"/>
  <c r="C5" i="7"/>
  <c r="C6" i="7"/>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C14" i="7" l="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0">
    <bk>
      <extLst>
        <ext uri="{3e2802c4-a4d2-4d8b-9148-e3be6c30e623}">
          <xlrd:rvb i="0"/>
        </ext>
      </extLst>
    </bk>
    <bk>
      <extLst>
        <ext uri="{3e2802c4-a4d2-4d8b-9148-e3be6c30e623}">
          <xlrd:rvb i="4"/>
        </ext>
      </extLst>
    </bk>
    <bk>
      <extLst>
        <ext uri="{3e2802c4-a4d2-4d8b-9148-e3be6c30e623}">
          <xlrd:rvb i="62"/>
        </ext>
      </extLst>
    </bk>
    <bk>
      <extLst>
        <ext uri="{3e2802c4-a4d2-4d8b-9148-e3be6c30e623}">
          <xlrd:rvb i="65"/>
        </ext>
      </extLst>
    </bk>
    <bk>
      <extLst>
        <ext uri="{3e2802c4-a4d2-4d8b-9148-e3be6c30e623}">
          <xlrd:rvb i="135"/>
        </ext>
      </extLst>
    </bk>
    <bk>
      <extLst>
        <ext uri="{3e2802c4-a4d2-4d8b-9148-e3be6c30e623}">
          <xlrd:rvb i="138"/>
        </ext>
      </extLst>
    </bk>
    <bk>
      <extLst>
        <ext uri="{3e2802c4-a4d2-4d8b-9148-e3be6c30e623}">
          <xlrd:rvb i="206"/>
        </ext>
      </extLst>
    </bk>
    <bk>
      <extLst>
        <ext uri="{3e2802c4-a4d2-4d8b-9148-e3be6c30e623}">
          <xlrd:rvb i="208"/>
        </ext>
      </extLst>
    </bk>
    <bk>
      <extLst>
        <ext uri="{3e2802c4-a4d2-4d8b-9148-e3be6c30e623}">
          <xlrd:rvb i="274"/>
        </ext>
      </extLst>
    </bk>
    <bk>
      <extLst>
        <ext uri="{3e2802c4-a4d2-4d8b-9148-e3be6c30e623}">
          <xlrd:rvb i="286"/>
        </ext>
      </extLst>
    </bk>
  </futureMetadata>
  <valueMetadata count="10">
    <bk>
      <rc t="1" v="0"/>
    </bk>
    <bk>
      <rc t="1" v="1"/>
    </bk>
    <bk>
      <rc t="1" v="2"/>
    </bk>
    <bk>
      <rc t="1" v="3"/>
    </bk>
    <bk>
      <rc t="1" v="4"/>
    </bk>
    <bk>
      <rc t="1" v="5"/>
    </bk>
    <bk>
      <rc t="1" v="6"/>
    </bk>
    <bk>
      <rc t="1" v="7"/>
    </bk>
    <bk>
      <rc t="1" v="8"/>
    </bk>
    <bk>
      <rc t="1" v="9"/>
    </bk>
  </valueMetadata>
</metadata>
</file>

<file path=xl/sharedStrings.xml><?xml version="1.0" encoding="utf-8"?>
<sst xmlns="http://schemas.openxmlformats.org/spreadsheetml/2006/main" count="1098" uniqueCount="46">
  <si>
    <t>Order ID</t>
  </si>
  <si>
    <t>Date</t>
  </si>
  <si>
    <t>Product</t>
  </si>
  <si>
    <t>Price</t>
  </si>
  <si>
    <t>Quantity</t>
  </si>
  <si>
    <t>Purchase Type</t>
  </si>
  <si>
    <t>Payment Method</t>
  </si>
  <si>
    <t>Manager</t>
  </si>
  <si>
    <t>City</t>
  </si>
  <si>
    <t>Fries</t>
  </si>
  <si>
    <t xml:space="preserve">Online </t>
  </si>
  <si>
    <t xml:space="preserve"> Gift Card</t>
  </si>
  <si>
    <t>Beverages</t>
  </si>
  <si>
    <t>Sides &amp; Other</t>
  </si>
  <si>
    <t xml:space="preserve">In-store </t>
  </si>
  <si>
    <t>Burgers</t>
  </si>
  <si>
    <t xml:space="preserve"> Credit Card</t>
  </si>
  <si>
    <t>Walter Muller</t>
  </si>
  <si>
    <t>Chicken Sandwiches</t>
  </si>
  <si>
    <t>Remy Monet</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</si>
  <si>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</si>
  <si>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</si>
  <si>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</si>
  <si>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</si>
  <si>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</si>
  <si>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</si>
  <si>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</si>
  <si>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</si>
  <si>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</si>
  <si>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Geography</t>
  </si>
  <si>
    <t>Country</t>
  </si>
  <si>
    <t>Revenue</t>
  </si>
  <si>
    <t>Total</t>
  </si>
  <si>
    <r>
      <t>Get 10%</t>
    </r>
    <r>
      <rPr>
        <b/>
        <sz val="16"/>
        <color theme="1"/>
        <rFont val="Calibri"/>
        <family val="2"/>
        <scheme val="minor"/>
      </rPr>
      <t xml:space="preserve"> OFF</t>
    </r>
    <r>
      <rPr>
        <sz val="16"/>
        <color theme="1"/>
        <rFont val="Calibri"/>
        <family val="2"/>
        <scheme val="minor"/>
      </rPr>
      <t xml:space="preserve"> our course using coupon code </t>
    </r>
    <r>
      <rPr>
        <b/>
        <sz val="16"/>
        <color theme="1"/>
        <rFont val="Calibri"/>
        <family val="2"/>
        <scheme val="minor"/>
      </rPr>
      <t>EMAIL10</t>
    </r>
  </si>
  <si>
    <t>Get Our Excel for Business &amp; Finance Course</t>
  </si>
  <si>
    <t>Made by Kenji Explains / Career Principles</t>
  </si>
  <si>
    <t>Note</t>
  </si>
  <si>
    <t>All content is copyright material of Kenji Explains / Career Principles</t>
  </si>
  <si>
    <t>This Excel model may not be reproduced or distributed by any means, including printing, 
screencapturing, or any other method without the prior permission of the publisher.</t>
  </si>
  <si>
    <t>Data Analysis Start File</t>
  </si>
  <si>
    <t>Country/region</t>
  </si>
  <si>
    <t>Row Labels</t>
  </si>
  <si>
    <t>Grand Total</t>
  </si>
  <si>
    <t>Sum of Revenue</t>
  </si>
  <si>
    <t>Select Manager ---&gt;</t>
  </si>
  <si>
    <t>Select Product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</si>
</sst>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_-[$$-409]* #,##0_ ;_-[$$-409]* \-#,##0\ ;_-[$$-409]* &quot;-&quot;??_ ;_-@_ "/>
    <numFmt numFmtId="169" formatCode="[$-1010000]yyyy/mm/dd;@"/>
  </numFmts>
  <fonts count="15"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b/>
      <sz val="11"/>
      <color theme="1"/>
      <name val="Calibri"/>
      <family val="2"/>
      <scheme val="minor"/>
    </font>
    <font>
      <u/>
      <sz val="12"/>
      <color theme="10"/>
      <name val="Calibri"/>
      <family val="2"/>
      <scheme val="minor"/>
    </font>
    <font>
      <b/>
      <sz val="42"/>
      <color theme="1"/>
      <name val="Calibri"/>
      <family val="2"/>
      <scheme val="minor"/>
    </font>
    <font>
      <b/>
      <sz val="50"/>
      <color theme="1"/>
      <name val="Calibri"/>
      <family val="2"/>
      <scheme val="minor"/>
    </font>
    <font>
      <sz val="16"/>
      <color theme="1"/>
      <name val="Calibri"/>
      <family val="2"/>
      <scheme val="minor"/>
    </font>
    <font>
      <b/>
      <sz val="16"/>
      <color theme="1"/>
      <name val="Calibri"/>
      <family val="2"/>
      <scheme val="minor"/>
    </font>
    <font>
      <u/>
      <sz val="20"/>
      <color theme="10"/>
      <name val="Calibri"/>
      <family val="2"/>
      <scheme val="minor"/>
    </font>
    <font>
      <u/>
      <sz val="11"/>
      <color theme="10"/>
      <name val="Calibri"/>
      <family val="2"/>
      <scheme val="minor"/>
    </font>
    <font>
      <i/>
      <sz val="14"/>
      <color rgb="FF0432FF"/>
      <name val="Calibri"/>
      <family val="2"/>
      <scheme val="minor"/>
    </font>
  </fonts>
  <fills count="7">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thin">
        <color indexed="64"/>
      </bottom>
      <diagonal/>
    </border>
  </borders>
  <cellStyleXfs count="4">
    <xf numFmtId="0" fontId="0" fillId="0" borderId="0"/>
    <xf numFmtId="0" fontId="7" fillId="0" borderId="0" applyNumberFormat="0" applyFill="0" applyBorder="0" applyAlignment="0" applyProtection="0"/>
    <xf numFmtId="0" fontId="1" fillId="0" borderId="0"/>
    <xf numFmtId="0" fontId="13" fillId="0" borderId="0" applyNumberFormat="0" applyFill="0" applyBorder="0" applyAlignment="0" applyProtection="0"/>
  </cellStyleXfs>
  <cellXfs count="49">
    <xf numFmtId="0" fontId="0" fillId="0" borderId="0" xfId="0"/>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0" fillId="0" borderId="0" xfId="0" applyAlignment="1">
      <alignment horizontal="center"/>
    </xf>
    <xf numFmtId="0" fontId="5" fillId="0" borderId="0" xfId="0" applyFont="1"/>
    <xf numFmtId="0" fontId="3" fillId="2" borderId="0" xfId="0" applyFont="1" applyFill="1" applyAlignment="1">
      <alignment horizontal="left" indent="1"/>
    </xf>
    <xf numFmtId="0" fontId="4" fillId="3" borderId="0" xfId="0" applyFont="1" applyFill="1" applyAlignment="1">
      <alignment horizontal="left" indent="1"/>
    </xf>
    <xf numFmtId="0" fontId="4" fillId="3" borderId="0" xfId="0" applyFont="1" applyFill="1"/>
    <xf numFmtId="0" fontId="0" fillId="0" borderId="0" xfId="0" applyAlignment="1">
      <alignment horizontal="left" indent="1"/>
    </xf>
    <xf numFmtId="0" fontId="4" fillId="0" borderId="0" xfId="0" applyFont="1"/>
    <xf numFmtId="0" fontId="0" fillId="0" borderId="0" xfId="0" applyAlignment="1">
      <alignment horizontal="left"/>
    </xf>
    <xf numFmtId="165" fontId="0" fillId="0" borderId="0" xfId="0" applyNumberFormat="1"/>
    <xf numFmtId="1" fontId="0" fillId="0" borderId="0" xfId="0" applyNumberFormat="1" applyAlignment="1">
      <alignment horizontal="center"/>
    </xf>
    <xf numFmtId="0" fontId="1" fillId="0" borderId="2" xfId="2" applyBorder="1"/>
    <xf numFmtId="0" fontId="8" fillId="0" borderId="3" xfId="2" applyFont="1" applyBorder="1" applyAlignment="1">
      <alignment horizontal="center" vertical="center"/>
    </xf>
    <xf numFmtId="0" fontId="1" fillId="0" borderId="4" xfId="2" applyBorder="1"/>
    <xf numFmtId="0" fontId="1" fillId="4" borderId="0" xfId="2" applyFill="1"/>
    <xf numFmtId="0" fontId="1" fillId="0" borderId="5" xfId="2" applyBorder="1"/>
    <xf numFmtId="0" fontId="9" fillId="0" borderId="0" xfId="2" applyFont="1" applyAlignment="1">
      <alignment horizontal="center" vertical="center"/>
    </xf>
    <xf numFmtId="0" fontId="1" fillId="0" borderId="6" xfId="2" applyBorder="1"/>
    <xf numFmtId="0" fontId="1" fillId="0" borderId="0" xfId="2"/>
    <xf numFmtId="0" fontId="2" fillId="0" borderId="5" xfId="2" applyFont="1" applyBorder="1"/>
    <xf numFmtId="0" fontId="10" fillId="0" borderId="0" xfId="2" applyFont="1" applyAlignment="1">
      <alignment horizontal="center"/>
    </xf>
    <xf numFmtId="0" fontId="2" fillId="0" borderId="6" xfId="2" applyFont="1" applyBorder="1"/>
    <xf numFmtId="0" fontId="2" fillId="4" borderId="0" xfId="2" applyFont="1" applyFill="1"/>
    <xf numFmtId="0" fontId="10" fillId="0" borderId="0" xfId="2" applyFont="1"/>
    <xf numFmtId="0" fontId="1" fillId="0" borderId="5" xfId="2" applyBorder="1" applyAlignment="1">
      <alignment vertical="center"/>
    </xf>
    <xf numFmtId="0" fontId="12" fillId="5" borderId="7" xfId="1" applyFont="1" applyFill="1" applyBorder="1" applyAlignment="1">
      <alignment horizontal="center" vertical="center"/>
    </xf>
    <xf numFmtId="0" fontId="1" fillId="0" borderId="6" xfId="2" applyBorder="1" applyAlignment="1">
      <alignment vertical="center"/>
    </xf>
    <xf numFmtId="0" fontId="1" fillId="4" borderId="0" xfId="2" applyFill="1" applyAlignment="1">
      <alignment vertical="center"/>
    </xf>
    <xf numFmtId="0" fontId="14" fillId="0" borderId="0" xfId="3" applyFont="1" applyFill="1" applyBorder="1"/>
    <xf numFmtId="0" fontId="6" fillId="0" borderId="8" xfId="2" applyFont="1" applyBorder="1"/>
    <xf numFmtId="0" fontId="1" fillId="0" borderId="0" xfId="2" applyAlignment="1">
      <alignment vertical="top" wrapText="1"/>
    </xf>
    <xf numFmtId="0" fontId="1" fillId="0" borderId="9" xfId="2" applyBorder="1"/>
    <xf numFmtId="0" fontId="1" fillId="0" borderId="8" xfId="2" applyBorder="1"/>
    <xf numFmtId="0" fontId="1" fillId="0" borderId="10" xfId="2" applyBorder="1"/>
    <xf numFmtId="0" fontId="3" fillId="2" borderId="0" xfId="0" applyFont="1" applyFill="1" applyAlignment="1">
      <alignment horizontal="center"/>
    </xf>
    <xf numFmtId="169" fontId="3" fillId="2" borderId="0" xfId="0" applyNumberFormat="1" applyFont="1" applyFill="1" applyAlignment="1">
      <alignment horizontal="center" vertical="center"/>
    </xf>
    <xf numFmtId="169" fontId="0" fillId="0" borderId="0" xfId="0" applyNumberFormat="1" applyAlignment="1">
      <alignment horizontal="left"/>
    </xf>
    <xf numFmtId="169" fontId="0" fillId="0" borderId="0" xfId="0" applyNumberFormat="1"/>
    <xf numFmtId="1" fontId="3" fillId="2" borderId="0" xfId="0" applyNumberFormat="1" applyFont="1" applyFill="1" applyAlignment="1">
      <alignment horizontal="center" vertical="center"/>
    </xf>
    <xf numFmtId="1" fontId="0" fillId="0" borderId="0" xfId="0" applyNumberFormat="1"/>
    <xf numFmtId="0" fontId="0" fillId="0" borderId="0" xfId="0" pivotButton="1"/>
    <xf numFmtId="0" fontId="0" fillId="0" borderId="0" xfId="0" applyNumberFormat="1"/>
    <xf numFmtId="0" fontId="0" fillId="6" borderId="1" xfId="0" applyFill="1" applyBorder="1"/>
    <xf numFmtId="0" fontId="0" fillId="0" borderId="0" xfId="0" applyBorder="1"/>
    <xf numFmtId="0" fontId="0" fillId="0" borderId="11" xfId="0" applyBorder="1"/>
    <xf numFmtId="165" fontId="0" fillId="0" borderId="0" xfId="0" applyNumberFormat="1" applyBorder="1"/>
    <xf numFmtId="165" fontId="0" fillId="0" borderId="11" xfId="0" applyNumberFormat="1" applyBorder="1"/>
  </cellXfs>
  <cellStyles count="4">
    <cellStyle name="Hyperlink" xfId="1" builtinId="8"/>
    <cellStyle name="Hyperlink 2 2" xfId="3" xr:uid="{F249171E-1D60-42F4-A03F-480C913218A3}"/>
    <cellStyle name="Normal" xfId="0" builtinId="0"/>
    <cellStyle name="Normal 2" xfId="2" xr:uid="{0CD8B2A8-DB45-4C19-8BF1-7AC1BB4A4279}"/>
  </cellStyles>
  <dxfs count="15">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69" formatCode="[$-1010000]yyyy/mm/dd;@"/>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17" Type="http://schemas.microsoft.com/office/2017/06/relationships/rdSupportingPropertyBag" Target="richData/rdsupportingpropertybag.xml"/><Relationship Id="rId2" Type="http://schemas.openxmlformats.org/officeDocument/2006/relationships/worksheet" Target="worksheets/sheet2.xml"/><Relationship Id="rId16"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20/07/relationships/rdRichValueWebImage" Target="richData/rdRichValueWebImage.xml"/><Relationship Id="rId5" Type="http://schemas.openxmlformats.org/officeDocument/2006/relationships/worksheet" Target="worksheets/sheet5.xml"/><Relationship Id="rId15" Type="http://schemas.microsoft.com/office/2017/06/relationships/richStyles" Target="richData/richStyles.xml"/><Relationship Id="rId10" Type="http://schemas.openxmlformats.org/officeDocument/2006/relationships/sheetMetadata" Target="metadata.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Array" Target="richData/rdarray.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2434775</xdr:colOff>
      <xdr:row>4</xdr:row>
      <xdr:rowOff>190501</xdr:rowOff>
    </xdr:from>
    <xdr:ext cx="3050985" cy="865353"/>
    <xdr:pic>
      <xdr:nvPicPr>
        <xdr:cNvPr id="2" name="Picture 1">
          <a:extLst>
            <a:ext uri="{FF2B5EF4-FFF2-40B4-BE49-F238E27FC236}">
              <a16:creationId xmlns:a16="http://schemas.microsoft.com/office/drawing/2014/main" id="{345082DF-DF01-465A-BF9F-D6B142866F58}"/>
            </a:ext>
          </a:extLst>
        </xdr:cNvPr>
        <xdr:cNvPicPr>
          <a:picLocks noChangeAspect="1"/>
        </xdr:cNvPicPr>
      </xdr:nvPicPr>
      <xdr:blipFill>
        <a:blip xmlns:r="http://schemas.openxmlformats.org/officeDocument/2006/relationships" r:embed="rId1"/>
        <a:stretch>
          <a:fillRect/>
        </a:stretch>
      </xdr:blipFill>
      <xdr:spPr>
        <a:xfrm>
          <a:off x="3717475" y="1428751"/>
          <a:ext cx="3050985" cy="865353"/>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BR" refreshedDate="45471.737361111111" createdVersion="8" refreshedVersion="8" minRefreshableVersion="3" recordCount="257" xr:uid="{F0A79A7E-B0E5-4514-ACE9-29284FDC5741}">
  <cacheSource type="worksheet">
    <worksheetSource name="Table2"/>
  </cacheSource>
  <cacheFields count="11">
    <cacheField name="Order ID" numFmtId="0">
      <sharedItems containsSemiMixedTypes="0" containsString="0" containsNumber="1" containsInteger="1" minValue="10452" maxValue="10713"/>
    </cacheField>
    <cacheField name="Date" numFmtId="169">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Quantity" numFmtId="1">
      <sharedItems containsSemiMixedTypes="0" containsString="0" containsNumber="1" containsInteger="1" minValue="201" maxValue="755"/>
    </cacheField>
    <cacheField name="Purchase Type" numFmtId="0">
      <sharedItems/>
    </cacheField>
    <cacheField name="Payment Method" numFmtId="0">
      <sharedItems count="3">
        <s v=" Gift Card"/>
        <s v=" Credit Card"/>
        <s v=" Cash"/>
      </sharedItems>
    </cacheField>
    <cacheField name="Manager" numFmtId="0">
      <sharedItems/>
    </cacheField>
    <cacheField name="City" numFmtId="0">
      <sharedItems/>
    </cacheField>
    <cacheField name="Country/region" numFmtId="0">
      <sharedItems/>
    </cacheField>
    <cacheField name="Revenue" numFmtId="0">
      <sharedItems containsSemiMixedTypes="0" containsString="0" containsNumber="1" minValue="1002.99" maxValue="2252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n v="10452"/>
    <d v="2022-11-07T00:00:00"/>
    <x v="0"/>
    <n v="3.49"/>
    <n v="574"/>
    <s v="Online "/>
    <x v="0"/>
    <s v="Tom Jackson"/>
    <s v="London"/>
    <s v="United Kingdom"/>
    <n v="2003.2600000000002"/>
  </r>
  <r>
    <n v="10453"/>
    <d v="2022-11-07T00:00:00"/>
    <x v="1"/>
    <n v="2.95"/>
    <n v="746"/>
    <s v="Online "/>
    <x v="0"/>
    <s v="Pablo Perez"/>
    <s v="Madrid"/>
    <s v="Spain"/>
    <n v="2200.7000000000003"/>
  </r>
  <r>
    <n v="10454"/>
    <d v="2022-11-07T00:00:00"/>
    <x v="2"/>
    <n v="4.99"/>
    <n v="201"/>
    <s v="In-store "/>
    <x v="0"/>
    <s v="Joao Silva"/>
    <s v="Lisbon"/>
    <s v="Portugal"/>
    <n v="1002.99"/>
  </r>
  <r>
    <n v="10455"/>
    <d v="2022-11-08T00:00:00"/>
    <x v="3"/>
    <n v="12.99"/>
    <n v="570"/>
    <s v="In-store "/>
    <x v="1"/>
    <s v="Walter Muller"/>
    <s v="Berlin"/>
    <s v="Germany"/>
    <n v="7404.3"/>
  </r>
  <r>
    <n v="10456"/>
    <d v="2022-11-08T00:00:00"/>
    <x v="4"/>
    <n v="9.9499999999999993"/>
    <n v="202"/>
    <s v="In-store "/>
    <x v="1"/>
    <s v="Walter Muller"/>
    <s v="Berlin"/>
    <s v="Germany"/>
    <n v="2009.8999999999999"/>
  </r>
  <r>
    <n v="10457"/>
    <d v="2022-11-08T00:00:00"/>
    <x v="0"/>
    <n v="3.49"/>
    <n v="574"/>
    <s v="In-store "/>
    <x v="1"/>
    <s v="Remy Monet"/>
    <s v="Paris"/>
    <s v="France"/>
    <n v="2003.2600000000002"/>
  </r>
  <r>
    <n v="10459"/>
    <d v="2022-11-08T00:00:00"/>
    <x v="2"/>
    <n v="4.99"/>
    <n v="201"/>
    <s v="In-store "/>
    <x v="1"/>
    <s v="Walter Muller"/>
    <s v="Berlin"/>
    <s v="Germany"/>
    <n v="1002.99"/>
  </r>
  <r>
    <n v="10460"/>
    <d v="2022-11-09T00:00:00"/>
    <x v="3"/>
    <n v="12.99"/>
    <n v="555"/>
    <s v="In-store "/>
    <x v="1"/>
    <s v="Remy Monet"/>
    <s v="Paris"/>
    <s v="France"/>
    <n v="7209.45"/>
  </r>
  <r>
    <n v="10461"/>
    <d v="2022-11-09T00:00:00"/>
    <x v="4"/>
    <n v="9.9499999999999993"/>
    <n v="202"/>
    <s v="In-store "/>
    <x v="1"/>
    <s v="Remy Monet"/>
    <s v="Paris"/>
    <s v="France"/>
    <n v="2009.8999999999999"/>
  </r>
  <r>
    <n v="10462"/>
    <d v="2022-11-09T00:00:00"/>
    <x v="0"/>
    <n v="3.49"/>
    <n v="574"/>
    <s v="In-store "/>
    <x v="1"/>
    <s v="Remy Monet"/>
    <s v="Paris"/>
    <s v="France"/>
    <n v="2003.2600000000002"/>
  </r>
  <r>
    <n v="10463"/>
    <d v="2022-11-09T00:00:00"/>
    <x v="1"/>
    <n v="2.95"/>
    <n v="678"/>
    <s v="In-store "/>
    <x v="1"/>
    <s v="Remy Monet"/>
    <s v="Paris"/>
    <s v="France"/>
    <n v="2000.1000000000001"/>
  </r>
  <r>
    <n v="10464"/>
    <d v="2022-11-09T00:00:00"/>
    <x v="2"/>
    <n v="4.99"/>
    <n v="201"/>
    <s v="In-store "/>
    <x v="1"/>
    <s v="Remy Monet"/>
    <s v="Paris"/>
    <s v="France"/>
    <n v="1002.99"/>
  </r>
  <r>
    <n v="10465"/>
    <d v="2022-11-10T00:00:00"/>
    <x v="3"/>
    <n v="12.99"/>
    <n v="555"/>
    <s v="In-store "/>
    <x v="1"/>
    <s v="Pablo Perez"/>
    <s v="Madrid"/>
    <s v="Spain"/>
    <n v="7209.45"/>
  </r>
  <r>
    <n v="10466"/>
    <d v="2022-11-10T00:00:00"/>
    <x v="4"/>
    <n v="9.9499999999999993"/>
    <n v="202"/>
    <s v="In-store "/>
    <x v="1"/>
    <s v="Pablo Perez"/>
    <s v="Madrid"/>
    <s v="Spain"/>
    <n v="2009.8999999999999"/>
  </r>
  <r>
    <n v="10467"/>
    <d v="2022-11-10T00:00:00"/>
    <x v="0"/>
    <n v="3.49"/>
    <n v="574"/>
    <s v="In-store "/>
    <x v="1"/>
    <s v="Pablo Perez"/>
    <s v="Madrid"/>
    <s v="Spain"/>
    <n v="2003.2600000000002"/>
  </r>
  <r>
    <n v="10468"/>
    <d v="2022-11-10T00:00:00"/>
    <x v="1"/>
    <n v="2.95"/>
    <n v="678"/>
    <s v="In-store "/>
    <x v="1"/>
    <s v="Pablo Perez"/>
    <s v="Madrid"/>
    <s v="Spain"/>
    <n v="2000.1000000000001"/>
  </r>
  <r>
    <n v="10470"/>
    <d v="2022-11-11T00:00:00"/>
    <x v="3"/>
    <n v="12.99"/>
    <n v="555"/>
    <s v="In-store "/>
    <x v="1"/>
    <s v="Pablo Perez"/>
    <s v="Madrid"/>
    <s v="Spain"/>
    <n v="7209.45"/>
  </r>
  <r>
    <n v="10471"/>
    <d v="2022-11-11T00:00:00"/>
    <x v="4"/>
    <n v="9.9499999999999993"/>
    <n v="202"/>
    <s v="In-store "/>
    <x v="1"/>
    <s v="Pablo Perez"/>
    <s v="Madrid"/>
    <s v="Spain"/>
    <n v="2009.8999999999999"/>
  </r>
  <r>
    <n v="10472"/>
    <d v="2022-11-11T00:00:00"/>
    <x v="0"/>
    <n v="3.49"/>
    <n v="631"/>
    <s v="In-store "/>
    <x v="1"/>
    <s v="Pablo Perez"/>
    <s v="Madrid"/>
    <s v="Spain"/>
    <n v="2202.19"/>
  </r>
  <r>
    <n v="10473"/>
    <d v="2022-11-11T00:00:00"/>
    <x v="1"/>
    <n v="2.95"/>
    <n v="678"/>
    <s v="In-store "/>
    <x v="1"/>
    <s v="Pablo Perez"/>
    <s v="Madrid"/>
    <s v="Spain"/>
    <n v="2000.1000000000001"/>
  </r>
  <r>
    <n v="10474"/>
    <d v="2022-11-11T00:00:00"/>
    <x v="2"/>
    <n v="4.99"/>
    <n v="201"/>
    <s v="In-store "/>
    <x v="1"/>
    <s v="Pablo Perez"/>
    <s v="Madrid"/>
    <s v="Spain"/>
    <n v="1002.99"/>
  </r>
  <r>
    <n v="10475"/>
    <d v="2022-11-12T00:00:00"/>
    <x v="3"/>
    <n v="12.99"/>
    <n v="524"/>
    <s v="In-store "/>
    <x v="1"/>
    <s v="Pablo Perez"/>
    <s v="Madrid"/>
    <s v="Spain"/>
    <n v="6806.76"/>
  </r>
  <r>
    <n v="10476"/>
    <d v="2022-11-12T00:00:00"/>
    <x v="4"/>
    <n v="9.9499999999999993"/>
    <n v="202"/>
    <s v="In-store "/>
    <x v="1"/>
    <s v="Pablo Perez"/>
    <s v="Madrid"/>
    <s v="Spain"/>
    <n v="2009.8999999999999"/>
  </r>
  <r>
    <n v="10477"/>
    <d v="2022-11-12T00:00:00"/>
    <x v="0"/>
    <n v="3.49"/>
    <n v="631"/>
    <s v="In-store "/>
    <x v="1"/>
    <s v="Pablo Perez"/>
    <s v="Madrid"/>
    <s v="Spain"/>
    <n v="2202.19"/>
  </r>
  <r>
    <n v="10478"/>
    <d v="2022-11-12T00:00:00"/>
    <x v="1"/>
    <n v="2.95"/>
    <n v="678"/>
    <s v="In-store "/>
    <x v="1"/>
    <s v="Pablo Perez"/>
    <s v="Madrid"/>
    <s v="Spain"/>
    <n v="2000.1000000000001"/>
  </r>
  <r>
    <n v="10479"/>
    <d v="2022-11-12T00:00:00"/>
    <x v="2"/>
    <n v="4.99"/>
    <n v="201"/>
    <s v="In-store "/>
    <x v="1"/>
    <s v="Pablo Perez"/>
    <s v="Madrid"/>
    <s v="Spain"/>
    <n v="1002.99"/>
  </r>
  <r>
    <n v="10480"/>
    <d v="2022-11-13T00:00:00"/>
    <x v="3"/>
    <n v="12.99"/>
    <n v="509"/>
    <s v="In-store "/>
    <x v="1"/>
    <s v="Pablo Perez"/>
    <s v="Madrid"/>
    <s v="Spain"/>
    <n v="6611.91"/>
  </r>
  <r>
    <n v="10481"/>
    <d v="2022-11-13T00:00:00"/>
    <x v="4"/>
    <n v="9.9499999999999993"/>
    <n v="202"/>
    <s v="In-store "/>
    <x v="1"/>
    <s v="Pablo Perez"/>
    <s v="Madrid"/>
    <s v="Spain"/>
    <n v="2009.8999999999999"/>
  </r>
  <r>
    <n v="10482"/>
    <d v="2022-11-13T00:00:00"/>
    <x v="0"/>
    <n v="25.5"/>
    <n v="631"/>
    <s v="In-store "/>
    <x v="1"/>
    <s v="Joao Silva"/>
    <s v="Lisbon"/>
    <s v="Portugal"/>
    <n v="16090.5"/>
  </r>
  <r>
    <n v="10483"/>
    <d v="2022-11-13T00:00:00"/>
    <x v="1"/>
    <n v="33.22"/>
    <n v="678"/>
    <s v="In-store "/>
    <x v="1"/>
    <s v="Joao Silva"/>
    <s v="Lisbon"/>
    <s v="Portugal"/>
    <n v="22523.16"/>
  </r>
  <r>
    <n v="10484"/>
    <d v="2022-11-13T00:00:00"/>
    <x v="2"/>
    <n v="21.44"/>
    <n v="201"/>
    <s v="In-store "/>
    <x v="1"/>
    <s v="Joao Silva"/>
    <s v="Lisbon"/>
    <s v="Portugal"/>
    <n v="4309.4400000000005"/>
  </r>
  <r>
    <n v="10485"/>
    <d v="2022-11-14T00:00:00"/>
    <x v="3"/>
    <n v="27.99"/>
    <n v="524"/>
    <s v="In-store "/>
    <x v="1"/>
    <s v="Joao Silva"/>
    <s v="Lisbon"/>
    <s v="Portugal"/>
    <n v="14666.759999999998"/>
  </r>
  <r>
    <n v="10486"/>
    <d v="2022-11-14T00:00:00"/>
    <x v="4"/>
    <n v="29.05"/>
    <n v="202"/>
    <s v="In-store "/>
    <x v="1"/>
    <s v="Joao Silva"/>
    <s v="Lisbon"/>
    <s v="Portugal"/>
    <n v="5868.1"/>
  </r>
  <r>
    <n v="10487"/>
    <d v="2022-11-14T00:00:00"/>
    <x v="0"/>
    <n v="3.49"/>
    <n v="631"/>
    <s v="In-store "/>
    <x v="1"/>
    <s v="Joao Silva"/>
    <s v="Lisbon"/>
    <s v="Portugal"/>
    <n v="2202.19"/>
  </r>
  <r>
    <n v="10488"/>
    <d v="2022-11-14T00:00:00"/>
    <x v="1"/>
    <n v="2.95"/>
    <n v="678"/>
    <s v="In-store "/>
    <x v="1"/>
    <s v="Joao Silva"/>
    <s v="Lisbon"/>
    <s v="Portugal"/>
    <n v="2000.1000000000001"/>
  </r>
  <r>
    <n v="10489"/>
    <d v="2022-11-14T00:00:00"/>
    <x v="2"/>
    <n v="4.99"/>
    <n v="201"/>
    <s v="In-store "/>
    <x v="1"/>
    <s v="Pablo Perez"/>
    <s v="Madrid"/>
    <s v="Spain"/>
    <n v="1002.99"/>
  </r>
  <r>
    <n v="10490"/>
    <d v="2022-11-15T00:00:00"/>
    <x v="3"/>
    <n v="12.99"/>
    <n v="509"/>
    <s v="In-store "/>
    <x v="1"/>
    <s v="Pablo Perez"/>
    <s v="Madrid"/>
    <s v="Spain"/>
    <n v="6611.91"/>
  </r>
  <r>
    <n v="10491"/>
    <d v="2022-11-15T00:00:00"/>
    <x v="4"/>
    <n v="9.9499999999999993"/>
    <n v="202"/>
    <s v="In-store "/>
    <x v="1"/>
    <s v="Pablo Perez"/>
    <s v="Madrid"/>
    <s v="Spain"/>
    <n v="2009.8999999999999"/>
  </r>
  <r>
    <n v="10492"/>
    <d v="2022-11-15T00:00:00"/>
    <x v="0"/>
    <n v="3.49"/>
    <n v="574"/>
    <s v="In-store "/>
    <x v="1"/>
    <s v="Pablo Perez"/>
    <s v="Madrid"/>
    <s v="Spain"/>
    <n v="2003.2600000000002"/>
  </r>
  <r>
    <n v="10493"/>
    <d v="2022-11-15T00:00:00"/>
    <x v="1"/>
    <n v="2.95"/>
    <n v="678"/>
    <s v="In-store "/>
    <x v="1"/>
    <s v="Pablo Perez"/>
    <s v="Madrid"/>
    <s v="Spain"/>
    <n v="2000.1000000000001"/>
  </r>
  <r>
    <n v="10494"/>
    <d v="2022-11-15T00:00:00"/>
    <x v="2"/>
    <n v="4.99"/>
    <n v="201"/>
    <s v="In-store "/>
    <x v="1"/>
    <s v="Pablo Perez"/>
    <s v="Madrid"/>
    <s v="Spain"/>
    <n v="1002.99"/>
  </r>
  <r>
    <n v="10495"/>
    <d v="2022-11-16T00:00:00"/>
    <x v="3"/>
    <n v="12.99"/>
    <n v="509"/>
    <s v="In-store "/>
    <x v="1"/>
    <s v="Pablo Perez"/>
    <s v="Madrid"/>
    <s v="Spain"/>
    <n v="6611.91"/>
  </r>
  <r>
    <n v="10496"/>
    <d v="2022-11-16T00:00:00"/>
    <x v="4"/>
    <n v="9.9499999999999993"/>
    <n v="202"/>
    <s v="In-store "/>
    <x v="1"/>
    <s v="Pablo Perez"/>
    <s v="Madrid"/>
    <s v="Spain"/>
    <n v="2009.8999999999999"/>
  </r>
  <r>
    <n v="10497"/>
    <d v="2022-11-16T00:00:00"/>
    <x v="0"/>
    <n v="3.49"/>
    <n v="574"/>
    <s v="In-store "/>
    <x v="1"/>
    <s v="Pablo Perez"/>
    <s v="Madrid"/>
    <s v="Spain"/>
    <n v="2003.2600000000002"/>
  </r>
  <r>
    <n v="10498"/>
    <d v="2022-11-16T00:00:00"/>
    <x v="1"/>
    <n v="2.95"/>
    <n v="678"/>
    <s v="Drive-thru "/>
    <x v="1"/>
    <s v="Pablo Perez"/>
    <s v="Madrid"/>
    <s v="Spain"/>
    <n v="2000.1000000000001"/>
  </r>
  <r>
    <n v="10499"/>
    <d v="2022-11-16T00:00:00"/>
    <x v="2"/>
    <n v="4.99"/>
    <n v="201"/>
    <s v="Drive-thru "/>
    <x v="1"/>
    <s v="Pablo Perez"/>
    <s v="Madrid"/>
    <s v="Spain"/>
    <n v="1002.99"/>
  </r>
  <r>
    <n v="10500"/>
    <d v="2022-11-17T00:00:00"/>
    <x v="3"/>
    <n v="12.99"/>
    <n v="524"/>
    <s v="Drive-thru "/>
    <x v="1"/>
    <s v="Pablo Perez"/>
    <s v="Madrid"/>
    <s v="Spain"/>
    <n v="6806.76"/>
  </r>
  <r>
    <n v="10501"/>
    <d v="2022-11-17T00:00:00"/>
    <x v="4"/>
    <n v="9.9499999999999993"/>
    <n v="202"/>
    <s v="Drive-thru "/>
    <x v="1"/>
    <s v="Pablo Perez"/>
    <s v="Madrid"/>
    <s v="Spain"/>
    <n v="2009.8999999999999"/>
  </r>
  <r>
    <n v="10502"/>
    <d v="2022-11-17T00:00:00"/>
    <x v="0"/>
    <n v="3.49"/>
    <n v="631"/>
    <s v="Drive-thru "/>
    <x v="1"/>
    <s v="Pablo Perez"/>
    <s v="Madrid"/>
    <s v="Spain"/>
    <n v="2202.19"/>
  </r>
  <r>
    <n v="10503"/>
    <d v="2022-11-17T00:00:00"/>
    <x v="1"/>
    <n v="2.95"/>
    <n v="678"/>
    <s v="Drive-thru "/>
    <x v="1"/>
    <s v="Pablo Perez"/>
    <s v="Madrid"/>
    <s v="Spain"/>
    <n v="2000.1000000000001"/>
  </r>
  <r>
    <n v="10504"/>
    <d v="2022-11-17T00:00:00"/>
    <x v="2"/>
    <n v="4.99"/>
    <n v="201"/>
    <s v="Drive-thru "/>
    <x v="1"/>
    <s v="Pablo Perez"/>
    <s v="Madrid"/>
    <s v="Spain"/>
    <n v="1002.99"/>
  </r>
  <r>
    <n v="10505"/>
    <d v="2022-11-18T00:00:00"/>
    <x v="3"/>
    <n v="12.99"/>
    <n v="539"/>
    <s v="Drive-thru "/>
    <x v="1"/>
    <s v="Pablo Perez"/>
    <s v="Madrid"/>
    <s v="Spain"/>
    <n v="7001.61"/>
  </r>
  <r>
    <n v="10506"/>
    <d v="2022-11-18T00:00:00"/>
    <x v="4"/>
    <n v="9.9499999999999993"/>
    <n v="202"/>
    <s v="Drive-thru "/>
    <x v="1"/>
    <s v="Pablo Perez"/>
    <s v="Madrid"/>
    <s v="Spain"/>
    <n v="2009.8999999999999"/>
  </r>
  <r>
    <n v="10507"/>
    <d v="2022-11-18T00:00:00"/>
    <x v="0"/>
    <n v="3.49"/>
    <n v="688"/>
    <s v="Drive-thru "/>
    <x v="1"/>
    <s v="Pablo Perez"/>
    <s v="Madrid"/>
    <s v="Spain"/>
    <n v="2401.1200000000003"/>
  </r>
  <r>
    <n v="10508"/>
    <d v="2022-11-18T00:00:00"/>
    <x v="1"/>
    <n v="2.95"/>
    <n v="678"/>
    <s v="Drive-thru "/>
    <x v="1"/>
    <s v="Pablo Perez"/>
    <s v="Madrid"/>
    <s v="Spain"/>
    <n v="2000.1000000000001"/>
  </r>
  <r>
    <n v="10509"/>
    <d v="2022-11-18T00:00:00"/>
    <x v="2"/>
    <n v="4.99"/>
    <n v="201"/>
    <s v="Drive-thru "/>
    <x v="1"/>
    <s v="Pablo Perez"/>
    <s v="Madrid"/>
    <s v="Spain"/>
    <n v="1002.99"/>
  </r>
  <r>
    <n v="10510"/>
    <d v="2022-11-19T00:00:00"/>
    <x v="3"/>
    <n v="12.99"/>
    <n v="509"/>
    <s v="Drive-thru "/>
    <x v="1"/>
    <s v="Pablo Perez"/>
    <s v="Madrid"/>
    <s v="Spain"/>
    <n v="6611.91"/>
  </r>
  <r>
    <n v="10511"/>
    <d v="2022-11-19T00:00:00"/>
    <x v="4"/>
    <n v="9.9499999999999993"/>
    <n v="202"/>
    <s v="Drive-thru "/>
    <x v="1"/>
    <s v="Joao Silva"/>
    <s v="Lisbon"/>
    <s v="Portugal"/>
    <n v="2009.8999999999999"/>
  </r>
  <r>
    <n v="10512"/>
    <d v="2022-11-19T00:00:00"/>
    <x v="0"/>
    <n v="3.49"/>
    <n v="688"/>
    <s v="Drive-thru "/>
    <x v="1"/>
    <s v="Joao Silva"/>
    <s v="Lisbon"/>
    <s v="Portugal"/>
    <n v="2401.1200000000003"/>
  </r>
  <r>
    <n v="10513"/>
    <d v="2022-11-19T00:00:00"/>
    <x v="1"/>
    <n v="2.95"/>
    <n v="678"/>
    <s v="Drive-thru "/>
    <x v="2"/>
    <s v="Joao Silva"/>
    <s v="Lisbon"/>
    <s v="Portugal"/>
    <n v="2000.1000000000001"/>
  </r>
  <r>
    <n v="10514"/>
    <d v="2022-11-19T00:00:00"/>
    <x v="2"/>
    <n v="4.99"/>
    <n v="201"/>
    <s v="Drive-thru "/>
    <x v="2"/>
    <s v="Joao Silva"/>
    <s v="Lisbon"/>
    <s v="Portugal"/>
    <n v="1002.99"/>
  </r>
  <r>
    <n v="10515"/>
    <d v="2022-11-20T00:00:00"/>
    <x v="3"/>
    <n v="12.99"/>
    <n v="478"/>
    <s v="Drive-thru "/>
    <x v="2"/>
    <s v="Joao Silva"/>
    <s v="Lisbon"/>
    <s v="Portugal"/>
    <n v="6209.22"/>
  </r>
  <r>
    <n v="10516"/>
    <d v="2022-11-20T00:00:00"/>
    <x v="4"/>
    <n v="9.9499999999999993"/>
    <n v="202"/>
    <s v="Drive-thru "/>
    <x v="2"/>
    <s v="Joao Silva"/>
    <s v="Lisbon"/>
    <s v="Portugal"/>
    <n v="2009.8999999999999"/>
  </r>
  <r>
    <n v="10483"/>
    <d v="2022-11-13T00:00:00"/>
    <x v="1"/>
    <n v="2.95"/>
    <n v="678"/>
    <s v="In-store "/>
    <x v="1"/>
    <s v="Joao Silva"/>
    <s v="Lisbon"/>
    <s v="Portugal"/>
    <n v="2000.1000000000001"/>
  </r>
  <r>
    <n v="10484"/>
    <d v="2022-11-13T00:00:00"/>
    <x v="2"/>
    <n v="4.99"/>
    <n v="201"/>
    <s v="In-store "/>
    <x v="1"/>
    <s v="Joao Silva"/>
    <s v="Lisbon"/>
    <s v="Portugal"/>
    <n v="1002.99"/>
  </r>
  <r>
    <n v="10485"/>
    <d v="2022-11-14T00:00:00"/>
    <x v="3"/>
    <n v="12.99"/>
    <n v="524"/>
    <s v="In-store "/>
    <x v="1"/>
    <s v="Joao Silva"/>
    <s v="Lisbon"/>
    <s v="Portugal"/>
    <n v="6806.76"/>
  </r>
  <r>
    <n v="10520"/>
    <d v="2022-11-21T00:00:00"/>
    <x v="3"/>
    <n v="12.99"/>
    <n v="493"/>
    <s v="Drive-thru "/>
    <x v="2"/>
    <s v="Remy Monet"/>
    <s v="Paris"/>
    <s v="France"/>
    <n v="6404.07"/>
  </r>
  <r>
    <n v="10521"/>
    <d v="2022-11-21T00:00:00"/>
    <x v="4"/>
    <n v="9.9499999999999993"/>
    <n v="202"/>
    <s v="Drive-thru "/>
    <x v="2"/>
    <s v="Remy Monet"/>
    <s v="Paris"/>
    <s v="France"/>
    <n v="2009.8999999999999"/>
  </r>
  <r>
    <n v="10522"/>
    <d v="2022-11-21T00:00:00"/>
    <x v="0"/>
    <n v="3.49"/>
    <n v="688"/>
    <s v="Drive-thru "/>
    <x v="2"/>
    <s v="Remy Monet"/>
    <s v="Paris"/>
    <s v="France"/>
    <n v="2401.1200000000003"/>
  </r>
  <r>
    <n v="10523"/>
    <d v="2022-11-21T00:00:00"/>
    <x v="1"/>
    <n v="2.95"/>
    <n v="746"/>
    <s v="Drive-thru "/>
    <x v="2"/>
    <s v="Remy Monet"/>
    <s v="Paris"/>
    <s v="France"/>
    <n v="2200.7000000000003"/>
  </r>
  <r>
    <n v="10524"/>
    <d v="2022-11-21T00:00:00"/>
    <x v="2"/>
    <n v="4.99"/>
    <n v="201"/>
    <s v="Drive-thru "/>
    <x v="2"/>
    <s v="Remy Monet"/>
    <s v="Paris"/>
    <s v="France"/>
    <n v="1002.99"/>
  </r>
  <r>
    <n v="10525"/>
    <d v="2022-11-22T00:00:00"/>
    <x v="3"/>
    <n v="12.99"/>
    <n v="462"/>
    <s v="Drive-thru "/>
    <x v="2"/>
    <s v="Remy Monet"/>
    <s v="Paris"/>
    <s v="France"/>
    <n v="6001.38"/>
  </r>
  <r>
    <n v="10526"/>
    <d v="2022-11-22T00:00:00"/>
    <x v="4"/>
    <n v="9.9499999999999993"/>
    <n v="202"/>
    <s v="Drive-thru "/>
    <x v="2"/>
    <s v="Remy Monet"/>
    <s v="Paris"/>
    <s v="France"/>
    <n v="2009.8999999999999"/>
  </r>
  <r>
    <n v="10527"/>
    <d v="2022-11-22T00:00:00"/>
    <x v="0"/>
    <n v="3.49"/>
    <n v="688"/>
    <s v="Drive-thru "/>
    <x v="2"/>
    <s v="Remy Monet"/>
    <s v="Paris"/>
    <s v="France"/>
    <n v="2401.1200000000003"/>
  </r>
  <r>
    <n v="10528"/>
    <d v="2022-11-22T00:00:00"/>
    <x v="1"/>
    <n v="2.95"/>
    <n v="746"/>
    <s v="Drive-thru "/>
    <x v="2"/>
    <s v="Remy Monet"/>
    <s v="Paris"/>
    <s v="France"/>
    <n v="2200.7000000000003"/>
  </r>
  <r>
    <n v="10529"/>
    <d v="2022-11-22T00:00:00"/>
    <x v="2"/>
    <n v="4.99"/>
    <n v="201"/>
    <s v="Drive-thru "/>
    <x v="2"/>
    <s v="Remy Monet"/>
    <s v="Paris"/>
    <s v="France"/>
    <n v="1002.99"/>
  </r>
  <r>
    <n v="10530"/>
    <d v="2022-11-23T00:00:00"/>
    <x v="3"/>
    <n v="12.99"/>
    <n v="478"/>
    <s v="Drive-thru "/>
    <x v="2"/>
    <s v="Remy Monet"/>
    <s v="Paris"/>
    <s v="France"/>
    <n v="6209.22"/>
  </r>
  <r>
    <n v="10531"/>
    <d v="2022-11-23T00:00:00"/>
    <x v="4"/>
    <n v="9.9499999999999993"/>
    <n v="202"/>
    <s v="Drive-thru "/>
    <x v="2"/>
    <s v="Remy Monet"/>
    <s v="Paris"/>
    <s v="France"/>
    <n v="2009.8999999999999"/>
  </r>
  <r>
    <n v="10532"/>
    <d v="2022-11-23T00:00:00"/>
    <x v="0"/>
    <n v="3.49"/>
    <n v="688"/>
    <s v="Drive-thru "/>
    <x v="2"/>
    <s v="Joao Silva"/>
    <s v="Lisbon"/>
    <s v="Portugal"/>
    <n v="2401.1200000000003"/>
  </r>
  <r>
    <n v="10533"/>
    <d v="2022-11-23T00:00:00"/>
    <x v="1"/>
    <n v="2.95"/>
    <n v="746"/>
    <s v="Drive-thru "/>
    <x v="2"/>
    <s v="Joao Silva"/>
    <s v="Lisbon"/>
    <s v="Portugal"/>
    <n v="2200.7000000000003"/>
  </r>
  <r>
    <n v="10534"/>
    <d v="2022-11-23T00:00:00"/>
    <x v="2"/>
    <n v="4.99"/>
    <n v="201"/>
    <s v="Drive-thru "/>
    <x v="2"/>
    <s v="Pablo Perez"/>
    <s v="Madrid"/>
    <s v="Spain"/>
    <n v="1002.99"/>
  </r>
  <r>
    <n v="10535"/>
    <d v="2022-11-24T00:00:00"/>
    <x v="3"/>
    <n v="12.99"/>
    <n v="478"/>
    <s v="Drive-thru "/>
    <x v="1"/>
    <s v="Pablo Perez"/>
    <s v="Madrid"/>
    <s v="Spain"/>
    <n v="6209.22"/>
  </r>
  <r>
    <n v="10536"/>
    <d v="2022-11-24T00:00:00"/>
    <x v="4"/>
    <n v="9.9499999999999993"/>
    <n v="202"/>
    <s v="Drive-thru "/>
    <x v="1"/>
    <s v="Pablo Perez"/>
    <s v="Madrid"/>
    <s v="Spain"/>
    <n v="2009.8999999999999"/>
  </r>
  <r>
    <n v="10537"/>
    <d v="2022-11-24T00:00:00"/>
    <x v="0"/>
    <n v="3.49"/>
    <n v="631"/>
    <s v="Drive-thru "/>
    <x v="1"/>
    <s v="Pablo Perez"/>
    <s v="Madrid"/>
    <s v="Spain"/>
    <n v="2202.19"/>
  </r>
  <r>
    <n v="10538"/>
    <d v="2022-11-24T00:00:00"/>
    <x v="1"/>
    <n v="2.95"/>
    <n v="746"/>
    <s v="Drive-thru "/>
    <x v="1"/>
    <s v="Pablo Perez"/>
    <s v="Madrid"/>
    <s v="Spain"/>
    <n v="2200.7000000000003"/>
  </r>
  <r>
    <n v="10539"/>
    <d v="2022-11-24T00:00:00"/>
    <x v="2"/>
    <n v="4.99"/>
    <n v="201"/>
    <s v="Drive-thru "/>
    <x v="1"/>
    <s v="Pablo Perez"/>
    <s v="Madrid"/>
    <s v="Spain"/>
    <n v="1002.99"/>
  </r>
  <r>
    <n v="10540"/>
    <d v="2022-11-25T00:00:00"/>
    <x v="3"/>
    <n v="12.99"/>
    <n v="462"/>
    <s v="Drive-thru "/>
    <x v="1"/>
    <s v="Pablo Perez"/>
    <s v="Madrid"/>
    <s v="Spain"/>
    <n v="6001.38"/>
  </r>
  <r>
    <n v="10541"/>
    <d v="2022-11-25T00:00:00"/>
    <x v="4"/>
    <n v="9.9499999999999993"/>
    <n v="202"/>
    <s v="Drive-thru "/>
    <x v="1"/>
    <s v="Tom Jackson"/>
    <s v="London"/>
    <s v="United Kingdom"/>
    <n v="2009.8999999999999"/>
  </r>
  <r>
    <n v="10542"/>
    <d v="2022-11-25T00:00:00"/>
    <x v="0"/>
    <n v="3.49"/>
    <n v="631"/>
    <s v="Drive-thru "/>
    <x v="1"/>
    <s v="Tom Jackson"/>
    <s v="London"/>
    <s v="United Kingdom"/>
    <n v="2202.19"/>
  </r>
  <r>
    <n v="10543"/>
    <d v="2022-11-25T00:00:00"/>
    <x v="1"/>
    <n v="2.95"/>
    <n v="746"/>
    <s v="Drive-thru "/>
    <x v="1"/>
    <s v="Tom Jackson"/>
    <s v="London"/>
    <s v="United Kingdom"/>
    <n v="2200.7000000000003"/>
  </r>
  <r>
    <n v="10544"/>
    <d v="2022-11-25T00:00:00"/>
    <x v="2"/>
    <n v="4.99"/>
    <n v="201"/>
    <s v="Drive-thru "/>
    <x v="1"/>
    <s v="Tom Jackson"/>
    <s v="London"/>
    <s v="United Kingdom"/>
    <n v="1002.99"/>
  </r>
  <r>
    <n v="10545"/>
    <d v="2022-11-26T00:00:00"/>
    <x v="3"/>
    <n v="12.99"/>
    <n v="447"/>
    <s v="Drive-thru "/>
    <x v="1"/>
    <s v="Tom Jackson"/>
    <s v="London"/>
    <s v="United Kingdom"/>
    <n v="5806.53"/>
  </r>
  <r>
    <n v="10546"/>
    <d v="2022-11-26T00:00:00"/>
    <x v="4"/>
    <n v="9.9499999999999993"/>
    <n v="202"/>
    <s v="Drive-thru "/>
    <x v="1"/>
    <s v="Tom Jackson"/>
    <s v="London"/>
    <s v="United Kingdom"/>
    <n v="2009.8999999999999"/>
  </r>
  <r>
    <n v="10547"/>
    <d v="2022-11-26T00:00:00"/>
    <x v="0"/>
    <n v="3.49"/>
    <n v="631"/>
    <s v="Drive-thru "/>
    <x v="1"/>
    <s v="Tom Jackson"/>
    <s v="London"/>
    <s v="United Kingdom"/>
    <n v="2202.19"/>
  </r>
  <r>
    <n v="10548"/>
    <d v="2022-11-26T00:00:00"/>
    <x v="1"/>
    <n v="2.95"/>
    <n v="746"/>
    <s v="Drive-thru "/>
    <x v="1"/>
    <s v="Tom Jackson"/>
    <s v="London"/>
    <s v="United Kingdom"/>
    <n v="2200.7000000000003"/>
  </r>
  <r>
    <n v="10549"/>
    <d v="2022-11-26T00:00:00"/>
    <x v="2"/>
    <n v="4.99"/>
    <n v="201"/>
    <s v="Drive-thru "/>
    <x v="1"/>
    <s v="Tom Jackson"/>
    <s v="London"/>
    <s v="United Kingdom"/>
    <n v="1002.99"/>
  </r>
  <r>
    <n v="10550"/>
    <d v="2022-11-27T00:00:00"/>
    <x v="3"/>
    <n v="12.99"/>
    <n v="462"/>
    <s v="Drive-thru "/>
    <x v="1"/>
    <s v="Tom Jackson"/>
    <s v="London"/>
    <s v="United Kingdom"/>
    <n v="6001.38"/>
  </r>
  <r>
    <n v="10551"/>
    <d v="2022-11-27T00:00:00"/>
    <x v="4"/>
    <n v="9.9499999999999993"/>
    <n v="202"/>
    <s v="Drive-thru "/>
    <x v="1"/>
    <s v="Tom Jackson"/>
    <s v="London"/>
    <s v="United Kingdom"/>
    <n v="2009.8999999999999"/>
  </r>
  <r>
    <n v="10552"/>
    <d v="2022-11-27T00:00:00"/>
    <x v="0"/>
    <n v="3.49"/>
    <n v="631"/>
    <s v="Online "/>
    <x v="1"/>
    <s v="Tom Jackson"/>
    <s v="London"/>
    <s v="United Kingdom"/>
    <n v="2202.19"/>
  </r>
  <r>
    <n v="10553"/>
    <d v="2022-11-27T00:00:00"/>
    <x v="1"/>
    <n v="2.95"/>
    <n v="746"/>
    <s v="Online "/>
    <x v="1"/>
    <s v="Tom Jackson"/>
    <s v="London"/>
    <s v="United Kingdom"/>
    <n v="2200.7000000000003"/>
  </r>
  <r>
    <n v="10554"/>
    <d v="2022-11-27T00:00:00"/>
    <x v="2"/>
    <n v="4.99"/>
    <n v="201"/>
    <s v="Online "/>
    <x v="1"/>
    <s v="Tom Jackson"/>
    <s v="London"/>
    <s v="United Kingdom"/>
    <n v="1002.99"/>
  </r>
  <r>
    <n v="10555"/>
    <d v="2022-11-28T00:00:00"/>
    <x v="3"/>
    <n v="12.99"/>
    <n v="478"/>
    <s v="Online "/>
    <x v="1"/>
    <s v="Tom Jackson"/>
    <s v="London"/>
    <s v="United Kingdom"/>
    <n v="6209.22"/>
  </r>
  <r>
    <n v="10556"/>
    <d v="2022-11-28T00:00:00"/>
    <x v="4"/>
    <n v="9.9499999999999993"/>
    <n v="202"/>
    <s v="Online "/>
    <x v="1"/>
    <s v="Tom Jackson"/>
    <s v="London"/>
    <s v="United Kingdom"/>
    <n v="2009.8999999999999"/>
  </r>
  <r>
    <n v="10557"/>
    <d v="2022-11-28T00:00:00"/>
    <x v="0"/>
    <n v="3.49"/>
    <n v="631"/>
    <s v="Online "/>
    <x v="1"/>
    <s v="Tom Jackson"/>
    <s v="London"/>
    <s v="United Kingdom"/>
    <n v="2202.19"/>
  </r>
  <r>
    <n v="10558"/>
    <d v="2022-11-28T00:00:00"/>
    <x v="1"/>
    <n v="2.95"/>
    <n v="678"/>
    <s v="Online "/>
    <x v="1"/>
    <s v="Tom Jackson"/>
    <s v="London"/>
    <s v="United Kingdom"/>
    <n v="2000.1000000000001"/>
  </r>
  <r>
    <n v="10559"/>
    <d v="2022-11-28T00:00:00"/>
    <x v="2"/>
    <n v="4.99"/>
    <n v="201"/>
    <s v="Online "/>
    <x v="1"/>
    <s v="Tom Jackson"/>
    <s v="London"/>
    <s v="United Kingdom"/>
    <n v="1002.99"/>
  </r>
  <r>
    <n v="10560"/>
    <d v="2022-11-29T00:00:00"/>
    <x v="3"/>
    <n v="12.99"/>
    <n v="478"/>
    <s v="Online "/>
    <x v="1"/>
    <s v="Tom Jackson"/>
    <s v="London"/>
    <s v="United Kingdom"/>
    <n v="6209.22"/>
  </r>
  <r>
    <n v="10561"/>
    <d v="2022-11-29T00:00:00"/>
    <x v="4"/>
    <n v="9.9499999999999993"/>
    <n v="202"/>
    <s v="Online "/>
    <x v="1"/>
    <s v="Tom Jackson"/>
    <s v="London"/>
    <s v="United Kingdom"/>
    <n v="2009.8999999999999"/>
  </r>
  <r>
    <n v="10562"/>
    <d v="2022-11-29T00:00:00"/>
    <x v="0"/>
    <n v="3.49"/>
    <n v="631"/>
    <s v="Online "/>
    <x v="1"/>
    <s v="Tom Jackson"/>
    <s v="London"/>
    <s v="United Kingdom"/>
    <n v="2202.19"/>
  </r>
  <r>
    <n v="10563"/>
    <d v="2022-11-29T00:00:00"/>
    <x v="1"/>
    <n v="2.95"/>
    <n v="678"/>
    <s v="Online "/>
    <x v="1"/>
    <s v="Tom Jackson"/>
    <s v="London"/>
    <s v="United Kingdom"/>
    <n v="2000.1000000000001"/>
  </r>
  <r>
    <n v="10564"/>
    <d v="2022-11-29T00:00:00"/>
    <x v="2"/>
    <n v="4.99"/>
    <n v="201"/>
    <s v="Online "/>
    <x v="1"/>
    <s v="Tom Jackson"/>
    <s v="London"/>
    <s v="United Kingdom"/>
    <n v="1002.99"/>
  </r>
  <r>
    <n v="10565"/>
    <d v="2022-11-30T00:00:00"/>
    <x v="3"/>
    <n v="12.99"/>
    <n v="493"/>
    <s v="Online "/>
    <x v="1"/>
    <s v="Tom Jackson"/>
    <s v="London"/>
    <s v="United Kingdom"/>
    <n v="6404.07"/>
  </r>
  <r>
    <n v="10566"/>
    <d v="2022-11-30T00:00:00"/>
    <x v="4"/>
    <n v="9.9499999999999993"/>
    <n v="202"/>
    <s v="Online "/>
    <x v="1"/>
    <s v="Tom Jackson"/>
    <s v="London"/>
    <s v="United Kingdom"/>
    <n v="2009.8999999999999"/>
  </r>
  <r>
    <n v="10567"/>
    <d v="2022-11-30T00:00:00"/>
    <x v="0"/>
    <n v="3.49"/>
    <n v="631"/>
    <s v="Online "/>
    <x v="1"/>
    <s v="Tom Jackson"/>
    <s v="London"/>
    <s v="United Kingdom"/>
    <n v="2202.19"/>
  </r>
  <r>
    <n v="10568"/>
    <d v="2022-11-30T00:00:00"/>
    <x v="1"/>
    <n v="2.95"/>
    <n v="678"/>
    <s v="Online "/>
    <x v="1"/>
    <s v="Tom Jackson"/>
    <s v="London"/>
    <s v="United Kingdom"/>
    <n v="2000.1000000000001"/>
  </r>
  <r>
    <n v="10569"/>
    <d v="2022-11-30T00:00:00"/>
    <x v="2"/>
    <n v="4.99"/>
    <n v="201"/>
    <s v="Online "/>
    <x v="1"/>
    <s v="Tom Jackson"/>
    <s v="London"/>
    <s v="United Kingdom"/>
    <n v="1002.99"/>
  </r>
  <r>
    <n v="10570"/>
    <d v="2022-12-01T00:00:00"/>
    <x v="3"/>
    <n v="12.99"/>
    <n v="493"/>
    <s v="Online "/>
    <x v="1"/>
    <s v="Tom Jackson"/>
    <s v="London"/>
    <s v="United Kingdom"/>
    <n v="6404.07"/>
  </r>
  <r>
    <n v="10571"/>
    <d v="2022-12-01T00:00:00"/>
    <x v="4"/>
    <n v="9.9499999999999993"/>
    <n v="202"/>
    <s v="Online "/>
    <x v="1"/>
    <s v="Tom Jackson"/>
    <s v="London"/>
    <s v="United Kingdom"/>
    <n v="2009.8999999999999"/>
  </r>
  <r>
    <n v="10572"/>
    <d v="2022-12-01T00:00:00"/>
    <x v="0"/>
    <n v="3.49"/>
    <n v="574"/>
    <s v="Online "/>
    <x v="1"/>
    <s v="Remy Monet"/>
    <s v="Paris"/>
    <s v="France"/>
    <n v="2003.2600000000002"/>
  </r>
  <r>
    <n v="10573"/>
    <d v="2022-12-01T00:00:00"/>
    <x v="1"/>
    <n v="2.95"/>
    <n v="678"/>
    <s v="Online "/>
    <x v="1"/>
    <s v="Remy Monet"/>
    <s v="Paris"/>
    <s v="France"/>
    <n v="2000.1000000000001"/>
  </r>
  <r>
    <n v="10574"/>
    <d v="2022-12-01T00:00:00"/>
    <x v="2"/>
    <n v="4.99"/>
    <n v="201"/>
    <s v="Online "/>
    <x v="1"/>
    <s v="Remy Monet"/>
    <s v="Paris"/>
    <s v="France"/>
    <n v="1002.99"/>
  </r>
  <r>
    <n v="10575"/>
    <d v="2022-12-02T00:00:00"/>
    <x v="3"/>
    <n v="12.99"/>
    <n v="524"/>
    <s v="Online "/>
    <x v="1"/>
    <s v="Remy Monet"/>
    <s v="Paris"/>
    <s v="France"/>
    <n v="6806.76"/>
  </r>
  <r>
    <n v="10576"/>
    <d v="2022-12-02T00:00:00"/>
    <x v="4"/>
    <n v="9.9499999999999993"/>
    <n v="202"/>
    <s v="Online "/>
    <x v="1"/>
    <s v="Remy Monet"/>
    <s v="Paris"/>
    <s v="France"/>
    <n v="2009.8999999999999"/>
  </r>
  <r>
    <n v="10577"/>
    <d v="2022-12-02T00:00:00"/>
    <x v="0"/>
    <n v="3.49"/>
    <n v="631"/>
    <s v="Online "/>
    <x v="1"/>
    <s v="Remy Monet"/>
    <s v="Paris"/>
    <s v="France"/>
    <n v="2202.19"/>
  </r>
  <r>
    <n v="10578"/>
    <d v="2022-12-02T00:00:00"/>
    <x v="1"/>
    <n v="2.95"/>
    <n v="678"/>
    <s v="Online "/>
    <x v="1"/>
    <s v="Remy Monet"/>
    <s v="Paris"/>
    <s v="France"/>
    <n v="2000.1000000000001"/>
  </r>
  <r>
    <n v="10579"/>
    <d v="2022-12-02T00:00:00"/>
    <x v="2"/>
    <n v="4.99"/>
    <n v="201"/>
    <s v="Online "/>
    <x v="1"/>
    <s v="Remy Monet"/>
    <s v="Paris"/>
    <s v="France"/>
    <n v="1002.99"/>
  </r>
  <r>
    <n v="10580"/>
    <d v="2022-12-03T00:00:00"/>
    <x v="3"/>
    <n v="12.99"/>
    <n v="524"/>
    <s v="Online "/>
    <x v="1"/>
    <s v="Remy Monet"/>
    <s v="Paris"/>
    <s v="France"/>
    <n v="6806.76"/>
  </r>
  <r>
    <n v="10581"/>
    <d v="2022-12-03T00:00:00"/>
    <x v="4"/>
    <n v="9.9499999999999993"/>
    <n v="202"/>
    <s v="Online "/>
    <x v="1"/>
    <s v="Remy Monet"/>
    <s v="Paris"/>
    <s v="France"/>
    <n v="2009.8999999999999"/>
  </r>
  <r>
    <n v="10582"/>
    <d v="2022-12-03T00:00:00"/>
    <x v="0"/>
    <n v="3.49"/>
    <n v="631"/>
    <s v="Online "/>
    <x v="1"/>
    <s v="Tom Jackson"/>
    <s v="London"/>
    <s v="United Kingdom"/>
    <n v="2202.19"/>
  </r>
  <r>
    <n v="10583"/>
    <d v="2022-12-03T00:00:00"/>
    <x v="1"/>
    <n v="2.95"/>
    <n v="678"/>
    <s v="Online "/>
    <x v="1"/>
    <s v="Tom Jackson"/>
    <s v="London"/>
    <s v="United Kingdom"/>
    <n v="2000.1000000000001"/>
  </r>
  <r>
    <n v="10584"/>
    <d v="2022-12-03T00:00:00"/>
    <x v="2"/>
    <n v="4.99"/>
    <n v="201"/>
    <s v="Online "/>
    <x v="1"/>
    <s v="Tom Jackson"/>
    <s v="London"/>
    <s v="United Kingdom"/>
    <n v="1002.99"/>
  </r>
  <r>
    <n v="10585"/>
    <d v="2022-12-04T00:00:00"/>
    <x v="3"/>
    <n v="12.99"/>
    <n v="539"/>
    <s v="Online "/>
    <x v="1"/>
    <s v="Tom Jackson"/>
    <s v="London"/>
    <s v="United Kingdom"/>
    <n v="7001.61"/>
  </r>
  <r>
    <n v="10586"/>
    <d v="2022-12-04T00:00:00"/>
    <x v="4"/>
    <n v="9.9499999999999993"/>
    <n v="202"/>
    <s v="Online "/>
    <x v="1"/>
    <s v="Tom Jackson"/>
    <s v="London"/>
    <s v="United Kingdom"/>
    <n v="2009.8999999999999"/>
  </r>
  <r>
    <n v="10590"/>
    <d v="2022-12-05T00:00:00"/>
    <x v="3"/>
    <n v="12.99"/>
    <n v="555"/>
    <s v="Online "/>
    <x v="1"/>
    <s v="Tom Jackson"/>
    <s v="London"/>
    <s v="United Kingdom"/>
    <n v="7209.45"/>
  </r>
  <r>
    <n v="10591"/>
    <d v="2022-12-05T00:00:00"/>
    <x v="4"/>
    <n v="9.9499999999999993"/>
    <n v="202"/>
    <s v="Online "/>
    <x v="1"/>
    <s v="Tom Jackson"/>
    <s v="London"/>
    <s v="United Kingdom"/>
    <n v="2009.8999999999999"/>
  </r>
  <r>
    <n v="10592"/>
    <d v="2022-12-05T00:00:00"/>
    <x v="0"/>
    <n v="3.49"/>
    <n v="574"/>
    <s v="Online "/>
    <x v="1"/>
    <s v="Tom Jackson"/>
    <s v="London"/>
    <s v="United Kingdom"/>
    <n v="2003.2600000000002"/>
  </r>
  <r>
    <n v="10593"/>
    <d v="2022-12-05T00:00:00"/>
    <x v="1"/>
    <n v="2.95"/>
    <n v="678"/>
    <s v="Online "/>
    <x v="1"/>
    <s v="Tom Jackson"/>
    <s v="London"/>
    <s v="United Kingdom"/>
    <n v="2000.1000000000001"/>
  </r>
  <r>
    <n v="10594"/>
    <d v="2022-12-05T00:00:00"/>
    <x v="2"/>
    <n v="4.99"/>
    <n v="201"/>
    <s v="Online "/>
    <x v="1"/>
    <s v="Tom Jackson"/>
    <s v="London"/>
    <s v="United Kingdom"/>
    <n v="1002.99"/>
  </r>
  <r>
    <n v="10595"/>
    <d v="2022-12-06T00:00:00"/>
    <x v="3"/>
    <n v="12.99"/>
    <n v="539"/>
    <s v="Online "/>
    <x v="1"/>
    <s v="Tom Jackson"/>
    <s v="London"/>
    <s v="United Kingdom"/>
    <n v="7001.61"/>
  </r>
  <r>
    <n v="10596"/>
    <d v="2022-12-06T00:00:00"/>
    <x v="4"/>
    <n v="9.9499999999999993"/>
    <n v="202"/>
    <s v="Online "/>
    <x v="1"/>
    <s v="Tom Jackson"/>
    <s v="London"/>
    <s v="United Kingdom"/>
    <n v="2009.8999999999999"/>
  </r>
  <r>
    <n v="10597"/>
    <d v="2022-12-06T00:00:00"/>
    <x v="0"/>
    <n v="3.49"/>
    <n v="574"/>
    <s v="Online "/>
    <x v="1"/>
    <s v="Tom Jackson"/>
    <s v="London"/>
    <s v="United Kingdom"/>
    <n v="2003.2600000000002"/>
  </r>
  <r>
    <n v="10598"/>
    <d v="2022-12-06T00:00:00"/>
    <x v="1"/>
    <n v="2.95"/>
    <n v="678"/>
    <s v="Online "/>
    <x v="1"/>
    <s v="Tom Jackson"/>
    <s v="London"/>
    <s v="United Kingdom"/>
    <n v="2000.1000000000001"/>
  </r>
  <r>
    <n v="10599"/>
    <d v="2022-12-06T00:00:00"/>
    <x v="2"/>
    <n v="4.99"/>
    <n v="201"/>
    <s v="Online "/>
    <x v="1"/>
    <s v="Tom Jackson"/>
    <s v="London"/>
    <s v="United Kingdom"/>
    <n v="1002.99"/>
  </r>
  <r>
    <n v="10600"/>
    <d v="2022-12-07T00:00:00"/>
    <x v="3"/>
    <n v="12.99"/>
    <n v="524"/>
    <s v="Online "/>
    <x v="1"/>
    <s v="Tom Jackson"/>
    <s v="London"/>
    <s v="United Kingdom"/>
    <n v="6806.76"/>
  </r>
  <r>
    <n v="10601"/>
    <d v="2022-12-07T00:00:00"/>
    <x v="4"/>
    <n v="9.9499999999999993"/>
    <n v="202"/>
    <s v="Online "/>
    <x v="1"/>
    <s v="Tom Jackson"/>
    <s v="London"/>
    <s v="United Kingdom"/>
    <n v="2009.8999999999999"/>
  </r>
  <r>
    <n v="10602"/>
    <d v="2022-12-07T00:00:00"/>
    <x v="0"/>
    <n v="3.49"/>
    <n v="631"/>
    <s v="Online "/>
    <x v="2"/>
    <s v="Tom Jackson"/>
    <s v="London"/>
    <s v="United Kingdom"/>
    <n v="2202.19"/>
  </r>
  <r>
    <n v="10603"/>
    <d v="2022-12-07T00:00:00"/>
    <x v="1"/>
    <n v="2.95"/>
    <n v="678"/>
    <s v="Online "/>
    <x v="2"/>
    <s v="Tom Jackson"/>
    <s v="London"/>
    <s v="United Kingdom"/>
    <n v="2000.1000000000001"/>
  </r>
  <r>
    <n v="10604"/>
    <d v="2022-12-07T00:00:00"/>
    <x v="2"/>
    <n v="4.99"/>
    <n v="201"/>
    <s v="Online "/>
    <x v="2"/>
    <s v="Tom Jackson"/>
    <s v="London"/>
    <s v="United Kingdom"/>
    <n v="1002.99"/>
  </r>
  <r>
    <n v="10605"/>
    <d v="2022-12-08T00:00:00"/>
    <x v="3"/>
    <n v="12.99"/>
    <n v="539"/>
    <s v="Online "/>
    <x v="2"/>
    <s v="Tom Jackson"/>
    <s v="London"/>
    <s v="United Kingdom"/>
    <n v="7001.61"/>
  </r>
  <r>
    <n v="10606"/>
    <d v="2022-12-08T00:00:00"/>
    <x v="4"/>
    <n v="9.9499999999999993"/>
    <n v="202"/>
    <s v="Online "/>
    <x v="2"/>
    <s v="Tom Jackson"/>
    <s v="London"/>
    <s v="United Kingdom"/>
    <n v="2009.8999999999999"/>
  </r>
  <r>
    <n v="10607"/>
    <d v="2022-12-08T00:00:00"/>
    <x v="0"/>
    <n v="3.49"/>
    <n v="631"/>
    <s v="Online "/>
    <x v="2"/>
    <s v="Tom Jackson"/>
    <s v="London"/>
    <s v="United Kingdom"/>
    <n v="2202.19"/>
  </r>
  <r>
    <n v="10608"/>
    <d v="2022-12-08T00:00:00"/>
    <x v="1"/>
    <n v="2.95"/>
    <n v="678"/>
    <s v="Online "/>
    <x v="0"/>
    <s v="Tom Jackson"/>
    <s v="London"/>
    <s v="United Kingdom"/>
    <n v="2000.1000000000001"/>
  </r>
  <r>
    <n v="10609"/>
    <d v="2022-12-08T00:00:00"/>
    <x v="2"/>
    <n v="4.99"/>
    <n v="201"/>
    <s v="Online "/>
    <x v="0"/>
    <s v="Tom Jackson"/>
    <s v="London"/>
    <s v="United Kingdom"/>
    <n v="1002.99"/>
  </r>
  <r>
    <n v="10610"/>
    <d v="2022-12-09T00:00:00"/>
    <x v="3"/>
    <n v="12.99"/>
    <n v="570"/>
    <s v="Online "/>
    <x v="0"/>
    <s v="Tom Jackson"/>
    <s v="London"/>
    <s v="United Kingdom"/>
    <n v="7404.3"/>
  </r>
  <r>
    <n v="10611"/>
    <d v="2022-12-09T00:00:00"/>
    <x v="4"/>
    <n v="9.9499999999999993"/>
    <n v="202"/>
    <s v="Online "/>
    <x v="0"/>
    <s v="Tom Jackson"/>
    <s v="London"/>
    <s v="United Kingdom"/>
    <n v="2009.8999999999999"/>
  </r>
  <r>
    <n v="10612"/>
    <d v="2022-12-09T00:00:00"/>
    <x v="0"/>
    <n v="3.49"/>
    <n v="631"/>
    <s v="Online "/>
    <x v="0"/>
    <s v="Tom Jackson"/>
    <s v="London"/>
    <s v="United Kingdom"/>
    <n v="2202.19"/>
  </r>
  <r>
    <n v="10613"/>
    <d v="2022-12-09T00:00:00"/>
    <x v="1"/>
    <n v="2.95"/>
    <n v="678"/>
    <s v="Online "/>
    <x v="0"/>
    <s v="Tom Jackson"/>
    <s v="London"/>
    <s v="United Kingdom"/>
    <n v="2000.1000000000001"/>
  </r>
  <r>
    <n v="10614"/>
    <d v="2022-12-09T00:00:00"/>
    <x v="2"/>
    <n v="4.99"/>
    <n v="201"/>
    <s v="Online "/>
    <x v="0"/>
    <s v="Tom Jackson"/>
    <s v="London"/>
    <s v="United Kingdom"/>
    <n v="1002.99"/>
  </r>
  <r>
    <n v="10615"/>
    <d v="2022-12-10T00:00:00"/>
    <x v="3"/>
    <n v="12.99"/>
    <n v="570"/>
    <s v="Online "/>
    <x v="0"/>
    <s v="Tom Jackson"/>
    <s v="London"/>
    <s v="United Kingdom"/>
    <n v="7404.3"/>
  </r>
  <r>
    <n v="10616"/>
    <d v="2022-12-10T00:00:00"/>
    <x v="4"/>
    <n v="9.9499999999999993"/>
    <n v="202"/>
    <s v="Online "/>
    <x v="0"/>
    <s v="Tom Jackson"/>
    <s v="London"/>
    <s v="United Kingdom"/>
    <n v="2009.8999999999999"/>
  </r>
  <r>
    <n v="10617"/>
    <d v="2022-12-10T00:00:00"/>
    <x v="0"/>
    <n v="3.49"/>
    <n v="631"/>
    <s v="Online "/>
    <x v="0"/>
    <s v="Tom Jackson"/>
    <s v="London"/>
    <s v="United Kingdom"/>
    <n v="2202.19"/>
  </r>
  <r>
    <n v="10618"/>
    <d v="2022-12-10T00:00:00"/>
    <x v="1"/>
    <n v="2.95"/>
    <n v="678"/>
    <s v="Online "/>
    <x v="0"/>
    <s v="Tom Jackson"/>
    <s v="London"/>
    <s v="United Kingdom"/>
    <n v="2000.1000000000001"/>
  </r>
  <r>
    <n v="10619"/>
    <d v="2022-12-10T00:00:00"/>
    <x v="2"/>
    <n v="4.99"/>
    <n v="201"/>
    <s v="Online "/>
    <x v="0"/>
    <s v="Tom Jackson"/>
    <s v="London"/>
    <s v="United Kingdom"/>
    <n v="1002.99"/>
  </r>
  <r>
    <n v="10620"/>
    <d v="2022-12-11T00:00:00"/>
    <x v="3"/>
    <n v="12.99"/>
    <n v="586"/>
    <s v="Online "/>
    <x v="0"/>
    <s v="Tom Jackson"/>
    <s v="London"/>
    <s v="United Kingdom"/>
    <n v="7612.14"/>
  </r>
  <r>
    <n v="10621"/>
    <d v="2022-12-11T00:00:00"/>
    <x v="4"/>
    <n v="9.9499999999999993"/>
    <n v="202"/>
    <s v="Online "/>
    <x v="0"/>
    <s v="Tom Jackson"/>
    <s v="London"/>
    <s v="United Kingdom"/>
    <n v="2009.8999999999999"/>
  </r>
  <r>
    <n v="10622"/>
    <d v="2022-12-11T00:00:00"/>
    <x v="0"/>
    <n v="3.49"/>
    <n v="631"/>
    <s v="Online "/>
    <x v="0"/>
    <s v="Tom Jackson"/>
    <s v="London"/>
    <s v="United Kingdom"/>
    <n v="2202.19"/>
  </r>
  <r>
    <n v="10623"/>
    <d v="2022-12-11T00:00:00"/>
    <x v="1"/>
    <n v="2.95"/>
    <n v="746"/>
    <s v="Online "/>
    <x v="0"/>
    <s v="Tom Jackson"/>
    <s v="London"/>
    <s v="United Kingdom"/>
    <n v="2200.7000000000003"/>
  </r>
  <r>
    <n v="10624"/>
    <d v="2022-12-11T00:00:00"/>
    <x v="2"/>
    <n v="4.99"/>
    <n v="201"/>
    <s v="Online "/>
    <x v="0"/>
    <s v="Tom Jackson"/>
    <s v="London"/>
    <s v="United Kingdom"/>
    <n v="1002.99"/>
  </r>
  <r>
    <n v="10625"/>
    <d v="2022-12-12T00:00:00"/>
    <x v="3"/>
    <n v="12.99"/>
    <n v="570"/>
    <s v="Online "/>
    <x v="0"/>
    <s v="Tom Jackson"/>
    <s v="London"/>
    <s v="United Kingdom"/>
    <n v="7404.3"/>
  </r>
  <r>
    <n v="10626"/>
    <d v="2022-12-12T00:00:00"/>
    <x v="4"/>
    <n v="9.9499999999999993"/>
    <n v="202"/>
    <s v="Online "/>
    <x v="0"/>
    <s v="Tom Jackson"/>
    <s v="London"/>
    <s v="United Kingdom"/>
    <n v="2009.8999999999999"/>
  </r>
  <r>
    <n v="10627"/>
    <d v="2022-12-12T00:00:00"/>
    <x v="0"/>
    <n v="3.49"/>
    <n v="631"/>
    <s v="Online "/>
    <x v="0"/>
    <s v="Tom Jackson"/>
    <s v="London"/>
    <s v="United Kingdom"/>
    <n v="2202.19"/>
  </r>
  <r>
    <n v="10628"/>
    <d v="2022-12-12T00:00:00"/>
    <x v="1"/>
    <n v="2.95"/>
    <n v="678"/>
    <s v="Online "/>
    <x v="0"/>
    <s v="Joao Silva"/>
    <s v="Lisbon"/>
    <s v="Portugal"/>
    <n v="2000.1000000000001"/>
  </r>
  <r>
    <n v="10629"/>
    <d v="2022-12-12T00:00:00"/>
    <x v="2"/>
    <n v="4.99"/>
    <n v="201"/>
    <s v="Online "/>
    <x v="0"/>
    <s v="Joao Silva"/>
    <s v="Lisbon"/>
    <s v="Portugal"/>
    <n v="1002.99"/>
  </r>
  <r>
    <n v="10630"/>
    <d v="2022-12-13T00:00:00"/>
    <x v="3"/>
    <n v="12.99"/>
    <n v="570"/>
    <s v="Online "/>
    <x v="2"/>
    <s v="Joao Silva"/>
    <s v="Lisbon"/>
    <s v="Portugal"/>
    <n v="7404.3"/>
  </r>
  <r>
    <n v="10631"/>
    <d v="2022-12-13T00:00:00"/>
    <x v="4"/>
    <n v="9.9499999999999993"/>
    <n v="202"/>
    <s v="Online "/>
    <x v="0"/>
    <s v="Joao Silva"/>
    <s v="Lisbon"/>
    <s v="Portugal"/>
    <n v="2009.8999999999999"/>
  </r>
  <r>
    <n v="10632"/>
    <d v="2022-12-13T00:00:00"/>
    <x v="0"/>
    <n v="3.49"/>
    <n v="631"/>
    <s v="Online "/>
    <x v="0"/>
    <s v="Joao Silva"/>
    <s v="Lisbon"/>
    <s v="Portugal"/>
    <n v="2202.19"/>
  </r>
  <r>
    <n v="10633"/>
    <d v="2022-12-13T00:00:00"/>
    <x v="1"/>
    <n v="2.95"/>
    <n v="678"/>
    <s v="Online "/>
    <x v="0"/>
    <s v="Joao Silva"/>
    <s v="Lisbon"/>
    <s v="Portugal"/>
    <n v="2000.1000000000001"/>
  </r>
  <r>
    <n v="10634"/>
    <d v="2022-12-13T00:00:00"/>
    <x v="2"/>
    <n v="4.99"/>
    <n v="201"/>
    <s v="Online "/>
    <x v="0"/>
    <s v="Joao Silva"/>
    <s v="Lisbon"/>
    <s v="Portugal"/>
    <n v="1002.99"/>
  </r>
  <r>
    <n v="10635"/>
    <d v="2022-12-14T00:00:00"/>
    <x v="3"/>
    <n v="12.99"/>
    <n v="555"/>
    <s v="Online "/>
    <x v="0"/>
    <s v="Joao Silva"/>
    <s v="Lisbon"/>
    <s v="Portugal"/>
    <n v="7209.45"/>
  </r>
  <r>
    <n v="10636"/>
    <d v="2022-12-14T00:00:00"/>
    <x v="4"/>
    <n v="9.9499999999999993"/>
    <n v="222"/>
    <s v="Online "/>
    <x v="0"/>
    <s v="Joao Silva"/>
    <s v="Lisbon"/>
    <s v="Portugal"/>
    <n v="2208.8999999999996"/>
  </r>
  <r>
    <n v="10637"/>
    <d v="2022-12-14T00:00:00"/>
    <x v="0"/>
    <n v="3.49"/>
    <n v="631"/>
    <s v="Online "/>
    <x v="0"/>
    <s v="Joao Silva"/>
    <s v="Lisbon"/>
    <s v="Portugal"/>
    <n v="2202.19"/>
  </r>
  <r>
    <n v="10638"/>
    <d v="2022-12-14T00:00:00"/>
    <x v="1"/>
    <n v="2.95"/>
    <n v="678"/>
    <s v="Online "/>
    <x v="0"/>
    <s v="Joao Silva"/>
    <s v="Lisbon"/>
    <s v="Portugal"/>
    <n v="2000.1000000000001"/>
  </r>
  <r>
    <n v="10639"/>
    <d v="2022-12-14T00:00:00"/>
    <x v="2"/>
    <n v="4.99"/>
    <n v="201"/>
    <s v="Online "/>
    <x v="0"/>
    <s v="Joao Silva"/>
    <s v="Lisbon"/>
    <s v="Portugal"/>
    <n v="1002.99"/>
  </r>
  <r>
    <n v="10640"/>
    <d v="2022-12-15T00:00:00"/>
    <x v="3"/>
    <n v="12.99"/>
    <n v="539"/>
    <s v="Online "/>
    <x v="0"/>
    <s v="Joao Silva"/>
    <s v="Lisbon"/>
    <s v="Portugal"/>
    <n v="7001.61"/>
  </r>
  <r>
    <n v="10641"/>
    <d v="2022-12-15T00:00:00"/>
    <x v="4"/>
    <n v="9.9499999999999993"/>
    <n v="222"/>
    <s v="Online "/>
    <x v="0"/>
    <s v="Joao Silva"/>
    <s v="Lisbon"/>
    <s v="Portugal"/>
    <n v="2208.8999999999996"/>
  </r>
  <r>
    <n v="10642"/>
    <d v="2022-12-15T00:00:00"/>
    <x v="0"/>
    <n v="3.49"/>
    <n v="631"/>
    <s v="Online "/>
    <x v="2"/>
    <s v="Joao Silva"/>
    <s v="Lisbon"/>
    <s v="Portugal"/>
    <n v="2202.19"/>
  </r>
  <r>
    <n v="10643"/>
    <d v="2022-12-15T00:00:00"/>
    <x v="1"/>
    <n v="2.95"/>
    <n v="678"/>
    <s v="Online "/>
    <x v="2"/>
    <s v="Joao Silva"/>
    <s v="Lisbon"/>
    <s v="Portugal"/>
    <n v="2000.1000000000001"/>
  </r>
  <r>
    <n v="10644"/>
    <d v="2022-12-15T00:00:00"/>
    <x v="2"/>
    <n v="4.99"/>
    <n v="201"/>
    <s v="Online "/>
    <x v="2"/>
    <s v="Joao Silva"/>
    <s v="Lisbon"/>
    <s v="Portugal"/>
    <n v="1002.99"/>
  </r>
  <r>
    <n v="10645"/>
    <d v="2022-12-16T00:00:00"/>
    <x v="3"/>
    <n v="12.99"/>
    <n v="570"/>
    <s v="Online "/>
    <x v="2"/>
    <s v="Joao Silva"/>
    <s v="Lisbon"/>
    <s v="Portugal"/>
    <n v="7404.3"/>
  </r>
  <r>
    <n v="10646"/>
    <d v="2022-12-16T00:00:00"/>
    <x v="4"/>
    <n v="9.9499999999999993"/>
    <n v="222"/>
    <s v="Online "/>
    <x v="2"/>
    <s v="Joao Silva"/>
    <s v="Lisbon"/>
    <s v="Portugal"/>
    <n v="2208.8999999999996"/>
  </r>
  <r>
    <n v="10647"/>
    <d v="2022-12-16T00:00:00"/>
    <x v="0"/>
    <n v="3.49"/>
    <n v="631"/>
    <s v="Online "/>
    <x v="0"/>
    <s v="Joao Silva"/>
    <s v="Lisbon"/>
    <s v="Portugal"/>
    <n v="2202.19"/>
  </r>
  <r>
    <n v="10648"/>
    <d v="2022-12-16T00:00:00"/>
    <x v="1"/>
    <n v="2.95"/>
    <n v="746"/>
    <s v="Online "/>
    <x v="0"/>
    <s v="Joao Silva"/>
    <s v="Lisbon"/>
    <s v="Portugal"/>
    <n v="2200.7000000000003"/>
  </r>
  <r>
    <n v="10649"/>
    <d v="2022-12-16T00:00:00"/>
    <x v="2"/>
    <n v="4.99"/>
    <n v="201"/>
    <s v="Online "/>
    <x v="0"/>
    <s v="Joao Silva"/>
    <s v="Lisbon"/>
    <s v="Portugal"/>
    <n v="1002.99"/>
  </r>
  <r>
    <n v="10650"/>
    <d v="2022-12-17T00:00:00"/>
    <x v="3"/>
    <n v="12.99"/>
    <n v="586"/>
    <s v="Online "/>
    <x v="0"/>
    <s v="Joao Silva"/>
    <s v="Lisbon"/>
    <s v="Portugal"/>
    <n v="7612.14"/>
  </r>
  <r>
    <n v="10651"/>
    <d v="2022-12-17T00:00:00"/>
    <x v="4"/>
    <n v="9.9499999999999993"/>
    <n v="222"/>
    <s v="Online "/>
    <x v="0"/>
    <s v="Joao Silva"/>
    <s v="Lisbon"/>
    <s v="Portugal"/>
    <n v="2208.8999999999996"/>
  </r>
  <r>
    <n v="10652"/>
    <d v="2022-12-17T00:00:00"/>
    <x v="0"/>
    <n v="3.49"/>
    <n v="688"/>
    <s v="Online "/>
    <x v="0"/>
    <s v="Joao Silva"/>
    <s v="Lisbon"/>
    <s v="Portugal"/>
    <n v="2401.1200000000003"/>
  </r>
  <r>
    <n v="10653"/>
    <d v="2022-12-17T00:00:00"/>
    <x v="1"/>
    <n v="2.95"/>
    <n v="746"/>
    <s v="Online "/>
    <x v="0"/>
    <s v="Joao Silva"/>
    <s v="Lisbon"/>
    <s v="Portugal"/>
    <n v="2200.7000000000003"/>
  </r>
  <r>
    <n v="10654"/>
    <d v="2022-12-17T00:00:00"/>
    <x v="2"/>
    <n v="4.99"/>
    <n v="201"/>
    <s v="Online "/>
    <x v="0"/>
    <s v="Joao Silva"/>
    <s v="Lisbon"/>
    <s v="Portugal"/>
    <n v="1002.99"/>
  </r>
  <r>
    <n v="10655"/>
    <d v="2022-12-18T00:00:00"/>
    <x v="3"/>
    <n v="12.99"/>
    <n v="601"/>
    <s v="Online "/>
    <x v="0"/>
    <s v="Joao Silva"/>
    <s v="Lisbon"/>
    <s v="Portugal"/>
    <n v="7806.99"/>
  </r>
  <r>
    <n v="10656"/>
    <d v="2022-12-18T00:00:00"/>
    <x v="4"/>
    <n v="9.9499999999999993"/>
    <n v="222"/>
    <s v="Online "/>
    <x v="0"/>
    <s v="Joao Silva"/>
    <s v="Lisbon"/>
    <s v="Portugal"/>
    <n v="2208.8999999999996"/>
  </r>
  <r>
    <n v="10657"/>
    <d v="2022-12-18T00:00:00"/>
    <x v="0"/>
    <n v="3.49"/>
    <n v="688"/>
    <s v="Online "/>
    <x v="0"/>
    <s v="Joao Silva"/>
    <s v="Lisbon"/>
    <s v="Portugal"/>
    <n v="2401.1200000000003"/>
  </r>
  <r>
    <n v="10658"/>
    <d v="2022-12-18T00:00:00"/>
    <x v="1"/>
    <n v="2.95"/>
    <n v="746"/>
    <s v="Online "/>
    <x v="2"/>
    <s v="Joao Silva"/>
    <s v="Lisbon"/>
    <s v="Portugal"/>
    <n v="2200.7000000000003"/>
  </r>
  <r>
    <n v="10659"/>
    <d v="2022-12-18T00:00:00"/>
    <x v="2"/>
    <n v="4.99"/>
    <n v="201"/>
    <s v="Online "/>
    <x v="2"/>
    <s v="Joao Silva"/>
    <s v="Lisbon"/>
    <s v="Portugal"/>
    <n v="1002.99"/>
  </r>
  <r>
    <n v="10660"/>
    <d v="2022-12-19T00:00:00"/>
    <x v="3"/>
    <n v="12.99"/>
    <n v="632"/>
    <s v="In-store "/>
    <x v="2"/>
    <s v="Joao Silva"/>
    <s v="Lisbon"/>
    <s v="Portugal"/>
    <n v="8209.68"/>
  </r>
  <r>
    <n v="10661"/>
    <d v="2022-12-19T00:00:00"/>
    <x v="4"/>
    <n v="9.9499999999999993"/>
    <n v="222"/>
    <s v="In-store "/>
    <x v="2"/>
    <s v="Joao Silva"/>
    <s v="Lisbon"/>
    <s v="Portugal"/>
    <n v="2208.8999999999996"/>
  </r>
  <r>
    <n v="10662"/>
    <d v="2022-12-19T00:00:00"/>
    <x v="0"/>
    <n v="3.49"/>
    <n v="631"/>
    <s v="In-store "/>
    <x v="2"/>
    <s v="Joao Silva"/>
    <s v="Lisbon"/>
    <s v="Portugal"/>
    <n v="2202.19"/>
  </r>
  <r>
    <n v="10663"/>
    <d v="2022-12-19T00:00:00"/>
    <x v="1"/>
    <n v="2.95"/>
    <n v="746"/>
    <s v="In-store "/>
    <x v="2"/>
    <s v="Joao Silva"/>
    <s v="Lisbon"/>
    <s v="Portugal"/>
    <n v="2200.7000000000003"/>
  </r>
  <r>
    <n v="10664"/>
    <d v="2022-12-19T00:00:00"/>
    <x v="2"/>
    <n v="4.99"/>
    <n v="201"/>
    <s v="In-store "/>
    <x v="2"/>
    <s v="Joao Silva"/>
    <s v="Lisbon"/>
    <s v="Portugal"/>
    <n v="1002.99"/>
  </r>
  <r>
    <n v="10665"/>
    <d v="2022-12-20T00:00:00"/>
    <x v="3"/>
    <n v="12.99"/>
    <n v="647"/>
    <s v="In-store "/>
    <x v="2"/>
    <s v="Joao Silva"/>
    <s v="Lisbon"/>
    <s v="Portugal"/>
    <n v="8404.5300000000007"/>
  </r>
  <r>
    <n v="10666"/>
    <d v="2022-12-20T00:00:00"/>
    <x v="4"/>
    <n v="9.9499999999999993"/>
    <n v="222"/>
    <s v="In-store "/>
    <x v="2"/>
    <s v="Joao Silva"/>
    <s v="Lisbon"/>
    <s v="Portugal"/>
    <n v="2208.8999999999996"/>
  </r>
  <r>
    <n v="10667"/>
    <d v="2022-12-20T00:00:00"/>
    <x v="0"/>
    <n v="3.49"/>
    <n v="631"/>
    <s v="In-store "/>
    <x v="2"/>
    <s v="Joao Silva"/>
    <s v="Lisbon"/>
    <s v="Portugal"/>
    <n v="2202.19"/>
  </r>
  <r>
    <n v="10668"/>
    <d v="2022-12-20T00:00:00"/>
    <x v="1"/>
    <n v="2.95"/>
    <n v="746"/>
    <s v="In-store "/>
    <x v="2"/>
    <s v="Joao Silva"/>
    <s v="Lisbon"/>
    <s v="Portugal"/>
    <n v="2200.7000000000003"/>
  </r>
  <r>
    <n v="10669"/>
    <d v="2022-12-20T00:00:00"/>
    <x v="2"/>
    <n v="4.99"/>
    <n v="201"/>
    <s v="In-store "/>
    <x v="2"/>
    <s v="Joao Silva"/>
    <s v="Lisbon"/>
    <s v="Portugal"/>
    <n v="1002.99"/>
  </r>
  <r>
    <n v="10670"/>
    <d v="2022-12-21T00:00:00"/>
    <x v="3"/>
    <n v="12.99"/>
    <n v="678"/>
    <s v="In-store "/>
    <x v="2"/>
    <s v="Joao Silva"/>
    <s v="Lisbon"/>
    <s v="Portugal"/>
    <n v="8807.2199999999993"/>
  </r>
  <r>
    <n v="10671"/>
    <d v="2022-12-21T00:00:00"/>
    <x v="4"/>
    <n v="9.9499999999999993"/>
    <n v="222"/>
    <s v="In-store "/>
    <x v="2"/>
    <s v="Joao Silva"/>
    <s v="Lisbon"/>
    <s v="Portugal"/>
    <n v="2208.8999999999996"/>
  </r>
  <r>
    <n v="10672"/>
    <d v="2022-12-21T00:00:00"/>
    <x v="0"/>
    <n v="3.49"/>
    <n v="631"/>
    <s v="In-store "/>
    <x v="2"/>
    <s v="Joao Silva"/>
    <s v="Lisbon"/>
    <s v="Portugal"/>
    <n v="2202.19"/>
  </r>
  <r>
    <n v="10673"/>
    <d v="2022-12-21T00:00:00"/>
    <x v="1"/>
    <n v="2.95"/>
    <n v="746"/>
    <s v="In-store "/>
    <x v="2"/>
    <s v="Joao Silva"/>
    <s v="Lisbon"/>
    <s v="Portugal"/>
    <n v="2200.7000000000003"/>
  </r>
  <r>
    <n v="10674"/>
    <d v="2022-12-21T00:00:00"/>
    <x v="2"/>
    <n v="4.99"/>
    <n v="201"/>
    <s v="In-store "/>
    <x v="2"/>
    <s v="Joao Silva"/>
    <s v="Lisbon"/>
    <s v="Portugal"/>
    <n v="1002.99"/>
  </r>
  <r>
    <n v="10675"/>
    <d v="2022-12-22T00:00:00"/>
    <x v="3"/>
    <n v="12.99"/>
    <n v="678"/>
    <s v="In-store "/>
    <x v="2"/>
    <s v="Joao Silva"/>
    <s v="Lisbon"/>
    <s v="Portugal"/>
    <n v="8807.2199999999993"/>
  </r>
  <r>
    <n v="10676"/>
    <d v="2022-12-22T00:00:00"/>
    <x v="4"/>
    <n v="9.9499999999999993"/>
    <n v="242"/>
    <s v="In-store "/>
    <x v="2"/>
    <s v="Joao Silva"/>
    <s v="Lisbon"/>
    <s v="Portugal"/>
    <n v="2407.8999999999996"/>
  </r>
  <r>
    <n v="10677"/>
    <d v="2022-12-22T00:00:00"/>
    <x v="0"/>
    <n v="3.49"/>
    <n v="631"/>
    <s v="In-store "/>
    <x v="2"/>
    <s v="Joao Silva"/>
    <s v="Lisbon"/>
    <s v="Portugal"/>
    <n v="2202.19"/>
  </r>
  <r>
    <n v="10678"/>
    <d v="2022-12-22T00:00:00"/>
    <x v="1"/>
    <n v="2.95"/>
    <n v="746"/>
    <s v="In-store "/>
    <x v="2"/>
    <s v="Joao Silva"/>
    <s v="Lisbon"/>
    <s v="Portugal"/>
    <n v="2200.7000000000003"/>
  </r>
  <r>
    <n v="10679"/>
    <d v="2022-12-22T00:00:00"/>
    <x v="2"/>
    <n v="4.99"/>
    <n v="201"/>
    <s v="In-store "/>
    <x v="2"/>
    <s v="Joao Silva"/>
    <s v="Lisbon"/>
    <s v="Portugal"/>
    <n v="1002.99"/>
  </r>
  <r>
    <n v="10680"/>
    <d v="2022-12-23T00:00:00"/>
    <x v="3"/>
    <n v="12.99"/>
    <n v="647"/>
    <s v="In-store "/>
    <x v="2"/>
    <s v="Joao Silva"/>
    <s v="Lisbon"/>
    <s v="Portugal"/>
    <n v="8404.5300000000007"/>
  </r>
  <r>
    <n v="10681"/>
    <d v="2022-12-23T00:00:00"/>
    <x v="4"/>
    <n v="9.9499999999999993"/>
    <n v="242"/>
    <s v="In-store "/>
    <x v="2"/>
    <s v="Joao Silva"/>
    <s v="Lisbon"/>
    <s v="Portugal"/>
    <n v="2407.8999999999996"/>
  </r>
  <r>
    <n v="10682"/>
    <d v="2022-12-23T00:00:00"/>
    <x v="0"/>
    <n v="3.49"/>
    <n v="631"/>
    <s v="In-store "/>
    <x v="2"/>
    <s v="Joao Silva"/>
    <s v="Lisbon"/>
    <s v="Portugal"/>
    <n v="2202.19"/>
  </r>
  <r>
    <n v="10683"/>
    <d v="2022-12-23T00:00:00"/>
    <x v="1"/>
    <n v="2.95"/>
    <n v="678"/>
    <s v="In-store "/>
    <x v="2"/>
    <s v="Joao Silva"/>
    <s v="Lisbon"/>
    <s v="Portugal"/>
    <n v="2000.1000000000001"/>
  </r>
  <r>
    <n v="10684"/>
    <d v="2022-12-23T00:00:00"/>
    <x v="2"/>
    <n v="4.99"/>
    <n v="201"/>
    <s v="In-store "/>
    <x v="2"/>
    <s v="Joao Silva"/>
    <s v="Lisbon"/>
    <s v="Portugal"/>
    <n v="1002.99"/>
  </r>
  <r>
    <n v="10685"/>
    <d v="2022-12-24T00:00:00"/>
    <x v="3"/>
    <n v="12.99"/>
    <n v="678"/>
    <s v="In-store "/>
    <x v="2"/>
    <s v="Joao Silva"/>
    <s v="Lisbon"/>
    <s v="Portugal"/>
    <n v="8807.2199999999993"/>
  </r>
  <r>
    <n v="10686"/>
    <d v="2022-12-24T00:00:00"/>
    <x v="4"/>
    <n v="9.9499999999999993"/>
    <n v="242"/>
    <s v="In-store "/>
    <x v="2"/>
    <s v="Joao Silva"/>
    <s v="Lisbon"/>
    <s v="Portugal"/>
    <n v="2407.8999999999996"/>
  </r>
  <r>
    <n v="10687"/>
    <d v="2022-12-24T00:00:00"/>
    <x v="0"/>
    <n v="3.49"/>
    <n v="631"/>
    <s v="In-store "/>
    <x v="2"/>
    <s v="Walter Muller"/>
    <s v="Berlin"/>
    <s v="Germany"/>
    <n v="2202.19"/>
  </r>
  <r>
    <n v="10688"/>
    <d v="2022-12-24T00:00:00"/>
    <x v="1"/>
    <n v="2.95"/>
    <n v="678"/>
    <s v="In-store "/>
    <x v="2"/>
    <s v="Walter Muller"/>
    <s v="Berlin"/>
    <s v="Germany"/>
    <n v="2000.1000000000001"/>
  </r>
  <r>
    <n v="10689"/>
    <d v="2022-12-24T00:00:00"/>
    <x v="2"/>
    <n v="4.99"/>
    <n v="201"/>
    <s v="In-store "/>
    <x v="2"/>
    <s v="Walter Muller"/>
    <s v="Berlin"/>
    <s v="Germany"/>
    <n v="1002.99"/>
  </r>
  <r>
    <n v="10690"/>
    <d v="2022-12-25T00:00:00"/>
    <x v="3"/>
    <n v="12.99"/>
    <n v="678"/>
    <s v="In-store "/>
    <x v="2"/>
    <s v="Walter Muller"/>
    <s v="Berlin"/>
    <s v="Germany"/>
    <n v="8807.2199999999993"/>
  </r>
  <r>
    <n v="10691"/>
    <d v="2022-12-25T00:00:00"/>
    <x v="4"/>
    <n v="9.9499999999999993"/>
    <n v="262"/>
    <s v="In-store "/>
    <x v="2"/>
    <s v="Walter Muller"/>
    <s v="Berlin"/>
    <s v="Germany"/>
    <n v="2606.8999999999996"/>
  </r>
  <r>
    <n v="10692"/>
    <d v="2022-12-25T00:00:00"/>
    <x v="0"/>
    <n v="3.49"/>
    <n v="631"/>
    <s v="In-store "/>
    <x v="2"/>
    <s v="Walter Muller"/>
    <s v="Berlin"/>
    <s v="Germany"/>
    <n v="2202.19"/>
  </r>
  <r>
    <n v="10693"/>
    <d v="2022-12-25T00:00:00"/>
    <x v="1"/>
    <n v="2.95"/>
    <n v="678"/>
    <s v="In-store "/>
    <x v="2"/>
    <s v="Walter Muller"/>
    <s v="Berlin"/>
    <s v="Germany"/>
    <n v="2000.1000000000001"/>
  </r>
  <r>
    <n v="10694"/>
    <d v="2022-12-25T00:00:00"/>
    <x v="2"/>
    <n v="4.99"/>
    <n v="201"/>
    <s v="In-store "/>
    <x v="2"/>
    <s v="Walter Muller"/>
    <s v="Berlin"/>
    <s v="Germany"/>
    <n v="1002.99"/>
  </r>
  <r>
    <n v="10695"/>
    <d v="2022-12-26T00:00:00"/>
    <x v="3"/>
    <n v="12.99"/>
    <n v="693"/>
    <s v="In-store "/>
    <x v="2"/>
    <s v="Walter Muller"/>
    <s v="Berlin"/>
    <s v="Germany"/>
    <n v="9002.07"/>
  </r>
  <r>
    <n v="10696"/>
    <d v="2022-12-26T00:00:00"/>
    <x v="4"/>
    <n v="9.9499999999999993"/>
    <n v="282"/>
    <s v="In-store "/>
    <x v="2"/>
    <s v="Walter Muller"/>
    <s v="Berlin"/>
    <s v="Germany"/>
    <n v="2805.8999999999996"/>
  </r>
  <r>
    <n v="10697"/>
    <d v="2022-12-26T00:00:00"/>
    <x v="0"/>
    <n v="3.49"/>
    <n v="631"/>
    <s v="In-store "/>
    <x v="2"/>
    <s v="Walter Muller"/>
    <s v="Berlin"/>
    <s v="Germany"/>
    <n v="2202.19"/>
  </r>
  <r>
    <n v="10698"/>
    <d v="2022-12-26T00:00:00"/>
    <x v="1"/>
    <n v="2.95"/>
    <n v="678"/>
    <s v="In-store "/>
    <x v="2"/>
    <s v="Walter Muller"/>
    <s v="Berlin"/>
    <s v="Germany"/>
    <n v="2000.1000000000001"/>
  </r>
  <r>
    <n v="10699"/>
    <d v="2022-12-26T00:00:00"/>
    <x v="2"/>
    <n v="4.99"/>
    <n v="201"/>
    <s v="In-store "/>
    <x v="2"/>
    <s v="Walter Muller"/>
    <s v="Berlin"/>
    <s v="Germany"/>
    <n v="1002.99"/>
  </r>
  <r>
    <n v="10700"/>
    <d v="2022-12-27T00:00:00"/>
    <x v="3"/>
    <n v="12.99"/>
    <n v="693"/>
    <s v="In-store "/>
    <x v="2"/>
    <s v="Walter Muller"/>
    <s v="Berlin"/>
    <s v="Germany"/>
    <n v="9002.07"/>
  </r>
  <r>
    <n v="10701"/>
    <d v="2022-12-27T00:00:00"/>
    <x v="4"/>
    <n v="9.9499999999999993"/>
    <n v="282"/>
    <s v="In-store "/>
    <x v="2"/>
    <s v="Walter Muller"/>
    <s v="Berlin"/>
    <s v="Germany"/>
    <n v="2805.8999999999996"/>
  </r>
  <r>
    <n v="10702"/>
    <d v="2022-12-27T00:00:00"/>
    <x v="0"/>
    <n v="3.49"/>
    <n v="631"/>
    <s v="In-store "/>
    <x v="2"/>
    <s v="Walter Muller"/>
    <s v="Berlin"/>
    <s v="Germany"/>
    <n v="2202.19"/>
  </r>
  <r>
    <n v="10703"/>
    <d v="2022-12-27T00:00:00"/>
    <x v="1"/>
    <n v="2.95"/>
    <n v="678"/>
    <s v="In-store "/>
    <x v="0"/>
    <s v="Walter Muller"/>
    <s v="Berlin"/>
    <s v="Germany"/>
    <n v="2000.1000000000001"/>
  </r>
  <r>
    <n v="10704"/>
    <d v="2022-12-27T00:00:00"/>
    <x v="2"/>
    <n v="4.99"/>
    <n v="201"/>
    <s v="Drive-thru "/>
    <x v="0"/>
    <s v="Walter Muller"/>
    <s v="Berlin"/>
    <s v="Germany"/>
    <n v="1002.99"/>
  </r>
  <r>
    <n v="10705"/>
    <d v="2022-12-28T00:00:00"/>
    <x v="3"/>
    <n v="12.99"/>
    <n v="724"/>
    <s v="Drive-thru "/>
    <x v="0"/>
    <s v="Walter Muller"/>
    <s v="Berlin"/>
    <s v="Germany"/>
    <n v="9404.76"/>
  </r>
  <r>
    <n v="10706"/>
    <d v="2022-12-28T00:00:00"/>
    <x v="4"/>
    <n v="9.9499999999999993"/>
    <n v="302"/>
    <s v="Drive-thru "/>
    <x v="0"/>
    <s v="Walter Muller"/>
    <s v="Berlin"/>
    <s v="Germany"/>
    <n v="3004.8999999999996"/>
  </r>
  <r>
    <n v="10707"/>
    <d v="2022-12-28T00:00:00"/>
    <x v="0"/>
    <n v="3.49"/>
    <n v="631"/>
    <s v="Drive-thru "/>
    <x v="0"/>
    <s v="Walter Muller"/>
    <s v="Berlin"/>
    <s v="Germany"/>
    <n v="2202.19"/>
  </r>
  <r>
    <n v="10708"/>
    <d v="2022-12-28T00:00:00"/>
    <x v="1"/>
    <n v="2.95"/>
    <n v="678"/>
    <s v="Drive-thru "/>
    <x v="0"/>
    <s v="Walter Muller"/>
    <s v="Berlin"/>
    <s v="Germany"/>
    <n v="2000.1000000000001"/>
  </r>
  <r>
    <n v="10709"/>
    <d v="2022-12-28T00:00:00"/>
    <x v="2"/>
    <n v="4.99"/>
    <n v="201"/>
    <s v="Drive-thru "/>
    <x v="0"/>
    <s v="Walter Muller"/>
    <s v="Berlin"/>
    <s v="Germany"/>
    <n v="1002.99"/>
  </r>
  <r>
    <n v="10710"/>
    <d v="2022-12-29T00:00:00"/>
    <x v="3"/>
    <n v="12.99"/>
    <n v="755"/>
    <s v="Drive-thru "/>
    <x v="0"/>
    <s v="Walter Muller"/>
    <s v="Berlin"/>
    <s v="Germany"/>
    <n v="9807.4500000000007"/>
  </r>
  <r>
    <n v="10711"/>
    <d v="2022-12-29T00:00:00"/>
    <x v="4"/>
    <n v="9.9499999999999993"/>
    <n v="282"/>
    <s v="Drive-thru "/>
    <x v="0"/>
    <s v="Walter Muller"/>
    <s v="Berlin"/>
    <s v="Germany"/>
    <n v="2805.8999999999996"/>
  </r>
  <r>
    <n v="10712"/>
    <d v="2022-12-29T00:00:00"/>
    <x v="0"/>
    <n v="3.49"/>
    <n v="631"/>
    <s v="Drive-thru "/>
    <x v="0"/>
    <s v="Walter Muller"/>
    <s v="Berlin"/>
    <s v="Germany"/>
    <n v="2202.19"/>
  </r>
  <r>
    <n v="10713"/>
    <d v="2022-12-29T00:00:00"/>
    <x v="1"/>
    <n v="2.95"/>
    <n v="678"/>
    <s v="Drive-thru "/>
    <x v="0"/>
    <s v="Walter Muller"/>
    <s v="Berlin"/>
    <s v="Germany"/>
    <n v="2000.1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06D5A8-E129-4E57-99E5-FBF702815021}"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B25" firstHeaderRow="1" firstDataRow="1" firstDataCol="1"/>
  <pivotFields count="11">
    <pivotField showAll="0"/>
    <pivotField numFmtId="169" showAll="0"/>
    <pivotField showAll="0"/>
    <pivotField showAll="0"/>
    <pivotField numFmtId="1" showAll="0"/>
    <pivotField showAll="0"/>
    <pivotField axis="axisRow" showAll="0">
      <items count="4">
        <item x="2"/>
        <item x="1"/>
        <item x="0"/>
        <item t="default"/>
      </items>
    </pivotField>
    <pivotField showAll="0"/>
    <pivotField showAll="0"/>
    <pivotField showAll="0"/>
    <pivotField dataField="1" showAll="0"/>
  </pivotFields>
  <rowFields count="1">
    <field x="6"/>
  </rowFields>
  <rowItems count="4">
    <i>
      <x/>
    </i>
    <i>
      <x v="1"/>
    </i>
    <i>
      <x v="2"/>
    </i>
    <i t="grand">
      <x/>
    </i>
  </rowItems>
  <colItems count="1">
    <i/>
  </colItems>
  <dataFields count="1">
    <dataField name="Sum of Revenue" fld="10" baseField="0" baseItem="0"/>
  </dataFields>
  <formats count="4">
    <format dxfId="4">
      <pivotArea collapsedLevelsAreSubtotals="1" fieldPosition="0">
        <references count="1">
          <reference field="6" count="1">
            <x v="1"/>
          </reference>
        </references>
      </pivotArea>
    </format>
    <format dxfId="3">
      <pivotArea collapsedLevelsAreSubtotals="1" fieldPosition="0">
        <references count="1">
          <reference field="6" count="1">
            <x v="0"/>
          </reference>
        </references>
      </pivotArea>
    </format>
    <format dxfId="2">
      <pivotArea collapsedLevelsAreSubtotals="1" fieldPosition="0">
        <references count="1">
          <reference field="6" count="1">
            <x v="2"/>
          </reference>
        </references>
      </pivotArea>
    </format>
    <format dxfId="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C2EF90-283D-4A1C-B576-F1E80D1C05A3}"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A15" firstHeaderRow="1" firstDataRow="1" firstDataCol="0"/>
  <pivotFields count="11">
    <pivotField showAll="0"/>
    <pivotField numFmtId="169" showAll="0"/>
    <pivotField showAll="0"/>
    <pivotField showAll="0"/>
    <pivotField numFmtId="1" showAll="0"/>
    <pivotField showAll="0"/>
    <pivotField showAll="0"/>
    <pivotField showAll="0"/>
    <pivotField showAll="0"/>
    <pivotField showAll="0"/>
    <pivotField dataField="1" showAll="0"/>
  </pivotFields>
  <rowItems count="1">
    <i/>
  </rowItems>
  <colItems count="1">
    <i/>
  </colItem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240E54-6302-4A79-B4C8-A5202B02EC74}"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1">
    <pivotField showAll="0"/>
    <pivotField numFmtId="169" showAll="0"/>
    <pivotField axis="axisRow" showAll="0">
      <items count="6">
        <item x="1"/>
        <item x="3"/>
        <item x="4"/>
        <item x="0"/>
        <item x="2"/>
        <item t="default"/>
      </items>
    </pivotField>
    <pivotField showAll="0"/>
    <pivotField numFmtId="1" showAll="0"/>
    <pivotField showAll="0"/>
    <pivotField showAll="0"/>
    <pivotField showAll="0"/>
    <pivotField showAll="0"/>
    <pivotField showAll="0"/>
    <pivotField dataField="1" showAll="0"/>
  </pivotFields>
  <rowFields count="1">
    <field x="2"/>
  </rowFields>
  <rowItems count="6">
    <i>
      <x/>
    </i>
    <i>
      <x v="1"/>
    </i>
    <i>
      <x v="2"/>
    </i>
    <i>
      <x v="3"/>
    </i>
    <i>
      <x v="4"/>
    </i>
    <i t="grand">
      <x/>
    </i>
  </rowItems>
  <colItems count="1">
    <i/>
  </colItems>
  <dataFields count="1">
    <dataField name="Sum of Revenue" fld="10" baseField="0" baseItem="0" numFmtId="1"/>
  </dataFields>
  <formats count="2">
    <format dxfId="6">
      <pivotArea outline="0" collapsedLevelsAreSubtotals="1"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Spain" TargetMode="External"/><Relationship Id="rId13" Type="http://schemas.openxmlformats.org/officeDocument/2006/relationships/hyperlink" Target="https://www.bing.com/th?id=OSK.a1512a61cf778ac466208259f8dc24f5&amp;qlt=95" TargetMode="External"/><Relationship Id="rId18" Type="http://schemas.openxmlformats.org/officeDocument/2006/relationships/hyperlink" Target="https://www.bing.com/images/search?form=xlimg&amp;q=Paris" TargetMode="External"/><Relationship Id="rId3" Type="http://schemas.openxmlformats.org/officeDocument/2006/relationships/hyperlink" Target="https://www.bing.com/th?id=OSK.1a33b5115bfc290abc8869de29ebd567&amp;qlt=95" TargetMode="External"/><Relationship Id="rId7" Type="http://schemas.openxmlformats.org/officeDocument/2006/relationships/hyperlink" Target="https://www.bing.com/th?id=OSK.2e5ae37a1125e977eb781fe1567bce8a&amp;qlt=95" TargetMode="External"/><Relationship Id="rId12" Type="http://schemas.openxmlformats.org/officeDocument/2006/relationships/hyperlink" Target="https://www.bing.com/images/search?form=xlimg&amp;q=Portugal" TargetMode="External"/><Relationship Id="rId17" Type="http://schemas.openxmlformats.org/officeDocument/2006/relationships/hyperlink" Target="https://www.bing.com/th?id=OSK.6f397b35762e2852058e1cfc4607f893&amp;qlt=95" TargetMode="External"/><Relationship Id="rId2" Type="http://schemas.openxmlformats.org/officeDocument/2006/relationships/hyperlink" Target="https://www.bing.com/images/search?form=xlimg&amp;q=London" TargetMode="External"/><Relationship Id="rId16" Type="http://schemas.openxmlformats.org/officeDocument/2006/relationships/hyperlink" Target="https://www.bing.com/images/search?form=xlimg&amp;q=Germany" TargetMode="External"/><Relationship Id="rId20" Type="http://schemas.openxmlformats.org/officeDocument/2006/relationships/hyperlink" Target="https://www.bing.com/images/search?form=xlimg&amp;q=France" TargetMode="External"/><Relationship Id="rId1" Type="http://schemas.openxmlformats.org/officeDocument/2006/relationships/hyperlink" Target="https://www.bing.com/th?id=OSK.3666846595b7a7ef3fd0663d5b9791f3&amp;qlt=95" TargetMode="External"/><Relationship Id="rId6" Type="http://schemas.openxmlformats.org/officeDocument/2006/relationships/hyperlink" Target="https://www.bing.com/images/search?form=xlimg&amp;q=Madrid" TargetMode="External"/><Relationship Id="rId11" Type="http://schemas.openxmlformats.org/officeDocument/2006/relationships/hyperlink" Target="https://www.bing.com/th?id=OSK.2d7b7af86f9a55648a4aec7fbe3969e6&amp;qlt=95" TargetMode="External"/><Relationship Id="rId5" Type="http://schemas.openxmlformats.org/officeDocument/2006/relationships/hyperlink" Target="https://www.bing.com/th?id=OSK.12f7533dca5f011065a431e87678062b&amp;qlt=95" TargetMode="External"/><Relationship Id="rId15" Type="http://schemas.openxmlformats.org/officeDocument/2006/relationships/hyperlink" Target="https://www.bing.com/th?id=OSK.7_iYqjXftHmThTCYlh51zbqPoNnoe4Qk7UaH59Ba1Z0&amp;qlt=95" TargetMode="External"/><Relationship Id="rId10" Type="http://schemas.openxmlformats.org/officeDocument/2006/relationships/hyperlink" Target="https://www.bing.com/images/search?form=xlimg&amp;q=Lisbon" TargetMode="External"/><Relationship Id="rId19" Type="http://schemas.openxmlformats.org/officeDocument/2006/relationships/hyperlink" Target="https://www.bing.com/th?id=OSK.IJoB2IAflCzjheZJfaz5mfzEWw5jRcoWEgDQz1yU2Yk&amp;qlt=95" TargetMode="External"/><Relationship Id="rId4" Type="http://schemas.openxmlformats.org/officeDocument/2006/relationships/hyperlink" Target="https://www.bing.com/images/search?form=xlimg&amp;q=United%20Kingdom" TargetMode="External"/><Relationship Id="rId9" Type="http://schemas.openxmlformats.org/officeDocument/2006/relationships/hyperlink" Target="https://www.bing.com/th?id=OSK.afd232fc301bf2f60901c59a64d2fe66&amp;qlt=95" TargetMode="External"/><Relationship Id="rId14" Type="http://schemas.openxmlformats.org/officeDocument/2006/relationships/hyperlink" Target="https://www.bing.com/images/search?form=xlimg&amp;q=Berli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Srd>
</file>

<file path=xl/richData/rdarray.xml><?xml version="1.0" encoding="utf-8"?>
<arrayData xmlns="http://schemas.microsoft.com/office/spreadsheetml/2017/richdata2" count="22">
  <a r="1">
    <v t="r">7</v>
  </a>
  <a r="1">
    <v t="s">Greenwich Mean Time</v>
  </a>
  <a r="2">
    <v t="r">32</v>
    <v t="r">33</v>
  </a>
  <a r="1">
    <v t="s">English language</v>
  </a>
  <a r="4">
    <v t="r">1</v>
    <v t="r">52</v>
    <v t="r">53</v>
    <v t="r">54</v>
  </a>
  <a r="2">
    <v t="s">Greenwich Mean Time</v>
    <v t="s">Western European Time</v>
  </a>
  <a r="1">
    <v t="r">68</v>
  </a>
  <a r="2">
    <v t="r">92</v>
    <v t="r">93</v>
  </a>
  <a r="1">
    <v t="s">Spanish language</v>
  </a>
  <a r="18">
    <v t="r">112</v>
    <v t="r">113</v>
    <v t="r">63</v>
    <v t="r">114</v>
    <v t="r">115</v>
    <v t="r">116</v>
    <v t="r">117</v>
    <v t="r">118</v>
    <v t="r">119</v>
    <v t="r">120</v>
    <v t="r">121</v>
    <v t="r">122</v>
    <v t="r">123</v>
    <v t="r">124</v>
    <v t="r">125</v>
    <v t="r">126</v>
    <v t="r">127</v>
    <v t="r">128</v>
  </a>
  <a r="2">
    <v t="r">161</v>
    <v t="r">162</v>
  </a>
  <a r="1">
    <v t="s">Portuguese language</v>
  </a>
  <a r="20">
    <v t="r">136</v>
    <v t="r">181</v>
    <v t="r">182</v>
    <v t="r">183</v>
    <v t="r">184</v>
    <v t="r">185</v>
    <v t="r">186</v>
    <v t="r">187</v>
    <v t="r">188</v>
    <v t="r">189</v>
    <v t="r">190</v>
    <v t="r">191</v>
    <v t="r">192</v>
    <v t="r">193</v>
    <v t="r">194</v>
    <v t="r">195</v>
    <v t="r">196</v>
    <v t="r">197</v>
    <v t="r">198</v>
    <v t="r">199</v>
  </a>
  <a r="1">
    <v t="r">212</v>
  </a>
  <a r="1">
    <v t="s">German language</v>
  </a>
  <a r="1">
    <v t="r">236</v>
  </a>
  <a r="15">
    <v t="r">253</v>
    <v t="r">254</v>
    <v t="r">206</v>
    <v t="r">255</v>
    <v t="r">256</v>
    <v t="r">257</v>
    <v t="r">258</v>
    <v t="r">259</v>
    <v t="r">260</v>
    <v t="r">261</v>
    <v t="r">262</v>
    <v t="r">263</v>
    <v t="r">264</v>
    <v t="r">265</v>
    <v t="r">266</v>
  </a>
  <a r="1">
    <v t="s">Central European Time</v>
  </a>
  <a r="1">
    <v t="r">280</v>
  </a>
  <a r="2">
    <v t="r">304</v>
    <v t="r">305</v>
  </a>
  <a r="1">
    <v t="s">French language</v>
  </a>
  <a r="24">
    <v t="r">323</v>
    <v t="r">324</v>
    <v t="r">325</v>
    <v t="r">326</v>
    <v t="r">327</v>
    <v t="r">328</v>
    <v t="r">329</v>
    <v t="r">330</v>
    <v t="r">331</v>
    <v t="r">332</v>
    <v t="r">333</v>
    <v t="r">334</v>
    <v t="r">335</v>
    <v t="r">336</v>
    <v t="r">337</v>
    <v t="r">338</v>
    <v t="r">339</v>
    <v t="r">340</v>
    <v t="r">341</v>
    <v t="r">342</v>
    <v t="r">343</v>
    <v t="r">344</v>
    <v t="r">345</v>
    <v t="r">346</v>
  </a>
</arrayData>
</file>

<file path=xl/richData/rdrichvalue.xml><?xml version="1.0" encoding="utf-8"?>
<rvData xmlns="http://schemas.microsoft.com/office/spreadsheetml/2017/richdata" count="353">
  <rv s="0">
    <v>536870912</v>
    <v>London</v>
    <v>8e0ba7b6-4225-fa8a-6369-1b5294e602a5</v>
    <v>en-US</v>
    <v>Map</v>
  </rv>
  <rv s="0">
    <v>536870912</v>
    <v>England</v>
    <v>280d39e8-7217-6863-6980-a8c20c211c89</v>
    <v>en-US</v>
    <v>Map</v>
  </rv>
  <rv s="0">
    <v>536870912</v>
    <v>Greater London</v>
    <v>2ba8a441-178c-f2c0-26cb-a4b260b8c806</v>
    <v>en-US</v>
    <v>Map</v>
  </rv>
  <rv s="1">
    <fb>1572</fb>
    <v>8</v>
  </rv>
  <rv s="0">
    <v>536870912</v>
    <v>United Kingdom</v>
    <v>b1a5155a-6bb2-4646-8f7c-3e6b3a53c831</v>
    <v>en-US</v>
    <v>Map</v>
  </rv>
  <rv s="2">
    <v>0</v>
    <v>6</v>
    <v>0</v>
    <v>7</v>
    <v>0</v>
    <v>Image of London</v>
  </rv>
  <rv s="1">
    <fb>51.507222222221998</fb>
    <v>9</v>
  </rv>
  <rv s="0">
    <v>805306368</v>
    <v>Sadiq Khan (Mayor)</v>
    <v>d7862dc2-4c03-1dc8-3412-7fe03041fdcb</v>
    <v>en-US</v>
    <v>Generic</v>
  </rv>
  <rv s="3">
    <v>0</v>
  </rv>
  <rv s="4">
    <v>https://www.bing.com/search?q=london+england&amp;form=skydnc</v>
    <v>Learn more on Bing</v>
  </rv>
  <rv s="1">
    <fb>-0.1275</fb>
    <v>9</v>
  </rv>
  <rv s="1">
    <fb>8799728</fb>
    <v>8</v>
  </rv>
  <rv s="3">
    <v>1</v>
  </rv>
  <rv s="5">
    <v>#VALUE!</v>
    <v>en-US</v>
    <v>8e0ba7b6-4225-fa8a-6369-1b5294e602a5</v>
    <v>536870912</v>
    <v>1</v>
    <v>1</v>
    <v>2</v>
    <v>London</v>
    <v>4</v>
    <v>5</v>
    <v>Map</v>
    <v>6</v>
    <v>7</v>
    <v>1</v>
    <v>2</v>
    <v>3</v>
    <v>4</v>
    <v>London is the capital and largest city of England, and the United Kingdom, with a population of around 8.8 million, and the largest city in Western Europe by metropolitan area, with a population of 14,800,000. It stands on the River Thames in ...</v>
    <v>5</v>
    <v>6</v>
    <v>8</v>
    <v>9</v>
    <v>10</v>
    <v>London</v>
    <v>11</v>
    <v>12</v>
    <v>London</v>
    <v>mdp/vdpid/5471798185326280713</v>
  </rv>
  <rv s="1">
    <fb>0.71714878141404492</fb>
    <v>29</v>
  </rv>
  <rv s="1">
    <fb>242495</fb>
    <v>8</v>
  </rv>
  <rv s="1">
    <fb>148000</fb>
    <v>8</v>
  </rv>
  <rv s="1">
    <fb>11</fb>
    <v>30</v>
  </rv>
  <rv s="1">
    <fb>44</fb>
    <v>31</v>
  </rv>
  <rv s="1">
    <fb>379024.78700000001</fb>
    <v>8</v>
  </rv>
  <rv s="1">
    <fb>119.622711300166</fb>
    <v>32</v>
  </rv>
  <rv s="1">
    <fb>1.7381046008651101E-2</fb>
    <v>29</v>
  </rv>
  <rv s="1">
    <fb>5129.5277927901998</fb>
    <v>8</v>
  </rv>
  <rv s="1">
    <fb>1.68</fb>
    <v>30</v>
  </rv>
  <rv s="1">
    <fb>0.130657628239573</fb>
    <v>29</v>
  </rv>
  <rv s="1">
    <fb>80.351771267255202</fb>
    <v>33</v>
  </rv>
  <rv s="1">
    <fb>1.46</fb>
    <v>34</v>
  </rv>
  <rv s="1">
    <fb>2827113184695.5801</fb>
    <v>35</v>
  </rv>
  <rv s="1">
    <fb>1.0115456</fb>
    <v>29</v>
  </rv>
  <rv s="1">
    <fb>0.59995569999999998</fb>
    <v>29</v>
  </rv>
  <rv s="2">
    <v>1</v>
    <v>6</v>
    <v>12</v>
    <v>7</v>
    <v>0</v>
    <v>Image of United Kingdom</v>
  </rv>
  <rv s="1">
    <fb>3.6</fb>
    <v>33</v>
  </rv>
  <rv s="0">
    <v>805306368</v>
    <v>Charles III (Monarch)</v>
    <v>afc6f6a9-5b55-9178-3e6f-2c8b6d16ee9c</v>
    <v>en-US</v>
    <v>Generic</v>
  </rv>
  <rv s="0">
    <v>805306368</v>
    <v>Rishi Sunak (Prime minister)</v>
    <v>79551c5d-075b-e493-70a2-f5b22a4876e1</v>
    <v>en-US</v>
    <v>Generic</v>
  </rv>
  <rv s="3">
    <v>2</v>
  </rv>
  <rv s="4">
    <v>https://www.bing.com/search?q=united+kingdom&amp;form=skydnc</v>
    <v>Learn more on Bing</v>
  </rv>
  <rv s="1">
    <fb>81.256097560975604</fb>
    <v>33</v>
  </rv>
  <rv s="1">
    <fb>1868152970000</fb>
    <v>35</v>
  </rv>
  <rv s="1">
    <fb>7</fb>
    <v>33</v>
  </rv>
  <rv s="1">
    <fb>10.130000000000001</fb>
    <v>34</v>
  </rv>
  <rv s="3">
    <v>3</v>
  </rv>
  <rv s="1">
    <fb>0.14794489889999998</fb>
    <v>29</v>
  </rv>
  <rv s="1">
    <fb>2.8117000000000001</fb>
    <v>30</v>
  </rv>
  <rv s="1">
    <fb>67326569</fb>
    <v>8</v>
  </rv>
  <rv s="1">
    <fb>0.22500000000000001</fb>
    <v>29</v>
  </rv>
  <rv s="1">
    <fb>0.26800000000000002</fb>
    <v>29</v>
  </rv>
  <rv s="1">
    <fb>0.42100000000000004</fb>
    <v>29</v>
  </rv>
  <rv s="1">
    <fb>2.7999999999999997E-2</fb>
    <v>29</v>
  </rv>
  <rv s="1">
    <fb>7.0999999999999994E-2</fb>
    <v>29</v>
  </rv>
  <rv s="1">
    <fb>0.11900000000000001</fb>
    <v>29</v>
  </rv>
  <rv s="1">
    <fb>0.16399999999999998</fb>
    <v>29</v>
  </rv>
  <rv s="1">
    <fb>0.62773998260497998</fb>
    <v>29</v>
  </rv>
  <rv s="0">
    <v>536870912</v>
    <v>Wales</v>
    <v>b51b24e1-6afb-d525-d360-f2eb5bf3410b</v>
    <v>en-US</v>
    <v>Map</v>
  </rv>
  <rv s="0">
    <v>536870912</v>
    <v>Scotland</v>
    <v>a0377d96-1a18-f843-65ad-adcbc4acdc69</v>
    <v>en-US</v>
    <v>Map</v>
  </rv>
  <rv s="0">
    <v>536870912</v>
    <v>Northern Ireland</v>
    <v>e4b8bc44-385c-e87b-bb7d-b32328f53502</v>
    <v>en-US</v>
    <v>Map</v>
  </rv>
  <rv s="3">
    <v>4</v>
  </rv>
  <rv s="1">
    <fb>0.255052921600669</fb>
    <v>29</v>
  </rv>
  <rv s="3">
    <v>5</v>
  </rv>
  <rv s="1">
    <fb>0.30599999999999999</fb>
    <v>29</v>
  </rv>
  <rv s="1">
    <fb>3.8510000705719E-2</fb>
    <v>36</v>
  </rv>
  <rv s="1">
    <fb>55908316</fb>
    <v>8</v>
  </rv>
  <rv s="6">
    <v>#VALUE!</v>
    <v>en-US</v>
    <v>b1a5155a-6bb2-4646-8f7c-3e6b3a53c831</v>
    <v>536870912</v>
    <v>1</v>
    <v>26</v>
    <v>27</v>
    <v>United Kingdom</v>
    <v>4</v>
    <v>5</v>
    <v>Map</v>
    <v>6</v>
    <v>28</v>
    <v>GB</v>
    <v>14</v>
    <v>15</v>
    <v>16</v>
    <v>17</v>
    <v>18</v>
    <v>0</v>
    <v>19</v>
    <v>20</v>
    <v>21</v>
    <v>GBP</v>
    <v>The United Kingdom of Great Britain and Northern Ireland, commonly known as the United Kingdom or Britain, is a country in Northwestern Europe, off the coast of the continental mainland. It comprises England, Scotland, Wales, and Northern ...</v>
    <v>22</v>
    <v>23</v>
    <v>24</v>
    <v>25</v>
    <v>26</v>
    <v>27</v>
    <v>28</v>
    <v>29</v>
    <v>30</v>
    <v>31</v>
    <v>0</v>
    <v>34</v>
    <v>35</v>
    <v>36</v>
    <v>37</v>
    <v>38</v>
    <v>39</v>
    <v>United Kingdom</v>
    <v>God Save The King</v>
    <v>40</v>
    <v>United Kingdom of Great Britain and Northern Ireland</v>
    <v>41</v>
    <v>42</v>
    <v>43</v>
    <v>44</v>
    <v>45</v>
    <v>46</v>
    <v>47</v>
    <v>48</v>
    <v>49</v>
    <v>50</v>
    <v>51</v>
    <v>55</v>
    <v>56</v>
    <v>57</v>
    <v>58</v>
    <v>59</v>
    <v>United Kingdom</v>
    <v>60</v>
    <v>mdp/vdpid/242</v>
  </rv>
  <rv s="0">
    <v>536870912</v>
    <v>Madrid</v>
    <v>a497c067-c4c6-4bf4-9a5d-34fd30589bda</v>
    <v>en-US</v>
    <v>Map</v>
  </rv>
  <rv s="0">
    <v>536870912</v>
    <v>Community of Madrid</v>
    <v>854c08ed-f6d7-c812-1a3f-46928ae0597e</v>
    <v>en-US</v>
    <v>Map</v>
  </rv>
  <rv s="1">
    <fb>604.45510000000002</fb>
    <v>8</v>
  </rv>
  <rv s="0">
    <v>536870912</v>
    <v>Spain</v>
    <v>1baf9d59-f443-e9f4-6e49-de048a073e3f</v>
    <v>en-US</v>
    <v>Map</v>
  </rv>
  <rv s="2">
    <v>2</v>
    <v>6</v>
    <v>37</v>
    <v>7</v>
    <v>0</v>
    <v>Image of Madrid</v>
  </rv>
  <rv s="1">
    <fb>40.416944444444397</fb>
    <v>9</v>
  </rv>
  <rv s="0">
    <v>805306368</v>
    <v>José Luis Martínez-Almeida (Mayor)</v>
    <v>d059f89e-9389-5fff-d365-894d7aefd20e</v>
    <v>en-US</v>
    <v>Generic</v>
  </rv>
  <rv s="3">
    <v>6</v>
  </rv>
  <rv s="4">
    <v>https://www.bing.com/search?q=madrid+spain&amp;form=skydnc</v>
    <v>Learn more on Bing</v>
  </rv>
  <rv s="1">
    <fb>-3.70333333333333</fb>
    <v>9</v>
  </rv>
  <rv s="1">
    <fb>3332035</fb>
    <v>8</v>
  </rv>
  <rv s="7">
    <v>#VALUE!</v>
    <v>en-US</v>
    <v>a497c067-c4c6-4bf4-9a5d-34fd30589bda</v>
    <v>536870912</v>
    <v>1</v>
    <v>38</v>
    <v>39</v>
    <v>Madrid</v>
    <v>4</v>
    <v>5</v>
    <v>Map</v>
    <v>6</v>
    <v>40</v>
    <v>63</v>
    <v>64</v>
    <v>65</v>
    <v>Madrid is the capital and most populous city of Spain. The city has almost 3.4 million inhabitants and a metropolitan area population of approximately 7 million. It is the second-largest city in the European Union, and its monocentric ...</v>
    <v>66</v>
    <v>67</v>
    <v>69</v>
    <v>70</v>
    <v>71</v>
    <v>Madrid</v>
    <v>72</v>
    <v>Madrid</v>
    <v>mdp/vdpid/5669357583933112321</v>
  </rv>
  <rv s="1">
    <fb>0.52577247440306896</fb>
    <v>29</v>
  </rv>
  <rv s="1">
    <fb>505990</fb>
    <v>8</v>
  </rv>
  <rv s="1">
    <fb>196000</fb>
    <v>8</v>
  </rv>
  <rv s="1">
    <fb>7.9</fb>
    <v>30</v>
  </rv>
  <rv s="1">
    <fb>34</fb>
    <v>31</v>
  </rv>
  <rv s="1">
    <fb>244002.18</fb>
    <v>8</v>
  </rv>
  <rv s="1">
    <fb>110.96151904206</fb>
    <v>32</v>
  </rv>
  <rv s="1">
    <fb>6.9953624171701497E-3</fb>
    <v>29</v>
  </rv>
  <rv s="1">
    <fb>5355.9870055822103</fb>
    <v>8</v>
  </rv>
  <rv s="1">
    <fb>1.26</fb>
    <v>30</v>
  </rv>
  <rv s="1">
    <fb>0.36936209528965797</fb>
    <v>29</v>
  </rv>
  <rv s="1">
    <fb>72.955546118337793</fb>
    <v>33</v>
  </rv>
  <rv s="1">
    <fb>1.26</fb>
    <v>34</v>
  </rv>
  <rv s="1">
    <fb>1394116310768.6299</fb>
    <v>35</v>
  </rv>
  <rv s="1">
    <fb>1.0271029</fb>
    <v>29</v>
  </rv>
  <rv s="1">
    <fb>0.88853009999999999</fb>
    <v>29</v>
  </rv>
  <rv s="2">
    <v>3</v>
    <v>6</v>
    <v>42</v>
    <v>7</v>
    <v>0</v>
    <v>Image of Spain</v>
  </rv>
  <rv s="1">
    <fb>2.5</fb>
    <v>33</v>
  </rv>
  <rv s="0">
    <v>805306368</v>
    <v>Felipe VI of Spain (Monarch)</v>
    <v>ec86fb82-ddbc-286a-d1a7-3644682c1efc</v>
    <v>en-US</v>
    <v>Generic</v>
  </rv>
  <rv s="0">
    <v>805306368</v>
    <v>Pedro Sánchez (Prime minister)</v>
    <v>9e0d6cf3-f466-7b6f-0a92-aa23020fc120</v>
    <v>en-US</v>
    <v>Generic</v>
  </rv>
  <rv s="3">
    <v>7</v>
  </rv>
  <rv s="4">
    <v>https://www.bing.com/search?q=spain&amp;form=skydnc</v>
    <v>Learn more on Bing</v>
  </rv>
  <rv s="1">
    <fb>83.334146341463395</fb>
    <v>33</v>
  </rv>
  <rv s="1">
    <fb>797285840000</fb>
    <v>35</v>
  </rv>
  <rv s="1">
    <fb>4</fb>
    <v>33</v>
  </rv>
  <rv s="1">
    <fb>5.6</fb>
    <v>34</v>
  </rv>
  <rv s="3">
    <v>8</v>
  </rv>
  <rv s="1">
    <fb>0.24229018520000001</fb>
    <v>29</v>
  </rv>
  <rv s="1">
    <fb>3.8723000000000001</fb>
    <v>30</v>
  </rv>
  <rv s="1">
    <fb>47415750</fb>
    <v>8</v>
  </rv>
  <rv s="1">
    <fb>0.23399999999999999</fb>
    <v>29</v>
  </rv>
  <rv s="1">
    <fb>0.254</fb>
    <v>29</v>
  </rv>
  <rv s="1">
    <fb>0.41</fb>
    <v>29</v>
  </rv>
  <rv s="1">
    <fb>2.1000000000000001E-2</fb>
    <v>29</v>
  </rv>
  <rv s="1">
    <fb>6.2E-2</fb>
    <v>29</v>
  </rv>
  <rv s="1">
    <fb>0.122</fb>
    <v>29</v>
  </rv>
  <rv s="1">
    <fb>0.17199999999999999</fb>
    <v>29</v>
  </rv>
  <rv s="1">
    <fb>0.57492000579834002</fb>
    <v>29</v>
  </rv>
  <rv s="0">
    <v>536870912</v>
    <v>Andalusia</v>
    <v>b009454b-b921-1477-fbf3-ea4c66d409b5</v>
    <v>en-US</v>
    <v>Map</v>
  </rv>
  <rv s="0">
    <v>536870912</v>
    <v>Catalonia</v>
    <v>54afd4ed-d6c4-c6c9-2f8d-10440795b196</v>
    <v>en-US</v>
    <v>Map</v>
  </rv>
  <rv s="0">
    <v>536870912</v>
    <v>Land of Valencia</v>
    <v>d1a45f13-aca9-6854-cb23-92573a279216</v>
    <v>en-US</v>
    <v>Map</v>
  </rv>
  <rv s="0">
    <v>536870912</v>
    <v>Galicia</v>
    <v>70c91f08-f55c-f98a-047e-aa9228ed4253</v>
    <v>en-US</v>
    <v>Map</v>
  </rv>
  <rv s="0">
    <v>536870912</v>
    <v>Castile and León</v>
    <v>7fc8f34d-7f31-b8c6-34d4-545cb3920adf</v>
    <v>en-US</v>
    <v>Map</v>
  </rv>
  <rv s="0">
    <v>536870912</v>
    <v>Basque Autonomous Community</v>
    <v>27cbb013-d521-0f66-7c87-67bad92e92f5</v>
    <v>en-US</v>
    <v>Map</v>
  </rv>
  <rv s="0">
    <v>536870912</v>
    <v>Canary Islands</v>
    <v>e5f4f633-d27e-9012-be27-a85d7ed21999</v>
    <v>en-US</v>
    <v>Map</v>
  </rv>
  <rv s="0">
    <v>536870912</v>
    <v>Castile-La Mancha</v>
    <v>1e79c598-5619-e707-75d9-40410db3c0b2</v>
    <v>en-US</v>
    <v>Map</v>
  </rv>
  <rv s="0">
    <v>536870912</v>
    <v>Region of Murcia</v>
    <v>e697a468-5c9d-9a42-68ac-b04781a55abd</v>
    <v>en-US</v>
    <v>Map</v>
  </rv>
  <rv s="0">
    <v>536870912</v>
    <v>Aragon</v>
    <v>66482df7-7a8d-eb53-1b74-7702eb8f6ab7</v>
    <v>en-US</v>
    <v>Map</v>
  </rv>
  <rv s="0">
    <v>536870912</v>
    <v>Asturias</v>
    <v>6880b28a-27ed-46a3-3b3f-93553df34103</v>
    <v>en-US</v>
    <v>Map</v>
  </rv>
  <rv s="0">
    <v>536870912</v>
    <v>Extremadura</v>
    <v>60c245e4-f9c9-d637-1ff7-50148c20166f</v>
    <v>en-US</v>
    <v>Map</v>
  </rv>
  <rv s="0">
    <v>536870912</v>
    <v>Navarre</v>
    <v>bd2c46e0-0dec-2a95-cf06-e23728a2a0ed</v>
    <v>en-US</v>
    <v>Map</v>
  </rv>
  <rv s="0">
    <v>536870912</v>
    <v>Cantabria</v>
    <v>ff0ffbe3-172a-ecd8-17cd-6f2f89c9d0dd</v>
    <v>en-US</v>
    <v>Map</v>
  </rv>
  <rv s="0">
    <v>536870912</v>
    <v>La Rioja</v>
    <v>c27fd34e-d1ab-5145-cc6e-9d85b07f919e</v>
    <v>en-US</v>
    <v>Map</v>
  </rv>
  <rv s="0">
    <v>536870912</v>
    <v>Ceuta</v>
    <v>4575b2d9-4933-9d93-b84d-3080054b3dda</v>
    <v>en-US</v>
    <v>Map</v>
  </rv>
  <rv s="0">
    <v>536870912</v>
    <v>Melilla</v>
    <v>a67b3afb-47dd-d884-afd6-0794c4de12ba</v>
    <v>en-US</v>
    <v>Map</v>
  </rv>
  <rv s="3">
    <v>9</v>
  </rv>
  <rv s="1">
    <fb>0.14248211393678101</fb>
    <v>29</v>
  </rv>
  <rv s="1">
    <fb>0.47</fb>
    <v>29</v>
  </rv>
  <rv s="1">
    <fb>0.13958999633789099</fb>
    <v>36</v>
  </rv>
  <rv s="1">
    <fb>37927409</fb>
    <v>8</v>
  </rv>
  <rv s="8">
    <v>#VALUE!</v>
    <v>en-US</v>
    <v>1baf9d59-f443-e9f4-6e49-de048a073e3f</v>
    <v>536870912</v>
    <v>1</v>
    <v>45</v>
    <v>46</v>
    <v>Spain</v>
    <v>4</v>
    <v>5</v>
    <v>Map</v>
    <v>6</v>
    <v>47</v>
    <v>ES</v>
    <v>74</v>
    <v>75</v>
    <v>76</v>
    <v>77</v>
    <v>78</v>
    <v>62</v>
    <v>79</v>
    <v>80</v>
    <v>81</v>
    <v>ESP</v>
    <v>Spain, or the Kingdom of Spain, is a country located in Southwestern Europe, with parts of its territory in the Atlantic Ocean, the Mediterranean Sea and Africa. It is the largest country in Southern Europe and the fourth-most populous European ...</v>
    <v>82</v>
    <v>83</v>
    <v>84</v>
    <v>85</v>
    <v>86</v>
    <v>87</v>
    <v>88</v>
    <v>89</v>
    <v>90</v>
    <v>91</v>
    <v>62</v>
    <v>94</v>
    <v>95</v>
    <v>96</v>
    <v>97</v>
    <v>98</v>
    <v>99</v>
    <v>Spain</v>
    <v>Marcha Real</v>
    <v>100</v>
    <v>Reino de España</v>
    <v>101</v>
    <v>102</v>
    <v>103</v>
    <v>104</v>
    <v>105</v>
    <v>106</v>
    <v>107</v>
    <v>108</v>
    <v>109</v>
    <v>110</v>
    <v>111</v>
    <v>129</v>
    <v>130</v>
    <v>131</v>
    <v>132</v>
    <v>Spain</v>
    <v>133</v>
    <v>mdp/vdpid/217</v>
  </rv>
  <rv s="0">
    <v>536870912</v>
    <v>Lisbon</v>
    <v>9d006cb5-bff4-48b4-9c83-443eaf418b11</v>
    <v>en-US</v>
    <v>Map</v>
  </rv>
  <rv s="0">
    <v>536870912</v>
    <v>Lisbon District</v>
    <v>9aabe4c9-f2ff-745a-22b7-741589d147d3</v>
    <v>en-US</v>
    <v>Map</v>
  </rv>
  <rv s="1">
    <fb>100.05</fb>
    <v>8</v>
  </rv>
  <rv s="0">
    <v>536870912</v>
    <v>Portugal</v>
    <v>9e917e65-c588-a0b7-f336-52fc6b5b2052</v>
    <v>en-US</v>
    <v>Map</v>
  </rv>
  <rv s="2">
    <v>4</v>
    <v>6</v>
    <v>48</v>
    <v>7</v>
    <v>0</v>
    <v>Image of Lisbon</v>
  </rv>
  <rv s="4">
    <v>https://www.bing.com/search?q=lisbon+portugal&amp;form=skydnc</v>
    <v>Learn more on Bing</v>
  </rv>
  <rv s="1">
    <fb>545923</fb>
    <v>8</v>
  </rv>
  <rv s="9">
    <v>#VALUE!</v>
    <v>en-US</v>
    <v>9d006cb5-bff4-48b4-9c83-443eaf418b11</v>
    <v>536870912</v>
    <v>1</v>
    <v>49</v>
    <v>50</v>
    <v>Lisbon</v>
    <v>4</v>
    <v>5</v>
    <v>Map</v>
    <v>6</v>
    <v>7</v>
    <v>136</v>
    <v>137</v>
    <v>138</v>
    <v>Lisbon is the capital and largest city of Portugal, with an estimated population of 567,131 as of 2023 within its administrative limits and 2,961,177 within the metropolis. Lisbon is mainland Europe's westernmost capital city and the only one ...</v>
    <v>139</v>
    <v>140</v>
    <v>Lisbon</v>
    <v>141</v>
    <v>Lisbon</v>
    <v>mdp/vdpid/161498680</v>
  </rv>
  <rv s="1">
    <fb>0.39452940398253294</fb>
    <v>29</v>
  </rv>
  <rv s="1">
    <fb>92225</fb>
    <v>8</v>
  </rv>
  <rv s="1">
    <fb>52000</fb>
    <v>8</v>
  </rv>
  <rv s="1">
    <fb>8.5</fb>
    <v>30</v>
  </rv>
  <rv s="1">
    <fb>351</fb>
    <v>31</v>
  </rv>
  <rv s="1">
    <fb>48741.764000000003</fb>
    <v>8</v>
  </rv>
  <rv s="1">
    <fb>110.624358614714</fb>
    <v>32</v>
  </rv>
  <rv s="1">
    <fb>3.3817841004612497E-3</fb>
    <v>29</v>
  </rv>
  <rv s="1">
    <fb>4662.6007998029399</fb>
    <v>8</v>
  </rv>
  <rv s="1">
    <fb>1.38</fb>
    <v>30</v>
  </rv>
  <rv s="1">
    <fb>0.34611423825368903</fb>
    <v>29</v>
  </rv>
  <rv s="1">
    <fb>77.024122555839</fb>
    <v>33</v>
  </rv>
  <rv s="1">
    <fb>1.54</fb>
    <v>34</v>
  </rv>
  <rv s="1">
    <fb>237686075634.698</fb>
    <v>35</v>
  </rv>
  <rv s="1">
    <fb>1.0618313000000001</fb>
    <v>29</v>
  </rv>
  <rv s="1">
    <fb>0.63935809999999993</fb>
    <v>29</v>
  </rv>
  <rv s="2">
    <v>5</v>
    <v>6</v>
    <v>52</v>
    <v>7</v>
    <v>0</v>
    <v>Image of Portugal</v>
  </rv>
  <rv s="1">
    <fb>3.1</fb>
    <v>33</v>
  </rv>
  <rv s="0">
    <v>805306368</v>
    <v>Marcelo Rebelo de Sousa (President)</v>
    <v>cd15af88-d571-7e9f-0e69-8c7f54821ed3</v>
    <v>en-US</v>
    <v>Generic</v>
  </rv>
  <rv s="0">
    <v>805306368</v>
    <v>António Costa (Prime minister)</v>
    <v>461f25f6-d38c-4199-a2e3-c82f6d34e8cb</v>
    <v>en-US</v>
    <v>Generic</v>
  </rv>
  <rv s="3">
    <v>10</v>
  </rv>
  <rv s="4">
    <v>https://www.bing.com/search?q=portugal&amp;form=skydnc</v>
    <v>Learn more on Bing</v>
  </rv>
  <rv s="1">
    <fb>81.3243902439024</fb>
    <v>33</v>
  </rv>
  <rv s="1">
    <fb>61933604857.411003</fb>
    <v>35</v>
  </rv>
  <rv s="1">
    <fb>8</fb>
    <v>33</v>
  </rv>
  <rv s="1">
    <fb>3.78</fb>
    <v>34</v>
  </rv>
  <rv s="3">
    <v>11</v>
  </rv>
  <rv s="1">
    <fb>0.27650697260000001</fb>
    <v>29</v>
  </rv>
  <rv s="1">
    <fb>5.1239999999999997</fb>
    <v>30</v>
  </rv>
  <rv s="1">
    <fb>10347892</fb>
    <v>8</v>
  </rv>
  <rv s="1">
    <fb>0.221</fb>
    <v>29</v>
  </rv>
  <rv s="1">
    <fb>0.26700000000000002</fb>
    <v>29</v>
  </rv>
  <rv s="1">
    <fb>0.41600000000000004</fb>
    <v>29</v>
  </rv>
  <rv s="1">
    <fb>2.7000000000000003E-2</fb>
    <v>29</v>
  </rv>
  <rv s="1">
    <fb>7.400000000000001E-2</fb>
    <v>29</v>
  </rv>
  <rv s="1">
    <fb>0.124</fb>
    <v>29</v>
  </rv>
  <rv s="1">
    <fb>0.16500000000000001</fb>
    <v>29</v>
  </rv>
  <rv s="1">
    <fb>0.58811000823974602</fb>
    <v>29</v>
  </rv>
  <rv s="0">
    <v>536870912</v>
    <v>Leiria District</v>
    <v>1e45c3ae-38a6-3ec3-3187-2e72c0cad027</v>
    <v>en-US</v>
    <v>Map</v>
  </rv>
  <rv s="0">
    <v>536870912</v>
    <v>Santarém District</v>
    <v>31ed3d3b-1669-48e6-9f45-7dff6e48107b</v>
    <v>en-US</v>
    <v>Map</v>
  </rv>
  <rv s="0">
    <v>536870912</v>
    <v>Setúbal District</v>
    <v>2443fa57-ba7a-ca6f-6988-b7bb998c209d</v>
    <v>en-US</v>
    <v>Map</v>
  </rv>
  <rv s="0">
    <v>536870912</v>
    <v>Beja District</v>
    <v>57132a4f-ab86-49cc-9a10-eea78fe194c6</v>
    <v>en-US</v>
    <v>Map</v>
  </rv>
  <rv s="0">
    <v>536870912</v>
    <v>Faro District</v>
    <v>0f961e40-6a20-4ce7-9c8b-3c9484a39b31</v>
    <v>en-US</v>
    <v>Map</v>
  </rv>
  <rv s="0">
    <v>536870912</v>
    <v>Évora District</v>
    <v>9f2c1154-ba9c-42db-b07d-6ac93b22f847</v>
    <v>en-US</v>
    <v>Map</v>
  </rv>
  <rv s="0">
    <v>536870912</v>
    <v>Portalegre District</v>
    <v>0509a564-38fa-4a46-85bd-79ea9cfb105b</v>
    <v>en-US</v>
    <v>Map</v>
  </rv>
  <rv s="0">
    <v>536870912</v>
    <v>Castelo Branco District</v>
    <v>fb4769a8-e791-44cf-b415-49b116c2d850</v>
    <v>en-US</v>
    <v>Map</v>
  </rv>
  <rv s="0">
    <v>536870912</v>
    <v>Guarda District</v>
    <v>a6ab4e89-16d3-c736-2651-53af26e5c9fb</v>
    <v>en-US</v>
    <v>Map</v>
  </rv>
  <rv s="0">
    <v>536870912</v>
    <v>Coimbra District</v>
    <v>eaabde58-df44-d3f2-fcaf-2eb0b0c892ca</v>
    <v>en-US</v>
    <v>Map</v>
  </rv>
  <rv s="0">
    <v>536870912</v>
    <v>Aveiro District</v>
    <v>2448fddc-7ab4-4061-c990-7ee0e882b83f</v>
    <v>en-US</v>
    <v>Map</v>
  </rv>
  <rv s="0">
    <v>536870912</v>
    <v>Viseu District</v>
    <v>4af2c91e-a2d9-03c8-4bcc-d0e611b7a836</v>
    <v>en-US</v>
    <v>Map</v>
  </rv>
  <rv s="0">
    <v>536870912</v>
    <v>Bragança District</v>
    <v>511e9c5a-156c-4018-b440-d68a04fdd311</v>
    <v>en-US</v>
    <v>Map</v>
  </rv>
  <rv s="0">
    <v>536870912</v>
    <v>Vila Real District</v>
    <v>16491095-1ede-45bc-b4f9-d0b768b902b4</v>
    <v>en-US</v>
    <v>Map</v>
  </rv>
  <rv s="0">
    <v>536870912</v>
    <v>Porto District</v>
    <v>ab024f06-dfa0-f5d5-2ace-323a59e1c03f</v>
    <v>en-US</v>
    <v>Map</v>
  </rv>
  <rv s="0">
    <v>536870912</v>
    <v>Braga District</v>
    <v>bf9b0bf5-80ec-1d9e-e2bb-f15cfff91b3f</v>
    <v>en-US</v>
    <v>Map</v>
  </rv>
  <rv s="0">
    <v>536870912</v>
    <v>Viana do Castelo District</v>
    <v>e82c5675-25b8-35f8-dd22-1d162bbc45bd</v>
    <v>en-US</v>
    <v>Map</v>
  </rv>
  <rv s="0">
    <v>536870912</v>
    <v>Madeira</v>
    <v>fd1c338d-a716-e095-102a-5ac3106ddd68</v>
    <v>en-US</v>
    <v>Map</v>
  </rv>
  <rv s="0">
    <v>536870912</v>
    <v>Azores</v>
    <v>162558d5-afd4-4b00-9d00-54ad16880f8b</v>
    <v>en-US</v>
    <v>Map</v>
  </rv>
  <rv s="3">
    <v>12</v>
  </rv>
  <rv s="1">
    <fb>0.227551770073532</fb>
    <v>29</v>
  </rv>
  <rv s="1">
    <fb>0.39799999999999996</fb>
    <v>29</v>
  </rv>
  <rv s="1">
    <fb>6.33400011062622E-2</fb>
    <v>36</v>
  </rv>
  <rv s="1">
    <fb>6753579</fb>
    <v>8</v>
  </rv>
  <rv s="8">
    <v>#VALUE!</v>
    <v>en-US</v>
    <v>9e917e65-c588-a0b7-f336-52fc6b5b2052</v>
    <v>536870912</v>
    <v>1</v>
    <v>55</v>
    <v>46</v>
    <v>Portugal</v>
    <v>4</v>
    <v>5</v>
    <v>Map</v>
    <v>6</v>
    <v>56</v>
    <v>PT</v>
    <v>143</v>
    <v>144</v>
    <v>145</v>
    <v>146</v>
    <v>147</v>
    <v>135</v>
    <v>148</v>
    <v>149</v>
    <v>150</v>
    <v>EUR</v>
    <v>Portugal, officially the Portuguese Republic, is a country located on the Iberian Peninsula, in Southwestern Europe, and whose territory also includes the Macaronesian archipelagos of the Azores and Madeira. It features the westernmost point in ...</v>
    <v>151</v>
    <v>152</v>
    <v>153</v>
    <v>154</v>
    <v>155</v>
    <v>156</v>
    <v>157</v>
    <v>158</v>
    <v>159</v>
    <v>160</v>
    <v>135</v>
    <v>163</v>
    <v>164</v>
    <v>165</v>
    <v>166</v>
    <v>167</v>
    <v>168</v>
    <v>Portugal</v>
    <v>A Portuguesa</v>
    <v>169</v>
    <v>Portugalská republika</v>
    <v>170</v>
    <v>171</v>
    <v>172</v>
    <v>173</v>
    <v>174</v>
    <v>175</v>
    <v>176</v>
    <v>177</v>
    <v>178</v>
    <v>179</v>
    <v>180</v>
    <v>200</v>
    <v>201</v>
    <v>202</v>
    <v>203</v>
    <v>Portugal</v>
    <v>204</v>
    <v>mdp/vdpid/193</v>
  </rv>
  <rv s="0">
    <v>536870912</v>
    <v>Berlin</v>
    <v>42784943-7c23-7672-5527-06f89b965cdf</v>
    <v>en-US</v>
    <v>Map</v>
  </rv>
  <rv s="1">
    <fb>891.12</fb>
    <v>8</v>
  </rv>
  <rv s="0">
    <v>536870912</v>
    <v>Germany</v>
    <v>75c62d8e-1449-4e4d-b188-d9e88f878dd9</v>
    <v>en-US</v>
    <v>Map</v>
  </rv>
  <rv s="1">
    <fb>1794936</fb>
    <v>8</v>
  </rv>
  <rv s="1">
    <fb>1868905</fb>
    <v>8</v>
  </rv>
  <rv s="2">
    <v>6</v>
    <v>6</v>
    <v>57</v>
    <v>7</v>
    <v>0</v>
    <v>Image of Berlin</v>
  </rv>
  <rv s="0">
    <v>805306368</v>
    <v>Franziska Giffey (Mayor)</v>
    <v>0f36a115-cd69-74b0-1ad8-5ee6074d7916</v>
    <v>en-US</v>
    <v>Generic</v>
  </rv>
  <rv s="3">
    <v>13</v>
  </rv>
  <rv s="4">
    <v>https://www.bing.com/search?q=berlin+germany&amp;form=skydnc</v>
    <v>Learn more on Bing</v>
  </rv>
  <rv s="3">
    <v>14</v>
  </rv>
  <rv s="1">
    <fb>1.83</fb>
    <v>30</v>
  </rv>
  <rv s="1">
    <fb>3755251</fb>
    <v>8</v>
  </rv>
  <rv s="10">
    <v>#VALUE!</v>
    <v>en-US</v>
    <v>42784943-7c23-7672-5527-06f89b965cdf</v>
    <v>536870912</v>
    <v>1</v>
    <v>60</v>
    <v>61</v>
    <v>Berlin</v>
    <v>4</v>
    <v>5</v>
    <v>Map</v>
    <v>6</v>
    <v>62</v>
    <v>DE-BE</v>
    <v>207</v>
    <v>208</v>
    <v>Berlin is the capital and largest city of Germany by both area and by population. Its more than 3.85 million inhabitants make it the European Union's most populous city, according to population within city limits. Simultaneously, the city is one ...</v>
    <v>209</v>
    <v>210</v>
    <v>211</v>
    <v>213</v>
    <v>214</v>
    <v>Berlin</v>
    <v>215</v>
    <v>216</v>
    <v>217</v>
    <v>Berlin</v>
    <v>mdp/vdpid/7017957146650214401</v>
  </rv>
  <rv s="1">
    <fb>0.47678612319670299</fb>
    <v>29</v>
  </rv>
  <rv s="1">
    <fb>357587.77</fb>
    <v>8</v>
  </rv>
  <rv s="1">
    <fb>180000</fb>
    <v>8</v>
  </rv>
  <rv s="1">
    <fb>9.5</fb>
    <v>30</v>
  </rv>
  <rv s="1">
    <fb>49</fb>
    <v>31</v>
  </rv>
  <rv s="1">
    <fb>727972.84</fb>
    <v>8</v>
  </rv>
  <rv s="1">
    <fb>112.854887342124</fb>
    <v>32</v>
  </rv>
  <rv s="1">
    <fb>1.4456670146976E-2</fb>
    <v>29</v>
  </rv>
  <rv s="1">
    <fb>7035.4829747167596</fb>
    <v>8</v>
  </rv>
  <rv s="1">
    <fb>1.56</fb>
    <v>30</v>
  </rv>
  <rv s="1">
    <fb>0.326912067781085</fb>
    <v>29</v>
  </rv>
  <rv s="1">
    <fb>78.862551056754995</fb>
    <v>33</v>
  </rv>
  <rv s="1">
    <fb>1.39</fb>
    <v>34</v>
  </rv>
  <rv s="1">
    <fb>3845630030823.52</fb>
    <v>35</v>
  </rv>
  <rv s="1">
    <fb>1.0402236</fb>
    <v>29</v>
  </rv>
  <rv s="1">
    <fb>0.70246649999999999</fb>
    <v>29</v>
  </rv>
  <rv s="2">
    <v>7</v>
    <v>6</v>
    <v>64</v>
    <v>7</v>
    <v>0</v>
    <v>Image of Germany</v>
  </rv>
  <rv s="0">
    <v>805306368</v>
    <v>Frank-Walter Steinmeier (President)</v>
    <v>a6d595f9-116c-57de-2b35-48e9bde9f83d</v>
    <v>en-US</v>
    <v>Generic</v>
  </rv>
  <rv s="3">
    <v>15</v>
  </rv>
  <rv s="4">
    <v>https://www.bing.com/search?q=germany&amp;form=skydnc</v>
    <v>Learn more on Bing</v>
  </rv>
  <rv s="1">
    <fb>80.892682926829295</fb>
    <v>33</v>
  </rv>
  <rv s="1">
    <fb>2098173930000</fb>
    <v>35</v>
  </rv>
  <rv s="1">
    <fb>9.99</fb>
    <v>34</v>
  </rv>
  <rv s="1">
    <fb>0.12528421940000001</fb>
    <v>29</v>
  </rv>
  <rv s="1">
    <fb>4.2488000000000001</fb>
    <v>30</v>
  </rv>
  <rv s="1">
    <fb>83149300</fb>
    <v>8</v>
  </rv>
  <rv s="1">
    <fb>0.22800000000000001</fb>
    <v>29</v>
  </rv>
  <rv s="1">
    <fb>0.24600000000000002</fb>
    <v>29</v>
  </rv>
  <rv s="1">
    <fb>0.39600000000000002</fb>
    <v>29</v>
  </rv>
  <rv s="1">
    <fb>2.8999999999999998E-2</fb>
    <v>29</v>
  </rv>
  <rv s="1">
    <fb>7.5999999999999998E-2</fb>
    <v>29</v>
  </rv>
  <rv s="1">
    <fb>0.128</fb>
    <v>29</v>
  </rv>
  <rv s="1">
    <fb>0.17100000000000001</fb>
    <v>29</v>
  </rv>
  <rv s="1">
    <fb>0.60811000823974604</fb>
    <v>29</v>
  </rv>
  <rv s="0">
    <v>536870912</v>
    <v>Baden-Württemberg</v>
    <v>e4767d1d-15fd-a8bd-1fcd-f8214d3c189f</v>
    <v>en-US</v>
    <v>Map</v>
  </rv>
  <rv s="0">
    <v>536870912</v>
    <v>Bavaria</v>
    <v>e4f7e69f-e1bc-189a-d23d-b2ecee6a88d5</v>
    <v>en-US</v>
    <v>Map</v>
  </rv>
  <rv s="0">
    <v>536870912</v>
    <v>Bremen</v>
    <v>70a6262d-6ded-6a1a-8a3d-e24538d50a05</v>
    <v>en-US</v>
    <v>Map</v>
  </rv>
  <rv s="0">
    <v>536870912</v>
    <v>Hamburg</v>
    <v>0937ec8c-54f7-94c7-d7b8-0ea8c6cfce6f</v>
    <v>en-US</v>
    <v>Map</v>
  </rv>
  <rv s="0">
    <v>536870912</v>
    <v>Mecklenburg-Vorpommern</v>
    <v>b0adc1b4-6fe2-3ad0-81e1-78c9ba53cedb</v>
    <v>en-US</v>
    <v>Map</v>
  </rv>
  <rv s="0">
    <v>536870912</v>
    <v>Lower Saxony</v>
    <v>c91589e2-9db8-e9f2-b60d-1000c3502bc2</v>
    <v>en-US</v>
    <v>Map</v>
  </rv>
  <rv s="0">
    <v>536870912</v>
    <v>North Rhine-Westphalia</v>
    <v>7192ac29-308b-9018-2da7-1d16b5afb233</v>
    <v>en-US</v>
    <v>Map</v>
  </rv>
  <rv s="0">
    <v>536870912</v>
    <v>Rhineland-Palatinate</v>
    <v>b2634da1-26f3-4709-d63d-9f9489a33d9c</v>
    <v>en-US</v>
    <v>Map</v>
  </rv>
  <rv s="0">
    <v>536870912</v>
    <v>Saarland</v>
    <v>077b3058-0078-d492-aee0-52b8d21ee39e</v>
    <v>en-US</v>
    <v>Map</v>
  </rv>
  <rv s="0">
    <v>536870912</v>
    <v>Saxony</v>
    <v>db04ed86-d227-952f-dbae-2881e92d2d0a</v>
    <v>en-US</v>
    <v>Map</v>
  </rv>
  <rv s="0">
    <v>536870912</v>
    <v>Saxony-Anhalt</v>
    <v>6af91c75-020d-7d63-0e2d-ab73f9f73280</v>
    <v>en-US</v>
    <v>Map</v>
  </rv>
  <rv s="0">
    <v>536870912</v>
    <v>Schleswig-Holstein</v>
    <v>6dde426c-96c7-18bd-f4e1-b41b7575557a</v>
    <v>en-US</v>
    <v>Map</v>
  </rv>
  <rv s="0">
    <v>536870912</v>
    <v>Brandenburg</v>
    <v>c841173c-24ae-1249-8be1-c2ff2ec02111</v>
    <v>en-US</v>
    <v>Map</v>
  </rv>
  <rv s="0">
    <v>536870912</v>
    <v>Hesse</v>
    <v>90fbe078-3753-40db-ff12-40aa58e76c5f</v>
    <v>en-US</v>
    <v>Map</v>
  </rv>
  <rv s="3">
    <v>16</v>
  </rv>
  <rv s="1">
    <fb>0.11505903952014901</fb>
    <v>29</v>
  </rv>
  <rv s="3">
    <v>17</v>
  </rv>
  <rv s="1">
    <fb>0.48799999999999999</fb>
    <v>29</v>
  </rv>
  <rv s="1">
    <fb>3.0429999828338602E-2</fb>
    <v>36</v>
  </rv>
  <rv s="1">
    <fb>64324835</fb>
    <v>8</v>
  </rv>
  <rv s="6">
    <v>#VALUE!</v>
    <v>en-US</v>
    <v>75c62d8e-1449-4e4d-b188-d9e88f878dd9</v>
    <v>536870912</v>
    <v>1</v>
    <v>67</v>
    <v>27</v>
    <v>Germany</v>
    <v>4</v>
    <v>5</v>
    <v>Map</v>
    <v>6</v>
    <v>68</v>
    <v>DE</v>
    <v>219</v>
    <v>220</v>
    <v>221</v>
    <v>222</v>
    <v>223</v>
    <v>206</v>
    <v>224</v>
    <v>225</v>
    <v>226</v>
    <v>DEM</v>
    <v>Germany, officially the Federal Republic of Germany, is a country in Central Europe. It is the most populous member state of the European Union. Germany lies between the Baltic and North Sea to the north and the Alps to the south. Its 16 ...</v>
    <v>227</v>
    <v>228</v>
    <v>229</v>
    <v>230</v>
    <v>231</v>
    <v>232</v>
    <v>233</v>
    <v>234</v>
    <v>235</v>
    <v>160</v>
    <v>206</v>
    <v>237</v>
    <v>238</v>
    <v>239</v>
    <v>240</v>
    <v>38</v>
    <v>241</v>
    <v>Germany</v>
    <v>National Anthem of Germany</v>
    <v>215</v>
    <v>Bundesrepublik Deutschland</v>
    <v>242</v>
    <v>243</v>
    <v>244</v>
    <v>245</v>
    <v>246</v>
    <v>247</v>
    <v>248</v>
    <v>249</v>
    <v>250</v>
    <v>251</v>
    <v>252</v>
    <v>267</v>
    <v>268</v>
    <v>269</v>
    <v>270</v>
    <v>271</v>
    <v>Germany</v>
    <v>272</v>
    <v>mdp/vdpid/94</v>
  </rv>
  <rv s="0">
    <v>536870912</v>
    <v>Paris</v>
    <v>85584d24-2116-5b98-89f9-5714db931ac6</v>
    <v>en-US</v>
    <v>Map</v>
  </rv>
  <rv s="0">
    <v>536870912</v>
    <v>Metropolitan France</v>
    <v>a50a7b3c-58a6-b52d-98d1-10a1a763403b</v>
    <v>en-US</v>
    <v>Map</v>
  </rv>
  <rv s="1">
    <fb>105.4</fb>
    <v>8</v>
  </rv>
  <rv s="0">
    <v>536870912</v>
    <v>French First Republic</v>
    <v>6b82fc53-2110-cfe7-64fe-f1bb78c06a9c</v>
    <v>en-US</v>
    <v>Map</v>
  </rv>
  <rv s="2">
    <v>8</v>
    <v>6</v>
    <v>69</v>
    <v>7</v>
    <v>0</v>
    <v>Image of Paris</v>
  </rv>
  <rv s="1">
    <fb>48.856666666666698</fb>
    <v>9</v>
  </rv>
  <rv s="0">
    <v>805306368</v>
    <v>Anne Hidalgo (Mayor)</v>
    <v>f26212ed-b25d-e4f8-ecf0-85777b9d38cf</v>
    <v>en-US</v>
    <v>Generic</v>
  </rv>
  <rv s="3">
    <v>18</v>
  </rv>
  <rv s="4">
    <v>https://www.bing.com/search?q=paris+france&amp;form=skydnc</v>
    <v>Learn more on Bing</v>
  </rv>
  <rv s="1">
    <fb>2.35222222222222</fb>
    <v>9</v>
  </rv>
  <rv s="1">
    <fb>2145906</fb>
    <v>8</v>
  </rv>
  <rv s="7">
    <v>#VALUE!</v>
    <v>en-US</v>
    <v>85584d24-2116-5b98-89f9-5714db931ac6</v>
    <v>536870912</v>
    <v>1</v>
    <v>70</v>
    <v>39</v>
    <v>Paris</v>
    <v>4</v>
    <v>5</v>
    <v>Map</v>
    <v>6</v>
    <v>71</v>
    <v>275</v>
    <v>276</v>
    <v>277</v>
    <v>Paris is the capital and largest city of France. With an official estimated population of 2,102,650 residents as of 1 January 2023 in an area of more than 105 km², Paris is the fourth-largest city in the European Union and the 30th most densely ...</v>
    <v>278</v>
    <v>279</v>
    <v>281</v>
    <v>282</v>
    <v>283</v>
    <v>Paris</v>
    <v>284</v>
    <v>Paris</v>
    <v>mdp/vdpid/7012570570818584578</v>
  </rv>
  <rv s="0">
    <v>536870912</v>
    <v>France</v>
    <v>c7bfe2de-4f82-e23c-ae42-8544b5b5c0ea</v>
    <v>en-US</v>
    <v>Map</v>
  </rv>
  <rv s="1">
    <fb>0.524475441661716</fb>
    <v>29</v>
  </rv>
  <rv s="1">
    <fb>643801</fb>
    <v>8</v>
  </rv>
  <rv s="1">
    <fb>307000</fb>
    <v>8</v>
  </rv>
  <rv s="1">
    <fb>11.3</fb>
    <v>30</v>
  </rv>
  <rv s="1">
    <fb>33</fb>
    <v>31</v>
  </rv>
  <rv s="1">
    <fb>303275.56800000003</fb>
    <v>8</v>
  </rv>
  <rv s="1">
    <fb>110.04856675289</fb>
    <v>32</v>
  </rv>
  <rv s="1">
    <fb>1.1082549228829199E-2</fb>
    <v>29</v>
  </rv>
  <rv s="1">
    <fb>6939.5214736692897</fb>
    <v>8</v>
  </rv>
  <rv s="1">
    <fb>1.88</fb>
    <v>30</v>
  </rv>
  <rv s="1">
    <fb>0.31233278442262596</fb>
    <v>29</v>
  </rv>
  <rv s="1">
    <fb>46.487970872236403</fb>
    <v>33</v>
  </rv>
  <rv s="1">
    <fb>2715518274227.4502</fb>
    <v>35</v>
  </rv>
  <rv s="1">
    <fb>1.0251076000000001</fb>
    <v>29</v>
  </rv>
  <rv s="1">
    <fb>0.65629000000000004</fb>
    <v>29</v>
  </rv>
  <rv s="2">
    <v>9</v>
    <v>6</v>
    <v>73</v>
    <v>7</v>
    <v>0</v>
    <v>Image of France</v>
  </rv>
  <rv s="1">
    <fb>3.4</fb>
    <v>33</v>
  </rv>
  <rv s="0">
    <v>805306368</v>
    <v>Emmanuel Macron (President)</v>
    <v>35be5a56-7a78-6352-b158-60da8f84c858</v>
    <v>en-US</v>
    <v>Generic</v>
  </rv>
  <rv s="0">
    <v>805306368</v>
    <v>Élisabeth Borne (Prime minister)</v>
    <v>c29b2cc1-1c10-86a9-30a2-9ab14a3d6e89</v>
    <v>en-US</v>
    <v>Generic</v>
  </rv>
  <rv s="3">
    <v>19</v>
  </rv>
  <rv s="4">
    <v>https://www.bing.com/search?q=france&amp;form=skydnc</v>
    <v>Learn more on Bing</v>
  </rv>
  <rv s="1">
    <fb>82.526829268292701</fb>
    <v>33</v>
  </rv>
  <rv s="1">
    <fb>2365950236659.3599</fb>
    <v>35</v>
  </rv>
  <rv s="1">
    <fb>11.16</fb>
    <v>34</v>
  </rv>
  <rv s="3">
    <v>20</v>
  </rv>
  <rv s="1">
    <fb>6.7968269799999995E-2</fb>
    <v>29</v>
  </rv>
  <rv s="1">
    <fb>3.2671999999999999</fb>
    <v>30</v>
  </rv>
  <rv s="1">
    <fb>67749632</fb>
    <v>8</v>
  </rv>
  <rv s="1">
    <fb>0.21899999999999997</fb>
    <v>29</v>
  </rv>
  <rv s="1">
    <fb>0.25800000000000001</fb>
    <v>29</v>
  </rv>
  <rv s="1">
    <fb>0.4</fb>
    <v>29</v>
  </rv>
  <rv s="1">
    <fb>3.2000000000000001E-2</fb>
    <v>29</v>
  </rv>
  <rv s="1">
    <fb>8.1000000000000003E-2</fb>
    <v>29</v>
  </rv>
  <rv s="1">
    <fb>0.13</fb>
    <v>29</v>
  </rv>
  <rv s="1">
    <fb>0.16899999999999998</fb>
    <v>29</v>
  </rv>
  <rv s="1">
    <fb>0.55125999450683605</fb>
    <v>29</v>
  </rv>
  <rv s="0">
    <v>536870912</v>
    <v>Brittany</v>
    <v>809fb739-638d-2499-95bd-c8e5b10153ee</v>
    <v>en-US</v>
    <v>Map</v>
  </rv>
  <rv s="0">
    <v>536870912</v>
    <v>Centre-Val de Loire</v>
    <v>6aafd8c4-aba3-0388-62a3-d302e77f40c4</v>
    <v>en-US</v>
    <v>Map</v>
  </rv>
  <rv s="0">
    <v>536870912</v>
    <v>Corsica</v>
    <v>7dae6ff4-03ba-2162-da4b-d4cf544ad43f</v>
    <v>en-US</v>
    <v>Map</v>
  </rv>
  <rv s="0">
    <v>536870912</v>
    <v>Île-de-France</v>
    <v>ba200862-fc37-6d22-3434-c6e709faa507</v>
    <v>en-US</v>
    <v>Map</v>
  </rv>
  <rv s="0">
    <v>536870912</v>
    <v>Pays de la Loire</v>
    <v>a6129a88-a4cd-2b75-1a35-f5d0639f17ae</v>
    <v>en-US</v>
    <v>Map</v>
  </rv>
  <rv s="0">
    <v>536870912</v>
    <v>Provence-Alpes-Côte d'Azur</v>
    <v>66cd1ae3-f633-45f9-93bd-73ca67bffb25</v>
    <v>en-US</v>
    <v>Map</v>
  </rv>
  <rv s="0">
    <v>536870912</v>
    <v>Guadeloupe</v>
    <v>56b80aaa-d840-1a73-13ba-70eb9b61a642</v>
    <v>en-US</v>
    <v>Map</v>
  </rv>
  <rv s="0">
    <v>536870912</v>
    <v>French Guiana</v>
    <v>328feb88-20d1-8674-1574-3ce8cc0bc9e9</v>
    <v>en-US</v>
    <v>Map</v>
  </rv>
  <rv s="0">
    <v>536870912</v>
    <v>Martinique</v>
    <v>f245adef-ee09-9352-e265-2a287e5eadbe</v>
    <v>en-US</v>
    <v>Map</v>
  </rv>
  <rv s="0">
    <v>536870912</v>
    <v>Mayotte</v>
    <v>545cc8bc-c211-076d-ee26-d2ff955eb394</v>
    <v>en-US</v>
    <v>Map</v>
  </rv>
  <rv s="0">
    <v>536870912</v>
    <v>Réunion</v>
    <v>7d1fa0b0-e3d7-d903-d64d-489c03fd0a75</v>
    <v>en-US</v>
    <v>Map</v>
  </rv>
  <rv s="0">
    <v>536870912</v>
    <v>French Polynesia</v>
    <v>340e15d5-6b74-8497-bbfa-4c1f323f5483</v>
    <v>en-US</v>
    <v>Map</v>
  </rv>
  <rv s="0">
    <v>536870912</v>
    <v>French Southern and Antarctic Lands</v>
    <v>b9d52319-44ee-bf16-d95f-72397f26ce4a</v>
    <v>en-US</v>
    <v>Map</v>
  </rv>
  <rv s="0">
    <v>536870912</v>
    <v>New Caledonia</v>
    <v>25b2aeab-b390-d01e-1f7f-90be767bd899</v>
    <v>en-US</v>
    <v>Map</v>
  </rv>
  <rv s="0">
    <v>536870912</v>
    <v>Saint Barthélemy</v>
    <v>5c5081a9-306e-4f05-73a2-32b95a4b8600</v>
    <v>en-US</v>
    <v>Map</v>
  </rv>
  <rv s="0">
    <v>536870912</v>
    <v>Saint Pierre and Miquelon</v>
    <v>aa096cf4-a54e-cd44-7204-c28310ca40f4</v>
    <v>en-US</v>
    <v>Map</v>
  </rv>
  <rv s="0">
    <v>536870912</v>
    <v>Wallis and Futuna</v>
    <v>db8aa235-58e4-9e3d-8799-6839f3d35025</v>
    <v>en-US</v>
    <v>Map</v>
  </rv>
  <rv s="0">
    <v>536870912</v>
    <v>Grand Est</v>
    <v>e2f60e84-1701-6d84-e960-ba87138e3631</v>
    <v>en-US</v>
    <v>Map</v>
  </rv>
  <rv s="0">
    <v>536870912</v>
    <v>New Aquitaine</v>
    <v>7955f423-af31-d2e0-f045-b14668178865</v>
    <v>en-US</v>
    <v>Map</v>
  </rv>
  <rv s="0">
    <v>536870912</v>
    <v>Auvergne-Rhône-Alpes</v>
    <v>b53940d0-b739-faf5-78d1-93f189f878c9</v>
    <v>en-US</v>
    <v>Map</v>
  </rv>
  <rv s="0">
    <v>536870912</v>
    <v>Bourgogne-Franche-Comté</v>
    <v>4bc8dff1-8d72-5341-f405-63c7be8c6672</v>
    <v>en-US</v>
    <v>Map</v>
  </rv>
  <rv s="0">
    <v>536870912</v>
    <v>Occitania</v>
    <v>5105d172-dc70-689f-09ab-4163a747508a</v>
    <v>en-US</v>
    <v>Map</v>
  </rv>
  <rv s="0">
    <v>536870912</v>
    <v>Hauts-de-France</v>
    <v>4eb2d0b0-8845-48d0-9343-9ba3e7fe81a0</v>
    <v>en-US</v>
    <v>Map</v>
  </rv>
  <rv s="0">
    <v>536870912</v>
    <v>Clipperton Island</v>
    <v>15fb63fc-f501-7360-7d44-f26d1501209e</v>
    <v>en-US</v>
    <v>Map</v>
  </rv>
  <rv s="3">
    <v>21</v>
  </rv>
  <rv s="1">
    <fb>0.24229980509910898</fb>
    <v>29</v>
  </rv>
  <rv s="1">
    <fb>0.60699999999999998</fb>
    <v>29</v>
  </rv>
  <rv s="1">
    <fb>8.4270000457763714E-2</fb>
    <v>36</v>
  </rv>
  <rv s="1">
    <fb>54123364</fb>
    <v>8</v>
  </rv>
  <rv s="6">
    <v>#VALUE!</v>
    <v>en-US</v>
    <v>c7bfe2de-4f82-e23c-ae42-8544b5b5c0ea</v>
    <v>536870912</v>
    <v>1</v>
    <v>76</v>
    <v>27</v>
    <v>France</v>
    <v>4</v>
    <v>5</v>
    <v>Map</v>
    <v>6</v>
    <v>77</v>
    <v>FR</v>
    <v>287</v>
    <v>288</v>
    <v>289</v>
    <v>290</v>
    <v>291</v>
    <v>274</v>
    <v>292</v>
    <v>293</v>
    <v>294</v>
    <v>EUR</v>
    <v>France, officially the French Republic, is a country located primarily in Western Europe. It also includes overseas regions and territories in the Americas and the Atlantic, Pacific, and Indian Oceans, giving it one of the largest discontiguous ...</v>
    <v>295</v>
    <v>296</v>
    <v>297</v>
    <v>298</v>
    <v>231</v>
    <v>299</v>
    <v>300</v>
    <v>301</v>
    <v>302</v>
    <v>303</v>
    <v>274</v>
    <v>306</v>
    <v>307</v>
    <v>308</v>
    <v>309</v>
    <v>167</v>
    <v>310</v>
    <v>France</v>
    <v>La Marseillaise</v>
    <v>311</v>
    <v>République française</v>
    <v>312</v>
    <v>313</v>
    <v>314</v>
    <v>315</v>
    <v>316</v>
    <v>317</v>
    <v>318</v>
    <v>319</v>
    <v>320</v>
    <v>321</v>
    <v>322</v>
    <v>347</v>
    <v>348</v>
    <v>269</v>
    <v>349</v>
    <v>350</v>
    <v>France</v>
    <v>351</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Image" t="r"/>
    <k n="Leader(s)" t="r"/>
    <k n="LearnMoreOnLink" t="r"/>
    <k n="Name" t="s"/>
    <k n="Official language" t="r"/>
    <k n="Persons per household" t="r"/>
    <k n="Population" t="r"/>
    <k n="UniqueName" t="s"/>
    <k n="VDPID/VSID" t="s"/>
  </s>
</rvStructures>
</file>

<file path=xl/richData/rdsupportingpropertybag.xml><?xml version="1.0" encoding="utf-8"?>
<supportingPropertyBags xmlns="http://schemas.microsoft.com/office/spreadsheetml/2017/richdata2">
  <spbArrays count="6">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Leader(s)</v>
      <v t="s">Country/region</v>
      <v t="s">_SubLabel</v>
      <v t="s">Population</v>
      <v t="s">Area</v>
      <v t="s">Abbreviation</v>
      <v t="s">Official language</v>
      <v t="s">Households</v>
      <v t="s">Housing units</v>
      <v t="s">Persons per household</v>
      <v t="s">_Flags</v>
      <v t="s">VDPID/VSID</v>
      <v t="s">UniqueName</v>
      <v t="s">_DisplayString</v>
      <v t="s">LearnMoreOnLink</v>
      <v t="s">Image</v>
      <v t="s">Description</v>
    </a>
  </spbArrays>
  <spbData count="78">
    <spb s="0">
      <v xml:space="preserve">Wikipedia	</v>
      <v xml:space="preserve">CC BY-SA 3.0	</v>
      <v xml:space="preserve">https://en.wikipedia.org/wiki/London	</v>
      <v xml:space="preserve">https://creativecommons.org/licenses/by-sa/3.0	</v>
    </spb>
    <spb s="1">
      <v>0</v>
      <v>0</v>
      <v>0</v>
      <v>0</v>
      <v>0</v>
      <v>0</v>
      <v>0</v>
      <v>0</v>
      <v>0</v>
      <v>0</v>
    </spb>
    <spb s="2">
      <v>0</v>
      <v>Name</v>
      <v>LearnMoreOnLink</v>
    </spb>
    <spb s="3">
      <v>0</v>
      <v>0</v>
      <v>0</v>
    </spb>
    <spb s="4">
      <v>3</v>
      <v>3</v>
      <v>3</v>
    </spb>
    <spb s="5">
      <v>1</v>
      <v>2</v>
    </spb>
    <spb s="6">
      <v>https://www.bing.com</v>
      <v>https://www.bing.com/th?id=Ga%5Cbing_yt.png&amp;w=100&amp;h=40&amp;c=0&amp;pid=0.1</v>
      <v>Powered by Bing</v>
    </spb>
    <spb s="7">
      <v>square km</v>
      <v>2021</v>
    </spb>
    <spb s="8">
      <v>3</v>
    </spb>
    <spb s="8">
      <v>4</v>
    </spb>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Wikipedia	</v>
      <v xml:space="preserve">CC BY-SA 3.0	</v>
      <v xml:space="preserve">https://en.wikipedia.org/wiki/United_Kingdom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http://en.wikipedia.org/wiki/United_Kingdom	</v>
      <v xml:space="preserve">http://creativecommons.org/licenses/by-sa/3.0/	</v>
    </spb>
    <spb s="0">
      <v xml:space="preserve">Cia	</v>
      <v xml:space="preserve">	</v>
      <v xml:space="preserve">https://www.cia.gov/library/publications/the-world-factbook/geos/uk.html?Transportation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9">
      <v>10</v>
      <v>11</v>
      <v>12</v>
      <v>12</v>
      <v>13</v>
      <v>12</v>
      <v>12</v>
      <v>12</v>
      <v>14</v>
      <v>12</v>
      <v>12</v>
      <v>14</v>
      <v>12</v>
      <v>12</v>
      <v>15</v>
      <v>16</v>
      <v>11</v>
      <v>15</v>
      <v>17</v>
      <v>12</v>
      <v>15</v>
      <v>18</v>
      <v>19</v>
      <v>20</v>
      <v>15</v>
      <v>15</v>
      <v>12</v>
      <v>15</v>
      <v>21</v>
      <v>22</v>
      <v>23</v>
      <v>24</v>
      <v>15</v>
      <v>11</v>
      <v>15</v>
      <v>15</v>
      <v>15</v>
      <v>15</v>
      <v>15</v>
      <v>15</v>
      <v>15</v>
      <v>15</v>
      <v>15</v>
      <v>15</v>
      <v>25</v>
    </spb>
    <spb s="2">
      <v>1</v>
      <v>Name</v>
      <v>LearnMoreOnLink</v>
    </spb>
    <spb s="10">
      <v>2019</v>
      <v>2019</v>
      <v>square km</v>
      <v>per thousand (2018)</v>
      <v>2021</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8">
      <v>5</v>
    </spb>
    <spb s="8">
      <v>6</v>
    </spb>
    <spb s="8">
      <v>7</v>
    </spb>
    <spb s="8">
      <v>8</v>
    </spb>
    <spb s="8">
      <v>9</v>
    </spb>
    <spb s="8">
      <v>10</v>
    </spb>
    <spb s="8">
      <v>11</v>
    </spb>
    <spb s="8">
      <v>12</v>
    </spb>
    <spb s="0">
      <v xml:space="preserve">Wikipedia	</v>
      <v xml:space="preserve">CC BY-SA 3.0	</v>
      <v xml:space="preserve">https://en.wikipedia.org/wiki/Madrid	</v>
      <v xml:space="preserve">https://creativecommons.org/licenses/by-sa/3.0	</v>
    </spb>
    <spb s="11">
      <v>37</v>
      <v>37</v>
      <v>37</v>
      <v>37</v>
      <v>37</v>
      <v>37</v>
      <v>37</v>
      <v>37</v>
      <v>37</v>
    </spb>
    <spb s="2">
      <v>2</v>
      <v>Name</v>
      <v>LearnMoreOnLink</v>
    </spb>
    <spb s="7">
      <v>square km</v>
      <v>2023</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Wikipedia	</v>
      <v xml:space="preserve">CC BY-SA 3.0	</v>
      <v xml:space="preserve">https://en.wikipedia.org/wiki/Spain	</v>
      <v xml:space="preserve">https://creativecommons.org/licenses/by-sa/3.0	</v>
    </spb>
    <spb s="0">
      <v xml:space="preserve">Wikipedia	</v>
      <v xml:space="preserve">CC-BY-SA	</v>
      <v xml:space="preserve">http://en.wikipedia.org/wiki/Spain	</v>
      <v xml:space="preserve">http://creativecommons.org/licenses/by-sa/3.0/	</v>
    </spb>
    <spb s="0">
      <v xml:space="preserve">Cia	</v>
      <v xml:space="preserve">	</v>
      <v xml:space="preserve">https://www.cia.gov/library/publications/the-world-factbook/geos/sp.html?Transportation	</v>
      <v xml:space="preserve">	</v>
    </spb>
    <spb s="9">
      <v>10</v>
      <v>41</v>
      <v>42</v>
      <v>42</v>
      <v>13</v>
      <v>42</v>
      <v>42</v>
      <v>42</v>
      <v>43</v>
      <v>42</v>
      <v>42</v>
      <v>43</v>
      <v>42</v>
      <v>42</v>
      <v>44</v>
      <v>16</v>
      <v>41</v>
      <v>44</v>
      <v>17</v>
      <v>42</v>
      <v>44</v>
      <v>18</v>
      <v>19</v>
      <v>20</v>
      <v>44</v>
      <v>44</v>
      <v>42</v>
      <v>44</v>
      <v>21</v>
      <v>22</v>
      <v>23</v>
      <v>24</v>
      <v>44</v>
      <v>41</v>
      <v>44</v>
      <v>44</v>
      <v>44</v>
      <v>44</v>
      <v>44</v>
      <v>44</v>
      <v>44</v>
      <v>44</v>
      <v>44</v>
      <v>44</v>
      <v>25</v>
    </spb>
    <spb s="2">
      <v>3</v>
      <v>Name</v>
      <v>LearnMoreOnLink</v>
    </spb>
    <spb s="10">
      <v>2019</v>
      <v>2019</v>
      <v>square km</v>
      <v>per thousand (2018)</v>
      <v>2021</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 BY-SA 3.0	</v>
      <v xml:space="preserve">https://en.wikipedia.org/wiki/Lisbon	</v>
      <v xml:space="preserve">https://creativecommons.org/licenses/by-sa/3.0	</v>
    </spb>
    <spb s="12">
      <v>48</v>
      <v>48</v>
      <v>48</v>
      <v>48</v>
      <v>48</v>
      <v>48</v>
      <v>48</v>
    </spb>
    <spb s="2">
      <v>4</v>
      <v>Name</v>
      <v>LearnMoreOnLink</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 BY-SA 3.0	</v>
      <v xml:space="preserve">https://en.wikipedia.org/wiki/Portugal	</v>
      <v xml:space="preserve">https://creativecommons.org/licenses/by-sa/3.0	</v>
    </spb>
    <spb s="0">
      <v xml:space="preserve">Wikipedia	</v>
      <v xml:space="preserve">CC-BY-SA	</v>
      <v xml:space="preserve">http://en.wikipedia.org/wiki/Portugal	</v>
      <v xml:space="preserve">http://creativecommons.org/licenses/by-sa/3.0/	</v>
    </spb>
    <spb s="0">
      <v xml:space="preserve">Cia	</v>
      <v xml:space="preserve">	</v>
      <v xml:space="preserve">https://www.cia.gov/library/publications/the-world-factbook/geos/po.html?Transportation	</v>
      <v xml:space="preserve">	</v>
    </spb>
    <spb s="9">
      <v>10</v>
      <v>51</v>
      <v>52</v>
      <v>52</v>
      <v>13</v>
      <v>52</v>
      <v>52</v>
      <v>52</v>
      <v>53</v>
      <v>52</v>
      <v>52</v>
      <v>53</v>
      <v>52</v>
      <v>52</v>
      <v>54</v>
      <v>16</v>
      <v>51</v>
      <v>54</v>
      <v>17</v>
      <v>52</v>
      <v>54</v>
      <v>18</v>
      <v>19</v>
      <v>20</v>
      <v>54</v>
      <v>54</v>
      <v>52</v>
      <v>54</v>
      <v>21</v>
      <v>22</v>
      <v>23</v>
      <v>24</v>
      <v>54</v>
      <v>51</v>
      <v>54</v>
      <v>54</v>
      <v>54</v>
      <v>54</v>
      <v>54</v>
      <v>54</v>
      <v>54</v>
      <v>54</v>
      <v>54</v>
      <v>54</v>
      <v>25</v>
    </spb>
    <spb s="10">
      <v>2019</v>
      <v>2019</v>
      <v>square km</v>
      <v>per thousand (2018)</v>
      <v>2021</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CC BY-SA 3.0	</v>
      <v xml:space="preserve">https://en.wikipedia.org/wiki/Berlin	</v>
      <v xml:space="preserve">https://creativecommons.org/licenses/by-sa/3.0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v>
      <v xml:space="preserve">CC-BY-SA	</v>
      <v xml:space="preserve">http://en.wikipedia.org/wiki/Berlin	</v>
      <v xml:space="preserve">http://creativecommons.org/licenses/by-sa/3.0/	</v>
    </spb>
    <spb s="13">
      <v>57</v>
      <v>57</v>
      <v>58</v>
      <v>57</v>
      <v>57</v>
      <v>57</v>
      <v>59</v>
      <v>58</v>
      <v>57</v>
      <v>58</v>
    </spb>
    <spb s="2">
      <v>5</v>
      <v>Name</v>
      <v>LearnMoreOnLink</v>
    </spb>
    <spb s="14">
      <v>square km</v>
      <v>2011</v>
      <v>2022</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v>
      <v xml:space="preserve">CC BY-SA 3.0	</v>
      <v xml:space="preserve">https://en.wikipedia.org/wiki/Germany	</v>
      <v xml:space="preserve">https://creativecommons.org/licenses/by-sa/3.0	</v>
    </spb>
    <spb s="0">
      <v xml:space="preserve">Wikipedia	</v>
      <v xml:space="preserve">CC-BY-SA	</v>
      <v xml:space="preserve">http://en.wikipedia.org/wiki/Germany	</v>
      <v xml:space="preserve">http://creativecommons.org/licenses/by-sa/3.0/	</v>
    </spb>
    <spb s="0">
      <v xml:space="preserve">Cia	</v>
      <v xml:space="preserve">	</v>
      <v xml:space="preserve">https://www.cia.gov/library/publications/the-world-factbook/geos/gm.html?Transportation	</v>
      <v xml:space="preserve">	</v>
    </spb>
    <spb s="9">
      <v>10</v>
      <v>63</v>
      <v>64</v>
      <v>64</v>
      <v>13</v>
      <v>64</v>
      <v>64</v>
      <v>64</v>
      <v>65</v>
      <v>64</v>
      <v>64</v>
      <v>65</v>
      <v>64</v>
      <v>64</v>
      <v>66</v>
      <v>16</v>
      <v>63</v>
      <v>66</v>
      <v>17</v>
      <v>64</v>
      <v>66</v>
      <v>18</v>
      <v>19</v>
      <v>20</v>
      <v>66</v>
      <v>66</v>
      <v>64</v>
      <v>66</v>
      <v>21</v>
      <v>22</v>
      <v>23</v>
      <v>24</v>
      <v>66</v>
      <v>63</v>
      <v>66</v>
      <v>66</v>
      <v>66</v>
      <v>66</v>
      <v>66</v>
      <v>66</v>
      <v>66</v>
      <v>66</v>
      <v>66</v>
      <v>66</v>
      <v>25</v>
    </spb>
    <spb s="10">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CC BY-SA 3.0	</v>
      <v xml:space="preserve">https://en.wikipedia.org/wiki/Paris	</v>
      <v xml:space="preserve">https://creativecommons.org/licenses/by-sa/3.0	</v>
    </spb>
    <spb s="11">
      <v>69</v>
      <v>69</v>
      <v>69</v>
      <v>69</v>
      <v>69</v>
      <v>69</v>
      <v>69</v>
      <v>69</v>
      <v>69</v>
    </spb>
    <spb s="7">
      <v>square km</v>
      <v>2020</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v>
      <v xml:space="preserve">CC BY-SA 3.0	</v>
      <v xml:space="preserve">https://en.wikipedia.org/wiki/France	</v>
      <v xml:space="preserve">https://creativecommons.org/licenses/by-sa/3.0	</v>
    </spb>
    <spb s="0">
      <v xml:space="preserve">Wikipedia	</v>
      <v xml:space="preserve">CC-BY-SA	</v>
      <v xml:space="preserve">http://en.wikipedia.org/wiki/France	</v>
      <v xml:space="preserve">http://creativecommons.org/licenses/by-sa/3.0/	</v>
    </spb>
    <spb s="0">
      <v xml:space="preserve">Cia	</v>
      <v xml:space="preserve">	</v>
      <v xml:space="preserve">https://www.cia.gov/library/publications/the-world-factbook/geos/fr.html?Transportation	</v>
      <v xml:space="preserve">	</v>
    </spb>
    <spb s="9">
      <v>10</v>
      <v>72</v>
      <v>73</v>
      <v>73</v>
      <v>13</v>
      <v>73</v>
      <v>73</v>
      <v>73</v>
      <v>74</v>
      <v>73</v>
      <v>73</v>
      <v>74</v>
      <v>73</v>
      <v>73</v>
      <v>75</v>
      <v>16</v>
      <v>72</v>
      <v>75</v>
      <v>17</v>
      <v>73</v>
      <v>75</v>
      <v>18</v>
      <v>19</v>
      <v>20</v>
      <v>75</v>
      <v>75</v>
      <v>73</v>
      <v>75</v>
      <v>21</v>
      <v>22</v>
      <v>23</v>
      <v>24</v>
      <v>75</v>
      <v>72</v>
      <v>75</v>
      <v>75</v>
      <v>75</v>
      <v>75</v>
      <v>75</v>
      <v>75</v>
      <v>75</v>
      <v>75</v>
      <v>75</v>
      <v>75</v>
      <v>25</v>
    </spb>
    <spb s="10">
      <v>2019</v>
      <v>2019</v>
      <v>square km</v>
      <v>per thousand (2018)</v>
      <v>2021</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15">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Latitude" t="spb"/>
    <k n="Longitude" t="spb"/>
    <k n="Population" t="spb"/>
    <k n="UniqueName" t="spb"/>
    <k n="Description" t="spb"/>
    <k n="Country/region" t="spb"/>
    <k n="Admin Division 1 (State/province/other)" t="spb"/>
  </s>
  <s>
    <k n="Area" t="spb"/>
    <k n="Name" t="spb"/>
    <k n="Population" t="spb"/>
    <k n="UniqueName" t="spb"/>
    <k n="Description" t="spb"/>
    <k n="Country/region" t="spb"/>
    <k n="Admin Division 1 (State/province/other)"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NumberFormat" t="s"/>
  </richProperties>
  <richStyles>
    <rSty>
      <rpv i="0">1</rpv>
    </rSty>
    <rSty>
      <rpv i="1">1</rpv>
    </rSty>
    <rSty dxfid="1">
      <rpv i="2">#,##0</rpv>
    </rSty>
    <rSty dxfid="5">
      <rpv i="2">0.0000</rpv>
    </rSty>
    <rSty dxfid="0">
      <rpv i="2">0.0%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12AA20-35DB-4E05-85E0-F500D17E6DE7}" name="Table2" displayName="Table2" ref="B2:L259" totalsRowShown="0" headerRowDxfId="14">
  <tableColumns count="11">
    <tableColumn id="1" xr3:uid="{15753651-9D67-4C98-8BFE-076794118A79}" name="Order ID" dataDxfId="13"/>
    <tableColumn id="2" xr3:uid="{DFFB1899-B387-4F2D-A9D9-A21423E29B33}" name="Date" dataDxfId="12"/>
    <tableColumn id="3" xr3:uid="{63907F5C-14CE-48B4-9C25-B0E4441B4B62}" name="Product"/>
    <tableColumn id="4" xr3:uid="{D0C426E1-C3B0-4BD1-8EF2-CB5242ABA2EB}" name="Price" dataDxfId="11"/>
    <tableColumn id="5" xr3:uid="{DC0F462D-5C63-4F46-8603-A8478E2F4B9F}" name="Quantity" dataDxfId="10"/>
    <tableColumn id="6" xr3:uid="{E8863E87-6A58-46F9-8B49-195A97A91BAB}" name="Purchase Type" dataDxfId="9"/>
    <tableColumn id="7" xr3:uid="{D8CE95CE-C776-4CED-8442-8DB5D54356EA}" name="Payment Method" dataDxfId="8"/>
    <tableColumn id="8" xr3:uid="{1F02665C-551F-4A59-970F-1CFD4412C8F0}" name="Manager"/>
    <tableColumn id="9" xr3:uid="{64E63BFE-DABA-4C06-A003-50D37A42B5D8}" name="City"/>
    <tableColumn id="10" xr3:uid="{5E82DF85-7B8F-443C-B52F-F2A86146BC76}" name="Country/region"/>
    <tableColumn id="16" xr3:uid="{719DEBC6-7805-4BF6-A783-1EA093DD7794}" name="Revenue" dataDxfId="7">
      <calculatedColumnFormula>Table2[[#This Row],[Price]]*Table2[[#This Row],[Quantity]]</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C7759B-4258-46AB-A5FD-52AA247CDD47}" name="Table3" displayName="Table3" ref="O3:O8" totalsRowShown="0" headerRowDxfId="0">
  <autoFilter ref="O3:O8" xr:uid="{47C7759B-4258-46AB-A5FD-52AA247CDD47}"/>
  <tableColumns count="1">
    <tableColumn id="1" xr3:uid="{95A9C858-7E89-485A-A0B7-A343C1F50DC8}" name="Manager"/>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c/KenjiExplains/featured" TargetMode="External"/><Relationship Id="rId1" Type="http://schemas.openxmlformats.org/officeDocument/2006/relationships/hyperlink" Target="https://www.careerprinciples.com/courses/excel-for-business-finance?utm_source=YTDownloadFile&amp;utm_medium=excel-data-analysis-feb-24-2023&amp;utm_campaign=YTDownloa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1D2B9-3D73-46A7-96E6-F29408808EBC}">
  <dimension ref="B4:D19"/>
  <sheetViews>
    <sheetView showGridLines="0" zoomScale="70" zoomScaleNormal="70" workbookViewId="0">
      <selection activeCell="C11" sqref="C11"/>
    </sheetView>
  </sheetViews>
  <sheetFormatPr defaultColWidth="9.5" defaultRowHeight="14.4" x14ac:dyDescent="0.3"/>
  <cols>
    <col min="1" max="1" width="9.5" style="16"/>
    <col min="2" max="2" width="7.296875" style="16" customWidth="1"/>
    <col min="3" max="3" width="96.69921875" style="16" bestFit="1" customWidth="1"/>
    <col min="4" max="4" width="8.19921875" style="16" customWidth="1"/>
    <col min="5" max="16384" width="9.5" style="16"/>
  </cols>
  <sheetData>
    <row r="4" spans="2:4" ht="54" x14ac:dyDescent="0.3">
      <c r="B4" s="13"/>
      <c r="C4" s="14" t="s">
        <v>39</v>
      </c>
      <c r="D4" s="15"/>
    </row>
    <row r="5" spans="2:4" ht="63.6" x14ac:dyDescent="0.3">
      <c r="B5" s="17"/>
      <c r="C5" s="18"/>
      <c r="D5" s="19"/>
    </row>
    <row r="6" spans="2:4" x14ac:dyDescent="0.3">
      <c r="B6" s="17"/>
      <c r="C6" s="20"/>
      <c r="D6" s="19"/>
    </row>
    <row r="7" spans="2:4" x14ac:dyDescent="0.3">
      <c r="B7" s="17"/>
      <c r="C7" s="20"/>
      <c r="D7" s="19"/>
    </row>
    <row r="8" spans="2:4" x14ac:dyDescent="0.3">
      <c r="B8" s="17"/>
      <c r="C8" s="20"/>
      <c r="D8" s="19"/>
    </row>
    <row r="9" spans="2:4" s="24" customFormat="1" ht="21" x14ac:dyDescent="0.4">
      <c r="B9" s="21"/>
      <c r="C9" s="22" t="s">
        <v>33</v>
      </c>
      <c r="D9" s="23"/>
    </row>
    <row r="10" spans="2:4" s="24" customFormat="1" ht="21" x14ac:dyDescent="0.4">
      <c r="B10" s="21"/>
      <c r="C10" s="25"/>
      <c r="D10" s="23"/>
    </row>
    <row r="11" spans="2:4" s="29" customFormat="1" ht="23.55" customHeight="1" x14ac:dyDescent="0.3">
      <c r="B11" s="26"/>
      <c r="C11" s="27" t="s">
        <v>34</v>
      </c>
      <c r="D11" s="28"/>
    </row>
    <row r="12" spans="2:4" x14ac:dyDescent="0.3">
      <c r="B12" s="17"/>
      <c r="C12" s="20"/>
      <c r="D12" s="19"/>
    </row>
    <row r="13" spans="2:4" x14ac:dyDescent="0.3">
      <c r="B13" s="17"/>
      <c r="C13" s="20"/>
      <c r="D13" s="19"/>
    </row>
    <row r="14" spans="2:4" x14ac:dyDescent="0.3">
      <c r="B14" s="17"/>
      <c r="C14" s="20"/>
      <c r="D14" s="19"/>
    </row>
    <row r="15" spans="2:4" ht="18" x14ac:dyDescent="0.35">
      <c r="B15" s="17"/>
      <c r="C15" s="30" t="s">
        <v>35</v>
      </c>
      <c r="D15" s="19"/>
    </row>
    <row r="16" spans="2:4" x14ac:dyDescent="0.3">
      <c r="B16" s="17"/>
      <c r="C16" s="31" t="s">
        <v>36</v>
      </c>
      <c r="D16" s="19"/>
    </row>
    <row r="17" spans="2:4" x14ac:dyDescent="0.3">
      <c r="B17" s="17"/>
      <c r="C17" s="20" t="s">
        <v>37</v>
      </c>
      <c r="D17" s="19"/>
    </row>
    <row r="18" spans="2:4" ht="28.8" x14ac:dyDescent="0.3">
      <c r="B18" s="17"/>
      <c r="C18" s="32" t="s">
        <v>38</v>
      </c>
      <c r="D18" s="19"/>
    </row>
    <row r="19" spans="2:4" x14ac:dyDescent="0.3">
      <c r="B19" s="33"/>
      <c r="C19" s="34"/>
      <c r="D19" s="35"/>
    </row>
  </sheetData>
  <sheetProtection algorithmName="SHA-512" hashValue="yWGABtfjzepYSTo43D3A5hkYeTaT4kSbHoqp90WRJ8UW820Sv96pK/CKereKOyzlnBnJO2kMUfHxl00AOwoMcA==" saltValue="pwN6jvKyr+yDZWTzDbxFeQ==" spinCount="100000" sheet="1" objects="1" scenarios="1"/>
  <hyperlinks>
    <hyperlink ref="C11" r:id="rId1" xr:uid="{DE9F587C-7CCD-42C7-A0DC-85AB592617FA}"/>
    <hyperlink ref="C15" r:id="rId2" display="Made by Kenji Explains" xr:uid="{91CF7977-C5CF-41CC-81C4-13350A60E1BF}"/>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BD2F-2992-4697-8776-7622BD6D3443}">
  <dimension ref="A3:B38"/>
  <sheetViews>
    <sheetView tabSelected="1" workbookViewId="0">
      <selection activeCell="F19" sqref="F19"/>
    </sheetView>
  </sheetViews>
  <sheetFormatPr defaultRowHeight="15.6" x14ac:dyDescent="0.3"/>
  <cols>
    <col min="1" max="1" width="17.796875" bestFit="1" customWidth="1"/>
    <col min="2" max="2" width="14.5" style="41" bestFit="1" customWidth="1"/>
  </cols>
  <sheetData>
    <row r="3" spans="1:2" x14ac:dyDescent="0.3">
      <c r="A3" s="42" t="s">
        <v>41</v>
      </c>
      <c r="B3" s="41" t="s">
        <v>43</v>
      </c>
    </row>
    <row r="4" spans="1:2" x14ac:dyDescent="0.3">
      <c r="A4" s="10" t="s">
        <v>12</v>
      </c>
      <c r="B4" s="41">
        <v>125737.76000000007</v>
      </c>
    </row>
    <row r="5" spans="1:2" x14ac:dyDescent="0.3">
      <c r="A5" s="10" t="s">
        <v>15</v>
      </c>
      <c r="B5" s="41">
        <v>392000.27999999997</v>
      </c>
    </row>
    <row r="6" spans="1:2" x14ac:dyDescent="0.3">
      <c r="A6" s="10" t="s">
        <v>18</v>
      </c>
      <c r="B6" s="41">
        <v>115138.99999999991</v>
      </c>
    </row>
    <row r="7" spans="1:2" x14ac:dyDescent="0.3">
      <c r="A7" s="10" t="s">
        <v>9</v>
      </c>
      <c r="B7" s="41">
        <v>125802.14000000007</v>
      </c>
    </row>
    <row r="8" spans="1:2" x14ac:dyDescent="0.3">
      <c r="A8" s="10" t="s">
        <v>13</v>
      </c>
      <c r="B8" s="41">
        <v>53455.949999999983</v>
      </c>
    </row>
    <row r="9" spans="1:2" x14ac:dyDescent="0.3">
      <c r="A9" s="10" t="s">
        <v>42</v>
      </c>
      <c r="B9" s="41">
        <v>812135.12999999989</v>
      </c>
    </row>
    <row r="14" spans="1:2" x14ac:dyDescent="0.3">
      <c r="A14" t="s">
        <v>43</v>
      </c>
      <c r="B14"/>
    </row>
    <row r="15" spans="1:2" x14ac:dyDescent="0.3">
      <c r="A15" s="43">
        <v>812135.12999999872</v>
      </c>
      <c r="B15"/>
    </row>
    <row r="16" spans="1:2" x14ac:dyDescent="0.3">
      <c r="B16"/>
    </row>
    <row r="17" spans="1:2" x14ac:dyDescent="0.3">
      <c r="B17"/>
    </row>
    <row r="18" spans="1:2" x14ac:dyDescent="0.3">
      <c r="B18"/>
    </row>
    <row r="19" spans="1:2" x14ac:dyDescent="0.3">
      <c r="B19"/>
    </row>
    <row r="20" spans="1:2" x14ac:dyDescent="0.3">
      <c r="B20"/>
    </row>
    <row r="21" spans="1:2" x14ac:dyDescent="0.3">
      <c r="A21" s="42" t="s">
        <v>41</v>
      </c>
      <c r="B21" t="s">
        <v>43</v>
      </c>
    </row>
    <row r="22" spans="1:2" x14ac:dyDescent="0.3">
      <c r="A22" s="10" t="s">
        <v>23</v>
      </c>
      <c r="B22" s="41">
        <v>239494.15</v>
      </c>
    </row>
    <row r="23" spans="1:2" x14ac:dyDescent="0.3">
      <c r="A23" s="10" t="s">
        <v>16</v>
      </c>
      <c r="B23" s="41">
        <v>403812.85000000003</v>
      </c>
    </row>
    <row r="24" spans="1:2" x14ac:dyDescent="0.3">
      <c r="A24" s="10" t="s">
        <v>11</v>
      </c>
      <c r="B24" s="41">
        <v>168828.13000000003</v>
      </c>
    </row>
    <row r="25" spans="1:2" x14ac:dyDescent="0.3">
      <c r="A25" s="10" t="s">
        <v>42</v>
      </c>
      <c r="B25" s="41">
        <v>812135.13</v>
      </c>
    </row>
    <row r="26" spans="1:2" x14ac:dyDescent="0.3">
      <c r="B26"/>
    </row>
    <row r="27" spans="1:2" x14ac:dyDescent="0.3">
      <c r="B27"/>
    </row>
    <row r="28" spans="1:2" x14ac:dyDescent="0.3">
      <c r="B28"/>
    </row>
    <row r="29" spans="1:2" x14ac:dyDescent="0.3">
      <c r="B29"/>
    </row>
    <row r="30" spans="1:2" x14ac:dyDescent="0.3">
      <c r="B30"/>
    </row>
    <row r="31" spans="1:2" x14ac:dyDescent="0.3">
      <c r="B31"/>
    </row>
    <row r="32" spans="1: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9C974-7E44-4C6F-AFEB-0548B396E44F}">
  <dimension ref="B2:G14"/>
  <sheetViews>
    <sheetView showGridLines="0" workbookViewId="0">
      <selection activeCell="G2" sqref="G2"/>
    </sheetView>
  </sheetViews>
  <sheetFormatPr defaultRowHeight="15.6" x14ac:dyDescent="0.3"/>
  <cols>
    <col min="2" max="2" width="17.19921875" bestFit="1" customWidth="1"/>
    <col min="3" max="3" width="16.59765625" bestFit="1" customWidth="1"/>
    <col min="6" max="6" width="17.19921875" bestFit="1" customWidth="1"/>
    <col min="7" max="7" width="9.5" bestFit="1" customWidth="1"/>
  </cols>
  <sheetData>
    <row r="2" spans="2:7" x14ac:dyDescent="0.3">
      <c r="B2" t="s">
        <v>44</v>
      </c>
      <c r="C2" s="44" t="s">
        <v>24</v>
      </c>
      <c r="F2" t="s">
        <v>45</v>
      </c>
      <c r="G2" s="44" t="s">
        <v>13</v>
      </c>
    </row>
    <row r="4" spans="2:7" x14ac:dyDescent="0.3">
      <c r="B4" s="36" t="s">
        <v>29</v>
      </c>
      <c r="C4" s="36"/>
    </row>
    <row r="5" spans="2:7" x14ac:dyDescent="0.3">
      <c r="B5" t="s">
        <v>30</v>
      </c>
      <c r="C5" t="e">
        <f>_xlfn.XLOOKUP(C2,#REF!,#REF!)</f>
        <v>#REF!</v>
      </c>
    </row>
    <row r="6" spans="2:7" x14ac:dyDescent="0.3">
      <c r="B6" t="s">
        <v>8</v>
      </c>
      <c r="C6" t="e">
        <f>_xlfn.XLOOKUP(C2,#REF!,#REF!)</f>
        <v>#REF!</v>
      </c>
    </row>
    <row r="8" spans="2:7" x14ac:dyDescent="0.3">
      <c r="B8" s="36" t="s">
        <v>31</v>
      </c>
      <c r="C8" s="36"/>
      <c r="F8" s="36" t="s">
        <v>31</v>
      </c>
      <c r="G8" s="36"/>
    </row>
    <row r="9" spans="2:7" x14ac:dyDescent="0.3">
      <c r="B9" s="45" t="s">
        <v>9</v>
      </c>
      <c r="C9" s="47">
        <f>SUMIFS(Table2[Revenue],Table2[Product],Dashboards!B9,Table2[Manager],Dashboards!$C$2)</f>
        <v>34638.25</v>
      </c>
      <c r="F9" s="45" t="s">
        <v>24</v>
      </c>
      <c r="G9" s="47">
        <f>SUMIFS(Table2[Revenue],Table2[Manager],Dashboards!F9,Table2[Product],Dashboards!$G$2)</f>
        <v>14041.859999999999</v>
      </c>
    </row>
    <row r="10" spans="2:7" x14ac:dyDescent="0.3">
      <c r="B10" s="45" t="s">
        <v>12</v>
      </c>
      <c r="C10" s="47">
        <f>SUMIFS(Table2[Revenue],Table2[Product],Dashboards!B10,Table2[Manager],Dashboards!$C$2)</f>
        <v>28803.799999999996</v>
      </c>
      <c r="F10" s="45" t="s">
        <v>20</v>
      </c>
      <c r="G10" s="47">
        <f>SUMIFS(Table2[Revenue],Table2[Manager],Dashboards!F10,Table2[Product],Dashboards!$G$2)</f>
        <v>9026.91</v>
      </c>
    </row>
    <row r="11" spans="2:7" x14ac:dyDescent="0.3">
      <c r="B11" s="45" t="s">
        <v>13</v>
      </c>
      <c r="C11" s="47">
        <f>SUMIFS(Table2[Revenue],Table2[Product],Dashboards!B11,Table2[Manager],Dashboards!$C$2)</f>
        <v>14041.859999999999</v>
      </c>
      <c r="F11" s="45" t="s">
        <v>21</v>
      </c>
      <c r="G11" s="47">
        <f>SUMIFS(Table2[Revenue],Table2[Manager],Dashboards!F11,Table2[Product],Dashboards!$G$2)</f>
        <v>19354.29</v>
      </c>
    </row>
    <row r="12" spans="2:7" x14ac:dyDescent="0.3">
      <c r="B12" s="45" t="s">
        <v>15</v>
      </c>
      <c r="C12" s="47">
        <f>SUMIFS(Table2[Revenue],Table2[Product],Dashboards!B12,Table2[Manager],Dashboards!$C$2)</f>
        <v>101880.57</v>
      </c>
      <c r="F12" s="45" t="s">
        <v>17</v>
      </c>
      <c r="G12" s="47">
        <f>SUMIFS(Table2[Revenue],Table2[Manager],Dashboards!F12,Table2[Product],Dashboards!$G$2)</f>
        <v>6017.94</v>
      </c>
    </row>
    <row r="13" spans="2:7" x14ac:dyDescent="0.3">
      <c r="B13" s="46" t="s">
        <v>18</v>
      </c>
      <c r="C13" s="48">
        <f>SUMIFS(Table2[Revenue],Table2[Product],Dashboards!B13,Table2[Manager],Dashboards!$C$2)</f>
        <v>32158.400000000009</v>
      </c>
      <c r="F13" s="46" t="s">
        <v>19</v>
      </c>
      <c r="G13" s="48">
        <f>SUMIFS(Table2[Revenue],Table2[Manager],Dashboards!F13,Table2[Product],Dashboards!$G$2)</f>
        <v>5014.95</v>
      </c>
    </row>
    <row r="14" spans="2:7" x14ac:dyDescent="0.3">
      <c r="B14" t="s">
        <v>32</v>
      </c>
      <c r="C14" s="11">
        <f>SUM(C9:C13)</f>
        <v>211522.88</v>
      </c>
      <c r="F14" t="s">
        <v>32</v>
      </c>
      <c r="G14" s="11">
        <f>SUM(G9:G13)</f>
        <v>53455.95</v>
      </c>
    </row>
  </sheetData>
  <mergeCells count="3">
    <mergeCell ref="B4:C4"/>
    <mergeCell ref="B8:C8"/>
    <mergeCell ref="F8:G8"/>
  </mergeCells>
  <conditionalFormatting sqref="C9:C13">
    <cfRule type="dataBar" priority="4">
      <dataBar>
        <cfvo type="min"/>
        <cfvo type="max"/>
        <color rgb="FF63C384"/>
      </dataBar>
      <extLst>
        <ext xmlns:x14="http://schemas.microsoft.com/office/spreadsheetml/2009/9/main" uri="{B025F937-C7B1-47D3-B67F-A62EFF666E3E}">
          <x14:id>{72112922-6E60-4B48-9DAA-808BD52DEB0C}</x14:id>
        </ext>
      </extLst>
    </cfRule>
  </conditionalFormatting>
  <conditionalFormatting sqref="C9:C13">
    <cfRule type="dataBar" priority="3">
      <dataBar>
        <cfvo type="min"/>
        <cfvo type="max"/>
        <color rgb="FF63C384"/>
      </dataBar>
      <extLst>
        <ext xmlns:x14="http://schemas.microsoft.com/office/spreadsheetml/2009/9/main" uri="{B025F937-C7B1-47D3-B67F-A62EFF666E3E}">
          <x14:id>{7DD5B6A7-3FF0-4B66-B450-63E294407074}</x14:id>
        </ext>
      </extLst>
    </cfRule>
  </conditionalFormatting>
  <conditionalFormatting sqref="G9:G13">
    <cfRule type="dataBar" priority="2">
      <dataBar>
        <cfvo type="min"/>
        <cfvo type="max"/>
        <color rgb="FF63C384"/>
      </dataBar>
      <extLst>
        <ext xmlns:x14="http://schemas.microsoft.com/office/spreadsheetml/2009/9/main" uri="{B025F937-C7B1-47D3-B67F-A62EFF666E3E}">
          <x14:id>{F778FA24-2714-4628-8FBA-C1B5AC7AD6DA}</x14:id>
        </ext>
      </extLst>
    </cfRule>
  </conditionalFormatting>
  <conditionalFormatting sqref="G9:G13">
    <cfRule type="dataBar" priority="1">
      <dataBar>
        <cfvo type="min"/>
        <cfvo type="max"/>
        <color rgb="FF63C384"/>
      </dataBar>
      <extLst>
        <ext xmlns:x14="http://schemas.microsoft.com/office/spreadsheetml/2009/9/main" uri="{B025F937-C7B1-47D3-B67F-A62EFF666E3E}">
          <x14:id>{02F757DF-962B-43C6-BBE5-1FB5395A2D64}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2112922-6E60-4B48-9DAA-808BD52DEB0C}">
            <x14:dataBar minLength="0" maxLength="100" border="1" negativeBarBorderColorSameAsPositive="0">
              <x14:cfvo type="autoMin"/>
              <x14:cfvo type="autoMax"/>
              <x14:borderColor rgb="FF63C384"/>
              <x14:negativeFillColor rgb="FFFF0000"/>
              <x14:negativeBorderColor rgb="FFFF0000"/>
              <x14:axisColor rgb="FF000000"/>
            </x14:dataBar>
          </x14:cfRule>
          <xm:sqref>C9:C13</xm:sqref>
        </x14:conditionalFormatting>
        <x14:conditionalFormatting xmlns:xm="http://schemas.microsoft.com/office/excel/2006/main">
          <x14:cfRule type="dataBar" id="{7DD5B6A7-3FF0-4B66-B450-63E294407074}">
            <x14:dataBar minLength="0" maxLength="100" border="1" negativeBarBorderColorSameAsPositive="0">
              <x14:cfvo type="autoMin"/>
              <x14:cfvo type="autoMax"/>
              <x14:borderColor rgb="FF63C384"/>
              <x14:negativeFillColor rgb="FFFF0000"/>
              <x14:negativeBorderColor rgb="FFFF0000"/>
              <x14:axisColor rgb="FF000000"/>
            </x14:dataBar>
          </x14:cfRule>
          <xm:sqref>C9:C13</xm:sqref>
        </x14:conditionalFormatting>
        <x14:conditionalFormatting xmlns:xm="http://schemas.microsoft.com/office/excel/2006/main">
          <x14:cfRule type="dataBar" id="{F778FA24-2714-4628-8FBA-C1B5AC7AD6DA}">
            <x14:dataBar minLength="0" maxLength="100" border="1" negativeBarBorderColorSameAsPositive="0">
              <x14:cfvo type="autoMin"/>
              <x14:cfvo type="autoMax"/>
              <x14:borderColor rgb="FF63C384"/>
              <x14:negativeFillColor rgb="FFFF0000"/>
              <x14:negativeBorderColor rgb="FFFF0000"/>
              <x14:axisColor rgb="FF000000"/>
            </x14:dataBar>
          </x14:cfRule>
          <xm:sqref>G9:G13</xm:sqref>
        </x14:conditionalFormatting>
        <x14:conditionalFormatting xmlns:xm="http://schemas.microsoft.com/office/excel/2006/main">
          <x14:cfRule type="dataBar" id="{02F757DF-962B-43C6-BBE5-1FB5395A2D64}">
            <x14:dataBar minLength="0" maxLength="100" border="1" negativeBarBorderColorSameAsPositive="0">
              <x14:cfvo type="autoMin"/>
              <x14:cfvo type="autoMax"/>
              <x14:borderColor rgb="FF63C384"/>
              <x14:negativeFillColor rgb="FFFF0000"/>
              <x14:negativeBorderColor rgb="FFFF0000"/>
              <x14:axisColor rgb="FF000000"/>
            </x14:dataBar>
          </x14:cfRule>
          <xm:sqref>G9:G13</xm:sqref>
        </x14:conditionalFormatting>
      </x14:conditionalFormattings>
    </ext>
    <ext xmlns:x14="http://schemas.microsoft.com/office/spreadsheetml/2009/9/main" uri="{CCE6A557-97BC-4b89-ADB6-D9C93CAAB3DF}">
      <x14:dataValidations xmlns:xm="http://schemas.microsoft.com/office/excel/2006/main" xWindow="185" yWindow="334" count="2">
        <x14:dataValidation type="list" allowBlank="1" showInputMessage="1" showErrorMessage="1" errorTitle="Didn't Select Manager" error="please select manager" promptTitle="Managers" prompt="Please Select Manager" xr:uid="{BCD0F67C-29A3-4A37-94D4-DA7F69529A41}">
          <x14:formula1>
            <xm:f>Raw!$O$4:$O$8</xm:f>
          </x14:formula1>
          <xm:sqref>C2</xm:sqref>
        </x14:dataValidation>
        <x14:dataValidation type="list" allowBlank="1" showInputMessage="1" showErrorMessage="1" promptTitle="Product" prompt="Select Product" xr:uid="{818EA680-788E-4CBB-971F-4D17332141F9}">
          <x14:formula1>
            <xm:f>Raw!$Q$4:$Q$8</xm:f>
          </x14:formula1>
          <xm:sqref>G2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7E48-6FD4-8644-A782-E6B1D9E27C39}">
  <dimension ref="B2:Q259"/>
  <sheetViews>
    <sheetView topLeftCell="F1" workbookViewId="0">
      <selection activeCell="O4" sqref="O4:O8"/>
    </sheetView>
  </sheetViews>
  <sheetFormatPr defaultColWidth="10.69921875" defaultRowHeight="15.6" x14ac:dyDescent="0.3"/>
  <cols>
    <col min="3" max="3" width="13.5" style="39" bestFit="1" customWidth="1"/>
    <col min="4" max="4" width="12.296875" customWidth="1"/>
    <col min="6" max="6" width="10.69921875" style="41"/>
    <col min="7" max="7" width="14.69921875" customWidth="1"/>
    <col min="8" max="8" width="17.19921875" customWidth="1"/>
    <col min="9" max="9" width="15.19921875" bestFit="1" customWidth="1"/>
    <col min="11" max="11" width="17.8984375" bestFit="1" customWidth="1"/>
    <col min="15" max="15" width="12.59765625" bestFit="1" customWidth="1"/>
    <col min="17" max="17" width="17.796875" bestFit="1" customWidth="1"/>
  </cols>
  <sheetData>
    <row r="2" spans="2:17" x14ac:dyDescent="0.3">
      <c r="B2" s="1" t="s">
        <v>0</v>
      </c>
      <c r="C2" s="37" t="s">
        <v>1</v>
      </c>
      <c r="D2" s="1" t="s">
        <v>2</v>
      </c>
      <c r="E2" s="2" t="s">
        <v>3</v>
      </c>
      <c r="F2" s="40" t="s">
        <v>4</v>
      </c>
      <c r="G2" s="1" t="s">
        <v>5</v>
      </c>
      <c r="H2" s="1" t="s">
        <v>6</v>
      </c>
      <c r="I2" s="1" t="s">
        <v>7</v>
      </c>
      <c r="J2" s="1" t="s">
        <v>8</v>
      </c>
      <c r="K2" s="1" t="s">
        <v>40</v>
      </c>
      <c r="L2" s="1" t="s">
        <v>31</v>
      </c>
    </row>
    <row r="3" spans="2:17" x14ac:dyDescent="0.3">
      <c r="B3" s="3">
        <v>10452</v>
      </c>
      <c r="C3" s="38">
        <v>44872</v>
      </c>
      <c r="D3" t="s">
        <v>9</v>
      </c>
      <c r="E3" s="3">
        <v>3.49</v>
      </c>
      <c r="F3" s="12">
        <v>574</v>
      </c>
      <c r="G3" s="3" t="s">
        <v>10</v>
      </c>
      <c r="H3" s="3" t="s">
        <v>11</v>
      </c>
      <c r="I3" t="s">
        <v>24</v>
      </c>
      <c r="J3" t="e" vm="1">
        <v>#VALUE!</v>
      </c>
      <c r="K3" t="e" vm="2">
        <v>#VALUE!</v>
      </c>
      <c r="L3">
        <f>Table2[[#This Row],[Price]]*Table2[[#This Row],[Quantity]]</f>
        <v>2003.2600000000002</v>
      </c>
      <c r="O3" s="1" t="s">
        <v>7</v>
      </c>
      <c r="Q3" s="1" t="s">
        <v>2</v>
      </c>
    </row>
    <row r="4" spans="2:17" x14ac:dyDescent="0.3">
      <c r="B4" s="3">
        <v>10453</v>
      </c>
      <c r="C4" s="38">
        <v>44872</v>
      </c>
      <c r="D4" t="s">
        <v>12</v>
      </c>
      <c r="E4" s="3">
        <v>2.95</v>
      </c>
      <c r="F4" s="12">
        <v>746</v>
      </c>
      <c r="G4" s="3" t="s">
        <v>10</v>
      </c>
      <c r="H4" s="3" t="s">
        <v>11</v>
      </c>
      <c r="I4" t="s">
        <v>20</v>
      </c>
      <c r="J4" t="e" vm="3">
        <v>#VALUE!</v>
      </c>
      <c r="K4" t="e" vm="4">
        <v>#VALUE!</v>
      </c>
      <c r="L4">
        <f>Table2[[#This Row],[Price]]*Table2[[#This Row],[Quantity]]</f>
        <v>2200.7000000000003</v>
      </c>
      <c r="O4" t="s">
        <v>24</v>
      </c>
      <c r="Q4" t="s">
        <v>9</v>
      </c>
    </row>
    <row r="5" spans="2:17" x14ac:dyDescent="0.3">
      <c r="B5" s="3">
        <v>10454</v>
      </c>
      <c r="C5" s="38">
        <v>44872</v>
      </c>
      <c r="D5" t="s">
        <v>13</v>
      </c>
      <c r="E5" s="3">
        <v>4.99</v>
      </c>
      <c r="F5" s="12">
        <v>201</v>
      </c>
      <c r="G5" s="3" t="s">
        <v>14</v>
      </c>
      <c r="H5" s="3" t="s">
        <v>11</v>
      </c>
      <c r="I5" t="s">
        <v>21</v>
      </c>
      <c r="J5" t="e" vm="5">
        <v>#VALUE!</v>
      </c>
      <c r="K5" t="e" vm="6">
        <v>#VALUE!</v>
      </c>
      <c r="L5">
        <f>Table2[[#This Row],[Price]]*Table2[[#This Row],[Quantity]]</f>
        <v>1002.99</v>
      </c>
      <c r="O5" t="s">
        <v>20</v>
      </c>
      <c r="Q5" t="s">
        <v>12</v>
      </c>
    </row>
    <row r="6" spans="2:17" x14ac:dyDescent="0.3">
      <c r="B6" s="3">
        <v>10455</v>
      </c>
      <c r="C6" s="38">
        <v>44873</v>
      </c>
      <c r="D6" t="s">
        <v>15</v>
      </c>
      <c r="E6" s="3">
        <v>12.99</v>
      </c>
      <c r="F6" s="12">
        <v>570</v>
      </c>
      <c r="G6" s="3" t="s">
        <v>14</v>
      </c>
      <c r="H6" s="3" t="s">
        <v>16</v>
      </c>
      <c r="I6" t="s">
        <v>17</v>
      </c>
      <c r="J6" t="e" vm="7">
        <v>#VALUE!</v>
      </c>
      <c r="K6" t="e" vm="8">
        <v>#VALUE!</v>
      </c>
      <c r="L6">
        <f>Table2[[#This Row],[Price]]*Table2[[#This Row],[Quantity]]</f>
        <v>7404.3</v>
      </c>
      <c r="O6" t="s">
        <v>21</v>
      </c>
      <c r="Q6" t="s">
        <v>13</v>
      </c>
    </row>
    <row r="7" spans="2:17" x14ac:dyDescent="0.3">
      <c r="B7" s="3">
        <v>10456</v>
      </c>
      <c r="C7" s="38">
        <v>44873</v>
      </c>
      <c r="D7" t="s">
        <v>18</v>
      </c>
      <c r="E7" s="3">
        <v>9.9499999999999993</v>
      </c>
      <c r="F7" s="12">
        <v>202</v>
      </c>
      <c r="G7" s="3" t="s">
        <v>14</v>
      </c>
      <c r="H7" s="3" t="s">
        <v>16</v>
      </c>
      <c r="I7" t="s">
        <v>17</v>
      </c>
      <c r="J7" t="e" vm="7">
        <v>#VALUE!</v>
      </c>
      <c r="K7" t="e" vm="8">
        <v>#VALUE!</v>
      </c>
      <c r="L7">
        <f>Table2[[#This Row],[Price]]*Table2[[#This Row],[Quantity]]</f>
        <v>2009.8999999999999</v>
      </c>
      <c r="O7" t="s">
        <v>17</v>
      </c>
      <c r="Q7" t="s">
        <v>15</v>
      </c>
    </row>
    <row r="8" spans="2:17" x14ac:dyDescent="0.3">
      <c r="B8" s="3">
        <v>10457</v>
      </c>
      <c r="C8" s="38">
        <v>44873</v>
      </c>
      <c r="D8" t="s">
        <v>9</v>
      </c>
      <c r="E8" s="3">
        <v>3.49</v>
      </c>
      <c r="F8" s="12">
        <v>574</v>
      </c>
      <c r="G8" s="3" t="s">
        <v>14</v>
      </c>
      <c r="H8" s="3" t="s">
        <v>16</v>
      </c>
      <c r="I8" t="s">
        <v>19</v>
      </c>
      <c r="J8" t="e" vm="9">
        <v>#VALUE!</v>
      </c>
      <c r="K8" t="e" vm="10">
        <v>#VALUE!</v>
      </c>
      <c r="L8">
        <f>Table2[[#This Row],[Price]]*Table2[[#This Row],[Quantity]]</f>
        <v>2003.2600000000002</v>
      </c>
      <c r="O8" t="s">
        <v>19</v>
      </c>
      <c r="Q8" t="s">
        <v>18</v>
      </c>
    </row>
    <row r="9" spans="2:17" x14ac:dyDescent="0.3">
      <c r="B9" s="3">
        <v>10459</v>
      </c>
      <c r="C9" s="38">
        <v>44873</v>
      </c>
      <c r="D9" t="s">
        <v>13</v>
      </c>
      <c r="E9" s="3">
        <v>4.99</v>
      </c>
      <c r="F9" s="12">
        <v>201</v>
      </c>
      <c r="G9" s="3" t="s">
        <v>14</v>
      </c>
      <c r="H9" s="3" t="s">
        <v>16</v>
      </c>
      <c r="I9" t="s">
        <v>17</v>
      </c>
      <c r="J9" t="e" vm="7">
        <v>#VALUE!</v>
      </c>
      <c r="K9" t="e" vm="8">
        <v>#VALUE!</v>
      </c>
      <c r="L9">
        <f>Table2[[#This Row],[Price]]*Table2[[#This Row],[Quantity]]</f>
        <v>1002.99</v>
      </c>
    </row>
    <row r="10" spans="2:17" x14ac:dyDescent="0.3">
      <c r="B10" s="3">
        <v>10460</v>
      </c>
      <c r="C10" s="38">
        <v>44874</v>
      </c>
      <c r="D10" t="s">
        <v>15</v>
      </c>
      <c r="E10" s="3">
        <v>12.99</v>
      </c>
      <c r="F10" s="12">
        <v>555</v>
      </c>
      <c r="G10" s="3" t="s">
        <v>14</v>
      </c>
      <c r="H10" s="3" t="s">
        <v>16</v>
      </c>
      <c r="I10" t="s">
        <v>19</v>
      </c>
      <c r="J10" t="e" vm="9">
        <v>#VALUE!</v>
      </c>
      <c r="K10" t="e" vm="10">
        <v>#VALUE!</v>
      </c>
      <c r="L10">
        <f>Table2[[#This Row],[Price]]*Table2[[#This Row],[Quantity]]</f>
        <v>7209.45</v>
      </c>
    </row>
    <row r="11" spans="2:17" x14ac:dyDescent="0.3">
      <c r="B11" s="3">
        <v>10461</v>
      </c>
      <c r="C11" s="38">
        <v>44874</v>
      </c>
      <c r="D11" t="s">
        <v>18</v>
      </c>
      <c r="E11" s="3">
        <v>9.9499999999999993</v>
      </c>
      <c r="F11" s="12">
        <v>202</v>
      </c>
      <c r="G11" s="3" t="s">
        <v>14</v>
      </c>
      <c r="H11" s="3" t="s">
        <v>16</v>
      </c>
      <c r="I11" t="s">
        <v>19</v>
      </c>
      <c r="J11" t="e" vm="9">
        <v>#VALUE!</v>
      </c>
      <c r="K11" t="e" vm="10">
        <v>#VALUE!</v>
      </c>
      <c r="L11">
        <f>Table2[[#This Row],[Price]]*Table2[[#This Row],[Quantity]]</f>
        <v>2009.8999999999999</v>
      </c>
    </row>
    <row r="12" spans="2:17" x14ac:dyDescent="0.3">
      <c r="B12" s="3">
        <v>10462</v>
      </c>
      <c r="C12" s="38">
        <v>44874</v>
      </c>
      <c r="D12" t="s">
        <v>9</v>
      </c>
      <c r="E12" s="3">
        <v>3.49</v>
      </c>
      <c r="F12" s="12">
        <v>574</v>
      </c>
      <c r="G12" s="3" t="s">
        <v>14</v>
      </c>
      <c r="H12" s="3" t="s">
        <v>16</v>
      </c>
      <c r="I12" t="s">
        <v>19</v>
      </c>
      <c r="J12" t="e" vm="9">
        <v>#VALUE!</v>
      </c>
      <c r="K12" t="e" vm="10">
        <v>#VALUE!</v>
      </c>
      <c r="L12">
        <f>Table2[[#This Row],[Price]]*Table2[[#This Row],[Quantity]]</f>
        <v>2003.2600000000002</v>
      </c>
    </row>
    <row r="13" spans="2:17" x14ac:dyDescent="0.3">
      <c r="B13" s="3">
        <v>10463</v>
      </c>
      <c r="C13" s="38">
        <v>44874</v>
      </c>
      <c r="D13" t="s">
        <v>12</v>
      </c>
      <c r="E13" s="3">
        <v>2.95</v>
      </c>
      <c r="F13" s="12">
        <v>678</v>
      </c>
      <c r="G13" s="3" t="s">
        <v>14</v>
      </c>
      <c r="H13" s="3" t="s">
        <v>16</v>
      </c>
      <c r="I13" t="s">
        <v>19</v>
      </c>
      <c r="J13" t="e" vm="9">
        <v>#VALUE!</v>
      </c>
      <c r="K13" t="e" vm="10">
        <v>#VALUE!</v>
      </c>
      <c r="L13">
        <f>Table2[[#This Row],[Price]]*Table2[[#This Row],[Quantity]]</f>
        <v>2000.1000000000001</v>
      </c>
    </row>
    <row r="14" spans="2:17" x14ac:dyDescent="0.3">
      <c r="B14" s="3">
        <v>10464</v>
      </c>
      <c r="C14" s="38">
        <v>44874</v>
      </c>
      <c r="D14" t="s">
        <v>13</v>
      </c>
      <c r="E14" s="3">
        <v>4.99</v>
      </c>
      <c r="F14" s="12">
        <v>201</v>
      </c>
      <c r="G14" s="3" t="s">
        <v>14</v>
      </c>
      <c r="H14" s="3" t="s">
        <v>16</v>
      </c>
      <c r="I14" t="s">
        <v>19</v>
      </c>
      <c r="J14" t="e" vm="9">
        <v>#VALUE!</v>
      </c>
      <c r="K14" t="e" vm="10">
        <v>#VALUE!</v>
      </c>
      <c r="L14">
        <f>Table2[[#This Row],[Price]]*Table2[[#This Row],[Quantity]]</f>
        <v>1002.99</v>
      </c>
    </row>
    <row r="15" spans="2:17" x14ac:dyDescent="0.3">
      <c r="B15" s="3">
        <v>10465</v>
      </c>
      <c r="C15" s="38">
        <v>44875</v>
      </c>
      <c r="D15" t="s">
        <v>15</v>
      </c>
      <c r="E15" s="3">
        <v>12.99</v>
      </c>
      <c r="F15" s="12">
        <v>555</v>
      </c>
      <c r="G15" s="3" t="s">
        <v>14</v>
      </c>
      <c r="H15" s="3" t="s">
        <v>16</v>
      </c>
      <c r="I15" t="s">
        <v>20</v>
      </c>
      <c r="J15" t="e" vm="3">
        <v>#VALUE!</v>
      </c>
      <c r="K15" t="e" vm="4">
        <v>#VALUE!</v>
      </c>
      <c r="L15">
        <f>Table2[[#This Row],[Price]]*Table2[[#This Row],[Quantity]]</f>
        <v>7209.45</v>
      </c>
    </row>
    <row r="16" spans="2:17" x14ac:dyDescent="0.3">
      <c r="B16" s="3">
        <v>10466</v>
      </c>
      <c r="C16" s="38">
        <v>44875</v>
      </c>
      <c r="D16" t="s">
        <v>18</v>
      </c>
      <c r="E16" s="3">
        <v>9.9499999999999993</v>
      </c>
      <c r="F16" s="12">
        <v>202</v>
      </c>
      <c r="G16" s="3" t="s">
        <v>14</v>
      </c>
      <c r="H16" s="3" t="s">
        <v>16</v>
      </c>
      <c r="I16" t="s">
        <v>20</v>
      </c>
      <c r="J16" t="e" vm="3">
        <v>#VALUE!</v>
      </c>
      <c r="K16" t="e" vm="4">
        <v>#VALUE!</v>
      </c>
      <c r="L16">
        <f>Table2[[#This Row],[Price]]*Table2[[#This Row],[Quantity]]</f>
        <v>2009.8999999999999</v>
      </c>
    </row>
    <row r="17" spans="2:12" x14ac:dyDescent="0.3">
      <c r="B17" s="3">
        <v>10467</v>
      </c>
      <c r="C17" s="38">
        <v>44875</v>
      </c>
      <c r="D17" t="s">
        <v>9</v>
      </c>
      <c r="E17" s="3">
        <v>3.49</v>
      </c>
      <c r="F17" s="12">
        <v>574</v>
      </c>
      <c r="G17" s="3" t="s">
        <v>14</v>
      </c>
      <c r="H17" s="3" t="s">
        <v>16</v>
      </c>
      <c r="I17" t="s">
        <v>20</v>
      </c>
      <c r="J17" t="e" vm="3">
        <v>#VALUE!</v>
      </c>
      <c r="K17" t="e" vm="4">
        <v>#VALUE!</v>
      </c>
      <c r="L17">
        <f>Table2[[#This Row],[Price]]*Table2[[#This Row],[Quantity]]</f>
        <v>2003.2600000000002</v>
      </c>
    </row>
    <row r="18" spans="2:12" x14ac:dyDescent="0.3">
      <c r="B18" s="3">
        <v>10468</v>
      </c>
      <c r="C18" s="38">
        <v>44875</v>
      </c>
      <c r="D18" t="s">
        <v>12</v>
      </c>
      <c r="E18" s="3">
        <v>2.95</v>
      </c>
      <c r="F18" s="12">
        <v>678</v>
      </c>
      <c r="G18" s="3" t="s">
        <v>14</v>
      </c>
      <c r="H18" s="3" t="s">
        <v>16</v>
      </c>
      <c r="I18" t="s">
        <v>20</v>
      </c>
      <c r="J18" t="e" vm="3">
        <v>#VALUE!</v>
      </c>
      <c r="K18" t="e" vm="4">
        <v>#VALUE!</v>
      </c>
      <c r="L18">
        <f>Table2[[#This Row],[Price]]*Table2[[#This Row],[Quantity]]</f>
        <v>2000.1000000000001</v>
      </c>
    </row>
    <row r="19" spans="2:12" x14ac:dyDescent="0.3">
      <c r="B19" s="3">
        <v>10470</v>
      </c>
      <c r="C19" s="38">
        <v>44876</v>
      </c>
      <c r="D19" t="s">
        <v>15</v>
      </c>
      <c r="E19" s="3">
        <v>12.99</v>
      </c>
      <c r="F19" s="12">
        <v>555</v>
      </c>
      <c r="G19" s="3" t="s">
        <v>14</v>
      </c>
      <c r="H19" s="3" t="s">
        <v>16</v>
      </c>
      <c r="I19" t="s">
        <v>20</v>
      </c>
      <c r="J19" t="e" vm="3">
        <v>#VALUE!</v>
      </c>
      <c r="K19" t="e" vm="4">
        <v>#VALUE!</v>
      </c>
      <c r="L19">
        <f>Table2[[#This Row],[Price]]*Table2[[#This Row],[Quantity]]</f>
        <v>7209.45</v>
      </c>
    </row>
    <row r="20" spans="2:12" x14ac:dyDescent="0.3">
      <c r="B20" s="3">
        <v>10471</v>
      </c>
      <c r="C20" s="38">
        <v>44876</v>
      </c>
      <c r="D20" t="s">
        <v>18</v>
      </c>
      <c r="E20" s="3">
        <v>9.9499999999999993</v>
      </c>
      <c r="F20" s="12">
        <v>202</v>
      </c>
      <c r="G20" s="3" t="s">
        <v>14</v>
      </c>
      <c r="H20" s="3" t="s">
        <v>16</v>
      </c>
      <c r="I20" t="s">
        <v>20</v>
      </c>
      <c r="J20" t="e" vm="3">
        <v>#VALUE!</v>
      </c>
      <c r="K20" t="e" vm="4">
        <v>#VALUE!</v>
      </c>
      <c r="L20">
        <f>Table2[[#This Row],[Price]]*Table2[[#This Row],[Quantity]]</f>
        <v>2009.8999999999999</v>
      </c>
    </row>
    <row r="21" spans="2:12" x14ac:dyDescent="0.3">
      <c r="B21" s="3">
        <v>10472</v>
      </c>
      <c r="C21" s="38">
        <v>44876</v>
      </c>
      <c r="D21" t="s">
        <v>9</v>
      </c>
      <c r="E21" s="3">
        <v>3.49</v>
      </c>
      <c r="F21" s="12">
        <v>631</v>
      </c>
      <c r="G21" s="3" t="s">
        <v>14</v>
      </c>
      <c r="H21" s="3" t="s">
        <v>16</v>
      </c>
      <c r="I21" t="s">
        <v>20</v>
      </c>
      <c r="J21" t="e" vm="3">
        <v>#VALUE!</v>
      </c>
      <c r="K21" t="e" vm="4">
        <v>#VALUE!</v>
      </c>
      <c r="L21">
        <f>Table2[[#This Row],[Price]]*Table2[[#This Row],[Quantity]]</f>
        <v>2202.19</v>
      </c>
    </row>
    <row r="22" spans="2:12" x14ac:dyDescent="0.3">
      <c r="B22" s="3">
        <v>10473</v>
      </c>
      <c r="C22" s="38">
        <v>44876</v>
      </c>
      <c r="D22" t="s">
        <v>12</v>
      </c>
      <c r="E22" s="3">
        <v>2.95</v>
      </c>
      <c r="F22" s="12">
        <v>678</v>
      </c>
      <c r="G22" s="3" t="s">
        <v>14</v>
      </c>
      <c r="H22" s="3" t="s">
        <v>16</v>
      </c>
      <c r="I22" t="s">
        <v>20</v>
      </c>
      <c r="J22" t="e" vm="3">
        <v>#VALUE!</v>
      </c>
      <c r="K22" t="e" vm="4">
        <v>#VALUE!</v>
      </c>
      <c r="L22">
        <f>Table2[[#This Row],[Price]]*Table2[[#This Row],[Quantity]]</f>
        <v>2000.1000000000001</v>
      </c>
    </row>
    <row r="23" spans="2:12" x14ac:dyDescent="0.3">
      <c r="B23" s="3">
        <v>10474</v>
      </c>
      <c r="C23" s="38">
        <v>44876</v>
      </c>
      <c r="D23" t="s">
        <v>13</v>
      </c>
      <c r="E23" s="3">
        <v>4.99</v>
      </c>
      <c r="F23" s="12">
        <v>201</v>
      </c>
      <c r="G23" s="3" t="s">
        <v>14</v>
      </c>
      <c r="H23" s="3" t="s">
        <v>16</v>
      </c>
      <c r="I23" t="s">
        <v>20</v>
      </c>
      <c r="J23" t="e" vm="3">
        <v>#VALUE!</v>
      </c>
      <c r="K23" t="e" vm="4">
        <v>#VALUE!</v>
      </c>
      <c r="L23">
        <f>Table2[[#This Row],[Price]]*Table2[[#This Row],[Quantity]]</f>
        <v>1002.99</v>
      </c>
    </row>
    <row r="24" spans="2:12" x14ac:dyDescent="0.3">
      <c r="B24" s="3">
        <v>10475</v>
      </c>
      <c r="C24" s="38">
        <v>44877</v>
      </c>
      <c r="D24" t="s">
        <v>15</v>
      </c>
      <c r="E24" s="3">
        <v>12.99</v>
      </c>
      <c r="F24" s="12">
        <v>524</v>
      </c>
      <c r="G24" s="3" t="s">
        <v>14</v>
      </c>
      <c r="H24" s="3" t="s">
        <v>16</v>
      </c>
      <c r="I24" t="s">
        <v>20</v>
      </c>
      <c r="J24" t="e" vm="3">
        <v>#VALUE!</v>
      </c>
      <c r="K24" t="e" vm="4">
        <v>#VALUE!</v>
      </c>
      <c r="L24">
        <f>Table2[[#This Row],[Price]]*Table2[[#This Row],[Quantity]]</f>
        <v>6806.76</v>
      </c>
    </row>
    <row r="25" spans="2:12" x14ac:dyDescent="0.3">
      <c r="B25" s="3">
        <v>10476</v>
      </c>
      <c r="C25" s="38">
        <v>44877</v>
      </c>
      <c r="D25" t="s">
        <v>18</v>
      </c>
      <c r="E25" s="3">
        <v>9.9499999999999993</v>
      </c>
      <c r="F25" s="12">
        <v>202</v>
      </c>
      <c r="G25" s="3" t="s">
        <v>14</v>
      </c>
      <c r="H25" s="3" t="s">
        <v>16</v>
      </c>
      <c r="I25" t="s">
        <v>20</v>
      </c>
      <c r="J25" t="e" vm="3">
        <v>#VALUE!</v>
      </c>
      <c r="K25" t="e" vm="4">
        <v>#VALUE!</v>
      </c>
      <c r="L25">
        <f>Table2[[#This Row],[Price]]*Table2[[#This Row],[Quantity]]</f>
        <v>2009.8999999999999</v>
      </c>
    </row>
    <row r="26" spans="2:12" x14ac:dyDescent="0.3">
      <c r="B26" s="3">
        <v>10477</v>
      </c>
      <c r="C26" s="38">
        <v>44877</v>
      </c>
      <c r="D26" t="s">
        <v>9</v>
      </c>
      <c r="E26" s="3">
        <v>3.49</v>
      </c>
      <c r="F26" s="12">
        <v>631</v>
      </c>
      <c r="G26" s="3" t="s">
        <v>14</v>
      </c>
      <c r="H26" s="3" t="s">
        <v>16</v>
      </c>
      <c r="I26" t="s">
        <v>20</v>
      </c>
      <c r="J26" t="e" vm="3">
        <v>#VALUE!</v>
      </c>
      <c r="K26" t="e" vm="4">
        <v>#VALUE!</v>
      </c>
      <c r="L26">
        <f>Table2[[#This Row],[Price]]*Table2[[#This Row],[Quantity]]</f>
        <v>2202.19</v>
      </c>
    </row>
    <row r="27" spans="2:12" x14ac:dyDescent="0.3">
      <c r="B27" s="3">
        <v>10478</v>
      </c>
      <c r="C27" s="38">
        <v>44877</v>
      </c>
      <c r="D27" t="s">
        <v>12</v>
      </c>
      <c r="E27" s="3">
        <v>2.95</v>
      </c>
      <c r="F27" s="12">
        <v>678</v>
      </c>
      <c r="G27" s="3" t="s">
        <v>14</v>
      </c>
      <c r="H27" s="3" t="s">
        <v>16</v>
      </c>
      <c r="I27" t="s">
        <v>20</v>
      </c>
      <c r="J27" t="e" vm="3">
        <v>#VALUE!</v>
      </c>
      <c r="K27" t="e" vm="4">
        <v>#VALUE!</v>
      </c>
      <c r="L27">
        <f>Table2[[#This Row],[Price]]*Table2[[#This Row],[Quantity]]</f>
        <v>2000.1000000000001</v>
      </c>
    </row>
    <row r="28" spans="2:12" x14ac:dyDescent="0.3">
      <c r="B28" s="3">
        <v>10479</v>
      </c>
      <c r="C28" s="38">
        <v>44877</v>
      </c>
      <c r="D28" t="s">
        <v>13</v>
      </c>
      <c r="E28" s="3">
        <v>4.99</v>
      </c>
      <c r="F28" s="12">
        <v>201</v>
      </c>
      <c r="G28" s="3" t="s">
        <v>14</v>
      </c>
      <c r="H28" s="3" t="s">
        <v>16</v>
      </c>
      <c r="I28" t="s">
        <v>20</v>
      </c>
      <c r="J28" t="e" vm="3">
        <v>#VALUE!</v>
      </c>
      <c r="K28" t="e" vm="4">
        <v>#VALUE!</v>
      </c>
      <c r="L28">
        <f>Table2[[#This Row],[Price]]*Table2[[#This Row],[Quantity]]</f>
        <v>1002.99</v>
      </c>
    </row>
    <row r="29" spans="2:12" x14ac:dyDescent="0.3">
      <c r="B29" s="3">
        <v>10480</v>
      </c>
      <c r="C29" s="38">
        <v>44878</v>
      </c>
      <c r="D29" t="s">
        <v>15</v>
      </c>
      <c r="E29" s="3">
        <v>12.99</v>
      </c>
      <c r="F29" s="12">
        <v>509</v>
      </c>
      <c r="G29" s="3" t="s">
        <v>14</v>
      </c>
      <c r="H29" s="3" t="s">
        <v>16</v>
      </c>
      <c r="I29" t="s">
        <v>20</v>
      </c>
      <c r="J29" t="e" vm="3">
        <v>#VALUE!</v>
      </c>
      <c r="K29" t="e" vm="4">
        <v>#VALUE!</v>
      </c>
      <c r="L29">
        <f>Table2[[#This Row],[Price]]*Table2[[#This Row],[Quantity]]</f>
        <v>6611.91</v>
      </c>
    </row>
    <row r="30" spans="2:12" x14ac:dyDescent="0.3">
      <c r="B30" s="3">
        <v>10481</v>
      </c>
      <c r="C30" s="38">
        <v>44878</v>
      </c>
      <c r="D30" t="s">
        <v>18</v>
      </c>
      <c r="E30" s="3">
        <v>9.9499999999999993</v>
      </c>
      <c r="F30" s="12">
        <v>202</v>
      </c>
      <c r="G30" s="3" t="s">
        <v>14</v>
      </c>
      <c r="H30" s="3" t="s">
        <v>16</v>
      </c>
      <c r="I30" t="s">
        <v>20</v>
      </c>
      <c r="J30" t="e" vm="3">
        <v>#VALUE!</v>
      </c>
      <c r="K30" t="e" vm="4">
        <v>#VALUE!</v>
      </c>
      <c r="L30">
        <f>Table2[[#This Row],[Price]]*Table2[[#This Row],[Quantity]]</f>
        <v>2009.8999999999999</v>
      </c>
    </row>
    <row r="31" spans="2:12" x14ac:dyDescent="0.3">
      <c r="B31" s="3">
        <v>10482</v>
      </c>
      <c r="C31" s="38">
        <v>44878</v>
      </c>
      <c r="D31" t="s">
        <v>9</v>
      </c>
      <c r="E31" s="3">
        <v>25.5</v>
      </c>
      <c r="F31" s="12">
        <v>631</v>
      </c>
      <c r="G31" s="3" t="s">
        <v>14</v>
      </c>
      <c r="H31" s="3" t="s">
        <v>16</v>
      </c>
      <c r="I31" t="s">
        <v>21</v>
      </c>
      <c r="J31" t="e" vm="5">
        <v>#VALUE!</v>
      </c>
      <c r="K31" t="e" vm="6">
        <v>#VALUE!</v>
      </c>
      <c r="L31">
        <f>Table2[[#This Row],[Price]]*Table2[[#This Row],[Quantity]]</f>
        <v>16090.5</v>
      </c>
    </row>
    <row r="32" spans="2:12" x14ac:dyDescent="0.3">
      <c r="B32" s="3">
        <v>10483</v>
      </c>
      <c r="C32" s="38">
        <v>44878</v>
      </c>
      <c r="D32" t="s">
        <v>12</v>
      </c>
      <c r="E32" s="3">
        <v>33.22</v>
      </c>
      <c r="F32" s="12">
        <v>678</v>
      </c>
      <c r="G32" s="3" t="s">
        <v>14</v>
      </c>
      <c r="H32" s="3" t="s">
        <v>16</v>
      </c>
      <c r="I32" t="s">
        <v>21</v>
      </c>
      <c r="J32" t="e" vm="5">
        <v>#VALUE!</v>
      </c>
      <c r="K32" t="e" vm="6">
        <v>#VALUE!</v>
      </c>
      <c r="L32">
        <f>Table2[[#This Row],[Price]]*Table2[[#This Row],[Quantity]]</f>
        <v>22523.16</v>
      </c>
    </row>
    <row r="33" spans="2:12" x14ac:dyDescent="0.3">
      <c r="B33" s="3">
        <v>10484</v>
      </c>
      <c r="C33" s="38">
        <v>44878</v>
      </c>
      <c r="D33" t="s">
        <v>13</v>
      </c>
      <c r="E33" s="3">
        <v>21.44</v>
      </c>
      <c r="F33" s="12">
        <v>201</v>
      </c>
      <c r="G33" s="3" t="s">
        <v>14</v>
      </c>
      <c r="H33" s="3" t="s">
        <v>16</v>
      </c>
      <c r="I33" t="s">
        <v>21</v>
      </c>
      <c r="J33" t="e" vm="5">
        <v>#VALUE!</v>
      </c>
      <c r="K33" t="e" vm="6">
        <v>#VALUE!</v>
      </c>
      <c r="L33">
        <f>Table2[[#This Row],[Price]]*Table2[[#This Row],[Quantity]]</f>
        <v>4309.4400000000005</v>
      </c>
    </row>
    <row r="34" spans="2:12" x14ac:dyDescent="0.3">
      <c r="B34" s="3">
        <v>10485</v>
      </c>
      <c r="C34" s="38">
        <v>44879</v>
      </c>
      <c r="D34" t="s">
        <v>15</v>
      </c>
      <c r="E34" s="3">
        <v>27.99</v>
      </c>
      <c r="F34" s="12">
        <v>524</v>
      </c>
      <c r="G34" s="3" t="s">
        <v>14</v>
      </c>
      <c r="H34" s="3" t="s">
        <v>16</v>
      </c>
      <c r="I34" t="s">
        <v>21</v>
      </c>
      <c r="J34" t="e" vm="5">
        <v>#VALUE!</v>
      </c>
      <c r="K34" t="e" vm="6">
        <v>#VALUE!</v>
      </c>
      <c r="L34">
        <f>Table2[[#This Row],[Price]]*Table2[[#This Row],[Quantity]]</f>
        <v>14666.759999999998</v>
      </c>
    </row>
    <row r="35" spans="2:12" x14ac:dyDescent="0.3">
      <c r="B35" s="3">
        <v>10486</v>
      </c>
      <c r="C35" s="38">
        <v>44879</v>
      </c>
      <c r="D35" t="s">
        <v>18</v>
      </c>
      <c r="E35" s="3">
        <v>29.05</v>
      </c>
      <c r="F35" s="12">
        <v>202</v>
      </c>
      <c r="G35" s="3" t="s">
        <v>14</v>
      </c>
      <c r="H35" s="3" t="s">
        <v>16</v>
      </c>
      <c r="I35" t="s">
        <v>21</v>
      </c>
      <c r="J35" t="e" vm="5">
        <v>#VALUE!</v>
      </c>
      <c r="K35" t="e" vm="6">
        <v>#VALUE!</v>
      </c>
      <c r="L35">
        <f>Table2[[#This Row],[Price]]*Table2[[#This Row],[Quantity]]</f>
        <v>5868.1</v>
      </c>
    </row>
    <row r="36" spans="2:12" x14ac:dyDescent="0.3">
      <c r="B36" s="3">
        <v>10487</v>
      </c>
      <c r="C36" s="38">
        <v>44879</v>
      </c>
      <c r="D36" t="s">
        <v>9</v>
      </c>
      <c r="E36" s="3">
        <v>3.49</v>
      </c>
      <c r="F36" s="12">
        <v>631</v>
      </c>
      <c r="G36" s="3" t="s">
        <v>14</v>
      </c>
      <c r="H36" s="3" t="s">
        <v>16</v>
      </c>
      <c r="I36" t="s">
        <v>21</v>
      </c>
      <c r="J36" t="e" vm="5">
        <v>#VALUE!</v>
      </c>
      <c r="K36" t="e" vm="6">
        <v>#VALUE!</v>
      </c>
      <c r="L36">
        <f>Table2[[#This Row],[Price]]*Table2[[#This Row],[Quantity]]</f>
        <v>2202.19</v>
      </c>
    </row>
    <row r="37" spans="2:12" x14ac:dyDescent="0.3">
      <c r="B37" s="3">
        <v>10488</v>
      </c>
      <c r="C37" s="38">
        <v>44879</v>
      </c>
      <c r="D37" t="s">
        <v>12</v>
      </c>
      <c r="E37" s="3">
        <v>2.95</v>
      </c>
      <c r="F37" s="12">
        <v>678</v>
      </c>
      <c r="G37" s="3" t="s">
        <v>14</v>
      </c>
      <c r="H37" s="3" t="s">
        <v>16</v>
      </c>
      <c r="I37" t="s">
        <v>21</v>
      </c>
      <c r="J37" t="e" vm="5">
        <v>#VALUE!</v>
      </c>
      <c r="K37" t="e" vm="6">
        <v>#VALUE!</v>
      </c>
      <c r="L37">
        <f>Table2[[#This Row],[Price]]*Table2[[#This Row],[Quantity]]</f>
        <v>2000.1000000000001</v>
      </c>
    </row>
    <row r="38" spans="2:12" x14ac:dyDescent="0.3">
      <c r="B38" s="3">
        <v>10489</v>
      </c>
      <c r="C38" s="38">
        <v>44879</v>
      </c>
      <c r="D38" t="s">
        <v>13</v>
      </c>
      <c r="E38" s="3">
        <v>4.99</v>
      </c>
      <c r="F38" s="12">
        <v>201</v>
      </c>
      <c r="G38" s="3" t="s">
        <v>14</v>
      </c>
      <c r="H38" s="3" t="s">
        <v>16</v>
      </c>
      <c r="I38" t="s">
        <v>20</v>
      </c>
      <c r="J38" t="e" vm="3">
        <v>#VALUE!</v>
      </c>
      <c r="K38" t="e" vm="4">
        <v>#VALUE!</v>
      </c>
      <c r="L38">
        <f>Table2[[#This Row],[Price]]*Table2[[#This Row],[Quantity]]</f>
        <v>1002.99</v>
      </c>
    </row>
    <row r="39" spans="2:12" x14ac:dyDescent="0.3">
      <c r="B39" s="3">
        <v>10490</v>
      </c>
      <c r="C39" s="38">
        <v>44880</v>
      </c>
      <c r="D39" t="s">
        <v>15</v>
      </c>
      <c r="E39" s="3">
        <v>12.99</v>
      </c>
      <c r="F39" s="12">
        <v>509</v>
      </c>
      <c r="G39" s="3" t="s">
        <v>14</v>
      </c>
      <c r="H39" s="3" t="s">
        <v>16</v>
      </c>
      <c r="I39" t="s">
        <v>20</v>
      </c>
      <c r="J39" t="e" vm="3">
        <v>#VALUE!</v>
      </c>
      <c r="K39" t="e" vm="4">
        <v>#VALUE!</v>
      </c>
      <c r="L39">
        <f>Table2[[#This Row],[Price]]*Table2[[#This Row],[Quantity]]</f>
        <v>6611.91</v>
      </c>
    </row>
    <row r="40" spans="2:12" x14ac:dyDescent="0.3">
      <c r="B40" s="3">
        <v>10491</v>
      </c>
      <c r="C40" s="38">
        <v>44880</v>
      </c>
      <c r="D40" t="s">
        <v>18</v>
      </c>
      <c r="E40" s="3">
        <v>9.9499999999999993</v>
      </c>
      <c r="F40" s="12">
        <v>202</v>
      </c>
      <c r="G40" s="3" t="s">
        <v>14</v>
      </c>
      <c r="H40" s="3" t="s">
        <v>16</v>
      </c>
      <c r="I40" t="s">
        <v>20</v>
      </c>
      <c r="J40" t="e" vm="3">
        <v>#VALUE!</v>
      </c>
      <c r="K40" t="e" vm="4">
        <v>#VALUE!</v>
      </c>
      <c r="L40">
        <f>Table2[[#This Row],[Price]]*Table2[[#This Row],[Quantity]]</f>
        <v>2009.8999999999999</v>
      </c>
    </row>
    <row r="41" spans="2:12" x14ac:dyDescent="0.3">
      <c r="B41" s="3">
        <v>10492</v>
      </c>
      <c r="C41" s="38">
        <v>44880</v>
      </c>
      <c r="D41" t="s">
        <v>9</v>
      </c>
      <c r="E41" s="3">
        <v>3.49</v>
      </c>
      <c r="F41" s="12">
        <v>574</v>
      </c>
      <c r="G41" s="3" t="s">
        <v>14</v>
      </c>
      <c r="H41" s="3" t="s">
        <v>16</v>
      </c>
      <c r="I41" t="s">
        <v>20</v>
      </c>
      <c r="J41" t="e" vm="3">
        <v>#VALUE!</v>
      </c>
      <c r="K41" t="e" vm="4">
        <v>#VALUE!</v>
      </c>
      <c r="L41">
        <f>Table2[[#This Row],[Price]]*Table2[[#This Row],[Quantity]]</f>
        <v>2003.2600000000002</v>
      </c>
    </row>
    <row r="42" spans="2:12" x14ac:dyDescent="0.3">
      <c r="B42" s="3">
        <v>10493</v>
      </c>
      <c r="C42" s="38">
        <v>44880</v>
      </c>
      <c r="D42" t="s">
        <v>12</v>
      </c>
      <c r="E42" s="3">
        <v>2.95</v>
      </c>
      <c r="F42" s="12">
        <v>678</v>
      </c>
      <c r="G42" s="3" t="s">
        <v>14</v>
      </c>
      <c r="H42" s="3" t="s">
        <v>16</v>
      </c>
      <c r="I42" t="s">
        <v>20</v>
      </c>
      <c r="J42" t="e" vm="3">
        <v>#VALUE!</v>
      </c>
      <c r="K42" t="e" vm="4">
        <v>#VALUE!</v>
      </c>
      <c r="L42">
        <f>Table2[[#This Row],[Price]]*Table2[[#This Row],[Quantity]]</f>
        <v>2000.1000000000001</v>
      </c>
    </row>
    <row r="43" spans="2:12" x14ac:dyDescent="0.3">
      <c r="B43" s="3">
        <v>10494</v>
      </c>
      <c r="C43" s="38">
        <v>44880</v>
      </c>
      <c r="D43" t="s">
        <v>13</v>
      </c>
      <c r="E43" s="3">
        <v>4.99</v>
      </c>
      <c r="F43" s="12">
        <v>201</v>
      </c>
      <c r="G43" s="3" t="s">
        <v>14</v>
      </c>
      <c r="H43" s="3" t="s">
        <v>16</v>
      </c>
      <c r="I43" t="s">
        <v>20</v>
      </c>
      <c r="J43" t="e" vm="3">
        <v>#VALUE!</v>
      </c>
      <c r="K43" t="e" vm="4">
        <v>#VALUE!</v>
      </c>
      <c r="L43">
        <f>Table2[[#This Row],[Price]]*Table2[[#This Row],[Quantity]]</f>
        <v>1002.99</v>
      </c>
    </row>
    <row r="44" spans="2:12" x14ac:dyDescent="0.3">
      <c r="B44" s="3">
        <v>10495</v>
      </c>
      <c r="C44" s="38">
        <v>44881</v>
      </c>
      <c r="D44" t="s">
        <v>15</v>
      </c>
      <c r="E44" s="3">
        <v>12.99</v>
      </c>
      <c r="F44" s="12">
        <v>509</v>
      </c>
      <c r="G44" s="3" t="s">
        <v>14</v>
      </c>
      <c r="H44" s="3" t="s">
        <v>16</v>
      </c>
      <c r="I44" t="s">
        <v>20</v>
      </c>
      <c r="J44" t="e" vm="3">
        <v>#VALUE!</v>
      </c>
      <c r="K44" t="e" vm="4">
        <v>#VALUE!</v>
      </c>
      <c r="L44">
        <f>Table2[[#This Row],[Price]]*Table2[[#This Row],[Quantity]]</f>
        <v>6611.91</v>
      </c>
    </row>
    <row r="45" spans="2:12" x14ac:dyDescent="0.3">
      <c r="B45" s="3">
        <v>10496</v>
      </c>
      <c r="C45" s="38">
        <v>44881</v>
      </c>
      <c r="D45" t="s">
        <v>18</v>
      </c>
      <c r="E45" s="3">
        <v>9.9499999999999993</v>
      </c>
      <c r="F45" s="12">
        <v>202</v>
      </c>
      <c r="G45" s="3" t="s">
        <v>14</v>
      </c>
      <c r="H45" s="3" t="s">
        <v>16</v>
      </c>
      <c r="I45" t="s">
        <v>20</v>
      </c>
      <c r="J45" t="e" vm="3">
        <v>#VALUE!</v>
      </c>
      <c r="K45" t="e" vm="4">
        <v>#VALUE!</v>
      </c>
      <c r="L45">
        <f>Table2[[#This Row],[Price]]*Table2[[#This Row],[Quantity]]</f>
        <v>2009.8999999999999</v>
      </c>
    </row>
    <row r="46" spans="2:12" x14ac:dyDescent="0.3">
      <c r="B46" s="3">
        <v>10497</v>
      </c>
      <c r="C46" s="38">
        <v>44881</v>
      </c>
      <c r="D46" t="s">
        <v>9</v>
      </c>
      <c r="E46" s="3">
        <v>3.49</v>
      </c>
      <c r="F46" s="12">
        <v>574</v>
      </c>
      <c r="G46" s="3" t="s">
        <v>14</v>
      </c>
      <c r="H46" s="3" t="s">
        <v>16</v>
      </c>
      <c r="I46" t="s">
        <v>20</v>
      </c>
      <c r="J46" t="e" vm="3">
        <v>#VALUE!</v>
      </c>
      <c r="K46" t="e" vm="4">
        <v>#VALUE!</v>
      </c>
      <c r="L46">
        <f>Table2[[#This Row],[Price]]*Table2[[#This Row],[Quantity]]</f>
        <v>2003.2600000000002</v>
      </c>
    </row>
    <row r="47" spans="2:12" x14ac:dyDescent="0.3">
      <c r="B47" s="3">
        <v>10498</v>
      </c>
      <c r="C47" s="38">
        <v>44881</v>
      </c>
      <c r="D47" t="s">
        <v>12</v>
      </c>
      <c r="E47" s="3">
        <v>2.95</v>
      </c>
      <c r="F47" s="12">
        <v>678</v>
      </c>
      <c r="G47" s="3" t="s">
        <v>22</v>
      </c>
      <c r="H47" s="3" t="s">
        <v>16</v>
      </c>
      <c r="I47" t="s">
        <v>20</v>
      </c>
      <c r="J47" t="e" vm="3">
        <v>#VALUE!</v>
      </c>
      <c r="K47" t="e" vm="4">
        <v>#VALUE!</v>
      </c>
      <c r="L47">
        <f>Table2[[#This Row],[Price]]*Table2[[#This Row],[Quantity]]</f>
        <v>2000.1000000000001</v>
      </c>
    </row>
    <row r="48" spans="2:12" x14ac:dyDescent="0.3">
      <c r="B48" s="3">
        <v>10499</v>
      </c>
      <c r="C48" s="38">
        <v>44881</v>
      </c>
      <c r="D48" t="s">
        <v>13</v>
      </c>
      <c r="E48" s="3">
        <v>4.99</v>
      </c>
      <c r="F48" s="12">
        <v>201</v>
      </c>
      <c r="G48" s="3" t="s">
        <v>22</v>
      </c>
      <c r="H48" s="3" t="s">
        <v>16</v>
      </c>
      <c r="I48" t="s">
        <v>20</v>
      </c>
      <c r="J48" t="e" vm="3">
        <v>#VALUE!</v>
      </c>
      <c r="K48" t="e" vm="4">
        <v>#VALUE!</v>
      </c>
      <c r="L48">
        <f>Table2[[#This Row],[Price]]*Table2[[#This Row],[Quantity]]</f>
        <v>1002.99</v>
      </c>
    </row>
    <row r="49" spans="2:12" x14ac:dyDescent="0.3">
      <c r="B49" s="3">
        <v>10500</v>
      </c>
      <c r="C49" s="38">
        <v>44882</v>
      </c>
      <c r="D49" t="s">
        <v>15</v>
      </c>
      <c r="E49" s="3">
        <v>12.99</v>
      </c>
      <c r="F49" s="12">
        <v>524</v>
      </c>
      <c r="G49" s="3" t="s">
        <v>22</v>
      </c>
      <c r="H49" s="3" t="s">
        <v>16</v>
      </c>
      <c r="I49" t="s">
        <v>20</v>
      </c>
      <c r="J49" t="e" vm="3">
        <v>#VALUE!</v>
      </c>
      <c r="K49" t="e" vm="4">
        <v>#VALUE!</v>
      </c>
      <c r="L49">
        <f>Table2[[#This Row],[Price]]*Table2[[#This Row],[Quantity]]</f>
        <v>6806.76</v>
      </c>
    </row>
    <row r="50" spans="2:12" x14ac:dyDescent="0.3">
      <c r="B50" s="3">
        <v>10501</v>
      </c>
      <c r="C50" s="38">
        <v>44882</v>
      </c>
      <c r="D50" t="s">
        <v>18</v>
      </c>
      <c r="E50" s="3">
        <v>9.9499999999999993</v>
      </c>
      <c r="F50" s="12">
        <v>202</v>
      </c>
      <c r="G50" s="3" t="s">
        <v>22</v>
      </c>
      <c r="H50" s="3" t="s">
        <v>16</v>
      </c>
      <c r="I50" t="s">
        <v>20</v>
      </c>
      <c r="J50" t="e" vm="3">
        <v>#VALUE!</v>
      </c>
      <c r="K50" t="e" vm="4">
        <v>#VALUE!</v>
      </c>
      <c r="L50">
        <f>Table2[[#This Row],[Price]]*Table2[[#This Row],[Quantity]]</f>
        <v>2009.8999999999999</v>
      </c>
    </row>
    <row r="51" spans="2:12" x14ac:dyDescent="0.3">
      <c r="B51" s="3">
        <v>10502</v>
      </c>
      <c r="C51" s="38">
        <v>44882</v>
      </c>
      <c r="D51" t="s">
        <v>9</v>
      </c>
      <c r="E51" s="3">
        <v>3.49</v>
      </c>
      <c r="F51" s="12">
        <v>631</v>
      </c>
      <c r="G51" s="3" t="s">
        <v>22</v>
      </c>
      <c r="H51" s="3" t="s">
        <v>16</v>
      </c>
      <c r="I51" t="s">
        <v>20</v>
      </c>
      <c r="J51" t="e" vm="3">
        <v>#VALUE!</v>
      </c>
      <c r="K51" t="e" vm="4">
        <v>#VALUE!</v>
      </c>
      <c r="L51">
        <f>Table2[[#This Row],[Price]]*Table2[[#This Row],[Quantity]]</f>
        <v>2202.19</v>
      </c>
    </row>
    <row r="52" spans="2:12" x14ac:dyDescent="0.3">
      <c r="B52" s="3">
        <v>10503</v>
      </c>
      <c r="C52" s="38">
        <v>44882</v>
      </c>
      <c r="D52" t="s">
        <v>12</v>
      </c>
      <c r="E52" s="3">
        <v>2.95</v>
      </c>
      <c r="F52" s="12">
        <v>678</v>
      </c>
      <c r="G52" s="3" t="s">
        <v>22</v>
      </c>
      <c r="H52" s="3" t="s">
        <v>16</v>
      </c>
      <c r="I52" t="s">
        <v>20</v>
      </c>
      <c r="J52" t="e" vm="3">
        <v>#VALUE!</v>
      </c>
      <c r="K52" t="e" vm="4">
        <v>#VALUE!</v>
      </c>
      <c r="L52">
        <f>Table2[[#This Row],[Price]]*Table2[[#This Row],[Quantity]]</f>
        <v>2000.1000000000001</v>
      </c>
    </row>
    <row r="53" spans="2:12" x14ac:dyDescent="0.3">
      <c r="B53" s="3">
        <v>10504</v>
      </c>
      <c r="C53" s="38">
        <v>44882</v>
      </c>
      <c r="D53" t="s">
        <v>13</v>
      </c>
      <c r="E53" s="3">
        <v>4.99</v>
      </c>
      <c r="F53" s="12">
        <v>201</v>
      </c>
      <c r="G53" s="3" t="s">
        <v>22</v>
      </c>
      <c r="H53" s="3" t="s">
        <v>16</v>
      </c>
      <c r="I53" t="s">
        <v>20</v>
      </c>
      <c r="J53" t="e" vm="3">
        <v>#VALUE!</v>
      </c>
      <c r="K53" t="e" vm="4">
        <v>#VALUE!</v>
      </c>
      <c r="L53">
        <f>Table2[[#This Row],[Price]]*Table2[[#This Row],[Quantity]]</f>
        <v>1002.99</v>
      </c>
    </row>
    <row r="54" spans="2:12" x14ac:dyDescent="0.3">
      <c r="B54" s="3">
        <v>10505</v>
      </c>
      <c r="C54" s="38">
        <v>44883</v>
      </c>
      <c r="D54" t="s">
        <v>15</v>
      </c>
      <c r="E54" s="3">
        <v>12.99</v>
      </c>
      <c r="F54" s="12">
        <v>539</v>
      </c>
      <c r="G54" s="3" t="s">
        <v>22</v>
      </c>
      <c r="H54" s="3" t="s">
        <v>16</v>
      </c>
      <c r="I54" t="s">
        <v>20</v>
      </c>
      <c r="J54" t="e" vm="3">
        <v>#VALUE!</v>
      </c>
      <c r="K54" t="e" vm="4">
        <v>#VALUE!</v>
      </c>
      <c r="L54">
        <f>Table2[[#This Row],[Price]]*Table2[[#This Row],[Quantity]]</f>
        <v>7001.61</v>
      </c>
    </row>
    <row r="55" spans="2:12" x14ac:dyDescent="0.3">
      <c r="B55" s="3">
        <v>10506</v>
      </c>
      <c r="C55" s="38">
        <v>44883</v>
      </c>
      <c r="D55" t="s">
        <v>18</v>
      </c>
      <c r="E55" s="3">
        <v>9.9499999999999993</v>
      </c>
      <c r="F55" s="12">
        <v>202</v>
      </c>
      <c r="G55" s="3" t="s">
        <v>22</v>
      </c>
      <c r="H55" s="3" t="s">
        <v>16</v>
      </c>
      <c r="I55" t="s">
        <v>20</v>
      </c>
      <c r="J55" t="e" vm="3">
        <v>#VALUE!</v>
      </c>
      <c r="K55" t="e" vm="4">
        <v>#VALUE!</v>
      </c>
      <c r="L55">
        <f>Table2[[#This Row],[Price]]*Table2[[#This Row],[Quantity]]</f>
        <v>2009.8999999999999</v>
      </c>
    </row>
    <row r="56" spans="2:12" x14ac:dyDescent="0.3">
      <c r="B56" s="3">
        <v>10507</v>
      </c>
      <c r="C56" s="38">
        <v>44883</v>
      </c>
      <c r="D56" t="s">
        <v>9</v>
      </c>
      <c r="E56" s="3">
        <v>3.49</v>
      </c>
      <c r="F56" s="12">
        <v>688</v>
      </c>
      <c r="G56" s="3" t="s">
        <v>22</v>
      </c>
      <c r="H56" s="3" t="s">
        <v>16</v>
      </c>
      <c r="I56" t="s">
        <v>20</v>
      </c>
      <c r="J56" t="e" vm="3">
        <v>#VALUE!</v>
      </c>
      <c r="K56" t="e" vm="4">
        <v>#VALUE!</v>
      </c>
      <c r="L56">
        <f>Table2[[#This Row],[Price]]*Table2[[#This Row],[Quantity]]</f>
        <v>2401.1200000000003</v>
      </c>
    </row>
    <row r="57" spans="2:12" x14ac:dyDescent="0.3">
      <c r="B57" s="3">
        <v>10508</v>
      </c>
      <c r="C57" s="38">
        <v>44883</v>
      </c>
      <c r="D57" t="s">
        <v>12</v>
      </c>
      <c r="E57" s="3">
        <v>2.95</v>
      </c>
      <c r="F57" s="12">
        <v>678</v>
      </c>
      <c r="G57" s="3" t="s">
        <v>22</v>
      </c>
      <c r="H57" s="3" t="s">
        <v>16</v>
      </c>
      <c r="I57" t="s">
        <v>20</v>
      </c>
      <c r="J57" t="e" vm="3">
        <v>#VALUE!</v>
      </c>
      <c r="K57" t="e" vm="4">
        <v>#VALUE!</v>
      </c>
      <c r="L57">
        <f>Table2[[#This Row],[Price]]*Table2[[#This Row],[Quantity]]</f>
        <v>2000.1000000000001</v>
      </c>
    </row>
    <row r="58" spans="2:12" x14ac:dyDescent="0.3">
      <c r="B58" s="3">
        <v>10509</v>
      </c>
      <c r="C58" s="38">
        <v>44883</v>
      </c>
      <c r="D58" t="s">
        <v>13</v>
      </c>
      <c r="E58" s="3">
        <v>4.99</v>
      </c>
      <c r="F58" s="12">
        <v>201</v>
      </c>
      <c r="G58" s="3" t="s">
        <v>22</v>
      </c>
      <c r="H58" s="3" t="s">
        <v>16</v>
      </c>
      <c r="I58" t="s">
        <v>20</v>
      </c>
      <c r="J58" t="e" vm="3">
        <v>#VALUE!</v>
      </c>
      <c r="K58" t="e" vm="4">
        <v>#VALUE!</v>
      </c>
      <c r="L58">
        <f>Table2[[#This Row],[Price]]*Table2[[#This Row],[Quantity]]</f>
        <v>1002.99</v>
      </c>
    </row>
    <row r="59" spans="2:12" x14ac:dyDescent="0.3">
      <c r="B59" s="3">
        <v>10510</v>
      </c>
      <c r="C59" s="38">
        <v>44884</v>
      </c>
      <c r="D59" t="s">
        <v>15</v>
      </c>
      <c r="E59" s="3">
        <v>12.99</v>
      </c>
      <c r="F59" s="12">
        <v>509</v>
      </c>
      <c r="G59" s="3" t="s">
        <v>22</v>
      </c>
      <c r="H59" s="3" t="s">
        <v>16</v>
      </c>
      <c r="I59" t="s">
        <v>20</v>
      </c>
      <c r="J59" t="e" vm="3">
        <v>#VALUE!</v>
      </c>
      <c r="K59" t="e" vm="4">
        <v>#VALUE!</v>
      </c>
      <c r="L59">
        <f>Table2[[#This Row],[Price]]*Table2[[#This Row],[Quantity]]</f>
        <v>6611.91</v>
      </c>
    </row>
    <row r="60" spans="2:12" x14ac:dyDescent="0.3">
      <c r="B60" s="3">
        <v>10511</v>
      </c>
      <c r="C60" s="38">
        <v>44884</v>
      </c>
      <c r="D60" t="s">
        <v>18</v>
      </c>
      <c r="E60" s="3">
        <v>9.9499999999999993</v>
      </c>
      <c r="F60" s="12">
        <v>202</v>
      </c>
      <c r="G60" s="3" t="s">
        <v>22</v>
      </c>
      <c r="H60" s="3" t="s">
        <v>16</v>
      </c>
      <c r="I60" t="s">
        <v>21</v>
      </c>
      <c r="J60" t="e" vm="5">
        <v>#VALUE!</v>
      </c>
      <c r="K60" t="e" vm="6">
        <v>#VALUE!</v>
      </c>
      <c r="L60">
        <f>Table2[[#This Row],[Price]]*Table2[[#This Row],[Quantity]]</f>
        <v>2009.8999999999999</v>
      </c>
    </row>
    <row r="61" spans="2:12" x14ac:dyDescent="0.3">
      <c r="B61" s="3">
        <v>10512</v>
      </c>
      <c r="C61" s="38">
        <v>44884</v>
      </c>
      <c r="D61" t="s">
        <v>9</v>
      </c>
      <c r="E61" s="3">
        <v>3.49</v>
      </c>
      <c r="F61" s="12">
        <v>688</v>
      </c>
      <c r="G61" s="3" t="s">
        <v>22</v>
      </c>
      <c r="H61" s="3" t="s">
        <v>16</v>
      </c>
      <c r="I61" t="s">
        <v>21</v>
      </c>
      <c r="J61" t="e" vm="5">
        <v>#VALUE!</v>
      </c>
      <c r="K61" t="e" vm="6">
        <v>#VALUE!</v>
      </c>
      <c r="L61">
        <f>Table2[[#This Row],[Price]]*Table2[[#This Row],[Quantity]]</f>
        <v>2401.1200000000003</v>
      </c>
    </row>
    <row r="62" spans="2:12" x14ac:dyDescent="0.3">
      <c r="B62" s="3">
        <v>10513</v>
      </c>
      <c r="C62" s="38">
        <v>44884</v>
      </c>
      <c r="D62" t="s">
        <v>12</v>
      </c>
      <c r="E62" s="3">
        <v>2.95</v>
      </c>
      <c r="F62" s="12">
        <v>678</v>
      </c>
      <c r="G62" s="3" t="s">
        <v>22</v>
      </c>
      <c r="H62" s="3" t="s">
        <v>23</v>
      </c>
      <c r="I62" t="s">
        <v>21</v>
      </c>
      <c r="J62" t="e" vm="5">
        <v>#VALUE!</v>
      </c>
      <c r="K62" t="e" vm="6">
        <v>#VALUE!</v>
      </c>
      <c r="L62">
        <f>Table2[[#This Row],[Price]]*Table2[[#This Row],[Quantity]]</f>
        <v>2000.1000000000001</v>
      </c>
    </row>
    <row r="63" spans="2:12" x14ac:dyDescent="0.3">
      <c r="B63" s="3">
        <v>10514</v>
      </c>
      <c r="C63" s="38">
        <v>44884</v>
      </c>
      <c r="D63" t="s">
        <v>13</v>
      </c>
      <c r="E63" s="3">
        <v>4.99</v>
      </c>
      <c r="F63" s="12">
        <v>201</v>
      </c>
      <c r="G63" s="3" t="s">
        <v>22</v>
      </c>
      <c r="H63" s="3" t="s">
        <v>23</v>
      </c>
      <c r="I63" t="s">
        <v>21</v>
      </c>
      <c r="J63" t="e" vm="5">
        <v>#VALUE!</v>
      </c>
      <c r="K63" t="e" vm="6">
        <v>#VALUE!</v>
      </c>
      <c r="L63">
        <f>Table2[[#This Row],[Price]]*Table2[[#This Row],[Quantity]]</f>
        <v>1002.99</v>
      </c>
    </row>
    <row r="64" spans="2:12" x14ac:dyDescent="0.3">
      <c r="B64" s="3">
        <v>10515</v>
      </c>
      <c r="C64" s="38">
        <v>44885</v>
      </c>
      <c r="D64" t="s">
        <v>15</v>
      </c>
      <c r="E64" s="3">
        <v>12.99</v>
      </c>
      <c r="F64" s="12">
        <v>478</v>
      </c>
      <c r="G64" s="3" t="s">
        <v>22</v>
      </c>
      <c r="H64" s="3" t="s">
        <v>23</v>
      </c>
      <c r="I64" t="s">
        <v>21</v>
      </c>
      <c r="J64" t="e" vm="5">
        <v>#VALUE!</v>
      </c>
      <c r="K64" t="e" vm="6">
        <v>#VALUE!</v>
      </c>
      <c r="L64">
        <f>Table2[[#This Row],[Price]]*Table2[[#This Row],[Quantity]]</f>
        <v>6209.22</v>
      </c>
    </row>
    <row r="65" spans="2:12" x14ac:dyDescent="0.3">
      <c r="B65" s="3">
        <v>10516</v>
      </c>
      <c r="C65" s="38">
        <v>44885</v>
      </c>
      <c r="D65" t="s">
        <v>18</v>
      </c>
      <c r="E65" s="3">
        <v>9.9499999999999993</v>
      </c>
      <c r="F65" s="12">
        <v>202</v>
      </c>
      <c r="G65" s="3" t="s">
        <v>22</v>
      </c>
      <c r="H65" s="3" t="s">
        <v>23</v>
      </c>
      <c r="I65" t="s">
        <v>21</v>
      </c>
      <c r="J65" t="e" vm="5">
        <v>#VALUE!</v>
      </c>
      <c r="K65" t="e" vm="6">
        <v>#VALUE!</v>
      </c>
      <c r="L65">
        <f>Table2[[#This Row],[Price]]*Table2[[#This Row],[Quantity]]</f>
        <v>2009.8999999999999</v>
      </c>
    </row>
    <row r="66" spans="2:12" x14ac:dyDescent="0.3">
      <c r="B66" s="3">
        <v>10483</v>
      </c>
      <c r="C66" s="38">
        <v>44878</v>
      </c>
      <c r="D66" t="s">
        <v>12</v>
      </c>
      <c r="E66" s="3">
        <v>2.95</v>
      </c>
      <c r="F66" s="12">
        <v>678</v>
      </c>
      <c r="G66" s="3" t="s">
        <v>14</v>
      </c>
      <c r="H66" s="3" t="s">
        <v>16</v>
      </c>
      <c r="I66" t="s">
        <v>21</v>
      </c>
      <c r="J66" t="e" vm="5">
        <v>#VALUE!</v>
      </c>
      <c r="K66" t="e" vm="6">
        <v>#VALUE!</v>
      </c>
      <c r="L66">
        <f>Table2[[#This Row],[Price]]*Table2[[#This Row],[Quantity]]</f>
        <v>2000.1000000000001</v>
      </c>
    </row>
    <row r="67" spans="2:12" x14ac:dyDescent="0.3">
      <c r="B67" s="3">
        <v>10484</v>
      </c>
      <c r="C67" s="38">
        <v>44878</v>
      </c>
      <c r="D67" t="s">
        <v>13</v>
      </c>
      <c r="E67" s="3">
        <v>4.99</v>
      </c>
      <c r="F67" s="12">
        <v>201</v>
      </c>
      <c r="G67" s="3" t="s">
        <v>14</v>
      </c>
      <c r="H67" s="3" t="s">
        <v>16</v>
      </c>
      <c r="I67" t="s">
        <v>21</v>
      </c>
      <c r="J67" t="e" vm="5">
        <v>#VALUE!</v>
      </c>
      <c r="K67" t="e" vm="6">
        <v>#VALUE!</v>
      </c>
      <c r="L67">
        <f>Table2[[#This Row],[Price]]*Table2[[#This Row],[Quantity]]</f>
        <v>1002.99</v>
      </c>
    </row>
    <row r="68" spans="2:12" x14ac:dyDescent="0.3">
      <c r="B68" s="3">
        <v>10485</v>
      </c>
      <c r="C68" s="38">
        <v>44879</v>
      </c>
      <c r="D68" t="s">
        <v>15</v>
      </c>
      <c r="E68" s="3">
        <v>12.99</v>
      </c>
      <c r="F68" s="12">
        <v>524</v>
      </c>
      <c r="G68" s="3" t="s">
        <v>14</v>
      </c>
      <c r="H68" s="3" t="s">
        <v>16</v>
      </c>
      <c r="I68" t="s">
        <v>21</v>
      </c>
      <c r="J68" t="e" vm="5">
        <v>#VALUE!</v>
      </c>
      <c r="K68" t="e" vm="6">
        <v>#VALUE!</v>
      </c>
      <c r="L68">
        <f>Table2[[#This Row],[Price]]*Table2[[#This Row],[Quantity]]</f>
        <v>6806.76</v>
      </c>
    </row>
    <row r="69" spans="2:12" x14ac:dyDescent="0.3">
      <c r="B69" s="3">
        <v>10520</v>
      </c>
      <c r="C69" s="38">
        <v>44886</v>
      </c>
      <c r="D69" t="s">
        <v>15</v>
      </c>
      <c r="E69" s="3">
        <v>12.99</v>
      </c>
      <c r="F69" s="12">
        <v>493</v>
      </c>
      <c r="G69" s="3" t="s">
        <v>22</v>
      </c>
      <c r="H69" s="3" t="s">
        <v>23</v>
      </c>
      <c r="I69" t="s">
        <v>19</v>
      </c>
      <c r="J69" t="e" vm="9">
        <v>#VALUE!</v>
      </c>
      <c r="K69" t="e" vm="10">
        <v>#VALUE!</v>
      </c>
      <c r="L69">
        <f>Table2[[#This Row],[Price]]*Table2[[#This Row],[Quantity]]</f>
        <v>6404.07</v>
      </c>
    </row>
    <row r="70" spans="2:12" x14ac:dyDescent="0.3">
      <c r="B70" s="3">
        <v>10521</v>
      </c>
      <c r="C70" s="38">
        <v>44886</v>
      </c>
      <c r="D70" t="s">
        <v>18</v>
      </c>
      <c r="E70" s="3">
        <v>9.9499999999999993</v>
      </c>
      <c r="F70" s="12">
        <v>202</v>
      </c>
      <c r="G70" s="3" t="s">
        <v>22</v>
      </c>
      <c r="H70" s="3" t="s">
        <v>23</v>
      </c>
      <c r="I70" t="s">
        <v>19</v>
      </c>
      <c r="J70" t="e" vm="9">
        <v>#VALUE!</v>
      </c>
      <c r="K70" t="e" vm="10">
        <v>#VALUE!</v>
      </c>
      <c r="L70">
        <f>Table2[[#This Row],[Price]]*Table2[[#This Row],[Quantity]]</f>
        <v>2009.8999999999999</v>
      </c>
    </row>
    <row r="71" spans="2:12" x14ac:dyDescent="0.3">
      <c r="B71" s="3">
        <v>10522</v>
      </c>
      <c r="C71" s="38">
        <v>44886</v>
      </c>
      <c r="D71" t="s">
        <v>9</v>
      </c>
      <c r="E71" s="3">
        <v>3.49</v>
      </c>
      <c r="F71" s="12">
        <v>688</v>
      </c>
      <c r="G71" s="3" t="s">
        <v>22</v>
      </c>
      <c r="H71" s="3" t="s">
        <v>23</v>
      </c>
      <c r="I71" t="s">
        <v>19</v>
      </c>
      <c r="J71" t="e" vm="9">
        <v>#VALUE!</v>
      </c>
      <c r="K71" t="e" vm="10">
        <v>#VALUE!</v>
      </c>
      <c r="L71">
        <f>Table2[[#This Row],[Price]]*Table2[[#This Row],[Quantity]]</f>
        <v>2401.1200000000003</v>
      </c>
    </row>
    <row r="72" spans="2:12" x14ac:dyDescent="0.3">
      <c r="B72" s="3">
        <v>10523</v>
      </c>
      <c r="C72" s="38">
        <v>44886</v>
      </c>
      <c r="D72" t="s">
        <v>12</v>
      </c>
      <c r="E72" s="3">
        <v>2.95</v>
      </c>
      <c r="F72" s="12">
        <v>746</v>
      </c>
      <c r="G72" s="3" t="s">
        <v>22</v>
      </c>
      <c r="H72" s="3" t="s">
        <v>23</v>
      </c>
      <c r="I72" t="s">
        <v>19</v>
      </c>
      <c r="J72" t="e" vm="9">
        <v>#VALUE!</v>
      </c>
      <c r="K72" t="e" vm="10">
        <v>#VALUE!</v>
      </c>
      <c r="L72">
        <f>Table2[[#This Row],[Price]]*Table2[[#This Row],[Quantity]]</f>
        <v>2200.7000000000003</v>
      </c>
    </row>
    <row r="73" spans="2:12" x14ac:dyDescent="0.3">
      <c r="B73" s="3">
        <v>10524</v>
      </c>
      <c r="C73" s="38">
        <v>44886</v>
      </c>
      <c r="D73" t="s">
        <v>13</v>
      </c>
      <c r="E73" s="3">
        <v>4.99</v>
      </c>
      <c r="F73" s="12">
        <v>201</v>
      </c>
      <c r="G73" s="3" t="s">
        <v>22</v>
      </c>
      <c r="H73" s="3" t="s">
        <v>23</v>
      </c>
      <c r="I73" t="s">
        <v>19</v>
      </c>
      <c r="J73" t="e" vm="9">
        <v>#VALUE!</v>
      </c>
      <c r="K73" t="e" vm="10">
        <v>#VALUE!</v>
      </c>
      <c r="L73">
        <f>Table2[[#This Row],[Price]]*Table2[[#This Row],[Quantity]]</f>
        <v>1002.99</v>
      </c>
    </row>
    <row r="74" spans="2:12" x14ac:dyDescent="0.3">
      <c r="B74" s="3">
        <v>10525</v>
      </c>
      <c r="C74" s="38">
        <v>44887</v>
      </c>
      <c r="D74" t="s">
        <v>15</v>
      </c>
      <c r="E74" s="3">
        <v>12.99</v>
      </c>
      <c r="F74" s="12">
        <v>462</v>
      </c>
      <c r="G74" s="3" t="s">
        <v>22</v>
      </c>
      <c r="H74" s="3" t="s">
        <v>23</v>
      </c>
      <c r="I74" t="s">
        <v>19</v>
      </c>
      <c r="J74" t="e" vm="9">
        <v>#VALUE!</v>
      </c>
      <c r="K74" t="e" vm="10">
        <v>#VALUE!</v>
      </c>
      <c r="L74">
        <f>Table2[[#This Row],[Price]]*Table2[[#This Row],[Quantity]]</f>
        <v>6001.38</v>
      </c>
    </row>
    <row r="75" spans="2:12" x14ac:dyDescent="0.3">
      <c r="B75" s="3">
        <v>10526</v>
      </c>
      <c r="C75" s="38">
        <v>44887</v>
      </c>
      <c r="D75" t="s">
        <v>18</v>
      </c>
      <c r="E75" s="3">
        <v>9.9499999999999993</v>
      </c>
      <c r="F75" s="12">
        <v>202</v>
      </c>
      <c r="G75" s="3" t="s">
        <v>22</v>
      </c>
      <c r="H75" s="3" t="s">
        <v>23</v>
      </c>
      <c r="I75" t="s">
        <v>19</v>
      </c>
      <c r="J75" t="e" vm="9">
        <v>#VALUE!</v>
      </c>
      <c r="K75" t="e" vm="10">
        <v>#VALUE!</v>
      </c>
      <c r="L75">
        <f>Table2[[#This Row],[Price]]*Table2[[#This Row],[Quantity]]</f>
        <v>2009.8999999999999</v>
      </c>
    </row>
    <row r="76" spans="2:12" x14ac:dyDescent="0.3">
      <c r="B76" s="3">
        <v>10527</v>
      </c>
      <c r="C76" s="38">
        <v>44887</v>
      </c>
      <c r="D76" t="s">
        <v>9</v>
      </c>
      <c r="E76" s="3">
        <v>3.49</v>
      </c>
      <c r="F76" s="12">
        <v>688</v>
      </c>
      <c r="G76" s="3" t="s">
        <v>22</v>
      </c>
      <c r="H76" s="3" t="s">
        <v>23</v>
      </c>
      <c r="I76" t="s">
        <v>19</v>
      </c>
      <c r="J76" t="e" vm="9">
        <v>#VALUE!</v>
      </c>
      <c r="K76" t="e" vm="10">
        <v>#VALUE!</v>
      </c>
      <c r="L76">
        <f>Table2[[#This Row],[Price]]*Table2[[#This Row],[Quantity]]</f>
        <v>2401.1200000000003</v>
      </c>
    </row>
    <row r="77" spans="2:12" x14ac:dyDescent="0.3">
      <c r="B77" s="3">
        <v>10528</v>
      </c>
      <c r="C77" s="38">
        <v>44887</v>
      </c>
      <c r="D77" t="s">
        <v>12</v>
      </c>
      <c r="E77" s="3">
        <v>2.95</v>
      </c>
      <c r="F77" s="12">
        <v>746</v>
      </c>
      <c r="G77" s="3" t="s">
        <v>22</v>
      </c>
      <c r="H77" s="3" t="s">
        <v>23</v>
      </c>
      <c r="I77" t="s">
        <v>19</v>
      </c>
      <c r="J77" t="e" vm="9">
        <v>#VALUE!</v>
      </c>
      <c r="K77" t="e" vm="10">
        <v>#VALUE!</v>
      </c>
      <c r="L77">
        <f>Table2[[#This Row],[Price]]*Table2[[#This Row],[Quantity]]</f>
        <v>2200.7000000000003</v>
      </c>
    </row>
    <row r="78" spans="2:12" x14ac:dyDescent="0.3">
      <c r="B78" s="3">
        <v>10529</v>
      </c>
      <c r="C78" s="38">
        <v>44887</v>
      </c>
      <c r="D78" t="s">
        <v>13</v>
      </c>
      <c r="E78" s="3">
        <v>4.99</v>
      </c>
      <c r="F78" s="12">
        <v>201</v>
      </c>
      <c r="G78" s="3" t="s">
        <v>22</v>
      </c>
      <c r="H78" s="3" t="s">
        <v>23</v>
      </c>
      <c r="I78" t="s">
        <v>19</v>
      </c>
      <c r="J78" t="e" vm="9">
        <v>#VALUE!</v>
      </c>
      <c r="K78" t="e" vm="10">
        <v>#VALUE!</v>
      </c>
      <c r="L78">
        <f>Table2[[#This Row],[Price]]*Table2[[#This Row],[Quantity]]</f>
        <v>1002.99</v>
      </c>
    </row>
    <row r="79" spans="2:12" x14ac:dyDescent="0.3">
      <c r="B79" s="3">
        <v>10530</v>
      </c>
      <c r="C79" s="38">
        <v>44888</v>
      </c>
      <c r="D79" t="s">
        <v>15</v>
      </c>
      <c r="E79" s="3">
        <v>12.99</v>
      </c>
      <c r="F79" s="12">
        <v>478</v>
      </c>
      <c r="G79" s="3" t="s">
        <v>22</v>
      </c>
      <c r="H79" s="3" t="s">
        <v>23</v>
      </c>
      <c r="I79" t="s">
        <v>19</v>
      </c>
      <c r="J79" t="e" vm="9">
        <v>#VALUE!</v>
      </c>
      <c r="K79" t="e" vm="10">
        <v>#VALUE!</v>
      </c>
      <c r="L79">
        <f>Table2[[#This Row],[Price]]*Table2[[#This Row],[Quantity]]</f>
        <v>6209.22</v>
      </c>
    </row>
    <row r="80" spans="2:12" x14ac:dyDescent="0.3">
      <c r="B80" s="3">
        <v>10531</v>
      </c>
      <c r="C80" s="38">
        <v>44888</v>
      </c>
      <c r="D80" t="s">
        <v>18</v>
      </c>
      <c r="E80" s="3">
        <v>9.9499999999999993</v>
      </c>
      <c r="F80" s="12">
        <v>202</v>
      </c>
      <c r="G80" s="3" t="s">
        <v>22</v>
      </c>
      <c r="H80" s="3" t="s">
        <v>23</v>
      </c>
      <c r="I80" t="s">
        <v>19</v>
      </c>
      <c r="J80" t="e" vm="9">
        <v>#VALUE!</v>
      </c>
      <c r="K80" t="e" vm="10">
        <v>#VALUE!</v>
      </c>
      <c r="L80">
        <f>Table2[[#This Row],[Price]]*Table2[[#This Row],[Quantity]]</f>
        <v>2009.8999999999999</v>
      </c>
    </row>
    <row r="81" spans="2:12" x14ac:dyDescent="0.3">
      <c r="B81" s="3">
        <v>10532</v>
      </c>
      <c r="C81" s="38">
        <v>44888</v>
      </c>
      <c r="D81" t="s">
        <v>9</v>
      </c>
      <c r="E81" s="3">
        <v>3.49</v>
      </c>
      <c r="F81" s="12">
        <v>688</v>
      </c>
      <c r="G81" s="3" t="s">
        <v>22</v>
      </c>
      <c r="H81" s="3" t="s">
        <v>23</v>
      </c>
      <c r="I81" t="s">
        <v>21</v>
      </c>
      <c r="J81" t="e" vm="5">
        <v>#VALUE!</v>
      </c>
      <c r="K81" t="e" vm="6">
        <v>#VALUE!</v>
      </c>
      <c r="L81">
        <f>Table2[[#This Row],[Price]]*Table2[[#This Row],[Quantity]]</f>
        <v>2401.1200000000003</v>
      </c>
    </row>
    <row r="82" spans="2:12" x14ac:dyDescent="0.3">
      <c r="B82" s="3">
        <v>10533</v>
      </c>
      <c r="C82" s="38">
        <v>44888</v>
      </c>
      <c r="D82" t="s">
        <v>12</v>
      </c>
      <c r="E82" s="3">
        <v>2.95</v>
      </c>
      <c r="F82" s="12">
        <v>746</v>
      </c>
      <c r="G82" s="3" t="s">
        <v>22</v>
      </c>
      <c r="H82" s="3" t="s">
        <v>23</v>
      </c>
      <c r="I82" t="s">
        <v>21</v>
      </c>
      <c r="J82" t="e" vm="5">
        <v>#VALUE!</v>
      </c>
      <c r="K82" t="e" vm="6">
        <v>#VALUE!</v>
      </c>
      <c r="L82">
        <f>Table2[[#This Row],[Price]]*Table2[[#This Row],[Quantity]]</f>
        <v>2200.7000000000003</v>
      </c>
    </row>
    <row r="83" spans="2:12" x14ac:dyDescent="0.3">
      <c r="B83" s="3">
        <v>10534</v>
      </c>
      <c r="C83" s="38">
        <v>44888</v>
      </c>
      <c r="D83" t="s">
        <v>13</v>
      </c>
      <c r="E83" s="3">
        <v>4.99</v>
      </c>
      <c r="F83" s="12">
        <v>201</v>
      </c>
      <c r="G83" s="3" t="s">
        <v>22</v>
      </c>
      <c r="H83" s="3" t="s">
        <v>23</v>
      </c>
      <c r="I83" t="s">
        <v>20</v>
      </c>
      <c r="J83" t="e" vm="3">
        <v>#VALUE!</v>
      </c>
      <c r="K83" t="e" vm="4">
        <v>#VALUE!</v>
      </c>
      <c r="L83">
        <f>Table2[[#This Row],[Price]]*Table2[[#This Row],[Quantity]]</f>
        <v>1002.99</v>
      </c>
    </row>
    <row r="84" spans="2:12" x14ac:dyDescent="0.3">
      <c r="B84" s="3">
        <v>10535</v>
      </c>
      <c r="C84" s="38">
        <v>44889</v>
      </c>
      <c r="D84" t="s">
        <v>15</v>
      </c>
      <c r="E84" s="3">
        <v>12.99</v>
      </c>
      <c r="F84" s="12">
        <v>478</v>
      </c>
      <c r="G84" s="3" t="s">
        <v>22</v>
      </c>
      <c r="H84" s="3" t="s">
        <v>16</v>
      </c>
      <c r="I84" t="s">
        <v>20</v>
      </c>
      <c r="J84" t="e" vm="3">
        <v>#VALUE!</v>
      </c>
      <c r="K84" t="e" vm="4">
        <v>#VALUE!</v>
      </c>
      <c r="L84">
        <f>Table2[[#This Row],[Price]]*Table2[[#This Row],[Quantity]]</f>
        <v>6209.22</v>
      </c>
    </row>
    <row r="85" spans="2:12" x14ac:dyDescent="0.3">
      <c r="B85" s="3">
        <v>10536</v>
      </c>
      <c r="C85" s="38">
        <v>44889</v>
      </c>
      <c r="D85" t="s">
        <v>18</v>
      </c>
      <c r="E85" s="3">
        <v>9.9499999999999993</v>
      </c>
      <c r="F85" s="12">
        <v>202</v>
      </c>
      <c r="G85" s="3" t="s">
        <v>22</v>
      </c>
      <c r="H85" s="3" t="s">
        <v>16</v>
      </c>
      <c r="I85" t="s">
        <v>20</v>
      </c>
      <c r="J85" t="e" vm="3">
        <v>#VALUE!</v>
      </c>
      <c r="K85" t="e" vm="4">
        <v>#VALUE!</v>
      </c>
      <c r="L85">
        <f>Table2[[#This Row],[Price]]*Table2[[#This Row],[Quantity]]</f>
        <v>2009.8999999999999</v>
      </c>
    </row>
    <row r="86" spans="2:12" x14ac:dyDescent="0.3">
      <c r="B86" s="3">
        <v>10537</v>
      </c>
      <c r="C86" s="38">
        <v>44889</v>
      </c>
      <c r="D86" t="s">
        <v>9</v>
      </c>
      <c r="E86" s="3">
        <v>3.49</v>
      </c>
      <c r="F86" s="12">
        <v>631</v>
      </c>
      <c r="G86" s="3" t="s">
        <v>22</v>
      </c>
      <c r="H86" s="3" t="s">
        <v>16</v>
      </c>
      <c r="I86" t="s">
        <v>20</v>
      </c>
      <c r="J86" t="e" vm="3">
        <v>#VALUE!</v>
      </c>
      <c r="K86" t="e" vm="4">
        <v>#VALUE!</v>
      </c>
      <c r="L86">
        <f>Table2[[#This Row],[Price]]*Table2[[#This Row],[Quantity]]</f>
        <v>2202.19</v>
      </c>
    </row>
    <row r="87" spans="2:12" x14ac:dyDescent="0.3">
      <c r="B87" s="3">
        <v>10538</v>
      </c>
      <c r="C87" s="38">
        <v>44889</v>
      </c>
      <c r="D87" t="s">
        <v>12</v>
      </c>
      <c r="E87" s="3">
        <v>2.95</v>
      </c>
      <c r="F87" s="12">
        <v>746</v>
      </c>
      <c r="G87" s="3" t="s">
        <v>22</v>
      </c>
      <c r="H87" s="3" t="s">
        <v>16</v>
      </c>
      <c r="I87" t="s">
        <v>20</v>
      </c>
      <c r="J87" t="e" vm="3">
        <v>#VALUE!</v>
      </c>
      <c r="K87" t="e" vm="4">
        <v>#VALUE!</v>
      </c>
      <c r="L87">
        <f>Table2[[#This Row],[Price]]*Table2[[#This Row],[Quantity]]</f>
        <v>2200.7000000000003</v>
      </c>
    </row>
    <row r="88" spans="2:12" x14ac:dyDescent="0.3">
      <c r="B88" s="3">
        <v>10539</v>
      </c>
      <c r="C88" s="38">
        <v>44889</v>
      </c>
      <c r="D88" t="s">
        <v>13</v>
      </c>
      <c r="E88" s="3">
        <v>4.99</v>
      </c>
      <c r="F88" s="12">
        <v>201</v>
      </c>
      <c r="G88" s="3" t="s">
        <v>22</v>
      </c>
      <c r="H88" s="3" t="s">
        <v>16</v>
      </c>
      <c r="I88" t="s">
        <v>20</v>
      </c>
      <c r="J88" t="e" vm="3">
        <v>#VALUE!</v>
      </c>
      <c r="K88" t="e" vm="4">
        <v>#VALUE!</v>
      </c>
      <c r="L88">
        <f>Table2[[#This Row],[Price]]*Table2[[#This Row],[Quantity]]</f>
        <v>1002.99</v>
      </c>
    </row>
    <row r="89" spans="2:12" x14ac:dyDescent="0.3">
      <c r="B89" s="3">
        <v>10540</v>
      </c>
      <c r="C89" s="38">
        <v>44890</v>
      </c>
      <c r="D89" t="s">
        <v>15</v>
      </c>
      <c r="E89" s="3">
        <v>12.99</v>
      </c>
      <c r="F89" s="12">
        <v>462</v>
      </c>
      <c r="G89" s="3" t="s">
        <v>22</v>
      </c>
      <c r="H89" s="3" t="s">
        <v>16</v>
      </c>
      <c r="I89" t="s">
        <v>20</v>
      </c>
      <c r="J89" t="e" vm="3">
        <v>#VALUE!</v>
      </c>
      <c r="K89" t="e" vm="4">
        <v>#VALUE!</v>
      </c>
      <c r="L89">
        <f>Table2[[#This Row],[Price]]*Table2[[#This Row],[Quantity]]</f>
        <v>6001.38</v>
      </c>
    </row>
    <row r="90" spans="2:12" x14ac:dyDescent="0.3">
      <c r="B90" s="3">
        <v>10541</v>
      </c>
      <c r="C90" s="38">
        <v>44890</v>
      </c>
      <c r="D90" t="s">
        <v>18</v>
      </c>
      <c r="E90" s="3">
        <v>9.9499999999999993</v>
      </c>
      <c r="F90" s="12">
        <v>202</v>
      </c>
      <c r="G90" s="3" t="s">
        <v>22</v>
      </c>
      <c r="H90" s="3" t="s">
        <v>16</v>
      </c>
      <c r="I90" t="s">
        <v>24</v>
      </c>
      <c r="J90" t="e" vm="1">
        <v>#VALUE!</v>
      </c>
      <c r="K90" t="e" vm="2">
        <v>#VALUE!</v>
      </c>
      <c r="L90">
        <f>Table2[[#This Row],[Price]]*Table2[[#This Row],[Quantity]]</f>
        <v>2009.8999999999999</v>
      </c>
    </row>
    <row r="91" spans="2:12" x14ac:dyDescent="0.3">
      <c r="B91" s="3">
        <v>10542</v>
      </c>
      <c r="C91" s="38">
        <v>44890</v>
      </c>
      <c r="D91" t="s">
        <v>9</v>
      </c>
      <c r="E91" s="3">
        <v>3.49</v>
      </c>
      <c r="F91" s="12">
        <v>631</v>
      </c>
      <c r="G91" s="3" t="s">
        <v>22</v>
      </c>
      <c r="H91" s="3" t="s">
        <v>16</v>
      </c>
      <c r="I91" t="s">
        <v>24</v>
      </c>
      <c r="J91" t="e" vm="1">
        <v>#VALUE!</v>
      </c>
      <c r="K91" t="e" vm="2">
        <v>#VALUE!</v>
      </c>
      <c r="L91">
        <f>Table2[[#This Row],[Price]]*Table2[[#This Row],[Quantity]]</f>
        <v>2202.19</v>
      </c>
    </row>
    <row r="92" spans="2:12" x14ac:dyDescent="0.3">
      <c r="B92" s="3">
        <v>10543</v>
      </c>
      <c r="C92" s="38">
        <v>44890</v>
      </c>
      <c r="D92" t="s">
        <v>12</v>
      </c>
      <c r="E92" s="3">
        <v>2.95</v>
      </c>
      <c r="F92" s="12">
        <v>746</v>
      </c>
      <c r="G92" s="3" t="s">
        <v>22</v>
      </c>
      <c r="H92" s="3" t="s">
        <v>16</v>
      </c>
      <c r="I92" t="s">
        <v>24</v>
      </c>
      <c r="J92" t="e" vm="1">
        <v>#VALUE!</v>
      </c>
      <c r="K92" t="e" vm="2">
        <v>#VALUE!</v>
      </c>
      <c r="L92">
        <f>Table2[[#This Row],[Price]]*Table2[[#This Row],[Quantity]]</f>
        <v>2200.7000000000003</v>
      </c>
    </row>
    <row r="93" spans="2:12" x14ac:dyDescent="0.3">
      <c r="B93" s="3">
        <v>10544</v>
      </c>
      <c r="C93" s="38">
        <v>44890</v>
      </c>
      <c r="D93" t="s">
        <v>13</v>
      </c>
      <c r="E93" s="3">
        <v>4.99</v>
      </c>
      <c r="F93" s="12">
        <v>201</v>
      </c>
      <c r="G93" s="3" t="s">
        <v>22</v>
      </c>
      <c r="H93" s="3" t="s">
        <v>16</v>
      </c>
      <c r="I93" t="s">
        <v>24</v>
      </c>
      <c r="J93" t="e" vm="1">
        <v>#VALUE!</v>
      </c>
      <c r="K93" t="e" vm="2">
        <v>#VALUE!</v>
      </c>
      <c r="L93">
        <f>Table2[[#This Row],[Price]]*Table2[[#This Row],[Quantity]]</f>
        <v>1002.99</v>
      </c>
    </row>
    <row r="94" spans="2:12" x14ac:dyDescent="0.3">
      <c r="B94" s="3">
        <v>10545</v>
      </c>
      <c r="C94" s="38">
        <v>44891</v>
      </c>
      <c r="D94" t="s">
        <v>15</v>
      </c>
      <c r="E94" s="3">
        <v>12.99</v>
      </c>
      <c r="F94" s="12">
        <v>447</v>
      </c>
      <c r="G94" s="3" t="s">
        <v>22</v>
      </c>
      <c r="H94" s="3" t="s">
        <v>16</v>
      </c>
      <c r="I94" t="s">
        <v>24</v>
      </c>
      <c r="J94" t="e" vm="1">
        <v>#VALUE!</v>
      </c>
      <c r="K94" t="e" vm="2">
        <v>#VALUE!</v>
      </c>
      <c r="L94">
        <f>Table2[[#This Row],[Price]]*Table2[[#This Row],[Quantity]]</f>
        <v>5806.53</v>
      </c>
    </row>
    <row r="95" spans="2:12" x14ac:dyDescent="0.3">
      <c r="B95" s="3">
        <v>10546</v>
      </c>
      <c r="C95" s="38">
        <v>44891</v>
      </c>
      <c r="D95" t="s">
        <v>18</v>
      </c>
      <c r="E95" s="3">
        <v>9.9499999999999993</v>
      </c>
      <c r="F95" s="12">
        <v>202</v>
      </c>
      <c r="G95" s="3" t="s">
        <v>22</v>
      </c>
      <c r="H95" s="3" t="s">
        <v>16</v>
      </c>
      <c r="I95" t="s">
        <v>24</v>
      </c>
      <c r="J95" t="e" vm="1">
        <v>#VALUE!</v>
      </c>
      <c r="K95" t="e" vm="2">
        <v>#VALUE!</v>
      </c>
      <c r="L95">
        <f>Table2[[#This Row],[Price]]*Table2[[#This Row],[Quantity]]</f>
        <v>2009.8999999999999</v>
      </c>
    </row>
    <row r="96" spans="2:12" x14ac:dyDescent="0.3">
      <c r="B96" s="3">
        <v>10547</v>
      </c>
      <c r="C96" s="38">
        <v>44891</v>
      </c>
      <c r="D96" t="s">
        <v>9</v>
      </c>
      <c r="E96" s="3">
        <v>3.49</v>
      </c>
      <c r="F96" s="12">
        <v>631</v>
      </c>
      <c r="G96" s="3" t="s">
        <v>22</v>
      </c>
      <c r="H96" s="3" t="s">
        <v>16</v>
      </c>
      <c r="I96" t="s">
        <v>24</v>
      </c>
      <c r="J96" t="e" vm="1">
        <v>#VALUE!</v>
      </c>
      <c r="K96" t="e" vm="2">
        <v>#VALUE!</v>
      </c>
      <c r="L96">
        <f>Table2[[#This Row],[Price]]*Table2[[#This Row],[Quantity]]</f>
        <v>2202.19</v>
      </c>
    </row>
    <row r="97" spans="2:12" x14ac:dyDescent="0.3">
      <c r="B97" s="3">
        <v>10548</v>
      </c>
      <c r="C97" s="38">
        <v>44891</v>
      </c>
      <c r="D97" t="s">
        <v>12</v>
      </c>
      <c r="E97" s="3">
        <v>2.95</v>
      </c>
      <c r="F97" s="12">
        <v>746</v>
      </c>
      <c r="G97" s="3" t="s">
        <v>22</v>
      </c>
      <c r="H97" s="3" t="s">
        <v>16</v>
      </c>
      <c r="I97" t="s">
        <v>24</v>
      </c>
      <c r="J97" t="e" vm="1">
        <v>#VALUE!</v>
      </c>
      <c r="K97" t="e" vm="2">
        <v>#VALUE!</v>
      </c>
      <c r="L97">
        <f>Table2[[#This Row],[Price]]*Table2[[#This Row],[Quantity]]</f>
        <v>2200.7000000000003</v>
      </c>
    </row>
    <row r="98" spans="2:12" x14ac:dyDescent="0.3">
      <c r="B98" s="3">
        <v>10549</v>
      </c>
      <c r="C98" s="38">
        <v>44891</v>
      </c>
      <c r="D98" t="s">
        <v>13</v>
      </c>
      <c r="E98" s="3">
        <v>4.99</v>
      </c>
      <c r="F98" s="12">
        <v>201</v>
      </c>
      <c r="G98" s="3" t="s">
        <v>22</v>
      </c>
      <c r="H98" s="3" t="s">
        <v>16</v>
      </c>
      <c r="I98" t="s">
        <v>24</v>
      </c>
      <c r="J98" t="e" vm="1">
        <v>#VALUE!</v>
      </c>
      <c r="K98" t="e" vm="2">
        <v>#VALUE!</v>
      </c>
      <c r="L98">
        <f>Table2[[#This Row],[Price]]*Table2[[#This Row],[Quantity]]</f>
        <v>1002.99</v>
      </c>
    </row>
    <row r="99" spans="2:12" x14ac:dyDescent="0.3">
      <c r="B99" s="3">
        <v>10550</v>
      </c>
      <c r="C99" s="38">
        <v>44892</v>
      </c>
      <c r="D99" t="s">
        <v>15</v>
      </c>
      <c r="E99" s="3">
        <v>12.99</v>
      </c>
      <c r="F99" s="12">
        <v>462</v>
      </c>
      <c r="G99" s="3" t="s">
        <v>22</v>
      </c>
      <c r="H99" s="3" t="s">
        <v>16</v>
      </c>
      <c r="I99" t="s">
        <v>24</v>
      </c>
      <c r="J99" t="e" vm="1">
        <v>#VALUE!</v>
      </c>
      <c r="K99" t="e" vm="2">
        <v>#VALUE!</v>
      </c>
      <c r="L99">
        <f>Table2[[#This Row],[Price]]*Table2[[#This Row],[Quantity]]</f>
        <v>6001.38</v>
      </c>
    </row>
    <row r="100" spans="2:12" x14ac:dyDescent="0.3">
      <c r="B100" s="3">
        <v>10551</v>
      </c>
      <c r="C100" s="38">
        <v>44892</v>
      </c>
      <c r="D100" t="s">
        <v>18</v>
      </c>
      <c r="E100" s="3">
        <v>9.9499999999999993</v>
      </c>
      <c r="F100" s="12">
        <v>202</v>
      </c>
      <c r="G100" s="3" t="s">
        <v>22</v>
      </c>
      <c r="H100" s="3" t="s">
        <v>16</v>
      </c>
      <c r="I100" t="s">
        <v>24</v>
      </c>
      <c r="J100" t="e" vm="1">
        <v>#VALUE!</v>
      </c>
      <c r="K100" t="e" vm="2">
        <v>#VALUE!</v>
      </c>
      <c r="L100">
        <f>Table2[[#This Row],[Price]]*Table2[[#This Row],[Quantity]]</f>
        <v>2009.8999999999999</v>
      </c>
    </row>
    <row r="101" spans="2:12" x14ac:dyDescent="0.3">
      <c r="B101" s="3">
        <v>10552</v>
      </c>
      <c r="C101" s="38">
        <v>44892</v>
      </c>
      <c r="D101" t="s">
        <v>9</v>
      </c>
      <c r="E101" s="3">
        <v>3.49</v>
      </c>
      <c r="F101" s="12">
        <v>631</v>
      </c>
      <c r="G101" s="3" t="s">
        <v>10</v>
      </c>
      <c r="H101" s="3" t="s">
        <v>16</v>
      </c>
      <c r="I101" t="s">
        <v>24</v>
      </c>
      <c r="J101" t="e" vm="1">
        <v>#VALUE!</v>
      </c>
      <c r="K101" t="e" vm="2">
        <v>#VALUE!</v>
      </c>
      <c r="L101">
        <f>Table2[[#This Row],[Price]]*Table2[[#This Row],[Quantity]]</f>
        <v>2202.19</v>
      </c>
    </row>
    <row r="102" spans="2:12" x14ac:dyDescent="0.3">
      <c r="B102" s="3">
        <v>10553</v>
      </c>
      <c r="C102" s="38">
        <v>44892</v>
      </c>
      <c r="D102" t="s">
        <v>12</v>
      </c>
      <c r="E102" s="3">
        <v>2.95</v>
      </c>
      <c r="F102" s="12">
        <v>746</v>
      </c>
      <c r="G102" s="3" t="s">
        <v>10</v>
      </c>
      <c r="H102" s="3" t="s">
        <v>16</v>
      </c>
      <c r="I102" t="s">
        <v>24</v>
      </c>
      <c r="J102" t="e" vm="1">
        <v>#VALUE!</v>
      </c>
      <c r="K102" t="e" vm="2">
        <v>#VALUE!</v>
      </c>
      <c r="L102">
        <f>Table2[[#This Row],[Price]]*Table2[[#This Row],[Quantity]]</f>
        <v>2200.7000000000003</v>
      </c>
    </row>
    <row r="103" spans="2:12" x14ac:dyDescent="0.3">
      <c r="B103" s="3">
        <v>10554</v>
      </c>
      <c r="C103" s="38">
        <v>44892</v>
      </c>
      <c r="D103" t="s">
        <v>13</v>
      </c>
      <c r="E103" s="3">
        <v>4.99</v>
      </c>
      <c r="F103" s="12">
        <v>201</v>
      </c>
      <c r="G103" s="3" t="s">
        <v>10</v>
      </c>
      <c r="H103" s="3" t="s">
        <v>16</v>
      </c>
      <c r="I103" t="s">
        <v>24</v>
      </c>
      <c r="J103" t="e" vm="1">
        <v>#VALUE!</v>
      </c>
      <c r="K103" t="e" vm="2">
        <v>#VALUE!</v>
      </c>
      <c r="L103">
        <f>Table2[[#This Row],[Price]]*Table2[[#This Row],[Quantity]]</f>
        <v>1002.99</v>
      </c>
    </row>
    <row r="104" spans="2:12" x14ac:dyDescent="0.3">
      <c r="B104" s="3">
        <v>10555</v>
      </c>
      <c r="C104" s="38">
        <v>44893</v>
      </c>
      <c r="D104" t="s">
        <v>15</v>
      </c>
      <c r="E104" s="3">
        <v>12.99</v>
      </c>
      <c r="F104" s="12">
        <v>478</v>
      </c>
      <c r="G104" s="3" t="s">
        <v>10</v>
      </c>
      <c r="H104" s="3" t="s">
        <v>16</v>
      </c>
      <c r="I104" t="s">
        <v>24</v>
      </c>
      <c r="J104" t="e" vm="1">
        <v>#VALUE!</v>
      </c>
      <c r="K104" t="e" vm="2">
        <v>#VALUE!</v>
      </c>
      <c r="L104">
        <f>Table2[[#This Row],[Price]]*Table2[[#This Row],[Quantity]]</f>
        <v>6209.22</v>
      </c>
    </row>
    <row r="105" spans="2:12" x14ac:dyDescent="0.3">
      <c r="B105" s="3">
        <v>10556</v>
      </c>
      <c r="C105" s="38">
        <v>44893</v>
      </c>
      <c r="D105" t="s">
        <v>18</v>
      </c>
      <c r="E105" s="3">
        <v>9.9499999999999993</v>
      </c>
      <c r="F105" s="12">
        <v>202</v>
      </c>
      <c r="G105" s="3" t="s">
        <v>10</v>
      </c>
      <c r="H105" s="3" t="s">
        <v>16</v>
      </c>
      <c r="I105" t="s">
        <v>24</v>
      </c>
      <c r="J105" t="e" vm="1">
        <v>#VALUE!</v>
      </c>
      <c r="K105" t="e" vm="2">
        <v>#VALUE!</v>
      </c>
      <c r="L105">
        <f>Table2[[#This Row],[Price]]*Table2[[#This Row],[Quantity]]</f>
        <v>2009.8999999999999</v>
      </c>
    </row>
    <row r="106" spans="2:12" x14ac:dyDescent="0.3">
      <c r="B106" s="3">
        <v>10557</v>
      </c>
      <c r="C106" s="38">
        <v>44893</v>
      </c>
      <c r="D106" t="s">
        <v>9</v>
      </c>
      <c r="E106" s="3">
        <v>3.49</v>
      </c>
      <c r="F106" s="12">
        <v>631</v>
      </c>
      <c r="G106" s="3" t="s">
        <v>10</v>
      </c>
      <c r="H106" s="3" t="s">
        <v>16</v>
      </c>
      <c r="I106" t="s">
        <v>24</v>
      </c>
      <c r="J106" t="e" vm="1">
        <v>#VALUE!</v>
      </c>
      <c r="K106" t="e" vm="2">
        <v>#VALUE!</v>
      </c>
      <c r="L106">
        <f>Table2[[#This Row],[Price]]*Table2[[#This Row],[Quantity]]</f>
        <v>2202.19</v>
      </c>
    </row>
    <row r="107" spans="2:12" x14ac:dyDescent="0.3">
      <c r="B107" s="3">
        <v>10558</v>
      </c>
      <c r="C107" s="38">
        <v>44893</v>
      </c>
      <c r="D107" t="s">
        <v>12</v>
      </c>
      <c r="E107" s="3">
        <v>2.95</v>
      </c>
      <c r="F107" s="12">
        <v>678</v>
      </c>
      <c r="G107" s="3" t="s">
        <v>10</v>
      </c>
      <c r="H107" s="3" t="s">
        <v>16</v>
      </c>
      <c r="I107" t="s">
        <v>24</v>
      </c>
      <c r="J107" t="e" vm="1">
        <v>#VALUE!</v>
      </c>
      <c r="K107" t="e" vm="2">
        <v>#VALUE!</v>
      </c>
      <c r="L107">
        <f>Table2[[#This Row],[Price]]*Table2[[#This Row],[Quantity]]</f>
        <v>2000.1000000000001</v>
      </c>
    </row>
    <row r="108" spans="2:12" x14ac:dyDescent="0.3">
      <c r="B108" s="3">
        <v>10559</v>
      </c>
      <c r="C108" s="38">
        <v>44893</v>
      </c>
      <c r="D108" t="s">
        <v>13</v>
      </c>
      <c r="E108" s="3">
        <v>4.99</v>
      </c>
      <c r="F108" s="12">
        <v>201</v>
      </c>
      <c r="G108" s="3" t="s">
        <v>10</v>
      </c>
      <c r="H108" s="3" t="s">
        <v>16</v>
      </c>
      <c r="I108" t="s">
        <v>24</v>
      </c>
      <c r="J108" t="e" vm="1">
        <v>#VALUE!</v>
      </c>
      <c r="K108" t="e" vm="2">
        <v>#VALUE!</v>
      </c>
      <c r="L108">
        <f>Table2[[#This Row],[Price]]*Table2[[#This Row],[Quantity]]</f>
        <v>1002.99</v>
      </c>
    </row>
    <row r="109" spans="2:12" x14ac:dyDescent="0.3">
      <c r="B109" s="3">
        <v>10560</v>
      </c>
      <c r="C109" s="38">
        <v>44894</v>
      </c>
      <c r="D109" t="s">
        <v>15</v>
      </c>
      <c r="E109" s="3">
        <v>12.99</v>
      </c>
      <c r="F109" s="12">
        <v>478</v>
      </c>
      <c r="G109" s="3" t="s">
        <v>10</v>
      </c>
      <c r="H109" s="3" t="s">
        <v>16</v>
      </c>
      <c r="I109" t="s">
        <v>24</v>
      </c>
      <c r="J109" t="e" vm="1">
        <v>#VALUE!</v>
      </c>
      <c r="K109" t="e" vm="2">
        <v>#VALUE!</v>
      </c>
      <c r="L109">
        <f>Table2[[#This Row],[Price]]*Table2[[#This Row],[Quantity]]</f>
        <v>6209.22</v>
      </c>
    </row>
    <row r="110" spans="2:12" x14ac:dyDescent="0.3">
      <c r="B110" s="3">
        <v>10561</v>
      </c>
      <c r="C110" s="38">
        <v>44894</v>
      </c>
      <c r="D110" t="s">
        <v>18</v>
      </c>
      <c r="E110" s="3">
        <v>9.9499999999999993</v>
      </c>
      <c r="F110" s="12">
        <v>202</v>
      </c>
      <c r="G110" s="3" t="s">
        <v>10</v>
      </c>
      <c r="H110" s="3" t="s">
        <v>16</v>
      </c>
      <c r="I110" t="s">
        <v>24</v>
      </c>
      <c r="J110" t="e" vm="1">
        <v>#VALUE!</v>
      </c>
      <c r="K110" t="e" vm="2">
        <v>#VALUE!</v>
      </c>
      <c r="L110">
        <f>Table2[[#This Row],[Price]]*Table2[[#This Row],[Quantity]]</f>
        <v>2009.8999999999999</v>
      </c>
    </row>
    <row r="111" spans="2:12" x14ac:dyDescent="0.3">
      <c r="B111" s="3">
        <v>10562</v>
      </c>
      <c r="C111" s="38">
        <v>44894</v>
      </c>
      <c r="D111" t="s">
        <v>9</v>
      </c>
      <c r="E111" s="3">
        <v>3.49</v>
      </c>
      <c r="F111" s="12">
        <v>631</v>
      </c>
      <c r="G111" s="3" t="s">
        <v>10</v>
      </c>
      <c r="H111" s="3" t="s">
        <v>16</v>
      </c>
      <c r="I111" t="s">
        <v>24</v>
      </c>
      <c r="J111" t="e" vm="1">
        <v>#VALUE!</v>
      </c>
      <c r="K111" t="e" vm="2">
        <v>#VALUE!</v>
      </c>
      <c r="L111">
        <f>Table2[[#This Row],[Price]]*Table2[[#This Row],[Quantity]]</f>
        <v>2202.19</v>
      </c>
    </row>
    <row r="112" spans="2:12" x14ac:dyDescent="0.3">
      <c r="B112" s="3">
        <v>10563</v>
      </c>
      <c r="C112" s="38">
        <v>44894</v>
      </c>
      <c r="D112" t="s">
        <v>12</v>
      </c>
      <c r="E112" s="3">
        <v>2.95</v>
      </c>
      <c r="F112" s="12">
        <v>678</v>
      </c>
      <c r="G112" s="3" t="s">
        <v>10</v>
      </c>
      <c r="H112" s="3" t="s">
        <v>16</v>
      </c>
      <c r="I112" t="s">
        <v>24</v>
      </c>
      <c r="J112" t="e" vm="1">
        <v>#VALUE!</v>
      </c>
      <c r="K112" t="e" vm="2">
        <v>#VALUE!</v>
      </c>
      <c r="L112">
        <f>Table2[[#This Row],[Price]]*Table2[[#This Row],[Quantity]]</f>
        <v>2000.1000000000001</v>
      </c>
    </row>
    <row r="113" spans="2:12" x14ac:dyDescent="0.3">
      <c r="B113" s="3">
        <v>10564</v>
      </c>
      <c r="C113" s="38">
        <v>44894</v>
      </c>
      <c r="D113" t="s">
        <v>13</v>
      </c>
      <c r="E113" s="3">
        <v>4.99</v>
      </c>
      <c r="F113" s="12">
        <v>201</v>
      </c>
      <c r="G113" s="3" t="s">
        <v>10</v>
      </c>
      <c r="H113" s="3" t="s">
        <v>16</v>
      </c>
      <c r="I113" t="s">
        <v>24</v>
      </c>
      <c r="J113" t="e" vm="1">
        <v>#VALUE!</v>
      </c>
      <c r="K113" t="e" vm="2">
        <v>#VALUE!</v>
      </c>
      <c r="L113">
        <f>Table2[[#This Row],[Price]]*Table2[[#This Row],[Quantity]]</f>
        <v>1002.99</v>
      </c>
    </row>
    <row r="114" spans="2:12" x14ac:dyDescent="0.3">
      <c r="B114" s="3">
        <v>10565</v>
      </c>
      <c r="C114" s="38">
        <v>44895</v>
      </c>
      <c r="D114" t="s">
        <v>15</v>
      </c>
      <c r="E114" s="3">
        <v>12.99</v>
      </c>
      <c r="F114" s="12">
        <v>493</v>
      </c>
      <c r="G114" s="3" t="s">
        <v>10</v>
      </c>
      <c r="H114" s="3" t="s">
        <v>16</v>
      </c>
      <c r="I114" t="s">
        <v>24</v>
      </c>
      <c r="J114" t="e" vm="1">
        <v>#VALUE!</v>
      </c>
      <c r="K114" t="e" vm="2">
        <v>#VALUE!</v>
      </c>
      <c r="L114">
        <f>Table2[[#This Row],[Price]]*Table2[[#This Row],[Quantity]]</f>
        <v>6404.07</v>
      </c>
    </row>
    <row r="115" spans="2:12" x14ac:dyDescent="0.3">
      <c r="B115" s="3">
        <v>10566</v>
      </c>
      <c r="C115" s="38">
        <v>44895</v>
      </c>
      <c r="D115" t="s">
        <v>18</v>
      </c>
      <c r="E115" s="3">
        <v>9.9499999999999993</v>
      </c>
      <c r="F115" s="12">
        <v>202</v>
      </c>
      <c r="G115" s="3" t="s">
        <v>10</v>
      </c>
      <c r="H115" s="3" t="s">
        <v>16</v>
      </c>
      <c r="I115" t="s">
        <v>24</v>
      </c>
      <c r="J115" t="e" vm="1">
        <v>#VALUE!</v>
      </c>
      <c r="K115" t="e" vm="2">
        <v>#VALUE!</v>
      </c>
      <c r="L115">
        <f>Table2[[#This Row],[Price]]*Table2[[#This Row],[Quantity]]</f>
        <v>2009.8999999999999</v>
      </c>
    </row>
    <row r="116" spans="2:12" x14ac:dyDescent="0.3">
      <c r="B116" s="3">
        <v>10567</v>
      </c>
      <c r="C116" s="38">
        <v>44895</v>
      </c>
      <c r="D116" t="s">
        <v>9</v>
      </c>
      <c r="E116" s="3">
        <v>3.49</v>
      </c>
      <c r="F116" s="12">
        <v>631</v>
      </c>
      <c r="G116" s="3" t="s">
        <v>10</v>
      </c>
      <c r="H116" s="3" t="s">
        <v>16</v>
      </c>
      <c r="I116" t="s">
        <v>24</v>
      </c>
      <c r="J116" t="e" vm="1">
        <v>#VALUE!</v>
      </c>
      <c r="K116" t="e" vm="2">
        <v>#VALUE!</v>
      </c>
      <c r="L116">
        <f>Table2[[#This Row],[Price]]*Table2[[#This Row],[Quantity]]</f>
        <v>2202.19</v>
      </c>
    </row>
    <row r="117" spans="2:12" x14ac:dyDescent="0.3">
      <c r="B117" s="3">
        <v>10568</v>
      </c>
      <c r="C117" s="38">
        <v>44895</v>
      </c>
      <c r="D117" t="s">
        <v>12</v>
      </c>
      <c r="E117" s="3">
        <v>2.95</v>
      </c>
      <c r="F117" s="12">
        <v>678</v>
      </c>
      <c r="G117" s="3" t="s">
        <v>10</v>
      </c>
      <c r="H117" s="3" t="s">
        <v>16</v>
      </c>
      <c r="I117" t="s">
        <v>24</v>
      </c>
      <c r="J117" t="e" vm="1">
        <v>#VALUE!</v>
      </c>
      <c r="K117" t="e" vm="2">
        <v>#VALUE!</v>
      </c>
      <c r="L117">
        <f>Table2[[#This Row],[Price]]*Table2[[#This Row],[Quantity]]</f>
        <v>2000.1000000000001</v>
      </c>
    </row>
    <row r="118" spans="2:12" x14ac:dyDescent="0.3">
      <c r="B118" s="3">
        <v>10569</v>
      </c>
      <c r="C118" s="38">
        <v>44895</v>
      </c>
      <c r="D118" t="s">
        <v>13</v>
      </c>
      <c r="E118" s="3">
        <v>4.99</v>
      </c>
      <c r="F118" s="12">
        <v>201</v>
      </c>
      <c r="G118" s="3" t="s">
        <v>10</v>
      </c>
      <c r="H118" s="3" t="s">
        <v>16</v>
      </c>
      <c r="I118" t="s">
        <v>24</v>
      </c>
      <c r="J118" t="e" vm="1">
        <v>#VALUE!</v>
      </c>
      <c r="K118" t="e" vm="2">
        <v>#VALUE!</v>
      </c>
      <c r="L118">
        <f>Table2[[#This Row],[Price]]*Table2[[#This Row],[Quantity]]</f>
        <v>1002.99</v>
      </c>
    </row>
    <row r="119" spans="2:12" x14ac:dyDescent="0.3">
      <c r="B119" s="3">
        <v>10570</v>
      </c>
      <c r="C119" s="38">
        <v>44896</v>
      </c>
      <c r="D119" t="s">
        <v>15</v>
      </c>
      <c r="E119" s="3">
        <v>12.99</v>
      </c>
      <c r="F119" s="12">
        <v>493</v>
      </c>
      <c r="G119" s="3" t="s">
        <v>10</v>
      </c>
      <c r="H119" s="3" t="s">
        <v>16</v>
      </c>
      <c r="I119" t="s">
        <v>24</v>
      </c>
      <c r="J119" t="e" vm="1">
        <v>#VALUE!</v>
      </c>
      <c r="K119" t="e" vm="2">
        <v>#VALUE!</v>
      </c>
      <c r="L119">
        <f>Table2[[#This Row],[Price]]*Table2[[#This Row],[Quantity]]</f>
        <v>6404.07</v>
      </c>
    </row>
    <row r="120" spans="2:12" x14ac:dyDescent="0.3">
      <c r="B120" s="3">
        <v>10571</v>
      </c>
      <c r="C120" s="38">
        <v>44896</v>
      </c>
      <c r="D120" t="s">
        <v>18</v>
      </c>
      <c r="E120" s="3">
        <v>9.9499999999999993</v>
      </c>
      <c r="F120" s="12">
        <v>202</v>
      </c>
      <c r="G120" s="3" t="s">
        <v>10</v>
      </c>
      <c r="H120" s="3" t="s">
        <v>16</v>
      </c>
      <c r="I120" t="s">
        <v>24</v>
      </c>
      <c r="J120" t="e" vm="1">
        <v>#VALUE!</v>
      </c>
      <c r="K120" t="e" vm="2">
        <v>#VALUE!</v>
      </c>
      <c r="L120">
        <f>Table2[[#This Row],[Price]]*Table2[[#This Row],[Quantity]]</f>
        <v>2009.8999999999999</v>
      </c>
    </row>
    <row r="121" spans="2:12" x14ac:dyDescent="0.3">
      <c r="B121" s="3">
        <v>10572</v>
      </c>
      <c r="C121" s="38">
        <v>44896</v>
      </c>
      <c r="D121" t="s">
        <v>9</v>
      </c>
      <c r="E121" s="3">
        <v>3.49</v>
      </c>
      <c r="F121" s="12">
        <v>574</v>
      </c>
      <c r="G121" s="3" t="s">
        <v>10</v>
      </c>
      <c r="H121" s="3" t="s">
        <v>16</v>
      </c>
      <c r="I121" t="s">
        <v>19</v>
      </c>
      <c r="J121" t="e" vm="9">
        <v>#VALUE!</v>
      </c>
      <c r="K121" t="e" vm="10">
        <v>#VALUE!</v>
      </c>
      <c r="L121">
        <f>Table2[[#This Row],[Price]]*Table2[[#This Row],[Quantity]]</f>
        <v>2003.2600000000002</v>
      </c>
    </row>
    <row r="122" spans="2:12" x14ac:dyDescent="0.3">
      <c r="B122" s="3">
        <v>10573</v>
      </c>
      <c r="C122" s="38">
        <v>44896</v>
      </c>
      <c r="D122" t="s">
        <v>12</v>
      </c>
      <c r="E122" s="3">
        <v>2.95</v>
      </c>
      <c r="F122" s="12">
        <v>678</v>
      </c>
      <c r="G122" s="3" t="s">
        <v>10</v>
      </c>
      <c r="H122" s="3" t="s">
        <v>16</v>
      </c>
      <c r="I122" t="s">
        <v>19</v>
      </c>
      <c r="J122" t="e" vm="9">
        <v>#VALUE!</v>
      </c>
      <c r="K122" t="e" vm="10">
        <v>#VALUE!</v>
      </c>
      <c r="L122">
        <f>Table2[[#This Row],[Price]]*Table2[[#This Row],[Quantity]]</f>
        <v>2000.1000000000001</v>
      </c>
    </row>
    <row r="123" spans="2:12" x14ac:dyDescent="0.3">
      <c r="B123" s="3">
        <v>10574</v>
      </c>
      <c r="C123" s="38">
        <v>44896</v>
      </c>
      <c r="D123" t="s">
        <v>13</v>
      </c>
      <c r="E123" s="3">
        <v>4.99</v>
      </c>
      <c r="F123" s="12">
        <v>201</v>
      </c>
      <c r="G123" s="3" t="s">
        <v>10</v>
      </c>
      <c r="H123" s="3" t="s">
        <v>16</v>
      </c>
      <c r="I123" t="s">
        <v>19</v>
      </c>
      <c r="J123" t="e" vm="9">
        <v>#VALUE!</v>
      </c>
      <c r="K123" t="e" vm="10">
        <v>#VALUE!</v>
      </c>
      <c r="L123">
        <f>Table2[[#This Row],[Price]]*Table2[[#This Row],[Quantity]]</f>
        <v>1002.99</v>
      </c>
    </row>
    <row r="124" spans="2:12" x14ac:dyDescent="0.3">
      <c r="B124" s="3">
        <v>10575</v>
      </c>
      <c r="C124" s="38">
        <v>44897</v>
      </c>
      <c r="D124" t="s">
        <v>15</v>
      </c>
      <c r="E124" s="3">
        <v>12.99</v>
      </c>
      <c r="F124" s="12">
        <v>524</v>
      </c>
      <c r="G124" s="3" t="s">
        <v>10</v>
      </c>
      <c r="H124" s="3" t="s">
        <v>16</v>
      </c>
      <c r="I124" t="s">
        <v>19</v>
      </c>
      <c r="J124" t="e" vm="9">
        <v>#VALUE!</v>
      </c>
      <c r="K124" t="e" vm="10">
        <v>#VALUE!</v>
      </c>
      <c r="L124">
        <f>Table2[[#This Row],[Price]]*Table2[[#This Row],[Quantity]]</f>
        <v>6806.76</v>
      </c>
    </row>
    <row r="125" spans="2:12" x14ac:dyDescent="0.3">
      <c r="B125" s="3">
        <v>10576</v>
      </c>
      <c r="C125" s="38">
        <v>44897</v>
      </c>
      <c r="D125" t="s">
        <v>18</v>
      </c>
      <c r="E125" s="3">
        <v>9.9499999999999993</v>
      </c>
      <c r="F125" s="12">
        <v>202</v>
      </c>
      <c r="G125" s="3" t="s">
        <v>10</v>
      </c>
      <c r="H125" s="3" t="s">
        <v>16</v>
      </c>
      <c r="I125" t="s">
        <v>19</v>
      </c>
      <c r="J125" t="e" vm="9">
        <v>#VALUE!</v>
      </c>
      <c r="K125" t="e" vm="10">
        <v>#VALUE!</v>
      </c>
      <c r="L125">
        <f>Table2[[#This Row],[Price]]*Table2[[#This Row],[Quantity]]</f>
        <v>2009.8999999999999</v>
      </c>
    </row>
    <row r="126" spans="2:12" x14ac:dyDescent="0.3">
      <c r="B126" s="3">
        <v>10577</v>
      </c>
      <c r="C126" s="38">
        <v>44897</v>
      </c>
      <c r="D126" t="s">
        <v>9</v>
      </c>
      <c r="E126" s="3">
        <v>3.49</v>
      </c>
      <c r="F126" s="12">
        <v>631</v>
      </c>
      <c r="G126" s="3" t="s">
        <v>10</v>
      </c>
      <c r="H126" s="3" t="s">
        <v>16</v>
      </c>
      <c r="I126" t="s">
        <v>19</v>
      </c>
      <c r="J126" t="e" vm="9">
        <v>#VALUE!</v>
      </c>
      <c r="K126" t="e" vm="10">
        <v>#VALUE!</v>
      </c>
      <c r="L126">
        <f>Table2[[#This Row],[Price]]*Table2[[#This Row],[Quantity]]</f>
        <v>2202.19</v>
      </c>
    </row>
    <row r="127" spans="2:12" x14ac:dyDescent="0.3">
      <c r="B127" s="3">
        <v>10578</v>
      </c>
      <c r="C127" s="38">
        <v>44897</v>
      </c>
      <c r="D127" t="s">
        <v>12</v>
      </c>
      <c r="E127" s="3">
        <v>2.95</v>
      </c>
      <c r="F127" s="12">
        <v>678</v>
      </c>
      <c r="G127" s="3" t="s">
        <v>10</v>
      </c>
      <c r="H127" s="3" t="s">
        <v>16</v>
      </c>
      <c r="I127" t="s">
        <v>19</v>
      </c>
      <c r="J127" t="e" vm="9">
        <v>#VALUE!</v>
      </c>
      <c r="K127" t="e" vm="10">
        <v>#VALUE!</v>
      </c>
      <c r="L127">
        <f>Table2[[#This Row],[Price]]*Table2[[#This Row],[Quantity]]</f>
        <v>2000.1000000000001</v>
      </c>
    </row>
    <row r="128" spans="2:12" x14ac:dyDescent="0.3">
      <c r="B128" s="3">
        <v>10579</v>
      </c>
      <c r="C128" s="38">
        <v>44897</v>
      </c>
      <c r="D128" t="s">
        <v>13</v>
      </c>
      <c r="E128" s="3">
        <v>4.99</v>
      </c>
      <c r="F128" s="12">
        <v>201</v>
      </c>
      <c r="G128" s="3" t="s">
        <v>10</v>
      </c>
      <c r="H128" s="3" t="s">
        <v>16</v>
      </c>
      <c r="I128" t="s">
        <v>19</v>
      </c>
      <c r="J128" t="e" vm="9">
        <v>#VALUE!</v>
      </c>
      <c r="K128" t="e" vm="10">
        <v>#VALUE!</v>
      </c>
      <c r="L128">
        <f>Table2[[#This Row],[Price]]*Table2[[#This Row],[Quantity]]</f>
        <v>1002.99</v>
      </c>
    </row>
    <row r="129" spans="2:12" x14ac:dyDescent="0.3">
      <c r="B129" s="3">
        <v>10580</v>
      </c>
      <c r="C129" s="38">
        <v>44898</v>
      </c>
      <c r="D129" t="s">
        <v>15</v>
      </c>
      <c r="E129" s="3">
        <v>12.99</v>
      </c>
      <c r="F129" s="12">
        <v>524</v>
      </c>
      <c r="G129" s="3" t="s">
        <v>10</v>
      </c>
      <c r="H129" s="3" t="s">
        <v>16</v>
      </c>
      <c r="I129" t="s">
        <v>19</v>
      </c>
      <c r="J129" t="e" vm="9">
        <v>#VALUE!</v>
      </c>
      <c r="K129" t="e" vm="10">
        <v>#VALUE!</v>
      </c>
      <c r="L129">
        <f>Table2[[#This Row],[Price]]*Table2[[#This Row],[Quantity]]</f>
        <v>6806.76</v>
      </c>
    </row>
    <row r="130" spans="2:12" x14ac:dyDescent="0.3">
      <c r="B130" s="3">
        <v>10581</v>
      </c>
      <c r="C130" s="38">
        <v>44898</v>
      </c>
      <c r="D130" t="s">
        <v>18</v>
      </c>
      <c r="E130" s="3">
        <v>9.9499999999999993</v>
      </c>
      <c r="F130" s="12">
        <v>202</v>
      </c>
      <c r="G130" s="3" t="s">
        <v>10</v>
      </c>
      <c r="H130" s="3" t="s">
        <v>16</v>
      </c>
      <c r="I130" t="s">
        <v>19</v>
      </c>
      <c r="J130" t="e" vm="9">
        <v>#VALUE!</v>
      </c>
      <c r="K130" t="e" vm="10">
        <v>#VALUE!</v>
      </c>
      <c r="L130">
        <f>Table2[[#This Row],[Price]]*Table2[[#This Row],[Quantity]]</f>
        <v>2009.8999999999999</v>
      </c>
    </row>
    <row r="131" spans="2:12" x14ac:dyDescent="0.3">
      <c r="B131" s="3">
        <v>10582</v>
      </c>
      <c r="C131" s="38">
        <v>44898</v>
      </c>
      <c r="D131" t="s">
        <v>9</v>
      </c>
      <c r="E131" s="3">
        <v>3.49</v>
      </c>
      <c r="F131" s="12">
        <v>631</v>
      </c>
      <c r="G131" s="3" t="s">
        <v>10</v>
      </c>
      <c r="H131" s="3" t="s">
        <v>16</v>
      </c>
      <c r="I131" t="s">
        <v>24</v>
      </c>
      <c r="J131" t="e" vm="1">
        <v>#VALUE!</v>
      </c>
      <c r="K131" t="e" vm="2">
        <v>#VALUE!</v>
      </c>
      <c r="L131">
        <f>Table2[[#This Row],[Price]]*Table2[[#This Row],[Quantity]]</f>
        <v>2202.19</v>
      </c>
    </row>
    <row r="132" spans="2:12" x14ac:dyDescent="0.3">
      <c r="B132" s="3">
        <v>10583</v>
      </c>
      <c r="C132" s="38">
        <v>44898</v>
      </c>
      <c r="D132" t="s">
        <v>12</v>
      </c>
      <c r="E132" s="3">
        <v>2.95</v>
      </c>
      <c r="F132" s="12">
        <v>678</v>
      </c>
      <c r="G132" s="3" t="s">
        <v>10</v>
      </c>
      <c r="H132" s="3" t="s">
        <v>16</v>
      </c>
      <c r="I132" t="s">
        <v>24</v>
      </c>
      <c r="J132" t="e" vm="1">
        <v>#VALUE!</v>
      </c>
      <c r="K132" t="e" vm="2">
        <v>#VALUE!</v>
      </c>
      <c r="L132">
        <f>Table2[[#This Row],[Price]]*Table2[[#This Row],[Quantity]]</f>
        <v>2000.1000000000001</v>
      </c>
    </row>
    <row r="133" spans="2:12" x14ac:dyDescent="0.3">
      <c r="B133" s="3">
        <v>10584</v>
      </c>
      <c r="C133" s="38">
        <v>44898</v>
      </c>
      <c r="D133" t="s">
        <v>13</v>
      </c>
      <c r="E133" s="3">
        <v>4.99</v>
      </c>
      <c r="F133" s="12">
        <v>201</v>
      </c>
      <c r="G133" s="3" t="s">
        <v>10</v>
      </c>
      <c r="H133" s="3" t="s">
        <v>16</v>
      </c>
      <c r="I133" t="s">
        <v>24</v>
      </c>
      <c r="J133" t="e" vm="1">
        <v>#VALUE!</v>
      </c>
      <c r="K133" t="e" vm="2">
        <v>#VALUE!</v>
      </c>
      <c r="L133">
        <f>Table2[[#This Row],[Price]]*Table2[[#This Row],[Quantity]]</f>
        <v>1002.99</v>
      </c>
    </row>
    <row r="134" spans="2:12" x14ac:dyDescent="0.3">
      <c r="B134" s="3">
        <v>10585</v>
      </c>
      <c r="C134" s="38">
        <v>44899</v>
      </c>
      <c r="D134" t="s">
        <v>15</v>
      </c>
      <c r="E134" s="3">
        <v>12.99</v>
      </c>
      <c r="F134" s="12">
        <v>539</v>
      </c>
      <c r="G134" s="3" t="s">
        <v>10</v>
      </c>
      <c r="H134" s="3" t="s">
        <v>16</v>
      </c>
      <c r="I134" t="s">
        <v>24</v>
      </c>
      <c r="J134" t="e" vm="1">
        <v>#VALUE!</v>
      </c>
      <c r="K134" t="e" vm="2">
        <v>#VALUE!</v>
      </c>
      <c r="L134">
        <f>Table2[[#This Row],[Price]]*Table2[[#This Row],[Quantity]]</f>
        <v>7001.61</v>
      </c>
    </row>
    <row r="135" spans="2:12" x14ac:dyDescent="0.3">
      <c r="B135" s="3">
        <v>10586</v>
      </c>
      <c r="C135" s="38">
        <v>44899</v>
      </c>
      <c r="D135" t="s">
        <v>18</v>
      </c>
      <c r="E135" s="3">
        <v>9.9499999999999993</v>
      </c>
      <c r="F135" s="12">
        <v>202</v>
      </c>
      <c r="G135" s="3" t="s">
        <v>10</v>
      </c>
      <c r="H135" s="3" t="s">
        <v>16</v>
      </c>
      <c r="I135" t="s">
        <v>24</v>
      </c>
      <c r="J135" t="e" vm="1">
        <v>#VALUE!</v>
      </c>
      <c r="K135" t="e" vm="2">
        <v>#VALUE!</v>
      </c>
      <c r="L135">
        <f>Table2[[#This Row],[Price]]*Table2[[#This Row],[Quantity]]</f>
        <v>2009.8999999999999</v>
      </c>
    </row>
    <row r="136" spans="2:12" x14ac:dyDescent="0.3">
      <c r="B136" s="3">
        <v>10590</v>
      </c>
      <c r="C136" s="38">
        <v>44900</v>
      </c>
      <c r="D136" t="s">
        <v>15</v>
      </c>
      <c r="E136" s="3">
        <v>12.99</v>
      </c>
      <c r="F136" s="12">
        <v>555</v>
      </c>
      <c r="G136" s="3" t="s">
        <v>10</v>
      </c>
      <c r="H136" s="3" t="s">
        <v>16</v>
      </c>
      <c r="I136" t="s">
        <v>24</v>
      </c>
      <c r="J136" t="e" vm="1">
        <v>#VALUE!</v>
      </c>
      <c r="K136" t="e" vm="2">
        <v>#VALUE!</v>
      </c>
      <c r="L136">
        <f>Table2[[#This Row],[Price]]*Table2[[#This Row],[Quantity]]</f>
        <v>7209.45</v>
      </c>
    </row>
    <row r="137" spans="2:12" x14ac:dyDescent="0.3">
      <c r="B137" s="3">
        <v>10591</v>
      </c>
      <c r="C137" s="38">
        <v>44900</v>
      </c>
      <c r="D137" t="s">
        <v>18</v>
      </c>
      <c r="E137" s="3">
        <v>9.9499999999999993</v>
      </c>
      <c r="F137" s="12">
        <v>202</v>
      </c>
      <c r="G137" s="3" t="s">
        <v>10</v>
      </c>
      <c r="H137" s="3" t="s">
        <v>16</v>
      </c>
      <c r="I137" t="s">
        <v>24</v>
      </c>
      <c r="J137" t="e" vm="1">
        <v>#VALUE!</v>
      </c>
      <c r="K137" t="e" vm="2">
        <v>#VALUE!</v>
      </c>
      <c r="L137">
        <f>Table2[[#This Row],[Price]]*Table2[[#This Row],[Quantity]]</f>
        <v>2009.8999999999999</v>
      </c>
    </row>
    <row r="138" spans="2:12" x14ac:dyDescent="0.3">
      <c r="B138" s="3">
        <v>10592</v>
      </c>
      <c r="C138" s="38">
        <v>44900</v>
      </c>
      <c r="D138" t="s">
        <v>9</v>
      </c>
      <c r="E138" s="3">
        <v>3.49</v>
      </c>
      <c r="F138" s="12">
        <v>574</v>
      </c>
      <c r="G138" s="3" t="s">
        <v>10</v>
      </c>
      <c r="H138" s="3" t="s">
        <v>16</v>
      </c>
      <c r="I138" t="s">
        <v>24</v>
      </c>
      <c r="J138" t="e" vm="1">
        <v>#VALUE!</v>
      </c>
      <c r="K138" t="e" vm="2">
        <v>#VALUE!</v>
      </c>
      <c r="L138">
        <f>Table2[[#This Row],[Price]]*Table2[[#This Row],[Quantity]]</f>
        <v>2003.2600000000002</v>
      </c>
    </row>
    <row r="139" spans="2:12" x14ac:dyDescent="0.3">
      <c r="B139" s="3">
        <v>10593</v>
      </c>
      <c r="C139" s="38">
        <v>44900</v>
      </c>
      <c r="D139" t="s">
        <v>12</v>
      </c>
      <c r="E139" s="3">
        <v>2.95</v>
      </c>
      <c r="F139" s="12">
        <v>678</v>
      </c>
      <c r="G139" s="3" t="s">
        <v>10</v>
      </c>
      <c r="H139" s="3" t="s">
        <v>16</v>
      </c>
      <c r="I139" t="s">
        <v>24</v>
      </c>
      <c r="J139" t="e" vm="1">
        <v>#VALUE!</v>
      </c>
      <c r="K139" t="e" vm="2">
        <v>#VALUE!</v>
      </c>
      <c r="L139">
        <f>Table2[[#This Row],[Price]]*Table2[[#This Row],[Quantity]]</f>
        <v>2000.1000000000001</v>
      </c>
    </row>
    <row r="140" spans="2:12" x14ac:dyDescent="0.3">
      <c r="B140" s="3">
        <v>10594</v>
      </c>
      <c r="C140" s="38">
        <v>44900</v>
      </c>
      <c r="D140" t="s">
        <v>13</v>
      </c>
      <c r="E140" s="3">
        <v>4.99</v>
      </c>
      <c r="F140" s="12">
        <v>201</v>
      </c>
      <c r="G140" s="3" t="s">
        <v>10</v>
      </c>
      <c r="H140" s="3" t="s">
        <v>16</v>
      </c>
      <c r="I140" t="s">
        <v>24</v>
      </c>
      <c r="J140" t="e" vm="1">
        <v>#VALUE!</v>
      </c>
      <c r="K140" t="e" vm="2">
        <v>#VALUE!</v>
      </c>
      <c r="L140">
        <f>Table2[[#This Row],[Price]]*Table2[[#This Row],[Quantity]]</f>
        <v>1002.99</v>
      </c>
    </row>
    <row r="141" spans="2:12" x14ac:dyDescent="0.3">
      <c r="B141" s="3">
        <v>10595</v>
      </c>
      <c r="C141" s="38">
        <v>44901</v>
      </c>
      <c r="D141" t="s">
        <v>15</v>
      </c>
      <c r="E141" s="3">
        <v>12.99</v>
      </c>
      <c r="F141" s="12">
        <v>539</v>
      </c>
      <c r="G141" s="3" t="s">
        <v>10</v>
      </c>
      <c r="H141" s="3" t="s">
        <v>16</v>
      </c>
      <c r="I141" t="s">
        <v>24</v>
      </c>
      <c r="J141" t="e" vm="1">
        <v>#VALUE!</v>
      </c>
      <c r="K141" t="e" vm="2">
        <v>#VALUE!</v>
      </c>
      <c r="L141">
        <f>Table2[[#This Row],[Price]]*Table2[[#This Row],[Quantity]]</f>
        <v>7001.61</v>
      </c>
    </row>
    <row r="142" spans="2:12" x14ac:dyDescent="0.3">
      <c r="B142" s="3">
        <v>10596</v>
      </c>
      <c r="C142" s="38">
        <v>44901</v>
      </c>
      <c r="D142" t="s">
        <v>18</v>
      </c>
      <c r="E142" s="3">
        <v>9.9499999999999993</v>
      </c>
      <c r="F142" s="12">
        <v>202</v>
      </c>
      <c r="G142" s="3" t="s">
        <v>10</v>
      </c>
      <c r="H142" s="3" t="s">
        <v>16</v>
      </c>
      <c r="I142" t="s">
        <v>24</v>
      </c>
      <c r="J142" t="e" vm="1">
        <v>#VALUE!</v>
      </c>
      <c r="K142" t="e" vm="2">
        <v>#VALUE!</v>
      </c>
      <c r="L142">
        <f>Table2[[#This Row],[Price]]*Table2[[#This Row],[Quantity]]</f>
        <v>2009.8999999999999</v>
      </c>
    </row>
    <row r="143" spans="2:12" x14ac:dyDescent="0.3">
      <c r="B143" s="3">
        <v>10597</v>
      </c>
      <c r="C143" s="38">
        <v>44901</v>
      </c>
      <c r="D143" t="s">
        <v>9</v>
      </c>
      <c r="E143" s="3">
        <v>3.49</v>
      </c>
      <c r="F143" s="12">
        <v>574</v>
      </c>
      <c r="G143" s="3" t="s">
        <v>10</v>
      </c>
      <c r="H143" s="3" t="s">
        <v>16</v>
      </c>
      <c r="I143" t="s">
        <v>24</v>
      </c>
      <c r="J143" t="e" vm="1">
        <v>#VALUE!</v>
      </c>
      <c r="K143" t="e" vm="2">
        <v>#VALUE!</v>
      </c>
      <c r="L143">
        <f>Table2[[#This Row],[Price]]*Table2[[#This Row],[Quantity]]</f>
        <v>2003.2600000000002</v>
      </c>
    </row>
    <row r="144" spans="2:12" x14ac:dyDescent="0.3">
      <c r="B144" s="3">
        <v>10598</v>
      </c>
      <c r="C144" s="38">
        <v>44901</v>
      </c>
      <c r="D144" t="s">
        <v>12</v>
      </c>
      <c r="E144" s="3">
        <v>2.95</v>
      </c>
      <c r="F144" s="12">
        <v>678</v>
      </c>
      <c r="G144" s="3" t="s">
        <v>10</v>
      </c>
      <c r="H144" s="3" t="s">
        <v>16</v>
      </c>
      <c r="I144" t="s">
        <v>24</v>
      </c>
      <c r="J144" t="e" vm="1">
        <v>#VALUE!</v>
      </c>
      <c r="K144" t="e" vm="2">
        <v>#VALUE!</v>
      </c>
      <c r="L144">
        <f>Table2[[#This Row],[Price]]*Table2[[#This Row],[Quantity]]</f>
        <v>2000.1000000000001</v>
      </c>
    </row>
    <row r="145" spans="2:12" x14ac:dyDescent="0.3">
      <c r="B145" s="3">
        <v>10599</v>
      </c>
      <c r="C145" s="38">
        <v>44901</v>
      </c>
      <c r="D145" t="s">
        <v>13</v>
      </c>
      <c r="E145" s="3">
        <v>4.99</v>
      </c>
      <c r="F145" s="12">
        <v>201</v>
      </c>
      <c r="G145" s="3" t="s">
        <v>10</v>
      </c>
      <c r="H145" s="3" t="s">
        <v>16</v>
      </c>
      <c r="I145" t="s">
        <v>24</v>
      </c>
      <c r="J145" t="e" vm="1">
        <v>#VALUE!</v>
      </c>
      <c r="K145" t="e" vm="2">
        <v>#VALUE!</v>
      </c>
      <c r="L145">
        <f>Table2[[#This Row],[Price]]*Table2[[#This Row],[Quantity]]</f>
        <v>1002.99</v>
      </c>
    </row>
    <row r="146" spans="2:12" x14ac:dyDescent="0.3">
      <c r="B146" s="3">
        <v>10600</v>
      </c>
      <c r="C146" s="38">
        <v>44902</v>
      </c>
      <c r="D146" t="s">
        <v>15</v>
      </c>
      <c r="E146" s="3">
        <v>12.99</v>
      </c>
      <c r="F146" s="12">
        <v>524</v>
      </c>
      <c r="G146" s="3" t="s">
        <v>10</v>
      </c>
      <c r="H146" s="3" t="s">
        <v>16</v>
      </c>
      <c r="I146" t="s">
        <v>24</v>
      </c>
      <c r="J146" t="e" vm="1">
        <v>#VALUE!</v>
      </c>
      <c r="K146" t="e" vm="2">
        <v>#VALUE!</v>
      </c>
      <c r="L146">
        <f>Table2[[#This Row],[Price]]*Table2[[#This Row],[Quantity]]</f>
        <v>6806.76</v>
      </c>
    </row>
    <row r="147" spans="2:12" x14ac:dyDescent="0.3">
      <c r="B147" s="3">
        <v>10601</v>
      </c>
      <c r="C147" s="38">
        <v>44902</v>
      </c>
      <c r="D147" t="s">
        <v>18</v>
      </c>
      <c r="E147" s="3">
        <v>9.9499999999999993</v>
      </c>
      <c r="F147" s="12">
        <v>202</v>
      </c>
      <c r="G147" s="3" t="s">
        <v>10</v>
      </c>
      <c r="H147" s="3" t="s">
        <v>16</v>
      </c>
      <c r="I147" t="s">
        <v>24</v>
      </c>
      <c r="J147" t="e" vm="1">
        <v>#VALUE!</v>
      </c>
      <c r="K147" t="e" vm="2">
        <v>#VALUE!</v>
      </c>
      <c r="L147">
        <f>Table2[[#This Row],[Price]]*Table2[[#This Row],[Quantity]]</f>
        <v>2009.8999999999999</v>
      </c>
    </row>
    <row r="148" spans="2:12" x14ac:dyDescent="0.3">
      <c r="B148" s="3">
        <v>10602</v>
      </c>
      <c r="C148" s="38">
        <v>44902</v>
      </c>
      <c r="D148" t="s">
        <v>9</v>
      </c>
      <c r="E148" s="3">
        <v>3.49</v>
      </c>
      <c r="F148" s="12">
        <v>631</v>
      </c>
      <c r="G148" s="3" t="s">
        <v>10</v>
      </c>
      <c r="H148" s="3" t="s">
        <v>23</v>
      </c>
      <c r="I148" t="s">
        <v>24</v>
      </c>
      <c r="J148" t="e" vm="1">
        <v>#VALUE!</v>
      </c>
      <c r="K148" t="e" vm="2">
        <v>#VALUE!</v>
      </c>
      <c r="L148">
        <f>Table2[[#This Row],[Price]]*Table2[[#This Row],[Quantity]]</f>
        <v>2202.19</v>
      </c>
    </row>
    <row r="149" spans="2:12" x14ac:dyDescent="0.3">
      <c r="B149" s="3">
        <v>10603</v>
      </c>
      <c r="C149" s="38">
        <v>44902</v>
      </c>
      <c r="D149" t="s">
        <v>12</v>
      </c>
      <c r="E149" s="3">
        <v>2.95</v>
      </c>
      <c r="F149" s="12">
        <v>678</v>
      </c>
      <c r="G149" s="3" t="s">
        <v>10</v>
      </c>
      <c r="H149" s="3" t="s">
        <v>23</v>
      </c>
      <c r="I149" t="s">
        <v>24</v>
      </c>
      <c r="J149" t="e" vm="1">
        <v>#VALUE!</v>
      </c>
      <c r="K149" t="e" vm="2">
        <v>#VALUE!</v>
      </c>
      <c r="L149">
        <f>Table2[[#This Row],[Price]]*Table2[[#This Row],[Quantity]]</f>
        <v>2000.1000000000001</v>
      </c>
    </row>
    <row r="150" spans="2:12" x14ac:dyDescent="0.3">
      <c r="B150" s="3">
        <v>10604</v>
      </c>
      <c r="C150" s="38">
        <v>44902</v>
      </c>
      <c r="D150" t="s">
        <v>13</v>
      </c>
      <c r="E150" s="3">
        <v>4.99</v>
      </c>
      <c r="F150" s="12">
        <v>201</v>
      </c>
      <c r="G150" s="3" t="s">
        <v>10</v>
      </c>
      <c r="H150" s="3" t="s">
        <v>23</v>
      </c>
      <c r="I150" t="s">
        <v>24</v>
      </c>
      <c r="J150" t="e" vm="1">
        <v>#VALUE!</v>
      </c>
      <c r="K150" t="e" vm="2">
        <v>#VALUE!</v>
      </c>
      <c r="L150">
        <f>Table2[[#This Row],[Price]]*Table2[[#This Row],[Quantity]]</f>
        <v>1002.99</v>
      </c>
    </row>
    <row r="151" spans="2:12" x14ac:dyDescent="0.3">
      <c r="B151" s="3">
        <v>10605</v>
      </c>
      <c r="C151" s="38">
        <v>44903</v>
      </c>
      <c r="D151" t="s">
        <v>15</v>
      </c>
      <c r="E151" s="3">
        <v>12.99</v>
      </c>
      <c r="F151" s="12">
        <v>539</v>
      </c>
      <c r="G151" s="3" t="s">
        <v>10</v>
      </c>
      <c r="H151" s="3" t="s">
        <v>23</v>
      </c>
      <c r="I151" t="s">
        <v>24</v>
      </c>
      <c r="J151" t="e" vm="1">
        <v>#VALUE!</v>
      </c>
      <c r="K151" t="e" vm="2">
        <v>#VALUE!</v>
      </c>
      <c r="L151">
        <f>Table2[[#This Row],[Price]]*Table2[[#This Row],[Quantity]]</f>
        <v>7001.61</v>
      </c>
    </row>
    <row r="152" spans="2:12" x14ac:dyDescent="0.3">
      <c r="B152" s="3">
        <v>10606</v>
      </c>
      <c r="C152" s="38">
        <v>44903</v>
      </c>
      <c r="D152" t="s">
        <v>18</v>
      </c>
      <c r="E152" s="3">
        <v>9.9499999999999993</v>
      </c>
      <c r="F152" s="12">
        <v>202</v>
      </c>
      <c r="G152" s="3" t="s">
        <v>10</v>
      </c>
      <c r="H152" s="3" t="s">
        <v>23</v>
      </c>
      <c r="I152" t="s">
        <v>24</v>
      </c>
      <c r="J152" t="e" vm="1">
        <v>#VALUE!</v>
      </c>
      <c r="K152" t="e" vm="2">
        <v>#VALUE!</v>
      </c>
      <c r="L152">
        <f>Table2[[#This Row],[Price]]*Table2[[#This Row],[Quantity]]</f>
        <v>2009.8999999999999</v>
      </c>
    </row>
    <row r="153" spans="2:12" x14ac:dyDescent="0.3">
      <c r="B153" s="3">
        <v>10607</v>
      </c>
      <c r="C153" s="38">
        <v>44903</v>
      </c>
      <c r="D153" t="s">
        <v>9</v>
      </c>
      <c r="E153" s="3">
        <v>3.49</v>
      </c>
      <c r="F153" s="12">
        <v>631</v>
      </c>
      <c r="G153" s="3" t="s">
        <v>10</v>
      </c>
      <c r="H153" s="3" t="s">
        <v>23</v>
      </c>
      <c r="I153" t="s">
        <v>24</v>
      </c>
      <c r="J153" t="e" vm="1">
        <v>#VALUE!</v>
      </c>
      <c r="K153" t="e" vm="2">
        <v>#VALUE!</v>
      </c>
      <c r="L153">
        <f>Table2[[#This Row],[Price]]*Table2[[#This Row],[Quantity]]</f>
        <v>2202.19</v>
      </c>
    </row>
    <row r="154" spans="2:12" x14ac:dyDescent="0.3">
      <c r="B154" s="3">
        <v>10608</v>
      </c>
      <c r="C154" s="38">
        <v>44903</v>
      </c>
      <c r="D154" t="s">
        <v>12</v>
      </c>
      <c r="E154" s="3">
        <v>2.95</v>
      </c>
      <c r="F154" s="12">
        <v>678</v>
      </c>
      <c r="G154" s="3" t="s">
        <v>10</v>
      </c>
      <c r="H154" s="3" t="s">
        <v>11</v>
      </c>
      <c r="I154" t="s">
        <v>24</v>
      </c>
      <c r="J154" t="e" vm="1">
        <v>#VALUE!</v>
      </c>
      <c r="K154" t="e" vm="2">
        <v>#VALUE!</v>
      </c>
      <c r="L154">
        <f>Table2[[#This Row],[Price]]*Table2[[#This Row],[Quantity]]</f>
        <v>2000.1000000000001</v>
      </c>
    </row>
    <row r="155" spans="2:12" x14ac:dyDescent="0.3">
      <c r="B155" s="3">
        <v>10609</v>
      </c>
      <c r="C155" s="38">
        <v>44903</v>
      </c>
      <c r="D155" t="s">
        <v>13</v>
      </c>
      <c r="E155" s="3">
        <v>4.99</v>
      </c>
      <c r="F155" s="12">
        <v>201</v>
      </c>
      <c r="G155" s="3" t="s">
        <v>10</v>
      </c>
      <c r="H155" s="3" t="s">
        <v>11</v>
      </c>
      <c r="I155" t="s">
        <v>24</v>
      </c>
      <c r="J155" t="e" vm="1">
        <v>#VALUE!</v>
      </c>
      <c r="K155" t="e" vm="2">
        <v>#VALUE!</v>
      </c>
      <c r="L155">
        <f>Table2[[#This Row],[Price]]*Table2[[#This Row],[Quantity]]</f>
        <v>1002.99</v>
      </c>
    </row>
    <row r="156" spans="2:12" x14ac:dyDescent="0.3">
      <c r="B156" s="3">
        <v>10610</v>
      </c>
      <c r="C156" s="38">
        <v>44904</v>
      </c>
      <c r="D156" t="s">
        <v>15</v>
      </c>
      <c r="E156" s="3">
        <v>12.99</v>
      </c>
      <c r="F156" s="12">
        <v>570</v>
      </c>
      <c r="G156" s="3" t="s">
        <v>10</v>
      </c>
      <c r="H156" s="3" t="s">
        <v>11</v>
      </c>
      <c r="I156" t="s">
        <v>24</v>
      </c>
      <c r="J156" t="e" vm="1">
        <v>#VALUE!</v>
      </c>
      <c r="K156" t="e" vm="2">
        <v>#VALUE!</v>
      </c>
      <c r="L156">
        <f>Table2[[#This Row],[Price]]*Table2[[#This Row],[Quantity]]</f>
        <v>7404.3</v>
      </c>
    </row>
    <row r="157" spans="2:12" x14ac:dyDescent="0.3">
      <c r="B157" s="3">
        <v>10611</v>
      </c>
      <c r="C157" s="38">
        <v>44904</v>
      </c>
      <c r="D157" t="s">
        <v>18</v>
      </c>
      <c r="E157" s="3">
        <v>9.9499999999999993</v>
      </c>
      <c r="F157" s="12">
        <v>202</v>
      </c>
      <c r="G157" s="3" t="s">
        <v>10</v>
      </c>
      <c r="H157" s="3" t="s">
        <v>11</v>
      </c>
      <c r="I157" t="s">
        <v>24</v>
      </c>
      <c r="J157" t="e" vm="1">
        <v>#VALUE!</v>
      </c>
      <c r="K157" t="e" vm="2">
        <v>#VALUE!</v>
      </c>
      <c r="L157">
        <f>Table2[[#This Row],[Price]]*Table2[[#This Row],[Quantity]]</f>
        <v>2009.8999999999999</v>
      </c>
    </row>
    <row r="158" spans="2:12" x14ac:dyDescent="0.3">
      <c r="B158" s="3">
        <v>10612</v>
      </c>
      <c r="C158" s="38">
        <v>44904</v>
      </c>
      <c r="D158" t="s">
        <v>9</v>
      </c>
      <c r="E158" s="3">
        <v>3.49</v>
      </c>
      <c r="F158" s="12">
        <v>631</v>
      </c>
      <c r="G158" s="3" t="s">
        <v>10</v>
      </c>
      <c r="H158" s="3" t="s">
        <v>11</v>
      </c>
      <c r="I158" t="s">
        <v>24</v>
      </c>
      <c r="J158" t="e" vm="1">
        <v>#VALUE!</v>
      </c>
      <c r="K158" t="e" vm="2">
        <v>#VALUE!</v>
      </c>
      <c r="L158">
        <f>Table2[[#This Row],[Price]]*Table2[[#This Row],[Quantity]]</f>
        <v>2202.19</v>
      </c>
    </row>
    <row r="159" spans="2:12" x14ac:dyDescent="0.3">
      <c r="B159" s="3">
        <v>10613</v>
      </c>
      <c r="C159" s="38">
        <v>44904</v>
      </c>
      <c r="D159" t="s">
        <v>12</v>
      </c>
      <c r="E159" s="3">
        <v>2.95</v>
      </c>
      <c r="F159" s="12">
        <v>678</v>
      </c>
      <c r="G159" s="3" t="s">
        <v>10</v>
      </c>
      <c r="H159" s="3" t="s">
        <v>11</v>
      </c>
      <c r="I159" t="s">
        <v>24</v>
      </c>
      <c r="J159" t="e" vm="1">
        <v>#VALUE!</v>
      </c>
      <c r="K159" t="e" vm="2">
        <v>#VALUE!</v>
      </c>
      <c r="L159">
        <f>Table2[[#This Row],[Price]]*Table2[[#This Row],[Quantity]]</f>
        <v>2000.1000000000001</v>
      </c>
    </row>
    <row r="160" spans="2:12" x14ac:dyDescent="0.3">
      <c r="B160" s="3">
        <v>10614</v>
      </c>
      <c r="C160" s="38">
        <v>44904</v>
      </c>
      <c r="D160" t="s">
        <v>13</v>
      </c>
      <c r="E160" s="3">
        <v>4.99</v>
      </c>
      <c r="F160" s="12">
        <v>201</v>
      </c>
      <c r="G160" s="3" t="s">
        <v>10</v>
      </c>
      <c r="H160" s="3" t="s">
        <v>11</v>
      </c>
      <c r="I160" t="s">
        <v>24</v>
      </c>
      <c r="J160" t="e" vm="1">
        <v>#VALUE!</v>
      </c>
      <c r="K160" t="e" vm="2">
        <v>#VALUE!</v>
      </c>
      <c r="L160">
        <f>Table2[[#This Row],[Price]]*Table2[[#This Row],[Quantity]]</f>
        <v>1002.99</v>
      </c>
    </row>
    <row r="161" spans="2:12" x14ac:dyDescent="0.3">
      <c r="B161" s="3">
        <v>10615</v>
      </c>
      <c r="C161" s="38">
        <v>44905</v>
      </c>
      <c r="D161" t="s">
        <v>15</v>
      </c>
      <c r="E161" s="3">
        <v>12.99</v>
      </c>
      <c r="F161" s="12">
        <v>570</v>
      </c>
      <c r="G161" s="3" t="s">
        <v>10</v>
      </c>
      <c r="H161" s="3" t="s">
        <v>11</v>
      </c>
      <c r="I161" t="s">
        <v>24</v>
      </c>
      <c r="J161" t="e" vm="1">
        <v>#VALUE!</v>
      </c>
      <c r="K161" t="e" vm="2">
        <v>#VALUE!</v>
      </c>
      <c r="L161">
        <f>Table2[[#This Row],[Price]]*Table2[[#This Row],[Quantity]]</f>
        <v>7404.3</v>
      </c>
    </row>
    <row r="162" spans="2:12" x14ac:dyDescent="0.3">
      <c r="B162" s="3">
        <v>10616</v>
      </c>
      <c r="C162" s="38">
        <v>44905</v>
      </c>
      <c r="D162" t="s">
        <v>18</v>
      </c>
      <c r="E162" s="3">
        <v>9.9499999999999993</v>
      </c>
      <c r="F162" s="12">
        <v>202</v>
      </c>
      <c r="G162" s="3" t="s">
        <v>10</v>
      </c>
      <c r="H162" s="3" t="s">
        <v>11</v>
      </c>
      <c r="I162" t="s">
        <v>24</v>
      </c>
      <c r="J162" t="e" vm="1">
        <v>#VALUE!</v>
      </c>
      <c r="K162" t="e" vm="2">
        <v>#VALUE!</v>
      </c>
      <c r="L162">
        <f>Table2[[#This Row],[Price]]*Table2[[#This Row],[Quantity]]</f>
        <v>2009.8999999999999</v>
      </c>
    </row>
    <row r="163" spans="2:12" x14ac:dyDescent="0.3">
      <c r="B163" s="3">
        <v>10617</v>
      </c>
      <c r="C163" s="38">
        <v>44905</v>
      </c>
      <c r="D163" t="s">
        <v>9</v>
      </c>
      <c r="E163" s="3">
        <v>3.49</v>
      </c>
      <c r="F163" s="12">
        <v>631</v>
      </c>
      <c r="G163" s="3" t="s">
        <v>10</v>
      </c>
      <c r="H163" s="3" t="s">
        <v>11</v>
      </c>
      <c r="I163" t="s">
        <v>24</v>
      </c>
      <c r="J163" t="e" vm="1">
        <v>#VALUE!</v>
      </c>
      <c r="K163" t="e" vm="2">
        <v>#VALUE!</v>
      </c>
      <c r="L163">
        <f>Table2[[#This Row],[Price]]*Table2[[#This Row],[Quantity]]</f>
        <v>2202.19</v>
      </c>
    </row>
    <row r="164" spans="2:12" x14ac:dyDescent="0.3">
      <c r="B164" s="3">
        <v>10618</v>
      </c>
      <c r="C164" s="38">
        <v>44905</v>
      </c>
      <c r="D164" t="s">
        <v>12</v>
      </c>
      <c r="E164" s="3">
        <v>2.95</v>
      </c>
      <c r="F164" s="12">
        <v>678</v>
      </c>
      <c r="G164" s="3" t="s">
        <v>10</v>
      </c>
      <c r="H164" s="3" t="s">
        <v>11</v>
      </c>
      <c r="I164" t="s">
        <v>24</v>
      </c>
      <c r="J164" t="e" vm="1">
        <v>#VALUE!</v>
      </c>
      <c r="K164" t="e" vm="2">
        <v>#VALUE!</v>
      </c>
      <c r="L164">
        <f>Table2[[#This Row],[Price]]*Table2[[#This Row],[Quantity]]</f>
        <v>2000.1000000000001</v>
      </c>
    </row>
    <row r="165" spans="2:12" x14ac:dyDescent="0.3">
      <c r="B165" s="3">
        <v>10619</v>
      </c>
      <c r="C165" s="38">
        <v>44905</v>
      </c>
      <c r="D165" t="s">
        <v>13</v>
      </c>
      <c r="E165" s="3">
        <v>4.99</v>
      </c>
      <c r="F165" s="12">
        <v>201</v>
      </c>
      <c r="G165" s="3" t="s">
        <v>10</v>
      </c>
      <c r="H165" s="3" t="s">
        <v>11</v>
      </c>
      <c r="I165" t="s">
        <v>24</v>
      </c>
      <c r="J165" t="e" vm="1">
        <v>#VALUE!</v>
      </c>
      <c r="K165" t="e" vm="2">
        <v>#VALUE!</v>
      </c>
      <c r="L165">
        <f>Table2[[#This Row],[Price]]*Table2[[#This Row],[Quantity]]</f>
        <v>1002.99</v>
      </c>
    </row>
    <row r="166" spans="2:12" x14ac:dyDescent="0.3">
      <c r="B166" s="3">
        <v>10620</v>
      </c>
      <c r="C166" s="38">
        <v>44906</v>
      </c>
      <c r="D166" t="s">
        <v>15</v>
      </c>
      <c r="E166" s="3">
        <v>12.99</v>
      </c>
      <c r="F166" s="12">
        <v>586</v>
      </c>
      <c r="G166" s="3" t="s">
        <v>10</v>
      </c>
      <c r="H166" s="3" t="s">
        <v>11</v>
      </c>
      <c r="I166" t="s">
        <v>24</v>
      </c>
      <c r="J166" t="e" vm="1">
        <v>#VALUE!</v>
      </c>
      <c r="K166" t="e" vm="2">
        <v>#VALUE!</v>
      </c>
      <c r="L166">
        <f>Table2[[#This Row],[Price]]*Table2[[#This Row],[Quantity]]</f>
        <v>7612.14</v>
      </c>
    </row>
    <row r="167" spans="2:12" x14ac:dyDescent="0.3">
      <c r="B167" s="3">
        <v>10621</v>
      </c>
      <c r="C167" s="38">
        <v>44906</v>
      </c>
      <c r="D167" t="s">
        <v>18</v>
      </c>
      <c r="E167" s="3">
        <v>9.9499999999999993</v>
      </c>
      <c r="F167" s="12">
        <v>202</v>
      </c>
      <c r="G167" s="3" t="s">
        <v>10</v>
      </c>
      <c r="H167" s="3" t="s">
        <v>11</v>
      </c>
      <c r="I167" t="s">
        <v>24</v>
      </c>
      <c r="J167" t="e" vm="1">
        <v>#VALUE!</v>
      </c>
      <c r="K167" t="e" vm="2">
        <v>#VALUE!</v>
      </c>
      <c r="L167">
        <f>Table2[[#This Row],[Price]]*Table2[[#This Row],[Quantity]]</f>
        <v>2009.8999999999999</v>
      </c>
    </row>
    <row r="168" spans="2:12" x14ac:dyDescent="0.3">
      <c r="B168" s="3">
        <v>10622</v>
      </c>
      <c r="C168" s="38">
        <v>44906</v>
      </c>
      <c r="D168" t="s">
        <v>9</v>
      </c>
      <c r="E168" s="3">
        <v>3.49</v>
      </c>
      <c r="F168" s="12">
        <v>631</v>
      </c>
      <c r="G168" s="3" t="s">
        <v>10</v>
      </c>
      <c r="H168" s="3" t="s">
        <v>11</v>
      </c>
      <c r="I168" t="s">
        <v>24</v>
      </c>
      <c r="J168" t="e" vm="1">
        <v>#VALUE!</v>
      </c>
      <c r="K168" t="e" vm="2">
        <v>#VALUE!</v>
      </c>
      <c r="L168">
        <f>Table2[[#This Row],[Price]]*Table2[[#This Row],[Quantity]]</f>
        <v>2202.19</v>
      </c>
    </row>
    <row r="169" spans="2:12" x14ac:dyDescent="0.3">
      <c r="B169" s="3">
        <v>10623</v>
      </c>
      <c r="C169" s="38">
        <v>44906</v>
      </c>
      <c r="D169" t="s">
        <v>12</v>
      </c>
      <c r="E169" s="3">
        <v>2.95</v>
      </c>
      <c r="F169" s="12">
        <v>746</v>
      </c>
      <c r="G169" s="3" t="s">
        <v>10</v>
      </c>
      <c r="H169" s="3" t="s">
        <v>11</v>
      </c>
      <c r="I169" t="s">
        <v>24</v>
      </c>
      <c r="J169" t="e" vm="1">
        <v>#VALUE!</v>
      </c>
      <c r="K169" t="e" vm="2">
        <v>#VALUE!</v>
      </c>
      <c r="L169">
        <f>Table2[[#This Row],[Price]]*Table2[[#This Row],[Quantity]]</f>
        <v>2200.7000000000003</v>
      </c>
    </row>
    <row r="170" spans="2:12" x14ac:dyDescent="0.3">
      <c r="B170" s="3">
        <v>10624</v>
      </c>
      <c r="C170" s="38">
        <v>44906</v>
      </c>
      <c r="D170" t="s">
        <v>13</v>
      </c>
      <c r="E170" s="3">
        <v>4.99</v>
      </c>
      <c r="F170" s="12">
        <v>201</v>
      </c>
      <c r="G170" s="3" t="s">
        <v>10</v>
      </c>
      <c r="H170" s="3" t="s">
        <v>11</v>
      </c>
      <c r="I170" t="s">
        <v>24</v>
      </c>
      <c r="J170" t="e" vm="1">
        <v>#VALUE!</v>
      </c>
      <c r="K170" t="e" vm="2">
        <v>#VALUE!</v>
      </c>
      <c r="L170">
        <f>Table2[[#This Row],[Price]]*Table2[[#This Row],[Quantity]]</f>
        <v>1002.99</v>
      </c>
    </row>
    <row r="171" spans="2:12" x14ac:dyDescent="0.3">
      <c r="B171" s="3">
        <v>10625</v>
      </c>
      <c r="C171" s="38">
        <v>44907</v>
      </c>
      <c r="D171" t="s">
        <v>15</v>
      </c>
      <c r="E171" s="3">
        <v>12.99</v>
      </c>
      <c r="F171" s="12">
        <v>570</v>
      </c>
      <c r="G171" s="3" t="s">
        <v>10</v>
      </c>
      <c r="H171" s="3" t="s">
        <v>11</v>
      </c>
      <c r="I171" t="s">
        <v>24</v>
      </c>
      <c r="J171" t="e" vm="1">
        <v>#VALUE!</v>
      </c>
      <c r="K171" t="e" vm="2">
        <v>#VALUE!</v>
      </c>
      <c r="L171">
        <f>Table2[[#This Row],[Price]]*Table2[[#This Row],[Quantity]]</f>
        <v>7404.3</v>
      </c>
    </row>
    <row r="172" spans="2:12" x14ac:dyDescent="0.3">
      <c r="B172" s="3">
        <v>10626</v>
      </c>
      <c r="C172" s="38">
        <v>44907</v>
      </c>
      <c r="D172" t="s">
        <v>18</v>
      </c>
      <c r="E172" s="3">
        <v>9.9499999999999993</v>
      </c>
      <c r="F172" s="12">
        <v>202</v>
      </c>
      <c r="G172" s="3" t="s">
        <v>10</v>
      </c>
      <c r="H172" s="3" t="s">
        <v>11</v>
      </c>
      <c r="I172" t="s">
        <v>24</v>
      </c>
      <c r="J172" t="e" vm="1">
        <v>#VALUE!</v>
      </c>
      <c r="K172" t="e" vm="2">
        <v>#VALUE!</v>
      </c>
      <c r="L172">
        <f>Table2[[#This Row],[Price]]*Table2[[#This Row],[Quantity]]</f>
        <v>2009.8999999999999</v>
      </c>
    </row>
    <row r="173" spans="2:12" x14ac:dyDescent="0.3">
      <c r="B173" s="3">
        <v>10627</v>
      </c>
      <c r="C173" s="38">
        <v>44907</v>
      </c>
      <c r="D173" t="s">
        <v>9</v>
      </c>
      <c r="E173" s="3">
        <v>3.49</v>
      </c>
      <c r="F173" s="12">
        <v>631</v>
      </c>
      <c r="G173" s="3" t="s">
        <v>10</v>
      </c>
      <c r="H173" s="3" t="s">
        <v>11</v>
      </c>
      <c r="I173" t="s">
        <v>24</v>
      </c>
      <c r="J173" t="e" vm="1">
        <v>#VALUE!</v>
      </c>
      <c r="K173" t="e" vm="2">
        <v>#VALUE!</v>
      </c>
      <c r="L173">
        <f>Table2[[#This Row],[Price]]*Table2[[#This Row],[Quantity]]</f>
        <v>2202.19</v>
      </c>
    </row>
    <row r="174" spans="2:12" x14ac:dyDescent="0.3">
      <c r="B174" s="3">
        <v>10628</v>
      </c>
      <c r="C174" s="38">
        <v>44907</v>
      </c>
      <c r="D174" t="s">
        <v>12</v>
      </c>
      <c r="E174" s="3">
        <v>2.95</v>
      </c>
      <c r="F174" s="12">
        <v>678</v>
      </c>
      <c r="G174" s="3" t="s">
        <v>10</v>
      </c>
      <c r="H174" s="3" t="s">
        <v>11</v>
      </c>
      <c r="I174" s="4" t="s">
        <v>21</v>
      </c>
      <c r="J174" t="e" vm="5">
        <v>#VALUE!</v>
      </c>
      <c r="K174" t="e" vm="6">
        <v>#VALUE!</v>
      </c>
      <c r="L174">
        <f>Table2[[#This Row],[Price]]*Table2[[#This Row],[Quantity]]</f>
        <v>2000.1000000000001</v>
      </c>
    </row>
    <row r="175" spans="2:12" x14ac:dyDescent="0.3">
      <c r="B175" s="3">
        <v>10629</v>
      </c>
      <c r="C175" s="38">
        <v>44907</v>
      </c>
      <c r="D175" t="s">
        <v>13</v>
      </c>
      <c r="E175" s="3">
        <v>4.99</v>
      </c>
      <c r="F175" s="12">
        <v>201</v>
      </c>
      <c r="G175" s="3" t="s">
        <v>10</v>
      </c>
      <c r="H175" s="3" t="s">
        <v>11</v>
      </c>
      <c r="I175" s="4" t="s">
        <v>21</v>
      </c>
      <c r="J175" t="e" vm="5">
        <v>#VALUE!</v>
      </c>
      <c r="K175" t="e" vm="6">
        <v>#VALUE!</v>
      </c>
      <c r="L175">
        <f>Table2[[#This Row],[Price]]*Table2[[#This Row],[Quantity]]</f>
        <v>1002.99</v>
      </c>
    </row>
    <row r="176" spans="2:12" x14ac:dyDescent="0.3">
      <c r="B176" s="3">
        <v>10630</v>
      </c>
      <c r="C176" s="38">
        <v>44908</v>
      </c>
      <c r="D176" t="s">
        <v>15</v>
      </c>
      <c r="E176" s="3">
        <v>12.99</v>
      </c>
      <c r="F176" s="12">
        <v>570</v>
      </c>
      <c r="G176" s="3" t="s">
        <v>10</v>
      </c>
      <c r="H176" s="3" t="s">
        <v>23</v>
      </c>
      <c r="I176" s="4" t="s">
        <v>21</v>
      </c>
      <c r="J176" t="e" vm="5">
        <v>#VALUE!</v>
      </c>
      <c r="K176" t="e" vm="6">
        <v>#VALUE!</v>
      </c>
      <c r="L176">
        <f>Table2[[#This Row],[Price]]*Table2[[#This Row],[Quantity]]</f>
        <v>7404.3</v>
      </c>
    </row>
    <row r="177" spans="2:12" x14ac:dyDescent="0.3">
      <c r="B177" s="3">
        <v>10631</v>
      </c>
      <c r="C177" s="38">
        <v>44908</v>
      </c>
      <c r="D177" t="s">
        <v>18</v>
      </c>
      <c r="E177" s="3">
        <v>9.9499999999999993</v>
      </c>
      <c r="F177" s="12">
        <v>202</v>
      </c>
      <c r="G177" s="3" t="s">
        <v>10</v>
      </c>
      <c r="H177" s="3" t="s">
        <v>11</v>
      </c>
      <c r="I177" s="4" t="s">
        <v>21</v>
      </c>
      <c r="J177" t="e" vm="5">
        <v>#VALUE!</v>
      </c>
      <c r="K177" t="e" vm="6">
        <v>#VALUE!</v>
      </c>
      <c r="L177">
        <f>Table2[[#This Row],[Price]]*Table2[[#This Row],[Quantity]]</f>
        <v>2009.8999999999999</v>
      </c>
    </row>
    <row r="178" spans="2:12" x14ac:dyDescent="0.3">
      <c r="B178" s="3">
        <v>10632</v>
      </c>
      <c r="C178" s="38">
        <v>44908</v>
      </c>
      <c r="D178" t="s">
        <v>9</v>
      </c>
      <c r="E178" s="3">
        <v>3.49</v>
      </c>
      <c r="F178" s="12">
        <v>631</v>
      </c>
      <c r="G178" s="3" t="s">
        <v>10</v>
      </c>
      <c r="H178" s="3" t="s">
        <v>11</v>
      </c>
      <c r="I178" s="4" t="s">
        <v>21</v>
      </c>
      <c r="J178" t="e" vm="5">
        <v>#VALUE!</v>
      </c>
      <c r="K178" t="e" vm="6">
        <v>#VALUE!</v>
      </c>
      <c r="L178">
        <f>Table2[[#This Row],[Price]]*Table2[[#This Row],[Quantity]]</f>
        <v>2202.19</v>
      </c>
    </row>
    <row r="179" spans="2:12" x14ac:dyDescent="0.3">
      <c r="B179" s="3">
        <v>10633</v>
      </c>
      <c r="C179" s="38">
        <v>44908</v>
      </c>
      <c r="D179" t="s">
        <v>12</v>
      </c>
      <c r="E179" s="3">
        <v>2.95</v>
      </c>
      <c r="F179" s="12">
        <v>678</v>
      </c>
      <c r="G179" s="3" t="s">
        <v>10</v>
      </c>
      <c r="H179" s="3" t="s">
        <v>11</v>
      </c>
      <c r="I179" s="4" t="s">
        <v>21</v>
      </c>
      <c r="J179" t="e" vm="5">
        <v>#VALUE!</v>
      </c>
      <c r="K179" t="e" vm="6">
        <v>#VALUE!</v>
      </c>
      <c r="L179">
        <f>Table2[[#This Row],[Price]]*Table2[[#This Row],[Quantity]]</f>
        <v>2000.1000000000001</v>
      </c>
    </row>
    <row r="180" spans="2:12" x14ac:dyDescent="0.3">
      <c r="B180" s="3">
        <v>10634</v>
      </c>
      <c r="C180" s="38">
        <v>44908</v>
      </c>
      <c r="D180" t="s">
        <v>13</v>
      </c>
      <c r="E180" s="3">
        <v>4.99</v>
      </c>
      <c r="F180" s="12">
        <v>201</v>
      </c>
      <c r="G180" s="3" t="s">
        <v>10</v>
      </c>
      <c r="H180" s="3" t="s">
        <v>11</v>
      </c>
      <c r="I180" s="4" t="s">
        <v>21</v>
      </c>
      <c r="J180" t="e" vm="5">
        <v>#VALUE!</v>
      </c>
      <c r="K180" t="e" vm="6">
        <v>#VALUE!</v>
      </c>
      <c r="L180">
        <f>Table2[[#This Row],[Price]]*Table2[[#This Row],[Quantity]]</f>
        <v>1002.99</v>
      </c>
    </row>
    <row r="181" spans="2:12" x14ac:dyDescent="0.3">
      <c r="B181" s="3">
        <v>10635</v>
      </c>
      <c r="C181" s="38">
        <v>44909</v>
      </c>
      <c r="D181" t="s">
        <v>15</v>
      </c>
      <c r="E181" s="3">
        <v>12.99</v>
      </c>
      <c r="F181" s="12">
        <v>555</v>
      </c>
      <c r="G181" s="3" t="s">
        <v>10</v>
      </c>
      <c r="H181" s="3" t="s">
        <v>11</v>
      </c>
      <c r="I181" s="4" t="s">
        <v>21</v>
      </c>
      <c r="J181" t="e" vm="5">
        <v>#VALUE!</v>
      </c>
      <c r="K181" t="e" vm="6">
        <v>#VALUE!</v>
      </c>
      <c r="L181">
        <f>Table2[[#This Row],[Price]]*Table2[[#This Row],[Quantity]]</f>
        <v>7209.45</v>
      </c>
    </row>
    <row r="182" spans="2:12" x14ac:dyDescent="0.3">
      <c r="B182" s="3">
        <v>10636</v>
      </c>
      <c r="C182" s="38">
        <v>44909</v>
      </c>
      <c r="D182" t="s">
        <v>18</v>
      </c>
      <c r="E182" s="3">
        <v>9.9499999999999993</v>
      </c>
      <c r="F182" s="12">
        <v>222</v>
      </c>
      <c r="G182" s="3" t="s">
        <v>10</v>
      </c>
      <c r="H182" s="3" t="s">
        <v>11</v>
      </c>
      <c r="I182" s="4" t="s">
        <v>21</v>
      </c>
      <c r="J182" t="e" vm="5">
        <v>#VALUE!</v>
      </c>
      <c r="K182" t="e" vm="6">
        <v>#VALUE!</v>
      </c>
      <c r="L182">
        <f>Table2[[#This Row],[Price]]*Table2[[#This Row],[Quantity]]</f>
        <v>2208.8999999999996</v>
      </c>
    </row>
    <row r="183" spans="2:12" x14ac:dyDescent="0.3">
      <c r="B183" s="3">
        <v>10637</v>
      </c>
      <c r="C183" s="38">
        <v>44909</v>
      </c>
      <c r="D183" t="s">
        <v>9</v>
      </c>
      <c r="E183" s="3">
        <v>3.49</v>
      </c>
      <c r="F183" s="12">
        <v>631</v>
      </c>
      <c r="G183" s="3" t="s">
        <v>10</v>
      </c>
      <c r="H183" s="3" t="s">
        <v>11</v>
      </c>
      <c r="I183" s="4" t="s">
        <v>21</v>
      </c>
      <c r="J183" t="e" vm="5">
        <v>#VALUE!</v>
      </c>
      <c r="K183" t="e" vm="6">
        <v>#VALUE!</v>
      </c>
      <c r="L183">
        <f>Table2[[#This Row],[Price]]*Table2[[#This Row],[Quantity]]</f>
        <v>2202.19</v>
      </c>
    </row>
    <row r="184" spans="2:12" x14ac:dyDescent="0.3">
      <c r="B184" s="3">
        <v>10638</v>
      </c>
      <c r="C184" s="38">
        <v>44909</v>
      </c>
      <c r="D184" t="s">
        <v>12</v>
      </c>
      <c r="E184" s="3">
        <v>2.95</v>
      </c>
      <c r="F184" s="12">
        <v>678</v>
      </c>
      <c r="G184" s="3" t="s">
        <v>10</v>
      </c>
      <c r="H184" s="3" t="s">
        <v>11</v>
      </c>
      <c r="I184" s="4" t="s">
        <v>21</v>
      </c>
      <c r="J184" t="e" vm="5">
        <v>#VALUE!</v>
      </c>
      <c r="K184" t="e" vm="6">
        <v>#VALUE!</v>
      </c>
      <c r="L184">
        <f>Table2[[#This Row],[Price]]*Table2[[#This Row],[Quantity]]</f>
        <v>2000.1000000000001</v>
      </c>
    </row>
    <row r="185" spans="2:12" x14ac:dyDescent="0.3">
      <c r="B185" s="3">
        <v>10639</v>
      </c>
      <c r="C185" s="38">
        <v>44909</v>
      </c>
      <c r="D185" t="s">
        <v>13</v>
      </c>
      <c r="E185" s="3">
        <v>4.99</v>
      </c>
      <c r="F185" s="12">
        <v>201</v>
      </c>
      <c r="G185" s="3" t="s">
        <v>10</v>
      </c>
      <c r="H185" s="3" t="s">
        <v>11</v>
      </c>
      <c r="I185" s="4" t="s">
        <v>21</v>
      </c>
      <c r="J185" t="e" vm="5">
        <v>#VALUE!</v>
      </c>
      <c r="K185" t="e" vm="6">
        <v>#VALUE!</v>
      </c>
      <c r="L185">
        <f>Table2[[#This Row],[Price]]*Table2[[#This Row],[Quantity]]</f>
        <v>1002.99</v>
      </c>
    </row>
    <row r="186" spans="2:12" x14ac:dyDescent="0.3">
      <c r="B186" s="3">
        <v>10640</v>
      </c>
      <c r="C186" s="38">
        <v>44910</v>
      </c>
      <c r="D186" t="s">
        <v>15</v>
      </c>
      <c r="E186" s="3">
        <v>12.99</v>
      </c>
      <c r="F186" s="12">
        <v>539</v>
      </c>
      <c r="G186" s="3" t="s">
        <v>10</v>
      </c>
      <c r="H186" s="3" t="s">
        <v>11</v>
      </c>
      <c r="I186" s="4" t="s">
        <v>21</v>
      </c>
      <c r="J186" t="e" vm="5">
        <v>#VALUE!</v>
      </c>
      <c r="K186" t="e" vm="6">
        <v>#VALUE!</v>
      </c>
      <c r="L186">
        <f>Table2[[#This Row],[Price]]*Table2[[#This Row],[Quantity]]</f>
        <v>7001.61</v>
      </c>
    </row>
    <row r="187" spans="2:12" x14ac:dyDescent="0.3">
      <c r="B187" s="3">
        <v>10641</v>
      </c>
      <c r="C187" s="38">
        <v>44910</v>
      </c>
      <c r="D187" t="s">
        <v>18</v>
      </c>
      <c r="E187" s="3">
        <v>9.9499999999999993</v>
      </c>
      <c r="F187" s="12">
        <v>222</v>
      </c>
      <c r="G187" s="3" t="s">
        <v>10</v>
      </c>
      <c r="H187" s="3" t="s">
        <v>11</v>
      </c>
      <c r="I187" s="4" t="s">
        <v>21</v>
      </c>
      <c r="J187" t="e" vm="5">
        <v>#VALUE!</v>
      </c>
      <c r="K187" t="e" vm="6">
        <v>#VALUE!</v>
      </c>
      <c r="L187">
        <f>Table2[[#This Row],[Price]]*Table2[[#This Row],[Quantity]]</f>
        <v>2208.8999999999996</v>
      </c>
    </row>
    <row r="188" spans="2:12" x14ac:dyDescent="0.3">
      <c r="B188" s="3">
        <v>10642</v>
      </c>
      <c r="C188" s="38">
        <v>44910</v>
      </c>
      <c r="D188" t="s">
        <v>9</v>
      </c>
      <c r="E188" s="3">
        <v>3.49</v>
      </c>
      <c r="F188" s="12">
        <v>631</v>
      </c>
      <c r="G188" s="3" t="s">
        <v>10</v>
      </c>
      <c r="H188" s="3" t="s">
        <v>23</v>
      </c>
      <c r="I188" s="4" t="s">
        <v>21</v>
      </c>
      <c r="J188" t="e" vm="5">
        <v>#VALUE!</v>
      </c>
      <c r="K188" t="e" vm="6">
        <v>#VALUE!</v>
      </c>
      <c r="L188">
        <f>Table2[[#This Row],[Price]]*Table2[[#This Row],[Quantity]]</f>
        <v>2202.19</v>
      </c>
    </row>
    <row r="189" spans="2:12" x14ac:dyDescent="0.3">
      <c r="B189" s="3">
        <v>10643</v>
      </c>
      <c r="C189" s="38">
        <v>44910</v>
      </c>
      <c r="D189" t="s">
        <v>12</v>
      </c>
      <c r="E189" s="3">
        <v>2.95</v>
      </c>
      <c r="F189" s="12">
        <v>678</v>
      </c>
      <c r="G189" s="3" t="s">
        <v>10</v>
      </c>
      <c r="H189" s="3" t="s">
        <v>23</v>
      </c>
      <c r="I189" s="4" t="s">
        <v>21</v>
      </c>
      <c r="J189" t="e" vm="5">
        <v>#VALUE!</v>
      </c>
      <c r="K189" t="e" vm="6">
        <v>#VALUE!</v>
      </c>
      <c r="L189">
        <f>Table2[[#This Row],[Price]]*Table2[[#This Row],[Quantity]]</f>
        <v>2000.1000000000001</v>
      </c>
    </row>
    <row r="190" spans="2:12" x14ac:dyDescent="0.3">
      <c r="B190" s="3">
        <v>10644</v>
      </c>
      <c r="C190" s="38">
        <v>44910</v>
      </c>
      <c r="D190" t="s">
        <v>13</v>
      </c>
      <c r="E190" s="3">
        <v>4.99</v>
      </c>
      <c r="F190" s="12">
        <v>201</v>
      </c>
      <c r="G190" s="3" t="s">
        <v>10</v>
      </c>
      <c r="H190" s="3" t="s">
        <v>23</v>
      </c>
      <c r="I190" s="4" t="s">
        <v>21</v>
      </c>
      <c r="J190" t="e" vm="5">
        <v>#VALUE!</v>
      </c>
      <c r="K190" t="e" vm="6">
        <v>#VALUE!</v>
      </c>
      <c r="L190">
        <f>Table2[[#This Row],[Price]]*Table2[[#This Row],[Quantity]]</f>
        <v>1002.99</v>
      </c>
    </row>
    <row r="191" spans="2:12" x14ac:dyDescent="0.3">
      <c r="B191" s="3">
        <v>10645</v>
      </c>
      <c r="C191" s="38">
        <v>44911</v>
      </c>
      <c r="D191" t="s">
        <v>15</v>
      </c>
      <c r="E191" s="3">
        <v>12.99</v>
      </c>
      <c r="F191" s="12">
        <v>570</v>
      </c>
      <c r="G191" s="3" t="s">
        <v>10</v>
      </c>
      <c r="H191" s="3" t="s">
        <v>23</v>
      </c>
      <c r="I191" s="4" t="s">
        <v>21</v>
      </c>
      <c r="J191" t="e" vm="5">
        <v>#VALUE!</v>
      </c>
      <c r="K191" t="e" vm="6">
        <v>#VALUE!</v>
      </c>
      <c r="L191">
        <f>Table2[[#This Row],[Price]]*Table2[[#This Row],[Quantity]]</f>
        <v>7404.3</v>
      </c>
    </row>
    <row r="192" spans="2:12" x14ac:dyDescent="0.3">
      <c r="B192" s="3">
        <v>10646</v>
      </c>
      <c r="C192" s="38">
        <v>44911</v>
      </c>
      <c r="D192" t="s">
        <v>18</v>
      </c>
      <c r="E192" s="3">
        <v>9.9499999999999993</v>
      </c>
      <c r="F192" s="12">
        <v>222</v>
      </c>
      <c r="G192" s="3" t="s">
        <v>10</v>
      </c>
      <c r="H192" s="3" t="s">
        <v>23</v>
      </c>
      <c r="I192" s="4" t="s">
        <v>21</v>
      </c>
      <c r="J192" t="e" vm="5">
        <v>#VALUE!</v>
      </c>
      <c r="K192" t="e" vm="6">
        <v>#VALUE!</v>
      </c>
      <c r="L192">
        <f>Table2[[#This Row],[Price]]*Table2[[#This Row],[Quantity]]</f>
        <v>2208.8999999999996</v>
      </c>
    </row>
    <row r="193" spans="2:12" x14ac:dyDescent="0.3">
      <c r="B193" s="3">
        <v>10647</v>
      </c>
      <c r="C193" s="38">
        <v>44911</v>
      </c>
      <c r="D193" t="s">
        <v>9</v>
      </c>
      <c r="E193" s="3">
        <v>3.49</v>
      </c>
      <c r="F193" s="12">
        <v>631</v>
      </c>
      <c r="G193" s="3" t="s">
        <v>10</v>
      </c>
      <c r="H193" s="3" t="s">
        <v>11</v>
      </c>
      <c r="I193" s="4" t="s">
        <v>21</v>
      </c>
      <c r="J193" t="e" vm="5">
        <v>#VALUE!</v>
      </c>
      <c r="K193" t="e" vm="6">
        <v>#VALUE!</v>
      </c>
      <c r="L193">
        <f>Table2[[#This Row],[Price]]*Table2[[#This Row],[Quantity]]</f>
        <v>2202.19</v>
      </c>
    </row>
    <row r="194" spans="2:12" x14ac:dyDescent="0.3">
      <c r="B194" s="3">
        <v>10648</v>
      </c>
      <c r="C194" s="38">
        <v>44911</v>
      </c>
      <c r="D194" t="s">
        <v>12</v>
      </c>
      <c r="E194" s="3">
        <v>2.95</v>
      </c>
      <c r="F194" s="12">
        <v>746</v>
      </c>
      <c r="G194" s="3" t="s">
        <v>10</v>
      </c>
      <c r="H194" s="3" t="s">
        <v>11</v>
      </c>
      <c r="I194" s="4" t="s">
        <v>21</v>
      </c>
      <c r="J194" t="e" vm="5">
        <v>#VALUE!</v>
      </c>
      <c r="K194" t="e" vm="6">
        <v>#VALUE!</v>
      </c>
      <c r="L194">
        <f>Table2[[#This Row],[Price]]*Table2[[#This Row],[Quantity]]</f>
        <v>2200.7000000000003</v>
      </c>
    </row>
    <row r="195" spans="2:12" x14ac:dyDescent="0.3">
      <c r="B195" s="3">
        <v>10649</v>
      </c>
      <c r="C195" s="38">
        <v>44911</v>
      </c>
      <c r="D195" t="s">
        <v>13</v>
      </c>
      <c r="E195" s="3">
        <v>4.99</v>
      </c>
      <c r="F195" s="12">
        <v>201</v>
      </c>
      <c r="G195" s="3" t="s">
        <v>10</v>
      </c>
      <c r="H195" s="3" t="s">
        <v>11</v>
      </c>
      <c r="I195" s="4" t="s">
        <v>21</v>
      </c>
      <c r="J195" t="e" vm="5">
        <v>#VALUE!</v>
      </c>
      <c r="K195" t="e" vm="6">
        <v>#VALUE!</v>
      </c>
      <c r="L195">
        <f>Table2[[#This Row],[Price]]*Table2[[#This Row],[Quantity]]</f>
        <v>1002.99</v>
      </c>
    </row>
    <row r="196" spans="2:12" x14ac:dyDescent="0.3">
      <c r="B196" s="3">
        <v>10650</v>
      </c>
      <c r="C196" s="38">
        <v>44912</v>
      </c>
      <c r="D196" t="s">
        <v>15</v>
      </c>
      <c r="E196" s="3">
        <v>12.99</v>
      </c>
      <c r="F196" s="12">
        <v>586</v>
      </c>
      <c r="G196" s="3" t="s">
        <v>10</v>
      </c>
      <c r="H196" s="3" t="s">
        <v>11</v>
      </c>
      <c r="I196" s="4" t="s">
        <v>21</v>
      </c>
      <c r="J196" t="e" vm="5">
        <v>#VALUE!</v>
      </c>
      <c r="K196" t="e" vm="6">
        <v>#VALUE!</v>
      </c>
      <c r="L196">
        <f>Table2[[#This Row],[Price]]*Table2[[#This Row],[Quantity]]</f>
        <v>7612.14</v>
      </c>
    </row>
    <row r="197" spans="2:12" x14ac:dyDescent="0.3">
      <c r="B197" s="3">
        <v>10651</v>
      </c>
      <c r="C197" s="38">
        <v>44912</v>
      </c>
      <c r="D197" t="s">
        <v>18</v>
      </c>
      <c r="E197" s="3">
        <v>9.9499999999999993</v>
      </c>
      <c r="F197" s="12">
        <v>222</v>
      </c>
      <c r="G197" s="3" t="s">
        <v>10</v>
      </c>
      <c r="H197" s="3" t="s">
        <v>11</v>
      </c>
      <c r="I197" s="4" t="s">
        <v>21</v>
      </c>
      <c r="J197" t="e" vm="5">
        <v>#VALUE!</v>
      </c>
      <c r="K197" t="e" vm="6">
        <v>#VALUE!</v>
      </c>
      <c r="L197">
        <f>Table2[[#This Row],[Price]]*Table2[[#This Row],[Quantity]]</f>
        <v>2208.8999999999996</v>
      </c>
    </row>
    <row r="198" spans="2:12" x14ac:dyDescent="0.3">
      <c r="B198" s="3">
        <v>10652</v>
      </c>
      <c r="C198" s="38">
        <v>44912</v>
      </c>
      <c r="D198" t="s">
        <v>9</v>
      </c>
      <c r="E198" s="3">
        <v>3.49</v>
      </c>
      <c r="F198" s="12">
        <v>688</v>
      </c>
      <c r="G198" s="3" t="s">
        <v>10</v>
      </c>
      <c r="H198" s="3" t="s">
        <v>11</v>
      </c>
      <c r="I198" s="4" t="s">
        <v>21</v>
      </c>
      <c r="J198" t="e" vm="5">
        <v>#VALUE!</v>
      </c>
      <c r="K198" t="e" vm="6">
        <v>#VALUE!</v>
      </c>
      <c r="L198">
        <f>Table2[[#This Row],[Price]]*Table2[[#This Row],[Quantity]]</f>
        <v>2401.1200000000003</v>
      </c>
    </row>
    <row r="199" spans="2:12" x14ac:dyDescent="0.3">
      <c r="B199" s="3">
        <v>10653</v>
      </c>
      <c r="C199" s="38">
        <v>44912</v>
      </c>
      <c r="D199" t="s">
        <v>12</v>
      </c>
      <c r="E199" s="3">
        <v>2.95</v>
      </c>
      <c r="F199" s="12">
        <v>746</v>
      </c>
      <c r="G199" s="3" t="s">
        <v>10</v>
      </c>
      <c r="H199" s="3" t="s">
        <v>11</v>
      </c>
      <c r="I199" s="4" t="s">
        <v>21</v>
      </c>
      <c r="J199" t="e" vm="5">
        <v>#VALUE!</v>
      </c>
      <c r="K199" t="e" vm="6">
        <v>#VALUE!</v>
      </c>
      <c r="L199">
        <f>Table2[[#This Row],[Price]]*Table2[[#This Row],[Quantity]]</f>
        <v>2200.7000000000003</v>
      </c>
    </row>
    <row r="200" spans="2:12" x14ac:dyDescent="0.3">
      <c r="B200" s="3">
        <v>10654</v>
      </c>
      <c r="C200" s="38">
        <v>44912</v>
      </c>
      <c r="D200" t="s">
        <v>13</v>
      </c>
      <c r="E200" s="3">
        <v>4.99</v>
      </c>
      <c r="F200" s="12">
        <v>201</v>
      </c>
      <c r="G200" s="3" t="s">
        <v>10</v>
      </c>
      <c r="H200" s="3" t="s">
        <v>11</v>
      </c>
      <c r="I200" s="4" t="s">
        <v>21</v>
      </c>
      <c r="J200" t="e" vm="5">
        <v>#VALUE!</v>
      </c>
      <c r="K200" t="e" vm="6">
        <v>#VALUE!</v>
      </c>
      <c r="L200">
        <f>Table2[[#This Row],[Price]]*Table2[[#This Row],[Quantity]]</f>
        <v>1002.99</v>
      </c>
    </row>
    <row r="201" spans="2:12" x14ac:dyDescent="0.3">
      <c r="B201" s="3">
        <v>10655</v>
      </c>
      <c r="C201" s="38">
        <v>44913</v>
      </c>
      <c r="D201" t="s">
        <v>15</v>
      </c>
      <c r="E201" s="3">
        <v>12.99</v>
      </c>
      <c r="F201" s="12">
        <v>601</v>
      </c>
      <c r="G201" s="3" t="s">
        <v>10</v>
      </c>
      <c r="H201" s="3" t="s">
        <v>11</v>
      </c>
      <c r="I201" s="4" t="s">
        <v>21</v>
      </c>
      <c r="J201" t="e" vm="5">
        <v>#VALUE!</v>
      </c>
      <c r="K201" t="e" vm="6">
        <v>#VALUE!</v>
      </c>
      <c r="L201">
        <f>Table2[[#This Row],[Price]]*Table2[[#This Row],[Quantity]]</f>
        <v>7806.99</v>
      </c>
    </row>
    <row r="202" spans="2:12" x14ac:dyDescent="0.3">
      <c r="B202" s="3">
        <v>10656</v>
      </c>
      <c r="C202" s="38">
        <v>44913</v>
      </c>
      <c r="D202" t="s">
        <v>18</v>
      </c>
      <c r="E202" s="3">
        <v>9.9499999999999993</v>
      </c>
      <c r="F202" s="12">
        <v>222</v>
      </c>
      <c r="G202" s="3" t="s">
        <v>10</v>
      </c>
      <c r="H202" s="3" t="s">
        <v>11</v>
      </c>
      <c r="I202" s="4" t="s">
        <v>21</v>
      </c>
      <c r="J202" t="e" vm="5">
        <v>#VALUE!</v>
      </c>
      <c r="K202" t="e" vm="6">
        <v>#VALUE!</v>
      </c>
      <c r="L202">
        <f>Table2[[#This Row],[Price]]*Table2[[#This Row],[Quantity]]</f>
        <v>2208.8999999999996</v>
      </c>
    </row>
    <row r="203" spans="2:12" x14ac:dyDescent="0.3">
      <c r="B203" s="3">
        <v>10657</v>
      </c>
      <c r="C203" s="38">
        <v>44913</v>
      </c>
      <c r="D203" t="s">
        <v>9</v>
      </c>
      <c r="E203" s="3">
        <v>3.49</v>
      </c>
      <c r="F203" s="12">
        <v>688</v>
      </c>
      <c r="G203" s="3" t="s">
        <v>10</v>
      </c>
      <c r="H203" s="3" t="s">
        <v>11</v>
      </c>
      <c r="I203" s="4" t="s">
        <v>21</v>
      </c>
      <c r="J203" t="e" vm="5">
        <v>#VALUE!</v>
      </c>
      <c r="K203" t="e" vm="6">
        <v>#VALUE!</v>
      </c>
      <c r="L203">
        <f>Table2[[#This Row],[Price]]*Table2[[#This Row],[Quantity]]</f>
        <v>2401.1200000000003</v>
      </c>
    </row>
    <row r="204" spans="2:12" x14ac:dyDescent="0.3">
      <c r="B204" s="3">
        <v>10658</v>
      </c>
      <c r="C204" s="38">
        <v>44913</v>
      </c>
      <c r="D204" t="s">
        <v>12</v>
      </c>
      <c r="E204" s="3">
        <v>2.95</v>
      </c>
      <c r="F204" s="12">
        <v>746</v>
      </c>
      <c r="G204" s="3" t="s">
        <v>10</v>
      </c>
      <c r="H204" s="3" t="s">
        <v>23</v>
      </c>
      <c r="I204" s="4" t="s">
        <v>21</v>
      </c>
      <c r="J204" t="e" vm="5">
        <v>#VALUE!</v>
      </c>
      <c r="K204" t="e" vm="6">
        <v>#VALUE!</v>
      </c>
      <c r="L204">
        <f>Table2[[#This Row],[Price]]*Table2[[#This Row],[Quantity]]</f>
        <v>2200.7000000000003</v>
      </c>
    </row>
    <row r="205" spans="2:12" x14ac:dyDescent="0.3">
      <c r="B205" s="3">
        <v>10659</v>
      </c>
      <c r="C205" s="38">
        <v>44913</v>
      </c>
      <c r="D205" t="s">
        <v>13</v>
      </c>
      <c r="E205" s="3">
        <v>4.99</v>
      </c>
      <c r="F205" s="12">
        <v>201</v>
      </c>
      <c r="G205" s="3" t="s">
        <v>10</v>
      </c>
      <c r="H205" s="3" t="s">
        <v>23</v>
      </c>
      <c r="I205" s="4" t="s">
        <v>21</v>
      </c>
      <c r="J205" t="e" vm="5">
        <v>#VALUE!</v>
      </c>
      <c r="K205" t="e" vm="6">
        <v>#VALUE!</v>
      </c>
      <c r="L205">
        <f>Table2[[#This Row],[Price]]*Table2[[#This Row],[Quantity]]</f>
        <v>1002.99</v>
      </c>
    </row>
    <row r="206" spans="2:12" x14ac:dyDescent="0.3">
      <c r="B206" s="3">
        <v>10660</v>
      </c>
      <c r="C206" s="38">
        <v>44914</v>
      </c>
      <c r="D206" t="s">
        <v>15</v>
      </c>
      <c r="E206" s="3">
        <v>12.99</v>
      </c>
      <c r="F206" s="12">
        <v>632</v>
      </c>
      <c r="G206" s="3" t="s">
        <v>14</v>
      </c>
      <c r="H206" s="3" t="s">
        <v>23</v>
      </c>
      <c r="I206" s="4" t="s">
        <v>21</v>
      </c>
      <c r="J206" t="e" vm="5">
        <v>#VALUE!</v>
      </c>
      <c r="K206" t="e" vm="6">
        <v>#VALUE!</v>
      </c>
      <c r="L206">
        <f>Table2[[#This Row],[Price]]*Table2[[#This Row],[Quantity]]</f>
        <v>8209.68</v>
      </c>
    </row>
    <row r="207" spans="2:12" x14ac:dyDescent="0.3">
      <c r="B207" s="3">
        <v>10661</v>
      </c>
      <c r="C207" s="38">
        <v>44914</v>
      </c>
      <c r="D207" t="s">
        <v>18</v>
      </c>
      <c r="E207" s="3">
        <v>9.9499999999999993</v>
      </c>
      <c r="F207" s="12">
        <v>222</v>
      </c>
      <c r="G207" s="3" t="s">
        <v>14</v>
      </c>
      <c r="H207" s="3" t="s">
        <v>23</v>
      </c>
      <c r="I207" s="4" t="s">
        <v>21</v>
      </c>
      <c r="J207" t="e" vm="5">
        <v>#VALUE!</v>
      </c>
      <c r="K207" t="e" vm="6">
        <v>#VALUE!</v>
      </c>
      <c r="L207">
        <f>Table2[[#This Row],[Price]]*Table2[[#This Row],[Quantity]]</f>
        <v>2208.8999999999996</v>
      </c>
    </row>
    <row r="208" spans="2:12" x14ac:dyDescent="0.3">
      <c r="B208" s="3">
        <v>10662</v>
      </c>
      <c r="C208" s="38">
        <v>44914</v>
      </c>
      <c r="D208" t="s">
        <v>9</v>
      </c>
      <c r="E208" s="3">
        <v>3.49</v>
      </c>
      <c r="F208" s="12">
        <v>631</v>
      </c>
      <c r="G208" s="3" t="s">
        <v>14</v>
      </c>
      <c r="H208" s="3" t="s">
        <v>23</v>
      </c>
      <c r="I208" s="4" t="s">
        <v>21</v>
      </c>
      <c r="J208" t="e" vm="5">
        <v>#VALUE!</v>
      </c>
      <c r="K208" t="e" vm="6">
        <v>#VALUE!</v>
      </c>
      <c r="L208">
        <f>Table2[[#This Row],[Price]]*Table2[[#This Row],[Quantity]]</f>
        <v>2202.19</v>
      </c>
    </row>
    <row r="209" spans="2:12" x14ac:dyDescent="0.3">
      <c r="B209" s="3">
        <v>10663</v>
      </c>
      <c r="C209" s="38">
        <v>44914</v>
      </c>
      <c r="D209" t="s">
        <v>12</v>
      </c>
      <c r="E209" s="3">
        <v>2.95</v>
      </c>
      <c r="F209" s="12">
        <v>746</v>
      </c>
      <c r="G209" s="3" t="s">
        <v>14</v>
      </c>
      <c r="H209" s="3" t="s">
        <v>23</v>
      </c>
      <c r="I209" s="4" t="s">
        <v>21</v>
      </c>
      <c r="J209" t="e" vm="5">
        <v>#VALUE!</v>
      </c>
      <c r="K209" t="e" vm="6">
        <v>#VALUE!</v>
      </c>
      <c r="L209">
        <f>Table2[[#This Row],[Price]]*Table2[[#This Row],[Quantity]]</f>
        <v>2200.7000000000003</v>
      </c>
    </row>
    <row r="210" spans="2:12" x14ac:dyDescent="0.3">
      <c r="B210" s="3">
        <v>10664</v>
      </c>
      <c r="C210" s="38">
        <v>44914</v>
      </c>
      <c r="D210" t="s">
        <v>13</v>
      </c>
      <c r="E210" s="3">
        <v>4.99</v>
      </c>
      <c r="F210" s="12">
        <v>201</v>
      </c>
      <c r="G210" s="3" t="s">
        <v>14</v>
      </c>
      <c r="H210" s="3" t="s">
        <v>23</v>
      </c>
      <c r="I210" s="4" t="s">
        <v>21</v>
      </c>
      <c r="J210" t="e" vm="5">
        <v>#VALUE!</v>
      </c>
      <c r="K210" t="e" vm="6">
        <v>#VALUE!</v>
      </c>
      <c r="L210">
        <f>Table2[[#This Row],[Price]]*Table2[[#This Row],[Quantity]]</f>
        <v>1002.99</v>
      </c>
    </row>
    <row r="211" spans="2:12" x14ac:dyDescent="0.3">
      <c r="B211" s="3">
        <v>10665</v>
      </c>
      <c r="C211" s="38">
        <v>44915</v>
      </c>
      <c r="D211" t="s">
        <v>15</v>
      </c>
      <c r="E211" s="3">
        <v>12.99</v>
      </c>
      <c r="F211" s="12">
        <v>647</v>
      </c>
      <c r="G211" s="3" t="s">
        <v>14</v>
      </c>
      <c r="H211" s="3" t="s">
        <v>23</v>
      </c>
      <c r="I211" s="4" t="s">
        <v>21</v>
      </c>
      <c r="J211" t="e" vm="5">
        <v>#VALUE!</v>
      </c>
      <c r="K211" t="e" vm="6">
        <v>#VALUE!</v>
      </c>
      <c r="L211">
        <f>Table2[[#This Row],[Price]]*Table2[[#This Row],[Quantity]]</f>
        <v>8404.5300000000007</v>
      </c>
    </row>
    <row r="212" spans="2:12" x14ac:dyDescent="0.3">
      <c r="B212" s="3">
        <v>10666</v>
      </c>
      <c r="C212" s="38">
        <v>44915</v>
      </c>
      <c r="D212" t="s">
        <v>18</v>
      </c>
      <c r="E212" s="3">
        <v>9.9499999999999993</v>
      </c>
      <c r="F212" s="12">
        <v>222</v>
      </c>
      <c r="G212" s="3" t="s">
        <v>14</v>
      </c>
      <c r="H212" s="3" t="s">
        <v>23</v>
      </c>
      <c r="I212" s="4" t="s">
        <v>21</v>
      </c>
      <c r="J212" t="e" vm="5">
        <v>#VALUE!</v>
      </c>
      <c r="K212" t="e" vm="6">
        <v>#VALUE!</v>
      </c>
      <c r="L212">
        <f>Table2[[#This Row],[Price]]*Table2[[#This Row],[Quantity]]</f>
        <v>2208.8999999999996</v>
      </c>
    </row>
    <row r="213" spans="2:12" x14ac:dyDescent="0.3">
      <c r="B213" s="3">
        <v>10667</v>
      </c>
      <c r="C213" s="38">
        <v>44915</v>
      </c>
      <c r="D213" t="s">
        <v>9</v>
      </c>
      <c r="E213" s="3">
        <v>3.49</v>
      </c>
      <c r="F213" s="12">
        <v>631</v>
      </c>
      <c r="G213" s="3" t="s">
        <v>14</v>
      </c>
      <c r="H213" s="3" t="s">
        <v>23</v>
      </c>
      <c r="I213" s="4" t="s">
        <v>21</v>
      </c>
      <c r="J213" t="e" vm="5">
        <v>#VALUE!</v>
      </c>
      <c r="K213" t="e" vm="6">
        <v>#VALUE!</v>
      </c>
      <c r="L213">
        <f>Table2[[#This Row],[Price]]*Table2[[#This Row],[Quantity]]</f>
        <v>2202.19</v>
      </c>
    </row>
    <row r="214" spans="2:12" x14ac:dyDescent="0.3">
      <c r="B214" s="3">
        <v>10668</v>
      </c>
      <c r="C214" s="38">
        <v>44915</v>
      </c>
      <c r="D214" t="s">
        <v>12</v>
      </c>
      <c r="E214" s="3">
        <v>2.95</v>
      </c>
      <c r="F214" s="12">
        <v>746</v>
      </c>
      <c r="G214" s="3" t="s">
        <v>14</v>
      </c>
      <c r="H214" s="3" t="s">
        <v>23</v>
      </c>
      <c r="I214" s="4" t="s">
        <v>21</v>
      </c>
      <c r="J214" t="e" vm="5">
        <v>#VALUE!</v>
      </c>
      <c r="K214" t="e" vm="6">
        <v>#VALUE!</v>
      </c>
      <c r="L214">
        <f>Table2[[#This Row],[Price]]*Table2[[#This Row],[Quantity]]</f>
        <v>2200.7000000000003</v>
      </c>
    </row>
    <row r="215" spans="2:12" x14ac:dyDescent="0.3">
      <c r="B215" s="3">
        <v>10669</v>
      </c>
      <c r="C215" s="38">
        <v>44915</v>
      </c>
      <c r="D215" t="s">
        <v>13</v>
      </c>
      <c r="E215" s="3">
        <v>4.99</v>
      </c>
      <c r="F215" s="12">
        <v>201</v>
      </c>
      <c r="G215" s="3" t="s">
        <v>14</v>
      </c>
      <c r="H215" s="3" t="s">
        <v>23</v>
      </c>
      <c r="I215" s="4" t="s">
        <v>21</v>
      </c>
      <c r="J215" t="e" vm="5">
        <v>#VALUE!</v>
      </c>
      <c r="K215" t="e" vm="6">
        <v>#VALUE!</v>
      </c>
      <c r="L215">
        <f>Table2[[#This Row],[Price]]*Table2[[#This Row],[Quantity]]</f>
        <v>1002.99</v>
      </c>
    </row>
    <row r="216" spans="2:12" x14ac:dyDescent="0.3">
      <c r="B216" s="3">
        <v>10670</v>
      </c>
      <c r="C216" s="38">
        <v>44916</v>
      </c>
      <c r="D216" t="s">
        <v>15</v>
      </c>
      <c r="E216" s="3">
        <v>12.99</v>
      </c>
      <c r="F216" s="12">
        <v>678</v>
      </c>
      <c r="G216" s="3" t="s">
        <v>14</v>
      </c>
      <c r="H216" s="3" t="s">
        <v>23</v>
      </c>
      <c r="I216" s="4" t="s">
        <v>21</v>
      </c>
      <c r="J216" t="e" vm="5">
        <v>#VALUE!</v>
      </c>
      <c r="K216" t="e" vm="6">
        <v>#VALUE!</v>
      </c>
      <c r="L216">
        <f>Table2[[#This Row],[Price]]*Table2[[#This Row],[Quantity]]</f>
        <v>8807.2199999999993</v>
      </c>
    </row>
    <row r="217" spans="2:12" x14ac:dyDescent="0.3">
      <c r="B217" s="3">
        <v>10671</v>
      </c>
      <c r="C217" s="38">
        <v>44916</v>
      </c>
      <c r="D217" t="s">
        <v>18</v>
      </c>
      <c r="E217" s="3">
        <v>9.9499999999999993</v>
      </c>
      <c r="F217" s="12">
        <v>222</v>
      </c>
      <c r="G217" s="3" t="s">
        <v>14</v>
      </c>
      <c r="H217" s="3" t="s">
        <v>23</v>
      </c>
      <c r="I217" s="4" t="s">
        <v>21</v>
      </c>
      <c r="J217" t="e" vm="5">
        <v>#VALUE!</v>
      </c>
      <c r="K217" t="e" vm="6">
        <v>#VALUE!</v>
      </c>
      <c r="L217">
        <f>Table2[[#This Row],[Price]]*Table2[[#This Row],[Quantity]]</f>
        <v>2208.8999999999996</v>
      </c>
    </row>
    <row r="218" spans="2:12" x14ac:dyDescent="0.3">
      <c r="B218" s="3">
        <v>10672</v>
      </c>
      <c r="C218" s="38">
        <v>44916</v>
      </c>
      <c r="D218" t="s">
        <v>9</v>
      </c>
      <c r="E218" s="3">
        <v>3.49</v>
      </c>
      <c r="F218" s="12">
        <v>631</v>
      </c>
      <c r="G218" s="3" t="s">
        <v>14</v>
      </c>
      <c r="H218" s="3" t="s">
        <v>23</v>
      </c>
      <c r="I218" s="4" t="s">
        <v>21</v>
      </c>
      <c r="J218" t="e" vm="5">
        <v>#VALUE!</v>
      </c>
      <c r="K218" t="e" vm="6">
        <v>#VALUE!</v>
      </c>
      <c r="L218">
        <f>Table2[[#This Row],[Price]]*Table2[[#This Row],[Quantity]]</f>
        <v>2202.19</v>
      </c>
    </row>
    <row r="219" spans="2:12" x14ac:dyDescent="0.3">
      <c r="B219" s="3">
        <v>10673</v>
      </c>
      <c r="C219" s="38">
        <v>44916</v>
      </c>
      <c r="D219" t="s">
        <v>12</v>
      </c>
      <c r="E219" s="3">
        <v>2.95</v>
      </c>
      <c r="F219" s="12">
        <v>746</v>
      </c>
      <c r="G219" s="3" t="s">
        <v>14</v>
      </c>
      <c r="H219" s="3" t="s">
        <v>23</v>
      </c>
      <c r="I219" s="4" t="s">
        <v>21</v>
      </c>
      <c r="J219" t="e" vm="5">
        <v>#VALUE!</v>
      </c>
      <c r="K219" t="e" vm="6">
        <v>#VALUE!</v>
      </c>
      <c r="L219">
        <f>Table2[[#This Row],[Price]]*Table2[[#This Row],[Quantity]]</f>
        <v>2200.7000000000003</v>
      </c>
    </row>
    <row r="220" spans="2:12" x14ac:dyDescent="0.3">
      <c r="B220" s="3">
        <v>10674</v>
      </c>
      <c r="C220" s="38">
        <v>44916</v>
      </c>
      <c r="D220" t="s">
        <v>13</v>
      </c>
      <c r="E220" s="3">
        <v>4.99</v>
      </c>
      <c r="F220" s="12">
        <v>201</v>
      </c>
      <c r="G220" s="3" t="s">
        <v>14</v>
      </c>
      <c r="H220" s="3" t="s">
        <v>23</v>
      </c>
      <c r="I220" s="4" t="s">
        <v>21</v>
      </c>
      <c r="J220" t="e" vm="5">
        <v>#VALUE!</v>
      </c>
      <c r="K220" t="e" vm="6">
        <v>#VALUE!</v>
      </c>
      <c r="L220">
        <f>Table2[[#This Row],[Price]]*Table2[[#This Row],[Quantity]]</f>
        <v>1002.99</v>
      </c>
    </row>
    <row r="221" spans="2:12" x14ac:dyDescent="0.3">
      <c r="B221" s="3">
        <v>10675</v>
      </c>
      <c r="C221" s="38">
        <v>44917</v>
      </c>
      <c r="D221" t="s">
        <v>15</v>
      </c>
      <c r="E221" s="3">
        <v>12.99</v>
      </c>
      <c r="F221" s="12">
        <v>678</v>
      </c>
      <c r="G221" s="3" t="s">
        <v>14</v>
      </c>
      <c r="H221" s="3" t="s">
        <v>23</v>
      </c>
      <c r="I221" s="4" t="s">
        <v>21</v>
      </c>
      <c r="J221" t="e" vm="5">
        <v>#VALUE!</v>
      </c>
      <c r="K221" t="e" vm="6">
        <v>#VALUE!</v>
      </c>
      <c r="L221">
        <f>Table2[[#This Row],[Price]]*Table2[[#This Row],[Quantity]]</f>
        <v>8807.2199999999993</v>
      </c>
    </row>
    <row r="222" spans="2:12" x14ac:dyDescent="0.3">
      <c r="B222" s="3">
        <v>10676</v>
      </c>
      <c r="C222" s="38">
        <v>44917</v>
      </c>
      <c r="D222" t="s">
        <v>18</v>
      </c>
      <c r="E222" s="3">
        <v>9.9499999999999993</v>
      </c>
      <c r="F222" s="12">
        <v>242</v>
      </c>
      <c r="G222" s="3" t="s">
        <v>14</v>
      </c>
      <c r="H222" s="3" t="s">
        <v>23</v>
      </c>
      <c r="I222" s="4" t="s">
        <v>21</v>
      </c>
      <c r="J222" t="e" vm="5">
        <v>#VALUE!</v>
      </c>
      <c r="K222" t="e" vm="6">
        <v>#VALUE!</v>
      </c>
      <c r="L222">
        <f>Table2[[#This Row],[Price]]*Table2[[#This Row],[Quantity]]</f>
        <v>2407.8999999999996</v>
      </c>
    </row>
    <row r="223" spans="2:12" x14ac:dyDescent="0.3">
      <c r="B223" s="3">
        <v>10677</v>
      </c>
      <c r="C223" s="38">
        <v>44917</v>
      </c>
      <c r="D223" t="s">
        <v>9</v>
      </c>
      <c r="E223" s="3">
        <v>3.49</v>
      </c>
      <c r="F223" s="12">
        <v>631</v>
      </c>
      <c r="G223" s="3" t="s">
        <v>14</v>
      </c>
      <c r="H223" s="3" t="s">
        <v>23</v>
      </c>
      <c r="I223" s="4" t="s">
        <v>21</v>
      </c>
      <c r="J223" t="e" vm="5">
        <v>#VALUE!</v>
      </c>
      <c r="K223" t="e" vm="6">
        <v>#VALUE!</v>
      </c>
      <c r="L223">
        <f>Table2[[#This Row],[Price]]*Table2[[#This Row],[Quantity]]</f>
        <v>2202.19</v>
      </c>
    </row>
    <row r="224" spans="2:12" x14ac:dyDescent="0.3">
      <c r="B224" s="3">
        <v>10678</v>
      </c>
      <c r="C224" s="38">
        <v>44917</v>
      </c>
      <c r="D224" t="s">
        <v>12</v>
      </c>
      <c r="E224" s="3">
        <v>2.95</v>
      </c>
      <c r="F224" s="12">
        <v>746</v>
      </c>
      <c r="G224" s="3" t="s">
        <v>14</v>
      </c>
      <c r="H224" s="3" t="s">
        <v>23</v>
      </c>
      <c r="I224" s="4" t="s">
        <v>21</v>
      </c>
      <c r="J224" t="e" vm="5">
        <v>#VALUE!</v>
      </c>
      <c r="K224" t="e" vm="6">
        <v>#VALUE!</v>
      </c>
      <c r="L224">
        <f>Table2[[#This Row],[Price]]*Table2[[#This Row],[Quantity]]</f>
        <v>2200.7000000000003</v>
      </c>
    </row>
    <row r="225" spans="2:12" x14ac:dyDescent="0.3">
      <c r="B225" s="3">
        <v>10679</v>
      </c>
      <c r="C225" s="38">
        <v>44917</v>
      </c>
      <c r="D225" t="s">
        <v>13</v>
      </c>
      <c r="E225" s="3">
        <v>4.99</v>
      </c>
      <c r="F225" s="12">
        <v>201</v>
      </c>
      <c r="G225" s="3" t="s">
        <v>14</v>
      </c>
      <c r="H225" s="3" t="s">
        <v>23</v>
      </c>
      <c r="I225" s="4" t="s">
        <v>21</v>
      </c>
      <c r="J225" t="e" vm="5">
        <v>#VALUE!</v>
      </c>
      <c r="K225" t="e" vm="6">
        <v>#VALUE!</v>
      </c>
      <c r="L225">
        <f>Table2[[#This Row],[Price]]*Table2[[#This Row],[Quantity]]</f>
        <v>1002.99</v>
      </c>
    </row>
    <row r="226" spans="2:12" x14ac:dyDescent="0.3">
      <c r="B226" s="3">
        <v>10680</v>
      </c>
      <c r="C226" s="38">
        <v>44918</v>
      </c>
      <c r="D226" t="s">
        <v>15</v>
      </c>
      <c r="E226" s="3">
        <v>12.99</v>
      </c>
      <c r="F226" s="12">
        <v>647</v>
      </c>
      <c r="G226" s="3" t="s">
        <v>14</v>
      </c>
      <c r="H226" s="3" t="s">
        <v>23</v>
      </c>
      <c r="I226" s="4" t="s">
        <v>21</v>
      </c>
      <c r="J226" t="e" vm="5">
        <v>#VALUE!</v>
      </c>
      <c r="K226" t="e" vm="6">
        <v>#VALUE!</v>
      </c>
      <c r="L226">
        <f>Table2[[#This Row],[Price]]*Table2[[#This Row],[Quantity]]</f>
        <v>8404.5300000000007</v>
      </c>
    </row>
    <row r="227" spans="2:12" x14ac:dyDescent="0.3">
      <c r="B227" s="3">
        <v>10681</v>
      </c>
      <c r="C227" s="38">
        <v>44918</v>
      </c>
      <c r="D227" t="s">
        <v>18</v>
      </c>
      <c r="E227" s="3">
        <v>9.9499999999999993</v>
      </c>
      <c r="F227" s="12">
        <v>242</v>
      </c>
      <c r="G227" s="3" t="s">
        <v>14</v>
      </c>
      <c r="H227" s="3" t="s">
        <v>23</v>
      </c>
      <c r="I227" s="4" t="s">
        <v>21</v>
      </c>
      <c r="J227" t="e" vm="5">
        <v>#VALUE!</v>
      </c>
      <c r="K227" t="e" vm="6">
        <v>#VALUE!</v>
      </c>
      <c r="L227">
        <f>Table2[[#This Row],[Price]]*Table2[[#This Row],[Quantity]]</f>
        <v>2407.8999999999996</v>
      </c>
    </row>
    <row r="228" spans="2:12" x14ac:dyDescent="0.3">
      <c r="B228" s="3">
        <v>10682</v>
      </c>
      <c r="C228" s="38">
        <v>44918</v>
      </c>
      <c r="D228" t="s">
        <v>9</v>
      </c>
      <c r="E228" s="3">
        <v>3.49</v>
      </c>
      <c r="F228" s="12">
        <v>631</v>
      </c>
      <c r="G228" s="3" t="s">
        <v>14</v>
      </c>
      <c r="H228" s="3" t="s">
        <v>23</v>
      </c>
      <c r="I228" s="4" t="s">
        <v>21</v>
      </c>
      <c r="J228" t="e" vm="5">
        <v>#VALUE!</v>
      </c>
      <c r="K228" t="e" vm="6">
        <v>#VALUE!</v>
      </c>
      <c r="L228">
        <f>Table2[[#This Row],[Price]]*Table2[[#This Row],[Quantity]]</f>
        <v>2202.19</v>
      </c>
    </row>
    <row r="229" spans="2:12" x14ac:dyDescent="0.3">
      <c r="B229" s="3">
        <v>10683</v>
      </c>
      <c r="C229" s="38">
        <v>44918</v>
      </c>
      <c r="D229" t="s">
        <v>12</v>
      </c>
      <c r="E229" s="3">
        <v>2.95</v>
      </c>
      <c r="F229" s="12">
        <v>678</v>
      </c>
      <c r="G229" s="3" t="s">
        <v>14</v>
      </c>
      <c r="H229" s="3" t="s">
        <v>23</v>
      </c>
      <c r="I229" s="4" t="s">
        <v>21</v>
      </c>
      <c r="J229" t="e" vm="5">
        <v>#VALUE!</v>
      </c>
      <c r="K229" t="e" vm="6">
        <v>#VALUE!</v>
      </c>
      <c r="L229">
        <f>Table2[[#This Row],[Price]]*Table2[[#This Row],[Quantity]]</f>
        <v>2000.1000000000001</v>
      </c>
    </row>
    <row r="230" spans="2:12" x14ac:dyDescent="0.3">
      <c r="B230" s="3">
        <v>10684</v>
      </c>
      <c r="C230" s="38">
        <v>44918</v>
      </c>
      <c r="D230" t="s">
        <v>13</v>
      </c>
      <c r="E230" s="3">
        <v>4.99</v>
      </c>
      <c r="F230" s="12">
        <v>201</v>
      </c>
      <c r="G230" s="3" t="s">
        <v>14</v>
      </c>
      <c r="H230" s="3" t="s">
        <v>23</v>
      </c>
      <c r="I230" s="4" t="s">
        <v>21</v>
      </c>
      <c r="J230" t="e" vm="5">
        <v>#VALUE!</v>
      </c>
      <c r="K230" t="e" vm="6">
        <v>#VALUE!</v>
      </c>
      <c r="L230">
        <f>Table2[[#This Row],[Price]]*Table2[[#This Row],[Quantity]]</f>
        <v>1002.99</v>
      </c>
    </row>
    <row r="231" spans="2:12" x14ac:dyDescent="0.3">
      <c r="B231" s="3">
        <v>10685</v>
      </c>
      <c r="C231" s="38">
        <v>44919</v>
      </c>
      <c r="D231" t="s">
        <v>15</v>
      </c>
      <c r="E231" s="3">
        <v>12.99</v>
      </c>
      <c r="F231" s="12">
        <v>678</v>
      </c>
      <c r="G231" s="3" t="s">
        <v>14</v>
      </c>
      <c r="H231" s="3" t="s">
        <v>23</v>
      </c>
      <c r="I231" s="4" t="s">
        <v>21</v>
      </c>
      <c r="J231" t="e" vm="5">
        <v>#VALUE!</v>
      </c>
      <c r="K231" t="e" vm="6">
        <v>#VALUE!</v>
      </c>
      <c r="L231">
        <f>Table2[[#This Row],[Price]]*Table2[[#This Row],[Quantity]]</f>
        <v>8807.2199999999993</v>
      </c>
    </row>
    <row r="232" spans="2:12" x14ac:dyDescent="0.3">
      <c r="B232" s="3">
        <v>10686</v>
      </c>
      <c r="C232" s="38">
        <v>44919</v>
      </c>
      <c r="D232" t="s">
        <v>18</v>
      </c>
      <c r="E232" s="3">
        <v>9.9499999999999993</v>
      </c>
      <c r="F232" s="12">
        <v>242</v>
      </c>
      <c r="G232" s="3" t="s">
        <v>14</v>
      </c>
      <c r="H232" s="3" t="s">
        <v>23</v>
      </c>
      <c r="I232" s="4" t="s">
        <v>21</v>
      </c>
      <c r="J232" t="e" vm="5">
        <v>#VALUE!</v>
      </c>
      <c r="K232" t="e" vm="6">
        <v>#VALUE!</v>
      </c>
      <c r="L232">
        <f>Table2[[#This Row],[Price]]*Table2[[#This Row],[Quantity]]</f>
        <v>2407.8999999999996</v>
      </c>
    </row>
    <row r="233" spans="2:12" x14ac:dyDescent="0.3">
      <c r="B233" s="3">
        <v>10687</v>
      </c>
      <c r="C233" s="38">
        <v>44919</v>
      </c>
      <c r="D233" t="s">
        <v>9</v>
      </c>
      <c r="E233" s="3">
        <v>3.49</v>
      </c>
      <c r="F233" s="12">
        <v>631</v>
      </c>
      <c r="G233" s="3" t="s">
        <v>14</v>
      </c>
      <c r="H233" s="3" t="s">
        <v>23</v>
      </c>
      <c r="I233" t="s">
        <v>17</v>
      </c>
      <c r="J233" t="e" vm="7">
        <v>#VALUE!</v>
      </c>
      <c r="K233" t="e" vm="8">
        <v>#VALUE!</v>
      </c>
      <c r="L233">
        <f>Table2[[#This Row],[Price]]*Table2[[#This Row],[Quantity]]</f>
        <v>2202.19</v>
      </c>
    </row>
    <row r="234" spans="2:12" x14ac:dyDescent="0.3">
      <c r="B234" s="3">
        <v>10688</v>
      </c>
      <c r="C234" s="38">
        <v>44919</v>
      </c>
      <c r="D234" t="s">
        <v>12</v>
      </c>
      <c r="E234" s="3">
        <v>2.95</v>
      </c>
      <c r="F234" s="12">
        <v>678</v>
      </c>
      <c r="G234" s="3" t="s">
        <v>14</v>
      </c>
      <c r="H234" s="3" t="s">
        <v>23</v>
      </c>
      <c r="I234" t="s">
        <v>17</v>
      </c>
      <c r="J234" t="e" vm="7">
        <v>#VALUE!</v>
      </c>
      <c r="K234" t="e" vm="8">
        <v>#VALUE!</v>
      </c>
      <c r="L234">
        <f>Table2[[#This Row],[Price]]*Table2[[#This Row],[Quantity]]</f>
        <v>2000.1000000000001</v>
      </c>
    </row>
    <row r="235" spans="2:12" x14ac:dyDescent="0.3">
      <c r="B235" s="3">
        <v>10689</v>
      </c>
      <c r="C235" s="38">
        <v>44919</v>
      </c>
      <c r="D235" t="s">
        <v>13</v>
      </c>
      <c r="E235" s="3">
        <v>4.99</v>
      </c>
      <c r="F235" s="12">
        <v>201</v>
      </c>
      <c r="G235" s="3" t="s">
        <v>14</v>
      </c>
      <c r="H235" s="3" t="s">
        <v>23</v>
      </c>
      <c r="I235" t="s">
        <v>17</v>
      </c>
      <c r="J235" t="e" vm="7">
        <v>#VALUE!</v>
      </c>
      <c r="K235" t="e" vm="8">
        <v>#VALUE!</v>
      </c>
      <c r="L235">
        <f>Table2[[#This Row],[Price]]*Table2[[#This Row],[Quantity]]</f>
        <v>1002.99</v>
      </c>
    </row>
    <row r="236" spans="2:12" x14ac:dyDescent="0.3">
      <c r="B236" s="3">
        <v>10690</v>
      </c>
      <c r="C236" s="38">
        <v>44920</v>
      </c>
      <c r="D236" t="s">
        <v>15</v>
      </c>
      <c r="E236" s="3">
        <v>12.99</v>
      </c>
      <c r="F236" s="12">
        <v>678</v>
      </c>
      <c r="G236" s="3" t="s">
        <v>14</v>
      </c>
      <c r="H236" s="3" t="s">
        <v>23</v>
      </c>
      <c r="I236" t="s">
        <v>17</v>
      </c>
      <c r="J236" t="e" vm="7">
        <v>#VALUE!</v>
      </c>
      <c r="K236" t="e" vm="8">
        <v>#VALUE!</v>
      </c>
      <c r="L236">
        <f>Table2[[#This Row],[Price]]*Table2[[#This Row],[Quantity]]</f>
        <v>8807.2199999999993</v>
      </c>
    </row>
    <row r="237" spans="2:12" x14ac:dyDescent="0.3">
      <c r="B237" s="3">
        <v>10691</v>
      </c>
      <c r="C237" s="38">
        <v>44920</v>
      </c>
      <c r="D237" t="s">
        <v>18</v>
      </c>
      <c r="E237" s="3">
        <v>9.9499999999999993</v>
      </c>
      <c r="F237" s="12">
        <v>262</v>
      </c>
      <c r="G237" s="3" t="s">
        <v>14</v>
      </c>
      <c r="H237" s="3" t="s">
        <v>23</v>
      </c>
      <c r="I237" t="s">
        <v>17</v>
      </c>
      <c r="J237" t="e" vm="7">
        <v>#VALUE!</v>
      </c>
      <c r="K237" t="e" vm="8">
        <v>#VALUE!</v>
      </c>
      <c r="L237">
        <f>Table2[[#This Row],[Price]]*Table2[[#This Row],[Quantity]]</f>
        <v>2606.8999999999996</v>
      </c>
    </row>
    <row r="238" spans="2:12" x14ac:dyDescent="0.3">
      <c r="B238" s="3">
        <v>10692</v>
      </c>
      <c r="C238" s="38">
        <v>44920</v>
      </c>
      <c r="D238" t="s">
        <v>9</v>
      </c>
      <c r="E238" s="3">
        <v>3.49</v>
      </c>
      <c r="F238" s="12">
        <v>631</v>
      </c>
      <c r="G238" s="3" t="s">
        <v>14</v>
      </c>
      <c r="H238" s="3" t="s">
        <v>23</v>
      </c>
      <c r="I238" t="s">
        <v>17</v>
      </c>
      <c r="J238" t="e" vm="7">
        <v>#VALUE!</v>
      </c>
      <c r="K238" t="e" vm="8">
        <v>#VALUE!</v>
      </c>
      <c r="L238">
        <f>Table2[[#This Row],[Price]]*Table2[[#This Row],[Quantity]]</f>
        <v>2202.19</v>
      </c>
    </row>
    <row r="239" spans="2:12" x14ac:dyDescent="0.3">
      <c r="B239" s="3">
        <v>10693</v>
      </c>
      <c r="C239" s="38">
        <v>44920</v>
      </c>
      <c r="D239" t="s">
        <v>12</v>
      </c>
      <c r="E239" s="3">
        <v>2.95</v>
      </c>
      <c r="F239" s="12">
        <v>678</v>
      </c>
      <c r="G239" s="3" t="s">
        <v>14</v>
      </c>
      <c r="H239" s="3" t="s">
        <v>23</v>
      </c>
      <c r="I239" t="s">
        <v>17</v>
      </c>
      <c r="J239" t="e" vm="7">
        <v>#VALUE!</v>
      </c>
      <c r="K239" t="e" vm="8">
        <v>#VALUE!</v>
      </c>
      <c r="L239">
        <f>Table2[[#This Row],[Price]]*Table2[[#This Row],[Quantity]]</f>
        <v>2000.1000000000001</v>
      </c>
    </row>
    <row r="240" spans="2:12" x14ac:dyDescent="0.3">
      <c r="B240" s="3">
        <v>10694</v>
      </c>
      <c r="C240" s="38">
        <v>44920</v>
      </c>
      <c r="D240" t="s">
        <v>13</v>
      </c>
      <c r="E240" s="3">
        <v>4.99</v>
      </c>
      <c r="F240" s="12">
        <v>201</v>
      </c>
      <c r="G240" s="3" t="s">
        <v>14</v>
      </c>
      <c r="H240" s="3" t="s">
        <v>23</v>
      </c>
      <c r="I240" t="s">
        <v>17</v>
      </c>
      <c r="J240" t="e" vm="7">
        <v>#VALUE!</v>
      </c>
      <c r="K240" t="e" vm="8">
        <v>#VALUE!</v>
      </c>
      <c r="L240">
        <f>Table2[[#This Row],[Price]]*Table2[[#This Row],[Quantity]]</f>
        <v>1002.99</v>
      </c>
    </row>
    <row r="241" spans="2:12" x14ac:dyDescent="0.3">
      <c r="B241" s="3">
        <v>10695</v>
      </c>
      <c r="C241" s="38">
        <v>44921</v>
      </c>
      <c r="D241" t="s">
        <v>15</v>
      </c>
      <c r="E241" s="3">
        <v>12.99</v>
      </c>
      <c r="F241" s="12">
        <v>693</v>
      </c>
      <c r="G241" s="3" t="s">
        <v>14</v>
      </c>
      <c r="H241" s="3" t="s">
        <v>23</v>
      </c>
      <c r="I241" t="s">
        <v>17</v>
      </c>
      <c r="J241" t="e" vm="7">
        <v>#VALUE!</v>
      </c>
      <c r="K241" t="e" vm="8">
        <v>#VALUE!</v>
      </c>
      <c r="L241">
        <f>Table2[[#This Row],[Price]]*Table2[[#This Row],[Quantity]]</f>
        <v>9002.07</v>
      </c>
    </row>
    <row r="242" spans="2:12" x14ac:dyDescent="0.3">
      <c r="B242" s="3">
        <v>10696</v>
      </c>
      <c r="C242" s="38">
        <v>44921</v>
      </c>
      <c r="D242" t="s">
        <v>18</v>
      </c>
      <c r="E242" s="3">
        <v>9.9499999999999993</v>
      </c>
      <c r="F242" s="12">
        <v>282</v>
      </c>
      <c r="G242" s="3" t="s">
        <v>14</v>
      </c>
      <c r="H242" s="3" t="s">
        <v>23</v>
      </c>
      <c r="I242" t="s">
        <v>17</v>
      </c>
      <c r="J242" t="e" vm="7">
        <v>#VALUE!</v>
      </c>
      <c r="K242" t="e" vm="8">
        <v>#VALUE!</v>
      </c>
      <c r="L242">
        <f>Table2[[#This Row],[Price]]*Table2[[#This Row],[Quantity]]</f>
        <v>2805.8999999999996</v>
      </c>
    </row>
    <row r="243" spans="2:12" x14ac:dyDescent="0.3">
      <c r="B243" s="3">
        <v>10697</v>
      </c>
      <c r="C243" s="38">
        <v>44921</v>
      </c>
      <c r="D243" t="s">
        <v>9</v>
      </c>
      <c r="E243" s="3">
        <v>3.49</v>
      </c>
      <c r="F243" s="12">
        <v>631</v>
      </c>
      <c r="G243" s="3" t="s">
        <v>14</v>
      </c>
      <c r="H243" s="3" t="s">
        <v>23</v>
      </c>
      <c r="I243" t="s">
        <v>17</v>
      </c>
      <c r="J243" t="e" vm="7">
        <v>#VALUE!</v>
      </c>
      <c r="K243" t="e" vm="8">
        <v>#VALUE!</v>
      </c>
      <c r="L243">
        <f>Table2[[#This Row],[Price]]*Table2[[#This Row],[Quantity]]</f>
        <v>2202.19</v>
      </c>
    </row>
    <row r="244" spans="2:12" x14ac:dyDescent="0.3">
      <c r="B244" s="3">
        <v>10698</v>
      </c>
      <c r="C244" s="38">
        <v>44921</v>
      </c>
      <c r="D244" t="s">
        <v>12</v>
      </c>
      <c r="E244" s="3">
        <v>2.95</v>
      </c>
      <c r="F244" s="12">
        <v>678</v>
      </c>
      <c r="G244" s="3" t="s">
        <v>14</v>
      </c>
      <c r="H244" s="3" t="s">
        <v>23</v>
      </c>
      <c r="I244" t="s">
        <v>17</v>
      </c>
      <c r="J244" t="e" vm="7">
        <v>#VALUE!</v>
      </c>
      <c r="K244" t="e" vm="8">
        <v>#VALUE!</v>
      </c>
      <c r="L244">
        <f>Table2[[#This Row],[Price]]*Table2[[#This Row],[Quantity]]</f>
        <v>2000.1000000000001</v>
      </c>
    </row>
    <row r="245" spans="2:12" x14ac:dyDescent="0.3">
      <c r="B245" s="3">
        <v>10699</v>
      </c>
      <c r="C245" s="38">
        <v>44921</v>
      </c>
      <c r="D245" t="s">
        <v>13</v>
      </c>
      <c r="E245" s="3">
        <v>4.99</v>
      </c>
      <c r="F245" s="12">
        <v>201</v>
      </c>
      <c r="G245" s="3" t="s">
        <v>14</v>
      </c>
      <c r="H245" s="3" t="s">
        <v>23</v>
      </c>
      <c r="I245" t="s">
        <v>17</v>
      </c>
      <c r="J245" t="e" vm="7">
        <v>#VALUE!</v>
      </c>
      <c r="K245" t="e" vm="8">
        <v>#VALUE!</v>
      </c>
      <c r="L245">
        <f>Table2[[#This Row],[Price]]*Table2[[#This Row],[Quantity]]</f>
        <v>1002.99</v>
      </c>
    </row>
    <row r="246" spans="2:12" x14ac:dyDescent="0.3">
      <c r="B246" s="3">
        <v>10700</v>
      </c>
      <c r="C246" s="38">
        <v>44922</v>
      </c>
      <c r="D246" t="s">
        <v>15</v>
      </c>
      <c r="E246" s="3">
        <v>12.99</v>
      </c>
      <c r="F246" s="12">
        <v>693</v>
      </c>
      <c r="G246" s="3" t="s">
        <v>14</v>
      </c>
      <c r="H246" s="3" t="s">
        <v>23</v>
      </c>
      <c r="I246" t="s">
        <v>17</v>
      </c>
      <c r="J246" t="e" vm="7">
        <v>#VALUE!</v>
      </c>
      <c r="K246" t="e" vm="8">
        <v>#VALUE!</v>
      </c>
      <c r="L246">
        <f>Table2[[#This Row],[Price]]*Table2[[#This Row],[Quantity]]</f>
        <v>9002.07</v>
      </c>
    </row>
    <row r="247" spans="2:12" x14ac:dyDescent="0.3">
      <c r="B247" s="3">
        <v>10701</v>
      </c>
      <c r="C247" s="38">
        <v>44922</v>
      </c>
      <c r="D247" t="s">
        <v>18</v>
      </c>
      <c r="E247" s="3">
        <v>9.9499999999999993</v>
      </c>
      <c r="F247" s="12">
        <v>282</v>
      </c>
      <c r="G247" s="3" t="s">
        <v>14</v>
      </c>
      <c r="H247" s="3" t="s">
        <v>23</v>
      </c>
      <c r="I247" t="s">
        <v>17</v>
      </c>
      <c r="J247" t="e" vm="7">
        <v>#VALUE!</v>
      </c>
      <c r="K247" t="e" vm="8">
        <v>#VALUE!</v>
      </c>
      <c r="L247">
        <f>Table2[[#This Row],[Price]]*Table2[[#This Row],[Quantity]]</f>
        <v>2805.8999999999996</v>
      </c>
    </row>
    <row r="248" spans="2:12" x14ac:dyDescent="0.3">
      <c r="B248" s="3">
        <v>10702</v>
      </c>
      <c r="C248" s="38">
        <v>44922</v>
      </c>
      <c r="D248" t="s">
        <v>9</v>
      </c>
      <c r="E248" s="3">
        <v>3.49</v>
      </c>
      <c r="F248" s="12">
        <v>631</v>
      </c>
      <c r="G248" s="3" t="s">
        <v>14</v>
      </c>
      <c r="H248" s="3" t="s">
        <v>23</v>
      </c>
      <c r="I248" t="s">
        <v>17</v>
      </c>
      <c r="J248" t="e" vm="7">
        <v>#VALUE!</v>
      </c>
      <c r="K248" t="e" vm="8">
        <v>#VALUE!</v>
      </c>
      <c r="L248">
        <f>Table2[[#This Row],[Price]]*Table2[[#This Row],[Quantity]]</f>
        <v>2202.19</v>
      </c>
    </row>
    <row r="249" spans="2:12" x14ac:dyDescent="0.3">
      <c r="B249" s="3">
        <v>10703</v>
      </c>
      <c r="C249" s="38">
        <v>44922</v>
      </c>
      <c r="D249" t="s">
        <v>12</v>
      </c>
      <c r="E249" s="3">
        <v>2.95</v>
      </c>
      <c r="F249" s="12">
        <v>678</v>
      </c>
      <c r="G249" s="3" t="s">
        <v>14</v>
      </c>
      <c r="H249" s="3" t="s">
        <v>11</v>
      </c>
      <c r="I249" t="s">
        <v>17</v>
      </c>
      <c r="J249" t="e" vm="7">
        <v>#VALUE!</v>
      </c>
      <c r="K249" t="e" vm="8">
        <v>#VALUE!</v>
      </c>
      <c r="L249">
        <f>Table2[[#This Row],[Price]]*Table2[[#This Row],[Quantity]]</f>
        <v>2000.1000000000001</v>
      </c>
    </row>
    <row r="250" spans="2:12" x14ac:dyDescent="0.3">
      <c r="B250" s="3">
        <v>10704</v>
      </c>
      <c r="C250" s="38">
        <v>44922</v>
      </c>
      <c r="D250" t="s">
        <v>13</v>
      </c>
      <c r="E250" s="3">
        <v>4.99</v>
      </c>
      <c r="F250" s="12">
        <v>201</v>
      </c>
      <c r="G250" s="3" t="s">
        <v>22</v>
      </c>
      <c r="H250" s="3" t="s">
        <v>11</v>
      </c>
      <c r="I250" t="s">
        <v>17</v>
      </c>
      <c r="J250" t="e" vm="7">
        <v>#VALUE!</v>
      </c>
      <c r="K250" t="e" vm="8">
        <v>#VALUE!</v>
      </c>
      <c r="L250">
        <f>Table2[[#This Row],[Price]]*Table2[[#This Row],[Quantity]]</f>
        <v>1002.99</v>
      </c>
    </row>
    <row r="251" spans="2:12" x14ac:dyDescent="0.3">
      <c r="B251" s="3">
        <v>10705</v>
      </c>
      <c r="C251" s="38">
        <v>44923</v>
      </c>
      <c r="D251" t="s">
        <v>15</v>
      </c>
      <c r="E251" s="3">
        <v>12.99</v>
      </c>
      <c r="F251" s="12">
        <v>724</v>
      </c>
      <c r="G251" s="3" t="s">
        <v>22</v>
      </c>
      <c r="H251" s="3" t="s">
        <v>11</v>
      </c>
      <c r="I251" t="s">
        <v>17</v>
      </c>
      <c r="J251" t="e" vm="7">
        <v>#VALUE!</v>
      </c>
      <c r="K251" t="e" vm="8">
        <v>#VALUE!</v>
      </c>
      <c r="L251">
        <f>Table2[[#This Row],[Price]]*Table2[[#This Row],[Quantity]]</f>
        <v>9404.76</v>
      </c>
    </row>
    <row r="252" spans="2:12" x14ac:dyDescent="0.3">
      <c r="B252" s="3">
        <v>10706</v>
      </c>
      <c r="C252" s="38">
        <v>44923</v>
      </c>
      <c r="D252" t="s">
        <v>18</v>
      </c>
      <c r="E252" s="3">
        <v>9.9499999999999993</v>
      </c>
      <c r="F252" s="12">
        <v>302</v>
      </c>
      <c r="G252" s="3" t="s">
        <v>22</v>
      </c>
      <c r="H252" s="3" t="s">
        <v>11</v>
      </c>
      <c r="I252" t="s">
        <v>17</v>
      </c>
      <c r="J252" t="e" vm="7">
        <v>#VALUE!</v>
      </c>
      <c r="K252" t="e" vm="8">
        <v>#VALUE!</v>
      </c>
      <c r="L252">
        <f>Table2[[#This Row],[Price]]*Table2[[#This Row],[Quantity]]</f>
        <v>3004.8999999999996</v>
      </c>
    </row>
    <row r="253" spans="2:12" x14ac:dyDescent="0.3">
      <c r="B253" s="3">
        <v>10707</v>
      </c>
      <c r="C253" s="38">
        <v>44923</v>
      </c>
      <c r="D253" t="s">
        <v>9</v>
      </c>
      <c r="E253" s="3">
        <v>3.49</v>
      </c>
      <c r="F253" s="12">
        <v>631</v>
      </c>
      <c r="G253" s="3" t="s">
        <v>22</v>
      </c>
      <c r="H253" s="3" t="s">
        <v>11</v>
      </c>
      <c r="I253" t="s">
        <v>17</v>
      </c>
      <c r="J253" t="e" vm="7">
        <v>#VALUE!</v>
      </c>
      <c r="K253" t="e" vm="8">
        <v>#VALUE!</v>
      </c>
      <c r="L253">
        <f>Table2[[#This Row],[Price]]*Table2[[#This Row],[Quantity]]</f>
        <v>2202.19</v>
      </c>
    </row>
    <row r="254" spans="2:12" x14ac:dyDescent="0.3">
      <c r="B254" s="3">
        <v>10708</v>
      </c>
      <c r="C254" s="38">
        <v>44923</v>
      </c>
      <c r="D254" t="s">
        <v>12</v>
      </c>
      <c r="E254" s="3">
        <v>2.95</v>
      </c>
      <c r="F254" s="12">
        <v>678</v>
      </c>
      <c r="G254" s="3" t="s">
        <v>22</v>
      </c>
      <c r="H254" s="3" t="s">
        <v>11</v>
      </c>
      <c r="I254" t="s">
        <v>17</v>
      </c>
      <c r="J254" t="e" vm="7">
        <v>#VALUE!</v>
      </c>
      <c r="K254" t="e" vm="8">
        <v>#VALUE!</v>
      </c>
      <c r="L254">
        <f>Table2[[#This Row],[Price]]*Table2[[#This Row],[Quantity]]</f>
        <v>2000.1000000000001</v>
      </c>
    </row>
    <row r="255" spans="2:12" x14ac:dyDescent="0.3">
      <c r="B255" s="3">
        <v>10709</v>
      </c>
      <c r="C255" s="38">
        <v>44923</v>
      </c>
      <c r="D255" t="s">
        <v>13</v>
      </c>
      <c r="E255" s="3">
        <v>4.99</v>
      </c>
      <c r="F255" s="12">
        <v>201</v>
      </c>
      <c r="G255" s="3" t="s">
        <v>22</v>
      </c>
      <c r="H255" s="3" t="s">
        <v>11</v>
      </c>
      <c r="I255" t="s">
        <v>17</v>
      </c>
      <c r="J255" t="e" vm="7">
        <v>#VALUE!</v>
      </c>
      <c r="K255" t="e" vm="8">
        <v>#VALUE!</v>
      </c>
      <c r="L255">
        <f>Table2[[#This Row],[Price]]*Table2[[#This Row],[Quantity]]</f>
        <v>1002.99</v>
      </c>
    </row>
    <row r="256" spans="2:12" x14ac:dyDescent="0.3">
      <c r="B256" s="3">
        <v>10710</v>
      </c>
      <c r="C256" s="38">
        <v>44924</v>
      </c>
      <c r="D256" t="s">
        <v>15</v>
      </c>
      <c r="E256" s="3">
        <v>12.99</v>
      </c>
      <c r="F256" s="12">
        <v>755</v>
      </c>
      <c r="G256" s="3" t="s">
        <v>22</v>
      </c>
      <c r="H256" s="3" t="s">
        <v>11</v>
      </c>
      <c r="I256" t="s">
        <v>17</v>
      </c>
      <c r="J256" t="e" vm="7">
        <v>#VALUE!</v>
      </c>
      <c r="K256" t="e" vm="8">
        <v>#VALUE!</v>
      </c>
      <c r="L256">
        <f>Table2[[#This Row],[Price]]*Table2[[#This Row],[Quantity]]</f>
        <v>9807.4500000000007</v>
      </c>
    </row>
    <row r="257" spans="2:12" x14ac:dyDescent="0.3">
      <c r="B257" s="3">
        <v>10711</v>
      </c>
      <c r="C257" s="38">
        <v>44924</v>
      </c>
      <c r="D257" t="s">
        <v>18</v>
      </c>
      <c r="E257" s="3">
        <v>9.9499999999999993</v>
      </c>
      <c r="F257" s="12">
        <v>282</v>
      </c>
      <c r="G257" s="3" t="s">
        <v>22</v>
      </c>
      <c r="H257" s="3" t="s">
        <v>11</v>
      </c>
      <c r="I257" t="s">
        <v>17</v>
      </c>
      <c r="J257" t="e" vm="7">
        <v>#VALUE!</v>
      </c>
      <c r="K257" t="e" vm="8">
        <v>#VALUE!</v>
      </c>
      <c r="L257">
        <f>Table2[[#This Row],[Price]]*Table2[[#This Row],[Quantity]]</f>
        <v>2805.8999999999996</v>
      </c>
    </row>
    <row r="258" spans="2:12" x14ac:dyDescent="0.3">
      <c r="B258" s="3">
        <v>10712</v>
      </c>
      <c r="C258" s="38">
        <v>44924</v>
      </c>
      <c r="D258" t="s">
        <v>9</v>
      </c>
      <c r="E258" s="3">
        <v>3.49</v>
      </c>
      <c r="F258" s="12">
        <v>631</v>
      </c>
      <c r="G258" s="3" t="s">
        <v>22</v>
      </c>
      <c r="H258" s="3" t="s">
        <v>11</v>
      </c>
      <c r="I258" t="s">
        <v>17</v>
      </c>
      <c r="J258" t="e" vm="7">
        <v>#VALUE!</v>
      </c>
      <c r="K258" t="e" vm="8">
        <v>#VALUE!</v>
      </c>
      <c r="L258">
        <f>Table2[[#This Row],[Price]]*Table2[[#This Row],[Quantity]]</f>
        <v>2202.19</v>
      </c>
    </row>
    <row r="259" spans="2:12" x14ac:dyDescent="0.3">
      <c r="B259" s="3">
        <v>10713</v>
      </c>
      <c r="C259" s="38">
        <v>44924</v>
      </c>
      <c r="D259" t="s">
        <v>12</v>
      </c>
      <c r="E259" s="3">
        <v>2.95</v>
      </c>
      <c r="F259" s="12">
        <v>678</v>
      </c>
      <c r="G259" s="3" t="s">
        <v>22</v>
      </c>
      <c r="H259" s="3" t="s">
        <v>11</v>
      </c>
      <c r="I259" t="s">
        <v>17</v>
      </c>
      <c r="J259" t="e" vm="7">
        <v>#VALUE!</v>
      </c>
      <c r="K259" t="e" vm="8">
        <v>#VALUE!</v>
      </c>
      <c r="L259">
        <f>Table2[[#This Row],[Price]]*Table2[[#This Row],[Quantity]]</f>
        <v>2000.1000000000001</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28F7-5705-AE4C-BFDA-27907EF068D8}">
  <dimension ref="B2:F8"/>
  <sheetViews>
    <sheetView showGridLines="0" workbookViewId="0"/>
  </sheetViews>
  <sheetFormatPr defaultColWidth="10.69921875" defaultRowHeight="15.6" x14ac:dyDescent="0.3"/>
  <cols>
    <col min="1" max="1" width="4.19921875" customWidth="1"/>
  </cols>
  <sheetData>
    <row r="2" spans="2:6" x14ac:dyDescent="0.3">
      <c r="B2" s="5" t="s">
        <v>25</v>
      </c>
      <c r="C2" s="5"/>
      <c r="D2" s="5"/>
      <c r="E2" s="5"/>
      <c r="F2" s="5"/>
    </row>
    <row r="4" spans="2:6" x14ac:dyDescent="0.3">
      <c r="B4" s="6" t="s">
        <v>26</v>
      </c>
      <c r="C4" s="7"/>
      <c r="D4" s="7"/>
      <c r="E4" s="7"/>
      <c r="F4" s="7"/>
    </row>
    <row r="5" spans="2:6" x14ac:dyDescent="0.3">
      <c r="B5" s="8"/>
      <c r="C5" s="9"/>
      <c r="D5" s="9"/>
      <c r="E5" s="9"/>
      <c r="F5" s="9"/>
    </row>
    <row r="6" spans="2:6" x14ac:dyDescent="0.3">
      <c r="B6" s="6" t="s">
        <v>27</v>
      </c>
      <c r="C6" s="7"/>
      <c r="D6" s="7"/>
      <c r="E6" s="7"/>
      <c r="F6" s="7"/>
    </row>
    <row r="7" spans="2:6" x14ac:dyDescent="0.3">
      <c r="B7" s="8"/>
      <c r="C7" s="9"/>
      <c r="D7" s="9"/>
      <c r="E7" s="9"/>
      <c r="F7" s="9"/>
    </row>
    <row r="8" spans="2:6" x14ac:dyDescent="0.3">
      <c r="B8" s="6" t="s">
        <v>28</v>
      </c>
      <c r="C8" s="7"/>
      <c r="D8" s="7"/>
      <c r="E8" s="7"/>
      <c r="F8"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 Page</vt:lpstr>
      <vt:lpstr>Pivot Tables</vt:lpstr>
      <vt:lpstr>Dashboards</vt:lpstr>
      <vt:lpstr>Raw</vt:lpstr>
      <vt:lpstr>Analysis</vt:lpstr>
      <vt:lpstr>Dashboards!Extract</vt:lpstr>
      <vt:lpstr>Raw!Extract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مصطفى سيد ابراهيم محمد يوسف الخولى</cp:lastModifiedBy>
  <dcterms:created xsi:type="dcterms:W3CDTF">2023-02-14T11:15:23Z</dcterms:created>
  <dcterms:modified xsi:type="dcterms:W3CDTF">2024-06-28T15:18:36Z</dcterms:modified>
</cp:coreProperties>
</file>