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zeynep/Downloads/proje/"/>
    </mc:Choice>
  </mc:AlternateContent>
  <xr:revisionPtr revIDLastSave="0" documentId="13_ncr:1_{49F11F54-66E9-A749-B7BC-0BC0AD63E9BD}" xr6:coauthVersionLast="47" xr6:coauthVersionMax="47" xr10:uidLastSave="{00000000-0000-0000-0000-000000000000}"/>
  <bookViews>
    <workbookView xWindow="0" yWindow="740" windowWidth="23260" windowHeight="12460" activeTab="2" xr2:uid="{00000000-000D-0000-FFFF-FFFF00000000}"/>
  </bookViews>
  <sheets>
    <sheet name="Sheet2" sheetId="1" r:id="rId1"/>
    <sheet name="MyStocks" sheetId="2" r:id="rId2"/>
    <sheet name="DATA" sheetId="3" r:id="rId3"/>
    <sheet name="PieLiv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I8" i="2"/>
  <c r="K8" i="2" s="1"/>
  <c r="E8" i="2"/>
  <c r="G8" i="2" s="1"/>
  <c r="C8" i="2"/>
  <c r="N7" i="2"/>
  <c r="I7" i="2"/>
  <c r="K7" i="2" s="1"/>
  <c r="E7" i="2"/>
  <c r="G7" i="2" s="1"/>
  <c r="C7" i="2"/>
  <c r="N6" i="2"/>
  <c r="I6" i="2"/>
  <c r="K6" i="2" s="1"/>
  <c r="C6" i="2"/>
  <c r="E6" i="2" s="1"/>
  <c r="G6" i="2" s="1"/>
  <c r="N5" i="2"/>
  <c r="I5" i="2"/>
  <c r="K5" i="2" s="1"/>
  <c r="C5" i="2"/>
  <c r="E5" i="2" s="1"/>
  <c r="G5" i="2" s="1"/>
  <c r="N4" i="2"/>
  <c r="K4" i="2"/>
  <c r="O4" i="2" s="1"/>
  <c r="I4" i="2"/>
  <c r="C4" i="2"/>
  <c r="E4" i="2" s="1"/>
  <c r="G4" i="2" s="1"/>
  <c r="M3" i="2"/>
  <c r="K3" i="2"/>
  <c r="O3" i="2" s="1"/>
  <c r="E3" i="2"/>
  <c r="G3" i="2" s="1"/>
  <c r="P3" i="2" l="1"/>
  <c r="O6" i="2"/>
  <c r="M6" i="2"/>
  <c r="P6" i="2" s="1"/>
  <c r="M7" i="2"/>
  <c r="P7" i="2" s="1"/>
  <c r="O7" i="2"/>
  <c r="O5" i="2"/>
  <c r="M5" i="2"/>
  <c r="P5" i="2" s="1"/>
  <c r="O8" i="2"/>
  <c r="M8" i="2"/>
  <c r="P8" i="2" s="1"/>
  <c r="M4" i="2"/>
  <c r="P4" i="2" s="1"/>
</calcChain>
</file>

<file path=xl/sharedStrings.xml><?xml version="1.0" encoding="utf-8"?>
<sst xmlns="http://schemas.openxmlformats.org/spreadsheetml/2006/main" count="78" uniqueCount="47">
  <si>
    <t>Stock Names</t>
  </si>
  <si>
    <t>Stock Purchase Date</t>
  </si>
  <si>
    <t>Stock Purchase Time</t>
  </si>
  <si>
    <t>Stock Purchase Price</t>
  </si>
  <si>
    <t>Stock Sale Date</t>
  </si>
  <si>
    <t>Stock Sale Time</t>
  </si>
  <si>
    <t>Stock Sale Price</t>
  </si>
  <si>
    <t>Time Period</t>
  </si>
  <si>
    <t>Column1</t>
  </si>
  <si>
    <t>Column2</t>
  </si>
  <si>
    <t>Column3</t>
  </si>
  <si>
    <t>Column33</t>
  </si>
  <si>
    <t>Column34</t>
  </si>
  <si>
    <t>Column32</t>
  </si>
  <si>
    <t>Column4</t>
  </si>
  <si>
    <t>Column6</t>
  </si>
  <si>
    <t>Column62</t>
  </si>
  <si>
    <t>Column622</t>
  </si>
  <si>
    <t>Column623</t>
  </si>
  <si>
    <t>Column63</t>
  </si>
  <si>
    <t>Column7</t>
  </si>
  <si>
    <t>Column8</t>
  </si>
  <si>
    <t>Column9</t>
  </si>
  <si>
    <t>Column10</t>
  </si>
  <si>
    <t>Stock Purchase Price($)</t>
  </si>
  <si>
    <t>Number of Stock</t>
  </si>
  <si>
    <t>Total Price($)</t>
  </si>
  <si>
    <t>Exchange Rate(USDTRY)</t>
  </si>
  <si>
    <t>Total Price(₺)</t>
  </si>
  <si>
    <t>Stock Sale Price($)</t>
  </si>
  <si>
    <t>Stock Sale Price(₺)</t>
  </si>
  <si>
    <t>Profit($)</t>
  </si>
  <si>
    <t>Profit(₺)</t>
  </si>
  <si>
    <t>EXAMPLE</t>
  </si>
  <si>
    <t>2024-05-01 15:00:00</t>
  </si>
  <si>
    <t>2024-06-01 15:00:00</t>
  </si>
  <si>
    <t>-</t>
  </si>
  <si>
    <t>AAPL</t>
  </si>
  <si>
    <t>AMZN</t>
  </si>
  <si>
    <t>NVDA</t>
  </si>
  <si>
    <t>GOOGL</t>
  </si>
  <si>
    <t>SBUX</t>
  </si>
  <si>
    <t>Stock Purchase Price ($)</t>
  </si>
  <si>
    <t>Stock Sale Price ($)</t>
  </si>
  <si>
    <t>1 yıl, 0 ay, 18 gün</t>
  </si>
  <si>
    <t>Stock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</si>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</sst>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0" borderId="7" xfId="0" applyFont="1" applyBorder="1" applyAlignment="1">
      <alignment horizontal="center" vertical="top"/>
    </xf>
  </cellXfs>
  <cellStyles count="1">
    <cellStyle name="Normal" xfId="0" builtinId="0"/>
  </cellStyles>
  <dxfs count="21">
    <dxf>
      <numFmt numFmtId="2" formatCode="0.0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2" tint="-9.9978637043366805E-2"/>
        </patternFill>
      </fill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auto="1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2" tint="-9.9978637043366805E-2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9" tint="0.79998168889431442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auto="1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6" tint="0.39997558519241921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>
          <fgColor indexed="64"/>
          <bgColor theme="9" tint="0.79998168889431442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9" tint="0.79998168889431442"/>
        </patternFill>
      </fill>
      <alignment horizontal="center" vertical="bottom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</dxf>
    <dxf>
      <border>
        <bottom style="thin">
          <color indexed="64"/>
        </bottom>
      </border>
    </dxf>
    <dxf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Güncel Hisse Dağılımı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PieLive!$B$1</c:f>
              <c:strCache>
                <c:ptCount val="1"/>
                <c:pt idx="0">
                  <c:v>Last Price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PieLive!$A$2:$A$6</c:f>
              <c:strCache>
                <c:ptCount val="5"/>
                <c:pt idx="0">
                  <c:v>AMZN</c:v>
                </c:pt>
                <c:pt idx="1">
                  <c:v>AAPL</c:v>
                </c:pt>
                <c:pt idx="2">
                  <c:v>SBUX</c:v>
                </c:pt>
                <c:pt idx="3">
                  <c:v>NVDA</c:v>
                </c:pt>
                <c:pt idx="4">
                  <c:v>GOOGL</c:v>
                </c:pt>
              </c:strCache>
            </c:strRef>
          </c:cat>
          <c:val>
            <c:numRef>
              <c:f>PieLive!$B$2:$B$6</c:f>
              <c:numCache>
                <c:formatCode>General</c:formatCode>
                <c:ptCount val="5"/>
                <c:pt idx="0">
                  <c:v>205.51</c:v>
                </c:pt>
                <c:pt idx="1">
                  <c:v>207.83</c:v>
                </c:pt>
                <c:pt idx="2">
                  <c:v>84.98</c:v>
                </c:pt>
                <c:pt idx="3">
                  <c:v>135.18</c:v>
                </c:pt>
                <c:pt idx="4">
                  <c:v>165.27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1-8243-9F72-BE1099C7F6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8" totalsRowShown="0" headerRowDxfId="20" dataDxfId="18" headerRowBorderDxfId="19" tableBorderDxfId="17" totalsRowBorderDxfId="16">
  <autoFilter ref="A1:P8" xr:uid="{00000000-0009-0000-0100-000001000000}"/>
  <tableColumns count="16">
    <tableColumn id="1" xr3:uid="{00000000-0010-0000-0000-000001000000}" name="Column1" dataDxfId="15"/>
    <tableColumn id="2" xr3:uid="{00000000-0010-0000-0000-000002000000}" name="Column2" dataDxfId="14"/>
    <tableColumn id="12" xr3:uid="{00000000-0010-0000-0000-00000C000000}" name="Column3" dataDxfId="13"/>
    <tableColumn id="14" xr3:uid="{00000000-0010-0000-0000-00000E000000}" name="Column33" dataDxfId="12"/>
    <tableColumn id="15" xr3:uid="{00000000-0010-0000-0000-00000F000000}" name="Column34" dataDxfId="11"/>
    <tableColumn id="3" xr3:uid="{00000000-0010-0000-0000-000003000000}" name="Column32" dataDxfId="10"/>
    <tableColumn id="4" xr3:uid="{00000000-0010-0000-0000-000004000000}" name="Column4" dataDxfId="9"/>
    <tableColumn id="6" xr3:uid="{00000000-0010-0000-0000-000006000000}" name="Column6" dataDxfId="8"/>
    <tableColumn id="13" xr3:uid="{00000000-0010-0000-0000-00000D000000}" name="Column62" dataDxfId="7"/>
    <tableColumn id="16" xr3:uid="{00000000-0010-0000-0000-000010000000}" name="Column622" dataDxfId="6"/>
    <tableColumn id="17" xr3:uid="{00000000-0010-0000-0000-000011000000}" name="Column623" dataDxfId="5"/>
    <tableColumn id="5" xr3:uid="{00000000-0010-0000-0000-000005000000}" name="Column63" dataDxfId="4"/>
    <tableColumn id="7" xr3:uid="{00000000-0010-0000-0000-000007000000}" name="Column7" dataDxfId="3"/>
    <tableColumn id="8" xr3:uid="{00000000-0010-0000-0000-000008000000}" name="Column8" dataDxfId="2"/>
    <tableColumn id="9" xr3:uid="{00000000-0010-0000-0000-000009000000}" name="Column9" dataDxfId="1"/>
    <tableColumn id="10" xr3:uid="{00000000-0010-0000-0000-00000A000000}" name="Column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83203125" bestFit="1" customWidth="1"/>
    <col min="2" max="2" width="18.33203125" bestFit="1" customWidth="1"/>
    <col min="3" max="4" width="18.5" bestFit="1" customWidth="1"/>
    <col min="5" max="5" width="14" bestFit="1" customWidth="1"/>
    <col min="6" max="7" width="14.1640625" bestFit="1" customWidth="1"/>
    <col min="8" max="8" width="11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3"/>
      <c r="B5" s="3"/>
      <c r="C5" s="3"/>
      <c r="D5" s="3"/>
      <c r="E5" s="3"/>
      <c r="F5" s="3"/>
      <c r="G5" s="3"/>
      <c r="H5" s="3"/>
    </row>
    <row r="6" spans="1:8" x14ac:dyDescent="0.2">
      <c r="A6" s="2"/>
      <c r="B6" s="2"/>
      <c r="C6" s="2"/>
      <c r="D6" s="2"/>
      <c r="E6" s="2"/>
      <c r="F6" s="2"/>
      <c r="G6" s="2"/>
      <c r="H6" s="2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x14ac:dyDescent="0.2">
      <c r="A8" s="2"/>
      <c r="B8" s="2"/>
      <c r="C8" s="2"/>
      <c r="D8" s="2"/>
      <c r="E8" s="2"/>
      <c r="F8" s="2"/>
      <c r="G8" s="2"/>
      <c r="H8" s="2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2"/>
      <c r="B10" s="2"/>
      <c r="C10" s="2"/>
      <c r="D10" s="2"/>
      <c r="E10" s="2"/>
      <c r="F10" s="2"/>
      <c r="G10" s="2"/>
      <c r="H10" s="2"/>
    </row>
    <row r="11" spans="1:8" x14ac:dyDescent="0.2">
      <c r="A11" s="3"/>
      <c r="B11" s="3"/>
      <c r="C11" s="3"/>
      <c r="D11" s="3"/>
      <c r="E11" s="3"/>
      <c r="F11" s="3"/>
      <c r="G11" s="3"/>
      <c r="H11" s="3"/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3"/>
      <c r="B15" s="3"/>
      <c r="C15" s="3"/>
      <c r="D15" s="3"/>
      <c r="E15" s="3"/>
      <c r="F15" s="3"/>
      <c r="G15" s="3"/>
      <c r="H15" s="3"/>
    </row>
    <row r="16" spans="1:8" x14ac:dyDescent="0.2">
      <c r="A16" s="2"/>
      <c r="B16" s="2"/>
      <c r="C16" s="2"/>
      <c r="D16" s="2"/>
      <c r="E16" s="2"/>
      <c r="F16" s="2"/>
      <c r="G16" s="2"/>
      <c r="H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"/>
  <sheetViews>
    <sheetView zoomScaleNormal="100" workbookViewId="0">
      <selection activeCell="C8" sqref="C8"/>
    </sheetView>
  </sheetViews>
  <sheetFormatPr baseColWidth="10" defaultColWidth="8.83203125" defaultRowHeight="15" x14ac:dyDescent="0.2"/>
  <cols>
    <col min="1" max="1" width="13" style="7" bestFit="1" customWidth="1"/>
    <col min="2" max="2" width="18.5" style="10" bestFit="1" customWidth="1"/>
    <col min="3" max="3" width="20.83203125" style="7" bestFit="1" customWidth="1"/>
    <col min="4" max="4" width="15.33203125" style="7" bestFit="1" customWidth="1"/>
    <col min="5" max="5" width="14" style="7" bestFit="1" customWidth="1"/>
    <col min="6" max="6" width="21.5" style="7" bestFit="1" customWidth="1"/>
    <col min="7" max="7" width="13" style="7" bestFit="1" customWidth="1"/>
    <col min="8" max="8" width="18.1640625" style="7" bestFit="1" customWidth="1"/>
    <col min="9" max="9" width="16.5" style="7" bestFit="1" customWidth="1"/>
    <col min="10" max="10" width="15.33203125" style="7" bestFit="1" customWidth="1"/>
    <col min="11" max="11" width="15" style="7" bestFit="1" customWidth="1"/>
    <col min="12" max="12" width="21.5" style="7" bestFit="1" customWidth="1"/>
    <col min="13" max="13" width="16.5" style="7" bestFit="1" customWidth="1"/>
    <col min="14" max="14" width="13.83203125" style="7" bestFit="1" customWidth="1"/>
    <col min="15" max="15" width="13" style="7" bestFit="1" customWidth="1"/>
    <col min="16" max="16" width="14" style="7" bestFit="1" customWidth="1"/>
    <col min="17" max="17" width="13.6640625" style="7" bestFit="1" customWidth="1"/>
    <col min="18" max="31" width="8.83203125" style="7" customWidth="1"/>
    <col min="32" max="16384" width="8.83203125" style="7"/>
  </cols>
  <sheetData>
    <row r="1" spans="1:20" x14ac:dyDescent="0.2">
      <c r="A1" s="4" t="s">
        <v>8</v>
      </c>
      <c r="B1" s="9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6" t="s">
        <v>21</v>
      </c>
      <c r="O1" s="5" t="s">
        <v>22</v>
      </c>
      <c r="P1" s="5" t="s">
        <v>23</v>
      </c>
    </row>
    <row r="2" spans="1:20" x14ac:dyDescent="0.2">
      <c r="A2" s="26" t="s">
        <v>0</v>
      </c>
      <c r="B2" s="22" t="s">
        <v>2</v>
      </c>
      <c r="C2" s="15" t="s">
        <v>24</v>
      </c>
      <c r="D2" s="11" t="s">
        <v>25</v>
      </c>
      <c r="E2" s="11" t="s">
        <v>26</v>
      </c>
      <c r="F2" s="11" t="s">
        <v>27</v>
      </c>
      <c r="G2" s="11" t="s">
        <v>28</v>
      </c>
      <c r="H2" s="24" t="s">
        <v>5</v>
      </c>
      <c r="I2" s="17" t="s">
        <v>29</v>
      </c>
      <c r="J2" s="11" t="s">
        <v>25</v>
      </c>
      <c r="K2" s="11" t="s">
        <v>26</v>
      </c>
      <c r="L2" s="11" t="s">
        <v>27</v>
      </c>
      <c r="M2" s="11" t="s">
        <v>30</v>
      </c>
      <c r="N2" s="19" t="s">
        <v>7</v>
      </c>
      <c r="O2" s="14" t="s">
        <v>31</v>
      </c>
      <c r="P2" s="14" t="s">
        <v>32</v>
      </c>
    </row>
    <row r="3" spans="1:20" x14ac:dyDescent="0.2">
      <c r="A3" s="27" t="s">
        <v>33</v>
      </c>
      <c r="B3" s="23" t="s">
        <v>34</v>
      </c>
      <c r="C3" s="16">
        <v>5</v>
      </c>
      <c r="D3" s="12">
        <v>5</v>
      </c>
      <c r="E3" s="12">
        <f>Table1[[#This Row],[Column3]]*Table1[[#This Row],[Column33]]</f>
        <v>25</v>
      </c>
      <c r="F3" s="13">
        <v>5</v>
      </c>
      <c r="G3" s="12">
        <f>Table1[[#This Row],[Column34]]*Table1[[#This Row],[Column32]]</f>
        <v>125</v>
      </c>
      <c r="H3" s="23" t="s">
        <v>35</v>
      </c>
      <c r="I3" s="18">
        <v>10</v>
      </c>
      <c r="J3" s="12">
        <v>10</v>
      </c>
      <c r="K3" s="12">
        <f>Table1[[#This Row],[Column62]]*Table1[[#This Row],[Column622]]</f>
        <v>100</v>
      </c>
      <c r="L3" s="13">
        <v>15</v>
      </c>
      <c r="M3" s="12">
        <f>Table1[[#This Row],[Column623]]*Table1[[#This Row],[Column63]]</f>
        <v>1500</v>
      </c>
      <c r="N3" s="20" t="s">
        <v>36</v>
      </c>
      <c r="O3" s="12">
        <f>Table1[[#This Row],[Column623]]-Table1[[#This Row],[Column34]]</f>
        <v>75</v>
      </c>
      <c r="P3" s="12">
        <f>Table1[[#This Row],[Column7]]-Table1[[#This Row],[Column4]]</f>
        <v>1375</v>
      </c>
    </row>
    <row r="4" spans="1:20" x14ac:dyDescent="0.2">
      <c r="A4" s="27" t="s">
        <v>37</v>
      </c>
      <c r="B4" s="23" t="s">
        <v>34</v>
      </c>
      <c r="C4" s="16" t="str">
        <f>DATA!A2</f>
        <v>AMZN</v>
      </c>
      <c r="D4" s="13"/>
      <c r="E4" s="13" t="e">
        <f>Table1[[#This Row],[Column3]]*Table1[[#This Row],[Column33]]</f>
        <v>#VALUE!</v>
      </c>
      <c r="F4" s="13"/>
      <c r="G4" s="13" t="e">
        <f>Table1[[#This Row],[Column34]]*Table1[[#This Row],[Column32]]</f>
        <v>#VALUE!</v>
      </c>
      <c r="H4" s="23" t="s">
        <v>35</v>
      </c>
      <c r="I4" s="18">
        <f>DATA!B2</f>
        <v>179</v>
      </c>
      <c r="J4" s="13"/>
      <c r="K4" s="13">
        <f>Table1[[#This Row],[Column62]]*Table1[[#This Row],[Column622]]</f>
        <v>0</v>
      </c>
      <c r="L4" s="13"/>
      <c r="M4" s="13">
        <f>Table1[[#This Row],[Column623]]*Table1[[#This Row],[Column63]]</f>
        <v>0</v>
      </c>
      <c r="N4" s="20">
        <f>DATA!C2</f>
        <v>205.51</v>
      </c>
      <c r="O4" s="13" t="e">
        <f>Table1[[#This Row],[Column623]]-Table1[[#This Row],[Column34]]</f>
        <v>#VALUE!</v>
      </c>
      <c r="P4" s="13" t="e">
        <f>Table1[[#This Row],[Column7]]-Table1[[#This Row],[Column4]]</f>
        <v>#VALUE!</v>
      </c>
    </row>
    <row r="5" spans="1:20" x14ac:dyDescent="0.2">
      <c r="A5" s="27" t="s">
        <v>38</v>
      </c>
      <c r="B5" s="23" t="s">
        <v>34</v>
      </c>
      <c r="C5" s="16" t="str">
        <f>DATA!A3</f>
        <v>AAPL</v>
      </c>
      <c r="D5" s="13"/>
      <c r="E5" s="13" t="e">
        <f>Table1[[#This Row],[Column3]]*Table1[[#This Row],[Column33]]</f>
        <v>#VALUE!</v>
      </c>
      <c r="F5" s="13"/>
      <c r="G5" s="13" t="e">
        <f>Table1[[#This Row],[Column34]]*Table1[[#This Row],[Column32]]</f>
        <v>#VALUE!</v>
      </c>
      <c r="H5" s="23" t="s">
        <v>35</v>
      </c>
      <c r="I5" s="18">
        <f>DATA!B3</f>
        <v>168.28</v>
      </c>
      <c r="J5" s="13"/>
      <c r="K5" s="13">
        <f>Table1[[#This Row],[Column62]]*Table1[[#This Row],[Column622]]</f>
        <v>0</v>
      </c>
      <c r="L5" s="13"/>
      <c r="M5" s="13">
        <f>Table1[[#This Row],[Column623]]*Table1[[#This Row],[Column63]]</f>
        <v>0</v>
      </c>
      <c r="N5" s="20">
        <f>DATA!C3</f>
        <v>207.83</v>
      </c>
      <c r="O5" s="13" t="e">
        <f>Table1[[#This Row],[Column623]]-Table1[[#This Row],[Column34]]</f>
        <v>#VALUE!</v>
      </c>
      <c r="P5" s="13" t="e">
        <f>Table1[[#This Row],[Column7]]-Table1[[#This Row],[Column4]]</f>
        <v>#VALUE!</v>
      </c>
      <c r="T5" s="8"/>
    </row>
    <row r="6" spans="1:20" x14ac:dyDescent="0.2">
      <c r="A6" s="27" t="s">
        <v>39</v>
      </c>
      <c r="B6" s="23" t="s">
        <v>34</v>
      </c>
      <c r="C6" s="16" t="str">
        <f>DATA!A4</f>
        <v>SBUX</v>
      </c>
      <c r="D6" s="13"/>
      <c r="E6" s="13" t="e">
        <f>Table1[[#This Row],[Column3]]*Table1[[#This Row],[Column33]]</f>
        <v>#VALUE!</v>
      </c>
      <c r="F6" s="13"/>
      <c r="G6" s="13" t="e">
        <f>Table1[[#This Row],[Column34]]*Table1[[#This Row],[Column32]]</f>
        <v>#VALUE!</v>
      </c>
      <c r="H6" s="23" t="s">
        <v>35</v>
      </c>
      <c r="I6" s="18">
        <f>DATA!B4</f>
        <v>72.08</v>
      </c>
      <c r="J6" s="13"/>
      <c r="K6" s="13">
        <f>Table1[[#This Row],[Column62]]*Table1[[#This Row],[Column622]]</f>
        <v>0</v>
      </c>
      <c r="L6" s="13"/>
      <c r="M6" s="13">
        <f>Table1[[#This Row],[Column623]]*Table1[[#This Row],[Column63]]</f>
        <v>0</v>
      </c>
      <c r="N6" s="20">
        <f>DATA!C4</f>
        <v>84.98</v>
      </c>
      <c r="O6" s="13" t="e">
        <f>Table1[[#This Row],[Column623]]-Table1[[#This Row],[Column34]]</f>
        <v>#VALUE!</v>
      </c>
      <c r="P6" s="13" t="e">
        <f>Table1[[#This Row],[Column7]]-Table1[[#This Row],[Column4]]</f>
        <v>#VALUE!</v>
      </c>
    </row>
    <row r="7" spans="1:20" x14ac:dyDescent="0.2">
      <c r="A7" s="27" t="s">
        <v>40</v>
      </c>
      <c r="B7" s="23" t="s">
        <v>34</v>
      </c>
      <c r="C7" s="16" t="str">
        <f>DATA!A5</f>
        <v>NVDA</v>
      </c>
      <c r="D7" s="13"/>
      <c r="E7" s="13" t="e">
        <f>Table1[[#This Row],[Column3]]*Table1[[#This Row],[Column33]]</f>
        <v>#VALUE!</v>
      </c>
      <c r="F7" s="13"/>
      <c r="G7" s="13" t="e">
        <f>Table1[[#This Row],[Column34]]*Table1[[#This Row],[Column32]]</f>
        <v>#VALUE!</v>
      </c>
      <c r="H7" s="25"/>
      <c r="I7" s="18">
        <f>DATA!B5</f>
        <v>83.01</v>
      </c>
      <c r="J7" s="13"/>
      <c r="K7" s="13">
        <f>Table1[[#This Row],[Column62]]*Table1[[#This Row],[Column622]]</f>
        <v>0</v>
      </c>
      <c r="L7" s="13"/>
      <c r="M7" s="13">
        <f>Table1[[#This Row],[Column623]]*Table1[[#This Row],[Column63]]</f>
        <v>0</v>
      </c>
      <c r="N7" s="20">
        <f>DATA!C5</f>
        <v>135.18</v>
      </c>
      <c r="O7" s="13" t="e">
        <f>Table1[[#This Row],[Column623]]-Table1[[#This Row],[Column34]]</f>
        <v>#VALUE!</v>
      </c>
      <c r="P7" s="13" t="e">
        <f>Table1[[#This Row],[Column7]]-Table1[[#This Row],[Column4]]</f>
        <v>#VALUE!</v>
      </c>
    </row>
    <row r="8" spans="1:20" x14ac:dyDescent="0.2">
      <c r="A8" s="27" t="s">
        <v>41</v>
      </c>
      <c r="B8" s="23" t="s">
        <v>34</v>
      </c>
      <c r="C8" s="16" t="str">
        <f>DATA!A6</f>
        <v>GOOGL</v>
      </c>
      <c r="D8" s="13"/>
      <c r="E8" s="13" t="e">
        <f>Table1[[#This Row],[Column3]]*Table1[[#This Row],[Column33]]</f>
        <v>#VALUE!</v>
      </c>
      <c r="F8" s="13"/>
      <c r="G8" s="13" t="e">
        <f>Table1[[#This Row],[Column34]]*Table1[[#This Row],[Column32]]</f>
        <v>#VALUE!</v>
      </c>
      <c r="H8" s="25"/>
      <c r="I8" s="18">
        <f>DATA!B6</f>
        <v>163.08000000000001</v>
      </c>
      <c r="J8" s="13"/>
      <c r="K8" s="13">
        <f>Table1[[#This Row],[Column62]]*Table1[[#This Row],[Column622]]</f>
        <v>0</v>
      </c>
      <c r="L8" s="13"/>
      <c r="M8" s="13">
        <f>Table1[[#This Row],[Column623]]*Table1[[#This Row],[Column63]]</f>
        <v>0</v>
      </c>
      <c r="N8" s="20">
        <f>DATA!C6</f>
        <v>165.27</v>
      </c>
      <c r="O8" s="13" t="e">
        <f>Table1[[#This Row],[Column623]]-Table1[[#This Row],[Column34]]</f>
        <v>#VALUE!</v>
      </c>
      <c r="P8" s="13" t="e">
        <f>Table1[[#This Row],[Column7]]-Table1[[#This Row],[Column4]]</f>
        <v>#VALUE!</v>
      </c>
    </row>
    <row r="12" spans="1:20" x14ac:dyDescent="0.2">
      <c r="E12" s="21"/>
      <c r="F12" s="21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tabSelected="1" workbookViewId="0"/>
  </sheetViews>
  <sheetFormatPr baseColWidth="10" defaultColWidth="8.83203125" defaultRowHeight="15" x14ac:dyDescent="0.2"/>
  <cols>
    <col min="1" max="1" width="10.83203125" bestFit="1" customWidth="1"/>
    <col min="2" max="2" width="19.5" bestFit="1" customWidth="1"/>
    <col min="3" max="3" width="15.5" bestFit="1" customWidth="1"/>
    <col min="4" max="4" width="14" bestFit="1" customWidth="1"/>
  </cols>
  <sheetData>
    <row r="1" spans="1:4" x14ac:dyDescent="0.2">
      <c r="A1" s="28" t="s">
        <v>0</v>
      </c>
      <c r="B1" s="28" t="s">
        <v>42</v>
      </c>
      <c r="C1" s="28" t="s">
        <v>43</v>
      </c>
      <c r="D1" s="28" t="s">
        <v>7</v>
      </c>
    </row>
    <row r="2" spans="1:4" x14ac:dyDescent="0.2">
      <c r="A2" t="s">
        <v>38</v>
      </c>
      <c r="B2">
        <v>179</v>
      </c>
      <c r="C2">
        <v>205.51</v>
      </c>
      <c r="D2" t="s">
        <v>44</v>
      </c>
    </row>
    <row r="3" spans="1:4" x14ac:dyDescent="0.2">
      <c r="A3" t="s">
        <v>37</v>
      </c>
      <c r="B3">
        <v>168.28</v>
      </c>
      <c r="C3">
        <v>207.83</v>
      </c>
      <c r="D3" t="s">
        <v>44</v>
      </c>
    </row>
    <row r="4" spans="1:4" x14ac:dyDescent="0.2">
      <c r="A4" t="s">
        <v>41</v>
      </c>
      <c r="B4">
        <v>72.08</v>
      </c>
      <c r="C4">
        <v>84.98</v>
      </c>
      <c r="D4" t="s">
        <v>44</v>
      </c>
    </row>
    <row r="5" spans="1:4" x14ac:dyDescent="0.2">
      <c r="A5" t="s">
        <v>39</v>
      </c>
      <c r="B5">
        <v>83.01</v>
      </c>
      <c r="C5">
        <v>135.18</v>
      </c>
      <c r="D5" t="s">
        <v>44</v>
      </c>
    </row>
    <row r="6" spans="1:4" x14ac:dyDescent="0.2">
      <c r="A6" t="s">
        <v>40</v>
      </c>
      <c r="B6">
        <v>163.08000000000001</v>
      </c>
      <c r="C6">
        <v>165.27</v>
      </c>
      <c r="D6" t="s">
        <v>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K20" sqref="K20"/>
    </sheetView>
  </sheetViews>
  <sheetFormatPr baseColWidth="10" defaultColWidth="8.83203125" defaultRowHeight="15" x14ac:dyDescent="0.2"/>
  <sheetData>
    <row r="1" spans="1:2" x14ac:dyDescent="0.2">
      <c r="A1" t="s">
        <v>45</v>
      </c>
      <c r="B1" t="s">
        <v>46</v>
      </c>
    </row>
    <row r="2" spans="1:2" x14ac:dyDescent="0.2">
      <c r="A2" t="s">
        <v>38</v>
      </c>
      <c r="B2">
        <v>205.51</v>
      </c>
    </row>
    <row r="3" spans="1:2" x14ac:dyDescent="0.2">
      <c r="A3" t="s">
        <v>37</v>
      </c>
      <c r="B3">
        <v>207.83</v>
      </c>
    </row>
    <row r="4" spans="1:2" x14ac:dyDescent="0.2">
      <c r="A4" t="s">
        <v>41</v>
      </c>
      <c r="B4">
        <v>84.98</v>
      </c>
    </row>
    <row r="5" spans="1:2" x14ac:dyDescent="0.2">
      <c r="A5" t="s">
        <v>39</v>
      </c>
      <c r="B5">
        <v>135.18</v>
      </c>
    </row>
    <row r="6" spans="1:2" x14ac:dyDescent="0.2">
      <c r="A6" t="s">
        <v>40</v>
      </c>
      <c r="B6">
        <v>165.27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MyStocks</vt:lpstr>
      <vt:lpstr>DATA</vt:lpstr>
      <vt:lpstr>PieLive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Naci Şafak</dc:creator>
  <cp:lastModifiedBy>ZEYNEP GÜNDOĞDU</cp:lastModifiedBy>
  <dcterms:created xsi:type="dcterms:W3CDTF">2015-06-05T18:17:20Z</dcterms:created>
  <dcterms:modified xsi:type="dcterms:W3CDTF">2025-05-19T16:05:52Z</dcterms:modified>
</cp:coreProperties>
</file>