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3835" windowHeight="11640"/>
  </bookViews>
  <sheets>
    <sheet name="Bethel AAOF Old Cost Est." sheetId="1" r:id="rId1"/>
  </sheets>
  <definedNames>
    <definedName name="_xlnm.Print_Area" localSheetId="0">'Bethel AAOF Old Cost Est.'!$A$2:$T$51</definedName>
  </definedNames>
  <calcPr calcId="125725"/>
</workbook>
</file>

<file path=xl/calcChain.xml><?xml version="1.0" encoding="utf-8"?>
<calcChain xmlns="http://schemas.openxmlformats.org/spreadsheetml/2006/main">
  <c r="S33" i="1"/>
  <c r="S34"/>
  <c r="S31"/>
  <c r="S29"/>
  <c r="S28"/>
  <c r="S30" s="1"/>
  <c r="S27"/>
  <c r="C19"/>
  <c r="D18"/>
  <c r="E19"/>
  <c r="F18"/>
  <c r="H19"/>
  <c r="S32" l="1"/>
  <c r="F30"/>
  <c r="O18"/>
  <c r="P19"/>
  <c r="N19"/>
  <c r="S17"/>
  <c r="S16"/>
  <c r="S14"/>
  <c r="S13"/>
  <c r="S12" l="1"/>
  <c r="Q18"/>
  <c r="S15"/>
  <c r="S11"/>
  <c r="S19" s="1"/>
  <c r="XFD15"/>
  <c r="G39" l="1"/>
  <c r="L19"/>
  <c r="J19"/>
  <c r="S20" l="1"/>
  <c r="E48"/>
  <c r="E49" s="1"/>
  <c r="K26"/>
  <c r="I18"/>
  <c r="K18"/>
  <c r="M18"/>
</calcChain>
</file>

<file path=xl/sharedStrings.xml><?xml version="1.0" encoding="utf-8"?>
<sst xmlns="http://schemas.openxmlformats.org/spreadsheetml/2006/main" count="84" uniqueCount="57">
  <si>
    <t>PROJECT NAME</t>
  </si>
  <si>
    <t xml:space="preserve">CONTRACTOR </t>
  </si>
  <si>
    <t>TBD</t>
  </si>
  <si>
    <t>Sheet 1  -  Labor / Cost Summary</t>
  </si>
  <si>
    <t>Task</t>
  </si>
  <si>
    <t>Interviews/Lit Search</t>
  </si>
  <si>
    <t>Planning documents</t>
  </si>
  <si>
    <t>Field Work</t>
  </si>
  <si>
    <t>Draft SC Report</t>
  </si>
  <si>
    <t>Final SC Report</t>
  </si>
  <si>
    <t>Prepare Draft DD</t>
  </si>
  <si>
    <t xml:space="preserve">Final DD </t>
  </si>
  <si>
    <t xml:space="preserve">Project Totals </t>
  </si>
  <si>
    <t>Labor Catagory</t>
  </si>
  <si>
    <t>OfficeRate</t>
  </si>
  <si>
    <t>Hours</t>
  </si>
  <si>
    <t>Amount</t>
  </si>
  <si>
    <t>Field Rate</t>
  </si>
  <si>
    <t>Task Amt</t>
  </si>
  <si>
    <t>-</t>
  </si>
  <si>
    <t>Task Hrs</t>
  </si>
  <si>
    <t>Table 3  - Shipping Costs (freight)</t>
  </si>
  <si>
    <t>Table 2  -  Analytical Costs</t>
  </si>
  <si>
    <t>Units (lbs)</t>
  </si>
  <si>
    <t>Cost per</t>
  </si>
  <si>
    <t>Units</t>
  </si>
  <si>
    <t>Parameter</t>
  </si>
  <si>
    <t>Analytical Method(s)</t>
  </si>
  <si>
    <t>Analyses</t>
  </si>
  <si>
    <t>Soil / Sediment Samples</t>
  </si>
  <si>
    <t>TOTAL</t>
  </si>
  <si>
    <t>Total</t>
  </si>
  <si>
    <t>Item</t>
  </si>
  <si>
    <t>Unit Cost</t>
  </si>
  <si>
    <t>Plans/field</t>
  </si>
  <si>
    <t>Draft PA/SI</t>
  </si>
  <si>
    <t>Comments</t>
  </si>
  <si>
    <t>Final PA/SI</t>
  </si>
  <si>
    <t>Refer to:</t>
  </si>
  <si>
    <t xml:space="preserve">Subtotal </t>
  </si>
  <si>
    <t>Manpower =</t>
  </si>
  <si>
    <t>Cost</t>
  </si>
  <si>
    <t>ODC Total</t>
  </si>
  <si>
    <t>Per person cost =</t>
  </si>
  <si>
    <t xml:space="preserve">        Crew cost =</t>
  </si>
  <si>
    <t>Sum Labor $</t>
  </si>
  <si>
    <t>Sum Labor Hrs</t>
  </si>
  <si>
    <t>Sheet 1 sum</t>
  </si>
  <si>
    <t>Bethel AAOF (old)</t>
  </si>
  <si>
    <t xml:space="preserve">OPTION 1 - Monitoring Well Mgt </t>
  </si>
  <si>
    <t>Table 4 - Miscellaneous Costs</t>
  </si>
  <si>
    <t>Table 5 -  Travel Costs</t>
  </si>
  <si>
    <t>Table 6 -  ODC Summary</t>
  </si>
  <si>
    <t>Option 1 Cost</t>
  </si>
  <si>
    <t>TOTAL with Option 1</t>
  </si>
  <si>
    <t xml:space="preserve">TOTAL without Option 1 </t>
  </si>
  <si>
    <t>AMENDED VENDOR COST ESTIMATE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</si>
</sst>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1"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2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181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4" fillId="0" borderId="5" xfId="3" applyFont="1" applyBorder="1" applyAlignment="1">
      <alignment horizontal="centerContinuous"/>
    </xf>
    <xf numFmtId="0" fontId="4" fillId="0" borderId="6" xfId="3" applyFont="1" applyBorder="1" applyAlignment="1">
      <alignment horizontal="centerContinuous"/>
    </xf>
    <xf numFmtId="0" fontId="4" fillId="0" borderId="8" xfId="3" applyFont="1" applyBorder="1" applyAlignment="1">
      <alignment horizontal="centerContinuous"/>
    </xf>
    <xf numFmtId="0" fontId="4" fillId="3" borderId="6" xfId="3" applyFont="1" applyFill="1" applyBorder="1" applyAlignment="1">
      <alignment horizontal="centerContinuous"/>
    </xf>
    <xf numFmtId="0" fontId="1" fillId="0" borderId="3" xfId="0" applyFont="1" applyBorder="1"/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3" fillId="0" borderId="11" xfId="4" applyFont="1" applyBorder="1"/>
    <xf numFmtId="0" fontId="3" fillId="0" borderId="12" xfId="4" applyFont="1" applyBorder="1"/>
    <xf numFmtId="0" fontId="3" fillId="0" borderId="13" xfId="4" applyFont="1" applyBorder="1"/>
    <xf numFmtId="0" fontId="3" fillId="3" borderId="14" xfId="4" applyFont="1" applyFill="1" applyBorder="1"/>
    <xf numFmtId="0" fontId="0" fillId="0" borderId="15" xfId="0" applyBorder="1"/>
    <xf numFmtId="44" fontId="0" fillId="0" borderId="5" xfId="1" applyFont="1" applyFill="1" applyBorder="1" applyAlignment="1">
      <alignment horizontal="right"/>
    </xf>
    <xf numFmtId="0" fontId="0" fillId="0" borderId="5" xfId="0" applyBorder="1" applyAlignment="1">
      <alignment horizontal="center"/>
    </xf>
    <xf numFmtId="44" fontId="0" fillId="0" borderId="5" xfId="1" applyFont="1" applyBorder="1" applyAlignment="1">
      <alignment horizontal="right"/>
    </xf>
    <xf numFmtId="44" fontId="6" fillId="0" borderId="5" xfId="1" applyFont="1" applyFill="1" applyBorder="1" applyAlignment="1">
      <alignment horizontal="right"/>
    </xf>
    <xf numFmtId="0" fontId="5" fillId="0" borderId="5" xfId="0" applyFont="1" applyBorder="1" applyAlignment="1">
      <alignment horizontal="center"/>
    </xf>
    <xf numFmtId="3" fontId="6" fillId="0" borderId="5" xfId="3" applyNumberFormat="1" applyFont="1" applyBorder="1" applyAlignment="1">
      <alignment horizontal="center"/>
    </xf>
    <xf numFmtId="3" fontId="6" fillId="0" borderId="7" xfId="3" applyNumberFormat="1" applyFont="1" applyBorder="1" applyAlignment="1">
      <alignment horizontal="center"/>
    </xf>
    <xf numFmtId="7" fontId="5" fillId="3" borderId="14" xfId="3" applyNumberFormat="1" applyFont="1" applyFill="1" applyBorder="1"/>
    <xf numFmtId="0" fontId="6" fillId="0" borderId="5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44" fontId="5" fillId="3" borderId="14" xfId="3" applyNumberFormat="1" applyFont="1" applyFill="1" applyBorder="1"/>
    <xf numFmtId="0" fontId="0" fillId="0" borderId="15" xfId="0" applyFill="1" applyBorder="1"/>
    <xf numFmtId="0" fontId="7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44" fontId="6" fillId="0" borderId="5" xfId="1" applyFont="1" applyBorder="1" applyAlignment="1">
      <alignment horizontal="right"/>
    </xf>
    <xf numFmtId="0" fontId="0" fillId="4" borderId="15" xfId="0" applyFill="1" applyBorder="1"/>
    <xf numFmtId="0" fontId="0" fillId="0" borderId="5" xfId="0" applyBorder="1" applyAlignment="1">
      <alignment horizontal="left"/>
    </xf>
    <xf numFmtId="0" fontId="0" fillId="4" borderId="5" xfId="0" applyFill="1" applyBorder="1"/>
    <xf numFmtId="44" fontId="0" fillId="0" borderId="5" xfId="0" applyNumberFormat="1" applyBorder="1"/>
    <xf numFmtId="0" fontId="0" fillId="4" borderId="5" xfId="0" applyFill="1" applyBorder="1" applyAlignment="1">
      <alignment horizontal="center"/>
    </xf>
    <xf numFmtId="0" fontId="0" fillId="4" borderId="9" xfId="0" applyFill="1" applyBorder="1"/>
    <xf numFmtId="0" fontId="0" fillId="0" borderId="10" xfId="0" applyBorder="1" applyAlignment="1">
      <alignment horizontal="left"/>
    </xf>
    <xf numFmtId="1" fontId="0" fillId="0" borderId="10" xfId="0" applyNumberFormat="1" applyFill="1" applyBorder="1" applyAlignment="1">
      <alignment horizontal="center"/>
    </xf>
    <xf numFmtId="1" fontId="0" fillId="4" borderId="10" xfId="0" applyNumberFormat="1" applyFill="1" applyBorder="1"/>
    <xf numFmtId="1" fontId="0" fillId="4" borderId="10" xfId="0" applyNumberFormat="1" applyFill="1" applyBorder="1" applyAlignment="1">
      <alignment horizontal="center"/>
    </xf>
    <xf numFmtId="0" fontId="0" fillId="0" borderId="16" xfId="0" applyBorder="1"/>
    <xf numFmtId="3" fontId="0" fillId="0" borderId="0" xfId="0" applyNumberFormat="1"/>
    <xf numFmtId="3" fontId="5" fillId="0" borderId="0" xfId="0" applyNumberFormat="1" applyFont="1"/>
    <xf numFmtId="0" fontId="5" fillId="0" borderId="0" xfId="0" applyFont="1"/>
    <xf numFmtId="37" fontId="3" fillId="0" borderId="0" xfId="3" applyNumberFormat="1" applyFont="1" applyBorder="1" applyAlignment="1">
      <alignment horizontal="center"/>
    </xf>
    <xf numFmtId="7" fontId="3" fillId="0" borderId="0" xfId="3" applyNumberFormat="1" applyFont="1" applyBorder="1"/>
    <xf numFmtId="0" fontId="2" fillId="2" borderId="1" xfId="0" applyFont="1" applyFill="1" applyBorder="1"/>
    <xf numFmtId="0" fontId="0" fillId="2" borderId="18" xfId="0" applyFill="1" applyBorder="1"/>
    <xf numFmtId="0" fontId="5" fillId="2" borderId="2" xfId="0" applyFont="1" applyFill="1" applyBorder="1"/>
    <xf numFmtId="0" fontId="5" fillId="3" borderId="1" xfId="0" applyFont="1" applyFill="1" applyBorder="1"/>
    <xf numFmtId="37" fontId="5" fillId="3" borderId="18" xfId="3" applyNumberFormat="1" applyFont="1" applyFill="1" applyBorder="1" applyAlignment="1">
      <alignment horizontal="center"/>
    </xf>
    <xf numFmtId="7" fontId="3" fillId="0" borderId="0" xfId="1" applyNumberFormat="1" applyFont="1" applyBorder="1"/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8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3" borderId="4" xfId="0" applyFill="1" applyBorder="1"/>
    <xf numFmtId="44" fontId="5" fillId="3" borderId="21" xfId="1" applyFont="1" applyFill="1" applyBorder="1"/>
    <xf numFmtId="37" fontId="3" fillId="0" borderId="0" xfId="3" applyNumberFormat="1" applyFont="1" applyBorder="1"/>
    <xf numFmtId="0" fontId="2" fillId="0" borderId="8" xfId="0" applyFont="1" applyBorder="1" applyAlignment="1">
      <alignment horizontal="left"/>
    </xf>
    <xf numFmtId="0" fontId="0" fillId="0" borderId="5" xfId="0" applyFill="1" applyBorder="1"/>
    <xf numFmtId="44" fontId="0" fillId="0" borderId="5" xfId="1" applyFont="1" applyFill="1" applyBorder="1"/>
    <xf numFmtId="44" fontId="0" fillId="0" borderId="19" xfId="1" applyFont="1" applyBorder="1"/>
    <xf numFmtId="0" fontId="0" fillId="0" borderId="20" xfId="0" applyBorder="1"/>
    <xf numFmtId="0" fontId="2" fillId="0" borderId="4" xfId="0" applyFont="1" applyBorder="1"/>
    <xf numFmtId="0" fontId="0" fillId="0" borderId="22" xfId="0" applyFill="1" applyBorder="1"/>
    <xf numFmtId="0" fontId="0" fillId="0" borderId="5" xfId="0" applyBorder="1"/>
    <xf numFmtId="44" fontId="0" fillId="0" borderId="5" xfId="1" applyFont="1" applyBorder="1"/>
    <xf numFmtId="0" fontId="0" fillId="0" borderId="20" xfId="0" applyFill="1" applyBorder="1"/>
    <xf numFmtId="0" fontId="0" fillId="4" borderId="10" xfId="0" applyFill="1" applyBorder="1"/>
    <xf numFmtId="0" fontId="5" fillId="0" borderId="22" xfId="0" applyFont="1" applyBorder="1"/>
    <xf numFmtId="9" fontId="5" fillId="3" borderId="4" xfId="2" applyFont="1" applyFill="1" applyBorder="1" applyAlignment="1">
      <alignment horizontal="center"/>
    </xf>
    <xf numFmtId="0" fontId="5" fillId="0" borderId="15" xfId="0" applyFont="1" applyBorder="1"/>
    <xf numFmtId="0" fontId="5" fillId="3" borderId="4" xfId="0" applyFont="1" applyFill="1" applyBorder="1"/>
    <xf numFmtId="0" fontId="2" fillId="3" borderId="4" xfId="0" applyFont="1" applyFill="1" applyBorder="1"/>
    <xf numFmtId="44" fontId="2" fillId="3" borderId="21" xfId="1" applyFont="1" applyFill="1" applyBorder="1"/>
    <xf numFmtId="0" fontId="7" fillId="0" borderId="23" xfId="0" applyFont="1" applyFill="1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10" xfId="0" applyBorder="1"/>
    <xf numFmtId="44" fontId="5" fillId="3" borderId="4" xfId="1" applyFont="1" applyFill="1" applyBorder="1"/>
    <xf numFmtId="4" fontId="5" fillId="3" borderId="21" xfId="0" applyNumberFormat="1" applyFont="1" applyFill="1" applyBorder="1" applyAlignment="1">
      <alignment horizontal="center"/>
    </xf>
    <xf numFmtId="0" fontId="0" fillId="4" borderId="16" xfId="0" applyFill="1" applyBorder="1"/>
    <xf numFmtId="44" fontId="5" fillId="3" borderId="30" xfId="1" applyFont="1" applyFill="1" applyBorder="1"/>
    <xf numFmtId="7" fontId="1" fillId="3" borderId="31" xfId="0" applyNumberFormat="1" applyFont="1" applyFill="1" applyBorder="1"/>
    <xf numFmtId="0" fontId="2" fillId="0" borderId="8" xfId="0" applyFont="1" applyBorder="1" applyAlignment="1">
      <alignment horizontal="center"/>
    </xf>
    <xf numFmtId="0" fontId="2" fillId="2" borderId="32" xfId="0" applyFont="1" applyFill="1" applyBorder="1"/>
    <xf numFmtId="0" fontId="0" fillId="2" borderId="33" xfId="0" applyFill="1" applyBorder="1"/>
    <xf numFmtId="0" fontId="0" fillId="2" borderId="17" xfId="0" applyFill="1" applyBorder="1"/>
    <xf numFmtId="0" fontId="0" fillId="0" borderId="22" xfId="0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6" xfId="0" applyFont="1" applyBorder="1"/>
    <xf numFmtId="0" fontId="2" fillId="0" borderId="34" xfId="0" applyFont="1" applyBorder="1"/>
    <xf numFmtId="0" fontId="2" fillId="0" borderId="0" xfId="0" applyFont="1" applyBorder="1" applyAlignment="1">
      <alignment horizontal="center"/>
    </xf>
    <xf numFmtId="0" fontId="0" fillId="0" borderId="6" xfId="0" applyBorder="1"/>
    <xf numFmtId="44" fontId="0" fillId="0" borderId="0" xfId="1" applyFont="1" applyBorder="1"/>
    <xf numFmtId="44" fontId="0" fillId="4" borderId="10" xfId="1" applyFont="1" applyFill="1" applyBorder="1"/>
    <xf numFmtId="0" fontId="0" fillId="6" borderId="8" xfId="0" applyFill="1" applyBorder="1"/>
    <xf numFmtId="0" fontId="5" fillId="0" borderId="5" xfId="0" applyFont="1" applyBorder="1"/>
    <xf numFmtId="44" fontId="0" fillId="0" borderId="6" xfId="1" applyFont="1" applyBorder="1"/>
    <xf numFmtId="0" fontId="5" fillId="0" borderId="15" xfId="0" applyFont="1" applyFill="1" applyBorder="1"/>
    <xf numFmtId="0" fontId="0" fillId="0" borderId="8" xfId="0" applyFill="1" applyBorder="1"/>
    <xf numFmtId="9" fontId="0" fillId="0" borderId="6" xfId="2" applyFont="1" applyBorder="1" applyAlignment="1">
      <alignment horizontal="center"/>
    </xf>
    <xf numFmtId="0" fontId="0" fillId="2" borderId="0" xfId="0" applyFill="1"/>
    <xf numFmtId="0" fontId="0" fillId="5" borderId="2" xfId="0" applyFill="1" applyBorder="1"/>
    <xf numFmtId="0" fontId="2" fillId="5" borderId="2" xfId="0" applyFont="1" applyFill="1" applyBorder="1" applyAlignment="1">
      <alignment horizontal="right"/>
    </xf>
    <xf numFmtId="0" fontId="0" fillId="5" borderId="2" xfId="0" applyFill="1" applyBorder="1" applyAlignment="1">
      <alignment horizontal="left"/>
    </xf>
    <xf numFmtId="44" fontId="0" fillId="0" borderId="14" xfId="1" applyFont="1" applyBorder="1"/>
    <xf numFmtId="0" fontId="5" fillId="0" borderId="35" xfId="0" applyFont="1" applyBorder="1"/>
    <xf numFmtId="0" fontId="0" fillId="0" borderId="36" xfId="0" applyBorder="1"/>
    <xf numFmtId="0" fontId="2" fillId="0" borderId="34" xfId="0" applyFont="1" applyBorder="1" applyAlignment="1">
      <alignment horizontal="center"/>
    </xf>
    <xf numFmtId="0" fontId="1" fillId="0" borderId="0" xfId="0" applyFont="1" applyFill="1" applyBorder="1"/>
    <xf numFmtId="0" fontId="5" fillId="0" borderId="0" xfId="0" applyFont="1" applyBorder="1"/>
    <xf numFmtId="0" fontId="0" fillId="0" borderId="0" xfId="0" applyFill="1"/>
    <xf numFmtId="44" fontId="0" fillId="0" borderId="37" xfId="1" applyFont="1" applyBorder="1"/>
    <xf numFmtId="0" fontId="0" fillId="0" borderId="37" xfId="0" applyBorder="1"/>
    <xf numFmtId="0" fontId="0" fillId="5" borderId="5" xfId="0" applyFill="1" applyBorder="1"/>
    <xf numFmtId="0" fontId="0" fillId="5" borderId="5" xfId="0" applyFill="1" applyBorder="1" applyAlignment="1">
      <alignment horizontal="right"/>
    </xf>
    <xf numFmtId="0" fontId="0" fillId="4" borderId="30" xfId="0" applyFill="1" applyBorder="1"/>
    <xf numFmtId="0" fontId="0" fillId="0" borderId="10" xfId="0" applyBorder="1" applyAlignment="1">
      <alignment horizontal="right"/>
    </xf>
    <xf numFmtId="44" fontId="0" fillId="0" borderId="36" xfId="1" applyFont="1" applyBorder="1"/>
    <xf numFmtId="0" fontId="1" fillId="7" borderId="0" xfId="0" applyFont="1" applyFill="1"/>
    <xf numFmtId="44" fontId="0" fillId="0" borderId="0" xfId="0" applyNumberFormat="1"/>
    <xf numFmtId="164" fontId="0" fillId="0" borderId="0" xfId="0" applyNumberFormat="1"/>
    <xf numFmtId="44" fontId="0" fillId="0" borderId="25" xfId="1" applyFont="1" applyBorder="1" applyAlignment="1">
      <alignment horizontal="right"/>
    </xf>
    <xf numFmtId="164" fontId="5" fillId="0" borderId="37" xfId="0" applyNumberFormat="1" applyFont="1" applyBorder="1" applyAlignment="1">
      <alignment horizontal="center"/>
    </xf>
    <xf numFmtId="7" fontId="8" fillId="3" borderId="14" xfId="3" applyNumberFormat="1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44" fontId="5" fillId="0" borderId="5" xfId="1" applyFont="1" applyFill="1" applyBorder="1" applyAlignment="1">
      <alignment horizontal="right"/>
    </xf>
    <xf numFmtId="44" fontId="9" fillId="0" borderId="25" xfId="1" applyFont="1" applyBorder="1" applyAlignment="1">
      <alignment horizontal="right"/>
    </xf>
    <xf numFmtId="44" fontId="9" fillId="0" borderId="26" xfId="1" applyFont="1" applyBorder="1"/>
    <xf numFmtId="44" fontId="9" fillId="0" borderId="38" xfId="1" applyFont="1" applyBorder="1" applyAlignment="1">
      <alignment horizontal="right"/>
    </xf>
    <xf numFmtId="37" fontId="9" fillId="0" borderId="17" xfId="3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44" fontId="9" fillId="0" borderId="3" xfId="0" applyNumberFormat="1" applyFont="1" applyBorder="1"/>
    <xf numFmtId="0" fontId="10" fillId="5" borderId="29" xfId="0" applyFont="1" applyFill="1" applyBorder="1" applyAlignment="1">
      <alignment horizontal="center"/>
    </xf>
    <xf numFmtId="0" fontId="5" fillId="0" borderId="20" xfId="0" applyFont="1" applyBorder="1"/>
    <xf numFmtId="44" fontId="9" fillId="0" borderId="5" xfId="1" applyFont="1" applyBorder="1" applyAlignment="1">
      <alignment horizontal="right"/>
    </xf>
    <xf numFmtId="44" fontId="0" fillId="0" borderId="37" xfId="1" applyFont="1" applyBorder="1" applyAlignment="1">
      <alignment horizontal="right"/>
    </xf>
    <xf numFmtId="0" fontId="5" fillId="0" borderId="0" xfId="0" applyFont="1" applyFill="1" applyBorder="1"/>
    <xf numFmtId="0" fontId="2" fillId="0" borderId="0" xfId="0" applyFont="1" applyFill="1" applyBorder="1" applyAlignment="1">
      <alignment horizontal="center"/>
    </xf>
    <xf numFmtId="44" fontId="5" fillId="0" borderId="0" xfId="1" applyFont="1" applyFill="1" applyBorder="1"/>
    <xf numFmtId="0" fontId="0" fillId="0" borderId="0" xfId="0" applyFill="1" applyBorder="1" applyAlignment="1">
      <alignment horizontal="center"/>
    </xf>
    <xf numFmtId="44" fontId="0" fillId="0" borderId="0" xfId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9" fontId="5" fillId="0" borderId="0" xfId="2" applyFont="1" applyFill="1" applyBorder="1" applyAlignment="1">
      <alignment horizontal="center"/>
    </xf>
    <xf numFmtId="44" fontId="2" fillId="0" borderId="0" xfId="1" applyFont="1" applyFill="1" applyBorder="1"/>
    <xf numFmtId="4" fontId="5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4" fontId="9" fillId="0" borderId="0" xfId="1" applyFont="1" applyFill="1" applyBorder="1"/>
    <xf numFmtId="7" fontId="1" fillId="0" borderId="0" xfId="0" applyNumberFormat="1" applyFont="1" applyFill="1" applyBorder="1"/>
    <xf numFmtId="9" fontId="0" fillId="0" borderId="0" xfId="2" applyFont="1" applyFill="1" applyBorder="1" applyAlignment="1">
      <alignment horizontal="center"/>
    </xf>
    <xf numFmtId="8" fontId="0" fillId="0" borderId="0" xfId="0" applyNumberFormat="1" applyFill="1" applyBorder="1"/>
    <xf numFmtId="6" fontId="0" fillId="0" borderId="0" xfId="0" applyNumberFormat="1" applyFill="1" applyBorder="1"/>
    <xf numFmtId="44" fontId="9" fillId="0" borderId="36" xfId="1" applyFont="1" applyBorder="1"/>
    <xf numFmtId="44" fontId="0" fillId="0" borderId="11" xfId="0" applyNumberFormat="1" applyBorder="1"/>
    <xf numFmtId="0" fontId="1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9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40" xfId="0" applyFont="1" applyBorder="1" applyAlignment="1">
      <alignment horizontal="right"/>
    </xf>
    <xf numFmtId="0" fontId="1" fillId="0" borderId="40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</cellXfs>
  <cellStyles count="5">
    <cellStyle name="Currency" xfId="1" builtinId="4"/>
    <cellStyle name="Normal" xfId="0" builtinId="0"/>
    <cellStyle name="normal 2" xfId="3"/>
    <cellStyle name="Normal_WRMPCostestimate May 08_1" xfId="4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1"/>
  <sheetViews>
    <sheetView tabSelected="1" view="pageBreakPreview" topLeftCell="K1" zoomScaleNormal="100" zoomScaleSheetLayoutView="100" workbookViewId="0">
      <selection activeCell="A2" sqref="A2"/>
    </sheetView>
  </sheetViews>
  <sheetFormatPr defaultRowHeight="12.75"/>
  <cols>
    <col min="1" max="1" width="22.42578125" customWidth="1"/>
    <col min="3" max="3" width="10.42578125" customWidth="1"/>
    <col min="4" max="4" width="11.42578125" customWidth="1"/>
    <col min="5" max="5" width="10.28515625" customWidth="1"/>
    <col min="6" max="6" width="11.28515625" customWidth="1"/>
    <col min="9" max="9" width="11.140625" customWidth="1"/>
    <col min="10" max="10" width="10" customWidth="1"/>
    <col min="11" max="11" width="11.28515625" customWidth="1"/>
    <col min="12" max="12" width="10.140625" customWidth="1"/>
    <col min="13" max="13" width="11.5703125" customWidth="1"/>
    <col min="15" max="15" width="10.140625" customWidth="1"/>
    <col min="16" max="16" width="11.28515625" customWidth="1"/>
    <col min="17" max="17" width="15.42578125" customWidth="1"/>
    <col min="18" max="18" width="12.28515625" customWidth="1"/>
    <col min="19" max="19" width="16.140625" customWidth="1"/>
  </cols>
  <sheetData>
    <row r="1" spans="1:21 16384:16384" ht="6.75" customHeight="1"/>
    <row r="2" spans="1:21 16384:16384">
      <c r="A2" s="1" t="s">
        <v>56</v>
      </c>
      <c r="B2" s="1"/>
    </row>
    <row r="3" spans="1:21 16384:16384">
      <c r="A3" s="1"/>
      <c r="B3" s="1"/>
    </row>
    <row r="4" spans="1:21 16384:16384">
      <c r="A4" s="1" t="s">
        <v>0</v>
      </c>
      <c r="B4" s="2" t="s">
        <v>48</v>
      </c>
      <c r="D4" s="138"/>
    </row>
    <row r="5" spans="1:21 16384:16384">
      <c r="A5" s="1" t="s">
        <v>1</v>
      </c>
      <c r="B5" s="1" t="s">
        <v>2</v>
      </c>
    </row>
    <row r="7" spans="1:21 16384:16384" ht="13.5" thickBot="1"/>
    <row r="8" spans="1:21 16384:16384" ht="13.5" thickBot="1">
      <c r="A8" s="3" t="s">
        <v>3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6"/>
      <c r="S8" s="7"/>
      <c r="T8" s="8"/>
      <c r="U8" s="8"/>
    </row>
    <row r="9" spans="1:21 16384:16384" ht="16.5" thickBot="1">
      <c r="A9" s="9"/>
      <c r="B9" s="10" t="s">
        <v>4</v>
      </c>
      <c r="C9" s="11" t="s">
        <v>5</v>
      </c>
      <c r="D9" s="12"/>
      <c r="E9" s="11" t="s">
        <v>6</v>
      </c>
      <c r="F9" s="12"/>
      <c r="G9" s="11" t="s">
        <v>7</v>
      </c>
      <c r="H9" s="13"/>
      <c r="I9" s="12"/>
      <c r="J9" s="14" t="s">
        <v>8</v>
      </c>
      <c r="K9" s="14"/>
      <c r="L9" s="14" t="s">
        <v>9</v>
      </c>
      <c r="M9" s="14"/>
      <c r="N9" s="15" t="s">
        <v>10</v>
      </c>
      <c r="O9" s="15"/>
      <c r="P9" s="16" t="s">
        <v>11</v>
      </c>
      <c r="Q9" s="17"/>
      <c r="R9" s="18"/>
      <c r="S9" s="19" t="s">
        <v>12</v>
      </c>
    </row>
    <row r="10" spans="1:21 16384:16384" ht="15.75" thickBot="1">
      <c r="A10" s="20" t="s">
        <v>13</v>
      </c>
      <c r="B10" s="21" t="s">
        <v>14</v>
      </c>
      <c r="C10" s="21" t="s">
        <v>15</v>
      </c>
      <c r="D10" s="21" t="s">
        <v>16</v>
      </c>
      <c r="E10" s="21" t="s">
        <v>15</v>
      </c>
      <c r="F10" s="21" t="s">
        <v>16</v>
      </c>
      <c r="G10" s="21" t="s">
        <v>17</v>
      </c>
      <c r="H10" s="21" t="s">
        <v>15</v>
      </c>
      <c r="I10" s="21" t="s">
        <v>16</v>
      </c>
      <c r="J10" s="21" t="s">
        <v>15</v>
      </c>
      <c r="K10" s="21" t="s">
        <v>16</v>
      </c>
      <c r="L10" s="21" t="s">
        <v>15</v>
      </c>
      <c r="M10" s="21" t="s">
        <v>16</v>
      </c>
      <c r="N10" s="22" t="s">
        <v>15</v>
      </c>
      <c r="O10" s="22" t="s">
        <v>16</v>
      </c>
      <c r="P10" s="23" t="s">
        <v>15</v>
      </c>
      <c r="Q10" s="24" t="s">
        <v>16</v>
      </c>
      <c r="R10" s="25"/>
      <c r="S10" s="7"/>
    </row>
    <row r="11" spans="1:21 16384:16384">
      <c r="A11" s="26"/>
      <c r="B11" s="27"/>
      <c r="C11" s="28"/>
      <c r="D11" s="29"/>
      <c r="E11" s="28"/>
      <c r="F11" s="29"/>
      <c r="G11" s="30"/>
      <c r="H11" s="28"/>
      <c r="I11" s="29"/>
      <c r="J11" s="31"/>
      <c r="K11" s="29"/>
      <c r="L11" s="28"/>
      <c r="M11" s="29"/>
      <c r="N11" s="32"/>
      <c r="O11" s="29"/>
      <c r="P11" s="33"/>
      <c r="Q11" s="29"/>
      <c r="R11" s="34"/>
      <c r="S11" s="29">
        <f>SUM(D11+F11+I11+K11+M11+O11+Q11)</f>
        <v>0</v>
      </c>
    </row>
    <row r="12" spans="1:21 16384:16384">
      <c r="A12" s="26"/>
      <c r="B12" s="145"/>
      <c r="C12" s="28"/>
      <c r="D12" s="29"/>
      <c r="E12" s="28"/>
      <c r="F12" s="29"/>
      <c r="G12" s="30"/>
      <c r="H12" s="28"/>
      <c r="I12" s="29"/>
      <c r="J12" s="28"/>
      <c r="K12" s="29"/>
      <c r="L12" s="28"/>
      <c r="M12" s="29"/>
      <c r="N12" s="32"/>
      <c r="O12" s="29"/>
      <c r="P12" s="33"/>
      <c r="Q12" s="29"/>
      <c r="R12" s="34"/>
      <c r="S12" s="29">
        <f t="shared" ref="S12:S17" si="0">SUM(D12+F12+I12+K12+M12+O12+Q12)</f>
        <v>0</v>
      </c>
    </row>
    <row r="13" spans="1:21 16384:16384" ht="2.25" customHeight="1">
      <c r="A13" s="26"/>
      <c r="B13" s="27"/>
      <c r="C13" s="35"/>
      <c r="D13" s="29"/>
      <c r="E13" s="28"/>
      <c r="F13" s="29"/>
      <c r="G13" s="30"/>
      <c r="H13" s="36"/>
      <c r="I13" s="29"/>
      <c r="J13" s="28"/>
      <c r="K13" s="29"/>
      <c r="L13" s="28"/>
      <c r="M13" s="29"/>
      <c r="N13" s="32"/>
      <c r="O13" s="29"/>
      <c r="P13" s="33"/>
      <c r="Q13" s="29"/>
      <c r="R13" s="34"/>
      <c r="S13" s="29">
        <f t="shared" si="0"/>
        <v>0</v>
      </c>
    </row>
    <row r="14" spans="1:21 16384:16384">
      <c r="A14" s="26"/>
      <c r="B14" s="27"/>
      <c r="C14" s="28"/>
      <c r="D14" s="29"/>
      <c r="E14" s="28"/>
      <c r="F14" s="29"/>
      <c r="G14" s="30"/>
      <c r="H14" s="28"/>
      <c r="I14" s="29"/>
      <c r="J14" s="28"/>
      <c r="K14" s="29"/>
      <c r="L14" s="28"/>
      <c r="M14" s="29"/>
      <c r="N14" s="32"/>
      <c r="O14" s="29"/>
      <c r="P14" s="33"/>
      <c r="Q14" s="29"/>
      <c r="R14" s="37"/>
      <c r="S14" s="29">
        <f t="shared" si="0"/>
        <v>0</v>
      </c>
    </row>
    <row r="15" spans="1:21 16384:16384" ht="12.75" customHeight="1">
      <c r="A15" s="38"/>
      <c r="B15" s="27"/>
      <c r="C15" s="28"/>
      <c r="D15" s="29"/>
      <c r="E15" s="28"/>
      <c r="F15" s="29"/>
      <c r="G15" s="30"/>
      <c r="H15" s="28"/>
      <c r="I15" s="29"/>
      <c r="J15" s="28"/>
      <c r="K15" s="29"/>
      <c r="L15" s="28"/>
      <c r="M15" s="29"/>
      <c r="N15" s="32"/>
      <c r="O15" s="29"/>
      <c r="P15" s="33"/>
      <c r="Q15" s="29"/>
      <c r="R15" s="34"/>
      <c r="S15" s="29">
        <f t="shared" si="0"/>
        <v>0</v>
      </c>
      <c r="T15" s="140"/>
      <c r="XFD15" s="139">
        <f>SUM(B15:XFC15)</f>
        <v>0</v>
      </c>
    </row>
    <row r="16" spans="1:21 16384:16384">
      <c r="A16" s="26"/>
      <c r="B16" s="27"/>
      <c r="C16" s="39"/>
      <c r="D16" s="29"/>
      <c r="E16" s="35"/>
      <c r="F16" s="29"/>
      <c r="G16" s="30"/>
      <c r="H16" s="28"/>
      <c r="I16" s="29"/>
      <c r="J16" s="28"/>
      <c r="K16" s="29"/>
      <c r="L16" s="40"/>
      <c r="M16" s="29"/>
      <c r="N16" s="32"/>
      <c r="O16" s="29"/>
      <c r="P16" s="33"/>
      <c r="Q16" s="29"/>
      <c r="R16" s="34"/>
      <c r="S16" s="29">
        <f t="shared" si="0"/>
        <v>0</v>
      </c>
    </row>
    <row r="17" spans="1:21">
      <c r="A17" s="26"/>
      <c r="B17" s="29"/>
      <c r="C17" s="28"/>
      <c r="D17" s="29"/>
      <c r="E17" s="28"/>
      <c r="F17" s="29"/>
      <c r="G17" s="41"/>
      <c r="H17" s="35"/>
      <c r="I17" s="29"/>
      <c r="J17" s="28"/>
      <c r="K17" s="29"/>
      <c r="L17" s="28"/>
      <c r="M17" s="29"/>
      <c r="N17" s="32"/>
      <c r="O17" s="29"/>
      <c r="P17" s="33"/>
      <c r="Q17" s="29"/>
      <c r="R17" s="34"/>
      <c r="S17" s="141">
        <f t="shared" si="0"/>
        <v>0</v>
      </c>
    </row>
    <row r="18" spans="1:21" ht="13.5" thickBot="1">
      <c r="A18" s="42"/>
      <c r="B18" s="43" t="s">
        <v>18</v>
      </c>
      <c r="C18" s="44"/>
      <c r="D18" s="45">
        <f>SUM(D11:D17)</f>
        <v>0</v>
      </c>
      <c r="E18" s="44"/>
      <c r="F18" s="45">
        <f>SUM(F11:F17)</f>
        <v>0</v>
      </c>
      <c r="G18" s="46" t="s">
        <v>19</v>
      </c>
      <c r="H18" s="46"/>
      <c r="I18" s="45">
        <f>SUM(I11:I17)</f>
        <v>0</v>
      </c>
      <c r="J18" s="46"/>
      <c r="K18" s="45">
        <f>SUM(K11:K17)</f>
        <v>0</v>
      </c>
      <c r="L18" s="46"/>
      <c r="M18" s="45">
        <f>SUM(M11:M17)</f>
        <v>0</v>
      </c>
      <c r="N18" s="46"/>
      <c r="O18" s="29">
        <f>SUM(O11:O17)</f>
        <v>0</v>
      </c>
      <c r="P18" s="46"/>
      <c r="Q18" s="29">
        <f>SUM(Q11:Q17)</f>
        <v>0</v>
      </c>
      <c r="R18" s="34"/>
      <c r="S18" s="142"/>
    </row>
    <row r="19" spans="1:21" ht="14.25" thickTop="1" thickBot="1">
      <c r="A19" s="47"/>
      <c r="B19" s="48" t="s">
        <v>20</v>
      </c>
      <c r="C19" s="49">
        <f>SUM(C11:C17)</f>
        <v>0</v>
      </c>
      <c r="D19" s="50"/>
      <c r="E19" s="49">
        <f>SUM(E11:E18)</f>
        <v>0</v>
      </c>
      <c r="F19" s="51"/>
      <c r="G19" s="50"/>
      <c r="H19" s="49">
        <f>SUM(H11:H18)</f>
        <v>0</v>
      </c>
      <c r="I19" s="50"/>
      <c r="J19" s="49">
        <f>SUM(J11:J18)</f>
        <v>0</v>
      </c>
      <c r="K19" s="50"/>
      <c r="L19" s="49">
        <f>SUM(L11:L18)</f>
        <v>0</v>
      </c>
      <c r="M19" s="50"/>
      <c r="N19" s="32">
        <f>SUM(N11:N17)</f>
        <v>0</v>
      </c>
      <c r="O19" s="50"/>
      <c r="P19" s="33">
        <f>SUM(P11:P17)</f>
        <v>0</v>
      </c>
      <c r="Q19" s="50"/>
      <c r="R19" s="143" t="s">
        <v>45</v>
      </c>
      <c r="S19" s="148">
        <f>SUM(S11:S17)</f>
        <v>0</v>
      </c>
    </row>
    <row r="20" spans="1:21" ht="15.75" thickBot="1">
      <c r="B20" s="8"/>
      <c r="G20" s="8"/>
      <c r="I20" s="52"/>
      <c r="N20" s="53"/>
      <c r="P20" s="54"/>
      <c r="Q20" s="55"/>
      <c r="R20" s="144" t="s">
        <v>46</v>
      </c>
      <c r="S20" s="149">
        <f>C19+E19+H19+J19+L19+N19+P19</f>
        <v>0</v>
      </c>
      <c r="T20" s="56"/>
      <c r="U20" s="57"/>
    </row>
    <row r="21" spans="1:21" ht="15.75" thickBot="1">
      <c r="H21" s="58" t="s">
        <v>21</v>
      </c>
      <c r="I21" s="4"/>
      <c r="J21" s="4"/>
      <c r="K21" s="59"/>
      <c r="M21" s="106"/>
      <c r="N21" s="107"/>
      <c r="O21" s="107"/>
      <c r="P21" s="102" t="s">
        <v>52</v>
      </c>
      <c r="Q21" s="103"/>
      <c r="R21" s="4"/>
      <c r="S21" s="104"/>
      <c r="T21" s="56"/>
      <c r="U21" s="63"/>
    </row>
    <row r="22" spans="1:21" ht="15">
      <c r="A22" s="58" t="s">
        <v>22</v>
      </c>
      <c r="B22" s="4"/>
      <c r="C22" s="4"/>
      <c r="D22" s="4"/>
      <c r="E22" s="4"/>
      <c r="F22" s="59"/>
      <c r="H22" s="64" t="s">
        <v>4</v>
      </c>
      <c r="I22" s="10" t="s">
        <v>23</v>
      </c>
      <c r="J22" s="10" t="s">
        <v>24</v>
      </c>
      <c r="K22" s="65" t="s">
        <v>16</v>
      </c>
      <c r="M22" s="157"/>
      <c r="N22" s="107"/>
      <c r="O22" s="157"/>
      <c r="P22" s="78" t="s">
        <v>32</v>
      </c>
      <c r="Q22" s="8"/>
      <c r="R22" s="108" t="s">
        <v>38</v>
      </c>
      <c r="S22" s="109" t="s">
        <v>16</v>
      </c>
      <c r="T22" s="56"/>
      <c r="U22" s="72"/>
    </row>
    <row r="23" spans="1:21" ht="15">
      <c r="A23" s="64" t="s">
        <v>26</v>
      </c>
      <c r="B23" s="73" t="s">
        <v>27</v>
      </c>
      <c r="C23" s="67"/>
      <c r="D23" s="10" t="s">
        <v>28</v>
      </c>
      <c r="E23" s="10" t="s">
        <v>24</v>
      </c>
      <c r="F23" s="65" t="s">
        <v>16</v>
      </c>
      <c r="H23" s="38"/>
      <c r="I23" s="74"/>
      <c r="J23" s="75"/>
      <c r="K23" s="29"/>
      <c r="M23" s="107"/>
      <c r="N23" s="107"/>
      <c r="O23" s="159"/>
      <c r="P23" s="26"/>
      <c r="Q23" s="67"/>
      <c r="R23" s="111"/>
      <c r="S23" s="29"/>
      <c r="T23" s="56"/>
      <c r="U23" s="63"/>
    </row>
    <row r="24" spans="1:21" ht="15">
      <c r="A24" s="78" t="s">
        <v>29</v>
      </c>
      <c r="B24" s="8"/>
      <c r="C24" s="8"/>
      <c r="D24" s="8"/>
      <c r="E24" s="29"/>
      <c r="F24" s="29"/>
      <c r="H24" s="79"/>
      <c r="I24" s="74"/>
      <c r="J24" s="75"/>
      <c r="K24" s="76"/>
      <c r="M24" s="107"/>
      <c r="N24" s="107"/>
      <c r="O24" s="159"/>
      <c r="P24" s="26"/>
      <c r="Q24" s="67"/>
      <c r="R24" s="111"/>
      <c r="S24" s="29"/>
      <c r="T24" s="72"/>
      <c r="U24" s="72"/>
    </row>
    <row r="25" spans="1:21" ht="13.5" thickBot="1">
      <c r="A25" s="26"/>
      <c r="B25" s="67"/>
      <c r="C25" s="67"/>
      <c r="D25" s="80"/>
      <c r="E25" s="29"/>
      <c r="F25" s="29"/>
      <c r="H25" s="38"/>
      <c r="I25" s="74"/>
      <c r="J25" s="75"/>
      <c r="K25" s="76"/>
      <c r="M25" s="107"/>
      <c r="N25" s="107"/>
      <c r="O25" s="159"/>
      <c r="P25" s="9"/>
      <c r="Q25" s="67"/>
      <c r="R25" s="111"/>
      <c r="S25" s="29"/>
    </row>
    <row r="26" spans="1:21" ht="13.5" thickBot="1">
      <c r="A26" s="26"/>
      <c r="B26" s="67"/>
      <c r="C26" s="67"/>
      <c r="D26" s="74"/>
      <c r="E26" s="29"/>
      <c r="F26" s="29"/>
      <c r="H26" s="47"/>
      <c r="I26" s="83"/>
      <c r="J26" s="150" t="s">
        <v>30</v>
      </c>
      <c r="K26" s="151">
        <f>SUM(K23:K25)</f>
        <v>0</v>
      </c>
      <c r="M26" s="156"/>
      <c r="N26" s="107"/>
      <c r="O26" s="161"/>
      <c r="P26" s="26"/>
      <c r="Q26" s="67"/>
      <c r="R26" s="111"/>
      <c r="S26" s="29"/>
    </row>
    <row r="27" spans="1:21">
      <c r="A27" s="84"/>
      <c r="B27" s="67"/>
      <c r="C27" s="67"/>
      <c r="D27" s="80"/>
      <c r="E27" s="29"/>
      <c r="F27" s="29"/>
      <c r="M27" s="156"/>
      <c r="N27" s="107"/>
      <c r="O27" s="159"/>
      <c r="P27" s="114"/>
      <c r="Q27" s="114"/>
      <c r="R27" s="115" t="s">
        <v>39</v>
      </c>
      <c r="S27" s="29">
        <f>SUM(S23:S26)</f>
        <v>0</v>
      </c>
    </row>
    <row r="28" spans="1:21" ht="13.5" thickBot="1">
      <c r="A28" s="86"/>
      <c r="B28" s="67"/>
      <c r="C28" s="67"/>
      <c r="D28" s="80"/>
      <c r="E28" s="29"/>
      <c r="F28" s="29"/>
      <c r="M28" s="156"/>
      <c r="N28" s="107"/>
      <c r="O28" s="159"/>
      <c r="P28" s="117"/>
      <c r="Q28" s="118"/>
      <c r="R28" s="119"/>
      <c r="S28" s="29">
        <f>S27/(1-R28)</f>
        <v>0</v>
      </c>
    </row>
    <row r="29" spans="1:21" ht="13.5" thickBot="1">
      <c r="A29" s="26"/>
      <c r="B29" s="26"/>
      <c r="C29" s="67"/>
      <c r="D29" s="80"/>
      <c r="E29" s="29"/>
      <c r="F29" s="29"/>
      <c r="I29" s="58" t="s">
        <v>49</v>
      </c>
      <c r="J29" s="4"/>
      <c r="K29" s="4"/>
      <c r="L29" s="60"/>
      <c r="M29" s="60"/>
      <c r="N29" s="61"/>
      <c r="O29" s="62"/>
      <c r="P29" s="125"/>
      <c r="Q29" s="125"/>
      <c r="R29" s="126"/>
      <c r="S29" s="29">
        <f>E37</f>
        <v>0</v>
      </c>
    </row>
    <row r="30" spans="1:21" ht="13.5" thickBot="1">
      <c r="A30" s="90"/>
      <c r="B30" s="91"/>
      <c r="C30" s="91"/>
      <c r="D30" s="92"/>
      <c r="E30" s="146" t="s">
        <v>31</v>
      </c>
      <c r="F30" s="147">
        <f>SUM(F25:F29)</f>
        <v>0</v>
      </c>
      <c r="I30" s="66" t="s">
        <v>4</v>
      </c>
      <c r="J30" s="67"/>
      <c r="K30" s="10" t="s">
        <v>25</v>
      </c>
      <c r="L30" s="68" t="s">
        <v>24</v>
      </c>
      <c r="M30" s="69" t="s">
        <v>16</v>
      </c>
      <c r="N30" s="70"/>
      <c r="O30" s="71"/>
      <c r="P30" s="8"/>
      <c r="Q30" s="175" t="s">
        <v>42</v>
      </c>
      <c r="R30" s="176"/>
      <c r="S30" s="29">
        <f>S28+S29</f>
        <v>0</v>
      </c>
    </row>
    <row r="31" spans="1:21">
      <c r="A31" s="58" t="s">
        <v>50</v>
      </c>
      <c r="B31" s="4"/>
      <c r="C31" s="4"/>
      <c r="D31" s="4"/>
      <c r="E31" s="4"/>
      <c r="F31" s="4"/>
      <c r="G31" s="59"/>
      <c r="I31" s="77"/>
      <c r="J31" s="67"/>
      <c r="K31" s="28"/>
      <c r="L31" s="29"/>
      <c r="M31" s="29"/>
      <c r="N31" s="70"/>
      <c r="O31" s="71"/>
      <c r="P31" s="8"/>
      <c r="Q31" s="177" t="s">
        <v>47</v>
      </c>
      <c r="R31" s="178"/>
      <c r="S31" s="29">
        <f>S7</f>
        <v>0</v>
      </c>
    </row>
    <row r="32" spans="1:21" ht="13.5" thickBot="1">
      <c r="A32" s="64" t="s">
        <v>32</v>
      </c>
      <c r="B32" s="10" t="s">
        <v>33</v>
      </c>
      <c r="C32" s="10" t="s">
        <v>34</v>
      </c>
      <c r="D32" s="101" t="s">
        <v>35</v>
      </c>
      <c r="E32" s="10" t="s">
        <v>36</v>
      </c>
      <c r="F32" s="10" t="s">
        <v>37</v>
      </c>
      <c r="G32" s="65" t="s">
        <v>16</v>
      </c>
      <c r="I32" s="77"/>
      <c r="J32" s="67"/>
      <c r="K32" s="28"/>
      <c r="L32" s="29"/>
      <c r="M32" s="29"/>
      <c r="N32" s="70"/>
      <c r="O32" s="71"/>
      <c r="P32" s="8"/>
      <c r="Q32" s="173" t="s">
        <v>55</v>
      </c>
      <c r="R32" s="179"/>
      <c r="S32" s="155">
        <f>SUM(S28:S31)</f>
        <v>0</v>
      </c>
    </row>
    <row r="33" spans="1:19" ht="13.5" thickTop="1">
      <c r="A33" s="26"/>
      <c r="B33" s="81"/>
      <c r="C33" s="80"/>
      <c r="D33" s="80"/>
      <c r="E33" s="80"/>
      <c r="F33" s="80"/>
      <c r="G33" s="29"/>
      <c r="I33" s="82"/>
      <c r="J33" s="67"/>
      <c r="K33" s="28"/>
      <c r="L33" s="29"/>
      <c r="M33" s="29"/>
      <c r="N33" s="70"/>
      <c r="O33" s="71"/>
      <c r="P33" s="8"/>
      <c r="Q33" s="177" t="s">
        <v>53</v>
      </c>
      <c r="R33" s="177"/>
      <c r="S33" s="172">
        <f>M39</f>
        <v>0</v>
      </c>
    </row>
    <row r="34" spans="1:19">
      <c r="A34" s="105"/>
      <c r="B34" s="81"/>
      <c r="C34" s="80"/>
      <c r="D34" s="80"/>
      <c r="E34" s="80"/>
      <c r="F34" s="80"/>
      <c r="G34" s="29"/>
      <c r="H34" s="106"/>
      <c r="I34" s="153"/>
      <c r="J34" s="67"/>
      <c r="K34" s="31"/>
      <c r="L34" s="29"/>
      <c r="M34" s="29"/>
      <c r="N34" s="70"/>
      <c r="O34" s="71"/>
      <c r="P34" s="8"/>
      <c r="Q34" s="180" t="s">
        <v>54</v>
      </c>
      <c r="R34" s="180"/>
      <c r="S34" s="45">
        <f>SUM(S32,S33)</f>
        <v>0</v>
      </c>
    </row>
    <row r="35" spans="1:19">
      <c r="A35" s="26"/>
      <c r="B35" s="81"/>
      <c r="C35" s="80"/>
      <c r="D35" s="8"/>
      <c r="E35" s="80"/>
      <c r="F35" s="80"/>
      <c r="G35" s="29"/>
      <c r="H35" s="110"/>
      <c r="I35" s="153"/>
      <c r="J35" s="67"/>
      <c r="K35" s="28"/>
      <c r="L35" s="29"/>
      <c r="M35" s="29"/>
      <c r="N35" s="85"/>
      <c r="O35" s="71"/>
      <c r="P35" s="107"/>
      <c r="Q35" s="107"/>
      <c r="R35" s="107"/>
      <c r="S35" s="160"/>
    </row>
    <row r="36" spans="1:19">
      <c r="A36" s="38"/>
      <c r="B36" s="75"/>
      <c r="C36" s="74"/>
      <c r="D36" s="80"/>
      <c r="E36" s="80"/>
      <c r="F36" s="80"/>
      <c r="G36" s="29"/>
      <c r="H36" s="8"/>
      <c r="I36" s="153"/>
      <c r="J36" s="67"/>
      <c r="K36" s="28"/>
      <c r="L36" s="29"/>
      <c r="M36" s="29"/>
      <c r="N36" s="87"/>
      <c r="O36" s="71"/>
      <c r="P36" s="107"/>
      <c r="Q36" s="107"/>
      <c r="R36" s="107"/>
      <c r="S36" s="160"/>
    </row>
    <row r="37" spans="1:19">
      <c r="A37" s="38"/>
      <c r="B37" s="75"/>
      <c r="C37" s="74"/>
      <c r="D37" s="80"/>
      <c r="E37" s="80"/>
      <c r="F37" s="80"/>
      <c r="G37" s="29"/>
      <c r="H37" s="8"/>
      <c r="I37" s="77"/>
      <c r="J37" s="67"/>
      <c r="K37" s="28"/>
      <c r="L37" s="29"/>
      <c r="M37" s="29"/>
      <c r="N37" s="88"/>
      <c r="O37" s="89"/>
      <c r="P37" s="107"/>
      <c r="Q37" s="107"/>
      <c r="R37" s="107"/>
      <c r="S37" s="160"/>
    </row>
    <row r="38" spans="1:19" ht="13.5" thickBot="1">
      <c r="A38" s="38"/>
      <c r="B38" s="75"/>
      <c r="C38" s="74"/>
      <c r="D38" s="80"/>
      <c r="E38" s="80"/>
      <c r="F38" s="80"/>
      <c r="G38" s="29"/>
      <c r="H38" s="8"/>
      <c r="I38" s="93"/>
      <c r="J38" s="94"/>
      <c r="K38" s="95"/>
      <c r="L38" s="29"/>
      <c r="M38" s="29"/>
      <c r="N38" s="96"/>
      <c r="O38" s="97"/>
      <c r="P38" s="107"/>
      <c r="Q38" s="107"/>
      <c r="R38" s="107"/>
      <c r="S38" s="160"/>
    </row>
    <row r="39" spans="1:19" ht="13.5" thickBot="1">
      <c r="A39" s="47"/>
      <c r="B39" s="83"/>
      <c r="C39" s="98"/>
      <c r="D39" s="113"/>
      <c r="E39" s="83"/>
      <c r="F39" s="150" t="s">
        <v>30</v>
      </c>
      <c r="G39" s="154">
        <f>SUM(G33:G38)</f>
        <v>0</v>
      </c>
      <c r="H39" s="107"/>
      <c r="I39" s="47"/>
      <c r="J39" s="98"/>
      <c r="K39" s="83"/>
      <c r="L39" s="152" t="s">
        <v>30</v>
      </c>
      <c r="M39" s="171">
        <v>0</v>
      </c>
      <c r="N39" s="99"/>
      <c r="O39" s="100"/>
      <c r="P39" s="107"/>
      <c r="Q39" s="107"/>
      <c r="R39" s="156"/>
      <c r="S39" s="160"/>
    </row>
    <row r="40" spans="1:19" ht="13.5" thickBot="1">
      <c r="A40" s="26"/>
      <c r="B40" s="67"/>
      <c r="C40" s="67"/>
      <c r="D40" s="80"/>
      <c r="E40" s="116"/>
      <c r="F40" s="112"/>
      <c r="H40" s="107"/>
      <c r="I40" s="156"/>
      <c r="J40" s="107"/>
      <c r="K40" s="159"/>
      <c r="L40" s="160"/>
      <c r="M40" s="160"/>
      <c r="N40" s="162"/>
      <c r="O40" s="158"/>
      <c r="P40" s="156"/>
      <c r="Q40" s="107"/>
      <c r="R40" s="168"/>
      <c r="S40" s="160"/>
    </row>
    <row r="41" spans="1:19">
      <c r="A41" s="58" t="s">
        <v>51</v>
      </c>
      <c r="B41" s="120"/>
      <c r="C41" s="121"/>
      <c r="D41" s="122" t="s">
        <v>40</v>
      </c>
      <c r="E41" s="123"/>
      <c r="F41" s="124"/>
      <c r="H41" s="107"/>
      <c r="I41" s="156"/>
      <c r="J41" s="107"/>
      <c r="K41" s="159"/>
      <c r="L41" s="160"/>
      <c r="M41" s="160"/>
      <c r="N41" s="156"/>
      <c r="O41" s="158"/>
      <c r="P41" s="156"/>
      <c r="Q41" s="156"/>
      <c r="R41" s="107"/>
      <c r="S41" s="160"/>
    </row>
    <row r="42" spans="1:19">
      <c r="A42" s="127" t="s">
        <v>32</v>
      </c>
      <c r="B42" s="67"/>
      <c r="C42" s="10" t="s">
        <v>41</v>
      </c>
      <c r="D42" s="10" t="s">
        <v>25</v>
      </c>
      <c r="E42" s="101" t="s">
        <v>16</v>
      </c>
      <c r="F42" s="124"/>
      <c r="H42" s="107"/>
      <c r="I42" s="107"/>
      <c r="J42" s="107"/>
      <c r="K42" s="159"/>
      <c r="L42" s="160"/>
      <c r="M42" s="160"/>
      <c r="N42" s="106"/>
      <c r="O42" s="163"/>
      <c r="P42" s="107"/>
      <c r="Q42" s="173"/>
      <c r="R42" s="173"/>
      <c r="S42" s="160"/>
    </row>
    <row r="43" spans="1:19">
      <c r="A43" s="38"/>
      <c r="B43" s="118"/>
      <c r="C43" s="81"/>
      <c r="D43" s="80"/>
      <c r="E43" s="29"/>
      <c r="F43" s="124"/>
      <c r="G43" s="128"/>
      <c r="H43" s="107"/>
      <c r="I43" s="107"/>
      <c r="J43" s="107"/>
      <c r="K43" s="107"/>
      <c r="L43" s="160"/>
      <c r="M43" s="160"/>
      <c r="N43" s="158"/>
      <c r="O43" s="164"/>
      <c r="P43" s="107"/>
      <c r="Q43" s="174"/>
      <c r="R43" s="174"/>
      <c r="S43" s="160"/>
    </row>
    <row r="44" spans="1:19">
      <c r="A44" s="79"/>
      <c r="B44" s="118"/>
      <c r="C44" s="81"/>
      <c r="D44" s="80"/>
      <c r="E44" s="29"/>
      <c r="F44" s="124"/>
      <c r="G44" s="129"/>
      <c r="H44" s="8"/>
      <c r="I44" s="107"/>
      <c r="J44" s="107"/>
      <c r="K44" s="107"/>
      <c r="L44" s="165"/>
      <c r="M44" s="166"/>
      <c r="N44" s="158"/>
      <c r="O44" s="167"/>
      <c r="P44" s="107"/>
      <c r="Q44" s="173"/>
      <c r="R44" s="173"/>
      <c r="S44" s="160"/>
    </row>
    <row r="45" spans="1:19">
      <c r="A45" s="38"/>
      <c r="B45" s="118"/>
      <c r="C45" s="75"/>
      <c r="D45" s="80"/>
      <c r="E45" s="29"/>
      <c r="F45" s="124"/>
      <c r="G45" s="8"/>
      <c r="H45" s="8"/>
      <c r="I45" s="8"/>
      <c r="J45" s="8"/>
      <c r="K45" s="8"/>
      <c r="L45" s="8"/>
      <c r="M45" s="8"/>
      <c r="N45" s="8"/>
      <c r="O45" s="8"/>
      <c r="P45" s="107"/>
      <c r="Q45" s="174"/>
      <c r="R45" s="174"/>
      <c r="S45" s="169"/>
    </row>
    <row r="46" spans="1:19">
      <c r="A46" s="38"/>
      <c r="B46" s="118"/>
      <c r="C46" s="81"/>
      <c r="D46" s="80"/>
      <c r="E46" s="29"/>
      <c r="F46" s="124"/>
      <c r="G46" s="8"/>
      <c r="H46" s="8"/>
      <c r="I46" s="8"/>
      <c r="J46" s="8"/>
      <c r="K46" s="8"/>
      <c r="L46" s="8"/>
      <c r="M46" s="8"/>
      <c r="N46" s="8"/>
      <c r="O46" s="8"/>
      <c r="P46" s="107"/>
      <c r="Q46" s="173"/>
      <c r="R46" s="173"/>
      <c r="S46" s="170"/>
    </row>
    <row r="47" spans="1:19" ht="13.5" thickBot="1">
      <c r="A47" s="38"/>
      <c r="B47" s="130"/>
      <c r="C47" s="131"/>
      <c r="D47" s="132"/>
      <c r="E47" s="29"/>
      <c r="F47" s="124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ht="14.25" thickTop="1" thickBot="1">
      <c r="A48" s="47"/>
      <c r="B48" s="47"/>
      <c r="C48" s="133"/>
      <c r="D48" s="134" t="s">
        <v>43</v>
      </c>
      <c r="E48" s="116">
        <f>SUM(E43:E47)</f>
        <v>0</v>
      </c>
      <c r="F48" s="124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ht="13.5" thickBot="1">
      <c r="A49" s="135"/>
      <c r="B49" s="135"/>
      <c r="C49" s="95"/>
      <c r="D49" s="136" t="s">
        <v>44</v>
      </c>
      <c r="E49" s="137">
        <f>E48*E41</f>
        <v>0</v>
      </c>
      <c r="F49" s="124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9">
      <c r="S50" s="139"/>
    </row>
    <row r="51" spans="1:19">
      <c r="S51" s="139"/>
    </row>
  </sheetData>
  <mergeCells count="10">
    <mergeCell ref="Q30:R30"/>
    <mergeCell ref="Q31:R31"/>
    <mergeCell ref="Q32:R32"/>
    <mergeCell ref="Q33:R33"/>
    <mergeCell ref="Q34:R34"/>
    <mergeCell ref="Q42:R42"/>
    <mergeCell ref="Q43:R43"/>
    <mergeCell ref="Q44:R44"/>
    <mergeCell ref="Q45:R45"/>
    <mergeCell ref="Q46:R46"/>
  </mergeCells>
  <pageMargins left="0.75" right="0.75" top="1" bottom="1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Bethel AAOF Old Cost Est.</vt:lpstr>
      <vt:lpstr>'Bethel AAOF Old Cost Est.'!Print_Area</vt:lpstr>
    </vt:vector>
  </TitlesOfParts>
  <Company>Department of Military and Veterans Affairs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hguillory</dc:creator>
  <cp:lastModifiedBy>Mark Ford</cp:lastModifiedBy>
  <cp:lastPrinted>2012-04-13T17:46:43Z</cp:lastPrinted>
  <dcterms:created xsi:type="dcterms:W3CDTF">2011-04-07T22:32:26Z</dcterms:created>
  <dcterms:modified xsi:type="dcterms:W3CDTF">2012-04-13T17:47:26Z</dcterms:modified>
</cp:coreProperties>
</file>