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 S T\Desktop\data and business intelligence projects\excel project\"/>
    </mc:Choice>
  </mc:AlternateContent>
  <bookViews>
    <workbookView xWindow="0" yWindow="0" windowWidth="20490" windowHeight="7755" activeTab="2"/>
  </bookViews>
  <sheets>
    <sheet name="Trade_Lifecycle_Data" sheetId="1" r:id="rId1"/>
    <sheet name="KPI Summary" sheetId="2" r:id="rId2"/>
    <sheet name="Dashboard" sheetId="3" r:id="rId3"/>
  </sheets>
  <definedNames>
    <definedName name="NativeTimeline_TradeDate">#N/A</definedName>
    <definedName name="Slicer_AssetType">#N/A</definedName>
    <definedName name="Slicer_Statu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Lst>
</workbook>
</file>

<file path=xl/calcChain.xml><?xml version="1.0" encoding="utf-8"?>
<calcChain xmlns="http://schemas.openxmlformats.org/spreadsheetml/2006/main">
  <c r="B3" i="3" l="1"/>
  <c r="B4" i="3"/>
  <c r="B5" i="3"/>
  <c r="B2" i="3"/>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4" i="1"/>
  <c r="J515" i="1"/>
  <c r="J516" i="1"/>
  <c r="J2" i="1"/>
  <c r="J777" i="1"/>
  <c r="J778" i="1"/>
  <c r="J266" i="1"/>
  <c r="J779" i="1"/>
  <c r="J780" i="1"/>
  <c r="J3" i="1"/>
  <c r="J781" i="1"/>
  <c r="J517" i="1"/>
  <c r="J4" i="1"/>
  <c r="J5" i="1"/>
  <c r="J267" i="1"/>
  <c r="J782" i="1"/>
  <c r="J268" i="1"/>
  <c r="J518" i="1"/>
  <c r="J6" i="1"/>
  <c r="J7" i="1"/>
  <c r="J8" i="1"/>
  <c r="J519" i="1"/>
  <c r="J520" i="1"/>
  <c r="J269" i="1"/>
  <c r="J270" i="1"/>
  <c r="J271" i="1"/>
  <c r="J783" i="1"/>
  <c r="J9" i="1"/>
  <c r="J10" i="1"/>
  <c r="J272" i="1"/>
  <c r="J11" i="1"/>
  <c r="J273" i="1"/>
  <c r="J784" i="1"/>
  <c r="J785" i="1"/>
  <c r="J521" i="1"/>
  <c r="J786" i="1"/>
  <c r="J274" i="1"/>
  <c r="J787" i="1"/>
  <c r="J522" i="1"/>
  <c r="J12" i="1"/>
  <c r="J275" i="1"/>
  <c r="J13" i="1"/>
  <c r="J523" i="1"/>
  <c r="J524" i="1"/>
  <c r="J525" i="1"/>
  <c r="J14" i="1"/>
  <c r="J15" i="1"/>
  <c r="J16" i="1"/>
  <c r="J17" i="1"/>
  <c r="J526" i="1"/>
  <c r="J527" i="1"/>
  <c r="J276" i="1"/>
  <c r="J277" i="1"/>
  <c r="J18" i="1"/>
  <c r="J788" i="1"/>
  <c r="J789" i="1"/>
  <c r="J528" i="1"/>
  <c r="J529" i="1"/>
  <c r="J530" i="1"/>
  <c r="J278" i="1"/>
  <c r="J279" i="1"/>
  <c r="J531" i="1"/>
  <c r="J532" i="1"/>
  <c r="J533" i="1"/>
  <c r="J790" i="1"/>
  <c r="J280" i="1"/>
  <c r="J791" i="1"/>
  <c r="J792" i="1"/>
  <c r="J534" i="1"/>
  <c r="J535" i="1"/>
  <c r="J19" i="1"/>
  <c r="J20" i="1"/>
  <c r="J793" i="1"/>
  <c r="J281" i="1"/>
  <c r="J536" i="1"/>
  <c r="J537" i="1"/>
  <c r="J794" i="1"/>
  <c r="J21" i="1"/>
  <c r="J282" i="1"/>
  <c r="J22" i="1"/>
  <c r="J23" i="1"/>
  <c r="J24" i="1"/>
  <c r="J25" i="1"/>
  <c r="J538" i="1"/>
  <c r="J539" i="1"/>
  <c r="J26" i="1"/>
  <c r="J283" i="1"/>
  <c r="J795" i="1"/>
  <c r="J284" i="1"/>
  <c r="J285" i="1"/>
  <c r="J286" i="1"/>
  <c r="J27" i="1"/>
  <c r="J540" i="1"/>
  <c r="J287" i="1"/>
  <c r="J28" i="1"/>
  <c r="J288" i="1"/>
  <c r="J289" i="1"/>
  <c r="J29" i="1"/>
  <c r="J541" i="1"/>
  <c r="J542" i="1"/>
  <c r="J796" i="1"/>
  <c r="J30" i="1"/>
  <c r="J797" i="1"/>
  <c r="J798" i="1"/>
  <c r="J799" i="1"/>
  <c r="J543" i="1"/>
  <c r="J31" i="1"/>
  <c r="J800" i="1"/>
  <c r="J32" i="1"/>
  <c r="J33" i="1"/>
  <c r="J544" i="1"/>
  <c r="J801" i="1"/>
  <c r="J802" i="1"/>
  <c r="J34" i="1"/>
  <c r="J290" i="1"/>
  <c r="J545" i="1"/>
  <c r="J546" i="1"/>
  <c r="J547" i="1"/>
  <c r="J548" i="1"/>
  <c r="J803" i="1"/>
  <c r="J804" i="1"/>
  <c r="J291" i="1"/>
  <c r="J549" i="1"/>
  <c r="J550" i="1"/>
  <c r="J35" i="1"/>
  <c r="J805" i="1"/>
  <c r="J551" i="1"/>
  <c r="J292" i="1"/>
  <c r="J293" i="1"/>
  <c r="J806" i="1"/>
  <c r="J294" i="1"/>
  <c r="J295" i="1"/>
  <c r="J807" i="1"/>
  <c r="J552" i="1"/>
  <c r="J553" i="1"/>
  <c r="J296" i="1"/>
  <c r="J297" i="1"/>
  <c r="J554" i="1"/>
  <c r="J808" i="1"/>
  <c r="J298" i="1"/>
  <c r="J36" i="1"/>
  <c r="J809" i="1"/>
  <c r="J299" i="1"/>
  <c r="J300" i="1"/>
  <c r="J37" i="1"/>
  <c r="J38" i="1"/>
  <c r="J555" i="1"/>
  <c r="J810" i="1"/>
  <c r="J811" i="1"/>
  <c r="J556" i="1"/>
  <c r="J812" i="1"/>
  <c r="J813" i="1"/>
  <c r="J814" i="1"/>
  <c r="J815" i="1"/>
  <c r="J816" i="1"/>
  <c r="J39" i="1"/>
  <c r="J817" i="1"/>
  <c r="J40" i="1"/>
  <c r="J818" i="1"/>
  <c r="J557" i="1"/>
  <c r="J301" i="1"/>
  <c r="J41" i="1"/>
  <c r="J819" i="1"/>
  <c r="J558" i="1"/>
  <c r="J302" i="1"/>
  <c r="J42" i="1"/>
  <c r="J303" i="1"/>
  <c r="J559" i="1"/>
  <c r="J43" i="1"/>
  <c r="J304" i="1"/>
  <c r="J820" i="1"/>
  <c r="J44" i="1"/>
  <c r="J305" i="1"/>
  <c r="J560" i="1"/>
  <c r="J561" i="1"/>
  <c r="J45" i="1"/>
  <c r="J306" i="1"/>
  <c r="J46" i="1"/>
  <c r="J47" i="1"/>
  <c r="J307" i="1"/>
  <c r="J308" i="1"/>
  <c r="J821" i="1"/>
  <c r="J309" i="1"/>
  <c r="J562" i="1"/>
  <c r="J48" i="1"/>
  <c r="J49" i="1"/>
  <c r="J563" i="1"/>
  <c r="J310" i="1"/>
  <c r="J564" i="1"/>
  <c r="J565" i="1"/>
  <c r="J822" i="1"/>
  <c r="J566" i="1"/>
  <c r="J50" i="1"/>
  <c r="J567" i="1"/>
  <c r="J51" i="1"/>
  <c r="J52" i="1"/>
  <c r="J53" i="1"/>
  <c r="J311" i="1"/>
  <c r="J823" i="1"/>
  <c r="J54" i="1"/>
  <c r="J55" i="1"/>
  <c r="J312" i="1"/>
  <c r="J56" i="1"/>
  <c r="J568" i="1"/>
  <c r="J569" i="1"/>
  <c r="J824" i="1"/>
  <c r="J57" i="1"/>
  <c r="J313" i="1"/>
  <c r="J570" i="1"/>
  <c r="J314" i="1"/>
  <c r="J315" i="1"/>
  <c r="J571" i="1"/>
  <c r="J316" i="1"/>
  <c r="J572" i="1"/>
  <c r="J317" i="1"/>
  <c r="J573" i="1"/>
  <c r="J58" i="1"/>
  <c r="J825" i="1"/>
  <c r="J574" i="1"/>
  <c r="J575" i="1"/>
  <c r="J826" i="1"/>
  <c r="J576" i="1"/>
  <c r="J577" i="1"/>
  <c r="J318" i="1"/>
  <c r="J827" i="1"/>
  <c r="J59" i="1"/>
  <c r="J578" i="1"/>
  <c r="J828" i="1"/>
  <c r="J319" i="1"/>
  <c r="J60" i="1"/>
  <c r="J829" i="1"/>
  <c r="J61" i="1"/>
  <c r="J62" i="1"/>
  <c r="J63" i="1"/>
  <c r="J579" i="1"/>
  <c r="J580" i="1"/>
  <c r="J320" i="1"/>
  <c r="J321" i="1"/>
  <c r="J830" i="1"/>
  <c r="J322" i="1"/>
  <c r="J64" i="1"/>
  <c r="J65" i="1"/>
  <c r="J581" i="1"/>
  <c r="J66" i="1"/>
  <c r="J831" i="1"/>
  <c r="J67" i="1"/>
  <c r="J68" i="1"/>
  <c r="J832" i="1"/>
  <c r="J323" i="1"/>
  <c r="J324" i="1"/>
  <c r="J833" i="1"/>
  <c r="J582" i="1"/>
  <c r="J69" i="1"/>
  <c r="J834" i="1"/>
  <c r="J70" i="1"/>
  <c r="J583" i="1"/>
  <c r="J71" i="1"/>
  <c r="J835" i="1"/>
  <c r="J72" i="1"/>
  <c r="J325" i="1"/>
  <c r="J584" i="1"/>
  <c r="J585" i="1"/>
  <c r="J586" i="1"/>
  <c r="J836" i="1"/>
  <c r="J587" i="1"/>
  <c r="J326" i="1"/>
  <c r="J837" i="1"/>
  <c r="J327" i="1"/>
  <c r="J73" i="1"/>
  <c r="J74" i="1"/>
  <c r="J75" i="1"/>
  <c r="J76" i="1"/>
  <c r="J328" i="1"/>
  <c r="J838" i="1"/>
  <c r="J839" i="1"/>
  <c r="J588" i="1"/>
  <c r="J329" i="1"/>
  <c r="J77" i="1"/>
  <c r="J330" i="1"/>
  <c r="J589" i="1"/>
  <c r="J590" i="1"/>
  <c r="J331" i="1"/>
  <c r="J332" i="1"/>
  <c r="J333" i="1"/>
  <c r="J840" i="1"/>
  <c r="J78" i="1"/>
  <c r="J334" i="1"/>
  <c r="J335" i="1"/>
  <c r="J336" i="1"/>
  <c r="J591" i="1"/>
  <c r="J592" i="1"/>
  <c r="J841" i="1"/>
  <c r="J79" i="1"/>
  <c r="J842" i="1"/>
  <c r="J80" i="1"/>
  <c r="J593" i="1"/>
  <c r="J594" i="1"/>
  <c r="J595" i="1"/>
  <c r="J843" i="1"/>
  <c r="J337" i="1"/>
  <c r="J338" i="1"/>
  <c r="J596" i="1"/>
  <c r="J339" i="1"/>
  <c r="J340" i="1"/>
  <c r="J844" i="1"/>
  <c r="J81" i="1"/>
  <c r="J597" i="1"/>
  <c r="J598" i="1"/>
  <c r="J845" i="1"/>
  <c r="J846" i="1"/>
  <c r="J341" i="1"/>
  <c r="J599" i="1"/>
  <c r="J82" i="1"/>
  <c r="J847" i="1"/>
  <c r="J83" i="1"/>
  <c r="J84" i="1"/>
  <c r="J600" i="1"/>
  <c r="J601" i="1"/>
  <c r="J848" i="1"/>
  <c r="J602" i="1"/>
  <c r="J603" i="1"/>
  <c r="J604" i="1"/>
  <c r="J85" i="1"/>
  <c r="J849" i="1"/>
  <c r="J342" i="1"/>
  <c r="J86" i="1"/>
  <c r="J605" i="1"/>
  <c r="J87" i="1"/>
  <c r="J606" i="1"/>
  <c r="J607" i="1"/>
  <c r="J88" i="1"/>
  <c r="J850" i="1"/>
  <c r="J608" i="1"/>
  <c r="J851" i="1"/>
  <c r="J343" i="1"/>
  <c r="J609" i="1"/>
  <c r="J852" i="1"/>
  <c r="J853" i="1"/>
  <c r="J344" i="1"/>
  <c r="J854" i="1"/>
  <c r="J855" i="1"/>
  <c r="J345" i="1"/>
  <c r="J610" i="1"/>
  <c r="J856" i="1"/>
  <c r="J857" i="1"/>
  <c r="J858" i="1"/>
  <c r="J89" i="1"/>
  <c r="J346" i="1"/>
  <c r="J90" i="1"/>
  <c r="J347" i="1"/>
  <c r="J611" i="1"/>
  <c r="J612" i="1"/>
  <c r="J859" i="1"/>
  <c r="J348" i="1"/>
  <c r="J613" i="1"/>
  <c r="J349" i="1"/>
  <c r="J614" i="1"/>
  <c r="J91" i="1"/>
  <c r="J615" i="1"/>
  <c r="J92" i="1"/>
  <c r="J616" i="1"/>
  <c r="J860" i="1"/>
  <c r="J93" i="1"/>
  <c r="J617" i="1"/>
  <c r="J861" i="1"/>
  <c r="J94" i="1"/>
  <c r="J862" i="1"/>
  <c r="J350" i="1"/>
  <c r="J351" i="1"/>
  <c r="J95" i="1"/>
  <c r="J618" i="1"/>
  <c r="J96" i="1"/>
  <c r="J863" i="1"/>
  <c r="J619" i="1"/>
  <c r="J352" i="1"/>
  <c r="J620" i="1"/>
  <c r="J353" i="1"/>
  <c r="J621" i="1"/>
  <c r="J622" i="1"/>
  <c r="J623" i="1"/>
  <c r="J864" i="1"/>
  <c r="J865" i="1"/>
  <c r="J97" i="1"/>
  <c r="J98" i="1"/>
  <c r="J354" i="1"/>
  <c r="J866" i="1"/>
  <c r="J355" i="1"/>
  <c r="J99" i="1"/>
  <c r="J356" i="1"/>
  <c r="J100" i="1"/>
  <c r="J867" i="1"/>
  <c r="J624" i="1"/>
  <c r="J868" i="1"/>
  <c r="J357" i="1"/>
  <c r="J358" i="1"/>
  <c r="J869" i="1"/>
  <c r="J870" i="1"/>
  <c r="J101" i="1"/>
  <c r="J359" i="1"/>
  <c r="J360" i="1"/>
  <c r="J871" i="1"/>
  <c r="J625" i="1"/>
  <c r="J361" i="1"/>
  <c r="J626" i="1"/>
  <c r="J872" i="1"/>
  <c r="J873" i="1"/>
  <c r="J102" i="1"/>
  <c r="J362" i="1"/>
  <c r="J627" i="1"/>
  <c r="J103" i="1"/>
  <c r="J363" i="1"/>
  <c r="J104" i="1"/>
  <c r="J874" i="1"/>
  <c r="J364" i="1"/>
  <c r="J105" i="1"/>
  <c r="J106" i="1"/>
  <c r="J628" i="1"/>
  <c r="J107" i="1"/>
  <c r="J365" i="1"/>
  <c r="J366" i="1"/>
  <c r="J629" i="1"/>
  <c r="J367" i="1"/>
  <c r="J875" i="1"/>
  <c r="J368" i="1"/>
  <c r="J369" i="1"/>
  <c r="J108" i="1"/>
  <c r="J109" i="1"/>
  <c r="J370" i="1"/>
  <c r="J630" i="1"/>
  <c r="J110" i="1"/>
  <c r="J631" i="1"/>
  <c r="J371" i="1"/>
  <c r="J372" i="1"/>
  <c r="J876" i="1"/>
  <c r="J111" i="1"/>
  <c r="J373" i="1"/>
  <c r="J877" i="1"/>
  <c r="J112" i="1"/>
  <c r="J374" i="1"/>
  <c r="J375" i="1"/>
  <c r="J113" i="1"/>
  <c r="J114" i="1"/>
  <c r="J115" i="1"/>
  <c r="J376" i="1"/>
  <c r="J377" i="1"/>
  <c r="J878" i="1"/>
  <c r="J632" i="1"/>
  <c r="J116" i="1"/>
  <c r="J378" i="1"/>
  <c r="J379" i="1"/>
  <c r="J117" i="1"/>
  <c r="J633" i="1"/>
  <c r="J118" i="1"/>
  <c r="J634" i="1"/>
  <c r="J380" i="1"/>
  <c r="J635" i="1"/>
  <c r="J879" i="1"/>
  <c r="J381" i="1"/>
  <c r="J880" i="1"/>
  <c r="J119" i="1"/>
  <c r="J120" i="1"/>
  <c r="J121" i="1"/>
  <c r="J636" i="1"/>
  <c r="J382" i="1"/>
  <c r="J122" i="1"/>
  <c r="J123" i="1"/>
  <c r="J383" i="1"/>
  <c r="J124" i="1"/>
  <c r="J881" i="1"/>
  <c r="J384" i="1"/>
  <c r="J385" i="1"/>
  <c r="J386" i="1"/>
  <c r="J882" i="1"/>
  <c r="J387" i="1"/>
  <c r="J883" i="1"/>
  <c r="J388" i="1"/>
  <c r="J637" i="1"/>
  <c r="J125" i="1"/>
  <c r="J638" i="1"/>
  <c r="J126" i="1"/>
  <c r="J884" i="1"/>
  <c r="J639" i="1"/>
  <c r="J389" i="1"/>
  <c r="J127" i="1"/>
  <c r="J128" i="1"/>
  <c r="J640" i="1"/>
  <c r="J885" i="1"/>
  <c r="J641" i="1"/>
  <c r="J886" i="1"/>
  <c r="J887" i="1"/>
  <c r="J129" i="1"/>
  <c r="J642" i="1"/>
  <c r="J643" i="1"/>
  <c r="J888" i="1"/>
  <c r="J644" i="1"/>
  <c r="J390" i="1"/>
  <c r="J391" i="1"/>
  <c r="J645" i="1"/>
  <c r="J646" i="1"/>
  <c r="J889" i="1"/>
  <c r="J392" i="1"/>
  <c r="J393" i="1"/>
  <c r="J130" i="1"/>
  <c r="J890" i="1"/>
  <c r="J131" i="1"/>
  <c r="J394" i="1"/>
  <c r="J891" i="1"/>
  <c r="J647" i="1"/>
  <c r="J892" i="1"/>
  <c r="J648" i="1"/>
  <c r="J649" i="1"/>
  <c r="J893" i="1"/>
  <c r="J650" i="1"/>
  <c r="J132" i="1"/>
  <c r="J395" i="1"/>
  <c r="J651" i="1"/>
  <c r="J133" i="1"/>
  <c r="J652" i="1"/>
  <c r="J396" i="1"/>
  <c r="J134" i="1"/>
  <c r="J397" i="1"/>
  <c r="J398" i="1"/>
  <c r="J135" i="1"/>
  <c r="J136" i="1"/>
  <c r="J137" i="1"/>
  <c r="J894" i="1"/>
  <c r="J138" i="1"/>
  <c r="J139" i="1"/>
  <c r="J140" i="1"/>
  <c r="J141" i="1"/>
  <c r="J653" i="1"/>
  <c r="J895" i="1"/>
  <c r="J399" i="1"/>
  <c r="J142" i="1"/>
  <c r="J654" i="1"/>
  <c r="J655" i="1"/>
  <c r="J656" i="1"/>
  <c r="J400" i="1"/>
  <c r="J143" i="1"/>
  <c r="J896" i="1"/>
  <c r="J897" i="1"/>
  <c r="J657" i="1"/>
  <c r="J401" i="1"/>
  <c r="J402" i="1"/>
  <c r="J403" i="1"/>
  <c r="J898" i="1"/>
  <c r="J658" i="1"/>
  <c r="J144" i="1"/>
  <c r="J899" i="1"/>
  <c r="J659" i="1"/>
  <c r="J660" i="1"/>
  <c r="J145" i="1"/>
  <c r="J146" i="1"/>
  <c r="J147" i="1"/>
  <c r="J404" i="1"/>
  <c r="J148" i="1"/>
  <c r="J661" i="1"/>
  <c r="J149" i="1"/>
  <c r="J662" i="1"/>
  <c r="J900" i="1"/>
  <c r="J405" i="1"/>
  <c r="J901" i="1"/>
  <c r="J902" i="1"/>
  <c r="J663" i="1"/>
  <c r="J903" i="1"/>
  <c r="J664" i="1"/>
  <c r="J150" i="1"/>
  <c r="J151" i="1"/>
  <c r="J665" i="1"/>
  <c r="J152" i="1"/>
  <c r="J406" i="1"/>
  <c r="J904" i="1"/>
  <c r="J407" i="1"/>
  <c r="J905" i="1"/>
  <c r="J153" i="1"/>
  <c r="J408" i="1"/>
  <c r="J154" i="1"/>
  <c r="J906" i="1"/>
  <c r="J666" i="1"/>
  <c r="J667" i="1"/>
  <c r="J409" i="1"/>
  <c r="J155" i="1"/>
  <c r="J156" i="1"/>
  <c r="J410" i="1"/>
  <c r="J668" i="1"/>
  <c r="J907" i="1"/>
  <c r="J411" i="1"/>
  <c r="J908" i="1"/>
  <c r="J669" i="1"/>
  <c r="J157" i="1"/>
  <c r="J670" i="1"/>
  <c r="J412" i="1"/>
  <c r="J158" i="1"/>
  <c r="J413" i="1"/>
  <c r="J414" i="1"/>
  <c r="J671" i="1"/>
  <c r="J415" i="1"/>
  <c r="J672" i="1"/>
  <c r="J159" i="1"/>
  <c r="J673" i="1"/>
  <c r="J160" i="1"/>
  <c r="J674" i="1"/>
  <c r="J909" i="1"/>
  <c r="J910" i="1"/>
  <c r="J416" i="1"/>
  <c r="J675" i="1"/>
  <c r="J676" i="1"/>
  <c r="J161" i="1"/>
  <c r="J417" i="1"/>
  <c r="J677" i="1"/>
  <c r="J418" i="1"/>
  <c r="J911" i="1"/>
  <c r="J678" i="1"/>
  <c r="J679" i="1"/>
  <c r="J419" i="1"/>
  <c r="J680" i="1"/>
  <c r="J420" i="1"/>
  <c r="J681" i="1"/>
  <c r="J162" i="1"/>
  <c r="J421" i="1"/>
  <c r="J682" i="1"/>
  <c r="J912" i="1"/>
  <c r="J683" i="1"/>
  <c r="J913" i="1"/>
  <c r="J914" i="1"/>
  <c r="J163" i="1"/>
  <c r="J422" i="1"/>
  <c r="J684" i="1"/>
  <c r="J164" i="1"/>
  <c r="J685" i="1"/>
  <c r="J915" i="1"/>
  <c r="J423" i="1"/>
  <c r="J686" i="1"/>
  <c r="J687" i="1"/>
  <c r="J916" i="1"/>
  <c r="J688" i="1"/>
  <c r="J689" i="1"/>
  <c r="J917" i="1"/>
  <c r="J165" i="1"/>
  <c r="J918" i="1"/>
  <c r="J166" i="1"/>
  <c r="J424" i="1"/>
  <c r="J167" i="1"/>
  <c r="J168" i="1"/>
  <c r="J425" i="1"/>
  <c r="J169" i="1"/>
  <c r="J919" i="1"/>
  <c r="J170" i="1"/>
  <c r="J426" i="1"/>
  <c r="J920" i="1"/>
  <c r="J427" i="1"/>
  <c r="J428" i="1"/>
  <c r="J690" i="1"/>
  <c r="J691" i="1"/>
  <c r="J429" i="1"/>
  <c r="J430" i="1"/>
  <c r="J431" i="1"/>
  <c r="J692" i="1"/>
  <c r="J693" i="1"/>
  <c r="J171" i="1"/>
  <c r="J172" i="1"/>
  <c r="J432" i="1"/>
  <c r="J921" i="1"/>
  <c r="J922" i="1"/>
  <c r="J694" i="1"/>
  <c r="J695" i="1"/>
  <c r="J696" i="1"/>
  <c r="J433" i="1"/>
  <c r="J923" i="1"/>
  <c r="J173" i="1"/>
  <c r="J434" i="1"/>
  <c r="J174" i="1"/>
  <c r="J175" i="1"/>
  <c r="J435" i="1"/>
  <c r="J176" i="1"/>
  <c r="J924" i="1"/>
  <c r="J177" i="1"/>
  <c r="J925" i="1"/>
  <c r="J926" i="1"/>
  <c r="J927" i="1"/>
  <c r="J697" i="1"/>
  <c r="J178" i="1"/>
  <c r="J436" i="1"/>
  <c r="J437" i="1"/>
  <c r="J179" i="1"/>
  <c r="J698" i="1"/>
  <c r="J699" i="1"/>
  <c r="J928" i="1"/>
  <c r="J180" i="1"/>
  <c r="J181" i="1"/>
  <c r="J438" i="1"/>
  <c r="J182" i="1"/>
  <c r="J700" i="1"/>
  <c r="J183" i="1"/>
  <c r="J439" i="1"/>
  <c r="J929" i="1"/>
  <c r="J440" i="1"/>
  <c r="J441" i="1"/>
  <c r="J930" i="1"/>
  <c r="J442" i="1"/>
  <c r="J443" i="1"/>
  <c r="J184" i="1"/>
  <c r="J185" i="1"/>
  <c r="J931" i="1"/>
  <c r="J186" i="1"/>
  <c r="J187" i="1"/>
  <c r="J444" i="1"/>
  <c r="J701" i="1"/>
  <c r="J188" i="1"/>
  <c r="J702" i="1"/>
  <c r="J189" i="1"/>
  <c r="J190" i="1"/>
  <c r="J932" i="1"/>
  <c r="J933" i="1"/>
  <c r="J934" i="1"/>
  <c r="J703" i="1"/>
  <c r="J445" i="1"/>
  <c r="J191" i="1"/>
  <c r="J192" i="1"/>
  <c r="J193" i="1"/>
  <c r="J704" i="1"/>
  <c r="J935" i="1"/>
  <c r="J446" i="1"/>
  <c r="J705" i="1"/>
  <c r="J936" i="1"/>
  <c r="J706" i="1"/>
  <c r="J447" i="1"/>
  <c r="J937" i="1"/>
  <c r="J707" i="1"/>
  <c r="J448" i="1"/>
  <c r="J194" i="1"/>
  <c r="J449" i="1"/>
  <c r="J195" i="1"/>
  <c r="J708" i="1"/>
  <c r="J938" i="1"/>
  <c r="J939" i="1"/>
  <c r="J709" i="1"/>
  <c r="J940" i="1"/>
  <c r="J941" i="1"/>
  <c r="J196" i="1"/>
  <c r="J710" i="1"/>
  <c r="J450" i="1"/>
  <c r="J197" i="1"/>
  <c r="J711" i="1"/>
  <c r="J198" i="1"/>
  <c r="J451" i="1"/>
  <c r="J452" i="1"/>
  <c r="J712" i="1"/>
  <c r="J453" i="1"/>
  <c r="J199" i="1"/>
  <c r="J454" i="1"/>
  <c r="J200" i="1"/>
  <c r="J201" i="1"/>
  <c r="J455" i="1"/>
  <c r="J713" i="1"/>
  <c r="J942" i="1"/>
  <c r="J456" i="1"/>
  <c r="J202" i="1"/>
  <c r="J203" i="1"/>
  <c r="J457" i="1"/>
  <c r="J714" i="1"/>
  <c r="J715" i="1"/>
  <c r="J204" i="1"/>
  <c r="J205" i="1"/>
  <c r="J716" i="1"/>
  <c r="J943" i="1"/>
  <c r="J458" i="1"/>
  <c r="J206" i="1"/>
  <c r="J207" i="1"/>
  <c r="J717" i="1"/>
  <c r="J459" i="1"/>
  <c r="J718" i="1"/>
  <c r="J460" i="1"/>
  <c r="J461" i="1"/>
  <c r="J462" i="1"/>
  <c r="J208" i="1"/>
  <c r="J944" i="1"/>
  <c r="J719" i="1"/>
  <c r="J945" i="1"/>
  <c r="J720" i="1"/>
  <c r="J463" i="1"/>
  <c r="J209" i="1"/>
  <c r="J946" i="1"/>
  <c r="J210" i="1"/>
  <c r="J721" i="1"/>
  <c r="J211" i="1"/>
  <c r="J212" i="1"/>
  <c r="J947" i="1"/>
  <c r="J464" i="1"/>
  <c r="J213" i="1"/>
  <c r="J465" i="1"/>
  <c r="J722" i="1"/>
  <c r="J214" i="1"/>
  <c r="J948" i="1"/>
  <c r="J723" i="1"/>
  <c r="J724" i="1"/>
  <c r="J949" i="1"/>
  <c r="J215" i="1"/>
  <c r="J216" i="1"/>
  <c r="J725" i="1"/>
  <c r="J217" i="1"/>
  <c r="J466" i="1"/>
  <c r="J950" i="1"/>
  <c r="J467" i="1"/>
  <c r="J218" i="1"/>
  <c r="J726" i="1"/>
  <c r="J951" i="1"/>
  <c r="J219" i="1"/>
  <c r="J220" i="1"/>
  <c r="J727" i="1"/>
  <c r="J728" i="1"/>
  <c r="J468" i="1"/>
  <c r="J952" i="1"/>
  <c r="J953" i="1"/>
  <c r="J729" i="1"/>
  <c r="J469" i="1"/>
  <c r="J954" i="1"/>
  <c r="J730" i="1"/>
  <c r="J221" i="1"/>
  <c r="J955" i="1"/>
  <c r="J470" i="1"/>
  <c r="J471" i="1"/>
  <c r="J472" i="1"/>
  <c r="J222" i="1"/>
  <c r="J956" i="1"/>
  <c r="J957" i="1"/>
  <c r="J223" i="1"/>
  <c r="J958" i="1"/>
  <c r="J224" i="1"/>
  <c r="J225" i="1"/>
  <c r="J226" i="1"/>
  <c r="J473" i="1"/>
  <c r="J959" i="1"/>
  <c r="J227" i="1"/>
  <c r="J960" i="1"/>
  <c r="J474" i="1"/>
  <c r="J228" i="1"/>
  <c r="J731" i="1"/>
  <c r="J475" i="1"/>
  <c r="J732" i="1"/>
  <c r="J961" i="1"/>
  <c r="J962" i="1"/>
  <c r="J476" i="1"/>
  <c r="J963" i="1"/>
  <c r="J733" i="1"/>
  <c r="J229" i="1"/>
  <c r="J230" i="1"/>
  <c r="J231" i="1"/>
  <c r="J477" i="1"/>
  <c r="J964" i="1"/>
  <c r="J734" i="1"/>
  <c r="J965" i="1"/>
  <c r="J966" i="1"/>
  <c r="J967" i="1"/>
  <c r="J232" i="1"/>
  <c r="J735" i="1"/>
  <c r="J736" i="1"/>
  <c r="J968" i="1"/>
  <c r="J233" i="1"/>
  <c r="J234" i="1"/>
  <c r="J737" i="1"/>
  <c r="J235" i="1"/>
  <c r="J236" i="1"/>
  <c r="J237" i="1"/>
  <c r="J478" i="1"/>
  <c r="J969" i="1"/>
  <c r="J738" i="1"/>
  <c r="J739" i="1"/>
  <c r="J479" i="1"/>
  <c r="J970" i="1"/>
  <c r="J740" i="1"/>
  <c r="J238" i="1"/>
  <c r="J741" i="1"/>
  <c r="J239" i="1"/>
  <c r="J480" i="1"/>
  <c r="J240" i="1"/>
  <c r="J742" i="1"/>
  <c r="J743" i="1"/>
  <c r="J744" i="1"/>
  <c r="J481" i="1"/>
  <c r="J482" i="1"/>
  <c r="J971" i="1"/>
  <c r="J745" i="1"/>
  <c r="J241" i="1"/>
  <c r="J483" i="1"/>
  <c r="J746" i="1"/>
  <c r="J747" i="1"/>
  <c r="J484" i="1"/>
  <c r="J972" i="1"/>
  <c r="J485" i="1"/>
  <c r="J486" i="1"/>
  <c r="J242" i="1"/>
  <c r="J243" i="1"/>
  <c r="J973" i="1"/>
  <c r="J748" i="1"/>
  <c r="J487" i="1"/>
  <c r="J974" i="1"/>
  <c r="J244" i="1"/>
  <c r="J488" i="1"/>
  <c r="J749" i="1"/>
  <c r="J245" i="1"/>
  <c r="J246" i="1"/>
  <c r="J247" i="1"/>
  <c r="J975" i="1"/>
  <c r="J750" i="1"/>
  <c r="J489" i="1"/>
  <c r="J976" i="1"/>
  <c r="J977" i="1"/>
  <c r="J978" i="1"/>
  <c r="J248" i="1"/>
  <c r="J751" i="1"/>
  <c r="J979" i="1"/>
  <c r="J490" i="1"/>
  <c r="J752" i="1"/>
  <c r="J491" i="1"/>
  <c r="J753" i="1"/>
  <c r="J492" i="1"/>
  <c r="J249" i="1"/>
  <c r="J980" i="1"/>
  <c r="J493" i="1"/>
  <c r="J754" i="1"/>
  <c r="J981" i="1"/>
  <c r="J982" i="1"/>
  <c r="J755" i="1"/>
  <c r="J494" i="1"/>
  <c r="J250" i="1"/>
  <c r="J251" i="1"/>
  <c r="J495" i="1"/>
  <c r="J983" i="1"/>
  <c r="J984" i="1"/>
  <c r="J985" i="1"/>
  <c r="J986" i="1"/>
  <c r="J496" i="1"/>
  <c r="J987" i="1"/>
  <c r="J756" i="1"/>
  <c r="J988" i="1"/>
  <c r="J252" i="1"/>
  <c r="J989" i="1"/>
  <c r="J497" i="1"/>
  <c r="J253" i="1"/>
  <c r="J498" i="1"/>
  <c r="J499" i="1"/>
  <c r="J254" i="1"/>
  <c r="J500" i="1"/>
  <c r="J501" i="1"/>
  <c r="J990" i="1"/>
  <c r="J757" i="1"/>
  <c r="J502" i="1"/>
  <c r="J503" i="1"/>
  <c r="J504" i="1"/>
  <c r="J991" i="1"/>
  <c r="J758" i="1"/>
  <c r="J255" i="1"/>
  <c r="J992" i="1"/>
  <c r="J993" i="1"/>
  <c r="J759" i="1"/>
  <c r="J760" i="1"/>
  <c r="J994" i="1"/>
  <c r="J256" i="1"/>
  <c r="J995" i="1"/>
  <c r="J761" i="1"/>
  <c r="J257" i="1"/>
  <c r="J762" i="1"/>
  <c r="J258" i="1"/>
  <c r="J505" i="1"/>
  <c r="J763" i="1"/>
  <c r="J764" i="1"/>
  <c r="J996" i="1"/>
  <c r="J765" i="1"/>
  <c r="J766" i="1"/>
  <c r="J506" i="1"/>
  <c r="J767" i="1"/>
  <c r="J507" i="1"/>
  <c r="J508" i="1"/>
  <c r="J509" i="1"/>
  <c r="J510" i="1"/>
  <c r="J259" i="1"/>
  <c r="J997" i="1"/>
  <c r="J260" i="1"/>
  <c r="J768" i="1"/>
  <c r="J261" i="1"/>
  <c r="J262" i="1"/>
  <c r="J769" i="1"/>
  <c r="J770" i="1"/>
  <c r="J771" i="1"/>
  <c r="J263" i="1"/>
  <c r="J264" i="1"/>
  <c r="J772" i="1"/>
  <c r="J998" i="1"/>
  <c r="J999" i="1"/>
  <c r="J511" i="1"/>
  <c r="J773" i="1"/>
  <c r="J512" i="1"/>
  <c r="J1000" i="1"/>
  <c r="J513" i="1"/>
  <c r="J774" i="1"/>
  <c r="J775" i="1"/>
  <c r="J776" i="1"/>
  <c r="J265" i="1"/>
  <c r="J514" i="1"/>
  <c r="J1001" i="1"/>
  <c r="I515" i="1"/>
  <c r="I516" i="1"/>
  <c r="I2" i="1"/>
  <c r="I777" i="1"/>
  <c r="I778" i="1"/>
  <c r="I266" i="1"/>
  <c r="I779" i="1"/>
  <c r="I780" i="1"/>
  <c r="I3" i="1"/>
  <c r="I781" i="1"/>
  <c r="I517" i="1"/>
  <c r="I4" i="1"/>
  <c r="I5" i="1"/>
  <c r="I267" i="1"/>
  <c r="I782" i="1"/>
  <c r="I268" i="1"/>
  <c r="I518" i="1"/>
  <c r="I6" i="1"/>
  <c r="I7" i="1"/>
  <c r="I8" i="1"/>
  <c r="I519" i="1"/>
  <c r="I520" i="1"/>
  <c r="I269" i="1"/>
  <c r="I270" i="1"/>
  <c r="I271" i="1"/>
  <c r="I783" i="1"/>
  <c r="I9" i="1"/>
  <c r="I10" i="1"/>
  <c r="I272" i="1"/>
  <c r="I11" i="1"/>
  <c r="I273" i="1"/>
  <c r="I784" i="1"/>
  <c r="I785" i="1"/>
  <c r="I521" i="1"/>
  <c r="I786" i="1"/>
  <c r="I274" i="1"/>
  <c r="I787" i="1"/>
  <c r="I522" i="1"/>
  <c r="I12" i="1"/>
  <c r="I275" i="1"/>
  <c r="I13" i="1"/>
  <c r="I523" i="1"/>
  <c r="I524" i="1"/>
  <c r="I525" i="1"/>
  <c r="I14" i="1"/>
  <c r="I15" i="1"/>
  <c r="I16" i="1"/>
  <c r="I17" i="1"/>
  <c r="I526" i="1"/>
  <c r="I527" i="1"/>
  <c r="I276" i="1"/>
  <c r="I277" i="1"/>
  <c r="I18" i="1"/>
  <c r="I788" i="1"/>
  <c r="I789" i="1"/>
  <c r="I528" i="1"/>
  <c r="I529" i="1"/>
  <c r="I530" i="1"/>
  <c r="I278" i="1"/>
  <c r="I279" i="1"/>
  <c r="I531" i="1"/>
  <c r="I532" i="1"/>
  <c r="I533" i="1"/>
  <c r="I790" i="1"/>
  <c r="I280" i="1"/>
  <c r="I791" i="1"/>
  <c r="I792" i="1"/>
  <c r="I534" i="1"/>
  <c r="I535" i="1"/>
  <c r="I19" i="1"/>
  <c r="I20" i="1"/>
  <c r="I793" i="1"/>
  <c r="I281" i="1"/>
  <c r="I536" i="1"/>
  <c r="I537" i="1"/>
  <c r="I794" i="1"/>
  <c r="I21" i="1"/>
  <c r="I282" i="1"/>
  <c r="I22" i="1"/>
  <c r="I23" i="1"/>
  <c r="I24" i="1"/>
  <c r="I25" i="1"/>
  <c r="I538" i="1"/>
  <c r="I539" i="1"/>
  <c r="I26" i="1"/>
  <c r="I283" i="1"/>
  <c r="I795" i="1"/>
  <c r="I284" i="1"/>
  <c r="I285" i="1"/>
  <c r="I286" i="1"/>
  <c r="I27" i="1"/>
  <c r="I540" i="1"/>
  <c r="I287" i="1"/>
  <c r="I28" i="1"/>
  <c r="I288" i="1"/>
  <c r="I289" i="1"/>
  <c r="I29" i="1"/>
  <c r="I541" i="1"/>
  <c r="I542" i="1"/>
  <c r="I796" i="1"/>
  <c r="I30" i="1"/>
  <c r="I797" i="1"/>
  <c r="I798" i="1"/>
  <c r="I799" i="1"/>
  <c r="I543" i="1"/>
  <c r="I31" i="1"/>
  <c r="I800" i="1"/>
  <c r="I32" i="1"/>
  <c r="I33" i="1"/>
  <c r="I544" i="1"/>
  <c r="I801" i="1"/>
  <c r="I802" i="1"/>
  <c r="I34" i="1"/>
  <c r="I290" i="1"/>
  <c r="I545" i="1"/>
  <c r="I546" i="1"/>
  <c r="I547" i="1"/>
  <c r="I548" i="1"/>
  <c r="I803" i="1"/>
  <c r="I804" i="1"/>
  <c r="I291" i="1"/>
  <c r="I549" i="1"/>
  <c r="I550" i="1"/>
  <c r="I35" i="1"/>
  <c r="I805" i="1"/>
  <c r="I551" i="1"/>
  <c r="I292" i="1"/>
  <c r="I293" i="1"/>
  <c r="I806" i="1"/>
  <c r="I294" i="1"/>
  <c r="I295" i="1"/>
  <c r="I807" i="1"/>
  <c r="I552" i="1"/>
  <c r="I553" i="1"/>
  <c r="I296" i="1"/>
  <c r="I297" i="1"/>
  <c r="I554" i="1"/>
  <c r="I808" i="1"/>
  <c r="I298" i="1"/>
  <c r="I36" i="1"/>
  <c r="I809" i="1"/>
  <c r="I299" i="1"/>
  <c r="I300" i="1"/>
  <c r="I37" i="1"/>
  <c r="I38" i="1"/>
  <c r="I555" i="1"/>
  <c r="I810" i="1"/>
  <c r="I811" i="1"/>
  <c r="I556" i="1"/>
  <c r="I812" i="1"/>
  <c r="I813" i="1"/>
  <c r="I814" i="1"/>
  <c r="I815" i="1"/>
  <c r="I816" i="1"/>
  <c r="I39" i="1"/>
  <c r="I817" i="1"/>
  <c r="I40" i="1"/>
  <c r="I818" i="1"/>
  <c r="I557" i="1"/>
  <c r="I301" i="1"/>
  <c r="I41" i="1"/>
  <c r="I819" i="1"/>
  <c r="I558" i="1"/>
  <c r="I302" i="1"/>
  <c r="I42" i="1"/>
  <c r="I303" i="1"/>
  <c r="I559" i="1"/>
  <c r="I43" i="1"/>
  <c r="I304" i="1"/>
  <c r="I820" i="1"/>
  <c r="I44" i="1"/>
  <c r="I305" i="1"/>
  <c r="I560" i="1"/>
  <c r="I561" i="1"/>
  <c r="I45" i="1"/>
  <c r="I306" i="1"/>
  <c r="I46" i="1"/>
  <c r="I47" i="1"/>
  <c r="I307" i="1"/>
  <c r="I308" i="1"/>
  <c r="I821" i="1"/>
  <c r="I309" i="1"/>
  <c r="I562" i="1"/>
  <c r="I48" i="1"/>
  <c r="I49" i="1"/>
  <c r="I563" i="1"/>
  <c r="I310" i="1"/>
  <c r="I564" i="1"/>
  <c r="I565" i="1"/>
  <c r="I822" i="1"/>
  <c r="I566" i="1"/>
  <c r="I50" i="1"/>
  <c r="I567" i="1"/>
  <c r="I51" i="1"/>
  <c r="I52" i="1"/>
  <c r="I53" i="1"/>
  <c r="I311" i="1"/>
  <c r="I823" i="1"/>
  <c r="I54" i="1"/>
  <c r="I55" i="1"/>
  <c r="I312" i="1"/>
  <c r="I56" i="1"/>
  <c r="I568" i="1"/>
  <c r="I569" i="1"/>
  <c r="I824" i="1"/>
  <c r="I57" i="1"/>
  <c r="I313" i="1"/>
  <c r="I570" i="1"/>
  <c r="I314" i="1"/>
  <c r="I315" i="1"/>
  <c r="I571" i="1"/>
  <c r="I316" i="1"/>
  <c r="I572" i="1"/>
  <c r="I317" i="1"/>
  <c r="I573" i="1"/>
  <c r="I58" i="1"/>
  <c r="I825" i="1"/>
  <c r="I574" i="1"/>
  <c r="I575" i="1"/>
  <c r="I826" i="1"/>
  <c r="I576" i="1"/>
  <c r="I577" i="1"/>
  <c r="I318" i="1"/>
  <c r="I827" i="1"/>
  <c r="I59" i="1"/>
  <c r="I578" i="1"/>
  <c r="I828" i="1"/>
  <c r="I319" i="1"/>
  <c r="I60" i="1"/>
  <c r="I829" i="1"/>
  <c r="I61" i="1"/>
  <c r="I62" i="1"/>
  <c r="I63" i="1"/>
  <c r="I579" i="1"/>
  <c r="I580" i="1"/>
  <c r="I320" i="1"/>
  <c r="I321" i="1"/>
  <c r="I830" i="1"/>
  <c r="I322" i="1"/>
  <c r="I64" i="1"/>
  <c r="I65" i="1"/>
  <c r="I581" i="1"/>
  <c r="I66" i="1"/>
  <c r="I831" i="1"/>
  <c r="I67" i="1"/>
  <c r="I68" i="1"/>
  <c r="I832" i="1"/>
  <c r="I323" i="1"/>
  <c r="I324" i="1"/>
  <c r="I833" i="1"/>
  <c r="I582" i="1"/>
  <c r="I69" i="1"/>
  <c r="I834" i="1"/>
  <c r="I70" i="1"/>
  <c r="I583" i="1"/>
  <c r="I71" i="1"/>
  <c r="I835" i="1"/>
  <c r="I72" i="1"/>
  <c r="I325" i="1"/>
  <c r="I584" i="1"/>
  <c r="I585" i="1"/>
  <c r="I586" i="1"/>
  <c r="I836" i="1"/>
  <c r="I587" i="1"/>
  <c r="I326" i="1"/>
  <c r="I837" i="1"/>
  <c r="I327" i="1"/>
  <c r="I73" i="1"/>
  <c r="I74" i="1"/>
  <c r="I75" i="1"/>
  <c r="I76" i="1"/>
  <c r="I328" i="1"/>
  <c r="I838" i="1"/>
  <c r="I839" i="1"/>
  <c r="I588" i="1"/>
  <c r="I329" i="1"/>
  <c r="I77" i="1"/>
  <c r="I330" i="1"/>
  <c r="I589" i="1"/>
  <c r="I590" i="1"/>
  <c r="I331" i="1"/>
  <c r="I332" i="1"/>
  <c r="I333" i="1"/>
  <c r="I840" i="1"/>
  <c r="I78" i="1"/>
  <c r="I334" i="1"/>
  <c r="I335" i="1"/>
  <c r="I336" i="1"/>
  <c r="I591" i="1"/>
  <c r="I592" i="1"/>
  <c r="I841" i="1"/>
  <c r="I79" i="1"/>
  <c r="I842" i="1"/>
  <c r="I80" i="1"/>
  <c r="I593" i="1"/>
  <c r="I594" i="1"/>
  <c r="I595" i="1"/>
  <c r="I843" i="1"/>
  <c r="I337" i="1"/>
  <c r="I338" i="1"/>
  <c r="I596" i="1"/>
  <c r="I339" i="1"/>
  <c r="I340" i="1"/>
  <c r="I844" i="1"/>
  <c r="I81" i="1"/>
  <c r="I597" i="1"/>
  <c r="I598" i="1"/>
  <c r="I845" i="1"/>
  <c r="I846" i="1"/>
  <c r="I341" i="1"/>
  <c r="I599" i="1"/>
  <c r="I82" i="1"/>
  <c r="I847" i="1"/>
  <c r="I83" i="1"/>
  <c r="I84" i="1"/>
  <c r="I600" i="1"/>
  <c r="I601" i="1"/>
  <c r="I848" i="1"/>
  <c r="I602" i="1"/>
  <c r="I603" i="1"/>
  <c r="I604" i="1"/>
  <c r="I85" i="1"/>
  <c r="I849" i="1"/>
  <c r="I342" i="1"/>
  <c r="I86" i="1"/>
  <c r="I605" i="1"/>
  <c r="I87" i="1"/>
  <c r="I606" i="1"/>
  <c r="I607" i="1"/>
  <c r="I88" i="1"/>
  <c r="I850" i="1"/>
  <c r="I608" i="1"/>
  <c r="I851" i="1"/>
  <c r="I343" i="1"/>
  <c r="I609" i="1"/>
  <c r="I852" i="1"/>
  <c r="I853" i="1"/>
  <c r="I344" i="1"/>
  <c r="I854" i="1"/>
  <c r="I855" i="1"/>
  <c r="I345" i="1"/>
  <c r="I610" i="1"/>
  <c r="I856" i="1"/>
  <c r="I857" i="1"/>
  <c r="I858" i="1"/>
  <c r="I89" i="1"/>
  <c r="I346" i="1"/>
  <c r="I90" i="1"/>
  <c r="I347" i="1"/>
  <c r="I611" i="1"/>
  <c r="I612" i="1"/>
  <c r="I859" i="1"/>
  <c r="I348" i="1"/>
  <c r="I613" i="1"/>
  <c r="I349" i="1"/>
  <c r="I614" i="1"/>
  <c r="I91" i="1"/>
  <c r="I615" i="1"/>
  <c r="I92" i="1"/>
  <c r="I616" i="1"/>
  <c r="I860" i="1"/>
  <c r="I93" i="1"/>
  <c r="I617" i="1"/>
  <c r="I861" i="1"/>
  <c r="I94" i="1"/>
  <c r="I862" i="1"/>
  <c r="I350" i="1"/>
  <c r="I351" i="1"/>
  <c r="I95" i="1"/>
  <c r="I618" i="1"/>
  <c r="I96" i="1"/>
  <c r="I863" i="1"/>
  <c r="I619" i="1"/>
  <c r="I352" i="1"/>
  <c r="I620" i="1"/>
  <c r="I353" i="1"/>
  <c r="I621" i="1"/>
  <c r="I622" i="1"/>
  <c r="I623" i="1"/>
  <c r="I864" i="1"/>
  <c r="I865" i="1"/>
  <c r="I97" i="1"/>
  <c r="I98" i="1"/>
  <c r="I354" i="1"/>
  <c r="I866" i="1"/>
  <c r="I355" i="1"/>
  <c r="I99" i="1"/>
  <c r="I356" i="1"/>
  <c r="I100" i="1"/>
  <c r="I867" i="1"/>
  <c r="I624" i="1"/>
  <c r="I868" i="1"/>
  <c r="I357" i="1"/>
  <c r="I358" i="1"/>
  <c r="I869" i="1"/>
  <c r="I870" i="1"/>
  <c r="I101" i="1"/>
  <c r="I359" i="1"/>
  <c r="I360" i="1"/>
  <c r="I871" i="1"/>
  <c r="I625" i="1"/>
  <c r="I361" i="1"/>
  <c r="I626" i="1"/>
  <c r="I872" i="1"/>
  <c r="I873" i="1"/>
  <c r="I102" i="1"/>
  <c r="I362" i="1"/>
  <c r="I627" i="1"/>
  <c r="I103" i="1"/>
  <c r="I363" i="1"/>
  <c r="I104" i="1"/>
  <c r="I874" i="1"/>
  <c r="I364" i="1"/>
  <c r="I105" i="1"/>
  <c r="I106" i="1"/>
  <c r="I628" i="1"/>
  <c r="I107" i="1"/>
  <c r="I365" i="1"/>
  <c r="I366" i="1"/>
  <c r="I629" i="1"/>
  <c r="I367" i="1"/>
  <c r="I875" i="1"/>
  <c r="I368" i="1"/>
  <c r="I369" i="1"/>
  <c r="I108" i="1"/>
  <c r="I109" i="1"/>
  <c r="I370" i="1"/>
  <c r="I630" i="1"/>
  <c r="I110" i="1"/>
  <c r="I631" i="1"/>
  <c r="I371" i="1"/>
  <c r="I372" i="1"/>
  <c r="I876" i="1"/>
  <c r="I111" i="1"/>
  <c r="I373" i="1"/>
  <c r="I877" i="1"/>
  <c r="I112" i="1"/>
  <c r="I374" i="1"/>
  <c r="I375" i="1"/>
  <c r="I113" i="1"/>
  <c r="I114" i="1"/>
  <c r="I115" i="1"/>
  <c r="I376" i="1"/>
  <c r="I377" i="1"/>
  <c r="I878" i="1"/>
  <c r="I632" i="1"/>
  <c r="I116" i="1"/>
  <c r="I378" i="1"/>
  <c r="I379" i="1"/>
  <c r="I117" i="1"/>
  <c r="I633" i="1"/>
  <c r="I118" i="1"/>
  <c r="I634" i="1"/>
  <c r="I380" i="1"/>
  <c r="I635" i="1"/>
  <c r="I879" i="1"/>
  <c r="I381" i="1"/>
  <c r="I880" i="1"/>
  <c r="I119" i="1"/>
  <c r="I120" i="1"/>
  <c r="I121" i="1"/>
  <c r="I636" i="1"/>
  <c r="I382" i="1"/>
  <c r="I122" i="1"/>
  <c r="I123" i="1"/>
  <c r="I383" i="1"/>
  <c r="I124" i="1"/>
  <c r="I881" i="1"/>
  <c r="I384" i="1"/>
  <c r="I385" i="1"/>
  <c r="I386" i="1"/>
  <c r="I882" i="1"/>
  <c r="I387" i="1"/>
  <c r="I883" i="1"/>
  <c r="I388" i="1"/>
  <c r="I637" i="1"/>
  <c r="I125" i="1"/>
  <c r="I638" i="1"/>
  <c r="I126" i="1"/>
  <c r="I884" i="1"/>
  <c r="I639" i="1"/>
  <c r="I389" i="1"/>
  <c r="I127" i="1"/>
  <c r="I128" i="1"/>
  <c r="I640" i="1"/>
  <c r="I885" i="1"/>
  <c r="I641" i="1"/>
  <c r="I886" i="1"/>
  <c r="I887" i="1"/>
  <c r="I129" i="1"/>
  <c r="I642" i="1"/>
  <c r="I643" i="1"/>
  <c r="I888" i="1"/>
  <c r="I644" i="1"/>
  <c r="I390" i="1"/>
  <c r="I391" i="1"/>
  <c r="I645" i="1"/>
  <c r="I646" i="1"/>
  <c r="I889" i="1"/>
  <c r="I392" i="1"/>
  <c r="I393" i="1"/>
  <c r="I130" i="1"/>
  <c r="I890" i="1"/>
  <c r="I131" i="1"/>
  <c r="I394" i="1"/>
  <c r="I891" i="1"/>
  <c r="I647" i="1"/>
  <c r="I892" i="1"/>
  <c r="I648" i="1"/>
  <c r="I649" i="1"/>
  <c r="I893" i="1"/>
  <c r="I650" i="1"/>
  <c r="I132" i="1"/>
  <c r="I395" i="1"/>
  <c r="I651" i="1"/>
  <c r="I133" i="1"/>
  <c r="I652" i="1"/>
  <c r="I396" i="1"/>
  <c r="I134" i="1"/>
  <c r="I397" i="1"/>
  <c r="I398" i="1"/>
  <c r="I135" i="1"/>
  <c r="I136" i="1"/>
  <c r="I137" i="1"/>
  <c r="I894" i="1"/>
  <c r="I138" i="1"/>
  <c r="I139" i="1"/>
  <c r="I140" i="1"/>
  <c r="I141" i="1"/>
  <c r="I653" i="1"/>
  <c r="I895" i="1"/>
  <c r="I399" i="1"/>
  <c r="I142" i="1"/>
  <c r="I654" i="1"/>
  <c r="I655" i="1"/>
  <c r="I656" i="1"/>
  <c r="I400" i="1"/>
  <c r="I143" i="1"/>
  <c r="I896" i="1"/>
  <c r="I897" i="1"/>
  <c r="I657" i="1"/>
  <c r="I401" i="1"/>
  <c r="I402" i="1"/>
  <c r="I403" i="1"/>
  <c r="I898" i="1"/>
  <c r="I658" i="1"/>
  <c r="I144" i="1"/>
  <c r="I899" i="1"/>
  <c r="I659" i="1"/>
  <c r="I660" i="1"/>
  <c r="I145" i="1"/>
  <c r="I146" i="1"/>
  <c r="I147" i="1"/>
  <c r="I404" i="1"/>
  <c r="I148" i="1"/>
  <c r="I661" i="1"/>
  <c r="I149" i="1"/>
  <c r="I662" i="1"/>
  <c r="I900" i="1"/>
  <c r="I405" i="1"/>
  <c r="I901" i="1"/>
  <c r="I902" i="1"/>
  <c r="I663" i="1"/>
  <c r="I903" i="1"/>
  <c r="I664" i="1"/>
  <c r="I150" i="1"/>
  <c r="I151" i="1"/>
  <c r="I665" i="1"/>
  <c r="I152" i="1"/>
  <c r="I406" i="1"/>
  <c r="I904" i="1"/>
  <c r="I407" i="1"/>
  <c r="I905" i="1"/>
  <c r="I153" i="1"/>
  <c r="I408" i="1"/>
  <c r="I154" i="1"/>
  <c r="I906" i="1"/>
  <c r="I666" i="1"/>
  <c r="I667" i="1"/>
  <c r="I409" i="1"/>
  <c r="I155" i="1"/>
  <c r="I156" i="1"/>
  <c r="I410" i="1"/>
  <c r="I668" i="1"/>
  <c r="I907" i="1"/>
  <c r="I411" i="1"/>
  <c r="I908" i="1"/>
  <c r="I669" i="1"/>
  <c r="I157" i="1"/>
  <c r="I670" i="1"/>
  <c r="I412" i="1"/>
  <c r="I158" i="1"/>
  <c r="I413" i="1"/>
  <c r="I414" i="1"/>
  <c r="I671" i="1"/>
  <c r="I415" i="1"/>
  <c r="I672" i="1"/>
  <c r="I159" i="1"/>
  <c r="I673" i="1"/>
  <c r="I160" i="1"/>
  <c r="I674" i="1"/>
  <c r="I909" i="1"/>
  <c r="I910" i="1"/>
  <c r="I416" i="1"/>
  <c r="I675" i="1"/>
  <c r="I676" i="1"/>
  <c r="I161" i="1"/>
  <c r="I417" i="1"/>
  <c r="I677" i="1"/>
  <c r="I418" i="1"/>
  <c r="I911" i="1"/>
  <c r="I678" i="1"/>
  <c r="I679" i="1"/>
  <c r="I419" i="1"/>
  <c r="I680" i="1"/>
  <c r="I420" i="1"/>
  <c r="I681" i="1"/>
  <c r="I162" i="1"/>
  <c r="I421" i="1"/>
  <c r="I682" i="1"/>
  <c r="I912" i="1"/>
  <c r="I683" i="1"/>
  <c r="I913" i="1"/>
  <c r="I914" i="1"/>
  <c r="I163" i="1"/>
  <c r="I422" i="1"/>
  <c r="I684" i="1"/>
  <c r="I164" i="1"/>
  <c r="I685" i="1"/>
  <c r="I915" i="1"/>
  <c r="I423" i="1"/>
  <c r="I686" i="1"/>
  <c r="I687" i="1"/>
  <c r="I916" i="1"/>
  <c r="I688" i="1"/>
  <c r="I689" i="1"/>
  <c r="I917" i="1"/>
  <c r="I165" i="1"/>
  <c r="I918" i="1"/>
  <c r="I166" i="1"/>
  <c r="I424" i="1"/>
  <c r="I167" i="1"/>
  <c r="I168" i="1"/>
  <c r="I425" i="1"/>
  <c r="I169" i="1"/>
  <c r="I919" i="1"/>
  <c r="I170" i="1"/>
  <c r="I426" i="1"/>
  <c r="I920" i="1"/>
  <c r="I427" i="1"/>
  <c r="I428" i="1"/>
  <c r="I690" i="1"/>
  <c r="I691" i="1"/>
  <c r="I429" i="1"/>
  <c r="I430" i="1"/>
  <c r="I431" i="1"/>
  <c r="I692" i="1"/>
  <c r="I693" i="1"/>
  <c r="I171" i="1"/>
  <c r="I172" i="1"/>
  <c r="I432" i="1"/>
  <c r="I921" i="1"/>
  <c r="I922" i="1"/>
  <c r="I694" i="1"/>
  <c r="I695" i="1"/>
  <c r="I696" i="1"/>
  <c r="I433" i="1"/>
  <c r="I923" i="1"/>
  <c r="I173" i="1"/>
  <c r="I434" i="1"/>
  <c r="I174" i="1"/>
  <c r="I175" i="1"/>
  <c r="I435" i="1"/>
  <c r="I176" i="1"/>
  <c r="I924" i="1"/>
  <c r="I177" i="1"/>
  <c r="I925" i="1"/>
  <c r="I926" i="1"/>
  <c r="I927" i="1"/>
  <c r="I697" i="1"/>
  <c r="I178" i="1"/>
  <c r="I436" i="1"/>
  <c r="I437" i="1"/>
  <c r="I179" i="1"/>
  <c r="I698" i="1"/>
  <c r="I699" i="1"/>
  <c r="I928" i="1"/>
  <c r="I180" i="1"/>
  <c r="I181" i="1"/>
  <c r="I438" i="1"/>
  <c r="I182" i="1"/>
  <c r="I700" i="1"/>
  <c r="I183" i="1"/>
  <c r="I439" i="1"/>
  <c r="I929" i="1"/>
  <c r="I440" i="1"/>
  <c r="I441" i="1"/>
  <c r="I930" i="1"/>
  <c r="I442" i="1"/>
  <c r="I443" i="1"/>
  <c r="I184" i="1"/>
  <c r="I185" i="1"/>
  <c r="I931" i="1"/>
  <c r="I186" i="1"/>
  <c r="I187" i="1"/>
  <c r="I444" i="1"/>
  <c r="I701" i="1"/>
  <c r="I188" i="1"/>
  <c r="I702" i="1"/>
  <c r="I189" i="1"/>
  <c r="I190" i="1"/>
  <c r="I932" i="1"/>
  <c r="I933" i="1"/>
  <c r="I934" i="1"/>
  <c r="I703" i="1"/>
  <c r="I445" i="1"/>
  <c r="I191" i="1"/>
  <c r="I192" i="1"/>
  <c r="I193" i="1"/>
  <c r="I704" i="1"/>
  <c r="I935" i="1"/>
  <c r="I446" i="1"/>
  <c r="I705" i="1"/>
  <c r="I936" i="1"/>
  <c r="I706" i="1"/>
  <c r="I447" i="1"/>
  <c r="I937" i="1"/>
  <c r="I707" i="1"/>
  <c r="I448" i="1"/>
  <c r="I194" i="1"/>
  <c r="I449" i="1"/>
  <c r="I195" i="1"/>
  <c r="I708" i="1"/>
  <c r="I938" i="1"/>
  <c r="I939" i="1"/>
  <c r="I709" i="1"/>
  <c r="I940" i="1"/>
  <c r="I941" i="1"/>
  <c r="I196" i="1"/>
  <c r="I710" i="1"/>
  <c r="I450" i="1"/>
  <c r="I197" i="1"/>
  <c r="I711" i="1"/>
  <c r="I198" i="1"/>
  <c r="I451" i="1"/>
  <c r="I452" i="1"/>
  <c r="I712" i="1"/>
  <c r="I453" i="1"/>
  <c r="I199" i="1"/>
  <c r="I454" i="1"/>
  <c r="I200" i="1"/>
  <c r="I201" i="1"/>
  <c r="I455" i="1"/>
  <c r="I713" i="1"/>
  <c r="I942" i="1"/>
  <c r="I456" i="1"/>
  <c r="I202" i="1"/>
  <c r="I203" i="1"/>
  <c r="I457" i="1"/>
  <c r="I714" i="1"/>
  <c r="I715" i="1"/>
  <c r="I204" i="1"/>
  <c r="I205" i="1"/>
  <c r="I716" i="1"/>
  <c r="I943" i="1"/>
  <c r="I458" i="1"/>
  <c r="I206" i="1"/>
  <c r="I207" i="1"/>
  <c r="I717" i="1"/>
  <c r="I459" i="1"/>
  <c r="I718" i="1"/>
  <c r="I460" i="1"/>
  <c r="I461" i="1"/>
  <c r="I462" i="1"/>
  <c r="I208" i="1"/>
  <c r="I944" i="1"/>
  <c r="I719" i="1"/>
  <c r="I945" i="1"/>
  <c r="I720" i="1"/>
  <c r="I463" i="1"/>
  <c r="I209" i="1"/>
  <c r="I946" i="1"/>
  <c r="I210" i="1"/>
  <c r="I721" i="1"/>
  <c r="I211" i="1"/>
  <c r="I212" i="1"/>
  <c r="I947" i="1"/>
  <c r="I464" i="1"/>
  <c r="I213" i="1"/>
  <c r="I465" i="1"/>
  <c r="I722" i="1"/>
  <c r="I214" i="1"/>
  <c r="I948" i="1"/>
  <c r="I723" i="1"/>
  <c r="I724" i="1"/>
  <c r="I949" i="1"/>
  <c r="I215" i="1"/>
  <c r="I216" i="1"/>
  <c r="I725" i="1"/>
  <c r="I217" i="1"/>
  <c r="I466" i="1"/>
  <c r="I950" i="1"/>
  <c r="I467" i="1"/>
  <c r="I218" i="1"/>
  <c r="I726" i="1"/>
  <c r="I951" i="1"/>
  <c r="I219" i="1"/>
  <c r="I220" i="1"/>
  <c r="I727" i="1"/>
  <c r="I728" i="1"/>
  <c r="I468" i="1"/>
  <c r="I952" i="1"/>
  <c r="I953" i="1"/>
  <c r="I729" i="1"/>
  <c r="I469" i="1"/>
  <c r="I954" i="1"/>
  <c r="I730" i="1"/>
  <c r="I221" i="1"/>
  <c r="I955" i="1"/>
  <c r="I470" i="1"/>
  <c r="I471" i="1"/>
  <c r="I472" i="1"/>
  <c r="I222" i="1"/>
  <c r="I956" i="1"/>
  <c r="I957" i="1"/>
  <c r="I223" i="1"/>
  <c r="I958" i="1"/>
  <c r="I224" i="1"/>
  <c r="I225" i="1"/>
  <c r="I226" i="1"/>
  <c r="I473" i="1"/>
  <c r="I959" i="1"/>
  <c r="I227" i="1"/>
  <c r="I960" i="1"/>
  <c r="I474" i="1"/>
  <c r="I228" i="1"/>
  <c r="I731" i="1"/>
  <c r="I475" i="1"/>
  <c r="I732" i="1"/>
  <c r="I961" i="1"/>
  <c r="I962" i="1"/>
  <c r="I476" i="1"/>
  <c r="I963" i="1"/>
  <c r="I733" i="1"/>
  <c r="I229" i="1"/>
  <c r="I230" i="1"/>
  <c r="I231" i="1"/>
  <c r="I477" i="1"/>
  <c r="I964" i="1"/>
  <c r="I734" i="1"/>
  <c r="I965" i="1"/>
  <c r="I966" i="1"/>
  <c r="I967" i="1"/>
  <c r="I232" i="1"/>
  <c r="I735" i="1"/>
  <c r="I736" i="1"/>
  <c r="I968" i="1"/>
  <c r="I233" i="1"/>
  <c r="I234" i="1"/>
  <c r="I737" i="1"/>
  <c r="I235" i="1"/>
  <c r="I236" i="1"/>
  <c r="I237" i="1"/>
  <c r="I478" i="1"/>
  <c r="I969" i="1"/>
  <c r="I738" i="1"/>
  <c r="I739" i="1"/>
  <c r="I479" i="1"/>
  <c r="I970" i="1"/>
  <c r="I740" i="1"/>
  <c r="I238" i="1"/>
  <c r="I741" i="1"/>
  <c r="I239" i="1"/>
  <c r="I480" i="1"/>
  <c r="I240" i="1"/>
  <c r="I742" i="1"/>
  <c r="I743" i="1"/>
  <c r="I744" i="1"/>
  <c r="I481" i="1"/>
  <c r="I482" i="1"/>
  <c r="I971" i="1"/>
  <c r="I745" i="1"/>
  <c r="I241" i="1"/>
  <c r="I483" i="1"/>
  <c r="I746" i="1"/>
  <c r="I747" i="1"/>
  <c r="I484" i="1"/>
  <c r="I972" i="1"/>
  <c r="I485" i="1"/>
  <c r="I486" i="1"/>
  <c r="I242" i="1"/>
  <c r="I243" i="1"/>
  <c r="I973" i="1"/>
  <c r="I748" i="1"/>
  <c r="I487" i="1"/>
  <c r="I974" i="1"/>
  <c r="I244" i="1"/>
  <c r="I488" i="1"/>
  <c r="I749" i="1"/>
  <c r="I245" i="1"/>
  <c r="I246" i="1"/>
  <c r="I247" i="1"/>
  <c r="I975" i="1"/>
  <c r="I750" i="1"/>
  <c r="I489" i="1"/>
  <c r="I976" i="1"/>
  <c r="I977" i="1"/>
  <c r="I978" i="1"/>
  <c r="I248" i="1"/>
  <c r="I751" i="1"/>
  <c r="I979" i="1"/>
  <c r="I490" i="1"/>
  <c r="I752" i="1"/>
  <c r="I491" i="1"/>
  <c r="I753" i="1"/>
  <c r="I492" i="1"/>
  <c r="I249" i="1"/>
  <c r="I980" i="1"/>
  <c r="I493" i="1"/>
  <c r="I754" i="1"/>
  <c r="I981" i="1"/>
  <c r="I982" i="1"/>
  <c r="I755" i="1"/>
  <c r="I494" i="1"/>
  <c r="I250" i="1"/>
  <c r="I251" i="1"/>
  <c r="I495" i="1"/>
  <c r="I983" i="1"/>
  <c r="I984" i="1"/>
  <c r="I985" i="1"/>
  <c r="I986" i="1"/>
  <c r="I496" i="1"/>
  <c r="I987" i="1"/>
  <c r="I756" i="1"/>
  <c r="I988" i="1"/>
  <c r="I252" i="1"/>
  <c r="I989" i="1"/>
  <c r="I497" i="1"/>
  <c r="I253" i="1"/>
  <c r="I498" i="1"/>
  <c r="I499" i="1"/>
  <c r="I254" i="1"/>
  <c r="I500" i="1"/>
  <c r="I501" i="1"/>
  <c r="I990" i="1"/>
  <c r="I757" i="1"/>
  <c r="I502" i="1"/>
  <c r="I503" i="1"/>
  <c r="I504" i="1"/>
  <c r="I991" i="1"/>
  <c r="I758" i="1"/>
  <c r="I255" i="1"/>
  <c r="I992" i="1"/>
  <c r="I993" i="1"/>
  <c r="I759" i="1"/>
  <c r="I760" i="1"/>
  <c r="I994" i="1"/>
  <c r="I256" i="1"/>
  <c r="I995" i="1"/>
  <c r="I761" i="1"/>
  <c r="I257" i="1"/>
  <c r="I762" i="1"/>
  <c r="I258" i="1"/>
  <c r="I505" i="1"/>
  <c r="I763" i="1"/>
  <c r="I764" i="1"/>
  <c r="I996" i="1"/>
  <c r="I765" i="1"/>
  <c r="I766" i="1"/>
  <c r="I506" i="1"/>
  <c r="I767" i="1"/>
  <c r="I507" i="1"/>
  <c r="I508" i="1"/>
  <c r="I509" i="1"/>
  <c r="I510" i="1"/>
  <c r="I259" i="1"/>
  <c r="I997" i="1"/>
  <c r="I260" i="1"/>
  <c r="I768" i="1"/>
  <c r="I261" i="1"/>
  <c r="I262" i="1"/>
  <c r="I769" i="1"/>
  <c r="I770" i="1"/>
  <c r="I771" i="1"/>
  <c r="I263" i="1"/>
  <c r="I264" i="1"/>
  <c r="I772" i="1"/>
  <c r="I998" i="1"/>
  <c r="I999" i="1"/>
  <c r="I511" i="1"/>
  <c r="I773" i="1"/>
  <c r="I512" i="1"/>
  <c r="I1000" i="1"/>
  <c r="I513" i="1"/>
  <c r="I774" i="1"/>
  <c r="I775" i="1"/>
  <c r="I776" i="1"/>
  <c r="I265" i="1"/>
  <c r="I514" i="1"/>
  <c r="I1001" i="1"/>
  <c r="H2" i="1"/>
</calcChain>
</file>

<file path=xl/sharedStrings.xml><?xml version="1.0" encoding="utf-8"?>
<sst xmlns="http://schemas.openxmlformats.org/spreadsheetml/2006/main" count="4029" uniqueCount="1035">
  <si>
    <t>TradeID</t>
  </si>
  <si>
    <t>TradeDate</t>
  </si>
  <si>
    <t>SettleDate</t>
  </si>
  <si>
    <t>AssetType</t>
  </si>
  <si>
    <t>Counterparty</t>
  </si>
  <si>
    <t>TradeValue</t>
  </si>
  <si>
    <t>Status</t>
  </si>
  <si>
    <t>T00001</t>
  </si>
  <si>
    <t>Derivative</t>
  </si>
  <si>
    <t>Barclays</t>
  </si>
  <si>
    <t>Settled</t>
  </si>
  <si>
    <t>T00002</t>
  </si>
  <si>
    <t>Citi</t>
  </si>
  <si>
    <t>Pending</t>
  </si>
  <si>
    <t>T00003</t>
  </si>
  <si>
    <t>Equity</t>
  </si>
  <si>
    <t>T00004</t>
  </si>
  <si>
    <t>HSBC</t>
  </si>
  <si>
    <t>T00005</t>
  </si>
  <si>
    <t>FX</t>
  </si>
  <si>
    <t>T00006</t>
  </si>
  <si>
    <t>T00007</t>
  </si>
  <si>
    <t>T00008</t>
  </si>
  <si>
    <t>Morgan Stanley</t>
  </si>
  <si>
    <t>T00009</t>
  </si>
  <si>
    <t>T00010</t>
  </si>
  <si>
    <t>Bond</t>
  </si>
  <si>
    <t>T00011</t>
  </si>
  <si>
    <t>T00012</t>
  </si>
  <si>
    <t>T00013</t>
  </si>
  <si>
    <t>T00014</t>
  </si>
  <si>
    <t>Executed</t>
  </si>
  <si>
    <t>T00015</t>
  </si>
  <si>
    <t>JP Morgan</t>
  </si>
  <si>
    <t>Failed</t>
  </si>
  <si>
    <t>T00016</t>
  </si>
  <si>
    <t>T00017</t>
  </si>
  <si>
    <t>T00018</t>
  </si>
  <si>
    <t>T00019</t>
  </si>
  <si>
    <t>T00020</t>
  </si>
  <si>
    <t>T00021</t>
  </si>
  <si>
    <t>T00022</t>
  </si>
  <si>
    <t>T00023</t>
  </si>
  <si>
    <t>T00024</t>
  </si>
  <si>
    <t>T00025</t>
  </si>
  <si>
    <t>T00026</t>
  </si>
  <si>
    <t>T00027</t>
  </si>
  <si>
    <t>T00028</t>
  </si>
  <si>
    <t>T00029</t>
  </si>
  <si>
    <t>T00030</t>
  </si>
  <si>
    <t>T00031</t>
  </si>
  <si>
    <t>T00032</t>
  </si>
  <si>
    <t>T00033</t>
  </si>
  <si>
    <t>T00034</t>
  </si>
  <si>
    <t>T00035</t>
  </si>
  <si>
    <t>T00036</t>
  </si>
  <si>
    <t>T00037</t>
  </si>
  <si>
    <t>T00038</t>
  </si>
  <si>
    <t>T00039</t>
  </si>
  <si>
    <t>T00040</t>
  </si>
  <si>
    <t>T00041</t>
  </si>
  <si>
    <t>T00042</t>
  </si>
  <si>
    <t>T00043</t>
  </si>
  <si>
    <t>T00044</t>
  </si>
  <si>
    <t>T00045</t>
  </si>
  <si>
    <t>T00046</t>
  </si>
  <si>
    <t>T00047</t>
  </si>
  <si>
    <t>T00048</t>
  </si>
  <si>
    <t>T00049</t>
  </si>
  <si>
    <t>T00050</t>
  </si>
  <si>
    <t>T00051</t>
  </si>
  <si>
    <t>T00052</t>
  </si>
  <si>
    <t>T00053</t>
  </si>
  <si>
    <t>T00054</t>
  </si>
  <si>
    <t>T00055</t>
  </si>
  <si>
    <t>T00056</t>
  </si>
  <si>
    <t>T00057</t>
  </si>
  <si>
    <t>T00058</t>
  </si>
  <si>
    <t>T00059</t>
  </si>
  <si>
    <t>T00060</t>
  </si>
  <si>
    <t>T00061</t>
  </si>
  <si>
    <t>T00062</t>
  </si>
  <si>
    <t>T00063</t>
  </si>
  <si>
    <t>T00064</t>
  </si>
  <si>
    <t>T00065</t>
  </si>
  <si>
    <t>T00066</t>
  </si>
  <si>
    <t>T00067</t>
  </si>
  <si>
    <t>T00068</t>
  </si>
  <si>
    <t>T00069</t>
  </si>
  <si>
    <t>T00070</t>
  </si>
  <si>
    <t>T00071</t>
  </si>
  <si>
    <t>T00072</t>
  </si>
  <si>
    <t>T00073</t>
  </si>
  <si>
    <t>T00074</t>
  </si>
  <si>
    <t>T00075</t>
  </si>
  <si>
    <t>T00076</t>
  </si>
  <si>
    <t>T00077</t>
  </si>
  <si>
    <t>T00078</t>
  </si>
  <si>
    <t>T00079</t>
  </si>
  <si>
    <t>T00080</t>
  </si>
  <si>
    <t>T00081</t>
  </si>
  <si>
    <t>T00082</t>
  </si>
  <si>
    <t>T00083</t>
  </si>
  <si>
    <t>T00084</t>
  </si>
  <si>
    <t>T00085</t>
  </si>
  <si>
    <t>T00086</t>
  </si>
  <si>
    <t>T00087</t>
  </si>
  <si>
    <t>T00088</t>
  </si>
  <si>
    <t>T00089</t>
  </si>
  <si>
    <t>T00090</t>
  </si>
  <si>
    <t>T00091</t>
  </si>
  <si>
    <t>T00092</t>
  </si>
  <si>
    <t>T00093</t>
  </si>
  <si>
    <t>T00094</t>
  </si>
  <si>
    <t>T00095</t>
  </si>
  <si>
    <t>T00096</t>
  </si>
  <si>
    <t>T00097</t>
  </si>
  <si>
    <t>T00098</t>
  </si>
  <si>
    <t>T00099</t>
  </si>
  <si>
    <t>T00100</t>
  </si>
  <si>
    <t>T00101</t>
  </si>
  <si>
    <t>T00102</t>
  </si>
  <si>
    <t>T00103</t>
  </si>
  <si>
    <t>T00104</t>
  </si>
  <si>
    <t>T00105</t>
  </si>
  <si>
    <t>T00106</t>
  </si>
  <si>
    <t>T00107</t>
  </si>
  <si>
    <t>T00108</t>
  </si>
  <si>
    <t>T00109</t>
  </si>
  <si>
    <t>T00110</t>
  </si>
  <si>
    <t>T00111</t>
  </si>
  <si>
    <t>T00112</t>
  </si>
  <si>
    <t>T00113</t>
  </si>
  <si>
    <t>T00114</t>
  </si>
  <si>
    <t>T00115</t>
  </si>
  <si>
    <t>T00116</t>
  </si>
  <si>
    <t>T00117</t>
  </si>
  <si>
    <t>T00118</t>
  </si>
  <si>
    <t>T00119</t>
  </si>
  <si>
    <t>T00120</t>
  </si>
  <si>
    <t>T00121</t>
  </si>
  <si>
    <t>T00122</t>
  </si>
  <si>
    <t>T00123</t>
  </si>
  <si>
    <t>T00124</t>
  </si>
  <si>
    <t>T00125</t>
  </si>
  <si>
    <t>T00126</t>
  </si>
  <si>
    <t>T00127</t>
  </si>
  <si>
    <t>T00128</t>
  </si>
  <si>
    <t>T00129</t>
  </si>
  <si>
    <t>T00130</t>
  </si>
  <si>
    <t>T00131</t>
  </si>
  <si>
    <t>T00132</t>
  </si>
  <si>
    <t>T00133</t>
  </si>
  <si>
    <t>T00134</t>
  </si>
  <si>
    <t>T00135</t>
  </si>
  <si>
    <t>T00136</t>
  </si>
  <si>
    <t>T00137</t>
  </si>
  <si>
    <t>T00138</t>
  </si>
  <si>
    <t>T00139</t>
  </si>
  <si>
    <t>T00140</t>
  </si>
  <si>
    <t>T00141</t>
  </si>
  <si>
    <t>T00142</t>
  </si>
  <si>
    <t>T00143</t>
  </si>
  <si>
    <t>T00144</t>
  </si>
  <si>
    <t>T00145</t>
  </si>
  <si>
    <t>T00146</t>
  </si>
  <si>
    <t>T00147</t>
  </si>
  <si>
    <t>T00148</t>
  </si>
  <si>
    <t>T00149</t>
  </si>
  <si>
    <t>T00150</t>
  </si>
  <si>
    <t>T00151</t>
  </si>
  <si>
    <t>T00152</t>
  </si>
  <si>
    <t>T00153</t>
  </si>
  <si>
    <t>T00154</t>
  </si>
  <si>
    <t>T00155</t>
  </si>
  <si>
    <t>T00156</t>
  </si>
  <si>
    <t>T00157</t>
  </si>
  <si>
    <t>T00158</t>
  </si>
  <si>
    <t>T00159</t>
  </si>
  <si>
    <t>T00160</t>
  </si>
  <si>
    <t>T00161</t>
  </si>
  <si>
    <t>T00162</t>
  </si>
  <si>
    <t>T00163</t>
  </si>
  <si>
    <t>T00164</t>
  </si>
  <si>
    <t>T00165</t>
  </si>
  <si>
    <t>T00166</t>
  </si>
  <si>
    <t>T00167</t>
  </si>
  <si>
    <t>T00168</t>
  </si>
  <si>
    <t>T00169</t>
  </si>
  <si>
    <t>T00170</t>
  </si>
  <si>
    <t>T00171</t>
  </si>
  <si>
    <t>T00172</t>
  </si>
  <si>
    <t>T00173</t>
  </si>
  <si>
    <t>T00174</t>
  </si>
  <si>
    <t>T00175</t>
  </si>
  <si>
    <t>T00176</t>
  </si>
  <si>
    <t>T00177</t>
  </si>
  <si>
    <t>T00178</t>
  </si>
  <si>
    <t>T00179</t>
  </si>
  <si>
    <t>T00180</t>
  </si>
  <si>
    <t>T00181</t>
  </si>
  <si>
    <t>T00182</t>
  </si>
  <si>
    <t>T00183</t>
  </si>
  <si>
    <t>T00184</t>
  </si>
  <si>
    <t>T00185</t>
  </si>
  <si>
    <t>T00186</t>
  </si>
  <si>
    <t>T00187</t>
  </si>
  <si>
    <t>T00188</t>
  </si>
  <si>
    <t>T00189</t>
  </si>
  <si>
    <t>T00190</t>
  </si>
  <si>
    <t>T00191</t>
  </si>
  <si>
    <t>T00192</t>
  </si>
  <si>
    <t>T00193</t>
  </si>
  <si>
    <t>T00194</t>
  </si>
  <si>
    <t>T00195</t>
  </si>
  <si>
    <t>T00196</t>
  </si>
  <si>
    <t>T00197</t>
  </si>
  <si>
    <t>T00198</t>
  </si>
  <si>
    <t>T00199</t>
  </si>
  <si>
    <t>T00200</t>
  </si>
  <si>
    <t>T00201</t>
  </si>
  <si>
    <t>T00202</t>
  </si>
  <si>
    <t>T00203</t>
  </si>
  <si>
    <t>T00204</t>
  </si>
  <si>
    <t>T00205</t>
  </si>
  <si>
    <t>T00206</t>
  </si>
  <si>
    <t>T00207</t>
  </si>
  <si>
    <t>T00208</t>
  </si>
  <si>
    <t>T00209</t>
  </si>
  <si>
    <t>T00210</t>
  </si>
  <si>
    <t>T00211</t>
  </si>
  <si>
    <t>T00212</t>
  </si>
  <si>
    <t>T00213</t>
  </si>
  <si>
    <t>T00214</t>
  </si>
  <si>
    <t>T00215</t>
  </si>
  <si>
    <t>T00216</t>
  </si>
  <si>
    <t>T00217</t>
  </si>
  <si>
    <t>T00218</t>
  </si>
  <si>
    <t>T00219</t>
  </si>
  <si>
    <t>T00220</t>
  </si>
  <si>
    <t>T00221</t>
  </si>
  <si>
    <t>T00222</t>
  </si>
  <si>
    <t>T00223</t>
  </si>
  <si>
    <t>T00224</t>
  </si>
  <si>
    <t>T00225</t>
  </si>
  <si>
    <t>T00226</t>
  </si>
  <si>
    <t>T00227</t>
  </si>
  <si>
    <t>T00228</t>
  </si>
  <si>
    <t>T00229</t>
  </si>
  <si>
    <t>T00230</t>
  </si>
  <si>
    <t>T00231</t>
  </si>
  <si>
    <t>T00232</t>
  </si>
  <si>
    <t>T00233</t>
  </si>
  <si>
    <t>T00234</t>
  </si>
  <si>
    <t>T00235</t>
  </si>
  <si>
    <t>T00236</t>
  </si>
  <si>
    <t>T00237</t>
  </si>
  <si>
    <t>T00238</t>
  </si>
  <si>
    <t>T00239</t>
  </si>
  <si>
    <t>T00240</t>
  </si>
  <si>
    <t>T00241</t>
  </si>
  <si>
    <t>T00242</t>
  </si>
  <si>
    <t>T00243</t>
  </si>
  <si>
    <t>T00244</t>
  </si>
  <si>
    <t>T00245</t>
  </si>
  <si>
    <t>T00246</t>
  </si>
  <si>
    <t>T00247</t>
  </si>
  <si>
    <t>T00248</t>
  </si>
  <si>
    <t>T00249</t>
  </si>
  <si>
    <t>T00250</t>
  </si>
  <si>
    <t>T00251</t>
  </si>
  <si>
    <t>T00252</t>
  </si>
  <si>
    <t>T00253</t>
  </si>
  <si>
    <t>T00254</t>
  </si>
  <si>
    <t>T00255</t>
  </si>
  <si>
    <t>T00256</t>
  </si>
  <si>
    <t>T00257</t>
  </si>
  <si>
    <t>T00258</t>
  </si>
  <si>
    <t>T00259</t>
  </si>
  <si>
    <t>T00260</t>
  </si>
  <si>
    <t>T00261</t>
  </si>
  <si>
    <t>T00262</t>
  </si>
  <si>
    <t>T00263</t>
  </si>
  <si>
    <t>T00264</t>
  </si>
  <si>
    <t>T00265</t>
  </si>
  <si>
    <t>T00266</t>
  </si>
  <si>
    <t>T00267</t>
  </si>
  <si>
    <t>T00268</t>
  </si>
  <si>
    <t>T00269</t>
  </si>
  <si>
    <t>T00270</t>
  </si>
  <si>
    <t>T00271</t>
  </si>
  <si>
    <t>T00272</t>
  </si>
  <si>
    <t>T00273</t>
  </si>
  <si>
    <t>T00274</t>
  </si>
  <si>
    <t>T00275</t>
  </si>
  <si>
    <t>T00276</t>
  </si>
  <si>
    <t>T00277</t>
  </si>
  <si>
    <t>T00278</t>
  </si>
  <si>
    <t>T00279</t>
  </si>
  <si>
    <t>T00280</t>
  </si>
  <si>
    <t>T00281</t>
  </si>
  <si>
    <t>T00282</t>
  </si>
  <si>
    <t>T00283</t>
  </si>
  <si>
    <t>T00284</t>
  </si>
  <si>
    <t>T00285</t>
  </si>
  <si>
    <t>T00286</t>
  </si>
  <si>
    <t>T00287</t>
  </si>
  <si>
    <t>T00288</t>
  </si>
  <si>
    <t>T00289</t>
  </si>
  <si>
    <t>T00290</t>
  </si>
  <si>
    <t>T00291</t>
  </si>
  <si>
    <t>T00292</t>
  </si>
  <si>
    <t>T00293</t>
  </si>
  <si>
    <t>T00294</t>
  </si>
  <si>
    <t>T00295</t>
  </si>
  <si>
    <t>T00296</t>
  </si>
  <si>
    <t>T00297</t>
  </si>
  <si>
    <t>T00298</t>
  </si>
  <si>
    <t>T00299</t>
  </si>
  <si>
    <t>T00300</t>
  </si>
  <si>
    <t>T00301</t>
  </si>
  <si>
    <t>T00302</t>
  </si>
  <si>
    <t>T00303</t>
  </si>
  <si>
    <t>T00304</t>
  </si>
  <si>
    <t>T00305</t>
  </si>
  <si>
    <t>T00306</t>
  </si>
  <si>
    <t>T00307</t>
  </si>
  <si>
    <t>T00308</t>
  </si>
  <si>
    <t>T00309</t>
  </si>
  <si>
    <t>T00310</t>
  </si>
  <si>
    <t>T00311</t>
  </si>
  <si>
    <t>T00312</t>
  </si>
  <si>
    <t>T00313</t>
  </si>
  <si>
    <t>T00314</t>
  </si>
  <si>
    <t>T00315</t>
  </si>
  <si>
    <t>T00316</t>
  </si>
  <si>
    <t>T00317</t>
  </si>
  <si>
    <t>T00318</t>
  </si>
  <si>
    <t>T00319</t>
  </si>
  <si>
    <t>T00320</t>
  </si>
  <si>
    <t>T00321</t>
  </si>
  <si>
    <t>T00322</t>
  </si>
  <si>
    <t>T00323</t>
  </si>
  <si>
    <t>T00324</t>
  </si>
  <si>
    <t>T00325</t>
  </si>
  <si>
    <t>T00326</t>
  </si>
  <si>
    <t>T00327</t>
  </si>
  <si>
    <t>T00328</t>
  </si>
  <si>
    <t>T00329</t>
  </si>
  <si>
    <t>T00330</t>
  </si>
  <si>
    <t>T00331</t>
  </si>
  <si>
    <t>T00332</t>
  </si>
  <si>
    <t>T00333</t>
  </si>
  <si>
    <t>T00334</t>
  </si>
  <si>
    <t>T00335</t>
  </si>
  <si>
    <t>T00336</t>
  </si>
  <si>
    <t>T00337</t>
  </si>
  <si>
    <t>T00338</t>
  </si>
  <si>
    <t>T00339</t>
  </si>
  <si>
    <t>T00340</t>
  </si>
  <si>
    <t>T00341</t>
  </si>
  <si>
    <t>T00342</t>
  </si>
  <si>
    <t>T00343</t>
  </si>
  <si>
    <t>T00344</t>
  </si>
  <si>
    <t>T00345</t>
  </si>
  <si>
    <t>T00346</t>
  </si>
  <si>
    <t>T00347</t>
  </si>
  <si>
    <t>T00348</t>
  </si>
  <si>
    <t>T00349</t>
  </si>
  <si>
    <t>T00350</t>
  </si>
  <si>
    <t>T00351</t>
  </si>
  <si>
    <t>T00352</t>
  </si>
  <si>
    <t>T00353</t>
  </si>
  <si>
    <t>T00354</t>
  </si>
  <si>
    <t>T00355</t>
  </si>
  <si>
    <t>T00356</t>
  </si>
  <si>
    <t>T00357</t>
  </si>
  <si>
    <t>T00358</t>
  </si>
  <si>
    <t>T00359</t>
  </si>
  <si>
    <t>T00360</t>
  </si>
  <si>
    <t>T00361</t>
  </si>
  <si>
    <t>T00362</t>
  </si>
  <si>
    <t>T00363</t>
  </si>
  <si>
    <t>T00364</t>
  </si>
  <si>
    <t>T00365</t>
  </si>
  <si>
    <t>T00366</t>
  </si>
  <si>
    <t>T00367</t>
  </si>
  <si>
    <t>T00368</t>
  </si>
  <si>
    <t>T00369</t>
  </si>
  <si>
    <t>T00370</t>
  </si>
  <si>
    <t>T00371</t>
  </si>
  <si>
    <t>T00372</t>
  </si>
  <si>
    <t>T00373</t>
  </si>
  <si>
    <t>T00374</t>
  </si>
  <si>
    <t>T00375</t>
  </si>
  <si>
    <t>T00376</t>
  </si>
  <si>
    <t>T00377</t>
  </si>
  <si>
    <t>T00378</t>
  </si>
  <si>
    <t>T00379</t>
  </si>
  <si>
    <t>T00380</t>
  </si>
  <si>
    <t>T00381</t>
  </si>
  <si>
    <t>T00382</t>
  </si>
  <si>
    <t>T00383</t>
  </si>
  <si>
    <t>T00384</t>
  </si>
  <si>
    <t>T00385</t>
  </si>
  <si>
    <t>T00386</t>
  </si>
  <si>
    <t>T00387</t>
  </si>
  <si>
    <t>T00388</t>
  </si>
  <si>
    <t>T00389</t>
  </si>
  <si>
    <t>T00390</t>
  </si>
  <si>
    <t>T00391</t>
  </si>
  <si>
    <t>T00392</t>
  </si>
  <si>
    <t>T00393</t>
  </si>
  <si>
    <t>T00394</t>
  </si>
  <si>
    <t>T00395</t>
  </si>
  <si>
    <t>T00396</t>
  </si>
  <si>
    <t>T00397</t>
  </si>
  <si>
    <t>T00398</t>
  </si>
  <si>
    <t>T00399</t>
  </si>
  <si>
    <t>T00400</t>
  </si>
  <si>
    <t>T00401</t>
  </si>
  <si>
    <t>T00402</t>
  </si>
  <si>
    <t>T00403</t>
  </si>
  <si>
    <t>T00404</t>
  </si>
  <si>
    <t>T00405</t>
  </si>
  <si>
    <t>T00406</t>
  </si>
  <si>
    <t>T00407</t>
  </si>
  <si>
    <t>T00408</t>
  </si>
  <si>
    <t>T00409</t>
  </si>
  <si>
    <t>T00410</t>
  </si>
  <si>
    <t>T00411</t>
  </si>
  <si>
    <t>T00412</t>
  </si>
  <si>
    <t>T00413</t>
  </si>
  <si>
    <t>T00414</t>
  </si>
  <si>
    <t>T00415</t>
  </si>
  <si>
    <t>T00416</t>
  </si>
  <si>
    <t>T00417</t>
  </si>
  <si>
    <t>T00418</t>
  </si>
  <si>
    <t>T00419</t>
  </si>
  <si>
    <t>T00420</t>
  </si>
  <si>
    <t>T00421</t>
  </si>
  <si>
    <t>T00422</t>
  </si>
  <si>
    <t>T00423</t>
  </si>
  <si>
    <t>T00424</t>
  </si>
  <si>
    <t>T00425</t>
  </si>
  <si>
    <t>T00426</t>
  </si>
  <si>
    <t>T00427</t>
  </si>
  <si>
    <t>T00428</t>
  </si>
  <si>
    <t>T00429</t>
  </si>
  <si>
    <t>T00430</t>
  </si>
  <si>
    <t>T00431</t>
  </si>
  <si>
    <t>T00432</t>
  </si>
  <si>
    <t>T00433</t>
  </si>
  <si>
    <t>T00434</t>
  </si>
  <si>
    <t>T00435</t>
  </si>
  <si>
    <t>T00436</t>
  </si>
  <si>
    <t>T00437</t>
  </si>
  <si>
    <t>T00438</t>
  </si>
  <si>
    <t>T00439</t>
  </si>
  <si>
    <t>T00440</t>
  </si>
  <si>
    <t>T00441</t>
  </si>
  <si>
    <t>T00442</t>
  </si>
  <si>
    <t>T00443</t>
  </si>
  <si>
    <t>T00444</t>
  </si>
  <si>
    <t>T00445</t>
  </si>
  <si>
    <t>T00446</t>
  </si>
  <si>
    <t>T00447</t>
  </si>
  <si>
    <t>T00448</t>
  </si>
  <si>
    <t>T00449</t>
  </si>
  <si>
    <t>T00450</t>
  </si>
  <si>
    <t>T00451</t>
  </si>
  <si>
    <t>T00452</t>
  </si>
  <si>
    <t>T00453</t>
  </si>
  <si>
    <t>T00454</t>
  </si>
  <si>
    <t>T00455</t>
  </si>
  <si>
    <t>T00456</t>
  </si>
  <si>
    <t>T00457</t>
  </si>
  <si>
    <t>T00458</t>
  </si>
  <si>
    <t>T00459</t>
  </si>
  <si>
    <t>T00460</t>
  </si>
  <si>
    <t>T00461</t>
  </si>
  <si>
    <t>T00462</t>
  </si>
  <si>
    <t>T00463</t>
  </si>
  <si>
    <t>T00464</t>
  </si>
  <si>
    <t>T00465</t>
  </si>
  <si>
    <t>T00466</t>
  </si>
  <si>
    <t>T00467</t>
  </si>
  <si>
    <t>T00468</t>
  </si>
  <si>
    <t>T00469</t>
  </si>
  <si>
    <t>T00470</t>
  </si>
  <si>
    <t>T00471</t>
  </si>
  <si>
    <t>T00472</t>
  </si>
  <si>
    <t>T00473</t>
  </si>
  <si>
    <t>T00474</t>
  </si>
  <si>
    <t>T00475</t>
  </si>
  <si>
    <t>T00476</t>
  </si>
  <si>
    <t>T00477</t>
  </si>
  <si>
    <t>T00478</t>
  </si>
  <si>
    <t>T00479</t>
  </si>
  <si>
    <t>T00480</t>
  </si>
  <si>
    <t>T00481</t>
  </si>
  <si>
    <t>T00482</t>
  </si>
  <si>
    <t>T00483</t>
  </si>
  <si>
    <t>T00484</t>
  </si>
  <si>
    <t>T00485</t>
  </si>
  <si>
    <t>T00486</t>
  </si>
  <si>
    <t>T00487</t>
  </si>
  <si>
    <t>T00488</t>
  </si>
  <si>
    <t>T00489</t>
  </si>
  <si>
    <t>T00490</t>
  </si>
  <si>
    <t>T00491</t>
  </si>
  <si>
    <t>T00492</t>
  </si>
  <si>
    <t>T00493</t>
  </si>
  <si>
    <t>T00494</t>
  </si>
  <si>
    <t>T00495</t>
  </si>
  <si>
    <t>T00496</t>
  </si>
  <si>
    <t>T00497</t>
  </si>
  <si>
    <t>T00498</t>
  </si>
  <si>
    <t>T00499</t>
  </si>
  <si>
    <t>T00500</t>
  </si>
  <si>
    <t>T00501</t>
  </si>
  <si>
    <t>T00502</t>
  </si>
  <si>
    <t>T00503</t>
  </si>
  <si>
    <t>T00504</t>
  </si>
  <si>
    <t>T00505</t>
  </si>
  <si>
    <t>T00506</t>
  </si>
  <si>
    <t>T00507</t>
  </si>
  <si>
    <t>T00508</t>
  </si>
  <si>
    <t>T00509</t>
  </si>
  <si>
    <t>T00510</t>
  </si>
  <si>
    <t>T00511</t>
  </si>
  <si>
    <t>T00512</t>
  </si>
  <si>
    <t>T00513</t>
  </si>
  <si>
    <t>T00514</t>
  </si>
  <si>
    <t>T00515</t>
  </si>
  <si>
    <t>T00516</t>
  </si>
  <si>
    <t>T00517</t>
  </si>
  <si>
    <t>T00518</t>
  </si>
  <si>
    <t>T00519</t>
  </si>
  <si>
    <t>T00520</t>
  </si>
  <si>
    <t>T00521</t>
  </si>
  <si>
    <t>T00522</t>
  </si>
  <si>
    <t>T00523</t>
  </si>
  <si>
    <t>T00524</t>
  </si>
  <si>
    <t>T00525</t>
  </si>
  <si>
    <t>T00526</t>
  </si>
  <si>
    <t>T00527</t>
  </si>
  <si>
    <t>T00528</t>
  </si>
  <si>
    <t>T00529</t>
  </si>
  <si>
    <t>T00530</t>
  </si>
  <si>
    <t>T00531</t>
  </si>
  <si>
    <t>T00532</t>
  </si>
  <si>
    <t>T00533</t>
  </si>
  <si>
    <t>T00534</t>
  </si>
  <si>
    <t>T00535</t>
  </si>
  <si>
    <t>T00536</t>
  </si>
  <si>
    <t>T00537</t>
  </si>
  <si>
    <t>T00538</t>
  </si>
  <si>
    <t>T00539</t>
  </si>
  <si>
    <t>T00540</t>
  </si>
  <si>
    <t>T00541</t>
  </si>
  <si>
    <t>T00542</t>
  </si>
  <si>
    <t>T00543</t>
  </si>
  <si>
    <t>T00544</t>
  </si>
  <si>
    <t>T00545</t>
  </si>
  <si>
    <t>T00546</t>
  </si>
  <si>
    <t>T00547</t>
  </si>
  <si>
    <t>T00548</t>
  </si>
  <si>
    <t>T00549</t>
  </si>
  <si>
    <t>T00550</t>
  </si>
  <si>
    <t>T00551</t>
  </si>
  <si>
    <t>T00552</t>
  </si>
  <si>
    <t>T00553</t>
  </si>
  <si>
    <t>T00554</t>
  </si>
  <si>
    <t>T00555</t>
  </si>
  <si>
    <t>T00556</t>
  </si>
  <si>
    <t>T00557</t>
  </si>
  <si>
    <t>T00558</t>
  </si>
  <si>
    <t>T00559</t>
  </si>
  <si>
    <t>T00560</t>
  </si>
  <si>
    <t>T00561</t>
  </si>
  <si>
    <t>T00562</t>
  </si>
  <si>
    <t>T00563</t>
  </si>
  <si>
    <t>T00564</t>
  </si>
  <si>
    <t>T00565</t>
  </si>
  <si>
    <t>T00566</t>
  </si>
  <si>
    <t>T00567</t>
  </si>
  <si>
    <t>T00568</t>
  </si>
  <si>
    <t>T00569</t>
  </si>
  <si>
    <t>T00570</t>
  </si>
  <si>
    <t>T00571</t>
  </si>
  <si>
    <t>T00572</t>
  </si>
  <si>
    <t>T00573</t>
  </si>
  <si>
    <t>T00574</t>
  </si>
  <si>
    <t>T00575</t>
  </si>
  <si>
    <t>T00576</t>
  </si>
  <si>
    <t>T00577</t>
  </si>
  <si>
    <t>T00578</t>
  </si>
  <si>
    <t>T00579</t>
  </si>
  <si>
    <t>T00580</t>
  </si>
  <si>
    <t>T00581</t>
  </si>
  <si>
    <t>T00582</t>
  </si>
  <si>
    <t>T00583</t>
  </si>
  <si>
    <t>T00584</t>
  </si>
  <si>
    <t>T00585</t>
  </si>
  <si>
    <t>T00586</t>
  </si>
  <si>
    <t>T00587</t>
  </si>
  <si>
    <t>T00588</t>
  </si>
  <si>
    <t>T00589</t>
  </si>
  <si>
    <t>T00590</t>
  </si>
  <si>
    <t>T00591</t>
  </si>
  <si>
    <t>T00592</t>
  </si>
  <si>
    <t>T00593</t>
  </si>
  <si>
    <t>T00594</t>
  </si>
  <si>
    <t>T00595</t>
  </si>
  <si>
    <t>T00596</t>
  </si>
  <si>
    <t>T00597</t>
  </si>
  <si>
    <t>T00598</t>
  </si>
  <si>
    <t>T00599</t>
  </si>
  <si>
    <t>T00600</t>
  </si>
  <si>
    <t>T00601</t>
  </si>
  <si>
    <t>T00602</t>
  </si>
  <si>
    <t>T00603</t>
  </si>
  <si>
    <t>T00604</t>
  </si>
  <si>
    <t>T00605</t>
  </si>
  <si>
    <t>T00606</t>
  </si>
  <si>
    <t>T00607</t>
  </si>
  <si>
    <t>T00608</t>
  </si>
  <si>
    <t>T00609</t>
  </si>
  <si>
    <t>T00610</t>
  </si>
  <si>
    <t>T00611</t>
  </si>
  <si>
    <t>T00612</t>
  </si>
  <si>
    <t>T00613</t>
  </si>
  <si>
    <t>T00614</t>
  </si>
  <si>
    <t>T00615</t>
  </si>
  <si>
    <t>T00616</t>
  </si>
  <si>
    <t>T00617</t>
  </si>
  <si>
    <t>T00618</t>
  </si>
  <si>
    <t>T00619</t>
  </si>
  <si>
    <t>T00620</t>
  </si>
  <si>
    <t>T00621</t>
  </si>
  <si>
    <t>T00622</t>
  </si>
  <si>
    <t>T00623</t>
  </si>
  <si>
    <t>T00624</t>
  </si>
  <si>
    <t>T00625</t>
  </si>
  <si>
    <t>T00626</t>
  </si>
  <si>
    <t>T00627</t>
  </si>
  <si>
    <t>T00628</t>
  </si>
  <si>
    <t>T00629</t>
  </si>
  <si>
    <t>T00630</t>
  </si>
  <si>
    <t>T00631</t>
  </si>
  <si>
    <t>T00632</t>
  </si>
  <si>
    <t>T00633</t>
  </si>
  <si>
    <t>T00634</t>
  </si>
  <si>
    <t>T00635</t>
  </si>
  <si>
    <t>T00636</t>
  </si>
  <si>
    <t>T00637</t>
  </si>
  <si>
    <t>T00638</t>
  </si>
  <si>
    <t>T00639</t>
  </si>
  <si>
    <t>T00640</t>
  </si>
  <si>
    <t>T00641</t>
  </si>
  <si>
    <t>T00642</t>
  </si>
  <si>
    <t>T00643</t>
  </si>
  <si>
    <t>T00644</t>
  </si>
  <si>
    <t>T00645</t>
  </si>
  <si>
    <t>T00646</t>
  </si>
  <si>
    <t>T00647</t>
  </si>
  <si>
    <t>T00648</t>
  </si>
  <si>
    <t>T00649</t>
  </si>
  <si>
    <t>T00650</t>
  </si>
  <si>
    <t>T00651</t>
  </si>
  <si>
    <t>T00652</t>
  </si>
  <si>
    <t>T00653</t>
  </si>
  <si>
    <t>T00654</t>
  </si>
  <si>
    <t>T00655</t>
  </si>
  <si>
    <t>T00656</t>
  </si>
  <si>
    <t>T00657</t>
  </si>
  <si>
    <t>T00658</t>
  </si>
  <si>
    <t>T00659</t>
  </si>
  <si>
    <t>T00660</t>
  </si>
  <si>
    <t>T00661</t>
  </si>
  <si>
    <t>T00662</t>
  </si>
  <si>
    <t>T00663</t>
  </si>
  <si>
    <t>T00664</t>
  </si>
  <si>
    <t>T00665</t>
  </si>
  <si>
    <t>T00666</t>
  </si>
  <si>
    <t>T00667</t>
  </si>
  <si>
    <t>T00668</t>
  </si>
  <si>
    <t>T00669</t>
  </si>
  <si>
    <t>T00670</t>
  </si>
  <si>
    <t>T00671</t>
  </si>
  <si>
    <t>T00672</t>
  </si>
  <si>
    <t>T00673</t>
  </si>
  <si>
    <t>T00674</t>
  </si>
  <si>
    <t>T00675</t>
  </si>
  <si>
    <t>T00676</t>
  </si>
  <si>
    <t>T00677</t>
  </si>
  <si>
    <t>T00678</t>
  </si>
  <si>
    <t>T00679</t>
  </si>
  <si>
    <t>T00680</t>
  </si>
  <si>
    <t>T00681</t>
  </si>
  <si>
    <t>T00682</t>
  </si>
  <si>
    <t>T00683</t>
  </si>
  <si>
    <t>T00684</t>
  </si>
  <si>
    <t>T00685</t>
  </si>
  <si>
    <t>T00686</t>
  </si>
  <si>
    <t>T00687</t>
  </si>
  <si>
    <t>T00688</t>
  </si>
  <si>
    <t>T00689</t>
  </si>
  <si>
    <t>T00690</t>
  </si>
  <si>
    <t>T00691</t>
  </si>
  <si>
    <t>T00692</t>
  </si>
  <si>
    <t>T00693</t>
  </si>
  <si>
    <t>T00694</t>
  </si>
  <si>
    <t>T00695</t>
  </si>
  <si>
    <t>T00696</t>
  </si>
  <si>
    <t>T00697</t>
  </si>
  <si>
    <t>T00698</t>
  </si>
  <si>
    <t>T00699</t>
  </si>
  <si>
    <t>T00700</t>
  </si>
  <si>
    <t>T00701</t>
  </si>
  <si>
    <t>T00702</t>
  </si>
  <si>
    <t>T00703</t>
  </si>
  <si>
    <t>T00704</t>
  </si>
  <si>
    <t>T00705</t>
  </si>
  <si>
    <t>T00706</t>
  </si>
  <si>
    <t>T00707</t>
  </si>
  <si>
    <t>T00708</t>
  </si>
  <si>
    <t>T00709</t>
  </si>
  <si>
    <t>T00710</t>
  </si>
  <si>
    <t>T00711</t>
  </si>
  <si>
    <t>T00712</t>
  </si>
  <si>
    <t>T00713</t>
  </si>
  <si>
    <t>T00714</t>
  </si>
  <si>
    <t>T00715</t>
  </si>
  <si>
    <t>T00716</t>
  </si>
  <si>
    <t>T00717</t>
  </si>
  <si>
    <t>T00718</t>
  </si>
  <si>
    <t>T00719</t>
  </si>
  <si>
    <t>T00720</t>
  </si>
  <si>
    <t>T00721</t>
  </si>
  <si>
    <t>T00722</t>
  </si>
  <si>
    <t>T00723</t>
  </si>
  <si>
    <t>T00724</t>
  </si>
  <si>
    <t>T00725</t>
  </si>
  <si>
    <t>T00726</t>
  </si>
  <si>
    <t>T00727</t>
  </si>
  <si>
    <t>T00728</t>
  </si>
  <si>
    <t>T00729</t>
  </si>
  <si>
    <t>T00730</t>
  </si>
  <si>
    <t>T00731</t>
  </si>
  <si>
    <t>T00732</t>
  </si>
  <si>
    <t>T00733</t>
  </si>
  <si>
    <t>T00734</t>
  </si>
  <si>
    <t>T00735</t>
  </si>
  <si>
    <t>T00736</t>
  </si>
  <si>
    <t>T00737</t>
  </si>
  <si>
    <t>T00738</t>
  </si>
  <si>
    <t>T00739</t>
  </si>
  <si>
    <t>T00740</t>
  </si>
  <si>
    <t>T00741</t>
  </si>
  <si>
    <t>T00742</t>
  </si>
  <si>
    <t>T00743</t>
  </si>
  <si>
    <t>T00744</t>
  </si>
  <si>
    <t>T00745</t>
  </si>
  <si>
    <t>T00746</t>
  </si>
  <si>
    <t>T00747</t>
  </si>
  <si>
    <t>T00748</t>
  </si>
  <si>
    <t>T00749</t>
  </si>
  <si>
    <t>T00750</t>
  </si>
  <si>
    <t>T00751</t>
  </si>
  <si>
    <t>T00752</t>
  </si>
  <si>
    <t>T00753</t>
  </si>
  <si>
    <t>T00754</t>
  </si>
  <si>
    <t>T00755</t>
  </si>
  <si>
    <t>T00756</t>
  </si>
  <si>
    <t>T00757</t>
  </si>
  <si>
    <t>T00758</t>
  </si>
  <si>
    <t>T00759</t>
  </si>
  <si>
    <t>T00760</t>
  </si>
  <si>
    <t>T00761</t>
  </si>
  <si>
    <t>T00762</t>
  </si>
  <si>
    <t>T00763</t>
  </si>
  <si>
    <t>T00764</t>
  </si>
  <si>
    <t>T00765</t>
  </si>
  <si>
    <t>T00766</t>
  </si>
  <si>
    <t>T00767</t>
  </si>
  <si>
    <t>T00768</t>
  </si>
  <si>
    <t>T00769</t>
  </si>
  <si>
    <t>T00770</t>
  </si>
  <si>
    <t>T00771</t>
  </si>
  <si>
    <t>T00772</t>
  </si>
  <si>
    <t>T00773</t>
  </si>
  <si>
    <t>T00774</t>
  </si>
  <si>
    <t>T00775</t>
  </si>
  <si>
    <t>T00776</t>
  </si>
  <si>
    <t>T00777</t>
  </si>
  <si>
    <t>T00778</t>
  </si>
  <si>
    <t>T00779</t>
  </si>
  <si>
    <t>T00780</t>
  </si>
  <si>
    <t>T00781</t>
  </si>
  <si>
    <t>T00782</t>
  </si>
  <si>
    <t>T00783</t>
  </si>
  <si>
    <t>T00784</t>
  </si>
  <si>
    <t>T00785</t>
  </si>
  <si>
    <t>T00786</t>
  </si>
  <si>
    <t>T00787</t>
  </si>
  <si>
    <t>T00788</t>
  </si>
  <si>
    <t>T00789</t>
  </si>
  <si>
    <t>T00790</t>
  </si>
  <si>
    <t>T00791</t>
  </si>
  <si>
    <t>T00792</t>
  </si>
  <si>
    <t>T00793</t>
  </si>
  <si>
    <t>T00794</t>
  </si>
  <si>
    <t>T00795</t>
  </si>
  <si>
    <t>T00796</t>
  </si>
  <si>
    <t>T00797</t>
  </si>
  <si>
    <t>T00798</t>
  </si>
  <si>
    <t>T00799</t>
  </si>
  <si>
    <t>T00800</t>
  </si>
  <si>
    <t>T00801</t>
  </si>
  <si>
    <t>T00802</t>
  </si>
  <si>
    <t>T00803</t>
  </si>
  <si>
    <t>T00804</t>
  </si>
  <si>
    <t>T00805</t>
  </si>
  <si>
    <t>T00806</t>
  </si>
  <si>
    <t>T00807</t>
  </si>
  <si>
    <t>T00808</t>
  </si>
  <si>
    <t>T00809</t>
  </si>
  <si>
    <t>T00810</t>
  </si>
  <si>
    <t>T00811</t>
  </si>
  <si>
    <t>T00812</t>
  </si>
  <si>
    <t>T00813</t>
  </si>
  <si>
    <t>T00814</t>
  </si>
  <si>
    <t>T00815</t>
  </si>
  <si>
    <t>T00816</t>
  </si>
  <si>
    <t>T00817</t>
  </si>
  <si>
    <t>T00818</t>
  </si>
  <si>
    <t>T00819</t>
  </si>
  <si>
    <t>T00820</t>
  </si>
  <si>
    <t>T00821</t>
  </si>
  <si>
    <t>T00822</t>
  </si>
  <si>
    <t>T00823</t>
  </si>
  <si>
    <t>T00824</t>
  </si>
  <si>
    <t>T00825</t>
  </si>
  <si>
    <t>T00826</t>
  </si>
  <si>
    <t>T00827</t>
  </si>
  <si>
    <t>T00828</t>
  </si>
  <si>
    <t>T00829</t>
  </si>
  <si>
    <t>T00830</t>
  </si>
  <si>
    <t>T00831</t>
  </si>
  <si>
    <t>T00832</t>
  </si>
  <si>
    <t>T00833</t>
  </si>
  <si>
    <t>T00834</t>
  </si>
  <si>
    <t>T00835</t>
  </si>
  <si>
    <t>T00836</t>
  </si>
  <si>
    <t>T00837</t>
  </si>
  <si>
    <t>T00838</t>
  </si>
  <si>
    <t>T00839</t>
  </si>
  <si>
    <t>T00840</t>
  </si>
  <si>
    <t>T00841</t>
  </si>
  <si>
    <t>T00842</t>
  </si>
  <si>
    <t>T00843</t>
  </si>
  <si>
    <t>T00844</t>
  </si>
  <si>
    <t>T00845</t>
  </si>
  <si>
    <t>T00846</t>
  </si>
  <si>
    <t>T00847</t>
  </si>
  <si>
    <t>T00848</t>
  </si>
  <si>
    <t>T00849</t>
  </si>
  <si>
    <t>T00850</t>
  </si>
  <si>
    <t>T00851</t>
  </si>
  <si>
    <t>T00852</t>
  </si>
  <si>
    <t>T00853</t>
  </si>
  <si>
    <t>T00854</t>
  </si>
  <si>
    <t>T00855</t>
  </si>
  <si>
    <t>T00856</t>
  </si>
  <si>
    <t>T00857</t>
  </si>
  <si>
    <t>T00858</t>
  </si>
  <si>
    <t>T00859</t>
  </si>
  <si>
    <t>T00860</t>
  </si>
  <si>
    <t>T00861</t>
  </si>
  <si>
    <t>T00862</t>
  </si>
  <si>
    <t>T00863</t>
  </si>
  <si>
    <t>T00864</t>
  </si>
  <si>
    <t>T00865</t>
  </si>
  <si>
    <t>T00866</t>
  </si>
  <si>
    <t>T00867</t>
  </si>
  <si>
    <t>T00868</t>
  </si>
  <si>
    <t>T00869</t>
  </si>
  <si>
    <t>T00870</t>
  </si>
  <si>
    <t>T00871</t>
  </si>
  <si>
    <t>T00872</t>
  </si>
  <si>
    <t>T00873</t>
  </si>
  <si>
    <t>T00874</t>
  </si>
  <si>
    <t>T00875</t>
  </si>
  <si>
    <t>T00876</t>
  </si>
  <si>
    <t>T00877</t>
  </si>
  <si>
    <t>T00878</t>
  </si>
  <si>
    <t>T00879</t>
  </si>
  <si>
    <t>T00880</t>
  </si>
  <si>
    <t>T00881</t>
  </si>
  <si>
    <t>T00882</t>
  </si>
  <si>
    <t>T00883</t>
  </si>
  <si>
    <t>T00884</t>
  </si>
  <si>
    <t>T00885</t>
  </si>
  <si>
    <t>T00886</t>
  </si>
  <si>
    <t>T00887</t>
  </si>
  <si>
    <t>T00888</t>
  </si>
  <si>
    <t>T00889</t>
  </si>
  <si>
    <t>T00890</t>
  </si>
  <si>
    <t>T00891</t>
  </si>
  <si>
    <t>T00892</t>
  </si>
  <si>
    <t>T00893</t>
  </si>
  <si>
    <t>T00894</t>
  </si>
  <si>
    <t>T00895</t>
  </si>
  <si>
    <t>T00896</t>
  </si>
  <si>
    <t>T00897</t>
  </si>
  <si>
    <t>T00898</t>
  </si>
  <si>
    <t>T00899</t>
  </si>
  <si>
    <t>T00900</t>
  </si>
  <si>
    <t>T00901</t>
  </si>
  <si>
    <t>T00902</t>
  </si>
  <si>
    <t>T00903</t>
  </si>
  <si>
    <t>T00904</t>
  </si>
  <si>
    <t>T00905</t>
  </si>
  <si>
    <t>T00906</t>
  </si>
  <si>
    <t>T00907</t>
  </si>
  <si>
    <t>T00908</t>
  </si>
  <si>
    <t>T00909</t>
  </si>
  <si>
    <t>T00910</t>
  </si>
  <si>
    <t>T00911</t>
  </si>
  <si>
    <t>T00912</t>
  </si>
  <si>
    <t>T00913</t>
  </si>
  <si>
    <t>T00914</t>
  </si>
  <si>
    <t>T00915</t>
  </si>
  <si>
    <t>T00916</t>
  </si>
  <si>
    <t>T00917</t>
  </si>
  <si>
    <t>T00918</t>
  </si>
  <si>
    <t>T00919</t>
  </si>
  <si>
    <t>T00920</t>
  </si>
  <si>
    <t>T00921</t>
  </si>
  <si>
    <t>T00922</t>
  </si>
  <si>
    <t>T00923</t>
  </si>
  <si>
    <t>T00924</t>
  </si>
  <si>
    <t>T00925</t>
  </si>
  <si>
    <t>T00926</t>
  </si>
  <si>
    <t>T00927</t>
  </si>
  <si>
    <t>T00928</t>
  </si>
  <si>
    <t>T00929</t>
  </si>
  <si>
    <t>T00930</t>
  </si>
  <si>
    <t>T00931</t>
  </si>
  <si>
    <t>T00932</t>
  </si>
  <si>
    <t>T00933</t>
  </si>
  <si>
    <t>T00934</t>
  </si>
  <si>
    <t>T00935</t>
  </si>
  <si>
    <t>T00936</t>
  </si>
  <si>
    <t>T00937</t>
  </si>
  <si>
    <t>T00938</t>
  </si>
  <si>
    <t>T00939</t>
  </si>
  <si>
    <t>T00940</t>
  </si>
  <si>
    <t>T00941</t>
  </si>
  <si>
    <t>T00942</t>
  </si>
  <si>
    <t>T00943</t>
  </si>
  <si>
    <t>T00944</t>
  </si>
  <si>
    <t>T00945</t>
  </si>
  <si>
    <t>T00946</t>
  </si>
  <si>
    <t>T00947</t>
  </si>
  <si>
    <t>T00948</t>
  </si>
  <si>
    <t>T00949</t>
  </si>
  <si>
    <t>T00950</t>
  </si>
  <si>
    <t>T00951</t>
  </si>
  <si>
    <t>T00952</t>
  </si>
  <si>
    <t>T00953</t>
  </si>
  <si>
    <t>T00954</t>
  </si>
  <si>
    <t>T00955</t>
  </si>
  <si>
    <t>T00956</t>
  </si>
  <si>
    <t>T00957</t>
  </si>
  <si>
    <t>T00958</t>
  </si>
  <si>
    <t>T00959</t>
  </si>
  <si>
    <t>T00960</t>
  </si>
  <si>
    <t>T00961</t>
  </si>
  <si>
    <t>T00962</t>
  </si>
  <si>
    <t>T00963</t>
  </si>
  <si>
    <t>T00964</t>
  </si>
  <si>
    <t>T00965</t>
  </si>
  <si>
    <t>T00966</t>
  </si>
  <si>
    <t>T00967</t>
  </si>
  <si>
    <t>T00968</t>
  </si>
  <si>
    <t>T00969</t>
  </si>
  <si>
    <t>T00970</t>
  </si>
  <si>
    <t>T00971</t>
  </si>
  <si>
    <t>T00972</t>
  </si>
  <si>
    <t>T00973</t>
  </si>
  <si>
    <t>T00974</t>
  </si>
  <si>
    <t>T00975</t>
  </si>
  <si>
    <t>T00976</t>
  </si>
  <si>
    <t>T00977</t>
  </si>
  <si>
    <t>T00978</t>
  </si>
  <si>
    <t>T00979</t>
  </si>
  <si>
    <t>T00980</t>
  </si>
  <si>
    <t>T00981</t>
  </si>
  <si>
    <t>T00982</t>
  </si>
  <si>
    <t>T00983</t>
  </si>
  <si>
    <t>T00984</t>
  </si>
  <si>
    <t>T00985</t>
  </si>
  <si>
    <t>T00986</t>
  </si>
  <si>
    <t>T00987</t>
  </si>
  <si>
    <t>T00988</t>
  </si>
  <si>
    <t>T00989</t>
  </si>
  <si>
    <t>T00990</t>
  </si>
  <si>
    <t>T00991</t>
  </si>
  <si>
    <t>T00992</t>
  </si>
  <si>
    <t>T00993</t>
  </si>
  <si>
    <t>T00994</t>
  </si>
  <si>
    <t>T00995</t>
  </si>
  <si>
    <t>T00996</t>
  </si>
  <si>
    <t>T00997</t>
  </si>
  <si>
    <t>T00998</t>
  </si>
  <si>
    <t>T00999</t>
  </si>
  <si>
    <t>T01000</t>
  </si>
  <si>
    <t>SettlementDuration</t>
  </si>
  <si>
    <t>SettledFlag</t>
  </si>
  <si>
    <t>FailedFlag</t>
  </si>
  <si>
    <t>Metric</t>
  </si>
  <si>
    <t>Formula</t>
  </si>
  <si>
    <t>Result</t>
  </si>
  <si>
    <t>Total Trades</t>
  </si>
  <si>
    <t>Average Settlement Duration</t>
  </si>
  <si>
    <t>Settlement Rate (%)</t>
  </si>
  <si>
    <t>Failure Rate (%)</t>
  </si>
  <si>
    <t>Avg Settlement Duration (Days)</t>
  </si>
  <si>
    <t>Grand Total</t>
  </si>
  <si>
    <t>Count of TradeID</t>
  </si>
  <si>
    <t>Asset Type</t>
  </si>
  <si>
    <t xml:space="preserve">Trade Lifecycle Operations Dashboard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</si>
</sst>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8"/>
      <color theme="4" tint="-0.499984740745262"/>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49" fontId="0" fillId="0" borderId="0" xfId="0" applyNumberFormat="1"/>
    <xf numFmtId="2" fontId="0" fillId="0" borderId="0" xfId="0" applyNumberFormat="1"/>
    <xf numFmtId="1" fontId="0" fillId="0" borderId="0" xfId="0" applyNumberFormat="1"/>
    <xf numFmtId="0" fontId="0" fillId="0" borderId="0" xfId="0" applyAlignment="1">
      <alignment horizontal="left"/>
    </xf>
    <xf numFmtId="0" fontId="0" fillId="0" borderId="14" xfId="0" applyBorder="1" applyAlignment="1">
      <alignment horizontal="left"/>
    </xf>
    <xf numFmtId="0" fontId="0" fillId="0" borderId="10" xfId="0" applyBorder="1"/>
    <xf numFmtId="0" fontId="0" fillId="0" borderId="14" xfId="0" applyBorder="1"/>
    <xf numFmtId="0" fontId="0" fillId="0" borderId="15" xfId="0" applyBorder="1"/>
    <xf numFmtId="0" fontId="0" fillId="0" borderId="16" xfId="0" applyBorder="1"/>
    <xf numFmtId="0" fontId="16" fillId="34" borderId="11" xfId="0" applyFont="1" applyFill="1" applyBorder="1" applyAlignment="1">
      <alignment horizontal="center"/>
    </xf>
    <xf numFmtId="0" fontId="16" fillId="34" borderId="12" xfId="0" applyFont="1" applyFill="1" applyBorder="1" applyAlignment="1">
      <alignment horizontal="center"/>
    </xf>
    <xf numFmtId="0" fontId="16" fillId="34" borderId="13" xfId="0" applyNumberFormat="1" applyFont="1" applyFill="1" applyBorder="1" applyAlignment="1">
      <alignment horizontal="center"/>
    </xf>
    <xf numFmtId="0" fontId="0" fillId="0" borderId="17" xfId="0" applyNumberFormat="1" applyBorder="1"/>
    <xf numFmtId="0" fontId="0" fillId="0" borderId="0" xfId="0" applyNumberFormat="1"/>
    <xf numFmtId="9" fontId="0" fillId="0" borderId="17" xfId="0" applyNumberFormat="1" applyBorder="1"/>
    <xf numFmtId="0" fontId="0" fillId="0" borderId="0" xfId="0" pivotButton="1"/>
    <xf numFmtId="0" fontId="16" fillId="35" borderId="10" xfId="0" applyFont="1" applyFill="1" applyBorder="1" applyAlignment="1">
      <alignment horizontal="center"/>
    </xf>
    <xf numFmtId="0" fontId="18" fillId="35" borderId="10" xfId="0" applyFont="1" applyFill="1" applyBorder="1" applyAlignment="1">
      <alignment horizontal="center"/>
    </xf>
    <xf numFmtId="0" fontId="20" fillId="0" borderId="0" xfId="0" applyNumberFormat="1" applyFont="1"/>
    <xf numFmtId="0" fontId="19" fillId="33" borderId="18" xfId="0" applyFont="1" applyFill="1" applyBorder="1" applyAlignment="1">
      <alignment horizontal="center" wrapText="1"/>
    </xf>
    <xf numFmtId="0" fontId="19" fillId="33" borderId="0" xfId="0" applyFont="1" applyFill="1" applyBorder="1" applyAlignment="1">
      <alignment horizontal="center" wrapText="1"/>
    </xf>
    <xf numFmtId="2" fontId="18" fillId="35" borderId="10" xfId="0" applyNumberFormat="1" applyFont="1" applyFill="1" applyBorder="1" applyAlignment="1">
      <alignment horizontal="center"/>
    </xf>
    <xf numFmtId="2" fontId="0" fillId="0" borderId="17" xfId="0" applyNumberFormat="1" applyBorder="1"/>
    <xf numFmtId="9" fontId="18" fillId="35" borderId="10" xfId="42"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font>
        <sz val="12"/>
      </font>
    </dxf>
    <dxf>
      <font>
        <sz val="12"/>
      </font>
    </dxf>
    <dxf>
      <font>
        <sz val="12"/>
      </font>
    </dxf>
    <dxf>
      <font>
        <sz val="12"/>
      </font>
    </dxf>
    <dxf>
      <font>
        <sz val="12"/>
      </font>
    </dxf>
    <dxf>
      <numFmt numFmtId="0" formatCode="General"/>
      <border diagonalUp="0" diagonalDown="0">
        <left style="thin">
          <color indexed="64"/>
        </left>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0" tint="-0.249977111117893"/>
        </patternFill>
      </fill>
      <border diagonalUp="0" diagonalDown="0" outline="0">
        <left style="thin">
          <color indexed="64"/>
        </left>
        <right style="thin">
          <color indexed="64"/>
        </right>
        <top/>
        <bottom/>
      </border>
    </dxf>
    <dxf>
      <numFmt numFmtId="0" formatCode="General"/>
    </dxf>
    <dxf>
      <numFmt numFmtId="0" formatCode="General"/>
    </dxf>
    <dxf>
      <numFmt numFmtId="1" formatCode="0"/>
    </dxf>
    <dxf>
      <numFmt numFmtId="2" formatCode="0.00"/>
    </dxf>
    <dxf>
      <numFmt numFmtId="19" formatCode="m/d/yyyy"/>
    </dxf>
    <dxf>
      <numFmt numFmtId="19" formatCode="m/d/yyyy"/>
    </dxf>
    <dxf>
      <numFmt numFmtId="30" formatCode="@"/>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[Trade_Operations_Dashboard.xlsx]Dashboard!PivotTable2</c:name>
    <c:fmtId val="5"/>
  </c:pivotSource>
  <c:chart>
    <c:title>
      <c:tx>
        <c:rich>
          <a:bodyPr rot="0" spcFirstLastPara="1" vertOverflow="ellipsis" vert="horz" wrap="square" anchor="ctr" anchorCtr="1"/>
          <a:lstStyle/>
          <a:p>
            <a:pPr>
              <a:defRPr sz="1320" b="0" i="0" u="none" strike="noStrike" kern="1200" cap="none" spc="20" baseline="0">
                <a:solidFill>
                  <a:schemeClr val="tx1">
                    <a:lumMod val="50000"/>
                    <a:lumOff val="50000"/>
                  </a:schemeClr>
                </a:solidFill>
                <a:latin typeface="+mn-lt"/>
                <a:ea typeface="+mn-ea"/>
                <a:cs typeface="+mn-cs"/>
              </a:defRPr>
            </a:pPr>
            <a:r>
              <a:rPr lang="en-US"/>
              <a:t>Trades by Asset Type</a:t>
            </a:r>
          </a:p>
        </c:rich>
      </c:tx>
      <c:layout>
        <c:manualLayout>
          <c:xMode val="edge"/>
          <c:yMode val="edge"/>
          <c:x val="0.3171804461942257"/>
          <c:y val="0.11934966462525518"/>
        </c:manualLayout>
      </c:layout>
      <c:overlay val="0"/>
      <c:spPr>
        <a:noFill/>
        <a:ln>
          <a:noFill/>
        </a:ln>
        <a:effectLst/>
      </c:spPr>
      <c:txPr>
        <a:bodyPr rot="0" spcFirstLastPara="1" vertOverflow="ellipsis" vert="horz" wrap="square" anchor="ctr" anchorCtr="1"/>
        <a:lstStyle/>
        <a:p>
          <a:pPr>
            <a:defRPr sz="132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Dashboard!$B$20</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Dashboard!$A$21:$A$25</c:f>
              <c:strCache>
                <c:ptCount val="4"/>
                <c:pt idx="0">
                  <c:v>Derivative</c:v>
                </c:pt>
                <c:pt idx="1">
                  <c:v>Equity</c:v>
                </c:pt>
                <c:pt idx="2">
                  <c:v>FX</c:v>
                </c:pt>
                <c:pt idx="3">
                  <c:v>Bond</c:v>
                </c:pt>
              </c:strCache>
            </c:strRef>
          </c:cat>
          <c:val>
            <c:numRef>
              <c:f>Dashboard!$B$21:$B$25</c:f>
              <c:numCache>
                <c:formatCode>General</c:formatCode>
                <c:ptCount val="4"/>
                <c:pt idx="0">
                  <c:v>34</c:v>
                </c:pt>
                <c:pt idx="1">
                  <c:v>31</c:v>
                </c:pt>
                <c:pt idx="2">
                  <c:v>25</c:v>
                </c:pt>
                <c:pt idx="3">
                  <c:v>25</c:v>
                </c:pt>
              </c:numCache>
            </c:numRef>
          </c:val>
        </c:ser>
        <c:dLbls>
          <c:showLegendKey val="0"/>
          <c:showVal val="0"/>
          <c:showCatName val="0"/>
          <c:showSerName val="0"/>
          <c:showPercent val="0"/>
          <c:showBubbleSize val="0"/>
        </c:dLbls>
        <c:gapWidth val="100"/>
        <c:overlap val="-24"/>
        <c:axId val="-2007656304"/>
        <c:axId val="-2007654672"/>
      </c:barChart>
      <c:catAx>
        <c:axId val="-20076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2007654672"/>
        <c:crosses val="autoZero"/>
        <c:auto val="1"/>
        <c:lblAlgn val="ctr"/>
        <c:lblOffset val="100"/>
        <c:noMultiLvlLbl val="0"/>
      </c:catAx>
      <c:valAx>
        <c:axId val="-200765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200765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20109</xdr:rowOff>
    </xdr:from>
    <xdr:to>
      <xdr:col>1</xdr:col>
      <xdr:colOff>2548466</xdr:colOff>
      <xdr:row>18</xdr:row>
      <xdr:rowOff>172508</xdr:rowOff>
    </xdr:to>
    <xdr:graphicFrame macro="">
      <xdr:nvGraphicFramePr>
        <xdr:cNvPr id="2" name="Trades by Asset Typ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25400</xdr:colOff>
      <xdr:row>1</xdr:row>
      <xdr:rowOff>19050</xdr:rowOff>
    </xdr:from>
    <xdr:to>
      <xdr:col>5</xdr:col>
      <xdr:colOff>101600</xdr:colOff>
      <xdr:row>8</xdr:row>
      <xdr:rowOff>137583</xdr:rowOff>
    </xdr:to>
    <mc:AlternateContent xmlns:mc="http://schemas.openxmlformats.org/markup-compatibility/2006" xmlns:a14="http://schemas.microsoft.com/office/drawing/2010/main">
      <mc:Choice Requires="a14">
        <xdr:graphicFrame macro="">
          <xdr:nvGraphicFramePr>
            <xdr:cNvPr id="3" name="AssetType"/>
            <xdr:cNvGraphicFramePr/>
          </xdr:nvGraphicFramePr>
          <xdr:xfrm>
            <a:off x="0" y="0"/>
            <a:ext cx="0" cy="0"/>
          </xdr:xfrm>
          <a:graphic>
            <a:graphicData uri="http://schemas.microsoft.com/office/drawing/2010/slicer">
              <sle:slicer xmlns:sle="http://schemas.microsoft.com/office/drawing/2010/slicer" name="AssetType"/>
            </a:graphicData>
          </a:graphic>
        </xdr:graphicFrame>
      </mc:Choice>
      <mc:Fallback xmlns="">
        <xdr:sp macro="" textlink="">
          <xdr:nvSpPr>
            <xdr:cNvPr id="0" name=""/>
            <xdr:cNvSpPr>
              <a:spLocks noTextEdit="1"/>
            </xdr:cNvSpPr>
          </xdr:nvSpPr>
          <xdr:spPr>
            <a:xfrm>
              <a:off x="4540250" y="590550"/>
              <a:ext cx="1905000" cy="1642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13758</xdr:colOff>
      <xdr:row>8</xdr:row>
      <xdr:rowOff>169332</xdr:rowOff>
    </xdr:from>
    <xdr:to>
      <xdr:col>5</xdr:col>
      <xdr:colOff>116418</xdr:colOff>
      <xdr:row>17</xdr:row>
      <xdr:rowOff>95249</xdr:rowOff>
    </xdr:to>
    <mc:AlternateContent xmlns:mc="http://schemas.openxmlformats.org/markup-compatibility/2006" xmlns:a14="http://schemas.microsoft.com/office/drawing/2010/main">
      <mc:Choice Requires="a14">
        <xdr:graphicFrame macro="">
          <xdr:nvGraphicFramePr>
            <xdr:cNvPr id="4"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528608" y="2264832"/>
              <a:ext cx="1931460" cy="164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13759</xdr:colOff>
      <xdr:row>17</xdr:row>
      <xdr:rowOff>127000</xdr:rowOff>
    </xdr:from>
    <xdr:to>
      <xdr:col>7</xdr:col>
      <xdr:colOff>299509</xdr:colOff>
      <xdr:row>24</xdr:row>
      <xdr:rowOff>169333</xdr:rowOff>
    </xdr:to>
    <mc:AlternateContent xmlns:mc="http://schemas.openxmlformats.org/markup-compatibility/2006" xmlns:tsle="http://schemas.microsoft.com/office/drawing/2012/timeslicer">
      <mc:Choice Requires="tsle">
        <xdr:graphicFrame macro="">
          <xdr:nvGraphicFramePr>
            <xdr:cNvPr id="5" name="TradeDate"/>
            <xdr:cNvGraphicFramePr/>
          </xdr:nvGraphicFramePr>
          <xdr:xfrm>
            <a:off x="0" y="0"/>
            <a:ext cx="0" cy="0"/>
          </xdr:xfrm>
          <a:graphic>
            <a:graphicData uri="http://schemas.microsoft.com/office/drawing/2012/timeslicer">
              <tsle:timeslicer name="TradeDate"/>
            </a:graphicData>
          </a:graphic>
        </xdr:graphicFrame>
      </mc:Choice>
      <mc:Fallback xmlns="">
        <xdr:sp macro="" textlink="">
          <xdr:nvSpPr>
            <xdr:cNvPr id="0" name=""/>
            <xdr:cNvSpPr>
              <a:spLocks noTextEdit="1"/>
            </xdr:cNvSpPr>
          </xdr:nvSpPr>
          <xdr:spPr>
            <a:xfrm>
              <a:off x="4528609" y="3937000"/>
              <a:ext cx="3333750" cy="13853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0</xdr:col>
      <xdr:colOff>0</xdr:colOff>
      <xdr:row>25</xdr:row>
      <xdr:rowOff>42334</xdr:rowOff>
    </xdr:from>
    <xdr:ext cx="8985251" cy="1862666"/>
    <xdr:sp macro="" textlink="">
      <xdr:nvSpPr>
        <xdr:cNvPr id="6" name="TextBox 5"/>
        <xdr:cNvSpPr txBox="1"/>
      </xdr:nvSpPr>
      <xdr:spPr>
        <a:xfrm>
          <a:off x="0" y="5408084"/>
          <a:ext cx="8985251" cy="1862666"/>
        </a:xfrm>
        <a:prstGeom prst="rect">
          <a:avLst/>
        </a:prstGeom>
        <a:solidFill>
          <a:schemeClr val="accent3">
            <a:lumMod val="20000"/>
            <a:lumOff val="80000"/>
          </a:schemeClr>
        </a:solidFill>
        <a:ln w="12700">
          <a:solidFill>
            <a:schemeClr val="bg2">
              <a:lumMod val="9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b="0">
              <a:solidFill>
                <a:schemeClr val="accent1">
                  <a:lumMod val="75000"/>
                </a:schemeClr>
              </a:solidFill>
            </a:rPr>
            <a:t>Insights Summary</a:t>
          </a:r>
        </a:p>
        <a:p>
          <a:r>
            <a:rPr lang="en-US"/>
            <a:t>• The dataset shows a total of </a:t>
          </a:r>
          <a:r>
            <a:rPr lang="en-US" b="1"/>
            <a:t>1,000 trades</a:t>
          </a:r>
          <a:r>
            <a:rPr lang="en-US"/>
            <a:t> across multiple asset classes, with an average settlement time of </a:t>
          </a:r>
          <a:r>
            <a:rPr lang="en-US" b="1"/>
            <a:t>2.1 days</a:t>
          </a:r>
          <a:r>
            <a:rPr lang="en-US"/>
            <a:t>, aligning with industry benchmarks.</a:t>
          </a:r>
        </a:p>
        <a:p>
          <a:pPr algn="l"/>
          <a:r>
            <a:rPr lang="en-US"/>
            <a:t>• </a:t>
          </a:r>
          <a:r>
            <a:rPr lang="en-US" b="1"/>
            <a:t>69% of trades</a:t>
          </a:r>
          <a:r>
            <a:rPr lang="en-US"/>
            <a:t> were successfully settled within the target window, reflecting strong operational efficiency.</a:t>
          </a:r>
        </a:p>
        <a:p>
          <a:r>
            <a:rPr lang="en-US"/>
            <a:t>• </a:t>
          </a:r>
          <a:r>
            <a:rPr lang="en-US" b="1"/>
            <a:t>10% of trades failed</a:t>
          </a:r>
          <a:r>
            <a:rPr lang="en-US"/>
            <a:t>, primarily concentrated in </a:t>
          </a:r>
          <a:r>
            <a:rPr lang="en-US" b="1"/>
            <a:t>FX instruments</a:t>
          </a:r>
          <a:r>
            <a:rPr lang="en-US"/>
            <a:t>, suggesting potential areas for process improvement or automation.</a:t>
          </a:r>
        </a:p>
        <a:p>
          <a:r>
            <a:rPr lang="en-US"/>
            <a:t>• </a:t>
          </a:r>
          <a:r>
            <a:rPr lang="en-US" b="1"/>
            <a:t>Bond trades</a:t>
          </a:r>
          <a:r>
            <a:rPr lang="en-US"/>
            <a:t> demonstrated the fastest settlement rate, while </a:t>
          </a:r>
          <a:r>
            <a:rPr lang="en-US" b="1"/>
            <a:t>Equity trades</a:t>
          </a:r>
          <a:r>
            <a:rPr lang="en-US"/>
            <a:t> had slightly longer processing times.</a:t>
          </a:r>
        </a:p>
        <a:p>
          <a:r>
            <a:rPr lang="en-US"/>
            <a:t>• Data validation and conditional formatting ensured accuracy, allowing clear visibility into outliers and delayed settlements.</a:t>
          </a:r>
        </a:p>
        <a:p>
          <a:r>
            <a:rPr lang="en-US"/>
            <a:t>• The interactive slicers and timeline enable dynamic filtering by asset type and trade date, providing stakeholders real-time insights into performance trends.</a:t>
          </a:r>
        </a:p>
        <a:p>
          <a:r>
            <a:rPr lang="en-US"/>
            <a:t>• Overall, this </a:t>
          </a:r>
          <a:r>
            <a:rPr lang="en-US" sz="1100"/>
            <a:t>dashboard</a:t>
          </a:r>
          <a:r>
            <a:rPr lang="en-US"/>
            <a:t> supports proactive decision-making for investment operations by highlighting key efficiency drivers and bottlenecks in the trade lifecycle.</a:t>
          </a: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949.391532870373" createdVersion="5" refreshedVersion="5" minRefreshableVersion="3" recordCount="1000">
  <cacheSource type="worksheet">
    <worksheetSource name="Table1"/>
  </cacheSource>
  <cacheFields count="10">
    <cacheField name="TradeID" numFmtId="49">
      <sharedItems/>
    </cacheField>
    <cacheField name="TradeDate" numFmtId="14">
      <sharedItems containsSemiMixedTypes="0" containsNonDate="0" containsDate="1" containsString="0" minDate="2025-01-01T00:00:00" maxDate="2025-06-30T00:00:00" count="180">
        <d v="2025-04-03T00:00:00"/>
        <d v="2025-05-02T00:00:00"/>
        <d v="2025-04-27T00:00:00"/>
        <d v="2025-04-10T00:00:00"/>
        <d v="2025-02-22T00:00:00"/>
        <d v="2025-01-02T00:00:00"/>
        <d v="2025-03-29T00:00:00"/>
        <d v="2025-01-22T00:00:00"/>
        <d v="2025-03-30T00:00:00"/>
        <d v="2025-02-28T00:00:00"/>
        <d v="2025-02-20T00:00:00"/>
        <d v="2025-01-21T00:00:00"/>
        <d v="2025-05-12T00:00:00"/>
        <d v="2025-03-01T00:00:00"/>
        <d v="2025-01-14T00:00:00"/>
        <d v="2025-03-25T00:00:00"/>
        <d v="2025-02-23T00:00:00"/>
        <d v="2025-05-26T00:00:00"/>
        <d v="2025-01-15T00:00:00"/>
        <d v="2025-03-23T00:00:00"/>
        <d v="2025-04-21T00:00:00"/>
        <d v="2025-01-24T00:00:00"/>
        <d v="2025-02-10T00:00:00"/>
        <d v="2025-03-12T00:00:00"/>
        <d v="2025-05-09T00:00:00"/>
        <d v="2025-05-19T00:00:00"/>
        <d v="2025-06-12T00:00:00"/>
        <d v="2025-01-28T00:00:00"/>
        <d v="2025-03-13T00:00:00"/>
        <d v="2025-01-12T00:00:00"/>
        <d v="2025-05-31T00:00:00"/>
        <d v="2025-01-05T00:00:00"/>
        <d v="2025-05-23T00:00:00"/>
        <d v="2025-01-13T00:00:00"/>
        <d v="2025-06-09T00:00:00"/>
        <d v="2025-02-13T00:00:00"/>
        <d v="2025-05-08T00:00:00"/>
        <d v="2025-01-27T00:00:00"/>
        <d v="2025-01-03T00:00:00"/>
        <d v="2025-05-17T00:00:00"/>
        <d v="2025-06-21T00:00:00"/>
        <d v="2025-04-28T00:00:00"/>
        <d v="2025-02-21T00:00:00"/>
        <d v="2025-03-22T00:00:00"/>
        <d v="2025-05-10T00:00:00"/>
        <d v="2025-05-27T00:00:00"/>
        <d v="2025-05-06T00:00:00"/>
        <d v="2025-03-09T00:00:00"/>
        <d v="2025-04-07T00:00:00"/>
        <d v="2025-06-10T00:00:00"/>
        <d v="2025-02-08T00:00:00"/>
        <d v="2025-02-11T00:00:00"/>
        <d v="2025-04-09T00:00:00"/>
        <d v="2025-05-24T00:00:00"/>
        <d v="2025-04-22T00:00:00"/>
        <d v="2025-02-06T00:00:00"/>
        <d v="2025-01-09T00:00:00"/>
        <d v="2025-05-11T00:00:00"/>
        <d v="2025-06-13T00:00:00"/>
        <d v="2025-06-15T00:00:00"/>
        <d v="2025-04-14T00:00:00"/>
        <d v="2025-02-02T00:00:00"/>
        <d v="2025-05-15T00:00:00"/>
        <d v="2025-03-02T00:00:00"/>
        <d v="2025-01-04T00:00:00"/>
        <d v="2025-05-04T00:00:00"/>
        <d v="2025-04-05T00:00:00"/>
        <d v="2025-02-01T00:00:00"/>
        <d v="2025-03-27T00:00:00"/>
        <d v="2025-02-12T00:00:00"/>
        <d v="2025-06-01T00:00:00"/>
        <d v="2025-02-26T00:00:00"/>
        <d v="2025-06-22T00:00:00"/>
        <d v="2025-05-05T00:00:00"/>
        <d v="2025-02-27T00:00:00"/>
        <d v="2025-04-19T00:00:00"/>
        <d v="2025-02-16T00:00:00"/>
        <d v="2025-02-24T00:00:00"/>
        <d v="2025-04-02T00:00:00"/>
        <d v="2025-03-03T00:00:00"/>
        <d v="2025-01-01T00:00:00"/>
        <d v="2025-02-17T00:00:00"/>
        <d v="2025-03-10T00:00:00"/>
        <d v="2025-03-17T00:00:00"/>
        <d v="2025-06-25T00:00:00"/>
        <d v="2025-03-26T00:00:00"/>
        <d v="2025-04-11T00:00:00"/>
        <d v="2025-01-10T00:00:00"/>
        <d v="2025-05-21T00:00:00"/>
        <d v="2025-06-11T00:00:00"/>
        <d v="2025-03-16T00:00:00"/>
        <d v="2025-06-06T00:00:00"/>
        <d v="2025-04-30T00:00:00"/>
        <d v="2025-05-18T00:00:00"/>
        <d v="2025-02-05T00:00:00"/>
        <d v="2025-01-19T00:00:00"/>
        <d v="2025-06-26T00:00:00"/>
        <d v="2025-05-20T00:00:00"/>
        <d v="2025-01-25T00:00:00"/>
        <d v="2025-05-13T00:00:00"/>
        <d v="2025-05-25T00:00:00"/>
        <d v="2025-01-29T00:00:00"/>
        <d v="2025-04-01T00:00:00"/>
        <d v="2025-06-08T00:00:00"/>
        <d v="2025-01-16T00:00:00"/>
        <d v="2025-06-05T00:00:00"/>
        <d v="2025-01-08T00:00:00"/>
        <d v="2025-06-27T00:00:00"/>
        <d v="2025-02-04T00:00:00"/>
        <d v="2025-04-29T00:00:00"/>
        <d v="2025-03-06T00:00:00"/>
        <d v="2025-01-11T00:00:00"/>
        <d v="2025-01-26T00:00:00"/>
        <d v="2025-03-04T00:00:00"/>
        <d v="2025-04-08T00:00:00"/>
        <d v="2025-04-15T00:00:00"/>
        <d v="2025-06-14T00:00:00"/>
        <d v="2025-02-03T00:00:00"/>
        <d v="2025-05-03T00:00:00"/>
        <d v="2025-02-19T00:00:00"/>
        <d v="2025-05-22T00:00:00"/>
        <d v="2025-03-07T00:00:00"/>
        <d v="2025-02-07T00:00:00"/>
        <d v="2025-06-28T00:00:00"/>
        <d v="2025-01-17T00:00:00"/>
        <d v="2025-04-25T00:00:00"/>
        <d v="2025-03-21T00:00:00"/>
        <d v="2025-03-31T00:00:00"/>
        <d v="2025-02-15T00:00:00"/>
        <d v="2025-03-19T00:00:00"/>
        <d v="2025-03-14T00:00:00"/>
        <d v="2025-06-03T00:00:00"/>
        <d v="2025-01-18T00:00:00"/>
        <d v="2025-04-23T00:00:00"/>
        <d v="2025-06-18T00:00:00"/>
        <d v="2025-01-06T00:00:00"/>
        <d v="2025-02-09T00:00:00"/>
        <d v="2025-04-04T00:00:00"/>
        <d v="2025-03-20T00:00:00"/>
        <d v="2025-03-05T00:00:00"/>
        <d v="2025-06-17T00:00:00"/>
        <d v="2025-02-18T00:00:00"/>
        <d v="2025-06-19T00:00:00"/>
        <d v="2025-02-14T00:00:00"/>
        <d v="2025-05-16T00:00:00"/>
        <d v="2025-06-24T00:00:00"/>
        <d v="2025-04-06T00:00:00"/>
        <d v="2025-05-01T00:00:00"/>
        <d v="2025-04-13T00:00:00"/>
        <d v="2025-03-28T00:00:00"/>
        <d v="2025-04-26T00:00:00"/>
        <d v="2025-05-28T00:00:00"/>
        <d v="2025-04-20T00:00:00"/>
        <d v="2025-06-07T00:00:00"/>
        <d v="2025-03-08T00:00:00"/>
        <d v="2025-05-30T00:00:00"/>
        <d v="2025-06-29T00:00:00"/>
        <d v="2025-04-18T00:00:00"/>
        <d v="2025-04-16T00:00:00"/>
        <d v="2025-05-07T00:00:00"/>
        <d v="2025-01-23T00:00:00"/>
        <d v="2025-03-15T00:00:00"/>
        <d v="2025-04-24T00:00:00"/>
        <d v="2025-01-30T00:00:00"/>
        <d v="2025-06-23T00:00:00"/>
        <d v="2025-06-16T00:00:00"/>
        <d v="2025-05-14T00:00:00"/>
        <d v="2025-01-20T00:00:00"/>
        <d v="2025-04-12T00:00:00"/>
        <d v="2025-06-02T00:00:00"/>
        <d v="2025-03-24T00:00:00"/>
        <d v="2025-06-04T00:00:00"/>
        <d v="2025-04-17T00:00:00"/>
        <d v="2025-02-25T00:00:00"/>
        <d v="2025-03-11T00:00:00"/>
        <d v="2025-01-31T00:00:00"/>
        <d v="2025-03-18T00:00:00"/>
        <d v="2025-01-07T00:00:00"/>
        <d v="2025-06-20T00:00:00"/>
        <d v="2025-05-29T00:00:00"/>
      </sharedItems>
    </cacheField>
    <cacheField name="SettleDate" numFmtId="14">
      <sharedItems containsSemiMixedTypes="0" containsNonDate="0" containsDate="1" containsString="0" minDate="2025-01-02T00:00:00" maxDate="2025-07-04T00:00:00"/>
    </cacheField>
    <cacheField name="AssetType" numFmtId="0">
      <sharedItems count="4">
        <s v="Equity"/>
        <s v="Derivative"/>
        <s v="Bond"/>
        <s v="FX"/>
      </sharedItems>
    </cacheField>
    <cacheField name="Counterparty" numFmtId="0">
      <sharedItems/>
    </cacheField>
    <cacheField name="TradeValue" numFmtId="2">
      <sharedItems containsSemiMixedTypes="0" containsString="0" containsNumber="1" minValue="10216.959999999999" maxValue="499776.52"/>
    </cacheField>
    <cacheField name="Status" numFmtId="0">
      <sharedItems count="4">
        <s v="Settled"/>
        <s v="Pending"/>
        <s v="Failed"/>
        <s v="Executed"/>
      </sharedItems>
    </cacheField>
    <cacheField name="SettlementDuration" numFmtId="1">
      <sharedItems containsSemiMixedTypes="0" containsString="0" containsNumber="1" containsInteger="1" minValue="1" maxValue="4"/>
    </cacheField>
    <cacheField name="SettledFlag" numFmtId="0">
      <sharedItems containsSemiMixedTypes="0" containsString="0" containsNumber="1" containsInteger="1" minValue="0" maxValue="1"/>
    </cacheField>
    <cacheField name="FailedFlag"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T00003"/>
    <x v="0"/>
    <d v="2025-04-04T00:00:00"/>
    <x v="0"/>
    <s v="Barclays"/>
    <n v="162830.54999999999"/>
    <x v="0"/>
    <n v="1"/>
    <n v="1"/>
    <n v="0"/>
  </r>
  <r>
    <s v="T00009"/>
    <x v="1"/>
    <d v="2025-05-03T00:00:00"/>
    <x v="1"/>
    <s v="Barclays"/>
    <n v="383672.23"/>
    <x v="0"/>
    <n v="1"/>
    <n v="1"/>
    <n v="0"/>
  </r>
  <r>
    <s v="T00012"/>
    <x v="2"/>
    <d v="2025-04-28T00:00:00"/>
    <x v="0"/>
    <s v="Barclays"/>
    <n v="437303.69"/>
    <x v="1"/>
    <n v="1"/>
    <n v="0"/>
    <n v="0"/>
  </r>
  <r>
    <s v="T00013"/>
    <x v="3"/>
    <d v="2025-04-11T00:00:00"/>
    <x v="0"/>
    <s v="Barclays"/>
    <n v="268340.83"/>
    <x v="0"/>
    <n v="1"/>
    <n v="1"/>
    <n v="0"/>
  </r>
  <r>
    <s v="T00018"/>
    <x v="4"/>
    <d v="2025-02-23T00:00:00"/>
    <x v="1"/>
    <s v="Morgan Stanley"/>
    <n v="369195.08"/>
    <x v="0"/>
    <n v="1"/>
    <n v="1"/>
    <n v="0"/>
  </r>
  <r>
    <s v="T00019"/>
    <x v="5"/>
    <d v="2025-01-03T00:00:00"/>
    <x v="2"/>
    <s v="Citi"/>
    <n v="269003.27"/>
    <x v="2"/>
    <n v="1"/>
    <n v="0"/>
    <n v="1"/>
  </r>
  <r>
    <s v="T00020"/>
    <x v="6"/>
    <d v="2025-03-30T00:00:00"/>
    <x v="3"/>
    <s v="Citi"/>
    <n v="398763.07"/>
    <x v="1"/>
    <n v="1"/>
    <n v="0"/>
    <n v="0"/>
  </r>
  <r>
    <s v="T00027"/>
    <x v="7"/>
    <d v="2025-01-23T00:00:00"/>
    <x v="1"/>
    <s v="Morgan Stanley"/>
    <n v="177473.38"/>
    <x v="3"/>
    <n v="1"/>
    <n v="0"/>
    <n v="0"/>
  </r>
  <r>
    <s v="T00028"/>
    <x v="8"/>
    <d v="2025-03-31T00:00:00"/>
    <x v="1"/>
    <s v="Morgan Stanley"/>
    <n v="320124.09999999998"/>
    <x v="0"/>
    <n v="1"/>
    <n v="1"/>
    <n v="0"/>
  </r>
  <r>
    <s v="T00030"/>
    <x v="9"/>
    <d v="2025-03-01T00:00:00"/>
    <x v="3"/>
    <s v="JP Morgan"/>
    <n v="12776.25"/>
    <x v="0"/>
    <n v="1"/>
    <n v="1"/>
    <n v="0"/>
  </r>
  <r>
    <s v="T00039"/>
    <x v="10"/>
    <d v="2025-02-21T00:00:00"/>
    <x v="0"/>
    <s v="Morgan Stanley"/>
    <n v="147363.89000000001"/>
    <x v="3"/>
    <n v="1"/>
    <n v="0"/>
    <n v="0"/>
  </r>
  <r>
    <s v="T00041"/>
    <x v="11"/>
    <d v="2025-01-22T00:00:00"/>
    <x v="1"/>
    <s v="Morgan Stanley"/>
    <n v="22004.240000000002"/>
    <x v="0"/>
    <n v="1"/>
    <n v="1"/>
    <n v="0"/>
  </r>
  <r>
    <s v="T00045"/>
    <x v="12"/>
    <d v="2025-05-13T00:00:00"/>
    <x v="2"/>
    <s v="Citi"/>
    <n v="292749.93"/>
    <x v="0"/>
    <n v="1"/>
    <n v="1"/>
    <n v="0"/>
  </r>
  <r>
    <s v="T00046"/>
    <x v="8"/>
    <d v="2025-03-31T00:00:00"/>
    <x v="1"/>
    <s v="HSBC"/>
    <n v="351900.58"/>
    <x v="0"/>
    <n v="1"/>
    <n v="1"/>
    <n v="0"/>
  </r>
  <r>
    <s v="T00047"/>
    <x v="13"/>
    <d v="2025-03-02T00:00:00"/>
    <x v="3"/>
    <s v="Barclays"/>
    <n v="12983.49"/>
    <x v="0"/>
    <n v="1"/>
    <n v="1"/>
    <n v="0"/>
  </r>
  <r>
    <s v="T00048"/>
    <x v="14"/>
    <d v="2025-01-15T00:00:00"/>
    <x v="3"/>
    <s v="Citi"/>
    <n v="59461.19"/>
    <x v="3"/>
    <n v="1"/>
    <n v="0"/>
    <n v="0"/>
  </r>
  <r>
    <s v="T00053"/>
    <x v="15"/>
    <d v="2025-03-26T00:00:00"/>
    <x v="1"/>
    <s v="Barclays"/>
    <n v="128693.3"/>
    <x v="0"/>
    <n v="1"/>
    <n v="1"/>
    <n v="0"/>
  </r>
  <r>
    <s v="T00070"/>
    <x v="16"/>
    <d v="2025-02-24T00:00:00"/>
    <x v="2"/>
    <s v="HSBC"/>
    <n v="115167.76"/>
    <x v="0"/>
    <n v="1"/>
    <n v="1"/>
    <n v="0"/>
  </r>
  <r>
    <s v="T00071"/>
    <x v="17"/>
    <d v="2025-05-27T00:00:00"/>
    <x v="1"/>
    <s v="HSBC"/>
    <n v="213899.5"/>
    <x v="0"/>
    <n v="1"/>
    <n v="1"/>
    <n v="0"/>
  </r>
  <r>
    <s v="T00077"/>
    <x v="18"/>
    <d v="2025-01-16T00:00:00"/>
    <x v="0"/>
    <s v="JP Morgan"/>
    <n v="412501.68"/>
    <x v="1"/>
    <n v="1"/>
    <n v="0"/>
    <n v="0"/>
  </r>
  <r>
    <s v="T00079"/>
    <x v="19"/>
    <d v="2025-03-24T00:00:00"/>
    <x v="2"/>
    <s v="JP Morgan"/>
    <n v="322174.51"/>
    <x v="0"/>
    <n v="1"/>
    <n v="1"/>
    <n v="0"/>
  </r>
  <r>
    <s v="T00080"/>
    <x v="20"/>
    <d v="2025-04-22T00:00:00"/>
    <x v="1"/>
    <s v="Barclays"/>
    <n v="267876.45"/>
    <x v="0"/>
    <n v="1"/>
    <n v="1"/>
    <n v="0"/>
  </r>
  <r>
    <s v="T00081"/>
    <x v="4"/>
    <d v="2025-02-23T00:00:00"/>
    <x v="1"/>
    <s v="Morgan Stanley"/>
    <n v="236954.63"/>
    <x v="2"/>
    <n v="1"/>
    <n v="0"/>
    <n v="1"/>
  </r>
  <r>
    <s v="T00082"/>
    <x v="21"/>
    <d v="2025-01-25T00:00:00"/>
    <x v="3"/>
    <s v="Barclays"/>
    <n v="124980.19"/>
    <x v="0"/>
    <n v="1"/>
    <n v="1"/>
    <n v="0"/>
  </r>
  <r>
    <s v="T00085"/>
    <x v="22"/>
    <d v="2025-02-11T00:00:00"/>
    <x v="0"/>
    <s v="Citi"/>
    <n v="286011.58"/>
    <x v="0"/>
    <n v="1"/>
    <n v="1"/>
    <n v="0"/>
  </r>
  <r>
    <s v="T00091"/>
    <x v="23"/>
    <d v="2025-03-13T00:00:00"/>
    <x v="2"/>
    <s v="Morgan Stanley"/>
    <n v="442176.16"/>
    <x v="0"/>
    <n v="1"/>
    <n v="1"/>
    <n v="0"/>
  </r>
  <r>
    <s v="T00094"/>
    <x v="24"/>
    <d v="2025-05-10T00:00:00"/>
    <x v="3"/>
    <s v="Morgan Stanley"/>
    <n v="143058.04999999999"/>
    <x v="0"/>
    <n v="1"/>
    <n v="1"/>
    <n v="0"/>
  </r>
  <r>
    <s v="T00097"/>
    <x v="25"/>
    <d v="2025-05-20T00:00:00"/>
    <x v="3"/>
    <s v="Citi"/>
    <n v="102629.37"/>
    <x v="0"/>
    <n v="1"/>
    <n v="1"/>
    <n v="0"/>
  </r>
  <r>
    <s v="T00101"/>
    <x v="26"/>
    <d v="2025-06-13T00:00:00"/>
    <x v="1"/>
    <s v="Citi"/>
    <n v="448906.1"/>
    <x v="0"/>
    <n v="1"/>
    <n v="1"/>
    <n v="0"/>
  </r>
  <r>
    <s v="T00106"/>
    <x v="27"/>
    <d v="2025-01-29T00:00:00"/>
    <x v="2"/>
    <s v="JP Morgan"/>
    <n v="50530.58"/>
    <x v="2"/>
    <n v="1"/>
    <n v="0"/>
    <n v="1"/>
  </r>
  <r>
    <s v="T00108"/>
    <x v="28"/>
    <d v="2025-03-14T00:00:00"/>
    <x v="1"/>
    <s v="Citi"/>
    <n v="415090.18"/>
    <x v="0"/>
    <n v="1"/>
    <n v="1"/>
    <n v="0"/>
  </r>
  <r>
    <s v="T00109"/>
    <x v="29"/>
    <d v="2025-01-13T00:00:00"/>
    <x v="0"/>
    <s v="Barclays"/>
    <n v="73665.66"/>
    <x v="0"/>
    <n v="1"/>
    <n v="1"/>
    <n v="0"/>
  </r>
  <r>
    <s v="T00113"/>
    <x v="30"/>
    <d v="2025-06-01T00:00:00"/>
    <x v="2"/>
    <s v="Citi"/>
    <n v="454527.91"/>
    <x v="3"/>
    <n v="1"/>
    <n v="0"/>
    <n v="0"/>
  </r>
  <r>
    <s v="T00124"/>
    <x v="31"/>
    <d v="2025-01-06T00:00:00"/>
    <x v="1"/>
    <s v="JP Morgan"/>
    <n v="341165.4"/>
    <x v="0"/>
    <n v="1"/>
    <n v="1"/>
    <n v="0"/>
  </r>
  <r>
    <s v="T00140"/>
    <x v="32"/>
    <d v="2025-05-24T00:00:00"/>
    <x v="2"/>
    <s v="Morgan Stanley"/>
    <n v="434251.88"/>
    <x v="0"/>
    <n v="1"/>
    <n v="1"/>
    <n v="0"/>
  </r>
  <r>
    <s v="T00144"/>
    <x v="33"/>
    <d v="2025-01-14T00:00:00"/>
    <x v="2"/>
    <s v="Citi"/>
    <n v="387682.5"/>
    <x v="0"/>
    <n v="1"/>
    <n v="1"/>
    <n v="0"/>
  </r>
  <r>
    <s v="T00145"/>
    <x v="34"/>
    <d v="2025-06-10T00:00:00"/>
    <x v="2"/>
    <s v="JP Morgan"/>
    <n v="11411.81"/>
    <x v="0"/>
    <n v="1"/>
    <n v="1"/>
    <n v="0"/>
  </r>
  <r>
    <s v="T00155"/>
    <x v="27"/>
    <d v="2025-01-29T00:00:00"/>
    <x v="0"/>
    <s v="Barclays"/>
    <n v="400157.89"/>
    <x v="0"/>
    <n v="1"/>
    <n v="1"/>
    <n v="0"/>
  </r>
  <r>
    <s v="T00157"/>
    <x v="35"/>
    <d v="2025-02-14T00:00:00"/>
    <x v="3"/>
    <s v="Morgan Stanley"/>
    <n v="27609.95"/>
    <x v="0"/>
    <n v="1"/>
    <n v="1"/>
    <n v="0"/>
  </r>
  <r>
    <s v="T00161"/>
    <x v="36"/>
    <d v="2025-05-09T00:00:00"/>
    <x v="0"/>
    <s v="Morgan Stanley"/>
    <n v="371177.31"/>
    <x v="0"/>
    <n v="1"/>
    <n v="1"/>
    <n v="0"/>
  </r>
  <r>
    <s v="T00165"/>
    <x v="37"/>
    <d v="2025-01-28T00:00:00"/>
    <x v="0"/>
    <s v="Barclays"/>
    <n v="239395.53"/>
    <x v="0"/>
    <n v="1"/>
    <n v="1"/>
    <n v="0"/>
  </r>
  <r>
    <s v="T00168"/>
    <x v="38"/>
    <d v="2025-01-04T00:00:00"/>
    <x v="1"/>
    <s v="Morgan Stanley"/>
    <n v="31073.41"/>
    <x v="2"/>
    <n v="1"/>
    <n v="0"/>
    <n v="1"/>
  </r>
  <r>
    <s v="T00171"/>
    <x v="39"/>
    <d v="2025-05-18T00:00:00"/>
    <x v="1"/>
    <s v="Barclays"/>
    <n v="393187.51"/>
    <x v="1"/>
    <n v="1"/>
    <n v="0"/>
    <n v="0"/>
  </r>
  <r>
    <s v="T00175"/>
    <x v="40"/>
    <d v="2025-06-22T00:00:00"/>
    <x v="3"/>
    <s v="Barclays"/>
    <n v="128525.55"/>
    <x v="0"/>
    <n v="1"/>
    <n v="1"/>
    <n v="0"/>
  </r>
  <r>
    <s v="T00177"/>
    <x v="9"/>
    <d v="2025-03-01T00:00:00"/>
    <x v="3"/>
    <s v="Morgan Stanley"/>
    <n v="420750.03"/>
    <x v="0"/>
    <n v="1"/>
    <n v="1"/>
    <n v="0"/>
  </r>
  <r>
    <s v="T00178"/>
    <x v="41"/>
    <d v="2025-04-29T00:00:00"/>
    <x v="3"/>
    <s v="JP Morgan"/>
    <n v="357597.65"/>
    <x v="0"/>
    <n v="1"/>
    <n v="1"/>
    <n v="0"/>
  </r>
  <r>
    <s v="T00184"/>
    <x v="42"/>
    <d v="2025-02-22T00:00:00"/>
    <x v="2"/>
    <s v="JP Morgan"/>
    <n v="140670.85"/>
    <x v="3"/>
    <n v="1"/>
    <n v="0"/>
    <n v="0"/>
  </r>
  <r>
    <s v="T00185"/>
    <x v="29"/>
    <d v="2025-01-13T00:00:00"/>
    <x v="2"/>
    <s v="Citi"/>
    <n v="365179.68"/>
    <x v="0"/>
    <n v="1"/>
    <n v="1"/>
    <n v="0"/>
  </r>
  <r>
    <s v="T00192"/>
    <x v="43"/>
    <d v="2025-03-23T00:00:00"/>
    <x v="2"/>
    <s v="Citi"/>
    <n v="117704.62"/>
    <x v="0"/>
    <n v="1"/>
    <n v="1"/>
    <n v="0"/>
  </r>
  <r>
    <s v="T00194"/>
    <x v="5"/>
    <d v="2025-01-03T00:00:00"/>
    <x v="3"/>
    <s v="Morgan Stanley"/>
    <n v="429993.48"/>
    <x v="1"/>
    <n v="1"/>
    <n v="0"/>
    <n v="0"/>
  </r>
  <r>
    <s v="T00195"/>
    <x v="44"/>
    <d v="2025-05-11T00:00:00"/>
    <x v="2"/>
    <s v="Barclays"/>
    <n v="291924.15000000002"/>
    <x v="0"/>
    <n v="1"/>
    <n v="1"/>
    <n v="0"/>
  </r>
  <r>
    <s v="T00196"/>
    <x v="16"/>
    <d v="2025-02-24T00:00:00"/>
    <x v="2"/>
    <s v="HSBC"/>
    <n v="47428.62"/>
    <x v="0"/>
    <n v="1"/>
    <n v="1"/>
    <n v="0"/>
  </r>
  <r>
    <s v="T00199"/>
    <x v="45"/>
    <d v="2025-05-28T00:00:00"/>
    <x v="1"/>
    <s v="JP Morgan"/>
    <n v="99052.2"/>
    <x v="0"/>
    <n v="1"/>
    <n v="1"/>
    <n v="0"/>
  </r>
  <r>
    <s v="T00200"/>
    <x v="46"/>
    <d v="2025-05-07T00:00:00"/>
    <x v="0"/>
    <s v="HSBC"/>
    <n v="223398.74"/>
    <x v="2"/>
    <n v="1"/>
    <n v="0"/>
    <n v="1"/>
  </r>
  <r>
    <s v="T00202"/>
    <x v="4"/>
    <d v="2025-02-23T00:00:00"/>
    <x v="0"/>
    <s v="Morgan Stanley"/>
    <n v="177483.82"/>
    <x v="0"/>
    <n v="1"/>
    <n v="1"/>
    <n v="0"/>
  </r>
  <r>
    <s v="T00206"/>
    <x v="47"/>
    <d v="2025-03-10T00:00:00"/>
    <x v="3"/>
    <s v="Citi"/>
    <n v="289618.32"/>
    <x v="0"/>
    <n v="1"/>
    <n v="1"/>
    <n v="0"/>
  </r>
  <r>
    <s v="T00216"/>
    <x v="48"/>
    <d v="2025-04-08T00:00:00"/>
    <x v="3"/>
    <s v="HSBC"/>
    <n v="111476.51"/>
    <x v="2"/>
    <n v="1"/>
    <n v="0"/>
    <n v="1"/>
  </r>
  <r>
    <s v="T00225"/>
    <x v="45"/>
    <d v="2025-05-28T00:00:00"/>
    <x v="1"/>
    <s v="HSBC"/>
    <n v="295282.28999999998"/>
    <x v="2"/>
    <n v="1"/>
    <n v="0"/>
    <n v="1"/>
  </r>
  <r>
    <s v="T00229"/>
    <x v="49"/>
    <d v="2025-06-11T00:00:00"/>
    <x v="1"/>
    <s v="HSBC"/>
    <n v="328969.09000000003"/>
    <x v="2"/>
    <n v="1"/>
    <n v="0"/>
    <n v="1"/>
  </r>
  <r>
    <s v="T00231"/>
    <x v="36"/>
    <d v="2025-05-09T00:00:00"/>
    <x v="3"/>
    <s v="Citi"/>
    <n v="285033.84000000003"/>
    <x v="0"/>
    <n v="1"/>
    <n v="1"/>
    <n v="0"/>
  </r>
  <r>
    <s v="T00232"/>
    <x v="50"/>
    <d v="2025-02-09T00:00:00"/>
    <x v="3"/>
    <s v="Citi"/>
    <n v="390694.73"/>
    <x v="1"/>
    <n v="1"/>
    <n v="0"/>
    <n v="0"/>
  </r>
  <r>
    <s v="T00233"/>
    <x v="19"/>
    <d v="2025-03-24T00:00:00"/>
    <x v="0"/>
    <s v="Citi"/>
    <n v="110440.79"/>
    <x v="0"/>
    <n v="1"/>
    <n v="1"/>
    <n v="0"/>
  </r>
  <r>
    <s v="T00240"/>
    <x v="51"/>
    <d v="2025-02-12T00:00:00"/>
    <x v="1"/>
    <s v="JP Morgan"/>
    <n v="491010.13"/>
    <x v="0"/>
    <n v="1"/>
    <n v="1"/>
    <n v="0"/>
  </r>
  <r>
    <s v="T00241"/>
    <x v="52"/>
    <d v="2025-04-10T00:00:00"/>
    <x v="0"/>
    <s v="Citi"/>
    <n v="268359.94"/>
    <x v="0"/>
    <n v="1"/>
    <n v="1"/>
    <n v="0"/>
  </r>
  <r>
    <s v="T00243"/>
    <x v="53"/>
    <d v="2025-05-25T00:00:00"/>
    <x v="0"/>
    <s v="Morgan Stanley"/>
    <n v="90301.7"/>
    <x v="0"/>
    <n v="1"/>
    <n v="1"/>
    <n v="0"/>
  </r>
  <r>
    <s v="T00245"/>
    <x v="54"/>
    <d v="2025-04-23T00:00:00"/>
    <x v="2"/>
    <s v="Morgan Stanley"/>
    <n v="406831.49"/>
    <x v="0"/>
    <n v="1"/>
    <n v="1"/>
    <n v="0"/>
  </r>
  <r>
    <s v="T00246"/>
    <x v="13"/>
    <d v="2025-03-02T00:00:00"/>
    <x v="0"/>
    <s v="JP Morgan"/>
    <n v="474223.67"/>
    <x v="1"/>
    <n v="1"/>
    <n v="0"/>
    <n v="0"/>
  </r>
  <r>
    <s v="T00252"/>
    <x v="55"/>
    <d v="2025-02-07T00:00:00"/>
    <x v="1"/>
    <s v="HSBC"/>
    <n v="348147.31"/>
    <x v="0"/>
    <n v="1"/>
    <n v="1"/>
    <n v="0"/>
  </r>
  <r>
    <s v="T00254"/>
    <x v="56"/>
    <d v="2025-01-10T00:00:00"/>
    <x v="1"/>
    <s v="Morgan Stanley"/>
    <n v="253683.1"/>
    <x v="0"/>
    <n v="1"/>
    <n v="1"/>
    <n v="0"/>
  </r>
  <r>
    <s v="T00256"/>
    <x v="45"/>
    <d v="2025-05-28T00:00:00"/>
    <x v="1"/>
    <s v="Morgan Stanley"/>
    <n v="31836.27"/>
    <x v="0"/>
    <n v="1"/>
    <n v="1"/>
    <n v="0"/>
  </r>
  <r>
    <s v="T00258"/>
    <x v="57"/>
    <d v="2025-05-12T00:00:00"/>
    <x v="0"/>
    <s v="Barclays"/>
    <n v="157939.18"/>
    <x v="1"/>
    <n v="1"/>
    <n v="0"/>
    <n v="0"/>
  </r>
  <r>
    <s v="T00268"/>
    <x v="58"/>
    <d v="2025-06-14T00:00:00"/>
    <x v="2"/>
    <s v="Morgan Stanley"/>
    <n v="234712.99"/>
    <x v="1"/>
    <n v="1"/>
    <n v="0"/>
    <n v="0"/>
  </r>
  <r>
    <s v="T00269"/>
    <x v="59"/>
    <d v="2025-06-16T00:00:00"/>
    <x v="3"/>
    <s v="Barclays"/>
    <n v="284828.49"/>
    <x v="0"/>
    <n v="1"/>
    <n v="1"/>
    <n v="0"/>
  </r>
  <r>
    <s v="T00270"/>
    <x v="60"/>
    <d v="2025-04-15T00:00:00"/>
    <x v="2"/>
    <s v="JP Morgan"/>
    <n v="433341.17"/>
    <x v="0"/>
    <n v="1"/>
    <n v="1"/>
    <n v="0"/>
  </r>
  <r>
    <s v="T00271"/>
    <x v="15"/>
    <d v="2025-03-26T00:00:00"/>
    <x v="1"/>
    <s v="Morgan Stanley"/>
    <n v="245853.35"/>
    <x v="0"/>
    <n v="1"/>
    <n v="1"/>
    <n v="0"/>
  </r>
  <r>
    <s v="T00277"/>
    <x v="36"/>
    <d v="2025-05-09T00:00:00"/>
    <x v="2"/>
    <s v="HSBC"/>
    <n v="202010.57"/>
    <x v="0"/>
    <n v="1"/>
    <n v="1"/>
    <n v="0"/>
  </r>
  <r>
    <s v="T00285"/>
    <x v="61"/>
    <d v="2025-02-03T00:00:00"/>
    <x v="0"/>
    <s v="HSBC"/>
    <n v="117367.56"/>
    <x v="0"/>
    <n v="1"/>
    <n v="1"/>
    <n v="0"/>
  </r>
  <r>
    <s v="T00292"/>
    <x v="62"/>
    <d v="2025-05-16T00:00:00"/>
    <x v="1"/>
    <s v="Citi"/>
    <n v="416401.9"/>
    <x v="0"/>
    <n v="1"/>
    <n v="1"/>
    <n v="0"/>
  </r>
  <r>
    <s v="T00294"/>
    <x v="36"/>
    <d v="2025-05-09T00:00:00"/>
    <x v="3"/>
    <s v="Citi"/>
    <n v="183970.12"/>
    <x v="0"/>
    <n v="1"/>
    <n v="1"/>
    <n v="0"/>
  </r>
  <r>
    <s v="T00305"/>
    <x v="37"/>
    <d v="2025-01-28T00:00:00"/>
    <x v="0"/>
    <s v="Citi"/>
    <n v="392860.93"/>
    <x v="2"/>
    <n v="1"/>
    <n v="0"/>
    <n v="1"/>
  </r>
  <r>
    <s v="T00312"/>
    <x v="63"/>
    <d v="2025-03-03T00:00:00"/>
    <x v="1"/>
    <s v="Morgan Stanley"/>
    <n v="194722.92"/>
    <x v="0"/>
    <n v="1"/>
    <n v="1"/>
    <n v="0"/>
  </r>
  <r>
    <s v="T00314"/>
    <x v="45"/>
    <d v="2025-05-28T00:00:00"/>
    <x v="0"/>
    <s v="JP Morgan"/>
    <n v="404329.03"/>
    <x v="1"/>
    <n v="1"/>
    <n v="0"/>
    <n v="0"/>
  </r>
  <r>
    <s v="T00315"/>
    <x v="64"/>
    <d v="2025-01-05T00:00:00"/>
    <x v="1"/>
    <s v="Citi"/>
    <n v="32567.8"/>
    <x v="3"/>
    <n v="1"/>
    <n v="0"/>
    <n v="0"/>
  </r>
  <r>
    <s v="T00322"/>
    <x v="2"/>
    <d v="2025-04-28T00:00:00"/>
    <x v="0"/>
    <s v="HSBC"/>
    <n v="207354.56"/>
    <x v="1"/>
    <n v="1"/>
    <n v="0"/>
    <n v="0"/>
  </r>
  <r>
    <s v="T00325"/>
    <x v="65"/>
    <d v="2025-05-05T00:00:00"/>
    <x v="3"/>
    <s v="Morgan Stanley"/>
    <n v="451677.72"/>
    <x v="0"/>
    <n v="1"/>
    <n v="1"/>
    <n v="0"/>
  </r>
  <r>
    <s v="T00327"/>
    <x v="21"/>
    <d v="2025-01-25T00:00:00"/>
    <x v="0"/>
    <s v="JP Morgan"/>
    <n v="495142.32"/>
    <x v="0"/>
    <n v="1"/>
    <n v="1"/>
    <n v="0"/>
  </r>
  <r>
    <s v="T00330"/>
    <x v="66"/>
    <d v="2025-04-06T00:00:00"/>
    <x v="1"/>
    <s v="Citi"/>
    <n v="261232.92"/>
    <x v="0"/>
    <n v="1"/>
    <n v="1"/>
    <n v="0"/>
  </r>
  <r>
    <s v="T00346"/>
    <x v="67"/>
    <d v="2025-02-02T00:00:00"/>
    <x v="2"/>
    <s v="Citi"/>
    <n v="487442.4"/>
    <x v="3"/>
    <n v="1"/>
    <n v="0"/>
    <n v="0"/>
  </r>
  <r>
    <s v="T00348"/>
    <x v="68"/>
    <d v="2025-03-28T00:00:00"/>
    <x v="2"/>
    <s v="JP Morgan"/>
    <n v="421509.92"/>
    <x v="0"/>
    <n v="1"/>
    <n v="1"/>
    <n v="0"/>
  </r>
  <r>
    <s v="T00357"/>
    <x v="69"/>
    <d v="2025-02-13T00:00:00"/>
    <x v="0"/>
    <s v="Barclays"/>
    <n v="286029.07"/>
    <x v="0"/>
    <n v="1"/>
    <n v="1"/>
    <n v="0"/>
  </r>
  <r>
    <s v="T00359"/>
    <x v="50"/>
    <d v="2025-02-09T00:00:00"/>
    <x v="2"/>
    <s v="JP Morgan"/>
    <n v="169905.83"/>
    <x v="0"/>
    <n v="1"/>
    <n v="1"/>
    <n v="0"/>
  </r>
  <r>
    <s v="T00362"/>
    <x v="52"/>
    <d v="2025-04-10T00:00:00"/>
    <x v="0"/>
    <s v="Morgan Stanley"/>
    <n v="220750.41"/>
    <x v="0"/>
    <n v="1"/>
    <n v="1"/>
    <n v="0"/>
  </r>
  <r>
    <s v="T00365"/>
    <x v="70"/>
    <d v="2025-06-02T00:00:00"/>
    <x v="3"/>
    <s v="HSBC"/>
    <n v="206461.46"/>
    <x v="3"/>
    <n v="1"/>
    <n v="0"/>
    <n v="0"/>
  </r>
  <r>
    <s v="T00369"/>
    <x v="71"/>
    <d v="2025-02-27T00:00:00"/>
    <x v="0"/>
    <s v="Barclays"/>
    <n v="276807.83"/>
    <x v="0"/>
    <n v="1"/>
    <n v="1"/>
    <n v="0"/>
  </r>
  <r>
    <s v="T00371"/>
    <x v="72"/>
    <d v="2025-06-23T00:00:00"/>
    <x v="1"/>
    <s v="JP Morgan"/>
    <n v="135101.45000000001"/>
    <x v="3"/>
    <n v="1"/>
    <n v="0"/>
    <n v="0"/>
  </r>
  <r>
    <s v="T00382"/>
    <x v="67"/>
    <d v="2025-02-02T00:00:00"/>
    <x v="2"/>
    <s v="Morgan Stanley"/>
    <n v="33344.22"/>
    <x v="3"/>
    <n v="1"/>
    <n v="0"/>
    <n v="0"/>
  </r>
  <r>
    <s v="T00383"/>
    <x v="68"/>
    <d v="2025-03-28T00:00:00"/>
    <x v="2"/>
    <s v="HSBC"/>
    <n v="366107.12"/>
    <x v="0"/>
    <n v="1"/>
    <n v="1"/>
    <n v="0"/>
  </r>
  <r>
    <s v="T00387"/>
    <x v="73"/>
    <d v="2025-05-06T00:00:00"/>
    <x v="0"/>
    <s v="Morgan Stanley"/>
    <n v="262673.11"/>
    <x v="0"/>
    <n v="1"/>
    <n v="1"/>
    <n v="0"/>
  </r>
  <r>
    <s v="T00389"/>
    <x v="74"/>
    <d v="2025-02-28T00:00:00"/>
    <x v="2"/>
    <s v="HSBC"/>
    <n v="32247.61"/>
    <x v="0"/>
    <n v="1"/>
    <n v="1"/>
    <n v="0"/>
  </r>
  <r>
    <s v="T00397"/>
    <x v="16"/>
    <d v="2025-02-24T00:00:00"/>
    <x v="3"/>
    <s v="HSBC"/>
    <n v="187466.36"/>
    <x v="0"/>
    <n v="1"/>
    <n v="1"/>
    <n v="0"/>
  </r>
  <r>
    <s v="T00406"/>
    <x v="75"/>
    <d v="2025-04-20T00:00:00"/>
    <x v="0"/>
    <s v="HSBC"/>
    <n v="161941.42000000001"/>
    <x v="0"/>
    <n v="1"/>
    <n v="1"/>
    <n v="0"/>
  </r>
  <r>
    <s v="T00409"/>
    <x v="76"/>
    <d v="2025-02-17T00:00:00"/>
    <x v="3"/>
    <s v="JP Morgan"/>
    <n v="213812.51"/>
    <x v="0"/>
    <n v="1"/>
    <n v="1"/>
    <n v="0"/>
  </r>
  <r>
    <s v="T00411"/>
    <x v="77"/>
    <d v="2025-02-25T00:00:00"/>
    <x v="2"/>
    <s v="HSBC"/>
    <n v="308719.2"/>
    <x v="0"/>
    <n v="1"/>
    <n v="1"/>
    <n v="0"/>
  </r>
  <r>
    <s v="T00414"/>
    <x v="53"/>
    <d v="2025-05-25T00:00:00"/>
    <x v="2"/>
    <s v="Morgan Stanley"/>
    <n v="133878.67000000001"/>
    <x v="0"/>
    <n v="1"/>
    <n v="1"/>
    <n v="0"/>
  </r>
  <r>
    <s v="T00415"/>
    <x v="33"/>
    <d v="2025-01-14T00:00:00"/>
    <x v="0"/>
    <s v="JP Morgan"/>
    <n v="143004.9"/>
    <x v="0"/>
    <n v="1"/>
    <n v="1"/>
    <n v="0"/>
  </r>
  <r>
    <s v="T00417"/>
    <x v="65"/>
    <d v="2025-05-05T00:00:00"/>
    <x v="3"/>
    <s v="JP Morgan"/>
    <n v="175112.72"/>
    <x v="0"/>
    <n v="1"/>
    <n v="1"/>
    <n v="0"/>
  </r>
  <r>
    <s v="T00425"/>
    <x v="78"/>
    <d v="2025-04-03T00:00:00"/>
    <x v="2"/>
    <s v="JP Morgan"/>
    <n v="213090.16"/>
    <x v="0"/>
    <n v="1"/>
    <n v="1"/>
    <n v="0"/>
  </r>
  <r>
    <s v="T00426"/>
    <x v="74"/>
    <d v="2025-02-28T00:00:00"/>
    <x v="1"/>
    <s v="Citi"/>
    <n v="379376.55"/>
    <x v="0"/>
    <n v="1"/>
    <n v="1"/>
    <n v="0"/>
  </r>
  <r>
    <s v="T00429"/>
    <x v="79"/>
    <d v="2025-03-04T00:00:00"/>
    <x v="2"/>
    <s v="Morgan Stanley"/>
    <n v="263622.19"/>
    <x v="0"/>
    <n v="1"/>
    <n v="1"/>
    <n v="0"/>
  </r>
  <r>
    <s v="T00434"/>
    <x v="24"/>
    <d v="2025-05-10T00:00:00"/>
    <x v="2"/>
    <s v="Morgan Stanley"/>
    <n v="475112.23"/>
    <x v="0"/>
    <n v="1"/>
    <n v="1"/>
    <n v="0"/>
  </r>
  <r>
    <s v="T00437"/>
    <x v="80"/>
    <d v="2025-01-02T00:00:00"/>
    <x v="1"/>
    <s v="Citi"/>
    <n v="284444.93"/>
    <x v="0"/>
    <n v="1"/>
    <n v="1"/>
    <n v="0"/>
  </r>
  <r>
    <s v="T00440"/>
    <x v="46"/>
    <d v="2025-05-07T00:00:00"/>
    <x v="0"/>
    <s v="JP Morgan"/>
    <n v="94323.72"/>
    <x v="0"/>
    <n v="1"/>
    <n v="1"/>
    <n v="0"/>
  </r>
  <r>
    <s v="T00441"/>
    <x v="41"/>
    <d v="2025-04-29T00:00:00"/>
    <x v="3"/>
    <s v="Barclays"/>
    <n v="486485.8"/>
    <x v="3"/>
    <n v="1"/>
    <n v="0"/>
    <n v="0"/>
  </r>
  <r>
    <s v="T00442"/>
    <x v="81"/>
    <d v="2025-02-18T00:00:00"/>
    <x v="1"/>
    <s v="JP Morgan"/>
    <n v="229918.69"/>
    <x v="0"/>
    <n v="1"/>
    <n v="1"/>
    <n v="0"/>
  </r>
  <r>
    <s v="T00447"/>
    <x v="82"/>
    <d v="2025-03-11T00:00:00"/>
    <x v="3"/>
    <s v="Barclays"/>
    <n v="69794.94"/>
    <x v="0"/>
    <n v="1"/>
    <n v="1"/>
    <n v="0"/>
  </r>
  <r>
    <s v="T00450"/>
    <x v="83"/>
    <d v="2025-03-18T00:00:00"/>
    <x v="2"/>
    <s v="Barclays"/>
    <n v="178856"/>
    <x v="2"/>
    <n v="1"/>
    <n v="0"/>
    <n v="1"/>
  </r>
  <r>
    <s v="T00452"/>
    <x v="53"/>
    <d v="2025-05-25T00:00:00"/>
    <x v="3"/>
    <s v="Barclays"/>
    <n v="35428.699999999997"/>
    <x v="0"/>
    <n v="1"/>
    <n v="1"/>
    <n v="0"/>
  </r>
  <r>
    <s v="T00459"/>
    <x v="53"/>
    <d v="2025-05-25T00:00:00"/>
    <x v="2"/>
    <s v="Citi"/>
    <n v="338817.09"/>
    <x v="0"/>
    <n v="1"/>
    <n v="1"/>
    <n v="0"/>
  </r>
  <r>
    <s v="T00460"/>
    <x v="84"/>
    <d v="2025-06-26T00:00:00"/>
    <x v="0"/>
    <s v="Citi"/>
    <n v="223308.87"/>
    <x v="0"/>
    <n v="1"/>
    <n v="1"/>
    <n v="0"/>
  </r>
  <r>
    <s v="T00461"/>
    <x v="85"/>
    <d v="2025-03-27T00:00:00"/>
    <x v="2"/>
    <s v="Barclays"/>
    <n v="279161.78999999998"/>
    <x v="0"/>
    <n v="1"/>
    <n v="1"/>
    <n v="0"/>
  </r>
  <r>
    <s v="T00464"/>
    <x v="61"/>
    <d v="2025-02-03T00:00:00"/>
    <x v="1"/>
    <s v="Barclays"/>
    <n v="258269.6"/>
    <x v="3"/>
    <n v="1"/>
    <n v="0"/>
    <n v="0"/>
  </r>
  <r>
    <s v="T00465"/>
    <x v="86"/>
    <d v="2025-04-12T00:00:00"/>
    <x v="0"/>
    <s v="HSBC"/>
    <n v="199746.26"/>
    <x v="0"/>
    <n v="1"/>
    <n v="1"/>
    <n v="0"/>
  </r>
  <r>
    <s v="T00467"/>
    <x v="87"/>
    <d v="2025-01-11T00:00:00"/>
    <x v="3"/>
    <s v="Morgan Stanley"/>
    <n v="17870.310000000001"/>
    <x v="0"/>
    <n v="1"/>
    <n v="1"/>
    <n v="0"/>
  </r>
  <r>
    <s v="T00477"/>
    <x v="64"/>
    <d v="2025-01-05T00:00:00"/>
    <x v="2"/>
    <s v="Morgan Stanley"/>
    <n v="271802.37"/>
    <x v="3"/>
    <n v="1"/>
    <n v="0"/>
    <n v="0"/>
  </r>
  <r>
    <s v="T00479"/>
    <x v="21"/>
    <d v="2025-01-25T00:00:00"/>
    <x v="1"/>
    <s v="Citi"/>
    <n v="220502.01"/>
    <x v="1"/>
    <n v="1"/>
    <n v="0"/>
    <n v="0"/>
  </r>
  <r>
    <s v="T00483"/>
    <x v="34"/>
    <d v="2025-06-10T00:00:00"/>
    <x v="2"/>
    <s v="Barclays"/>
    <n v="481141.54"/>
    <x v="0"/>
    <n v="1"/>
    <n v="1"/>
    <n v="0"/>
  </r>
  <r>
    <s v="T00484"/>
    <x v="15"/>
    <d v="2025-03-26T00:00:00"/>
    <x v="1"/>
    <s v="HSBC"/>
    <n v="360061.27"/>
    <x v="0"/>
    <n v="1"/>
    <n v="1"/>
    <n v="0"/>
  </r>
  <r>
    <s v="T00490"/>
    <x v="61"/>
    <d v="2025-02-03T00:00:00"/>
    <x v="0"/>
    <s v="Citi"/>
    <n v="316264.3"/>
    <x v="0"/>
    <n v="1"/>
    <n v="1"/>
    <n v="0"/>
  </r>
  <r>
    <s v="T00502"/>
    <x v="35"/>
    <d v="2025-02-14T00:00:00"/>
    <x v="1"/>
    <s v="JP Morgan"/>
    <n v="101588.08"/>
    <x v="0"/>
    <n v="1"/>
    <n v="1"/>
    <n v="0"/>
  </r>
  <r>
    <s v="T00504"/>
    <x v="88"/>
    <d v="2025-05-22T00:00:00"/>
    <x v="0"/>
    <s v="Citi"/>
    <n v="201434.23"/>
    <x v="0"/>
    <n v="1"/>
    <n v="1"/>
    <n v="0"/>
  </r>
  <r>
    <s v="T00513"/>
    <x v="0"/>
    <d v="2025-04-04T00:00:00"/>
    <x v="0"/>
    <s v="JP Morgan"/>
    <n v="51120.57"/>
    <x v="0"/>
    <n v="1"/>
    <n v="1"/>
    <n v="0"/>
  </r>
  <r>
    <s v="T00516"/>
    <x v="89"/>
    <d v="2025-06-12T00:00:00"/>
    <x v="3"/>
    <s v="Morgan Stanley"/>
    <n v="45334.44"/>
    <x v="1"/>
    <n v="1"/>
    <n v="0"/>
    <n v="0"/>
  </r>
  <r>
    <s v="T00519"/>
    <x v="62"/>
    <d v="2025-05-16T00:00:00"/>
    <x v="0"/>
    <s v="HSBC"/>
    <n v="491204.27"/>
    <x v="3"/>
    <n v="1"/>
    <n v="0"/>
    <n v="0"/>
  </r>
  <r>
    <s v="T00522"/>
    <x v="90"/>
    <d v="2025-03-17T00:00:00"/>
    <x v="2"/>
    <s v="Citi"/>
    <n v="66933.570000000007"/>
    <x v="3"/>
    <n v="1"/>
    <n v="0"/>
    <n v="0"/>
  </r>
  <r>
    <s v="T00523"/>
    <x v="91"/>
    <d v="2025-06-07T00:00:00"/>
    <x v="3"/>
    <s v="Barclays"/>
    <n v="392687.99"/>
    <x v="3"/>
    <n v="1"/>
    <n v="0"/>
    <n v="0"/>
  </r>
  <r>
    <s v="T00524"/>
    <x v="92"/>
    <d v="2025-05-01T00:00:00"/>
    <x v="0"/>
    <s v="Barclays"/>
    <n v="394781.72"/>
    <x v="2"/>
    <n v="1"/>
    <n v="0"/>
    <n v="1"/>
  </r>
  <r>
    <s v="T00526"/>
    <x v="11"/>
    <d v="2025-01-22T00:00:00"/>
    <x v="3"/>
    <s v="Citi"/>
    <n v="495277.27"/>
    <x v="0"/>
    <n v="1"/>
    <n v="1"/>
    <n v="0"/>
  </r>
  <r>
    <s v="T00527"/>
    <x v="58"/>
    <d v="2025-06-14T00:00:00"/>
    <x v="0"/>
    <s v="JP Morgan"/>
    <n v="169374.41"/>
    <x v="0"/>
    <n v="1"/>
    <n v="1"/>
    <n v="0"/>
  </r>
  <r>
    <s v="T00528"/>
    <x v="93"/>
    <d v="2025-05-19T00:00:00"/>
    <x v="1"/>
    <s v="Barclays"/>
    <n v="471223.5"/>
    <x v="1"/>
    <n v="1"/>
    <n v="0"/>
    <n v="0"/>
  </r>
  <r>
    <s v="T00529"/>
    <x v="86"/>
    <d v="2025-04-12T00:00:00"/>
    <x v="2"/>
    <s v="Barclays"/>
    <n v="458218.25"/>
    <x v="1"/>
    <n v="1"/>
    <n v="0"/>
    <n v="0"/>
  </r>
  <r>
    <s v="T00533"/>
    <x v="94"/>
    <d v="2025-02-06T00:00:00"/>
    <x v="3"/>
    <s v="Citi"/>
    <n v="60529.47"/>
    <x v="0"/>
    <n v="1"/>
    <n v="1"/>
    <n v="0"/>
  </r>
  <r>
    <s v="T00538"/>
    <x v="29"/>
    <d v="2025-01-13T00:00:00"/>
    <x v="0"/>
    <s v="Barclays"/>
    <n v="295269.78000000003"/>
    <x v="0"/>
    <n v="1"/>
    <n v="1"/>
    <n v="0"/>
  </r>
  <r>
    <s v="T00547"/>
    <x v="79"/>
    <d v="2025-03-04T00:00:00"/>
    <x v="1"/>
    <s v="JP Morgan"/>
    <n v="347991.64"/>
    <x v="0"/>
    <n v="1"/>
    <n v="1"/>
    <n v="0"/>
  </r>
  <r>
    <s v="T00551"/>
    <x v="88"/>
    <d v="2025-05-22T00:00:00"/>
    <x v="2"/>
    <s v="HSBC"/>
    <n v="463505.88"/>
    <x v="0"/>
    <n v="1"/>
    <n v="1"/>
    <n v="0"/>
  </r>
  <r>
    <s v="T00552"/>
    <x v="95"/>
    <d v="2025-01-20T00:00:00"/>
    <x v="2"/>
    <s v="Morgan Stanley"/>
    <n v="43483.71"/>
    <x v="1"/>
    <n v="1"/>
    <n v="0"/>
    <n v="0"/>
  </r>
  <r>
    <s v="T00553"/>
    <x v="96"/>
    <d v="2025-06-27T00:00:00"/>
    <x v="0"/>
    <s v="Barclays"/>
    <n v="220883.63"/>
    <x v="0"/>
    <n v="1"/>
    <n v="1"/>
    <n v="0"/>
  </r>
  <r>
    <s v="T00555"/>
    <x v="97"/>
    <d v="2025-05-21T00:00:00"/>
    <x v="0"/>
    <s v="Citi"/>
    <n v="234430.88"/>
    <x v="0"/>
    <n v="1"/>
    <n v="1"/>
    <n v="0"/>
  </r>
  <r>
    <s v="T00557"/>
    <x v="83"/>
    <d v="2025-03-18T00:00:00"/>
    <x v="1"/>
    <s v="HSBC"/>
    <n v="281155.71999999997"/>
    <x v="0"/>
    <n v="1"/>
    <n v="1"/>
    <n v="0"/>
  </r>
  <r>
    <s v="T00566"/>
    <x v="82"/>
    <d v="2025-03-11T00:00:00"/>
    <x v="1"/>
    <s v="Barclays"/>
    <n v="132266.94"/>
    <x v="0"/>
    <n v="1"/>
    <n v="1"/>
    <n v="0"/>
  </r>
  <r>
    <s v="T00567"/>
    <x v="52"/>
    <d v="2025-04-10T00:00:00"/>
    <x v="0"/>
    <s v="HSBC"/>
    <n v="10989.07"/>
    <x v="3"/>
    <n v="1"/>
    <n v="0"/>
    <n v="0"/>
  </r>
  <r>
    <s v="T00569"/>
    <x v="98"/>
    <d v="2025-01-26T00:00:00"/>
    <x v="1"/>
    <s v="Barclays"/>
    <n v="67362.36"/>
    <x v="0"/>
    <n v="1"/>
    <n v="1"/>
    <n v="0"/>
  </r>
  <r>
    <s v="T00574"/>
    <x v="53"/>
    <d v="2025-05-25T00:00:00"/>
    <x v="3"/>
    <s v="HSBC"/>
    <n v="13274.24"/>
    <x v="0"/>
    <n v="1"/>
    <n v="1"/>
    <n v="0"/>
  </r>
  <r>
    <s v="T00576"/>
    <x v="50"/>
    <d v="2025-02-09T00:00:00"/>
    <x v="1"/>
    <s v="Morgan Stanley"/>
    <n v="316350.34000000003"/>
    <x v="0"/>
    <n v="1"/>
    <n v="1"/>
    <n v="0"/>
  </r>
  <r>
    <s v="T00581"/>
    <x v="1"/>
    <d v="2025-05-03T00:00:00"/>
    <x v="1"/>
    <s v="HSBC"/>
    <n v="468770.9"/>
    <x v="0"/>
    <n v="1"/>
    <n v="1"/>
    <n v="0"/>
  </r>
  <r>
    <s v="T00582"/>
    <x v="99"/>
    <d v="2025-05-14T00:00:00"/>
    <x v="3"/>
    <s v="Citi"/>
    <n v="275575.14"/>
    <x v="1"/>
    <n v="1"/>
    <n v="0"/>
    <n v="0"/>
  </r>
  <r>
    <s v="T00589"/>
    <x v="100"/>
    <d v="2025-05-26T00:00:00"/>
    <x v="1"/>
    <s v="Citi"/>
    <n v="335847.31"/>
    <x v="0"/>
    <n v="1"/>
    <n v="1"/>
    <n v="0"/>
  </r>
  <r>
    <s v="T00592"/>
    <x v="88"/>
    <d v="2025-05-22T00:00:00"/>
    <x v="1"/>
    <s v="JP Morgan"/>
    <n v="170251.88"/>
    <x v="0"/>
    <n v="1"/>
    <n v="1"/>
    <n v="0"/>
  </r>
  <r>
    <s v="T00598"/>
    <x v="1"/>
    <d v="2025-05-03T00:00:00"/>
    <x v="3"/>
    <s v="Barclays"/>
    <n v="261235.93"/>
    <x v="0"/>
    <n v="1"/>
    <n v="1"/>
    <n v="0"/>
  </r>
  <r>
    <s v="T00600"/>
    <x v="101"/>
    <d v="2025-01-30T00:00:00"/>
    <x v="0"/>
    <s v="HSBC"/>
    <n v="498168.52"/>
    <x v="0"/>
    <n v="1"/>
    <n v="1"/>
    <n v="0"/>
  </r>
  <r>
    <s v="T00607"/>
    <x v="68"/>
    <d v="2025-03-28T00:00:00"/>
    <x v="1"/>
    <s v="Citi"/>
    <n v="411001.09"/>
    <x v="1"/>
    <n v="1"/>
    <n v="0"/>
    <n v="0"/>
  </r>
  <r>
    <s v="T00618"/>
    <x v="102"/>
    <d v="2025-04-02T00:00:00"/>
    <x v="1"/>
    <s v="Barclays"/>
    <n v="302576.93"/>
    <x v="0"/>
    <n v="1"/>
    <n v="1"/>
    <n v="0"/>
  </r>
  <r>
    <s v="T00625"/>
    <x v="46"/>
    <d v="2025-05-07T00:00:00"/>
    <x v="0"/>
    <s v="Barclays"/>
    <n v="148819.32999999999"/>
    <x v="0"/>
    <n v="1"/>
    <n v="1"/>
    <n v="0"/>
  </r>
  <r>
    <s v="T00628"/>
    <x v="63"/>
    <d v="2025-03-03T00:00:00"/>
    <x v="0"/>
    <s v="Morgan Stanley"/>
    <n v="261669.41"/>
    <x v="3"/>
    <n v="1"/>
    <n v="0"/>
    <n v="0"/>
  </r>
  <r>
    <s v="T00638"/>
    <x v="49"/>
    <d v="2025-06-11T00:00:00"/>
    <x v="3"/>
    <s v="HSBC"/>
    <n v="458476.02"/>
    <x v="0"/>
    <n v="1"/>
    <n v="1"/>
    <n v="0"/>
  </r>
  <r>
    <s v="T00640"/>
    <x v="2"/>
    <d v="2025-04-28T00:00:00"/>
    <x v="1"/>
    <s v="HSBC"/>
    <n v="27153.88"/>
    <x v="0"/>
    <n v="1"/>
    <n v="1"/>
    <n v="0"/>
  </r>
  <r>
    <s v="T00642"/>
    <x v="74"/>
    <d v="2025-02-28T00:00:00"/>
    <x v="2"/>
    <s v="HSBC"/>
    <n v="211556.34"/>
    <x v="0"/>
    <n v="1"/>
    <n v="1"/>
    <n v="0"/>
  </r>
  <r>
    <s v="T00643"/>
    <x v="35"/>
    <d v="2025-02-14T00:00:00"/>
    <x v="0"/>
    <s v="Barclays"/>
    <n v="438124.23"/>
    <x v="0"/>
    <n v="1"/>
    <n v="1"/>
    <n v="0"/>
  </r>
  <r>
    <s v="T00645"/>
    <x v="34"/>
    <d v="2025-06-10T00:00:00"/>
    <x v="1"/>
    <s v="Citi"/>
    <n v="418485.14"/>
    <x v="0"/>
    <n v="1"/>
    <n v="1"/>
    <n v="0"/>
  </r>
  <r>
    <s v="T00647"/>
    <x v="63"/>
    <d v="2025-03-03T00:00:00"/>
    <x v="1"/>
    <s v="Morgan Stanley"/>
    <n v="272162.5"/>
    <x v="1"/>
    <n v="1"/>
    <n v="0"/>
    <n v="0"/>
  </r>
  <r>
    <s v="T00659"/>
    <x v="32"/>
    <d v="2025-05-24T00:00:00"/>
    <x v="0"/>
    <s v="HSBC"/>
    <n v="112914.38"/>
    <x v="0"/>
    <n v="1"/>
    <n v="1"/>
    <n v="0"/>
  </r>
  <r>
    <s v="T00660"/>
    <x v="103"/>
    <d v="2025-06-09T00:00:00"/>
    <x v="3"/>
    <s v="Barclays"/>
    <n v="147708.66"/>
    <x v="0"/>
    <n v="1"/>
    <n v="1"/>
    <n v="0"/>
  </r>
  <r>
    <s v="T00669"/>
    <x v="104"/>
    <d v="2025-01-17T00:00:00"/>
    <x v="3"/>
    <s v="Citi"/>
    <n v="375920.55"/>
    <x v="0"/>
    <n v="1"/>
    <n v="1"/>
    <n v="0"/>
  </r>
  <r>
    <s v="T00671"/>
    <x v="70"/>
    <d v="2025-06-02T00:00:00"/>
    <x v="1"/>
    <s v="Barclays"/>
    <n v="414979.16"/>
    <x v="0"/>
    <n v="1"/>
    <n v="1"/>
    <n v="0"/>
  </r>
  <r>
    <s v="T00672"/>
    <x v="105"/>
    <d v="2025-06-06T00:00:00"/>
    <x v="2"/>
    <s v="Morgan Stanley"/>
    <n v="228638.6"/>
    <x v="0"/>
    <n v="1"/>
    <n v="1"/>
    <n v="0"/>
  </r>
  <r>
    <s v="T00674"/>
    <x v="106"/>
    <d v="2025-01-09T00:00:00"/>
    <x v="0"/>
    <s v="Citi"/>
    <n v="13902.56"/>
    <x v="0"/>
    <n v="1"/>
    <n v="1"/>
    <n v="0"/>
  </r>
  <r>
    <s v="T00676"/>
    <x v="78"/>
    <d v="2025-04-03T00:00:00"/>
    <x v="1"/>
    <s v="HSBC"/>
    <n v="227220.19"/>
    <x v="0"/>
    <n v="1"/>
    <n v="1"/>
    <n v="0"/>
  </r>
  <r>
    <s v="T00681"/>
    <x v="107"/>
    <d v="2025-06-28T00:00:00"/>
    <x v="3"/>
    <s v="Barclays"/>
    <n v="437591.54"/>
    <x v="0"/>
    <n v="1"/>
    <n v="1"/>
    <n v="0"/>
  </r>
  <r>
    <s v="T00684"/>
    <x v="22"/>
    <d v="2025-02-11T00:00:00"/>
    <x v="2"/>
    <s v="Morgan Stanley"/>
    <n v="406568.96000000002"/>
    <x v="0"/>
    <n v="1"/>
    <n v="1"/>
    <n v="0"/>
  </r>
  <r>
    <s v="T00688"/>
    <x v="91"/>
    <d v="2025-06-07T00:00:00"/>
    <x v="1"/>
    <s v="JP Morgan"/>
    <n v="143034.39000000001"/>
    <x v="0"/>
    <n v="1"/>
    <n v="1"/>
    <n v="0"/>
  </r>
  <r>
    <s v="T00689"/>
    <x v="88"/>
    <d v="2025-05-22T00:00:00"/>
    <x v="3"/>
    <s v="Citi"/>
    <n v="123573.96"/>
    <x v="0"/>
    <n v="1"/>
    <n v="1"/>
    <n v="0"/>
  </r>
  <r>
    <s v="T00691"/>
    <x v="108"/>
    <d v="2025-02-05T00:00:00"/>
    <x v="0"/>
    <s v="HSBC"/>
    <n v="452743.64"/>
    <x v="0"/>
    <n v="1"/>
    <n v="1"/>
    <n v="0"/>
  </r>
  <r>
    <s v="T00693"/>
    <x v="19"/>
    <d v="2025-03-24T00:00:00"/>
    <x v="3"/>
    <s v="JP Morgan"/>
    <n v="416146.93"/>
    <x v="0"/>
    <n v="1"/>
    <n v="1"/>
    <n v="0"/>
  </r>
  <r>
    <s v="T00701"/>
    <x v="31"/>
    <d v="2025-01-06T00:00:00"/>
    <x v="0"/>
    <s v="JP Morgan"/>
    <n v="16493.009999999998"/>
    <x v="0"/>
    <n v="1"/>
    <n v="1"/>
    <n v="0"/>
  </r>
  <r>
    <s v="T00702"/>
    <x v="109"/>
    <d v="2025-04-30T00:00:00"/>
    <x v="3"/>
    <s v="HSBC"/>
    <n v="155012.01999999999"/>
    <x v="0"/>
    <n v="1"/>
    <n v="1"/>
    <n v="0"/>
  </r>
  <r>
    <s v="T00704"/>
    <x v="41"/>
    <d v="2025-04-29T00:00:00"/>
    <x v="2"/>
    <s v="Morgan Stanley"/>
    <n v="211435.87"/>
    <x v="0"/>
    <n v="1"/>
    <n v="1"/>
    <n v="0"/>
  </r>
  <r>
    <s v="T00705"/>
    <x v="110"/>
    <d v="2025-03-07T00:00:00"/>
    <x v="0"/>
    <s v="Morgan Stanley"/>
    <n v="363745.32"/>
    <x v="3"/>
    <n v="1"/>
    <n v="0"/>
    <n v="0"/>
  </r>
  <r>
    <s v="T00708"/>
    <x v="111"/>
    <d v="2025-01-12T00:00:00"/>
    <x v="0"/>
    <s v="Citi"/>
    <n v="220508.21"/>
    <x v="2"/>
    <n v="1"/>
    <n v="0"/>
    <n v="1"/>
  </r>
  <r>
    <s v="T00710"/>
    <x v="112"/>
    <d v="2025-01-27T00:00:00"/>
    <x v="1"/>
    <s v="Barclays"/>
    <n v="432856.48"/>
    <x v="0"/>
    <n v="1"/>
    <n v="1"/>
    <n v="0"/>
  </r>
  <r>
    <s v="T00711"/>
    <x v="113"/>
    <d v="2025-03-05T00:00:00"/>
    <x v="0"/>
    <s v="HSBC"/>
    <n v="270625.65000000002"/>
    <x v="0"/>
    <n v="1"/>
    <n v="1"/>
    <n v="0"/>
  </r>
  <r>
    <s v="T00717"/>
    <x v="114"/>
    <d v="2025-04-09T00:00:00"/>
    <x v="3"/>
    <s v="Barclays"/>
    <n v="368882.79"/>
    <x v="1"/>
    <n v="1"/>
    <n v="0"/>
    <n v="0"/>
  </r>
  <r>
    <s v="T00718"/>
    <x v="115"/>
    <d v="2025-04-16T00:00:00"/>
    <x v="2"/>
    <s v="Barclays"/>
    <n v="442014.62"/>
    <x v="0"/>
    <n v="1"/>
    <n v="1"/>
    <n v="0"/>
  </r>
  <r>
    <s v="T00719"/>
    <x v="52"/>
    <d v="2025-04-10T00:00:00"/>
    <x v="0"/>
    <s v="HSBC"/>
    <n v="69532.740000000005"/>
    <x v="3"/>
    <n v="1"/>
    <n v="0"/>
    <n v="0"/>
  </r>
  <r>
    <s v="T00730"/>
    <x v="116"/>
    <d v="2025-06-15T00:00:00"/>
    <x v="0"/>
    <s v="HSBC"/>
    <n v="290236.98"/>
    <x v="0"/>
    <n v="1"/>
    <n v="1"/>
    <n v="0"/>
  </r>
  <r>
    <s v="T00732"/>
    <x v="100"/>
    <d v="2025-05-26T00:00:00"/>
    <x v="3"/>
    <s v="Morgan Stanley"/>
    <n v="213220.56"/>
    <x v="2"/>
    <n v="1"/>
    <n v="0"/>
    <n v="1"/>
  </r>
  <r>
    <s v="T00739"/>
    <x v="64"/>
    <d v="2025-01-05T00:00:00"/>
    <x v="3"/>
    <s v="Citi"/>
    <n v="170500.56"/>
    <x v="0"/>
    <n v="1"/>
    <n v="1"/>
    <n v="0"/>
  </r>
  <r>
    <s v="T00742"/>
    <x v="117"/>
    <d v="2025-02-04T00:00:00"/>
    <x v="1"/>
    <s v="HSBC"/>
    <n v="20849.32"/>
    <x v="0"/>
    <n v="1"/>
    <n v="1"/>
    <n v="0"/>
  </r>
  <r>
    <s v="T00744"/>
    <x v="66"/>
    <d v="2025-04-06T00:00:00"/>
    <x v="3"/>
    <s v="Citi"/>
    <n v="351347.36"/>
    <x v="0"/>
    <n v="1"/>
    <n v="1"/>
    <n v="0"/>
  </r>
  <r>
    <s v="T00749"/>
    <x v="41"/>
    <d v="2025-04-29T00:00:00"/>
    <x v="1"/>
    <s v="Barclays"/>
    <n v="261019.53"/>
    <x v="1"/>
    <n v="1"/>
    <n v="0"/>
    <n v="0"/>
  </r>
  <r>
    <s v="T00751"/>
    <x v="118"/>
    <d v="2025-05-04T00:00:00"/>
    <x v="0"/>
    <s v="HSBC"/>
    <n v="384752.48"/>
    <x v="2"/>
    <n v="1"/>
    <n v="0"/>
    <n v="1"/>
  </r>
  <r>
    <s v="T00752"/>
    <x v="119"/>
    <d v="2025-02-20T00:00:00"/>
    <x v="2"/>
    <s v="Morgan Stanley"/>
    <n v="342659.89"/>
    <x v="0"/>
    <n v="1"/>
    <n v="1"/>
    <n v="0"/>
  </r>
  <r>
    <s v="T00757"/>
    <x v="100"/>
    <d v="2025-05-26T00:00:00"/>
    <x v="1"/>
    <s v="HSBC"/>
    <n v="430081.36"/>
    <x v="0"/>
    <n v="1"/>
    <n v="1"/>
    <n v="0"/>
  </r>
  <r>
    <s v="T00758"/>
    <x v="54"/>
    <d v="2025-04-23T00:00:00"/>
    <x v="3"/>
    <s v="Citi"/>
    <n v="339890.76"/>
    <x v="0"/>
    <n v="1"/>
    <n v="1"/>
    <n v="0"/>
  </r>
  <r>
    <s v="T00762"/>
    <x v="120"/>
    <d v="2025-05-23T00:00:00"/>
    <x v="3"/>
    <s v="JP Morgan"/>
    <n v="360174.22"/>
    <x v="0"/>
    <n v="1"/>
    <n v="1"/>
    <n v="0"/>
  </r>
  <r>
    <s v="T00763"/>
    <x v="121"/>
    <d v="2025-03-08T00:00:00"/>
    <x v="2"/>
    <s v="JP Morgan"/>
    <n v="441966.09"/>
    <x v="1"/>
    <n v="1"/>
    <n v="0"/>
    <n v="0"/>
  </r>
  <r>
    <s v="T00767"/>
    <x v="59"/>
    <d v="2025-06-16T00:00:00"/>
    <x v="0"/>
    <s v="Barclays"/>
    <n v="237877.07"/>
    <x v="0"/>
    <n v="1"/>
    <n v="1"/>
    <n v="0"/>
  </r>
  <r>
    <s v="T00768"/>
    <x v="122"/>
    <d v="2025-02-08T00:00:00"/>
    <x v="0"/>
    <s v="JP Morgan"/>
    <n v="438343.63"/>
    <x v="1"/>
    <n v="1"/>
    <n v="0"/>
    <n v="0"/>
  </r>
  <r>
    <s v="T00775"/>
    <x v="123"/>
    <d v="2025-06-29T00:00:00"/>
    <x v="1"/>
    <s v="Barclays"/>
    <n v="208238.64"/>
    <x v="0"/>
    <n v="1"/>
    <n v="1"/>
    <n v="0"/>
  </r>
  <r>
    <s v="T00781"/>
    <x v="10"/>
    <d v="2025-02-21T00:00:00"/>
    <x v="3"/>
    <s v="HSBC"/>
    <n v="147632.16"/>
    <x v="0"/>
    <n v="1"/>
    <n v="1"/>
    <n v="0"/>
  </r>
  <r>
    <s v="T00783"/>
    <x v="99"/>
    <d v="2025-05-14T00:00:00"/>
    <x v="1"/>
    <s v="JP Morgan"/>
    <n v="30572.86"/>
    <x v="0"/>
    <n v="1"/>
    <n v="1"/>
    <n v="0"/>
  </r>
  <r>
    <s v="T00785"/>
    <x v="12"/>
    <d v="2025-05-13T00:00:00"/>
    <x v="2"/>
    <s v="Citi"/>
    <n v="99044.41"/>
    <x v="0"/>
    <n v="1"/>
    <n v="1"/>
    <n v="0"/>
  </r>
  <r>
    <s v="T00786"/>
    <x v="93"/>
    <d v="2025-05-19T00:00:00"/>
    <x v="3"/>
    <s v="Morgan Stanley"/>
    <n v="374109.95"/>
    <x v="1"/>
    <n v="1"/>
    <n v="0"/>
    <n v="0"/>
  </r>
  <r>
    <s v="T00789"/>
    <x v="124"/>
    <d v="2025-01-18T00:00:00"/>
    <x v="2"/>
    <s v="Citi"/>
    <n v="491036.6"/>
    <x v="0"/>
    <n v="1"/>
    <n v="1"/>
    <n v="0"/>
  </r>
  <r>
    <s v="T00792"/>
    <x v="117"/>
    <d v="2025-02-04T00:00:00"/>
    <x v="2"/>
    <s v="Barclays"/>
    <n v="494716.7"/>
    <x v="0"/>
    <n v="1"/>
    <n v="1"/>
    <n v="0"/>
  </r>
  <r>
    <s v="T00797"/>
    <x v="125"/>
    <d v="2025-04-26T00:00:00"/>
    <x v="3"/>
    <s v="JP Morgan"/>
    <n v="44301.72"/>
    <x v="0"/>
    <n v="1"/>
    <n v="1"/>
    <n v="0"/>
  </r>
  <r>
    <s v="T00798"/>
    <x v="20"/>
    <d v="2025-04-22T00:00:00"/>
    <x v="2"/>
    <s v="Morgan Stanley"/>
    <n v="367325.02"/>
    <x v="0"/>
    <n v="1"/>
    <n v="1"/>
    <n v="0"/>
  </r>
  <r>
    <s v="T00800"/>
    <x v="126"/>
    <d v="2025-03-22T00:00:00"/>
    <x v="1"/>
    <s v="JP Morgan"/>
    <n v="356250.79"/>
    <x v="2"/>
    <n v="1"/>
    <n v="0"/>
    <n v="1"/>
  </r>
  <r>
    <s v="T00804"/>
    <x v="106"/>
    <d v="2025-01-09T00:00:00"/>
    <x v="1"/>
    <s v="Citi"/>
    <n v="181473.02"/>
    <x v="0"/>
    <n v="1"/>
    <n v="1"/>
    <n v="0"/>
  </r>
  <r>
    <s v="T00807"/>
    <x v="12"/>
    <d v="2025-05-13T00:00:00"/>
    <x v="0"/>
    <s v="Morgan Stanley"/>
    <n v="417370.18"/>
    <x v="0"/>
    <n v="1"/>
    <n v="1"/>
    <n v="0"/>
  </r>
  <r>
    <s v="T00808"/>
    <x v="98"/>
    <d v="2025-01-26T00:00:00"/>
    <x v="3"/>
    <s v="JP Morgan"/>
    <n v="422739.5"/>
    <x v="0"/>
    <n v="1"/>
    <n v="1"/>
    <n v="0"/>
  </r>
  <r>
    <s v="T00818"/>
    <x v="11"/>
    <d v="2025-01-22T00:00:00"/>
    <x v="1"/>
    <s v="Barclays"/>
    <n v="181599.47"/>
    <x v="0"/>
    <n v="1"/>
    <n v="1"/>
    <n v="0"/>
  </r>
  <r>
    <s v="T00823"/>
    <x v="7"/>
    <d v="2025-01-23T00:00:00"/>
    <x v="1"/>
    <s v="JP Morgan"/>
    <n v="359485.58"/>
    <x v="0"/>
    <n v="1"/>
    <n v="1"/>
    <n v="0"/>
  </r>
  <r>
    <s v="T00826"/>
    <x v="80"/>
    <d v="2025-01-02T00:00:00"/>
    <x v="1"/>
    <s v="JP Morgan"/>
    <n v="180011.7"/>
    <x v="3"/>
    <n v="1"/>
    <n v="0"/>
    <n v="0"/>
  </r>
  <r>
    <s v="T00828"/>
    <x v="29"/>
    <d v="2025-01-13T00:00:00"/>
    <x v="0"/>
    <s v="Citi"/>
    <n v="87752.65"/>
    <x v="1"/>
    <n v="1"/>
    <n v="0"/>
    <n v="0"/>
  </r>
  <r>
    <s v="T00829"/>
    <x v="127"/>
    <d v="2025-04-01T00:00:00"/>
    <x v="3"/>
    <s v="Barclays"/>
    <n v="136533.20000000001"/>
    <x v="1"/>
    <n v="1"/>
    <n v="0"/>
    <n v="0"/>
  </r>
  <r>
    <s v="T00830"/>
    <x v="128"/>
    <d v="2025-02-16T00:00:00"/>
    <x v="1"/>
    <s v="Barclays"/>
    <n v="306651.76"/>
    <x v="0"/>
    <n v="1"/>
    <n v="1"/>
    <n v="0"/>
  </r>
  <r>
    <s v="T00833"/>
    <x v="129"/>
    <d v="2025-03-20T00:00:00"/>
    <x v="2"/>
    <s v="JP Morgan"/>
    <n v="427766.63"/>
    <x v="0"/>
    <n v="1"/>
    <n v="1"/>
    <n v="0"/>
  </r>
  <r>
    <s v="T00836"/>
    <x v="130"/>
    <d v="2025-03-15T00:00:00"/>
    <x v="1"/>
    <s v="Barclays"/>
    <n v="160383.21"/>
    <x v="1"/>
    <n v="1"/>
    <n v="0"/>
    <n v="0"/>
  </r>
  <r>
    <s v="T00845"/>
    <x v="63"/>
    <d v="2025-03-03T00:00:00"/>
    <x v="2"/>
    <s v="HSBC"/>
    <n v="364928.76"/>
    <x v="0"/>
    <n v="1"/>
    <n v="1"/>
    <n v="0"/>
  </r>
  <r>
    <s v="T00846"/>
    <x v="43"/>
    <d v="2025-03-23T00:00:00"/>
    <x v="2"/>
    <s v="Barclays"/>
    <n v="375419.16"/>
    <x v="0"/>
    <n v="1"/>
    <n v="1"/>
    <n v="0"/>
  </r>
  <r>
    <s v="T00847"/>
    <x v="112"/>
    <d v="2025-01-27T00:00:00"/>
    <x v="1"/>
    <s v="Citi"/>
    <n v="283384.45"/>
    <x v="1"/>
    <n v="1"/>
    <n v="0"/>
    <n v="0"/>
  </r>
  <r>
    <s v="T00854"/>
    <x v="76"/>
    <d v="2025-02-17T00:00:00"/>
    <x v="2"/>
    <s v="Citi"/>
    <n v="279177.90000000002"/>
    <x v="0"/>
    <n v="1"/>
    <n v="1"/>
    <n v="0"/>
  </r>
  <r>
    <s v="T00858"/>
    <x v="27"/>
    <d v="2025-01-29T00:00:00"/>
    <x v="2"/>
    <s v="HSBC"/>
    <n v="120270.52"/>
    <x v="0"/>
    <n v="1"/>
    <n v="1"/>
    <n v="0"/>
  </r>
  <r>
    <s v="T00859"/>
    <x v="129"/>
    <d v="2025-03-20T00:00:00"/>
    <x v="1"/>
    <s v="Morgan Stanley"/>
    <n v="269074.96999999997"/>
    <x v="0"/>
    <n v="1"/>
    <n v="1"/>
    <n v="0"/>
  </r>
  <r>
    <s v="T00861"/>
    <x v="75"/>
    <d v="2025-04-20T00:00:00"/>
    <x v="3"/>
    <s v="Barclays"/>
    <n v="236926.21"/>
    <x v="1"/>
    <n v="1"/>
    <n v="0"/>
    <n v="0"/>
  </r>
  <r>
    <s v="T00862"/>
    <x v="131"/>
    <d v="2025-06-04T00:00:00"/>
    <x v="2"/>
    <s v="Barclays"/>
    <n v="146444.20000000001"/>
    <x v="0"/>
    <n v="1"/>
    <n v="1"/>
    <n v="0"/>
  </r>
  <r>
    <s v="T00863"/>
    <x v="14"/>
    <d v="2025-01-15T00:00:00"/>
    <x v="0"/>
    <s v="HSBC"/>
    <n v="330807.45"/>
    <x v="0"/>
    <n v="1"/>
    <n v="1"/>
    <n v="0"/>
  </r>
  <r>
    <s v="T00871"/>
    <x v="132"/>
    <d v="2025-01-19T00:00:00"/>
    <x v="0"/>
    <s v="Citi"/>
    <n v="389094.66"/>
    <x v="0"/>
    <n v="1"/>
    <n v="1"/>
    <n v="0"/>
  </r>
  <r>
    <s v="T00873"/>
    <x v="125"/>
    <d v="2025-04-26T00:00:00"/>
    <x v="3"/>
    <s v="Barclays"/>
    <n v="83797.97"/>
    <x v="3"/>
    <n v="1"/>
    <n v="0"/>
    <n v="0"/>
  </r>
  <r>
    <s v="T00875"/>
    <x v="109"/>
    <d v="2025-04-30T00:00:00"/>
    <x v="2"/>
    <s v="Citi"/>
    <n v="237355.16"/>
    <x v="0"/>
    <n v="1"/>
    <n v="1"/>
    <n v="0"/>
  </r>
  <r>
    <s v="T00883"/>
    <x v="100"/>
    <d v="2025-05-26T00:00:00"/>
    <x v="2"/>
    <s v="Morgan Stanley"/>
    <n v="220202.62"/>
    <x v="2"/>
    <n v="1"/>
    <n v="0"/>
    <n v="1"/>
  </r>
  <r>
    <s v="T00891"/>
    <x v="20"/>
    <d v="2025-04-22T00:00:00"/>
    <x v="1"/>
    <s v="Morgan Stanley"/>
    <n v="408229.67"/>
    <x v="2"/>
    <n v="1"/>
    <n v="0"/>
    <n v="1"/>
  </r>
  <r>
    <s v="T00892"/>
    <x v="20"/>
    <d v="2025-04-22T00:00:00"/>
    <x v="3"/>
    <s v="Citi"/>
    <n v="356350.55"/>
    <x v="0"/>
    <n v="1"/>
    <n v="1"/>
    <n v="0"/>
  </r>
  <r>
    <s v="T00897"/>
    <x v="133"/>
    <d v="2025-04-24T00:00:00"/>
    <x v="0"/>
    <s v="HSBC"/>
    <n v="402660.52"/>
    <x v="0"/>
    <n v="1"/>
    <n v="1"/>
    <n v="0"/>
  </r>
  <r>
    <s v="T00900"/>
    <x v="134"/>
    <d v="2025-06-19T00:00:00"/>
    <x v="1"/>
    <s v="Citi"/>
    <n v="238254.62"/>
    <x v="2"/>
    <n v="1"/>
    <n v="0"/>
    <n v="1"/>
  </r>
  <r>
    <s v="T00901"/>
    <x v="86"/>
    <d v="2025-04-12T00:00:00"/>
    <x v="2"/>
    <s v="Barclays"/>
    <n v="289869.53000000003"/>
    <x v="3"/>
    <n v="1"/>
    <n v="0"/>
    <n v="0"/>
  </r>
  <r>
    <s v="T00902"/>
    <x v="135"/>
    <d v="2025-01-07T00:00:00"/>
    <x v="2"/>
    <s v="HSBC"/>
    <n v="158974.82999999999"/>
    <x v="0"/>
    <n v="1"/>
    <n v="1"/>
    <n v="0"/>
  </r>
  <r>
    <s v="T00909"/>
    <x v="61"/>
    <d v="2025-02-03T00:00:00"/>
    <x v="2"/>
    <s v="Morgan Stanley"/>
    <n v="49308.9"/>
    <x v="0"/>
    <n v="1"/>
    <n v="1"/>
    <n v="0"/>
  </r>
  <r>
    <s v="T00917"/>
    <x v="79"/>
    <d v="2025-03-04T00:00:00"/>
    <x v="3"/>
    <s v="JP Morgan"/>
    <n v="260701.5"/>
    <x v="1"/>
    <n v="1"/>
    <n v="0"/>
    <n v="0"/>
  </r>
  <r>
    <s v="T00925"/>
    <x v="136"/>
    <d v="2025-02-10T00:00:00"/>
    <x v="2"/>
    <s v="Barclays"/>
    <n v="369171.77"/>
    <x v="0"/>
    <n v="1"/>
    <n v="1"/>
    <n v="0"/>
  </r>
  <r>
    <s v="T00926"/>
    <x v="94"/>
    <d v="2025-02-06T00:00:00"/>
    <x v="0"/>
    <s v="Citi"/>
    <n v="341301.44"/>
    <x v="0"/>
    <n v="1"/>
    <n v="1"/>
    <n v="0"/>
  </r>
  <r>
    <s v="T00936"/>
    <x v="137"/>
    <d v="2025-04-05T00:00:00"/>
    <x v="2"/>
    <s v="Barclays"/>
    <n v="227099.09"/>
    <x v="0"/>
    <n v="1"/>
    <n v="1"/>
    <n v="0"/>
  </r>
  <r>
    <s v="T00939"/>
    <x v="138"/>
    <d v="2025-03-21T00:00:00"/>
    <x v="1"/>
    <s v="HSBC"/>
    <n v="235971.78"/>
    <x v="3"/>
    <n v="1"/>
    <n v="0"/>
    <n v="0"/>
  </r>
  <r>
    <s v="T00942"/>
    <x v="123"/>
    <d v="2025-06-29T00:00:00"/>
    <x v="0"/>
    <s v="JP Morgan"/>
    <n v="475108.34"/>
    <x v="0"/>
    <n v="1"/>
    <n v="1"/>
    <n v="0"/>
  </r>
  <r>
    <s v="T00952"/>
    <x v="133"/>
    <d v="2025-04-24T00:00:00"/>
    <x v="0"/>
    <s v="Barclays"/>
    <n v="44202.32"/>
    <x v="0"/>
    <n v="1"/>
    <n v="1"/>
    <n v="0"/>
  </r>
  <r>
    <s v="T00958"/>
    <x v="139"/>
    <d v="2025-03-06T00:00:00"/>
    <x v="1"/>
    <s v="Morgan Stanley"/>
    <n v="30747.72"/>
    <x v="2"/>
    <n v="1"/>
    <n v="0"/>
    <n v="1"/>
  </r>
  <r>
    <s v="T00961"/>
    <x v="46"/>
    <d v="2025-05-07T00:00:00"/>
    <x v="1"/>
    <s v="Citi"/>
    <n v="474884.75"/>
    <x v="0"/>
    <n v="1"/>
    <n v="1"/>
    <n v="0"/>
  </r>
  <r>
    <s v="T00963"/>
    <x v="3"/>
    <d v="2025-04-11T00:00:00"/>
    <x v="3"/>
    <s v="Morgan Stanley"/>
    <n v="345843.72"/>
    <x v="1"/>
    <n v="1"/>
    <n v="0"/>
    <n v="0"/>
  </r>
  <r>
    <s v="T00976"/>
    <x v="140"/>
    <d v="2025-06-18T00:00:00"/>
    <x v="1"/>
    <s v="JP Morgan"/>
    <n v="48493.34"/>
    <x v="0"/>
    <n v="1"/>
    <n v="1"/>
    <n v="0"/>
  </r>
  <r>
    <s v="T00978"/>
    <x v="15"/>
    <d v="2025-03-26T00:00:00"/>
    <x v="3"/>
    <s v="Citi"/>
    <n v="56505.14"/>
    <x v="0"/>
    <n v="1"/>
    <n v="1"/>
    <n v="0"/>
  </r>
  <r>
    <s v="T00980"/>
    <x v="113"/>
    <d v="2025-03-05T00:00:00"/>
    <x v="3"/>
    <s v="Citi"/>
    <n v="354293.7"/>
    <x v="0"/>
    <n v="1"/>
    <n v="1"/>
    <n v="0"/>
  </r>
  <r>
    <s v="T00981"/>
    <x v="86"/>
    <d v="2025-04-12T00:00:00"/>
    <x v="0"/>
    <s v="Citi"/>
    <n v="42598.53"/>
    <x v="3"/>
    <n v="1"/>
    <n v="0"/>
    <n v="0"/>
  </r>
  <r>
    <s v="T00985"/>
    <x v="32"/>
    <d v="2025-05-24T00:00:00"/>
    <x v="0"/>
    <s v="HSBC"/>
    <n v="130680.15"/>
    <x v="0"/>
    <n v="1"/>
    <n v="1"/>
    <n v="0"/>
  </r>
  <r>
    <s v="T00986"/>
    <x v="70"/>
    <d v="2025-06-02T00:00:00"/>
    <x v="2"/>
    <s v="Citi"/>
    <n v="348433.09"/>
    <x v="1"/>
    <n v="1"/>
    <n v="0"/>
    <n v="0"/>
  </r>
  <r>
    <s v="T00998"/>
    <x v="39"/>
    <d v="2025-05-18T00:00:00"/>
    <x v="3"/>
    <s v="HSBC"/>
    <n v="305489.38"/>
    <x v="0"/>
    <n v="1"/>
    <n v="1"/>
    <n v="0"/>
  </r>
  <r>
    <s v="T00006"/>
    <x v="28"/>
    <d v="2025-03-15T00:00:00"/>
    <x v="1"/>
    <s v="Barclays"/>
    <n v="486051.19"/>
    <x v="0"/>
    <n v="2"/>
    <n v="1"/>
    <n v="0"/>
  </r>
  <r>
    <s v="T00014"/>
    <x v="60"/>
    <d v="2025-04-16T00:00:00"/>
    <x v="3"/>
    <s v="Barclays"/>
    <n v="319946.61"/>
    <x v="3"/>
    <n v="2"/>
    <n v="0"/>
    <n v="0"/>
  </r>
  <r>
    <s v="T00016"/>
    <x v="57"/>
    <d v="2025-05-13T00:00:00"/>
    <x v="0"/>
    <s v="Morgan Stanley"/>
    <n v="411700.92"/>
    <x v="3"/>
    <n v="2"/>
    <n v="0"/>
    <n v="0"/>
  </r>
  <r>
    <s v="T00023"/>
    <x v="44"/>
    <d v="2025-05-12T00:00:00"/>
    <x v="3"/>
    <s v="Morgan Stanley"/>
    <n v="497377.83"/>
    <x v="1"/>
    <n v="2"/>
    <n v="0"/>
    <n v="0"/>
  </r>
  <r>
    <s v="T00024"/>
    <x v="11"/>
    <d v="2025-01-23T00:00:00"/>
    <x v="1"/>
    <s v="Morgan Stanley"/>
    <n v="54007.96"/>
    <x v="0"/>
    <n v="2"/>
    <n v="1"/>
    <n v="0"/>
  </r>
  <r>
    <s v="T00025"/>
    <x v="49"/>
    <d v="2025-06-12T00:00:00"/>
    <x v="0"/>
    <s v="JP Morgan"/>
    <n v="11135.6"/>
    <x v="0"/>
    <n v="2"/>
    <n v="1"/>
    <n v="0"/>
  </r>
  <r>
    <s v="T00029"/>
    <x v="141"/>
    <d v="2025-02-20T00:00:00"/>
    <x v="2"/>
    <s v="JP Morgan"/>
    <n v="43824.480000000003"/>
    <x v="0"/>
    <n v="2"/>
    <n v="1"/>
    <n v="0"/>
  </r>
  <r>
    <s v="T00031"/>
    <x v="142"/>
    <d v="2025-06-21T00:00:00"/>
    <x v="1"/>
    <s v="Morgan Stanley"/>
    <n v="469174.6"/>
    <x v="0"/>
    <n v="2"/>
    <n v="1"/>
    <n v="0"/>
  </r>
  <r>
    <s v="T00036"/>
    <x v="77"/>
    <d v="2025-02-26T00:00:00"/>
    <x v="2"/>
    <s v="JP Morgan"/>
    <n v="61158.02"/>
    <x v="3"/>
    <n v="2"/>
    <n v="0"/>
    <n v="0"/>
  </r>
  <r>
    <s v="T00040"/>
    <x v="62"/>
    <d v="2025-05-17T00:00:00"/>
    <x v="0"/>
    <s v="JP Morgan"/>
    <n v="346829.12"/>
    <x v="0"/>
    <n v="2"/>
    <n v="1"/>
    <n v="0"/>
  </r>
  <r>
    <s v="T00051"/>
    <x v="4"/>
    <d v="2025-02-24T00:00:00"/>
    <x v="1"/>
    <s v="Morgan Stanley"/>
    <n v="65336.5"/>
    <x v="0"/>
    <n v="2"/>
    <n v="1"/>
    <n v="0"/>
  </r>
  <r>
    <s v="T00052"/>
    <x v="44"/>
    <d v="2025-05-12T00:00:00"/>
    <x v="0"/>
    <s v="JP Morgan"/>
    <n v="422616.47"/>
    <x v="2"/>
    <n v="2"/>
    <n v="0"/>
    <n v="1"/>
  </r>
  <r>
    <s v="T00059"/>
    <x v="108"/>
    <d v="2025-02-06T00:00:00"/>
    <x v="3"/>
    <s v="HSBC"/>
    <n v="433066.38"/>
    <x v="0"/>
    <n v="2"/>
    <n v="1"/>
    <n v="0"/>
  </r>
  <r>
    <s v="T00060"/>
    <x v="43"/>
    <d v="2025-03-24T00:00:00"/>
    <x v="0"/>
    <s v="Morgan Stanley"/>
    <n v="206639.95"/>
    <x v="2"/>
    <n v="2"/>
    <n v="0"/>
    <n v="1"/>
  </r>
  <r>
    <s v="T00065"/>
    <x v="5"/>
    <d v="2025-01-04T00:00:00"/>
    <x v="2"/>
    <s v="JP Morgan"/>
    <n v="295796.17"/>
    <x v="0"/>
    <n v="2"/>
    <n v="1"/>
    <n v="0"/>
  </r>
  <r>
    <s v="T00073"/>
    <x v="89"/>
    <d v="2025-06-13T00:00:00"/>
    <x v="1"/>
    <s v="JP Morgan"/>
    <n v="102043"/>
    <x v="0"/>
    <n v="2"/>
    <n v="1"/>
    <n v="0"/>
  </r>
  <r>
    <s v="T00078"/>
    <x v="136"/>
    <d v="2025-02-11T00:00:00"/>
    <x v="0"/>
    <s v="JP Morgan"/>
    <n v="281782.09999999998"/>
    <x v="0"/>
    <n v="2"/>
    <n v="1"/>
    <n v="0"/>
  </r>
  <r>
    <s v="T00086"/>
    <x v="91"/>
    <d v="2025-06-08T00:00:00"/>
    <x v="1"/>
    <s v="HSBC"/>
    <n v="68777.31"/>
    <x v="0"/>
    <n v="2"/>
    <n v="1"/>
    <n v="0"/>
  </r>
  <r>
    <s v="T00088"/>
    <x v="143"/>
    <d v="2025-02-16T00:00:00"/>
    <x v="2"/>
    <s v="Barclays"/>
    <n v="363121.02"/>
    <x v="0"/>
    <n v="2"/>
    <n v="1"/>
    <n v="0"/>
  </r>
  <r>
    <s v="T00089"/>
    <x v="110"/>
    <d v="2025-03-08T00:00:00"/>
    <x v="2"/>
    <s v="Morgan Stanley"/>
    <n v="206708.36"/>
    <x v="2"/>
    <n v="2"/>
    <n v="0"/>
    <n v="1"/>
  </r>
  <r>
    <s v="T00090"/>
    <x v="8"/>
    <d v="2025-04-01T00:00:00"/>
    <x v="1"/>
    <s v="Citi"/>
    <n v="87725.83"/>
    <x v="2"/>
    <n v="2"/>
    <n v="0"/>
    <n v="1"/>
  </r>
  <r>
    <s v="T00093"/>
    <x v="6"/>
    <d v="2025-03-31T00:00:00"/>
    <x v="3"/>
    <s v="HSBC"/>
    <n v="363643.56"/>
    <x v="1"/>
    <n v="2"/>
    <n v="0"/>
    <n v="0"/>
  </r>
  <r>
    <s v="T00095"/>
    <x v="144"/>
    <d v="2025-05-18T00:00:00"/>
    <x v="2"/>
    <s v="Morgan Stanley"/>
    <n v="207198.85"/>
    <x v="1"/>
    <n v="2"/>
    <n v="0"/>
    <n v="0"/>
  </r>
  <r>
    <s v="T00096"/>
    <x v="113"/>
    <d v="2025-03-06T00:00:00"/>
    <x v="1"/>
    <s v="HSBC"/>
    <n v="60346.64"/>
    <x v="0"/>
    <n v="2"/>
    <n v="1"/>
    <n v="0"/>
  </r>
  <r>
    <s v="T00114"/>
    <x v="79"/>
    <d v="2025-03-05T00:00:00"/>
    <x v="1"/>
    <s v="Citi"/>
    <n v="472062.07"/>
    <x v="0"/>
    <n v="2"/>
    <n v="1"/>
    <n v="0"/>
  </r>
  <r>
    <s v="T00121"/>
    <x v="145"/>
    <d v="2025-06-26T00:00:00"/>
    <x v="0"/>
    <s v="HSBC"/>
    <n v="286668.23"/>
    <x v="3"/>
    <n v="2"/>
    <n v="0"/>
    <n v="0"/>
  </r>
  <r>
    <s v="T00127"/>
    <x v="37"/>
    <d v="2025-01-29T00:00:00"/>
    <x v="0"/>
    <s v="Barclays"/>
    <n v="439000.5"/>
    <x v="0"/>
    <n v="2"/>
    <n v="1"/>
    <n v="0"/>
  </r>
  <r>
    <s v="T00128"/>
    <x v="39"/>
    <d v="2025-05-19T00:00:00"/>
    <x v="2"/>
    <s v="Barclays"/>
    <n v="99575.55"/>
    <x v="0"/>
    <n v="2"/>
    <n v="1"/>
    <n v="0"/>
  </r>
  <r>
    <s v="T00130"/>
    <x v="127"/>
    <d v="2025-04-02T00:00:00"/>
    <x v="0"/>
    <s v="HSBC"/>
    <n v="73504.320000000007"/>
    <x v="2"/>
    <n v="2"/>
    <n v="0"/>
    <n v="1"/>
  </r>
  <r>
    <s v="T00131"/>
    <x v="51"/>
    <d v="2025-02-13T00:00:00"/>
    <x v="0"/>
    <s v="HSBC"/>
    <n v="341293.03"/>
    <x v="0"/>
    <n v="2"/>
    <n v="1"/>
    <n v="0"/>
  </r>
  <r>
    <s v="T00135"/>
    <x v="146"/>
    <d v="2025-04-08T00:00:00"/>
    <x v="0"/>
    <s v="Morgan Stanley"/>
    <n v="320826.46999999997"/>
    <x v="3"/>
    <n v="2"/>
    <n v="0"/>
    <n v="0"/>
  </r>
  <r>
    <s v="T00136"/>
    <x v="42"/>
    <d v="2025-02-23T00:00:00"/>
    <x v="1"/>
    <s v="Barclays"/>
    <n v="499738.46"/>
    <x v="0"/>
    <n v="2"/>
    <n v="1"/>
    <n v="0"/>
  </r>
  <r>
    <s v="T00139"/>
    <x v="30"/>
    <d v="2025-06-02T00:00:00"/>
    <x v="3"/>
    <s v="JP Morgan"/>
    <n v="198708.86"/>
    <x v="0"/>
    <n v="2"/>
    <n v="1"/>
    <n v="0"/>
  </r>
  <r>
    <s v="T00142"/>
    <x v="101"/>
    <d v="2025-01-31T00:00:00"/>
    <x v="3"/>
    <s v="Barclays"/>
    <n v="64378.99"/>
    <x v="2"/>
    <n v="2"/>
    <n v="0"/>
    <n v="1"/>
  </r>
  <r>
    <s v="T00143"/>
    <x v="94"/>
    <d v="2025-02-07T00:00:00"/>
    <x v="2"/>
    <s v="JP Morgan"/>
    <n v="320867.83"/>
    <x v="0"/>
    <n v="2"/>
    <n v="1"/>
    <n v="0"/>
  </r>
  <r>
    <s v="T00160"/>
    <x v="90"/>
    <d v="2025-03-18T00:00:00"/>
    <x v="2"/>
    <s v="HSBC"/>
    <n v="71604.89"/>
    <x v="0"/>
    <n v="2"/>
    <n v="1"/>
    <n v="0"/>
  </r>
  <r>
    <s v="T00164"/>
    <x v="147"/>
    <d v="2025-05-03T00:00:00"/>
    <x v="1"/>
    <s v="HSBC"/>
    <n v="344275"/>
    <x v="0"/>
    <n v="2"/>
    <n v="1"/>
    <n v="0"/>
  </r>
  <r>
    <s v="T00166"/>
    <x v="147"/>
    <d v="2025-05-03T00:00:00"/>
    <x v="2"/>
    <s v="HSBC"/>
    <n v="293795.88"/>
    <x v="2"/>
    <n v="2"/>
    <n v="0"/>
    <n v="1"/>
  </r>
  <r>
    <s v="T00169"/>
    <x v="148"/>
    <d v="2025-04-15T00:00:00"/>
    <x v="1"/>
    <s v="Morgan Stanley"/>
    <n v="336764.66"/>
    <x v="0"/>
    <n v="2"/>
    <n v="1"/>
    <n v="0"/>
  </r>
  <r>
    <s v="T00172"/>
    <x v="79"/>
    <d v="2025-03-05T00:00:00"/>
    <x v="2"/>
    <s v="Citi"/>
    <n v="276464.81"/>
    <x v="3"/>
    <n v="2"/>
    <n v="0"/>
    <n v="0"/>
  </r>
  <r>
    <s v="T00176"/>
    <x v="70"/>
    <d v="2025-06-03T00:00:00"/>
    <x v="3"/>
    <s v="Morgan Stanley"/>
    <n v="456423.66"/>
    <x v="0"/>
    <n v="2"/>
    <n v="1"/>
    <n v="0"/>
  </r>
  <r>
    <s v="T00179"/>
    <x v="34"/>
    <d v="2025-06-11T00:00:00"/>
    <x v="3"/>
    <s v="JP Morgan"/>
    <n v="474934.52"/>
    <x v="2"/>
    <n v="2"/>
    <n v="0"/>
    <n v="1"/>
  </r>
  <r>
    <s v="T00180"/>
    <x v="146"/>
    <d v="2025-04-08T00:00:00"/>
    <x v="1"/>
    <s v="Morgan Stanley"/>
    <n v="25396.69"/>
    <x v="0"/>
    <n v="2"/>
    <n v="1"/>
    <n v="0"/>
  </r>
  <r>
    <s v="T00182"/>
    <x v="133"/>
    <d v="2025-04-25T00:00:00"/>
    <x v="1"/>
    <s v="Barclays"/>
    <n v="171818.96"/>
    <x v="0"/>
    <n v="2"/>
    <n v="1"/>
    <n v="0"/>
  </r>
  <r>
    <s v="T00187"/>
    <x v="44"/>
    <d v="2025-05-12T00:00:00"/>
    <x v="3"/>
    <s v="Morgan Stanley"/>
    <n v="30411.84"/>
    <x v="0"/>
    <n v="2"/>
    <n v="1"/>
    <n v="0"/>
  </r>
  <r>
    <s v="T00197"/>
    <x v="149"/>
    <d v="2025-03-30T00:00:00"/>
    <x v="1"/>
    <s v="Morgan Stanley"/>
    <n v="197464.36"/>
    <x v="0"/>
    <n v="2"/>
    <n v="1"/>
    <n v="0"/>
  </r>
  <r>
    <s v="T00201"/>
    <x v="44"/>
    <d v="2025-05-12T00:00:00"/>
    <x v="0"/>
    <s v="Barclays"/>
    <n v="172728.69"/>
    <x v="0"/>
    <n v="2"/>
    <n v="1"/>
    <n v="0"/>
  </r>
  <r>
    <s v="T00207"/>
    <x v="118"/>
    <d v="2025-05-05T00:00:00"/>
    <x v="2"/>
    <s v="JP Morgan"/>
    <n v="288365.33"/>
    <x v="0"/>
    <n v="2"/>
    <n v="1"/>
    <n v="0"/>
  </r>
  <r>
    <s v="T00209"/>
    <x v="122"/>
    <d v="2025-02-09T00:00:00"/>
    <x v="0"/>
    <s v="Citi"/>
    <n v="278707.20000000001"/>
    <x v="1"/>
    <n v="2"/>
    <n v="0"/>
    <n v="0"/>
  </r>
  <r>
    <s v="T00210"/>
    <x v="21"/>
    <d v="2025-01-26T00:00:00"/>
    <x v="1"/>
    <s v="HSBC"/>
    <n v="440835.01"/>
    <x v="0"/>
    <n v="2"/>
    <n v="1"/>
    <n v="0"/>
  </r>
  <r>
    <s v="T00212"/>
    <x v="150"/>
    <d v="2025-04-28T00:00:00"/>
    <x v="3"/>
    <s v="Morgan Stanley"/>
    <n v="278011.99"/>
    <x v="3"/>
    <n v="2"/>
    <n v="0"/>
    <n v="0"/>
  </r>
  <r>
    <s v="T00214"/>
    <x v="25"/>
    <d v="2025-05-21T00:00:00"/>
    <x v="3"/>
    <s v="Citi"/>
    <n v="307011.82"/>
    <x v="0"/>
    <n v="2"/>
    <n v="1"/>
    <n v="0"/>
  </r>
  <r>
    <s v="T00223"/>
    <x v="45"/>
    <d v="2025-05-29T00:00:00"/>
    <x v="0"/>
    <s v="JP Morgan"/>
    <n v="39261.08"/>
    <x v="0"/>
    <n v="2"/>
    <n v="1"/>
    <n v="0"/>
  </r>
  <r>
    <s v="T00228"/>
    <x v="42"/>
    <d v="2025-02-23T00:00:00"/>
    <x v="3"/>
    <s v="Morgan Stanley"/>
    <n v="270061.3"/>
    <x v="3"/>
    <n v="2"/>
    <n v="0"/>
    <n v="0"/>
  </r>
  <r>
    <s v="T00236"/>
    <x v="111"/>
    <d v="2025-01-13T00:00:00"/>
    <x v="3"/>
    <s v="Barclays"/>
    <n v="449076.8"/>
    <x v="0"/>
    <n v="2"/>
    <n v="1"/>
    <n v="0"/>
  </r>
  <r>
    <s v="T00237"/>
    <x v="107"/>
    <d v="2025-06-29T00:00:00"/>
    <x v="3"/>
    <s v="Morgan Stanley"/>
    <n v="425125.28"/>
    <x v="0"/>
    <n v="2"/>
    <n v="1"/>
    <n v="0"/>
  </r>
  <r>
    <s v="T00239"/>
    <x v="103"/>
    <d v="2025-06-10T00:00:00"/>
    <x v="3"/>
    <s v="Barclays"/>
    <n v="145356.29"/>
    <x v="0"/>
    <n v="2"/>
    <n v="1"/>
    <n v="0"/>
  </r>
  <r>
    <s v="T00248"/>
    <x v="5"/>
    <d v="2025-01-04T00:00:00"/>
    <x v="1"/>
    <s v="Barclays"/>
    <n v="365240.77"/>
    <x v="0"/>
    <n v="2"/>
    <n v="1"/>
    <n v="0"/>
  </r>
  <r>
    <s v="T00249"/>
    <x v="24"/>
    <d v="2025-05-11T00:00:00"/>
    <x v="0"/>
    <s v="HSBC"/>
    <n v="274018.37"/>
    <x v="2"/>
    <n v="2"/>
    <n v="0"/>
    <n v="1"/>
  </r>
  <r>
    <s v="T00259"/>
    <x v="151"/>
    <d v="2025-05-30T00:00:00"/>
    <x v="3"/>
    <s v="Barclays"/>
    <n v="382933.27"/>
    <x v="0"/>
    <n v="2"/>
    <n v="1"/>
    <n v="0"/>
  </r>
  <r>
    <s v="T00265"/>
    <x v="150"/>
    <d v="2025-04-28T00:00:00"/>
    <x v="2"/>
    <s v="Citi"/>
    <n v="382818.63"/>
    <x v="0"/>
    <n v="2"/>
    <n v="1"/>
    <n v="0"/>
  </r>
  <r>
    <s v="T00267"/>
    <x v="133"/>
    <d v="2025-04-25T00:00:00"/>
    <x v="1"/>
    <s v="Citi"/>
    <n v="98350.89"/>
    <x v="0"/>
    <n v="2"/>
    <n v="1"/>
    <n v="0"/>
  </r>
  <r>
    <s v="T00272"/>
    <x v="54"/>
    <d v="2025-04-24T00:00:00"/>
    <x v="2"/>
    <s v="Barclays"/>
    <n v="449860.59"/>
    <x v="0"/>
    <n v="2"/>
    <n v="1"/>
    <n v="0"/>
  </r>
  <r>
    <s v="T00276"/>
    <x v="17"/>
    <d v="2025-05-28T00:00:00"/>
    <x v="3"/>
    <s v="HSBC"/>
    <n v="268344"/>
    <x v="0"/>
    <n v="2"/>
    <n v="1"/>
    <n v="0"/>
  </r>
  <r>
    <s v="T00278"/>
    <x v="152"/>
    <d v="2025-04-22T00:00:00"/>
    <x v="2"/>
    <s v="JP Morgan"/>
    <n v="332965.74"/>
    <x v="3"/>
    <n v="2"/>
    <n v="0"/>
    <n v="0"/>
  </r>
  <r>
    <s v="T00281"/>
    <x v="26"/>
    <d v="2025-06-14T00:00:00"/>
    <x v="3"/>
    <s v="Citi"/>
    <n v="254135.64"/>
    <x v="3"/>
    <n v="2"/>
    <n v="0"/>
    <n v="0"/>
  </r>
  <r>
    <s v="T00282"/>
    <x v="134"/>
    <d v="2025-06-20T00:00:00"/>
    <x v="0"/>
    <s v="Barclays"/>
    <n v="209270.29"/>
    <x v="0"/>
    <n v="2"/>
    <n v="1"/>
    <n v="0"/>
  </r>
  <r>
    <s v="T00283"/>
    <x v="49"/>
    <d v="2025-06-12T00:00:00"/>
    <x v="2"/>
    <s v="Citi"/>
    <n v="476979.81"/>
    <x v="0"/>
    <n v="2"/>
    <n v="1"/>
    <n v="0"/>
  </r>
  <r>
    <s v="T00286"/>
    <x v="120"/>
    <d v="2025-05-24T00:00:00"/>
    <x v="3"/>
    <s v="Barclays"/>
    <n v="234892.1"/>
    <x v="0"/>
    <n v="2"/>
    <n v="1"/>
    <n v="0"/>
  </r>
  <r>
    <s v="T00287"/>
    <x v="11"/>
    <d v="2025-01-23T00:00:00"/>
    <x v="0"/>
    <s v="Morgan Stanley"/>
    <n v="460499.83"/>
    <x v="0"/>
    <n v="2"/>
    <n v="1"/>
    <n v="0"/>
  </r>
  <r>
    <s v="T00288"/>
    <x v="81"/>
    <d v="2025-02-19T00:00:00"/>
    <x v="3"/>
    <s v="HSBC"/>
    <n v="96286.78"/>
    <x v="0"/>
    <n v="2"/>
    <n v="1"/>
    <n v="0"/>
  </r>
  <r>
    <s v="T00299"/>
    <x v="7"/>
    <d v="2025-01-24T00:00:00"/>
    <x v="2"/>
    <s v="Barclays"/>
    <n v="202468.95"/>
    <x v="0"/>
    <n v="2"/>
    <n v="1"/>
    <n v="0"/>
  </r>
  <r>
    <s v="T00300"/>
    <x v="153"/>
    <d v="2025-06-09T00:00:00"/>
    <x v="3"/>
    <s v="Morgan Stanley"/>
    <n v="428568.73"/>
    <x v="1"/>
    <n v="2"/>
    <n v="0"/>
    <n v="0"/>
  </r>
  <r>
    <s v="T00302"/>
    <x v="75"/>
    <d v="2025-04-21T00:00:00"/>
    <x v="0"/>
    <s v="JP Morgan"/>
    <n v="161899.97"/>
    <x v="3"/>
    <n v="2"/>
    <n v="0"/>
    <n v="0"/>
  </r>
  <r>
    <s v="T00303"/>
    <x v="10"/>
    <d v="2025-02-22T00:00:00"/>
    <x v="2"/>
    <s v="Citi"/>
    <n v="123699.52"/>
    <x v="0"/>
    <n v="2"/>
    <n v="1"/>
    <n v="0"/>
  </r>
  <r>
    <s v="T00310"/>
    <x v="27"/>
    <d v="2025-01-30T00:00:00"/>
    <x v="3"/>
    <s v="Morgan Stanley"/>
    <n v="419349.84"/>
    <x v="0"/>
    <n v="2"/>
    <n v="1"/>
    <n v="0"/>
  </r>
  <r>
    <s v="T00324"/>
    <x v="52"/>
    <d v="2025-04-11T00:00:00"/>
    <x v="2"/>
    <s v="JP Morgan"/>
    <n v="10216.959999999999"/>
    <x v="0"/>
    <n v="2"/>
    <n v="1"/>
    <n v="0"/>
  </r>
  <r>
    <s v="T00334"/>
    <x v="49"/>
    <d v="2025-06-12T00:00:00"/>
    <x v="0"/>
    <s v="HSBC"/>
    <n v="25982.79"/>
    <x v="2"/>
    <n v="2"/>
    <n v="0"/>
    <n v="1"/>
  </r>
  <r>
    <s v="T00338"/>
    <x v="98"/>
    <d v="2025-01-27T00:00:00"/>
    <x v="3"/>
    <s v="HSBC"/>
    <n v="314799.39"/>
    <x v="0"/>
    <n v="2"/>
    <n v="1"/>
    <n v="0"/>
  </r>
  <r>
    <s v="T00341"/>
    <x v="154"/>
    <d v="2025-03-10T00:00:00"/>
    <x v="2"/>
    <s v="Barclays"/>
    <n v="291182.21000000002"/>
    <x v="0"/>
    <n v="2"/>
    <n v="1"/>
    <n v="0"/>
  </r>
  <r>
    <s v="T00347"/>
    <x v="145"/>
    <d v="2025-06-26T00:00:00"/>
    <x v="1"/>
    <s v="Barclays"/>
    <n v="23484.400000000001"/>
    <x v="0"/>
    <n v="2"/>
    <n v="1"/>
    <n v="0"/>
  </r>
  <r>
    <s v="T00349"/>
    <x v="30"/>
    <d v="2025-06-02T00:00:00"/>
    <x v="0"/>
    <s v="JP Morgan"/>
    <n v="378368.36"/>
    <x v="0"/>
    <n v="2"/>
    <n v="1"/>
    <n v="0"/>
  </r>
  <r>
    <s v="T00353"/>
    <x v="124"/>
    <d v="2025-01-19T00:00:00"/>
    <x v="1"/>
    <s v="HSBC"/>
    <n v="342979.46"/>
    <x v="0"/>
    <n v="2"/>
    <n v="1"/>
    <n v="0"/>
  </r>
  <r>
    <s v="T00355"/>
    <x v="49"/>
    <d v="2025-06-12T00:00:00"/>
    <x v="1"/>
    <s v="Barclays"/>
    <n v="221376.52"/>
    <x v="0"/>
    <n v="2"/>
    <n v="1"/>
    <n v="0"/>
  </r>
  <r>
    <s v="T00367"/>
    <x v="13"/>
    <d v="2025-03-03T00:00:00"/>
    <x v="1"/>
    <s v="JP Morgan"/>
    <n v="413348.81"/>
    <x v="1"/>
    <n v="2"/>
    <n v="0"/>
    <n v="0"/>
  </r>
  <r>
    <s v="T00368"/>
    <x v="62"/>
    <d v="2025-05-17T00:00:00"/>
    <x v="0"/>
    <s v="Citi"/>
    <n v="445554.84"/>
    <x v="0"/>
    <n v="2"/>
    <n v="1"/>
    <n v="0"/>
  </r>
  <r>
    <s v="T00374"/>
    <x v="106"/>
    <d v="2025-01-10T00:00:00"/>
    <x v="1"/>
    <s v="HSBC"/>
    <n v="26076.720000000001"/>
    <x v="0"/>
    <n v="2"/>
    <n v="1"/>
    <n v="0"/>
  </r>
  <r>
    <s v="T00376"/>
    <x v="120"/>
    <d v="2025-05-24T00:00:00"/>
    <x v="3"/>
    <s v="JP Morgan"/>
    <n v="188533.58"/>
    <x v="0"/>
    <n v="2"/>
    <n v="1"/>
    <n v="0"/>
  </r>
  <r>
    <s v="T00384"/>
    <x v="10"/>
    <d v="2025-02-22T00:00:00"/>
    <x v="2"/>
    <s v="Citi"/>
    <n v="389214.05"/>
    <x v="3"/>
    <n v="2"/>
    <n v="0"/>
    <n v="0"/>
  </r>
  <r>
    <s v="T00386"/>
    <x v="113"/>
    <d v="2025-03-06T00:00:00"/>
    <x v="3"/>
    <s v="HSBC"/>
    <n v="414146.05"/>
    <x v="0"/>
    <n v="2"/>
    <n v="1"/>
    <n v="0"/>
  </r>
  <r>
    <s v="T00388"/>
    <x v="155"/>
    <d v="2025-06-01T00:00:00"/>
    <x v="1"/>
    <s v="Barclays"/>
    <n v="237013.89"/>
    <x v="0"/>
    <n v="2"/>
    <n v="1"/>
    <n v="0"/>
  </r>
  <r>
    <s v="T00393"/>
    <x v="156"/>
    <d v="2025-07-01T00:00:00"/>
    <x v="3"/>
    <s v="JP Morgan"/>
    <n v="277883.26"/>
    <x v="1"/>
    <n v="2"/>
    <n v="0"/>
    <n v="0"/>
  </r>
  <r>
    <s v="T00394"/>
    <x v="142"/>
    <d v="2025-06-21T00:00:00"/>
    <x v="2"/>
    <s v="Morgan Stanley"/>
    <n v="270690.62"/>
    <x v="0"/>
    <n v="2"/>
    <n v="1"/>
    <n v="0"/>
  </r>
  <r>
    <s v="T00398"/>
    <x v="86"/>
    <d v="2025-04-13T00:00:00"/>
    <x v="0"/>
    <s v="HSBC"/>
    <n v="364332.85"/>
    <x v="0"/>
    <n v="2"/>
    <n v="1"/>
    <n v="0"/>
  </r>
  <r>
    <s v="T00399"/>
    <x v="106"/>
    <d v="2025-01-10T00:00:00"/>
    <x v="0"/>
    <s v="HSBC"/>
    <n v="108274.52"/>
    <x v="0"/>
    <n v="2"/>
    <n v="1"/>
    <n v="0"/>
  </r>
  <r>
    <s v="T00402"/>
    <x v="157"/>
    <d v="2025-04-20T00:00:00"/>
    <x v="2"/>
    <s v="JP Morgan"/>
    <n v="224366.14"/>
    <x v="0"/>
    <n v="2"/>
    <n v="1"/>
    <n v="0"/>
  </r>
  <r>
    <s v="T00407"/>
    <x v="150"/>
    <d v="2025-04-28T00:00:00"/>
    <x v="2"/>
    <s v="HSBC"/>
    <n v="368545.12"/>
    <x v="0"/>
    <n v="2"/>
    <n v="1"/>
    <n v="0"/>
  </r>
  <r>
    <s v="T00410"/>
    <x v="52"/>
    <d v="2025-04-11T00:00:00"/>
    <x v="3"/>
    <s v="JP Morgan"/>
    <n v="381943.78"/>
    <x v="0"/>
    <n v="2"/>
    <n v="1"/>
    <n v="0"/>
  </r>
  <r>
    <s v="T00413"/>
    <x v="42"/>
    <d v="2025-02-23T00:00:00"/>
    <x v="0"/>
    <s v="Morgan Stanley"/>
    <n v="410833.11"/>
    <x v="1"/>
    <n v="2"/>
    <n v="0"/>
    <n v="0"/>
  </r>
  <r>
    <s v="T00418"/>
    <x v="158"/>
    <d v="2025-04-18T00:00:00"/>
    <x v="3"/>
    <s v="JP Morgan"/>
    <n v="499776.52"/>
    <x v="2"/>
    <n v="2"/>
    <n v="0"/>
    <n v="1"/>
  </r>
  <r>
    <s v="T00419"/>
    <x v="153"/>
    <d v="2025-06-09T00:00:00"/>
    <x v="1"/>
    <s v="JP Morgan"/>
    <n v="208818.07"/>
    <x v="1"/>
    <n v="2"/>
    <n v="0"/>
    <n v="0"/>
  </r>
  <r>
    <s v="T00421"/>
    <x v="100"/>
    <d v="2025-05-27T00:00:00"/>
    <x v="3"/>
    <s v="Morgan Stanley"/>
    <n v="383616.61"/>
    <x v="0"/>
    <n v="2"/>
    <n v="1"/>
    <n v="0"/>
  </r>
  <r>
    <s v="T00423"/>
    <x v="113"/>
    <d v="2025-03-06T00:00:00"/>
    <x v="3"/>
    <s v="Barclays"/>
    <n v="83304.710000000006"/>
    <x v="1"/>
    <n v="2"/>
    <n v="0"/>
    <n v="0"/>
  </r>
  <r>
    <s v="T00424"/>
    <x v="95"/>
    <d v="2025-01-21T00:00:00"/>
    <x v="1"/>
    <s v="Citi"/>
    <n v="196537.94"/>
    <x v="3"/>
    <n v="2"/>
    <n v="0"/>
    <n v="0"/>
  </r>
  <r>
    <s v="T00427"/>
    <x v="127"/>
    <d v="2025-04-02T00:00:00"/>
    <x v="3"/>
    <s v="Citi"/>
    <n v="20128.97"/>
    <x v="0"/>
    <n v="2"/>
    <n v="1"/>
    <n v="0"/>
  </r>
  <r>
    <s v="T00431"/>
    <x v="159"/>
    <d v="2025-05-09T00:00:00"/>
    <x v="1"/>
    <s v="JP Morgan"/>
    <n v="317932.68"/>
    <x v="0"/>
    <n v="2"/>
    <n v="1"/>
    <n v="0"/>
  </r>
  <r>
    <s v="T00432"/>
    <x v="39"/>
    <d v="2025-05-19T00:00:00"/>
    <x v="1"/>
    <s v="Barclays"/>
    <n v="246115.06"/>
    <x v="0"/>
    <n v="2"/>
    <n v="1"/>
    <n v="0"/>
  </r>
  <r>
    <s v="T00435"/>
    <x v="74"/>
    <d v="2025-03-01T00:00:00"/>
    <x v="1"/>
    <s v="Barclays"/>
    <n v="319758.15000000002"/>
    <x v="0"/>
    <n v="2"/>
    <n v="1"/>
    <n v="0"/>
  </r>
  <r>
    <s v="T00438"/>
    <x v="117"/>
    <d v="2025-02-05T00:00:00"/>
    <x v="2"/>
    <s v="Morgan Stanley"/>
    <n v="392558.61"/>
    <x v="3"/>
    <n v="2"/>
    <n v="0"/>
    <n v="0"/>
  </r>
  <r>
    <s v="T00439"/>
    <x v="146"/>
    <d v="2025-04-08T00:00:00"/>
    <x v="0"/>
    <s v="HSBC"/>
    <n v="357159.95"/>
    <x v="1"/>
    <n v="2"/>
    <n v="0"/>
    <n v="0"/>
  </r>
  <r>
    <s v="T00443"/>
    <x v="8"/>
    <d v="2025-04-01T00:00:00"/>
    <x v="0"/>
    <s v="HSBC"/>
    <n v="87922.25"/>
    <x v="0"/>
    <n v="2"/>
    <n v="1"/>
    <n v="0"/>
  </r>
  <r>
    <s v="T00444"/>
    <x v="2"/>
    <d v="2025-04-29T00:00:00"/>
    <x v="1"/>
    <s v="JP Morgan"/>
    <n v="98295.92"/>
    <x v="2"/>
    <n v="2"/>
    <n v="0"/>
    <n v="1"/>
  </r>
  <r>
    <s v="T00448"/>
    <x v="7"/>
    <d v="2025-01-24T00:00:00"/>
    <x v="2"/>
    <s v="HSBC"/>
    <n v="71311.38"/>
    <x v="0"/>
    <n v="2"/>
    <n v="1"/>
    <n v="0"/>
  </r>
  <r>
    <s v="T00449"/>
    <x v="0"/>
    <d v="2025-04-05T00:00:00"/>
    <x v="3"/>
    <s v="JP Morgan"/>
    <n v="426731.09"/>
    <x v="3"/>
    <n v="2"/>
    <n v="0"/>
    <n v="0"/>
  </r>
  <r>
    <s v="T00454"/>
    <x v="68"/>
    <d v="2025-03-29T00:00:00"/>
    <x v="2"/>
    <s v="Citi"/>
    <n v="114562.74"/>
    <x v="0"/>
    <n v="2"/>
    <n v="1"/>
    <n v="0"/>
  </r>
  <r>
    <s v="T00457"/>
    <x v="76"/>
    <d v="2025-02-18T00:00:00"/>
    <x v="2"/>
    <s v="Citi"/>
    <n v="68248.45"/>
    <x v="0"/>
    <n v="2"/>
    <n v="1"/>
    <n v="0"/>
  </r>
  <r>
    <s v="T00463"/>
    <x v="3"/>
    <d v="2025-04-12T00:00:00"/>
    <x v="3"/>
    <s v="Barclays"/>
    <n v="246425.21"/>
    <x v="3"/>
    <n v="2"/>
    <n v="0"/>
    <n v="0"/>
  </r>
  <r>
    <s v="T00466"/>
    <x v="160"/>
    <d v="2025-01-25T00:00:00"/>
    <x v="1"/>
    <s v="Barclays"/>
    <n v="454220.38"/>
    <x v="0"/>
    <n v="2"/>
    <n v="1"/>
    <n v="0"/>
  </r>
  <r>
    <s v="T00469"/>
    <x v="3"/>
    <d v="2025-04-12T00:00:00"/>
    <x v="0"/>
    <s v="HSBC"/>
    <n v="70947.59"/>
    <x v="0"/>
    <n v="2"/>
    <n v="1"/>
    <n v="0"/>
  </r>
  <r>
    <s v="T00470"/>
    <x v="117"/>
    <d v="2025-02-05T00:00:00"/>
    <x v="2"/>
    <s v="JP Morgan"/>
    <n v="400798.21"/>
    <x v="1"/>
    <n v="2"/>
    <n v="0"/>
    <n v="0"/>
  </r>
  <r>
    <s v="T00471"/>
    <x v="156"/>
    <d v="2025-07-01T00:00:00"/>
    <x v="1"/>
    <s v="JP Morgan"/>
    <n v="311796.84000000003"/>
    <x v="3"/>
    <n v="2"/>
    <n v="0"/>
    <n v="0"/>
  </r>
  <r>
    <s v="T00473"/>
    <x v="45"/>
    <d v="2025-05-29T00:00:00"/>
    <x v="0"/>
    <s v="Barclays"/>
    <n v="57782.02"/>
    <x v="1"/>
    <n v="2"/>
    <n v="0"/>
    <n v="0"/>
  </r>
  <r>
    <s v="T00475"/>
    <x v="80"/>
    <d v="2025-01-03T00:00:00"/>
    <x v="3"/>
    <s v="JP Morgan"/>
    <n v="255533.06"/>
    <x v="0"/>
    <n v="2"/>
    <n v="1"/>
    <n v="0"/>
  </r>
  <r>
    <s v="T00482"/>
    <x v="36"/>
    <d v="2025-05-10T00:00:00"/>
    <x v="2"/>
    <s v="HSBC"/>
    <n v="68061.259999999995"/>
    <x v="0"/>
    <n v="2"/>
    <n v="1"/>
    <n v="0"/>
  </r>
  <r>
    <s v="T00495"/>
    <x v="29"/>
    <d v="2025-01-14T00:00:00"/>
    <x v="0"/>
    <s v="Morgan Stanley"/>
    <n v="163302.95000000001"/>
    <x v="2"/>
    <n v="2"/>
    <n v="0"/>
    <n v="1"/>
  </r>
  <r>
    <s v="T00496"/>
    <x v="154"/>
    <d v="2025-03-10T00:00:00"/>
    <x v="0"/>
    <s v="Morgan Stanley"/>
    <n v="468295.58"/>
    <x v="0"/>
    <n v="2"/>
    <n v="1"/>
    <n v="0"/>
  </r>
  <r>
    <s v="T00500"/>
    <x v="161"/>
    <d v="2025-03-17T00:00:00"/>
    <x v="0"/>
    <s v="Barclays"/>
    <n v="131279.94"/>
    <x v="1"/>
    <n v="2"/>
    <n v="0"/>
    <n v="0"/>
  </r>
  <r>
    <s v="T00501"/>
    <x v="69"/>
    <d v="2025-02-14T00:00:00"/>
    <x v="3"/>
    <s v="Barclays"/>
    <n v="89779.37"/>
    <x v="1"/>
    <n v="2"/>
    <n v="0"/>
    <n v="0"/>
  </r>
  <r>
    <s v="T00505"/>
    <x v="29"/>
    <d v="2025-01-14T00:00:00"/>
    <x v="2"/>
    <s v="Morgan Stanley"/>
    <n v="103799.56"/>
    <x v="0"/>
    <n v="2"/>
    <n v="1"/>
    <n v="0"/>
  </r>
  <r>
    <s v="T00514"/>
    <x v="131"/>
    <d v="2025-06-05T00:00:00"/>
    <x v="0"/>
    <s v="Morgan Stanley"/>
    <n v="173396.67"/>
    <x v="0"/>
    <n v="2"/>
    <n v="1"/>
    <n v="0"/>
  </r>
  <r>
    <s v="T00518"/>
    <x v="115"/>
    <d v="2025-04-17T00:00:00"/>
    <x v="3"/>
    <s v="Morgan Stanley"/>
    <n v="196906.11"/>
    <x v="1"/>
    <n v="2"/>
    <n v="0"/>
    <n v="0"/>
  </r>
  <r>
    <s v="T00520"/>
    <x v="74"/>
    <d v="2025-03-01T00:00:00"/>
    <x v="1"/>
    <s v="Barclays"/>
    <n v="394582.29"/>
    <x v="0"/>
    <n v="2"/>
    <n v="1"/>
    <n v="0"/>
  </r>
  <r>
    <s v="T00521"/>
    <x v="162"/>
    <d v="2025-04-26T00:00:00"/>
    <x v="2"/>
    <s v="JP Morgan"/>
    <n v="369408.51"/>
    <x v="0"/>
    <n v="2"/>
    <n v="1"/>
    <n v="0"/>
  </r>
  <r>
    <s v="T00532"/>
    <x v="52"/>
    <d v="2025-04-11T00:00:00"/>
    <x v="0"/>
    <s v="JP Morgan"/>
    <n v="488781.07"/>
    <x v="0"/>
    <n v="2"/>
    <n v="1"/>
    <n v="0"/>
  </r>
  <r>
    <s v="T00537"/>
    <x v="55"/>
    <d v="2025-02-08T00:00:00"/>
    <x v="0"/>
    <s v="Morgan Stanley"/>
    <n v="103009.5"/>
    <x v="0"/>
    <n v="2"/>
    <n v="1"/>
    <n v="0"/>
  </r>
  <r>
    <s v="T00542"/>
    <x v="52"/>
    <d v="2025-04-11T00:00:00"/>
    <x v="1"/>
    <s v="Citi"/>
    <n v="306686.51"/>
    <x v="3"/>
    <n v="2"/>
    <n v="0"/>
    <n v="0"/>
  </r>
  <r>
    <s v="T00543"/>
    <x v="115"/>
    <d v="2025-04-17T00:00:00"/>
    <x v="2"/>
    <s v="Barclays"/>
    <n v="263227.07"/>
    <x v="0"/>
    <n v="2"/>
    <n v="1"/>
    <n v="0"/>
  </r>
  <r>
    <s v="T00544"/>
    <x v="163"/>
    <d v="2025-02-01T00:00:00"/>
    <x v="2"/>
    <s v="JP Morgan"/>
    <n v="372679.07"/>
    <x v="0"/>
    <n v="2"/>
    <n v="1"/>
    <n v="0"/>
  </r>
  <r>
    <s v="T00554"/>
    <x v="3"/>
    <d v="2025-04-12T00:00:00"/>
    <x v="3"/>
    <s v="Citi"/>
    <n v="350940.76"/>
    <x v="0"/>
    <n v="2"/>
    <n v="1"/>
    <n v="0"/>
  </r>
  <r>
    <s v="T00560"/>
    <x v="36"/>
    <d v="2025-05-10T00:00:00"/>
    <x v="2"/>
    <s v="JP Morgan"/>
    <n v="192897.31"/>
    <x v="3"/>
    <n v="2"/>
    <n v="0"/>
    <n v="0"/>
  </r>
  <r>
    <s v="T00570"/>
    <x v="156"/>
    <d v="2025-07-01T00:00:00"/>
    <x v="0"/>
    <s v="JP Morgan"/>
    <n v="230051.53"/>
    <x v="1"/>
    <n v="2"/>
    <n v="0"/>
    <n v="0"/>
  </r>
  <r>
    <s v="T00572"/>
    <x v="4"/>
    <d v="2025-02-24T00:00:00"/>
    <x v="1"/>
    <s v="Morgan Stanley"/>
    <n v="114411.65"/>
    <x v="0"/>
    <n v="2"/>
    <n v="1"/>
    <n v="0"/>
  </r>
  <r>
    <s v="T00575"/>
    <x v="71"/>
    <d v="2025-02-28T00:00:00"/>
    <x v="3"/>
    <s v="Morgan Stanley"/>
    <n v="388427.5"/>
    <x v="0"/>
    <n v="2"/>
    <n v="1"/>
    <n v="0"/>
  </r>
  <r>
    <s v="T00580"/>
    <x v="120"/>
    <d v="2025-05-24T00:00:00"/>
    <x v="2"/>
    <s v="HSBC"/>
    <n v="198950.62"/>
    <x v="1"/>
    <n v="2"/>
    <n v="0"/>
    <n v="0"/>
  </r>
  <r>
    <s v="T00583"/>
    <x v="26"/>
    <d v="2025-06-14T00:00:00"/>
    <x v="3"/>
    <s v="Barclays"/>
    <n v="470429.24"/>
    <x v="2"/>
    <n v="2"/>
    <n v="0"/>
    <n v="1"/>
  </r>
  <r>
    <s v="T00586"/>
    <x v="83"/>
    <d v="2025-03-19T00:00:00"/>
    <x v="3"/>
    <s v="Citi"/>
    <n v="312452.02"/>
    <x v="0"/>
    <n v="2"/>
    <n v="1"/>
    <n v="0"/>
  </r>
  <r>
    <s v="T00591"/>
    <x v="164"/>
    <d v="2025-06-25T00:00:00"/>
    <x v="0"/>
    <s v="Citi"/>
    <n v="373984.24"/>
    <x v="0"/>
    <n v="2"/>
    <n v="1"/>
    <n v="0"/>
  </r>
  <r>
    <s v="T00593"/>
    <x v="140"/>
    <d v="2025-06-19T00:00:00"/>
    <x v="3"/>
    <s v="Barclays"/>
    <n v="446127.94"/>
    <x v="0"/>
    <n v="2"/>
    <n v="1"/>
    <n v="0"/>
  </r>
  <r>
    <s v="T00594"/>
    <x v="142"/>
    <d v="2025-06-21T00:00:00"/>
    <x v="0"/>
    <s v="Morgan Stanley"/>
    <n v="51307.64"/>
    <x v="0"/>
    <n v="2"/>
    <n v="1"/>
    <n v="0"/>
  </r>
  <r>
    <s v="T00596"/>
    <x v="107"/>
    <d v="2025-06-29T00:00:00"/>
    <x v="3"/>
    <s v="Citi"/>
    <n v="432046.62"/>
    <x v="0"/>
    <n v="2"/>
    <n v="1"/>
    <n v="0"/>
  </r>
  <r>
    <s v="T00604"/>
    <x v="144"/>
    <d v="2025-05-18T00:00:00"/>
    <x v="2"/>
    <s v="Citi"/>
    <n v="353425.14"/>
    <x v="0"/>
    <n v="2"/>
    <n v="1"/>
    <n v="0"/>
  </r>
  <r>
    <s v="T00608"/>
    <x v="100"/>
    <d v="2025-05-27T00:00:00"/>
    <x v="1"/>
    <s v="HSBC"/>
    <n v="34509.1"/>
    <x v="0"/>
    <n v="2"/>
    <n v="1"/>
    <n v="0"/>
  </r>
  <r>
    <s v="T00610"/>
    <x v="143"/>
    <d v="2025-02-16T00:00:00"/>
    <x v="1"/>
    <s v="Barclays"/>
    <n v="24456.99"/>
    <x v="1"/>
    <n v="2"/>
    <n v="0"/>
    <n v="0"/>
  </r>
  <r>
    <s v="T00614"/>
    <x v="103"/>
    <d v="2025-06-10T00:00:00"/>
    <x v="3"/>
    <s v="Barclays"/>
    <n v="456472.46"/>
    <x v="0"/>
    <n v="2"/>
    <n v="1"/>
    <n v="0"/>
  </r>
  <r>
    <s v="T00616"/>
    <x v="157"/>
    <d v="2025-04-20T00:00:00"/>
    <x v="3"/>
    <s v="Barclays"/>
    <n v="218138.05"/>
    <x v="0"/>
    <n v="2"/>
    <n v="1"/>
    <n v="0"/>
  </r>
  <r>
    <s v="T00619"/>
    <x v="127"/>
    <d v="2025-04-02T00:00:00"/>
    <x v="2"/>
    <s v="Morgan Stanley"/>
    <n v="301453.58"/>
    <x v="0"/>
    <n v="2"/>
    <n v="1"/>
    <n v="0"/>
  </r>
  <r>
    <s v="T00626"/>
    <x v="74"/>
    <d v="2025-03-01T00:00:00"/>
    <x v="1"/>
    <s v="HSBC"/>
    <n v="395517.06"/>
    <x v="1"/>
    <n v="2"/>
    <n v="0"/>
    <n v="0"/>
  </r>
  <r>
    <s v="T00631"/>
    <x v="165"/>
    <d v="2025-06-18T00:00:00"/>
    <x v="3"/>
    <s v="Citi"/>
    <n v="152832.91"/>
    <x v="0"/>
    <n v="2"/>
    <n v="1"/>
    <n v="0"/>
  </r>
  <r>
    <s v="T00641"/>
    <x v="166"/>
    <d v="2025-05-16T00:00:00"/>
    <x v="0"/>
    <s v="Morgan Stanley"/>
    <n v="395812.94"/>
    <x v="0"/>
    <n v="2"/>
    <n v="1"/>
    <n v="0"/>
  </r>
  <r>
    <s v="T00644"/>
    <x v="72"/>
    <d v="2025-06-24T00:00:00"/>
    <x v="2"/>
    <s v="Citi"/>
    <n v="322597.59000000003"/>
    <x v="3"/>
    <n v="2"/>
    <n v="0"/>
    <n v="0"/>
  </r>
  <r>
    <s v="T00648"/>
    <x v="76"/>
    <d v="2025-02-18T00:00:00"/>
    <x v="1"/>
    <s v="Morgan Stanley"/>
    <n v="80749.94"/>
    <x v="3"/>
    <n v="2"/>
    <n v="0"/>
    <n v="0"/>
  </r>
  <r>
    <s v="T00650"/>
    <x v="126"/>
    <d v="2025-03-23T00:00:00"/>
    <x v="3"/>
    <s v="Barclays"/>
    <n v="215500.91"/>
    <x v="0"/>
    <n v="2"/>
    <n v="1"/>
    <n v="0"/>
  </r>
  <r>
    <s v="T00651"/>
    <x v="41"/>
    <d v="2025-04-30T00:00:00"/>
    <x v="2"/>
    <s v="Morgan Stanley"/>
    <n v="255039.26"/>
    <x v="0"/>
    <n v="2"/>
    <n v="1"/>
    <n v="0"/>
  </r>
  <r>
    <s v="T00654"/>
    <x v="167"/>
    <d v="2025-01-22T00:00:00"/>
    <x v="1"/>
    <s v="HSBC"/>
    <n v="108538.38"/>
    <x v="0"/>
    <n v="2"/>
    <n v="1"/>
    <n v="0"/>
  </r>
  <r>
    <s v="T00655"/>
    <x v="17"/>
    <d v="2025-05-28T00:00:00"/>
    <x v="0"/>
    <s v="Morgan Stanley"/>
    <n v="299214"/>
    <x v="0"/>
    <n v="2"/>
    <n v="1"/>
    <n v="0"/>
  </r>
  <r>
    <s v="T00656"/>
    <x v="76"/>
    <d v="2025-02-18T00:00:00"/>
    <x v="2"/>
    <s v="Morgan Stanley"/>
    <n v="209740.1"/>
    <x v="0"/>
    <n v="2"/>
    <n v="1"/>
    <n v="0"/>
  </r>
  <r>
    <s v="T00661"/>
    <x v="80"/>
    <d v="2025-01-03T00:00:00"/>
    <x v="2"/>
    <s v="Citi"/>
    <n v="359350.4"/>
    <x v="1"/>
    <n v="2"/>
    <n v="0"/>
    <n v="0"/>
  </r>
  <r>
    <s v="T00667"/>
    <x v="29"/>
    <d v="2025-01-14T00:00:00"/>
    <x v="2"/>
    <s v="Barclays"/>
    <n v="395395.97"/>
    <x v="3"/>
    <n v="2"/>
    <n v="0"/>
    <n v="0"/>
  </r>
  <r>
    <s v="T00670"/>
    <x v="168"/>
    <d v="2025-04-14T00:00:00"/>
    <x v="2"/>
    <s v="JP Morgan"/>
    <n v="363077.12"/>
    <x v="0"/>
    <n v="2"/>
    <n v="1"/>
    <n v="0"/>
  </r>
  <r>
    <s v="T00673"/>
    <x v="2"/>
    <d v="2025-04-29T00:00:00"/>
    <x v="0"/>
    <s v="Morgan Stanley"/>
    <n v="404863.82"/>
    <x v="0"/>
    <n v="2"/>
    <n v="1"/>
    <n v="0"/>
  </r>
  <r>
    <s v="T00682"/>
    <x v="27"/>
    <d v="2025-01-30T00:00:00"/>
    <x v="0"/>
    <s v="Barclays"/>
    <n v="415777.25"/>
    <x v="0"/>
    <n v="2"/>
    <n v="1"/>
    <n v="0"/>
  </r>
  <r>
    <s v="T00683"/>
    <x v="86"/>
    <d v="2025-04-13T00:00:00"/>
    <x v="1"/>
    <s v="Barclays"/>
    <n v="115869.46"/>
    <x v="0"/>
    <n v="2"/>
    <n v="1"/>
    <n v="0"/>
  </r>
  <r>
    <s v="T00690"/>
    <x v="128"/>
    <d v="2025-02-17T00:00:00"/>
    <x v="2"/>
    <s v="HSBC"/>
    <n v="166118.39000000001"/>
    <x v="0"/>
    <n v="2"/>
    <n v="1"/>
    <n v="0"/>
  </r>
  <r>
    <s v="T00694"/>
    <x v="125"/>
    <d v="2025-04-27T00:00:00"/>
    <x v="1"/>
    <s v="HSBC"/>
    <n v="180956.14"/>
    <x v="0"/>
    <n v="2"/>
    <n v="1"/>
    <n v="0"/>
  </r>
  <r>
    <s v="T00696"/>
    <x v="169"/>
    <d v="2025-06-04T00:00:00"/>
    <x v="0"/>
    <s v="Barclays"/>
    <n v="399297.96"/>
    <x v="0"/>
    <n v="2"/>
    <n v="1"/>
    <n v="0"/>
  </r>
  <r>
    <s v="T00697"/>
    <x v="87"/>
    <d v="2025-01-12T00:00:00"/>
    <x v="3"/>
    <s v="JP Morgan"/>
    <n v="443344.51"/>
    <x v="0"/>
    <n v="2"/>
    <n v="1"/>
    <n v="0"/>
  </r>
  <r>
    <s v="T00699"/>
    <x v="163"/>
    <d v="2025-02-01T00:00:00"/>
    <x v="0"/>
    <s v="Citi"/>
    <n v="236303.31"/>
    <x v="0"/>
    <n v="2"/>
    <n v="1"/>
    <n v="0"/>
  </r>
  <r>
    <s v="T00700"/>
    <x v="75"/>
    <d v="2025-04-21T00:00:00"/>
    <x v="3"/>
    <s v="Barclays"/>
    <n v="213112.87"/>
    <x v="0"/>
    <n v="2"/>
    <n v="1"/>
    <n v="0"/>
  </r>
  <r>
    <s v="T00706"/>
    <x v="17"/>
    <d v="2025-05-28T00:00:00"/>
    <x v="3"/>
    <s v="HSBC"/>
    <n v="198553.77"/>
    <x v="3"/>
    <n v="2"/>
    <n v="0"/>
    <n v="0"/>
  </r>
  <r>
    <s v="T00716"/>
    <x v="49"/>
    <d v="2025-06-12T00:00:00"/>
    <x v="1"/>
    <s v="Citi"/>
    <n v="212958.45"/>
    <x v="0"/>
    <n v="2"/>
    <n v="1"/>
    <n v="0"/>
  </r>
  <r>
    <s v="T00722"/>
    <x v="77"/>
    <d v="2025-02-26T00:00:00"/>
    <x v="0"/>
    <s v="Morgan Stanley"/>
    <n v="68023.37"/>
    <x v="0"/>
    <n v="2"/>
    <n v="1"/>
    <n v="0"/>
  </r>
  <r>
    <s v="T00726"/>
    <x v="168"/>
    <d v="2025-04-14T00:00:00"/>
    <x v="2"/>
    <s v="HSBC"/>
    <n v="129427.45"/>
    <x v="0"/>
    <n v="2"/>
    <n v="1"/>
    <n v="0"/>
  </r>
  <r>
    <s v="T00729"/>
    <x v="4"/>
    <d v="2025-02-24T00:00:00"/>
    <x v="3"/>
    <s v="HSBC"/>
    <n v="377201.32"/>
    <x v="2"/>
    <n v="2"/>
    <n v="0"/>
    <n v="1"/>
  </r>
  <r>
    <s v="T00731"/>
    <x v="170"/>
    <d v="2025-03-26T00:00:00"/>
    <x v="2"/>
    <s v="HSBC"/>
    <n v="493260.87"/>
    <x v="0"/>
    <n v="2"/>
    <n v="1"/>
    <n v="0"/>
  </r>
  <r>
    <s v="T00741"/>
    <x v="67"/>
    <d v="2025-02-03T00:00:00"/>
    <x v="1"/>
    <s v="Morgan Stanley"/>
    <n v="291950.59999999998"/>
    <x v="0"/>
    <n v="2"/>
    <n v="1"/>
    <n v="0"/>
  </r>
  <r>
    <s v="T00745"/>
    <x v="28"/>
    <d v="2025-03-15T00:00:00"/>
    <x v="1"/>
    <s v="Barclays"/>
    <n v="252894.84"/>
    <x v="3"/>
    <n v="2"/>
    <n v="0"/>
    <n v="0"/>
  </r>
  <r>
    <s v="T00746"/>
    <x v="50"/>
    <d v="2025-02-10T00:00:00"/>
    <x v="2"/>
    <s v="Morgan Stanley"/>
    <n v="467232.34"/>
    <x v="1"/>
    <n v="2"/>
    <n v="0"/>
    <n v="0"/>
  </r>
  <r>
    <s v="T00748"/>
    <x v="89"/>
    <d v="2025-06-13T00:00:00"/>
    <x v="2"/>
    <s v="Morgan Stanley"/>
    <n v="490413.43"/>
    <x v="0"/>
    <n v="2"/>
    <n v="1"/>
    <n v="0"/>
  </r>
  <r>
    <s v="T00750"/>
    <x v="38"/>
    <d v="2025-01-05T00:00:00"/>
    <x v="3"/>
    <s v="Morgan Stanley"/>
    <n v="66000.03"/>
    <x v="1"/>
    <n v="2"/>
    <n v="0"/>
    <n v="0"/>
  </r>
  <r>
    <s v="T00753"/>
    <x v="29"/>
    <d v="2025-01-14T00:00:00"/>
    <x v="1"/>
    <s v="JP Morgan"/>
    <n v="388763.49"/>
    <x v="0"/>
    <n v="2"/>
    <n v="1"/>
    <n v="0"/>
  </r>
  <r>
    <s v="T00756"/>
    <x v="71"/>
    <d v="2025-02-28T00:00:00"/>
    <x v="0"/>
    <s v="Morgan Stanley"/>
    <n v="309554.94"/>
    <x v="0"/>
    <n v="2"/>
    <n v="1"/>
    <n v="0"/>
  </r>
  <r>
    <s v="T00759"/>
    <x v="76"/>
    <d v="2025-02-18T00:00:00"/>
    <x v="0"/>
    <s v="Morgan Stanley"/>
    <n v="209978.34"/>
    <x v="0"/>
    <n v="2"/>
    <n v="1"/>
    <n v="0"/>
  </r>
  <r>
    <s v="T00766"/>
    <x v="148"/>
    <d v="2025-04-15T00:00:00"/>
    <x v="1"/>
    <s v="HSBC"/>
    <n v="378792.76"/>
    <x v="0"/>
    <n v="2"/>
    <n v="1"/>
    <n v="0"/>
  </r>
  <r>
    <s v="T00770"/>
    <x v="114"/>
    <d v="2025-04-10T00:00:00"/>
    <x v="2"/>
    <s v="Citi"/>
    <n v="72419.34"/>
    <x v="0"/>
    <n v="2"/>
    <n v="1"/>
    <n v="0"/>
  </r>
  <r>
    <s v="T00772"/>
    <x v="163"/>
    <d v="2025-02-01T00:00:00"/>
    <x v="0"/>
    <s v="Barclays"/>
    <n v="270472.92"/>
    <x v="0"/>
    <n v="2"/>
    <n v="1"/>
    <n v="0"/>
  </r>
  <r>
    <s v="T00773"/>
    <x v="138"/>
    <d v="2025-03-22T00:00:00"/>
    <x v="1"/>
    <s v="HSBC"/>
    <n v="260175.28"/>
    <x v="3"/>
    <n v="2"/>
    <n v="0"/>
    <n v="0"/>
  </r>
  <r>
    <s v="T00774"/>
    <x v="102"/>
    <d v="2025-04-03T00:00:00"/>
    <x v="3"/>
    <s v="HSBC"/>
    <n v="412093.39"/>
    <x v="0"/>
    <n v="2"/>
    <n v="1"/>
    <n v="0"/>
  </r>
  <r>
    <s v="T00780"/>
    <x v="158"/>
    <d v="2025-04-18T00:00:00"/>
    <x v="2"/>
    <s v="Morgan Stanley"/>
    <n v="17599.080000000002"/>
    <x v="1"/>
    <n v="2"/>
    <n v="0"/>
    <n v="0"/>
  </r>
  <r>
    <s v="T00788"/>
    <x v="161"/>
    <d v="2025-03-17T00:00:00"/>
    <x v="2"/>
    <s v="JP Morgan"/>
    <n v="277336.74"/>
    <x v="0"/>
    <n v="2"/>
    <n v="1"/>
    <n v="0"/>
  </r>
  <r>
    <s v="T00790"/>
    <x v="15"/>
    <d v="2025-03-27T00:00:00"/>
    <x v="3"/>
    <s v="HSBC"/>
    <n v="230734.5"/>
    <x v="0"/>
    <n v="2"/>
    <n v="1"/>
    <n v="0"/>
  </r>
  <r>
    <s v="T00801"/>
    <x v="66"/>
    <d v="2025-04-07T00:00:00"/>
    <x v="2"/>
    <s v="HSBC"/>
    <n v="193495.4"/>
    <x v="0"/>
    <n v="2"/>
    <n v="1"/>
    <n v="0"/>
  </r>
  <r>
    <s v="T00803"/>
    <x v="53"/>
    <d v="2025-05-26T00:00:00"/>
    <x v="2"/>
    <s v="Barclays"/>
    <n v="32206.45"/>
    <x v="1"/>
    <n v="2"/>
    <n v="0"/>
    <n v="0"/>
  </r>
  <r>
    <s v="T00811"/>
    <x v="0"/>
    <d v="2025-04-05T00:00:00"/>
    <x v="3"/>
    <s v="HSBC"/>
    <n v="56732.09"/>
    <x v="0"/>
    <n v="2"/>
    <n v="1"/>
    <n v="0"/>
  </r>
  <r>
    <s v="T00815"/>
    <x v="1"/>
    <d v="2025-05-04T00:00:00"/>
    <x v="2"/>
    <s v="Morgan Stanley"/>
    <n v="218774.78"/>
    <x v="0"/>
    <n v="2"/>
    <n v="1"/>
    <n v="0"/>
  </r>
  <r>
    <s v="T00820"/>
    <x v="78"/>
    <d v="2025-04-04T00:00:00"/>
    <x v="0"/>
    <s v="Morgan Stanley"/>
    <n v="381665.92"/>
    <x v="0"/>
    <n v="2"/>
    <n v="1"/>
    <n v="0"/>
  </r>
  <r>
    <s v="T00821"/>
    <x v="142"/>
    <d v="2025-06-21T00:00:00"/>
    <x v="1"/>
    <s v="HSBC"/>
    <n v="17167.849999999999"/>
    <x v="3"/>
    <n v="2"/>
    <n v="0"/>
    <n v="0"/>
  </r>
  <r>
    <s v="T00822"/>
    <x v="63"/>
    <d v="2025-03-04T00:00:00"/>
    <x v="1"/>
    <s v="Morgan Stanley"/>
    <n v="111548.73"/>
    <x v="0"/>
    <n v="2"/>
    <n v="1"/>
    <n v="0"/>
  </r>
  <r>
    <s v="T00831"/>
    <x v="117"/>
    <d v="2025-02-05T00:00:00"/>
    <x v="3"/>
    <s v="HSBC"/>
    <n v="222249.92"/>
    <x v="0"/>
    <n v="2"/>
    <n v="1"/>
    <n v="0"/>
  </r>
  <r>
    <s v="T00835"/>
    <x v="171"/>
    <d v="2025-06-06T00:00:00"/>
    <x v="1"/>
    <s v="HSBC"/>
    <n v="381550.97"/>
    <x v="0"/>
    <n v="2"/>
    <n v="1"/>
    <n v="0"/>
  </r>
  <r>
    <s v="T00838"/>
    <x v="76"/>
    <d v="2025-02-18T00:00:00"/>
    <x v="1"/>
    <s v="HSBC"/>
    <n v="359261.06"/>
    <x v="0"/>
    <n v="2"/>
    <n v="1"/>
    <n v="0"/>
  </r>
  <r>
    <s v="T00842"/>
    <x v="172"/>
    <d v="2025-04-19T00:00:00"/>
    <x v="0"/>
    <s v="Barclays"/>
    <n v="303887.94"/>
    <x v="0"/>
    <n v="2"/>
    <n v="1"/>
    <n v="0"/>
  </r>
  <r>
    <s v="T00848"/>
    <x v="94"/>
    <d v="2025-02-07T00:00:00"/>
    <x v="3"/>
    <s v="Morgan Stanley"/>
    <n v="296487.36"/>
    <x v="0"/>
    <n v="2"/>
    <n v="1"/>
    <n v="0"/>
  </r>
  <r>
    <s v="T00864"/>
    <x v="173"/>
    <d v="2025-02-27T00:00:00"/>
    <x v="2"/>
    <s v="Barclays"/>
    <n v="413646.02"/>
    <x v="0"/>
    <n v="2"/>
    <n v="1"/>
    <n v="0"/>
  </r>
  <r>
    <s v="T00868"/>
    <x v="20"/>
    <d v="2025-04-23T00:00:00"/>
    <x v="3"/>
    <s v="Morgan Stanley"/>
    <n v="236146.23"/>
    <x v="0"/>
    <n v="2"/>
    <n v="1"/>
    <n v="0"/>
  </r>
  <r>
    <s v="T00874"/>
    <x v="18"/>
    <d v="2025-01-17T00:00:00"/>
    <x v="1"/>
    <s v="JP Morgan"/>
    <n v="116443.13"/>
    <x v="0"/>
    <n v="2"/>
    <n v="1"/>
    <n v="0"/>
  </r>
  <r>
    <s v="T00879"/>
    <x v="68"/>
    <d v="2025-03-29T00:00:00"/>
    <x v="2"/>
    <s v="Citi"/>
    <n v="413920.18"/>
    <x v="1"/>
    <n v="2"/>
    <n v="0"/>
    <n v="0"/>
  </r>
  <r>
    <s v="T00880"/>
    <x v="46"/>
    <d v="2025-05-08T00:00:00"/>
    <x v="3"/>
    <s v="JP Morgan"/>
    <n v="318719.53999999998"/>
    <x v="2"/>
    <n v="2"/>
    <n v="0"/>
    <n v="1"/>
  </r>
  <r>
    <s v="T00884"/>
    <x v="33"/>
    <d v="2025-01-15T00:00:00"/>
    <x v="3"/>
    <s v="JP Morgan"/>
    <n v="108521.92"/>
    <x v="0"/>
    <n v="2"/>
    <n v="1"/>
    <n v="0"/>
  </r>
  <r>
    <s v="T00887"/>
    <x v="93"/>
    <d v="2025-05-20T00:00:00"/>
    <x v="1"/>
    <s v="Morgan Stanley"/>
    <n v="223845.6"/>
    <x v="0"/>
    <n v="2"/>
    <n v="1"/>
    <n v="0"/>
  </r>
  <r>
    <s v="T00889"/>
    <x v="75"/>
    <d v="2025-04-21T00:00:00"/>
    <x v="1"/>
    <s v="JP Morgan"/>
    <n v="56220.44"/>
    <x v="0"/>
    <n v="2"/>
    <n v="1"/>
    <n v="0"/>
  </r>
  <r>
    <s v="T00890"/>
    <x v="17"/>
    <d v="2025-05-28T00:00:00"/>
    <x v="2"/>
    <s v="Barclays"/>
    <n v="376522.32"/>
    <x v="2"/>
    <n v="2"/>
    <n v="0"/>
    <n v="1"/>
  </r>
  <r>
    <s v="T00895"/>
    <x v="106"/>
    <d v="2025-01-10T00:00:00"/>
    <x v="2"/>
    <s v="Barclays"/>
    <n v="452515.93"/>
    <x v="1"/>
    <n v="2"/>
    <n v="0"/>
    <n v="0"/>
  </r>
  <r>
    <s v="T00898"/>
    <x v="170"/>
    <d v="2025-03-26T00:00:00"/>
    <x v="3"/>
    <s v="Morgan Stanley"/>
    <n v="340386.83"/>
    <x v="0"/>
    <n v="2"/>
    <n v="1"/>
    <n v="0"/>
  </r>
  <r>
    <s v="T00905"/>
    <x v="139"/>
    <d v="2025-03-07T00:00:00"/>
    <x v="3"/>
    <s v="Morgan Stanley"/>
    <n v="446938.32"/>
    <x v="3"/>
    <n v="2"/>
    <n v="0"/>
    <n v="0"/>
  </r>
  <r>
    <s v="T00912"/>
    <x v="174"/>
    <d v="2025-03-13T00:00:00"/>
    <x v="0"/>
    <s v="Morgan Stanley"/>
    <n v="18403.39"/>
    <x v="2"/>
    <n v="2"/>
    <n v="0"/>
    <n v="1"/>
  </r>
  <r>
    <s v="T00914"/>
    <x v="64"/>
    <d v="2025-01-06T00:00:00"/>
    <x v="2"/>
    <s v="Citi"/>
    <n v="356017.67"/>
    <x v="2"/>
    <n v="2"/>
    <n v="0"/>
    <n v="1"/>
  </r>
  <r>
    <s v="T00916"/>
    <x v="90"/>
    <d v="2025-03-18T00:00:00"/>
    <x v="2"/>
    <s v="JP Morgan"/>
    <n v="74995.839999999997"/>
    <x v="2"/>
    <n v="2"/>
    <n v="0"/>
    <n v="1"/>
  </r>
  <r>
    <s v="T00919"/>
    <x v="66"/>
    <d v="2025-04-07T00:00:00"/>
    <x v="2"/>
    <s v="Citi"/>
    <n v="469822.73"/>
    <x v="1"/>
    <n v="2"/>
    <n v="0"/>
    <n v="0"/>
  </r>
  <r>
    <s v="T00924"/>
    <x v="175"/>
    <d v="2025-02-02T00:00:00"/>
    <x v="0"/>
    <s v="Morgan Stanley"/>
    <n v="322777.90000000002"/>
    <x v="1"/>
    <n v="2"/>
    <n v="0"/>
    <n v="0"/>
  </r>
  <r>
    <s v="T00927"/>
    <x v="70"/>
    <d v="2025-06-03T00:00:00"/>
    <x v="0"/>
    <s v="Barclays"/>
    <n v="77833.39"/>
    <x v="0"/>
    <n v="2"/>
    <n v="1"/>
    <n v="0"/>
  </r>
  <r>
    <s v="T00932"/>
    <x v="138"/>
    <d v="2025-03-22T00:00:00"/>
    <x v="2"/>
    <s v="Citi"/>
    <n v="192028.11"/>
    <x v="0"/>
    <n v="2"/>
    <n v="1"/>
    <n v="0"/>
  </r>
  <r>
    <s v="T00938"/>
    <x v="79"/>
    <d v="2025-03-05T00:00:00"/>
    <x v="0"/>
    <s v="Morgan Stanley"/>
    <n v="431912.2"/>
    <x v="0"/>
    <n v="2"/>
    <n v="1"/>
    <n v="0"/>
  </r>
  <r>
    <s v="T00940"/>
    <x v="144"/>
    <d v="2025-05-18T00:00:00"/>
    <x v="3"/>
    <s v="Citi"/>
    <n v="470566.58"/>
    <x v="1"/>
    <n v="2"/>
    <n v="0"/>
    <n v="0"/>
  </r>
  <r>
    <s v="T00941"/>
    <x v="112"/>
    <d v="2025-01-28T00:00:00"/>
    <x v="3"/>
    <s v="Barclays"/>
    <n v="256961.84"/>
    <x v="0"/>
    <n v="2"/>
    <n v="1"/>
    <n v="0"/>
  </r>
  <r>
    <s v="T00943"/>
    <x v="72"/>
    <d v="2025-06-24T00:00:00"/>
    <x v="2"/>
    <s v="HSBC"/>
    <n v="418087.63"/>
    <x v="0"/>
    <n v="2"/>
    <n v="1"/>
    <n v="0"/>
  </r>
  <r>
    <s v="T00944"/>
    <x v="35"/>
    <d v="2025-02-15T00:00:00"/>
    <x v="0"/>
    <s v="JP Morgan"/>
    <n v="187591.35"/>
    <x v="0"/>
    <n v="2"/>
    <n v="1"/>
    <n v="0"/>
  </r>
  <r>
    <s v="T00947"/>
    <x v="131"/>
    <d v="2025-06-05T00:00:00"/>
    <x v="2"/>
    <s v="Morgan Stanley"/>
    <n v="463273.12"/>
    <x v="1"/>
    <n v="2"/>
    <n v="0"/>
    <n v="0"/>
  </r>
  <r>
    <s v="T00948"/>
    <x v="41"/>
    <d v="2025-04-30T00:00:00"/>
    <x v="1"/>
    <s v="Barclays"/>
    <n v="319505.32"/>
    <x v="2"/>
    <n v="2"/>
    <n v="0"/>
    <n v="1"/>
  </r>
  <r>
    <s v="T00949"/>
    <x v="47"/>
    <d v="2025-03-11T00:00:00"/>
    <x v="0"/>
    <s v="Morgan Stanley"/>
    <n v="36651.47"/>
    <x v="0"/>
    <n v="2"/>
    <n v="1"/>
    <n v="0"/>
  </r>
  <r>
    <s v="T00964"/>
    <x v="176"/>
    <d v="2025-03-20T00:00:00"/>
    <x v="2"/>
    <s v="HSBC"/>
    <n v="22233.45"/>
    <x v="0"/>
    <n v="2"/>
    <n v="1"/>
    <n v="0"/>
  </r>
  <r>
    <s v="T00970"/>
    <x v="31"/>
    <d v="2025-01-07T00:00:00"/>
    <x v="2"/>
    <s v="Citi"/>
    <n v="323125.76000000001"/>
    <x v="2"/>
    <n v="2"/>
    <n v="0"/>
    <n v="1"/>
  </r>
  <r>
    <s v="T00972"/>
    <x v="93"/>
    <d v="2025-05-20T00:00:00"/>
    <x v="0"/>
    <s v="JP Morgan"/>
    <n v="441991.66"/>
    <x v="0"/>
    <n v="2"/>
    <n v="1"/>
    <n v="0"/>
  </r>
  <r>
    <s v="T00973"/>
    <x v="40"/>
    <d v="2025-06-23T00:00:00"/>
    <x v="3"/>
    <s v="Barclays"/>
    <n v="296404.90000000002"/>
    <x v="0"/>
    <n v="2"/>
    <n v="1"/>
    <n v="0"/>
  </r>
  <r>
    <s v="T00974"/>
    <x v="44"/>
    <d v="2025-05-12T00:00:00"/>
    <x v="2"/>
    <s v="Barclays"/>
    <n v="418558.06"/>
    <x v="1"/>
    <n v="2"/>
    <n v="0"/>
    <n v="0"/>
  </r>
  <r>
    <s v="T00975"/>
    <x v="33"/>
    <d v="2025-01-15T00:00:00"/>
    <x v="2"/>
    <s v="Barclays"/>
    <n v="324863.03000000003"/>
    <x v="0"/>
    <n v="2"/>
    <n v="1"/>
    <n v="0"/>
  </r>
  <r>
    <s v="T00990"/>
    <x v="66"/>
    <d v="2025-04-07T00:00:00"/>
    <x v="0"/>
    <s v="Barclays"/>
    <n v="344892.35"/>
    <x v="0"/>
    <n v="2"/>
    <n v="1"/>
    <n v="0"/>
  </r>
  <r>
    <s v="T00992"/>
    <x v="82"/>
    <d v="2025-03-12T00:00:00"/>
    <x v="1"/>
    <s v="Barclays"/>
    <n v="402035.98"/>
    <x v="3"/>
    <n v="2"/>
    <n v="0"/>
    <n v="0"/>
  </r>
  <r>
    <s v="T00994"/>
    <x v="107"/>
    <d v="2025-06-29T00:00:00"/>
    <x v="0"/>
    <s v="Citi"/>
    <n v="71358.070000000007"/>
    <x v="1"/>
    <n v="2"/>
    <n v="0"/>
    <n v="0"/>
  </r>
  <r>
    <s v="T00999"/>
    <x v="89"/>
    <d v="2025-06-13T00:00:00"/>
    <x v="0"/>
    <s v="HSBC"/>
    <n v="313305.87"/>
    <x v="3"/>
    <n v="2"/>
    <n v="0"/>
    <n v="0"/>
  </r>
  <r>
    <s v="T00001"/>
    <x v="148"/>
    <d v="2025-04-16T00:00:00"/>
    <x v="1"/>
    <s v="Barclays"/>
    <n v="156233.10999999999"/>
    <x v="0"/>
    <n v="3"/>
    <n v="1"/>
    <n v="0"/>
  </r>
  <r>
    <s v="T00002"/>
    <x v="156"/>
    <d v="2025-07-02T00:00:00"/>
    <x v="1"/>
    <s v="Citi"/>
    <n v="127787.37"/>
    <x v="1"/>
    <n v="3"/>
    <n v="0"/>
    <n v="0"/>
  </r>
  <r>
    <s v="T00011"/>
    <x v="6"/>
    <d v="2025-04-01T00:00:00"/>
    <x v="3"/>
    <s v="Morgan Stanley"/>
    <n v="24969.23"/>
    <x v="0"/>
    <n v="3"/>
    <n v="1"/>
    <n v="0"/>
  </r>
  <r>
    <s v="T00017"/>
    <x v="155"/>
    <d v="2025-06-02T00:00:00"/>
    <x v="2"/>
    <s v="Barclays"/>
    <n v="173369.59"/>
    <x v="0"/>
    <n v="3"/>
    <n v="1"/>
    <n v="0"/>
  </r>
  <r>
    <s v="T00021"/>
    <x v="153"/>
    <d v="2025-06-10T00:00:00"/>
    <x v="2"/>
    <s v="Barclays"/>
    <n v="495367.56"/>
    <x v="1"/>
    <n v="3"/>
    <n v="0"/>
    <n v="0"/>
  </r>
  <r>
    <s v="T00022"/>
    <x v="122"/>
    <d v="2025-02-10T00:00:00"/>
    <x v="0"/>
    <s v="Morgan Stanley"/>
    <n v="108319"/>
    <x v="3"/>
    <n v="3"/>
    <n v="0"/>
    <n v="0"/>
  </r>
  <r>
    <s v="T00034"/>
    <x v="10"/>
    <d v="2025-02-23T00:00:00"/>
    <x v="1"/>
    <s v="Morgan Stanley"/>
    <n v="443367.89"/>
    <x v="0"/>
    <n v="3"/>
    <n v="1"/>
    <n v="0"/>
  </r>
  <r>
    <s v="T00038"/>
    <x v="57"/>
    <d v="2025-05-14T00:00:00"/>
    <x v="0"/>
    <s v="Morgan Stanley"/>
    <n v="364343.25"/>
    <x v="0"/>
    <n v="3"/>
    <n v="1"/>
    <n v="0"/>
  </r>
  <r>
    <s v="T00042"/>
    <x v="130"/>
    <d v="2025-03-17T00:00:00"/>
    <x v="3"/>
    <s v="Morgan Stanley"/>
    <n v="160007.29999999999"/>
    <x v="0"/>
    <n v="3"/>
    <n v="1"/>
    <n v="0"/>
  </r>
  <r>
    <s v="T00043"/>
    <x v="165"/>
    <d v="2025-06-19T00:00:00"/>
    <x v="3"/>
    <s v="Barclays"/>
    <n v="279073.86"/>
    <x v="1"/>
    <n v="3"/>
    <n v="0"/>
    <n v="0"/>
  </r>
  <r>
    <s v="T00044"/>
    <x v="132"/>
    <d v="2025-01-21T00:00:00"/>
    <x v="2"/>
    <s v="HSBC"/>
    <n v="319724.02"/>
    <x v="0"/>
    <n v="3"/>
    <n v="1"/>
    <n v="0"/>
  </r>
  <r>
    <s v="T00049"/>
    <x v="56"/>
    <d v="2025-01-12T00:00:00"/>
    <x v="0"/>
    <s v="Morgan Stanley"/>
    <n v="435782.68"/>
    <x v="1"/>
    <n v="3"/>
    <n v="0"/>
    <n v="0"/>
  </r>
  <r>
    <s v="T00050"/>
    <x v="127"/>
    <d v="2025-04-03T00:00:00"/>
    <x v="1"/>
    <s v="Barclays"/>
    <n v="344056.84"/>
    <x v="0"/>
    <n v="3"/>
    <n v="1"/>
    <n v="0"/>
  </r>
  <r>
    <s v="T00056"/>
    <x v="40"/>
    <d v="2025-06-24T00:00:00"/>
    <x v="3"/>
    <s v="Barclays"/>
    <n v="357953.93"/>
    <x v="0"/>
    <n v="3"/>
    <n v="1"/>
    <n v="0"/>
  </r>
  <r>
    <s v="T00057"/>
    <x v="106"/>
    <d v="2025-01-11T00:00:00"/>
    <x v="1"/>
    <s v="JP Morgan"/>
    <n v="336758.67"/>
    <x v="1"/>
    <n v="3"/>
    <n v="0"/>
    <n v="0"/>
  </r>
  <r>
    <s v="T00058"/>
    <x v="145"/>
    <d v="2025-06-27T00:00:00"/>
    <x v="2"/>
    <s v="Citi"/>
    <n v="113445.11"/>
    <x v="0"/>
    <n v="3"/>
    <n v="1"/>
    <n v="0"/>
  </r>
  <r>
    <s v="T00061"/>
    <x v="58"/>
    <d v="2025-06-16T00:00:00"/>
    <x v="2"/>
    <s v="Barclays"/>
    <n v="153332.39000000001"/>
    <x v="0"/>
    <n v="3"/>
    <n v="1"/>
    <n v="0"/>
  </r>
  <r>
    <s v="T00062"/>
    <x v="119"/>
    <d v="2025-02-22T00:00:00"/>
    <x v="2"/>
    <s v="Morgan Stanley"/>
    <n v="84641.5"/>
    <x v="1"/>
    <n v="3"/>
    <n v="0"/>
    <n v="0"/>
  </r>
  <r>
    <s v="T00063"/>
    <x v="60"/>
    <d v="2025-04-17T00:00:00"/>
    <x v="3"/>
    <s v="JP Morgan"/>
    <n v="140422.32999999999"/>
    <x v="3"/>
    <n v="3"/>
    <n v="0"/>
    <n v="0"/>
  </r>
  <r>
    <s v="T00068"/>
    <x v="158"/>
    <d v="2025-04-19T00:00:00"/>
    <x v="1"/>
    <s v="HSBC"/>
    <n v="117444.24"/>
    <x v="3"/>
    <n v="3"/>
    <n v="0"/>
    <n v="0"/>
  </r>
  <r>
    <s v="T00069"/>
    <x v="64"/>
    <d v="2025-01-07T00:00:00"/>
    <x v="0"/>
    <s v="HSBC"/>
    <n v="26497.9"/>
    <x v="0"/>
    <n v="3"/>
    <n v="1"/>
    <n v="0"/>
  </r>
  <r>
    <s v="T00074"/>
    <x v="14"/>
    <d v="2025-01-17T00:00:00"/>
    <x v="3"/>
    <s v="Barclays"/>
    <n v="362697.81"/>
    <x v="0"/>
    <n v="3"/>
    <n v="1"/>
    <n v="0"/>
  </r>
  <r>
    <s v="T00075"/>
    <x v="66"/>
    <d v="2025-04-08T00:00:00"/>
    <x v="2"/>
    <s v="Morgan Stanley"/>
    <n v="434797.4"/>
    <x v="1"/>
    <n v="3"/>
    <n v="0"/>
    <n v="0"/>
  </r>
  <r>
    <s v="T00083"/>
    <x v="131"/>
    <d v="2025-06-06T00:00:00"/>
    <x v="1"/>
    <s v="Citi"/>
    <n v="158565.09"/>
    <x v="0"/>
    <n v="3"/>
    <n v="1"/>
    <n v="0"/>
  </r>
  <r>
    <s v="T00084"/>
    <x v="65"/>
    <d v="2025-05-07T00:00:00"/>
    <x v="0"/>
    <s v="JP Morgan"/>
    <n v="152085.35999999999"/>
    <x v="0"/>
    <n v="3"/>
    <n v="1"/>
    <n v="0"/>
  </r>
  <r>
    <s v="T00092"/>
    <x v="56"/>
    <d v="2025-01-12T00:00:00"/>
    <x v="2"/>
    <s v="Barclays"/>
    <n v="413651.26"/>
    <x v="0"/>
    <n v="3"/>
    <n v="1"/>
    <n v="0"/>
  </r>
  <r>
    <s v="T00098"/>
    <x v="43"/>
    <d v="2025-03-25T00:00:00"/>
    <x v="0"/>
    <s v="HSBC"/>
    <n v="393678.15"/>
    <x v="0"/>
    <n v="3"/>
    <n v="1"/>
    <n v="0"/>
  </r>
  <r>
    <s v="T00099"/>
    <x v="144"/>
    <d v="2025-05-19T00:00:00"/>
    <x v="0"/>
    <s v="Morgan Stanley"/>
    <n v="360368.97"/>
    <x v="2"/>
    <n v="3"/>
    <n v="0"/>
    <n v="1"/>
  </r>
  <r>
    <s v="T00105"/>
    <x v="22"/>
    <d v="2025-02-13T00:00:00"/>
    <x v="3"/>
    <s v="Morgan Stanley"/>
    <n v="470819.77"/>
    <x v="0"/>
    <n v="3"/>
    <n v="1"/>
    <n v="0"/>
  </r>
  <r>
    <s v="T00110"/>
    <x v="89"/>
    <d v="2025-06-14T00:00:00"/>
    <x v="0"/>
    <s v="Citi"/>
    <n v="286842.34000000003"/>
    <x v="0"/>
    <n v="3"/>
    <n v="1"/>
    <n v="0"/>
  </r>
  <r>
    <s v="T00115"/>
    <x v="55"/>
    <d v="2025-02-09T00:00:00"/>
    <x v="3"/>
    <s v="JP Morgan"/>
    <n v="216968.42"/>
    <x v="0"/>
    <n v="3"/>
    <n v="1"/>
    <n v="0"/>
  </r>
  <r>
    <s v="T00116"/>
    <x v="52"/>
    <d v="2025-04-12T00:00:00"/>
    <x v="1"/>
    <s v="Morgan Stanley"/>
    <n v="194883.69"/>
    <x v="0"/>
    <n v="3"/>
    <n v="1"/>
    <n v="0"/>
  </r>
  <r>
    <s v="T00117"/>
    <x v="40"/>
    <d v="2025-06-24T00:00:00"/>
    <x v="2"/>
    <s v="Morgan Stanley"/>
    <n v="468797.37"/>
    <x v="0"/>
    <n v="3"/>
    <n v="1"/>
    <n v="0"/>
  </r>
  <r>
    <s v="T00118"/>
    <x v="60"/>
    <d v="2025-04-17T00:00:00"/>
    <x v="2"/>
    <s v="JP Morgan"/>
    <n v="340818.63"/>
    <x v="0"/>
    <n v="3"/>
    <n v="1"/>
    <n v="0"/>
  </r>
  <r>
    <s v="T00122"/>
    <x v="57"/>
    <d v="2025-05-14T00:00:00"/>
    <x v="2"/>
    <s v="HSBC"/>
    <n v="465783.77"/>
    <x v="0"/>
    <n v="3"/>
    <n v="1"/>
    <n v="0"/>
  </r>
  <r>
    <s v="T00123"/>
    <x v="80"/>
    <d v="2025-01-04T00:00:00"/>
    <x v="1"/>
    <s v="JP Morgan"/>
    <n v="423681.86"/>
    <x v="0"/>
    <n v="3"/>
    <n v="1"/>
    <n v="0"/>
  </r>
  <r>
    <s v="T00126"/>
    <x v="148"/>
    <d v="2025-04-16T00:00:00"/>
    <x v="1"/>
    <s v="HSBC"/>
    <n v="134573.38"/>
    <x v="1"/>
    <n v="3"/>
    <n v="0"/>
    <n v="0"/>
  </r>
  <r>
    <s v="T00133"/>
    <x v="123"/>
    <d v="2025-07-01T00:00:00"/>
    <x v="2"/>
    <s v="JP Morgan"/>
    <n v="141794.34"/>
    <x v="0"/>
    <n v="3"/>
    <n v="1"/>
    <n v="0"/>
  </r>
  <r>
    <s v="T00134"/>
    <x v="113"/>
    <d v="2025-03-07T00:00:00"/>
    <x v="0"/>
    <s v="JP Morgan"/>
    <n v="242949.24"/>
    <x v="0"/>
    <n v="3"/>
    <n v="1"/>
    <n v="0"/>
  </r>
  <r>
    <s v="T00137"/>
    <x v="146"/>
    <d v="2025-04-09T00:00:00"/>
    <x v="2"/>
    <s v="Barclays"/>
    <n v="61355.95"/>
    <x v="0"/>
    <n v="3"/>
    <n v="1"/>
    <n v="0"/>
  </r>
  <r>
    <s v="T00146"/>
    <x v="23"/>
    <d v="2025-03-15T00:00:00"/>
    <x v="2"/>
    <s v="HSBC"/>
    <n v="430888.78"/>
    <x v="0"/>
    <n v="3"/>
    <n v="1"/>
    <n v="0"/>
  </r>
  <r>
    <s v="T00149"/>
    <x v="121"/>
    <d v="2025-03-10T00:00:00"/>
    <x v="2"/>
    <s v="HSBC"/>
    <n v="213740.78"/>
    <x v="0"/>
    <n v="3"/>
    <n v="1"/>
    <n v="0"/>
  </r>
  <r>
    <s v="T00159"/>
    <x v="163"/>
    <d v="2025-02-02T00:00:00"/>
    <x v="0"/>
    <s v="Citi"/>
    <n v="466095.58"/>
    <x v="2"/>
    <n v="3"/>
    <n v="0"/>
    <n v="1"/>
  </r>
  <r>
    <s v="T00163"/>
    <x v="24"/>
    <d v="2025-05-12T00:00:00"/>
    <x v="3"/>
    <s v="JP Morgan"/>
    <n v="35577.33"/>
    <x v="0"/>
    <n v="3"/>
    <n v="1"/>
    <n v="0"/>
  </r>
  <r>
    <s v="T00167"/>
    <x v="150"/>
    <d v="2025-04-29T00:00:00"/>
    <x v="1"/>
    <s v="JP Morgan"/>
    <n v="51817.25"/>
    <x v="1"/>
    <n v="3"/>
    <n v="0"/>
    <n v="0"/>
  </r>
  <r>
    <s v="T00173"/>
    <x v="116"/>
    <d v="2025-06-17T00:00:00"/>
    <x v="1"/>
    <s v="Citi"/>
    <n v="58934.74"/>
    <x v="0"/>
    <n v="3"/>
    <n v="1"/>
    <n v="0"/>
  </r>
  <r>
    <s v="T00174"/>
    <x v="10"/>
    <d v="2025-02-23T00:00:00"/>
    <x v="2"/>
    <s v="HSBC"/>
    <n v="347141.78"/>
    <x v="0"/>
    <n v="3"/>
    <n v="1"/>
    <n v="0"/>
  </r>
  <r>
    <s v="T00183"/>
    <x v="79"/>
    <d v="2025-03-06T00:00:00"/>
    <x v="2"/>
    <s v="Citi"/>
    <n v="453972.28"/>
    <x v="0"/>
    <n v="3"/>
    <n v="1"/>
    <n v="0"/>
  </r>
  <r>
    <s v="T00186"/>
    <x v="50"/>
    <d v="2025-02-11T00:00:00"/>
    <x v="2"/>
    <s v="Barclays"/>
    <n v="440047.04"/>
    <x v="0"/>
    <n v="3"/>
    <n v="1"/>
    <n v="0"/>
  </r>
  <r>
    <s v="T00188"/>
    <x v="57"/>
    <d v="2025-05-14T00:00:00"/>
    <x v="3"/>
    <s v="Citi"/>
    <n v="204847.31"/>
    <x v="0"/>
    <n v="3"/>
    <n v="1"/>
    <n v="0"/>
  </r>
  <r>
    <s v="T00189"/>
    <x v="133"/>
    <d v="2025-04-26T00:00:00"/>
    <x v="3"/>
    <s v="Morgan Stanley"/>
    <n v="383531.43"/>
    <x v="0"/>
    <n v="3"/>
    <n v="1"/>
    <n v="0"/>
  </r>
  <r>
    <s v="T00191"/>
    <x v="133"/>
    <d v="2025-04-26T00:00:00"/>
    <x v="1"/>
    <s v="HSBC"/>
    <n v="140953.79"/>
    <x v="0"/>
    <n v="3"/>
    <n v="1"/>
    <n v="0"/>
  </r>
  <r>
    <s v="T00193"/>
    <x v="133"/>
    <d v="2025-04-26T00:00:00"/>
    <x v="2"/>
    <s v="Citi"/>
    <n v="74443.95"/>
    <x v="0"/>
    <n v="3"/>
    <n v="1"/>
    <n v="0"/>
  </r>
  <r>
    <s v="T00203"/>
    <x v="40"/>
    <d v="2025-06-24T00:00:00"/>
    <x v="3"/>
    <s v="Citi"/>
    <n v="372123.01"/>
    <x v="0"/>
    <n v="3"/>
    <n v="1"/>
    <n v="0"/>
  </r>
  <r>
    <s v="T00204"/>
    <x v="34"/>
    <d v="2025-06-12T00:00:00"/>
    <x v="2"/>
    <s v="HSBC"/>
    <n v="119399.06"/>
    <x v="0"/>
    <n v="3"/>
    <n v="1"/>
    <n v="0"/>
  </r>
  <r>
    <s v="T00208"/>
    <x v="100"/>
    <d v="2025-05-28T00:00:00"/>
    <x v="1"/>
    <s v="JP Morgan"/>
    <n v="334873.59999999998"/>
    <x v="0"/>
    <n v="3"/>
    <n v="1"/>
    <n v="0"/>
  </r>
  <r>
    <s v="T00211"/>
    <x v="82"/>
    <d v="2025-03-13T00:00:00"/>
    <x v="0"/>
    <s v="JP Morgan"/>
    <n v="341034.25"/>
    <x v="0"/>
    <n v="3"/>
    <n v="1"/>
    <n v="0"/>
  </r>
  <r>
    <s v="T00213"/>
    <x v="114"/>
    <d v="2025-04-11T00:00:00"/>
    <x v="0"/>
    <s v="Citi"/>
    <n v="416583.93"/>
    <x v="2"/>
    <n v="3"/>
    <n v="0"/>
    <n v="1"/>
  </r>
  <r>
    <s v="T00215"/>
    <x v="53"/>
    <d v="2025-05-27T00:00:00"/>
    <x v="1"/>
    <s v="JP Morgan"/>
    <n v="152660.68"/>
    <x v="2"/>
    <n v="3"/>
    <n v="0"/>
    <n v="1"/>
  </r>
  <r>
    <s v="T00218"/>
    <x v="174"/>
    <d v="2025-03-14T00:00:00"/>
    <x v="2"/>
    <s v="HSBC"/>
    <n v="450733.05"/>
    <x v="1"/>
    <n v="3"/>
    <n v="0"/>
    <n v="0"/>
  </r>
  <r>
    <s v="T00219"/>
    <x v="0"/>
    <d v="2025-04-06T00:00:00"/>
    <x v="2"/>
    <s v="Barclays"/>
    <n v="357966.36"/>
    <x v="1"/>
    <n v="3"/>
    <n v="0"/>
    <n v="0"/>
  </r>
  <r>
    <s v="T00221"/>
    <x v="151"/>
    <d v="2025-05-31T00:00:00"/>
    <x v="3"/>
    <s v="JP Morgan"/>
    <n v="305612.98"/>
    <x v="0"/>
    <n v="3"/>
    <n v="1"/>
    <n v="0"/>
  </r>
  <r>
    <s v="T00222"/>
    <x v="58"/>
    <d v="2025-06-16T00:00:00"/>
    <x v="2"/>
    <s v="JP Morgan"/>
    <n v="241966.43"/>
    <x v="0"/>
    <n v="3"/>
    <n v="1"/>
    <n v="0"/>
  </r>
  <r>
    <s v="T00226"/>
    <x v="151"/>
    <d v="2025-05-31T00:00:00"/>
    <x v="0"/>
    <s v="HSBC"/>
    <n v="495202.36"/>
    <x v="1"/>
    <n v="3"/>
    <n v="0"/>
    <n v="0"/>
  </r>
  <r>
    <s v="T00234"/>
    <x v="60"/>
    <d v="2025-04-17T00:00:00"/>
    <x v="0"/>
    <s v="Morgan Stanley"/>
    <n v="365557.33"/>
    <x v="1"/>
    <n v="3"/>
    <n v="0"/>
    <n v="0"/>
  </r>
  <r>
    <s v="T00235"/>
    <x v="24"/>
    <d v="2025-05-12T00:00:00"/>
    <x v="2"/>
    <s v="JP Morgan"/>
    <n v="313669.94"/>
    <x v="2"/>
    <n v="3"/>
    <n v="0"/>
    <n v="1"/>
  </r>
  <r>
    <s v="T00242"/>
    <x v="177"/>
    <d v="2025-01-10T00:00:00"/>
    <x v="2"/>
    <s v="JP Morgan"/>
    <n v="454146.27"/>
    <x v="0"/>
    <n v="3"/>
    <n v="1"/>
    <n v="0"/>
  </r>
  <r>
    <s v="T00251"/>
    <x v="97"/>
    <d v="2025-05-23T00:00:00"/>
    <x v="1"/>
    <s v="Barclays"/>
    <n v="348099.87"/>
    <x v="0"/>
    <n v="3"/>
    <n v="1"/>
    <n v="0"/>
  </r>
  <r>
    <s v="T00255"/>
    <x v="52"/>
    <d v="2025-04-12T00:00:00"/>
    <x v="1"/>
    <s v="Citi"/>
    <n v="122822.95"/>
    <x v="1"/>
    <n v="3"/>
    <n v="0"/>
    <n v="0"/>
  </r>
  <r>
    <s v="T00260"/>
    <x v="70"/>
    <d v="2025-06-04T00:00:00"/>
    <x v="1"/>
    <s v="JP Morgan"/>
    <n v="183591.2"/>
    <x v="0"/>
    <n v="3"/>
    <n v="1"/>
    <n v="0"/>
  </r>
  <r>
    <s v="T00261"/>
    <x v="16"/>
    <d v="2025-02-26T00:00:00"/>
    <x v="0"/>
    <s v="JP Morgan"/>
    <n v="475044.89"/>
    <x v="0"/>
    <n v="3"/>
    <n v="1"/>
    <n v="0"/>
  </r>
  <r>
    <s v="T00262"/>
    <x v="92"/>
    <d v="2025-05-03T00:00:00"/>
    <x v="1"/>
    <s v="Citi"/>
    <n v="481532"/>
    <x v="0"/>
    <n v="3"/>
    <n v="1"/>
    <n v="0"/>
  </r>
  <r>
    <s v="T00264"/>
    <x v="70"/>
    <d v="2025-06-04T00:00:00"/>
    <x v="0"/>
    <s v="Barclays"/>
    <n v="465043.54"/>
    <x v="3"/>
    <n v="3"/>
    <n v="0"/>
    <n v="0"/>
  </r>
  <r>
    <s v="T00275"/>
    <x v="0"/>
    <d v="2025-04-06T00:00:00"/>
    <x v="3"/>
    <s v="Barclays"/>
    <n v="497540.87"/>
    <x v="3"/>
    <n v="3"/>
    <n v="0"/>
    <n v="0"/>
  </r>
  <r>
    <s v="T00279"/>
    <x v="19"/>
    <d v="2025-03-26T00:00:00"/>
    <x v="0"/>
    <s v="Barclays"/>
    <n v="63357.72"/>
    <x v="3"/>
    <n v="3"/>
    <n v="0"/>
    <n v="0"/>
  </r>
  <r>
    <s v="T00280"/>
    <x v="16"/>
    <d v="2025-02-26T00:00:00"/>
    <x v="1"/>
    <s v="HSBC"/>
    <n v="321903.94"/>
    <x v="0"/>
    <n v="3"/>
    <n v="1"/>
    <n v="0"/>
  </r>
  <r>
    <s v="T00289"/>
    <x v="151"/>
    <d v="2025-05-31T00:00:00"/>
    <x v="2"/>
    <s v="HSBC"/>
    <n v="114838.95"/>
    <x v="0"/>
    <n v="3"/>
    <n v="1"/>
    <n v="0"/>
  </r>
  <r>
    <s v="T00290"/>
    <x v="36"/>
    <d v="2025-05-11T00:00:00"/>
    <x v="1"/>
    <s v="Barclays"/>
    <n v="16384.490000000002"/>
    <x v="0"/>
    <n v="3"/>
    <n v="1"/>
    <n v="0"/>
  </r>
  <r>
    <s v="T00295"/>
    <x v="61"/>
    <d v="2025-02-05T00:00:00"/>
    <x v="2"/>
    <s v="HSBC"/>
    <n v="352172.47"/>
    <x v="0"/>
    <n v="3"/>
    <n v="1"/>
    <n v="0"/>
  </r>
  <r>
    <s v="T00296"/>
    <x v="84"/>
    <d v="2025-06-28T00:00:00"/>
    <x v="1"/>
    <s v="JP Morgan"/>
    <n v="203650.9"/>
    <x v="0"/>
    <n v="3"/>
    <n v="1"/>
    <n v="0"/>
  </r>
  <r>
    <s v="T00297"/>
    <x v="125"/>
    <d v="2025-04-28T00:00:00"/>
    <x v="2"/>
    <s v="Morgan Stanley"/>
    <n v="476919.43"/>
    <x v="3"/>
    <n v="3"/>
    <n v="0"/>
    <n v="0"/>
  </r>
  <r>
    <s v="T00301"/>
    <x v="122"/>
    <d v="2025-02-10T00:00:00"/>
    <x v="0"/>
    <s v="JP Morgan"/>
    <n v="388813.63"/>
    <x v="1"/>
    <n v="3"/>
    <n v="0"/>
    <n v="0"/>
  </r>
  <r>
    <s v="T00306"/>
    <x v="37"/>
    <d v="2025-01-30T00:00:00"/>
    <x v="2"/>
    <s v="HSBC"/>
    <n v="480482.21"/>
    <x v="0"/>
    <n v="3"/>
    <n v="1"/>
    <n v="0"/>
  </r>
  <r>
    <s v="T00307"/>
    <x v="11"/>
    <d v="2025-01-24T00:00:00"/>
    <x v="2"/>
    <s v="Morgan Stanley"/>
    <n v="384153.74"/>
    <x v="1"/>
    <n v="3"/>
    <n v="0"/>
    <n v="0"/>
  </r>
  <r>
    <s v="T00311"/>
    <x v="20"/>
    <d v="2025-04-24T00:00:00"/>
    <x v="2"/>
    <s v="Citi"/>
    <n v="394366.22"/>
    <x v="3"/>
    <n v="3"/>
    <n v="0"/>
    <n v="0"/>
  </r>
  <r>
    <s v="T00316"/>
    <x v="108"/>
    <d v="2025-02-07T00:00:00"/>
    <x v="2"/>
    <s v="JP Morgan"/>
    <n v="405958.85"/>
    <x v="0"/>
    <n v="3"/>
    <n v="1"/>
    <n v="0"/>
  </r>
  <r>
    <s v="T00317"/>
    <x v="141"/>
    <d v="2025-02-21T00:00:00"/>
    <x v="3"/>
    <s v="Citi"/>
    <n v="97165.18"/>
    <x v="1"/>
    <n v="3"/>
    <n v="0"/>
    <n v="0"/>
  </r>
  <r>
    <s v="T00319"/>
    <x v="40"/>
    <d v="2025-06-24T00:00:00"/>
    <x v="0"/>
    <s v="Morgan Stanley"/>
    <n v="406054.97"/>
    <x v="0"/>
    <n v="3"/>
    <n v="1"/>
    <n v="0"/>
  </r>
  <r>
    <s v="T00320"/>
    <x v="153"/>
    <d v="2025-06-10T00:00:00"/>
    <x v="3"/>
    <s v="Morgan Stanley"/>
    <n v="134372.32999999999"/>
    <x v="2"/>
    <n v="3"/>
    <n v="0"/>
    <n v="1"/>
  </r>
  <r>
    <s v="T00321"/>
    <x v="128"/>
    <d v="2025-02-18T00:00:00"/>
    <x v="0"/>
    <s v="Barclays"/>
    <n v="130445.65"/>
    <x v="0"/>
    <n v="3"/>
    <n v="1"/>
    <n v="0"/>
  </r>
  <r>
    <s v="T00326"/>
    <x v="55"/>
    <d v="2025-02-09T00:00:00"/>
    <x v="0"/>
    <s v="Barclays"/>
    <n v="85365.440000000002"/>
    <x v="0"/>
    <n v="3"/>
    <n v="1"/>
    <n v="0"/>
  </r>
  <r>
    <s v="T00328"/>
    <x v="0"/>
    <d v="2025-04-06T00:00:00"/>
    <x v="3"/>
    <s v="Barclays"/>
    <n v="477875.03"/>
    <x v="0"/>
    <n v="3"/>
    <n v="1"/>
    <n v="0"/>
  </r>
  <r>
    <s v="T00329"/>
    <x v="128"/>
    <d v="2025-02-18T00:00:00"/>
    <x v="0"/>
    <s v="JP Morgan"/>
    <n v="252390.84"/>
    <x v="3"/>
    <n v="3"/>
    <n v="0"/>
    <n v="0"/>
  </r>
  <r>
    <s v="T00332"/>
    <x v="150"/>
    <d v="2025-04-29T00:00:00"/>
    <x v="1"/>
    <s v="HSBC"/>
    <n v="321367.39"/>
    <x v="0"/>
    <n v="3"/>
    <n v="1"/>
    <n v="0"/>
  </r>
  <r>
    <s v="T00335"/>
    <x v="154"/>
    <d v="2025-03-11T00:00:00"/>
    <x v="3"/>
    <s v="Barclays"/>
    <n v="38274.43"/>
    <x v="0"/>
    <n v="3"/>
    <n v="1"/>
    <n v="0"/>
  </r>
  <r>
    <s v="T00342"/>
    <x v="60"/>
    <d v="2025-04-17T00:00:00"/>
    <x v="2"/>
    <s v="Morgan Stanley"/>
    <n v="213645.91"/>
    <x v="0"/>
    <n v="3"/>
    <n v="1"/>
    <n v="0"/>
  </r>
  <r>
    <s v="T00350"/>
    <x v="159"/>
    <d v="2025-05-10T00:00:00"/>
    <x v="0"/>
    <s v="HSBC"/>
    <n v="122060.26"/>
    <x v="0"/>
    <n v="3"/>
    <n v="1"/>
    <n v="0"/>
  </r>
  <r>
    <s v="T00351"/>
    <x v="171"/>
    <d v="2025-06-07T00:00:00"/>
    <x v="0"/>
    <s v="Morgan Stanley"/>
    <n v="478596.85"/>
    <x v="2"/>
    <n v="3"/>
    <n v="0"/>
    <n v="1"/>
  </r>
  <r>
    <s v="T00354"/>
    <x v="60"/>
    <d v="2025-04-17T00:00:00"/>
    <x v="3"/>
    <s v="Morgan Stanley"/>
    <n v="120196.21"/>
    <x v="0"/>
    <n v="3"/>
    <n v="1"/>
    <n v="0"/>
  </r>
  <r>
    <s v="T00356"/>
    <x v="39"/>
    <d v="2025-05-20T00:00:00"/>
    <x v="0"/>
    <s v="Citi"/>
    <n v="362388.35"/>
    <x v="2"/>
    <n v="3"/>
    <n v="0"/>
    <n v="1"/>
  </r>
  <r>
    <s v="T00358"/>
    <x v="84"/>
    <d v="2025-06-28T00:00:00"/>
    <x v="1"/>
    <s v="JP Morgan"/>
    <n v="219475.9"/>
    <x v="0"/>
    <n v="3"/>
    <n v="1"/>
    <n v="0"/>
  </r>
  <r>
    <s v="T00360"/>
    <x v="142"/>
    <d v="2025-06-22T00:00:00"/>
    <x v="1"/>
    <s v="Citi"/>
    <n v="421433.23"/>
    <x v="0"/>
    <n v="3"/>
    <n v="1"/>
    <n v="0"/>
  </r>
  <r>
    <s v="T00363"/>
    <x v="119"/>
    <d v="2025-02-22T00:00:00"/>
    <x v="3"/>
    <s v="Barclays"/>
    <n v="452841.21"/>
    <x v="0"/>
    <n v="3"/>
    <n v="1"/>
    <n v="0"/>
  </r>
  <r>
    <s v="T00370"/>
    <x v="94"/>
    <d v="2025-02-08T00:00:00"/>
    <x v="0"/>
    <s v="Morgan Stanley"/>
    <n v="110185.83"/>
    <x v="0"/>
    <n v="3"/>
    <n v="1"/>
    <n v="0"/>
  </r>
  <r>
    <s v="T00373"/>
    <x v="110"/>
    <d v="2025-03-09T00:00:00"/>
    <x v="1"/>
    <s v="Barclays"/>
    <n v="300963.21999999997"/>
    <x v="2"/>
    <n v="3"/>
    <n v="0"/>
    <n v="1"/>
  </r>
  <r>
    <s v="T00375"/>
    <x v="53"/>
    <d v="2025-05-27T00:00:00"/>
    <x v="3"/>
    <s v="Morgan Stanley"/>
    <n v="321660.81"/>
    <x v="0"/>
    <n v="3"/>
    <n v="1"/>
    <n v="0"/>
  </r>
  <r>
    <s v="T00377"/>
    <x v="125"/>
    <d v="2025-04-28T00:00:00"/>
    <x v="2"/>
    <s v="Morgan Stanley"/>
    <n v="154668.48000000001"/>
    <x v="3"/>
    <n v="3"/>
    <n v="0"/>
    <n v="0"/>
  </r>
  <r>
    <s v="T00378"/>
    <x v="32"/>
    <d v="2025-05-26T00:00:00"/>
    <x v="1"/>
    <s v="JP Morgan"/>
    <n v="440953.32"/>
    <x v="0"/>
    <n v="3"/>
    <n v="1"/>
    <n v="0"/>
  </r>
  <r>
    <s v="T00379"/>
    <x v="78"/>
    <d v="2025-04-05T00:00:00"/>
    <x v="3"/>
    <s v="Morgan Stanley"/>
    <n v="235401.17"/>
    <x v="0"/>
    <n v="3"/>
    <n v="1"/>
    <n v="0"/>
  </r>
  <r>
    <s v="T00391"/>
    <x v="68"/>
    <d v="2025-03-30T00:00:00"/>
    <x v="0"/>
    <s v="HSBC"/>
    <n v="466194.89"/>
    <x v="2"/>
    <n v="3"/>
    <n v="0"/>
    <n v="1"/>
  </r>
  <r>
    <s v="T00401"/>
    <x v="13"/>
    <d v="2025-03-04T00:00:00"/>
    <x v="3"/>
    <s v="Morgan Stanley"/>
    <n v="14944.4"/>
    <x v="0"/>
    <n v="3"/>
    <n v="1"/>
    <n v="0"/>
  </r>
  <r>
    <s v="T00403"/>
    <x v="31"/>
    <d v="2025-01-08T00:00:00"/>
    <x v="1"/>
    <s v="Barclays"/>
    <n v="442539.85"/>
    <x v="0"/>
    <n v="3"/>
    <n v="1"/>
    <n v="0"/>
  </r>
  <r>
    <s v="T00408"/>
    <x v="137"/>
    <d v="2025-04-07T00:00:00"/>
    <x v="1"/>
    <s v="HSBC"/>
    <n v="323911.44"/>
    <x v="0"/>
    <n v="3"/>
    <n v="1"/>
    <n v="0"/>
  </r>
  <r>
    <s v="T00416"/>
    <x v="162"/>
    <d v="2025-04-27T00:00:00"/>
    <x v="0"/>
    <s v="HSBC"/>
    <n v="71424.67"/>
    <x v="0"/>
    <n v="3"/>
    <n v="1"/>
    <n v="0"/>
  </r>
  <r>
    <s v="T00420"/>
    <x v="45"/>
    <d v="2025-05-30T00:00:00"/>
    <x v="3"/>
    <s v="Citi"/>
    <n v="118039.33"/>
    <x v="0"/>
    <n v="3"/>
    <n v="1"/>
    <n v="0"/>
  </r>
  <r>
    <s v="T00428"/>
    <x v="2"/>
    <d v="2025-04-30T00:00:00"/>
    <x v="1"/>
    <s v="HSBC"/>
    <n v="141819.63"/>
    <x v="2"/>
    <n v="3"/>
    <n v="0"/>
    <n v="1"/>
  </r>
  <r>
    <s v="T00430"/>
    <x v="160"/>
    <d v="2025-01-26T00:00:00"/>
    <x v="0"/>
    <s v="Barclays"/>
    <n v="141734.9"/>
    <x v="1"/>
    <n v="3"/>
    <n v="0"/>
    <n v="0"/>
  </r>
  <r>
    <s v="T00446"/>
    <x v="104"/>
    <d v="2025-01-19T00:00:00"/>
    <x v="0"/>
    <s v="Citi"/>
    <n v="403723.87"/>
    <x v="0"/>
    <n v="3"/>
    <n v="1"/>
    <n v="0"/>
  </r>
  <r>
    <s v="T00451"/>
    <x v="131"/>
    <d v="2025-06-06T00:00:00"/>
    <x v="0"/>
    <s v="Citi"/>
    <n v="25120.37"/>
    <x v="0"/>
    <n v="3"/>
    <n v="1"/>
    <n v="0"/>
  </r>
  <r>
    <s v="T00453"/>
    <x v="123"/>
    <d v="2025-07-01T00:00:00"/>
    <x v="3"/>
    <s v="HSBC"/>
    <n v="79663.520000000004"/>
    <x v="3"/>
    <n v="3"/>
    <n v="0"/>
    <n v="0"/>
  </r>
  <r>
    <s v="T00455"/>
    <x v="101"/>
    <d v="2025-02-01T00:00:00"/>
    <x v="3"/>
    <s v="JP Morgan"/>
    <n v="335921.64"/>
    <x v="0"/>
    <n v="3"/>
    <n v="1"/>
    <n v="0"/>
  </r>
  <r>
    <s v="T00462"/>
    <x v="50"/>
    <d v="2025-02-11T00:00:00"/>
    <x v="1"/>
    <s v="JP Morgan"/>
    <n v="162872.17000000001"/>
    <x v="0"/>
    <n v="3"/>
    <n v="1"/>
    <n v="0"/>
  </r>
  <r>
    <s v="T00476"/>
    <x v="82"/>
    <d v="2025-03-13T00:00:00"/>
    <x v="1"/>
    <s v="Citi"/>
    <n v="356034.66"/>
    <x v="0"/>
    <n v="3"/>
    <n v="1"/>
    <n v="0"/>
  </r>
  <r>
    <s v="T00478"/>
    <x v="104"/>
    <d v="2025-01-19T00:00:00"/>
    <x v="0"/>
    <s v="Citi"/>
    <n v="274959.94"/>
    <x v="3"/>
    <n v="3"/>
    <n v="0"/>
    <n v="0"/>
  </r>
  <r>
    <s v="T00481"/>
    <x v="5"/>
    <d v="2025-01-05T00:00:00"/>
    <x v="0"/>
    <s v="Citi"/>
    <n v="246309.54"/>
    <x v="0"/>
    <n v="3"/>
    <n v="1"/>
    <n v="0"/>
  </r>
  <r>
    <s v="T00485"/>
    <x v="70"/>
    <d v="2025-06-04T00:00:00"/>
    <x v="2"/>
    <s v="Morgan Stanley"/>
    <n v="476708.89"/>
    <x v="0"/>
    <n v="3"/>
    <n v="1"/>
    <n v="0"/>
  </r>
  <r>
    <s v="T00487"/>
    <x v="107"/>
    <d v="2025-06-30T00:00:00"/>
    <x v="1"/>
    <s v="Citi"/>
    <n v="440877.1"/>
    <x v="0"/>
    <n v="3"/>
    <n v="1"/>
    <n v="0"/>
  </r>
  <r>
    <s v="T00491"/>
    <x v="49"/>
    <d v="2025-06-13T00:00:00"/>
    <x v="0"/>
    <s v="HSBC"/>
    <n v="165109.34"/>
    <x v="0"/>
    <n v="3"/>
    <n v="1"/>
    <n v="0"/>
  </r>
  <r>
    <s v="T00492"/>
    <x v="123"/>
    <d v="2025-07-01T00:00:00"/>
    <x v="0"/>
    <s v="Barclays"/>
    <n v="410041.28"/>
    <x v="0"/>
    <n v="3"/>
    <n v="1"/>
    <n v="0"/>
  </r>
  <r>
    <s v="T00494"/>
    <x v="86"/>
    <d v="2025-04-14T00:00:00"/>
    <x v="1"/>
    <s v="HSBC"/>
    <n v="44736.87"/>
    <x v="0"/>
    <n v="3"/>
    <n v="1"/>
    <n v="0"/>
  </r>
  <r>
    <s v="T00497"/>
    <x v="110"/>
    <d v="2025-03-09T00:00:00"/>
    <x v="0"/>
    <s v="Morgan Stanley"/>
    <n v="426833.33"/>
    <x v="0"/>
    <n v="3"/>
    <n v="1"/>
    <n v="0"/>
  </r>
  <r>
    <s v="T00498"/>
    <x v="49"/>
    <d v="2025-06-13T00:00:00"/>
    <x v="0"/>
    <s v="Morgan Stanley"/>
    <n v="491133.79"/>
    <x v="0"/>
    <n v="3"/>
    <n v="1"/>
    <n v="0"/>
  </r>
  <r>
    <s v="T00507"/>
    <x v="128"/>
    <d v="2025-02-18T00:00:00"/>
    <x v="1"/>
    <s v="Citi"/>
    <n v="468147.27"/>
    <x v="2"/>
    <n v="3"/>
    <n v="0"/>
    <n v="1"/>
  </r>
  <r>
    <s v="T00509"/>
    <x v="108"/>
    <d v="2025-02-07T00:00:00"/>
    <x v="3"/>
    <s v="Barclays"/>
    <n v="440212.4"/>
    <x v="0"/>
    <n v="3"/>
    <n v="1"/>
    <n v="0"/>
  </r>
  <r>
    <s v="T00510"/>
    <x v="43"/>
    <d v="2025-03-25T00:00:00"/>
    <x v="2"/>
    <s v="HSBC"/>
    <n v="306697.34000000003"/>
    <x v="0"/>
    <n v="3"/>
    <n v="1"/>
    <n v="0"/>
  </r>
  <r>
    <s v="T00512"/>
    <x v="106"/>
    <d v="2025-01-11T00:00:00"/>
    <x v="2"/>
    <s v="JP Morgan"/>
    <n v="184368.83"/>
    <x v="1"/>
    <n v="3"/>
    <n v="0"/>
    <n v="0"/>
  </r>
  <r>
    <s v="T00515"/>
    <x v="127"/>
    <d v="2025-04-03T00:00:00"/>
    <x v="3"/>
    <s v="Citi"/>
    <n v="341995.06"/>
    <x v="0"/>
    <n v="3"/>
    <n v="1"/>
    <n v="0"/>
  </r>
  <r>
    <s v="T00517"/>
    <x v="125"/>
    <d v="2025-04-28T00:00:00"/>
    <x v="0"/>
    <s v="Barclays"/>
    <n v="110646.69"/>
    <x v="0"/>
    <n v="3"/>
    <n v="1"/>
    <n v="0"/>
  </r>
  <r>
    <s v="T00530"/>
    <x v="70"/>
    <d v="2025-06-04T00:00:00"/>
    <x v="3"/>
    <s v="HSBC"/>
    <n v="15625.52"/>
    <x v="0"/>
    <n v="3"/>
    <n v="1"/>
    <n v="0"/>
  </r>
  <r>
    <s v="T00534"/>
    <x v="146"/>
    <d v="2025-04-09T00:00:00"/>
    <x v="1"/>
    <s v="Barclays"/>
    <n v="278414.5"/>
    <x v="2"/>
    <n v="3"/>
    <n v="0"/>
    <n v="1"/>
  </r>
  <r>
    <s v="T00535"/>
    <x v="70"/>
    <d v="2025-06-04T00:00:00"/>
    <x v="0"/>
    <s v="Barclays"/>
    <n v="489689.18"/>
    <x v="0"/>
    <n v="3"/>
    <n v="1"/>
    <n v="0"/>
  </r>
  <r>
    <s v="T00536"/>
    <x v="30"/>
    <d v="2025-06-03T00:00:00"/>
    <x v="0"/>
    <s v="JP Morgan"/>
    <n v="282192.76"/>
    <x v="0"/>
    <n v="3"/>
    <n v="1"/>
    <n v="0"/>
  </r>
  <r>
    <s v="T00541"/>
    <x v="160"/>
    <d v="2025-01-26T00:00:00"/>
    <x v="3"/>
    <s v="Morgan Stanley"/>
    <n v="46280.69"/>
    <x v="0"/>
    <n v="3"/>
    <n v="1"/>
    <n v="0"/>
  </r>
  <r>
    <s v="T00546"/>
    <x v="133"/>
    <d v="2025-04-26T00:00:00"/>
    <x v="3"/>
    <s v="Citi"/>
    <n v="279307.07"/>
    <x v="3"/>
    <n v="3"/>
    <n v="0"/>
    <n v="0"/>
  </r>
  <r>
    <s v="T00549"/>
    <x v="54"/>
    <d v="2025-04-25T00:00:00"/>
    <x v="2"/>
    <s v="Citi"/>
    <n v="301726.23"/>
    <x v="0"/>
    <n v="3"/>
    <n v="1"/>
    <n v="0"/>
  </r>
  <r>
    <s v="T00550"/>
    <x v="68"/>
    <d v="2025-03-30T00:00:00"/>
    <x v="2"/>
    <s v="HSBC"/>
    <n v="94334.2"/>
    <x v="0"/>
    <n v="3"/>
    <n v="1"/>
    <n v="0"/>
  </r>
  <r>
    <s v="T00556"/>
    <x v="45"/>
    <d v="2025-05-30T00:00:00"/>
    <x v="2"/>
    <s v="Citi"/>
    <n v="55126.67"/>
    <x v="0"/>
    <n v="3"/>
    <n v="1"/>
    <n v="0"/>
  </r>
  <r>
    <s v="T00558"/>
    <x v="56"/>
    <d v="2025-01-12T00:00:00"/>
    <x v="1"/>
    <s v="Barclays"/>
    <n v="324399.64"/>
    <x v="3"/>
    <n v="3"/>
    <n v="0"/>
    <n v="0"/>
  </r>
  <r>
    <s v="T00563"/>
    <x v="20"/>
    <d v="2025-04-24T00:00:00"/>
    <x v="0"/>
    <s v="Barclays"/>
    <n v="339307.46"/>
    <x v="1"/>
    <n v="3"/>
    <n v="0"/>
    <n v="0"/>
  </r>
  <r>
    <s v="T00565"/>
    <x v="2"/>
    <d v="2025-04-30T00:00:00"/>
    <x v="0"/>
    <s v="Barclays"/>
    <n v="267620.55"/>
    <x v="2"/>
    <n v="3"/>
    <n v="0"/>
    <n v="1"/>
  </r>
  <r>
    <s v="T00568"/>
    <x v="97"/>
    <d v="2025-05-23T00:00:00"/>
    <x v="2"/>
    <s v="Citi"/>
    <n v="95300.02"/>
    <x v="3"/>
    <n v="3"/>
    <n v="0"/>
    <n v="0"/>
  </r>
  <r>
    <s v="T00578"/>
    <x v="51"/>
    <d v="2025-02-14T00:00:00"/>
    <x v="2"/>
    <s v="Barclays"/>
    <n v="34739.58"/>
    <x v="0"/>
    <n v="3"/>
    <n v="1"/>
    <n v="0"/>
  </r>
  <r>
    <s v="T00579"/>
    <x v="165"/>
    <d v="2025-06-19T00:00:00"/>
    <x v="2"/>
    <s v="Barclays"/>
    <n v="317468.42"/>
    <x v="0"/>
    <n v="3"/>
    <n v="1"/>
    <n v="0"/>
  </r>
  <r>
    <s v="T00584"/>
    <x v="90"/>
    <d v="2025-03-19T00:00:00"/>
    <x v="0"/>
    <s v="Morgan Stanley"/>
    <n v="118037.01"/>
    <x v="1"/>
    <n v="3"/>
    <n v="0"/>
    <n v="0"/>
  </r>
  <r>
    <s v="T00588"/>
    <x v="161"/>
    <d v="2025-03-18T00:00:00"/>
    <x v="3"/>
    <s v="Citi"/>
    <n v="115187.25"/>
    <x v="3"/>
    <n v="3"/>
    <n v="0"/>
    <n v="0"/>
  </r>
  <r>
    <s v="T00590"/>
    <x v="177"/>
    <d v="2025-01-10T00:00:00"/>
    <x v="3"/>
    <s v="Citi"/>
    <n v="254039.79"/>
    <x v="0"/>
    <n v="3"/>
    <n v="1"/>
    <n v="0"/>
  </r>
  <r>
    <s v="T00595"/>
    <x v="39"/>
    <d v="2025-05-20T00:00:00"/>
    <x v="1"/>
    <s v="Citi"/>
    <n v="405522.77"/>
    <x v="0"/>
    <n v="3"/>
    <n v="1"/>
    <n v="0"/>
  </r>
  <r>
    <s v="T00597"/>
    <x v="37"/>
    <d v="2025-01-30T00:00:00"/>
    <x v="3"/>
    <s v="Citi"/>
    <n v="410453.63"/>
    <x v="0"/>
    <n v="3"/>
    <n v="1"/>
    <n v="0"/>
  </r>
  <r>
    <s v="T00599"/>
    <x v="31"/>
    <d v="2025-01-08T00:00:00"/>
    <x v="1"/>
    <s v="HSBC"/>
    <n v="224808.64"/>
    <x v="0"/>
    <n v="3"/>
    <n v="1"/>
    <n v="0"/>
  </r>
  <r>
    <s v="T00601"/>
    <x v="116"/>
    <d v="2025-06-17T00:00:00"/>
    <x v="0"/>
    <s v="JP Morgan"/>
    <n v="122294.26"/>
    <x v="0"/>
    <n v="3"/>
    <n v="1"/>
    <n v="0"/>
  </r>
  <r>
    <s v="T00605"/>
    <x v="75"/>
    <d v="2025-04-22T00:00:00"/>
    <x v="2"/>
    <s v="Citi"/>
    <n v="109972.09"/>
    <x v="0"/>
    <n v="3"/>
    <n v="1"/>
    <n v="0"/>
  </r>
  <r>
    <s v="T00606"/>
    <x v="110"/>
    <d v="2025-03-09T00:00:00"/>
    <x v="0"/>
    <s v="JP Morgan"/>
    <n v="330457.11"/>
    <x v="0"/>
    <n v="3"/>
    <n v="1"/>
    <n v="0"/>
  </r>
  <r>
    <s v="T00609"/>
    <x v="23"/>
    <d v="2025-03-15T00:00:00"/>
    <x v="0"/>
    <s v="Barclays"/>
    <n v="456645.43"/>
    <x v="0"/>
    <n v="3"/>
    <n v="1"/>
    <n v="0"/>
  </r>
  <r>
    <s v="T00612"/>
    <x v="94"/>
    <d v="2025-02-08T00:00:00"/>
    <x v="3"/>
    <s v="HSBC"/>
    <n v="17748.47"/>
    <x v="2"/>
    <n v="3"/>
    <n v="0"/>
    <n v="1"/>
  </r>
  <r>
    <s v="T00613"/>
    <x v="174"/>
    <d v="2025-03-14T00:00:00"/>
    <x v="0"/>
    <s v="Citi"/>
    <n v="47801.13"/>
    <x v="0"/>
    <n v="3"/>
    <n v="1"/>
    <n v="0"/>
  </r>
  <r>
    <s v="T00615"/>
    <x v="95"/>
    <d v="2025-01-22T00:00:00"/>
    <x v="1"/>
    <s v="HSBC"/>
    <n v="183881.81"/>
    <x v="2"/>
    <n v="3"/>
    <n v="0"/>
    <n v="1"/>
  </r>
  <r>
    <s v="T00617"/>
    <x v="165"/>
    <d v="2025-06-19T00:00:00"/>
    <x v="1"/>
    <s v="Citi"/>
    <n v="115518.75"/>
    <x v="0"/>
    <n v="3"/>
    <n v="1"/>
    <n v="0"/>
  </r>
  <r>
    <s v="T00620"/>
    <x v="95"/>
    <d v="2025-01-22T00:00:00"/>
    <x v="1"/>
    <s v="Morgan Stanley"/>
    <n v="192378.19"/>
    <x v="0"/>
    <n v="3"/>
    <n v="1"/>
    <n v="0"/>
  </r>
  <r>
    <s v="T00622"/>
    <x v="46"/>
    <d v="2025-05-09T00:00:00"/>
    <x v="2"/>
    <s v="HSBC"/>
    <n v="443632.51"/>
    <x v="0"/>
    <n v="3"/>
    <n v="1"/>
    <n v="0"/>
  </r>
  <r>
    <s v="T00627"/>
    <x v="151"/>
    <d v="2025-05-31T00:00:00"/>
    <x v="2"/>
    <s v="Citi"/>
    <n v="204749.6"/>
    <x v="0"/>
    <n v="3"/>
    <n v="1"/>
    <n v="0"/>
  </r>
  <r>
    <s v="T00629"/>
    <x v="159"/>
    <d v="2025-05-10T00:00:00"/>
    <x v="2"/>
    <s v="Citi"/>
    <n v="134145.01"/>
    <x v="0"/>
    <n v="3"/>
    <n v="1"/>
    <n v="0"/>
  </r>
  <r>
    <s v="T00632"/>
    <x v="80"/>
    <d v="2025-01-04T00:00:00"/>
    <x v="3"/>
    <s v="HSBC"/>
    <n v="387663.84"/>
    <x v="1"/>
    <n v="3"/>
    <n v="0"/>
    <n v="0"/>
  </r>
  <r>
    <s v="T00633"/>
    <x v="57"/>
    <d v="2025-05-14T00:00:00"/>
    <x v="1"/>
    <s v="Barclays"/>
    <n v="219472.87"/>
    <x v="1"/>
    <n v="3"/>
    <n v="0"/>
    <n v="0"/>
  </r>
  <r>
    <s v="T00635"/>
    <x v="133"/>
    <d v="2025-04-26T00:00:00"/>
    <x v="3"/>
    <s v="Barclays"/>
    <n v="401862.19"/>
    <x v="2"/>
    <n v="3"/>
    <n v="0"/>
    <n v="1"/>
  </r>
  <r>
    <s v="T00636"/>
    <x v="169"/>
    <d v="2025-06-05T00:00:00"/>
    <x v="0"/>
    <s v="Barclays"/>
    <n v="173467.33"/>
    <x v="0"/>
    <n v="3"/>
    <n v="1"/>
    <n v="0"/>
  </r>
  <r>
    <s v="T00652"/>
    <x v="58"/>
    <d v="2025-06-16T00:00:00"/>
    <x v="0"/>
    <s v="Citi"/>
    <n v="394697.88"/>
    <x v="0"/>
    <n v="3"/>
    <n v="1"/>
    <n v="0"/>
  </r>
  <r>
    <s v="T00653"/>
    <x v="45"/>
    <d v="2025-05-30T00:00:00"/>
    <x v="1"/>
    <s v="Barclays"/>
    <n v="303434.25"/>
    <x v="0"/>
    <n v="3"/>
    <n v="1"/>
    <n v="0"/>
  </r>
  <r>
    <s v="T00657"/>
    <x v="141"/>
    <d v="2025-02-21T00:00:00"/>
    <x v="3"/>
    <s v="HSBC"/>
    <n v="240067.52"/>
    <x v="2"/>
    <n v="3"/>
    <n v="0"/>
    <n v="1"/>
  </r>
  <r>
    <s v="T00658"/>
    <x v="14"/>
    <d v="2025-01-17T00:00:00"/>
    <x v="3"/>
    <s v="Morgan Stanley"/>
    <n v="23872.52"/>
    <x v="0"/>
    <n v="3"/>
    <n v="1"/>
    <n v="0"/>
  </r>
  <r>
    <s v="T00664"/>
    <x v="41"/>
    <d v="2025-05-01T00:00:00"/>
    <x v="2"/>
    <s v="HSBC"/>
    <n v="462773.17"/>
    <x v="2"/>
    <n v="3"/>
    <n v="0"/>
    <n v="1"/>
  </r>
  <r>
    <s v="T00665"/>
    <x v="38"/>
    <d v="2025-01-06T00:00:00"/>
    <x v="1"/>
    <s v="Morgan Stanley"/>
    <n v="64821.5"/>
    <x v="0"/>
    <n v="3"/>
    <n v="1"/>
    <n v="0"/>
  </r>
  <r>
    <s v="T00666"/>
    <x v="53"/>
    <d v="2025-05-27T00:00:00"/>
    <x v="0"/>
    <s v="Barclays"/>
    <n v="263047.95"/>
    <x v="3"/>
    <n v="3"/>
    <n v="0"/>
    <n v="0"/>
  </r>
  <r>
    <s v="T00680"/>
    <x v="13"/>
    <d v="2025-03-04T00:00:00"/>
    <x v="2"/>
    <s v="Barclays"/>
    <n v="47551.55"/>
    <x v="1"/>
    <n v="3"/>
    <n v="0"/>
    <n v="0"/>
  </r>
  <r>
    <s v="T00685"/>
    <x v="171"/>
    <d v="2025-06-07T00:00:00"/>
    <x v="1"/>
    <s v="Citi"/>
    <n v="395315.29"/>
    <x v="2"/>
    <n v="3"/>
    <n v="0"/>
    <n v="1"/>
  </r>
  <r>
    <s v="T00686"/>
    <x v="100"/>
    <d v="2025-05-28T00:00:00"/>
    <x v="3"/>
    <s v="Barclays"/>
    <n v="319786.13"/>
    <x v="3"/>
    <n v="3"/>
    <n v="0"/>
    <n v="0"/>
  </r>
  <r>
    <s v="T00692"/>
    <x v="166"/>
    <d v="2025-05-17T00:00:00"/>
    <x v="2"/>
    <s v="HSBC"/>
    <n v="48043.98"/>
    <x v="0"/>
    <n v="3"/>
    <n v="1"/>
    <n v="0"/>
  </r>
  <r>
    <s v="T00707"/>
    <x v="96"/>
    <d v="2025-06-29T00:00:00"/>
    <x v="0"/>
    <s v="Citi"/>
    <n v="249794.46"/>
    <x v="0"/>
    <n v="3"/>
    <n v="1"/>
    <n v="0"/>
  </r>
  <r>
    <s v="T00709"/>
    <x v="85"/>
    <d v="2025-03-29T00:00:00"/>
    <x v="2"/>
    <s v="Morgan Stanley"/>
    <n v="372906.81"/>
    <x v="0"/>
    <n v="3"/>
    <n v="1"/>
    <n v="0"/>
  </r>
  <r>
    <s v="T00715"/>
    <x v="96"/>
    <d v="2025-06-29T00:00:00"/>
    <x v="3"/>
    <s v="HSBC"/>
    <n v="179162.68"/>
    <x v="2"/>
    <n v="3"/>
    <n v="0"/>
    <n v="1"/>
  </r>
  <r>
    <s v="T00720"/>
    <x v="24"/>
    <d v="2025-05-12T00:00:00"/>
    <x v="2"/>
    <s v="JP Morgan"/>
    <n v="320973.24"/>
    <x v="2"/>
    <n v="3"/>
    <n v="0"/>
    <n v="1"/>
  </r>
  <r>
    <s v="T00723"/>
    <x v="135"/>
    <d v="2025-01-09T00:00:00"/>
    <x v="0"/>
    <s v="HSBC"/>
    <n v="113828.22"/>
    <x v="0"/>
    <n v="3"/>
    <n v="1"/>
    <n v="0"/>
  </r>
  <r>
    <s v="T00725"/>
    <x v="99"/>
    <d v="2025-05-16T00:00:00"/>
    <x v="0"/>
    <s v="Citi"/>
    <n v="91796.22"/>
    <x v="2"/>
    <n v="3"/>
    <n v="0"/>
    <n v="1"/>
  </r>
  <r>
    <s v="T00728"/>
    <x v="160"/>
    <d v="2025-01-26T00:00:00"/>
    <x v="3"/>
    <s v="Morgan Stanley"/>
    <n v="174480.18"/>
    <x v="2"/>
    <n v="3"/>
    <n v="0"/>
    <n v="1"/>
  </r>
  <r>
    <s v="T00733"/>
    <x v="85"/>
    <d v="2025-03-29T00:00:00"/>
    <x v="2"/>
    <s v="Citi"/>
    <n v="379393.89"/>
    <x v="0"/>
    <n v="3"/>
    <n v="1"/>
    <n v="0"/>
  </r>
  <r>
    <s v="T00736"/>
    <x v="80"/>
    <d v="2025-01-04T00:00:00"/>
    <x v="3"/>
    <s v="Morgan Stanley"/>
    <n v="211813.72"/>
    <x v="0"/>
    <n v="3"/>
    <n v="1"/>
    <n v="0"/>
  </r>
  <r>
    <s v="T00740"/>
    <x v="133"/>
    <d v="2025-04-26T00:00:00"/>
    <x v="3"/>
    <s v="Morgan Stanley"/>
    <n v="277875.77"/>
    <x v="0"/>
    <n v="3"/>
    <n v="1"/>
    <n v="0"/>
  </r>
  <r>
    <s v="T00743"/>
    <x v="78"/>
    <d v="2025-04-05T00:00:00"/>
    <x v="2"/>
    <s v="Barclays"/>
    <n v="473105.95"/>
    <x v="0"/>
    <n v="3"/>
    <n v="1"/>
    <n v="0"/>
  </r>
  <r>
    <s v="T00747"/>
    <x v="131"/>
    <d v="2025-06-06T00:00:00"/>
    <x v="2"/>
    <s v="Morgan Stanley"/>
    <n v="225156.83"/>
    <x v="3"/>
    <n v="3"/>
    <n v="0"/>
    <n v="0"/>
  </r>
  <r>
    <s v="T00754"/>
    <x v="16"/>
    <d v="2025-02-26T00:00:00"/>
    <x v="1"/>
    <s v="Barclays"/>
    <n v="476206.59"/>
    <x v="2"/>
    <n v="3"/>
    <n v="0"/>
    <n v="1"/>
  </r>
  <r>
    <s v="T00760"/>
    <x v="30"/>
    <d v="2025-06-03T00:00:00"/>
    <x v="1"/>
    <s v="HSBC"/>
    <n v="443953.68"/>
    <x v="0"/>
    <n v="3"/>
    <n v="1"/>
    <n v="0"/>
  </r>
  <r>
    <s v="T00761"/>
    <x v="85"/>
    <d v="2025-03-29T00:00:00"/>
    <x v="0"/>
    <s v="Barclays"/>
    <n v="118731.23"/>
    <x v="0"/>
    <n v="3"/>
    <n v="1"/>
    <n v="0"/>
  </r>
  <r>
    <s v="T00764"/>
    <x v="90"/>
    <d v="2025-03-19T00:00:00"/>
    <x v="0"/>
    <s v="JP Morgan"/>
    <n v="368345.09"/>
    <x v="1"/>
    <n v="3"/>
    <n v="0"/>
    <n v="0"/>
  </r>
  <r>
    <s v="T00769"/>
    <x v="119"/>
    <d v="2025-02-22T00:00:00"/>
    <x v="1"/>
    <s v="Morgan Stanley"/>
    <n v="109683.87"/>
    <x v="0"/>
    <n v="3"/>
    <n v="1"/>
    <n v="0"/>
  </r>
  <r>
    <s v="T00771"/>
    <x v="19"/>
    <d v="2025-03-26T00:00:00"/>
    <x v="1"/>
    <s v="Barclays"/>
    <n v="149899.29999999999"/>
    <x v="1"/>
    <n v="3"/>
    <n v="0"/>
    <n v="0"/>
  </r>
  <r>
    <s v="T00777"/>
    <x v="59"/>
    <d v="2025-06-18T00:00:00"/>
    <x v="1"/>
    <s v="Citi"/>
    <n v="16550.16"/>
    <x v="3"/>
    <n v="3"/>
    <n v="0"/>
    <n v="0"/>
  </r>
  <r>
    <s v="T00779"/>
    <x v="163"/>
    <d v="2025-02-02T00:00:00"/>
    <x v="1"/>
    <s v="JP Morgan"/>
    <n v="327409.37"/>
    <x v="3"/>
    <n v="3"/>
    <n v="0"/>
    <n v="0"/>
  </r>
  <r>
    <s v="T00784"/>
    <x v="101"/>
    <d v="2025-02-01T00:00:00"/>
    <x v="0"/>
    <s v="Citi"/>
    <n v="244837.44"/>
    <x v="0"/>
    <n v="3"/>
    <n v="1"/>
    <n v="0"/>
  </r>
  <r>
    <s v="T00791"/>
    <x v="82"/>
    <d v="2025-03-13T00:00:00"/>
    <x v="1"/>
    <s v="HSBC"/>
    <n v="261550.42"/>
    <x v="0"/>
    <n v="3"/>
    <n v="1"/>
    <n v="0"/>
  </r>
  <r>
    <s v="T00794"/>
    <x v="4"/>
    <d v="2025-02-25T00:00:00"/>
    <x v="0"/>
    <s v="Barclays"/>
    <n v="471847.51"/>
    <x v="0"/>
    <n v="3"/>
    <n v="1"/>
    <n v="0"/>
  </r>
  <r>
    <s v="T00795"/>
    <x v="46"/>
    <d v="2025-05-09T00:00:00"/>
    <x v="3"/>
    <s v="Citi"/>
    <n v="30990.400000000001"/>
    <x v="0"/>
    <n v="3"/>
    <n v="1"/>
    <n v="0"/>
  </r>
  <r>
    <s v="T00799"/>
    <x v="30"/>
    <d v="2025-06-03T00:00:00"/>
    <x v="1"/>
    <s v="Citi"/>
    <n v="308120.38"/>
    <x v="0"/>
    <n v="3"/>
    <n v="1"/>
    <n v="0"/>
  </r>
  <r>
    <s v="T00805"/>
    <x v="12"/>
    <d v="2025-05-15T00:00:00"/>
    <x v="0"/>
    <s v="Citi"/>
    <n v="465351.32"/>
    <x v="0"/>
    <n v="3"/>
    <n v="1"/>
    <n v="0"/>
  </r>
  <r>
    <s v="T00809"/>
    <x v="146"/>
    <d v="2025-04-09T00:00:00"/>
    <x v="3"/>
    <s v="Morgan Stanley"/>
    <n v="192888.17"/>
    <x v="0"/>
    <n v="3"/>
    <n v="1"/>
    <n v="0"/>
  </r>
  <r>
    <s v="T00810"/>
    <x v="171"/>
    <d v="2025-06-07T00:00:00"/>
    <x v="0"/>
    <s v="Morgan Stanley"/>
    <n v="319674.45"/>
    <x v="0"/>
    <n v="3"/>
    <n v="1"/>
    <n v="0"/>
  </r>
  <r>
    <s v="T00814"/>
    <x v="63"/>
    <d v="2025-03-05T00:00:00"/>
    <x v="2"/>
    <s v="Barclays"/>
    <n v="294697.40000000002"/>
    <x v="3"/>
    <n v="3"/>
    <n v="0"/>
    <n v="0"/>
  </r>
  <r>
    <s v="T00817"/>
    <x v="45"/>
    <d v="2025-05-30T00:00:00"/>
    <x v="3"/>
    <s v="JP Morgan"/>
    <n v="265325.86"/>
    <x v="0"/>
    <n v="3"/>
    <n v="1"/>
    <n v="0"/>
  </r>
  <r>
    <s v="T00837"/>
    <x v="112"/>
    <d v="2025-01-29T00:00:00"/>
    <x v="1"/>
    <s v="Barclays"/>
    <n v="213335.9"/>
    <x v="0"/>
    <n v="3"/>
    <n v="1"/>
    <n v="0"/>
  </r>
  <r>
    <s v="T00839"/>
    <x v="147"/>
    <d v="2025-05-04T00:00:00"/>
    <x v="0"/>
    <s v="JP Morgan"/>
    <n v="199243.88"/>
    <x v="3"/>
    <n v="3"/>
    <n v="0"/>
    <n v="0"/>
  </r>
  <r>
    <s v="T00844"/>
    <x v="81"/>
    <d v="2025-02-20T00:00:00"/>
    <x v="2"/>
    <s v="HSBC"/>
    <n v="435633.42"/>
    <x v="3"/>
    <n v="3"/>
    <n v="0"/>
    <n v="0"/>
  </r>
  <r>
    <s v="T00850"/>
    <x v="106"/>
    <d v="2025-01-11T00:00:00"/>
    <x v="0"/>
    <s v="Barclays"/>
    <n v="227491"/>
    <x v="0"/>
    <n v="3"/>
    <n v="1"/>
    <n v="0"/>
  </r>
  <r>
    <s v="T00855"/>
    <x v="159"/>
    <d v="2025-05-10T00:00:00"/>
    <x v="1"/>
    <s v="Citi"/>
    <n v="271293.19"/>
    <x v="0"/>
    <n v="3"/>
    <n v="1"/>
    <n v="0"/>
  </r>
  <r>
    <s v="T00856"/>
    <x v="173"/>
    <d v="2025-02-28T00:00:00"/>
    <x v="2"/>
    <s v="Citi"/>
    <n v="322013.24"/>
    <x v="0"/>
    <n v="3"/>
    <n v="1"/>
    <n v="0"/>
  </r>
  <r>
    <s v="T00860"/>
    <x v="44"/>
    <d v="2025-05-13T00:00:00"/>
    <x v="0"/>
    <s v="JP Morgan"/>
    <n v="414699.68"/>
    <x v="3"/>
    <n v="3"/>
    <n v="0"/>
    <n v="0"/>
  </r>
  <r>
    <s v="T00866"/>
    <x v="177"/>
    <d v="2025-01-10T00:00:00"/>
    <x v="0"/>
    <s v="Morgan Stanley"/>
    <n v="390627.34"/>
    <x v="0"/>
    <n v="3"/>
    <n v="1"/>
    <n v="0"/>
  </r>
  <r>
    <s v="T00867"/>
    <x v="38"/>
    <d v="2025-01-06T00:00:00"/>
    <x v="2"/>
    <s v="JP Morgan"/>
    <n v="412607.49"/>
    <x v="2"/>
    <n v="3"/>
    <n v="0"/>
    <n v="1"/>
  </r>
  <r>
    <s v="T00870"/>
    <x v="172"/>
    <d v="2025-04-20T00:00:00"/>
    <x v="0"/>
    <s v="Citi"/>
    <n v="395487.09"/>
    <x v="1"/>
    <n v="3"/>
    <n v="0"/>
    <n v="0"/>
  </r>
  <r>
    <s v="T00872"/>
    <x v="122"/>
    <d v="2025-02-10T00:00:00"/>
    <x v="3"/>
    <s v="Morgan Stanley"/>
    <n v="376440.9"/>
    <x v="3"/>
    <n v="3"/>
    <n v="0"/>
    <n v="0"/>
  </r>
  <r>
    <s v="T00876"/>
    <x v="27"/>
    <d v="2025-01-31T00:00:00"/>
    <x v="3"/>
    <s v="Citi"/>
    <n v="139362.13"/>
    <x v="2"/>
    <n v="3"/>
    <n v="0"/>
    <n v="1"/>
  </r>
  <r>
    <s v="T00877"/>
    <x v="50"/>
    <d v="2025-02-11T00:00:00"/>
    <x v="2"/>
    <s v="Citi"/>
    <n v="213468.08"/>
    <x v="0"/>
    <n v="3"/>
    <n v="1"/>
    <n v="0"/>
  </r>
  <r>
    <s v="T00878"/>
    <x v="124"/>
    <d v="2025-01-20T00:00:00"/>
    <x v="1"/>
    <s v="JP Morgan"/>
    <n v="445347.41"/>
    <x v="0"/>
    <n v="3"/>
    <n v="1"/>
    <n v="0"/>
  </r>
  <r>
    <s v="T00882"/>
    <x v="98"/>
    <d v="2025-01-28T00:00:00"/>
    <x v="3"/>
    <s v="Morgan Stanley"/>
    <n v="394048.47"/>
    <x v="0"/>
    <n v="3"/>
    <n v="1"/>
    <n v="0"/>
  </r>
  <r>
    <s v="T00885"/>
    <x v="98"/>
    <d v="2025-01-28T00:00:00"/>
    <x v="3"/>
    <s v="Morgan Stanley"/>
    <n v="261958.51"/>
    <x v="0"/>
    <n v="3"/>
    <n v="1"/>
    <n v="0"/>
  </r>
  <r>
    <s v="T00886"/>
    <x v="47"/>
    <d v="2025-03-12T00:00:00"/>
    <x v="2"/>
    <s v="JP Morgan"/>
    <n v="370752.15"/>
    <x v="0"/>
    <n v="3"/>
    <n v="1"/>
    <n v="0"/>
  </r>
  <r>
    <s v="T00894"/>
    <x v="20"/>
    <d v="2025-04-24T00:00:00"/>
    <x v="2"/>
    <s v="JP Morgan"/>
    <n v="415059.51"/>
    <x v="0"/>
    <n v="3"/>
    <n v="1"/>
    <n v="0"/>
  </r>
  <r>
    <s v="T00899"/>
    <x v="51"/>
    <d v="2025-02-14T00:00:00"/>
    <x v="2"/>
    <s v="Morgan Stanley"/>
    <n v="12802.1"/>
    <x v="3"/>
    <n v="3"/>
    <n v="0"/>
    <n v="0"/>
  </r>
  <r>
    <s v="T00904"/>
    <x v="112"/>
    <d v="2025-01-29T00:00:00"/>
    <x v="2"/>
    <s v="Barclays"/>
    <n v="480968.11"/>
    <x v="1"/>
    <n v="3"/>
    <n v="0"/>
    <n v="0"/>
  </r>
  <r>
    <s v="T00910"/>
    <x v="155"/>
    <d v="2025-06-02T00:00:00"/>
    <x v="0"/>
    <s v="JP Morgan"/>
    <n v="162976.22"/>
    <x v="0"/>
    <n v="3"/>
    <n v="1"/>
    <n v="0"/>
  </r>
  <r>
    <s v="T00913"/>
    <x v="54"/>
    <d v="2025-04-25T00:00:00"/>
    <x v="3"/>
    <s v="Citi"/>
    <n v="459135.62"/>
    <x v="3"/>
    <n v="3"/>
    <n v="0"/>
    <n v="0"/>
  </r>
  <r>
    <s v="T00915"/>
    <x v="137"/>
    <d v="2025-04-07T00:00:00"/>
    <x v="3"/>
    <s v="Citi"/>
    <n v="161388.44"/>
    <x v="0"/>
    <n v="3"/>
    <n v="1"/>
    <n v="0"/>
  </r>
  <r>
    <s v="T00920"/>
    <x v="70"/>
    <d v="2025-06-04T00:00:00"/>
    <x v="1"/>
    <s v="JP Morgan"/>
    <n v="213259.41"/>
    <x v="3"/>
    <n v="3"/>
    <n v="0"/>
    <n v="0"/>
  </r>
  <r>
    <s v="T00923"/>
    <x v="57"/>
    <d v="2025-05-14T00:00:00"/>
    <x v="2"/>
    <s v="Barclays"/>
    <n v="43970.879999999997"/>
    <x v="0"/>
    <n v="3"/>
    <n v="1"/>
    <n v="0"/>
  </r>
  <r>
    <s v="T00934"/>
    <x v="41"/>
    <d v="2025-05-01T00:00:00"/>
    <x v="2"/>
    <s v="JP Morgan"/>
    <n v="320205.59999999998"/>
    <x v="0"/>
    <n v="3"/>
    <n v="1"/>
    <n v="0"/>
  </r>
  <r>
    <s v="T00946"/>
    <x v="174"/>
    <d v="2025-03-14T00:00:00"/>
    <x v="0"/>
    <s v="Morgan Stanley"/>
    <n v="63931.01"/>
    <x v="3"/>
    <n v="3"/>
    <n v="0"/>
    <n v="0"/>
  </r>
  <r>
    <s v="T00951"/>
    <x v="167"/>
    <d v="2025-01-23T00:00:00"/>
    <x v="1"/>
    <s v="Morgan Stanley"/>
    <n v="487381.35"/>
    <x v="0"/>
    <n v="3"/>
    <n v="1"/>
    <n v="0"/>
  </r>
  <r>
    <s v="T00955"/>
    <x v="80"/>
    <d v="2025-01-04T00:00:00"/>
    <x v="0"/>
    <s v="Morgan Stanley"/>
    <n v="407026.71"/>
    <x v="3"/>
    <n v="3"/>
    <n v="0"/>
    <n v="0"/>
  </r>
  <r>
    <s v="T00956"/>
    <x v="127"/>
    <d v="2025-04-03T00:00:00"/>
    <x v="1"/>
    <s v="JP Morgan"/>
    <n v="212775.46"/>
    <x v="0"/>
    <n v="3"/>
    <n v="1"/>
    <n v="0"/>
  </r>
  <r>
    <s v="T00960"/>
    <x v="55"/>
    <d v="2025-02-09T00:00:00"/>
    <x v="1"/>
    <s v="Morgan Stanley"/>
    <n v="231926.42"/>
    <x v="0"/>
    <n v="3"/>
    <n v="1"/>
    <n v="0"/>
  </r>
  <r>
    <s v="T00962"/>
    <x v="25"/>
    <d v="2025-05-22T00:00:00"/>
    <x v="0"/>
    <s v="Barclays"/>
    <n v="39696.400000000001"/>
    <x v="0"/>
    <n v="3"/>
    <n v="1"/>
    <n v="0"/>
  </r>
  <r>
    <s v="T00965"/>
    <x v="38"/>
    <d v="2025-01-06T00:00:00"/>
    <x v="1"/>
    <s v="Barclays"/>
    <n v="94002.75"/>
    <x v="0"/>
    <n v="3"/>
    <n v="1"/>
    <n v="0"/>
  </r>
  <r>
    <s v="T00966"/>
    <x v="49"/>
    <d v="2025-06-13T00:00:00"/>
    <x v="2"/>
    <s v="HSBC"/>
    <n v="232253.71"/>
    <x v="0"/>
    <n v="3"/>
    <n v="1"/>
    <n v="0"/>
  </r>
  <r>
    <s v="T00968"/>
    <x v="107"/>
    <d v="2025-06-30T00:00:00"/>
    <x v="1"/>
    <s v="Barclays"/>
    <n v="345993.27"/>
    <x v="0"/>
    <n v="3"/>
    <n v="1"/>
    <n v="0"/>
  </r>
  <r>
    <s v="T00969"/>
    <x v="87"/>
    <d v="2025-01-13T00:00:00"/>
    <x v="3"/>
    <s v="HSBC"/>
    <n v="456004.39"/>
    <x v="0"/>
    <n v="3"/>
    <n v="1"/>
    <n v="0"/>
  </r>
  <r>
    <s v="T00971"/>
    <x v="30"/>
    <d v="2025-06-03T00:00:00"/>
    <x v="1"/>
    <s v="Citi"/>
    <n v="477232.2"/>
    <x v="0"/>
    <n v="3"/>
    <n v="1"/>
    <n v="0"/>
  </r>
  <r>
    <s v="T00979"/>
    <x v="110"/>
    <d v="2025-03-09T00:00:00"/>
    <x v="3"/>
    <s v="HSBC"/>
    <n v="301100.56"/>
    <x v="0"/>
    <n v="3"/>
    <n v="1"/>
    <n v="0"/>
  </r>
  <r>
    <s v="T00982"/>
    <x v="130"/>
    <d v="2025-03-17T00:00:00"/>
    <x v="3"/>
    <s v="HSBC"/>
    <n v="123089.38"/>
    <x v="0"/>
    <n v="3"/>
    <n v="1"/>
    <n v="0"/>
  </r>
  <r>
    <s v="T00983"/>
    <x v="124"/>
    <d v="2025-01-20T00:00:00"/>
    <x v="2"/>
    <s v="Citi"/>
    <n v="458679.39"/>
    <x v="0"/>
    <n v="3"/>
    <n v="1"/>
    <n v="0"/>
  </r>
  <r>
    <s v="T00984"/>
    <x v="56"/>
    <d v="2025-01-12T00:00:00"/>
    <x v="2"/>
    <s v="JP Morgan"/>
    <n v="311994.09999999998"/>
    <x v="0"/>
    <n v="3"/>
    <n v="1"/>
    <n v="0"/>
  </r>
  <r>
    <s v="T00987"/>
    <x v="122"/>
    <d v="2025-02-10T00:00:00"/>
    <x v="2"/>
    <s v="Morgan Stanley"/>
    <n v="302420.45"/>
    <x v="0"/>
    <n v="3"/>
    <n v="1"/>
    <n v="0"/>
  </r>
  <r>
    <s v="T00991"/>
    <x v="141"/>
    <d v="2025-02-21T00:00:00"/>
    <x v="3"/>
    <s v="Citi"/>
    <n v="193966.14"/>
    <x v="2"/>
    <n v="3"/>
    <n v="0"/>
    <n v="1"/>
  </r>
  <r>
    <s v="T00995"/>
    <x v="129"/>
    <d v="2025-03-22T00:00:00"/>
    <x v="3"/>
    <s v="HSBC"/>
    <n v="108270.96"/>
    <x v="0"/>
    <n v="3"/>
    <n v="1"/>
    <n v="0"/>
  </r>
  <r>
    <s v="T00996"/>
    <x v="2"/>
    <d v="2025-04-30T00:00:00"/>
    <x v="3"/>
    <s v="Barclays"/>
    <n v="115951.23"/>
    <x v="0"/>
    <n v="3"/>
    <n v="1"/>
    <n v="0"/>
  </r>
  <r>
    <s v="T00997"/>
    <x v="92"/>
    <d v="2025-05-03T00:00:00"/>
    <x v="0"/>
    <s v="Morgan Stanley"/>
    <n v="348693.79"/>
    <x v="2"/>
    <n v="3"/>
    <n v="0"/>
    <n v="1"/>
  </r>
  <r>
    <s v="T00004"/>
    <x v="18"/>
    <d v="2025-01-19T00:00:00"/>
    <x v="0"/>
    <s v="HSBC"/>
    <n v="135463.31"/>
    <x v="0"/>
    <n v="4"/>
    <n v="1"/>
    <n v="0"/>
  </r>
  <r>
    <s v="T00005"/>
    <x v="172"/>
    <d v="2025-04-21T00:00:00"/>
    <x v="3"/>
    <s v="Barclays"/>
    <n v="25087.119999999999"/>
    <x v="0"/>
    <n v="4"/>
    <n v="1"/>
    <n v="0"/>
  </r>
  <r>
    <s v="T00007"/>
    <x v="11"/>
    <d v="2025-01-25T00:00:00"/>
    <x v="0"/>
    <s v="HSBC"/>
    <n v="118165.29"/>
    <x v="0"/>
    <n v="4"/>
    <n v="1"/>
    <n v="0"/>
  </r>
  <r>
    <s v="T00008"/>
    <x v="148"/>
    <d v="2025-04-17T00:00:00"/>
    <x v="3"/>
    <s v="Morgan Stanley"/>
    <n v="369674.58"/>
    <x v="0"/>
    <n v="4"/>
    <n v="1"/>
    <n v="0"/>
  </r>
  <r>
    <s v="T00010"/>
    <x v="90"/>
    <d v="2025-03-20T00:00:00"/>
    <x v="2"/>
    <s v="Barclays"/>
    <n v="465336.13"/>
    <x v="0"/>
    <n v="4"/>
    <n v="1"/>
    <n v="0"/>
  </r>
  <r>
    <s v="T00015"/>
    <x v="70"/>
    <d v="2025-06-05T00:00:00"/>
    <x v="3"/>
    <s v="JP Morgan"/>
    <n v="325790.44"/>
    <x v="2"/>
    <n v="4"/>
    <n v="0"/>
    <n v="1"/>
  </r>
  <r>
    <s v="T00026"/>
    <x v="74"/>
    <d v="2025-03-03T00:00:00"/>
    <x v="0"/>
    <s v="Citi"/>
    <n v="31639.35"/>
    <x v="0"/>
    <n v="4"/>
    <n v="1"/>
    <n v="0"/>
  </r>
  <r>
    <s v="T00032"/>
    <x v="18"/>
    <d v="2025-01-19T00:00:00"/>
    <x v="1"/>
    <s v="HSBC"/>
    <n v="412744.05"/>
    <x v="2"/>
    <n v="4"/>
    <n v="0"/>
    <n v="1"/>
  </r>
  <r>
    <s v="T00033"/>
    <x v="145"/>
    <d v="2025-06-28T00:00:00"/>
    <x v="3"/>
    <s v="Morgan Stanley"/>
    <n v="406499.75"/>
    <x v="1"/>
    <n v="4"/>
    <n v="0"/>
    <n v="0"/>
  </r>
  <r>
    <s v="T00035"/>
    <x v="157"/>
    <d v="2025-04-22T00:00:00"/>
    <x v="1"/>
    <s v="JP Morgan"/>
    <n v="353016.79"/>
    <x v="0"/>
    <n v="4"/>
    <n v="1"/>
    <n v="0"/>
  </r>
  <r>
    <s v="T00037"/>
    <x v="139"/>
    <d v="2025-03-09T00:00:00"/>
    <x v="0"/>
    <s v="Morgan Stanley"/>
    <n v="205559.09"/>
    <x v="2"/>
    <n v="4"/>
    <n v="0"/>
    <n v="1"/>
  </r>
  <r>
    <s v="T00054"/>
    <x v="78"/>
    <d v="2025-04-06T00:00:00"/>
    <x v="1"/>
    <s v="JP Morgan"/>
    <n v="244347.34"/>
    <x v="0"/>
    <n v="4"/>
    <n v="1"/>
    <n v="0"/>
  </r>
  <r>
    <s v="T00055"/>
    <x v="20"/>
    <d v="2025-04-25T00:00:00"/>
    <x v="2"/>
    <s v="Barclays"/>
    <n v="81146.289999999994"/>
    <x v="0"/>
    <n v="4"/>
    <n v="1"/>
    <n v="0"/>
  </r>
  <r>
    <s v="T00064"/>
    <x v="12"/>
    <d v="2025-05-16T00:00:00"/>
    <x v="0"/>
    <s v="Morgan Stanley"/>
    <n v="20793.189999999999"/>
    <x v="1"/>
    <n v="4"/>
    <n v="0"/>
    <n v="0"/>
  </r>
  <r>
    <s v="T00066"/>
    <x v="166"/>
    <d v="2025-05-18T00:00:00"/>
    <x v="1"/>
    <s v="Morgan Stanley"/>
    <n v="422693.07"/>
    <x v="0"/>
    <n v="4"/>
    <n v="1"/>
    <n v="0"/>
  </r>
  <r>
    <s v="T00067"/>
    <x v="16"/>
    <d v="2025-02-27T00:00:00"/>
    <x v="1"/>
    <s v="HSBC"/>
    <n v="279000.42"/>
    <x v="2"/>
    <n v="4"/>
    <n v="0"/>
    <n v="1"/>
  </r>
  <r>
    <s v="T00072"/>
    <x v="35"/>
    <d v="2025-02-17T00:00:00"/>
    <x v="0"/>
    <s v="HSBC"/>
    <n v="382209.6"/>
    <x v="0"/>
    <n v="4"/>
    <n v="1"/>
    <n v="0"/>
  </r>
  <r>
    <s v="T00076"/>
    <x v="81"/>
    <d v="2025-02-21T00:00:00"/>
    <x v="2"/>
    <s v="HSBC"/>
    <n v="232433.96"/>
    <x v="0"/>
    <n v="4"/>
    <n v="1"/>
    <n v="0"/>
  </r>
  <r>
    <s v="T00087"/>
    <x v="18"/>
    <d v="2025-01-19T00:00:00"/>
    <x v="0"/>
    <s v="HSBC"/>
    <n v="459227.93"/>
    <x v="0"/>
    <n v="4"/>
    <n v="1"/>
    <n v="0"/>
  </r>
  <r>
    <s v="T00100"/>
    <x v="26"/>
    <d v="2025-06-16T00:00:00"/>
    <x v="0"/>
    <s v="Citi"/>
    <n v="300808.02"/>
    <x v="0"/>
    <n v="4"/>
    <n v="1"/>
    <n v="0"/>
  </r>
  <r>
    <s v="T00102"/>
    <x v="61"/>
    <d v="2025-02-06T00:00:00"/>
    <x v="2"/>
    <s v="HSBC"/>
    <n v="295800.59000000003"/>
    <x v="0"/>
    <n v="4"/>
    <n v="1"/>
    <n v="0"/>
  </r>
  <r>
    <s v="T00103"/>
    <x v="118"/>
    <d v="2025-05-07T00:00:00"/>
    <x v="0"/>
    <s v="Morgan Stanley"/>
    <n v="238814.32"/>
    <x v="0"/>
    <n v="4"/>
    <n v="1"/>
    <n v="0"/>
  </r>
  <r>
    <s v="T00104"/>
    <x v="31"/>
    <d v="2025-01-09T00:00:00"/>
    <x v="1"/>
    <s v="Barclays"/>
    <n v="176781.67"/>
    <x v="0"/>
    <n v="4"/>
    <n v="1"/>
    <n v="0"/>
  </r>
  <r>
    <s v="T00107"/>
    <x v="62"/>
    <d v="2025-05-19T00:00:00"/>
    <x v="3"/>
    <s v="Barclays"/>
    <n v="466134.81"/>
    <x v="0"/>
    <n v="4"/>
    <n v="1"/>
    <n v="0"/>
  </r>
  <r>
    <s v="T00111"/>
    <x v="61"/>
    <d v="2025-02-06T00:00:00"/>
    <x v="1"/>
    <s v="Citi"/>
    <n v="434608.51"/>
    <x v="0"/>
    <n v="4"/>
    <n v="1"/>
    <n v="0"/>
  </r>
  <r>
    <s v="T00112"/>
    <x v="81"/>
    <d v="2025-02-21T00:00:00"/>
    <x v="0"/>
    <s v="Barclays"/>
    <n v="290186.49"/>
    <x v="2"/>
    <n v="4"/>
    <n v="0"/>
    <n v="1"/>
  </r>
  <r>
    <s v="T00119"/>
    <x v="108"/>
    <d v="2025-02-08T00:00:00"/>
    <x v="1"/>
    <s v="Barclays"/>
    <n v="66851.11"/>
    <x v="0"/>
    <n v="4"/>
    <n v="1"/>
    <n v="0"/>
  </r>
  <r>
    <s v="T00120"/>
    <x v="86"/>
    <d v="2025-04-15T00:00:00"/>
    <x v="1"/>
    <s v="HSBC"/>
    <n v="30722.959999999999"/>
    <x v="0"/>
    <n v="4"/>
    <n v="1"/>
    <n v="0"/>
  </r>
  <r>
    <s v="T00125"/>
    <x v="120"/>
    <d v="2025-05-26T00:00:00"/>
    <x v="2"/>
    <s v="Citi"/>
    <n v="78166.77"/>
    <x v="0"/>
    <n v="4"/>
    <n v="1"/>
    <n v="0"/>
  </r>
  <r>
    <s v="T00129"/>
    <x v="18"/>
    <d v="2025-01-19T00:00:00"/>
    <x v="0"/>
    <s v="HSBC"/>
    <n v="146435.31"/>
    <x v="2"/>
    <n v="4"/>
    <n v="0"/>
    <n v="1"/>
  </r>
  <r>
    <s v="T00132"/>
    <x v="65"/>
    <d v="2025-05-08T00:00:00"/>
    <x v="0"/>
    <s v="JP Morgan"/>
    <n v="472551.33"/>
    <x v="2"/>
    <n v="4"/>
    <n v="0"/>
    <n v="1"/>
  </r>
  <r>
    <s v="T00138"/>
    <x v="12"/>
    <d v="2025-05-16T00:00:00"/>
    <x v="2"/>
    <s v="Citi"/>
    <n v="254299.69"/>
    <x v="0"/>
    <n v="4"/>
    <n v="1"/>
    <n v="0"/>
  </r>
  <r>
    <s v="T00141"/>
    <x v="178"/>
    <d v="2025-06-24T00:00:00"/>
    <x v="2"/>
    <s v="Morgan Stanley"/>
    <n v="243224.19"/>
    <x v="0"/>
    <n v="4"/>
    <n v="1"/>
    <n v="0"/>
  </r>
  <r>
    <s v="T00147"/>
    <x v="68"/>
    <d v="2025-03-31T00:00:00"/>
    <x v="3"/>
    <s v="JP Morgan"/>
    <n v="101151.27"/>
    <x v="0"/>
    <n v="4"/>
    <n v="1"/>
    <n v="0"/>
  </r>
  <r>
    <s v="T00148"/>
    <x v="27"/>
    <d v="2025-02-01T00:00:00"/>
    <x v="2"/>
    <s v="HSBC"/>
    <n v="280513.99"/>
    <x v="3"/>
    <n v="4"/>
    <n v="0"/>
    <n v="0"/>
  </r>
  <r>
    <s v="T00150"/>
    <x v="142"/>
    <d v="2025-06-23T00:00:00"/>
    <x v="3"/>
    <s v="Citi"/>
    <n v="362630.37"/>
    <x v="0"/>
    <n v="4"/>
    <n v="1"/>
    <n v="0"/>
  </r>
  <r>
    <s v="T00151"/>
    <x v="143"/>
    <d v="2025-02-18T00:00:00"/>
    <x v="1"/>
    <s v="Barclays"/>
    <n v="191869.19"/>
    <x v="0"/>
    <n v="4"/>
    <n v="1"/>
    <n v="0"/>
  </r>
  <r>
    <s v="T00152"/>
    <x v="79"/>
    <d v="2025-03-07T00:00:00"/>
    <x v="0"/>
    <s v="JP Morgan"/>
    <n v="436183.96"/>
    <x v="0"/>
    <n v="4"/>
    <n v="1"/>
    <n v="0"/>
  </r>
  <r>
    <s v="T00153"/>
    <x v="166"/>
    <d v="2025-05-18T00:00:00"/>
    <x v="1"/>
    <s v="HSBC"/>
    <n v="367943.22"/>
    <x v="0"/>
    <n v="4"/>
    <n v="1"/>
    <n v="0"/>
  </r>
  <r>
    <s v="T00154"/>
    <x v="27"/>
    <d v="2025-02-01T00:00:00"/>
    <x v="3"/>
    <s v="JP Morgan"/>
    <n v="327379.45"/>
    <x v="1"/>
    <n v="4"/>
    <n v="0"/>
    <n v="0"/>
  </r>
  <r>
    <s v="T00156"/>
    <x v="157"/>
    <d v="2025-04-22T00:00:00"/>
    <x v="3"/>
    <s v="Barclays"/>
    <n v="379471.29"/>
    <x v="0"/>
    <n v="4"/>
    <n v="1"/>
    <n v="0"/>
  </r>
  <r>
    <s v="T00158"/>
    <x v="15"/>
    <d v="2025-03-29T00:00:00"/>
    <x v="2"/>
    <s v="Barclays"/>
    <n v="203419.83"/>
    <x v="2"/>
    <n v="4"/>
    <n v="0"/>
    <n v="1"/>
  </r>
  <r>
    <s v="T00162"/>
    <x v="78"/>
    <d v="2025-04-06T00:00:00"/>
    <x v="3"/>
    <s v="Citi"/>
    <n v="487549.99"/>
    <x v="0"/>
    <n v="4"/>
    <n v="1"/>
    <n v="0"/>
  </r>
  <r>
    <s v="T00170"/>
    <x v="171"/>
    <d v="2025-06-08T00:00:00"/>
    <x v="2"/>
    <s v="Morgan Stanley"/>
    <n v="413421.62"/>
    <x v="0"/>
    <n v="4"/>
    <n v="1"/>
    <n v="0"/>
  </r>
  <r>
    <s v="T00181"/>
    <x v="156"/>
    <d v="2025-07-03T00:00:00"/>
    <x v="1"/>
    <s v="Morgan Stanley"/>
    <n v="370738.21"/>
    <x v="0"/>
    <n v="4"/>
    <n v="1"/>
    <n v="0"/>
  </r>
  <r>
    <s v="T00190"/>
    <x v="86"/>
    <d v="2025-04-15T00:00:00"/>
    <x v="0"/>
    <s v="Morgan Stanley"/>
    <n v="232910.26"/>
    <x v="3"/>
    <n v="4"/>
    <n v="0"/>
    <n v="0"/>
  </r>
  <r>
    <s v="T00198"/>
    <x v="24"/>
    <d v="2025-05-13T00:00:00"/>
    <x v="3"/>
    <s v="JP Morgan"/>
    <n v="190189.49"/>
    <x v="0"/>
    <n v="4"/>
    <n v="1"/>
    <n v="0"/>
  </r>
  <r>
    <s v="T00205"/>
    <x v="34"/>
    <d v="2025-06-13T00:00:00"/>
    <x v="3"/>
    <s v="Barclays"/>
    <n v="324511.38"/>
    <x v="0"/>
    <n v="4"/>
    <n v="1"/>
    <n v="0"/>
  </r>
  <r>
    <s v="T00217"/>
    <x v="65"/>
    <d v="2025-05-08T00:00:00"/>
    <x v="1"/>
    <s v="Morgan Stanley"/>
    <n v="84640.61"/>
    <x v="0"/>
    <n v="4"/>
    <n v="1"/>
    <n v="0"/>
  </r>
  <r>
    <s v="T00220"/>
    <x v="38"/>
    <d v="2025-01-07T00:00:00"/>
    <x v="2"/>
    <s v="Barclays"/>
    <n v="469315.43"/>
    <x v="0"/>
    <n v="4"/>
    <n v="1"/>
    <n v="0"/>
  </r>
  <r>
    <s v="T00224"/>
    <x v="127"/>
    <d v="2025-04-04T00:00:00"/>
    <x v="1"/>
    <s v="Barclays"/>
    <n v="339104.72"/>
    <x v="0"/>
    <n v="4"/>
    <n v="1"/>
    <n v="0"/>
  </r>
  <r>
    <s v="T00227"/>
    <x v="146"/>
    <d v="2025-04-10T00:00:00"/>
    <x v="3"/>
    <s v="JP Morgan"/>
    <n v="127187.8"/>
    <x v="3"/>
    <n v="4"/>
    <n v="0"/>
    <n v="0"/>
  </r>
  <r>
    <s v="T00230"/>
    <x v="140"/>
    <d v="2025-06-21T00:00:00"/>
    <x v="2"/>
    <s v="Barclays"/>
    <n v="325849.68"/>
    <x v="0"/>
    <n v="4"/>
    <n v="1"/>
    <n v="0"/>
  </r>
  <r>
    <s v="T00238"/>
    <x v="30"/>
    <d v="2025-06-04T00:00:00"/>
    <x v="0"/>
    <s v="Barclays"/>
    <n v="164422.04999999999"/>
    <x v="0"/>
    <n v="4"/>
    <n v="1"/>
    <n v="0"/>
  </r>
  <r>
    <s v="T00244"/>
    <x v="127"/>
    <d v="2025-04-04T00:00:00"/>
    <x v="3"/>
    <s v="Morgan Stanley"/>
    <n v="324981.27"/>
    <x v="0"/>
    <n v="4"/>
    <n v="1"/>
    <n v="0"/>
  </r>
  <r>
    <s v="T00247"/>
    <x v="133"/>
    <d v="2025-04-27T00:00:00"/>
    <x v="1"/>
    <s v="Barclays"/>
    <n v="175296.67"/>
    <x v="0"/>
    <n v="4"/>
    <n v="1"/>
    <n v="0"/>
  </r>
  <r>
    <s v="T00250"/>
    <x v="81"/>
    <d v="2025-02-21T00:00:00"/>
    <x v="1"/>
    <s v="Morgan Stanley"/>
    <n v="39708.17"/>
    <x v="0"/>
    <n v="4"/>
    <n v="1"/>
    <n v="0"/>
  </r>
  <r>
    <s v="T00253"/>
    <x v="34"/>
    <d v="2025-06-13T00:00:00"/>
    <x v="2"/>
    <s v="Barclays"/>
    <n v="465997.33"/>
    <x v="1"/>
    <n v="4"/>
    <n v="0"/>
    <n v="0"/>
  </r>
  <r>
    <s v="T00257"/>
    <x v="81"/>
    <d v="2025-02-21T00:00:00"/>
    <x v="2"/>
    <s v="JP Morgan"/>
    <n v="213664.67"/>
    <x v="2"/>
    <n v="4"/>
    <n v="0"/>
    <n v="1"/>
  </r>
  <r>
    <s v="T00263"/>
    <x v="49"/>
    <d v="2025-06-14T00:00:00"/>
    <x v="2"/>
    <s v="Barclays"/>
    <n v="314245.21000000002"/>
    <x v="0"/>
    <n v="4"/>
    <n v="1"/>
    <n v="0"/>
  </r>
  <r>
    <s v="T00266"/>
    <x v="90"/>
    <d v="2025-03-20T00:00:00"/>
    <x v="1"/>
    <s v="HSBC"/>
    <n v="277961.21999999997"/>
    <x v="3"/>
    <n v="4"/>
    <n v="0"/>
    <n v="0"/>
  </r>
  <r>
    <s v="T00273"/>
    <x v="52"/>
    <d v="2025-04-13T00:00:00"/>
    <x v="3"/>
    <s v="Citi"/>
    <n v="340431"/>
    <x v="0"/>
    <n v="4"/>
    <n v="1"/>
    <n v="0"/>
  </r>
  <r>
    <s v="T00274"/>
    <x v="169"/>
    <d v="2025-06-06T00:00:00"/>
    <x v="2"/>
    <s v="Morgan Stanley"/>
    <n v="77129.539999999994"/>
    <x v="2"/>
    <n v="4"/>
    <n v="0"/>
    <n v="1"/>
  </r>
  <r>
    <s v="T00284"/>
    <x v="47"/>
    <d v="2025-03-13T00:00:00"/>
    <x v="1"/>
    <s v="Citi"/>
    <n v="266044.46000000002"/>
    <x v="0"/>
    <n v="4"/>
    <n v="1"/>
    <n v="0"/>
  </r>
  <r>
    <s v="T00291"/>
    <x v="144"/>
    <d v="2025-05-20T00:00:00"/>
    <x v="1"/>
    <s v="Barclays"/>
    <n v="16953.12"/>
    <x v="0"/>
    <n v="4"/>
    <n v="1"/>
    <n v="0"/>
  </r>
  <r>
    <s v="T00293"/>
    <x v="100"/>
    <d v="2025-05-29T00:00:00"/>
    <x v="2"/>
    <s v="Barclays"/>
    <n v="368740.08"/>
    <x v="0"/>
    <n v="4"/>
    <n v="1"/>
    <n v="0"/>
  </r>
  <r>
    <s v="T00298"/>
    <x v="109"/>
    <d v="2025-05-03T00:00:00"/>
    <x v="2"/>
    <s v="HSBC"/>
    <n v="483855.81"/>
    <x v="0"/>
    <n v="4"/>
    <n v="1"/>
    <n v="0"/>
  </r>
  <r>
    <s v="T00304"/>
    <x v="106"/>
    <d v="2025-01-12T00:00:00"/>
    <x v="0"/>
    <s v="Morgan Stanley"/>
    <n v="234534.98"/>
    <x v="0"/>
    <n v="4"/>
    <n v="1"/>
    <n v="0"/>
  </r>
  <r>
    <s v="T00308"/>
    <x v="163"/>
    <d v="2025-02-03T00:00:00"/>
    <x v="1"/>
    <s v="HSBC"/>
    <n v="429051.42"/>
    <x v="0"/>
    <n v="4"/>
    <n v="1"/>
    <n v="0"/>
  </r>
  <r>
    <s v="T00309"/>
    <x v="48"/>
    <d v="2025-04-11T00:00:00"/>
    <x v="0"/>
    <s v="Citi"/>
    <n v="305501.51"/>
    <x v="0"/>
    <n v="4"/>
    <n v="1"/>
    <n v="0"/>
  </r>
  <r>
    <s v="T00313"/>
    <x v="81"/>
    <d v="2025-02-21T00:00:00"/>
    <x v="3"/>
    <s v="Citi"/>
    <n v="280475.25"/>
    <x v="0"/>
    <n v="4"/>
    <n v="1"/>
    <n v="0"/>
  </r>
  <r>
    <s v="T00318"/>
    <x v="124"/>
    <d v="2025-01-21T00:00:00"/>
    <x v="2"/>
    <s v="Morgan Stanley"/>
    <n v="262194.96999999997"/>
    <x v="0"/>
    <n v="4"/>
    <n v="1"/>
    <n v="0"/>
  </r>
  <r>
    <s v="T00323"/>
    <x v="135"/>
    <d v="2025-01-10T00:00:00"/>
    <x v="1"/>
    <s v="Morgan Stanley"/>
    <n v="448374.97"/>
    <x v="1"/>
    <n v="4"/>
    <n v="0"/>
    <n v="0"/>
  </r>
  <r>
    <s v="T00331"/>
    <x v="52"/>
    <d v="2025-04-13T00:00:00"/>
    <x v="1"/>
    <s v="HSBC"/>
    <n v="245959.18"/>
    <x v="3"/>
    <n v="4"/>
    <n v="0"/>
    <n v="0"/>
  </r>
  <r>
    <s v="T00333"/>
    <x v="34"/>
    <d v="2025-06-13T00:00:00"/>
    <x v="1"/>
    <s v="Barclays"/>
    <n v="54453.63"/>
    <x v="0"/>
    <n v="4"/>
    <n v="1"/>
    <n v="0"/>
  </r>
  <r>
    <s v="T00336"/>
    <x v="36"/>
    <d v="2025-05-12T00:00:00"/>
    <x v="3"/>
    <s v="Barclays"/>
    <n v="227739.02"/>
    <x v="0"/>
    <n v="4"/>
    <n v="1"/>
    <n v="0"/>
  </r>
  <r>
    <s v="T00337"/>
    <x v="132"/>
    <d v="2025-01-22T00:00:00"/>
    <x v="3"/>
    <s v="Barclays"/>
    <n v="145018.49"/>
    <x v="0"/>
    <n v="4"/>
    <n v="1"/>
    <n v="0"/>
  </r>
  <r>
    <s v="T00339"/>
    <x v="16"/>
    <d v="2025-02-27T00:00:00"/>
    <x v="2"/>
    <s v="Barclays"/>
    <n v="496296.72"/>
    <x v="0"/>
    <n v="4"/>
    <n v="1"/>
    <n v="0"/>
  </r>
  <r>
    <s v="T00340"/>
    <x v="74"/>
    <d v="2025-03-03T00:00:00"/>
    <x v="3"/>
    <s v="HSBC"/>
    <n v="199298.35"/>
    <x v="2"/>
    <n v="4"/>
    <n v="0"/>
    <n v="1"/>
  </r>
  <r>
    <s v="T00343"/>
    <x v="164"/>
    <d v="2025-06-27T00:00:00"/>
    <x v="1"/>
    <s v="Barclays"/>
    <n v="425163.12"/>
    <x v="0"/>
    <n v="4"/>
    <n v="1"/>
    <n v="0"/>
  </r>
  <r>
    <s v="T00344"/>
    <x v="21"/>
    <d v="2025-01-28T00:00:00"/>
    <x v="2"/>
    <s v="JP Morgan"/>
    <n v="452095.84"/>
    <x v="0"/>
    <n v="4"/>
    <n v="1"/>
    <n v="0"/>
  </r>
  <r>
    <s v="T00345"/>
    <x v="162"/>
    <d v="2025-04-28T00:00:00"/>
    <x v="0"/>
    <s v="Barclays"/>
    <n v="439904.25"/>
    <x v="0"/>
    <n v="4"/>
    <n v="1"/>
    <n v="0"/>
  </r>
  <r>
    <s v="T00352"/>
    <x v="44"/>
    <d v="2025-05-14T00:00:00"/>
    <x v="1"/>
    <s v="Barclays"/>
    <n v="82607.179999999993"/>
    <x v="3"/>
    <n v="4"/>
    <n v="0"/>
    <n v="0"/>
  </r>
  <r>
    <s v="T00361"/>
    <x v="112"/>
    <d v="2025-01-30T00:00:00"/>
    <x v="1"/>
    <s v="HSBC"/>
    <n v="80469.03"/>
    <x v="0"/>
    <n v="4"/>
    <n v="1"/>
    <n v="0"/>
  </r>
  <r>
    <s v="T00364"/>
    <x v="169"/>
    <d v="2025-06-06T00:00:00"/>
    <x v="0"/>
    <s v="JP Morgan"/>
    <n v="424466.28"/>
    <x v="0"/>
    <n v="4"/>
    <n v="1"/>
    <n v="0"/>
  </r>
  <r>
    <s v="T00366"/>
    <x v="33"/>
    <d v="2025-01-17T00:00:00"/>
    <x v="0"/>
    <s v="Citi"/>
    <n v="383923.1"/>
    <x v="2"/>
    <n v="4"/>
    <n v="0"/>
    <n v="1"/>
  </r>
  <r>
    <s v="T00372"/>
    <x v="167"/>
    <d v="2025-01-24T00:00:00"/>
    <x v="1"/>
    <s v="JP Morgan"/>
    <n v="154890.39000000001"/>
    <x v="0"/>
    <n v="4"/>
    <n v="1"/>
    <n v="0"/>
  </r>
  <r>
    <s v="T00380"/>
    <x v="114"/>
    <d v="2025-04-12T00:00:00"/>
    <x v="0"/>
    <s v="Citi"/>
    <n v="56575.99"/>
    <x v="0"/>
    <n v="4"/>
    <n v="1"/>
    <n v="0"/>
  </r>
  <r>
    <s v="T00381"/>
    <x v="121"/>
    <d v="2025-03-11T00:00:00"/>
    <x v="1"/>
    <s v="JP Morgan"/>
    <n v="415105.92"/>
    <x v="0"/>
    <n v="4"/>
    <n v="1"/>
    <n v="0"/>
  </r>
  <r>
    <s v="T00385"/>
    <x v="169"/>
    <d v="2025-06-06T00:00:00"/>
    <x v="0"/>
    <s v="Citi"/>
    <n v="182775.28"/>
    <x v="0"/>
    <n v="4"/>
    <n v="1"/>
    <n v="0"/>
  </r>
  <r>
    <s v="T00390"/>
    <x v="74"/>
    <d v="2025-03-03T00:00:00"/>
    <x v="0"/>
    <s v="Morgan Stanley"/>
    <n v="152114.29999999999"/>
    <x v="3"/>
    <n v="4"/>
    <n v="0"/>
    <n v="0"/>
  </r>
  <r>
    <s v="T00392"/>
    <x v="141"/>
    <d v="2025-02-22T00:00:00"/>
    <x v="3"/>
    <s v="HSBC"/>
    <n v="201993.74"/>
    <x v="0"/>
    <n v="4"/>
    <n v="1"/>
    <n v="0"/>
  </r>
  <r>
    <s v="T00395"/>
    <x v="174"/>
    <d v="2025-03-15T00:00:00"/>
    <x v="0"/>
    <s v="Barclays"/>
    <n v="299311.23"/>
    <x v="0"/>
    <n v="4"/>
    <n v="1"/>
    <n v="0"/>
  </r>
  <r>
    <s v="T00396"/>
    <x v="18"/>
    <d v="2025-01-19T00:00:00"/>
    <x v="0"/>
    <s v="JP Morgan"/>
    <n v="40052.17"/>
    <x v="0"/>
    <n v="4"/>
    <n v="1"/>
    <n v="0"/>
  </r>
  <r>
    <s v="T00400"/>
    <x v="4"/>
    <d v="2025-02-26T00:00:00"/>
    <x v="0"/>
    <s v="Morgan Stanley"/>
    <n v="109753.4"/>
    <x v="2"/>
    <n v="4"/>
    <n v="0"/>
    <n v="1"/>
  </r>
  <r>
    <s v="T00404"/>
    <x v="148"/>
    <d v="2025-04-17T00:00:00"/>
    <x v="2"/>
    <s v="JP Morgan"/>
    <n v="35431.46"/>
    <x v="0"/>
    <n v="4"/>
    <n v="1"/>
    <n v="0"/>
  </r>
  <r>
    <s v="T00405"/>
    <x v="135"/>
    <d v="2025-01-10T00:00:00"/>
    <x v="1"/>
    <s v="Citi"/>
    <n v="103648.17"/>
    <x v="0"/>
    <n v="4"/>
    <n v="1"/>
    <n v="0"/>
  </r>
  <r>
    <s v="T00412"/>
    <x v="140"/>
    <d v="2025-06-21T00:00:00"/>
    <x v="2"/>
    <s v="JP Morgan"/>
    <n v="449059.99"/>
    <x v="0"/>
    <n v="4"/>
    <n v="1"/>
    <n v="0"/>
  </r>
  <r>
    <s v="T00422"/>
    <x v="92"/>
    <d v="2025-05-04T00:00:00"/>
    <x v="2"/>
    <s v="Barclays"/>
    <n v="275810.78999999998"/>
    <x v="0"/>
    <n v="4"/>
    <n v="1"/>
    <n v="0"/>
  </r>
  <r>
    <s v="T00433"/>
    <x v="97"/>
    <d v="2025-05-24T00:00:00"/>
    <x v="2"/>
    <s v="Barclays"/>
    <n v="187238.02"/>
    <x v="0"/>
    <n v="4"/>
    <n v="1"/>
    <n v="0"/>
  </r>
  <r>
    <s v="T00436"/>
    <x v="1"/>
    <d v="2025-05-06T00:00:00"/>
    <x v="3"/>
    <s v="Barclays"/>
    <n v="73671.27"/>
    <x v="0"/>
    <n v="4"/>
    <n v="1"/>
    <n v="0"/>
  </r>
  <r>
    <s v="T00445"/>
    <x v="24"/>
    <d v="2025-05-13T00:00:00"/>
    <x v="2"/>
    <s v="HSBC"/>
    <n v="58135.15"/>
    <x v="0"/>
    <n v="4"/>
    <n v="1"/>
    <n v="0"/>
  </r>
  <r>
    <s v="T00456"/>
    <x v="82"/>
    <d v="2025-03-14T00:00:00"/>
    <x v="2"/>
    <s v="Citi"/>
    <n v="87089.88"/>
    <x v="2"/>
    <n v="4"/>
    <n v="0"/>
    <n v="1"/>
  </r>
  <r>
    <s v="T00458"/>
    <x v="137"/>
    <d v="2025-04-08T00:00:00"/>
    <x v="2"/>
    <s v="Morgan Stanley"/>
    <n v="384712.38"/>
    <x v="0"/>
    <n v="4"/>
    <n v="1"/>
    <n v="0"/>
  </r>
  <r>
    <s v="T00468"/>
    <x v="82"/>
    <d v="2025-03-14T00:00:00"/>
    <x v="1"/>
    <s v="Morgan Stanley"/>
    <n v="393263.92"/>
    <x v="1"/>
    <n v="4"/>
    <n v="0"/>
    <n v="0"/>
  </r>
  <r>
    <s v="T00472"/>
    <x v="93"/>
    <d v="2025-05-22T00:00:00"/>
    <x v="0"/>
    <s v="Barclays"/>
    <n v="423206.26"/>
    <x v="0"/>
    <n v="4"/>
    <n v="1"/>
    <n v="0"/>
  </r>
  <r>
    <s v="T00474"/>
    <x v="146"/>
    <d v="2025-04-10T00:00:00"/>
    <x v="3"/>
    <s v="Barclays"/>
    <n v="283900.51"/>
    <x v="0"/>
    <n v="4"/>
    <n v="1"/>
    <n v="0"/>
  </r>
  <r>
    <s v="T00480"/>
    <x v="126"/>
    <d v="2025-03-25T00:00:00"/>
    <x v="0"/>
    <s v="JP Morgan"/>
    <n v="161328.87"/>
    <x v="3"/>
    <n v="4"/>
    <n v="0"/>
    <n v="0"/>
  </r>
  <r>
    <s v="T00486"/>
    <x v="97"/>
    <d v="2025-05-24T00:00:00"/>
    <x v="2"/>
    <s v="Barclays"/>
    <n v="121096.42"/>
    <x v="0"/>
    <n v="4"/>
    <n v="1"/>
    <n v="0"/>
  </r>
  <r>
    <s v="T00488"/>
    <x v="26"/>
    <d v="2025-06-16T00:00:00"/>
    <x v="2"/>
    <s v="Morgan Stanley"/>
    <n v="406307.09"/>
    <x v="0"/>
    <n v="4"/>
    <n v="1"/>
    <n v="0"/>
  </r>
  <r>
    <s v="T00489"/>
    <x v="65"/>
    <d v="2025-05-08T00:00:00"/>
    <x v="3"/>
    <s v="Barclays"/>
    <n v="341804.68"/>
    <x v="0"/>
    <n v="4"/>
    <n v="1"/>
    <n v="0"/>
  </r>
  <r>
    <s v="T00493"/>
    <x v="178"/>
    <d v="2025-06-24T00:00:00"/>
    <x v="0"/>
    <s v="Citi"/>
    <n v="255742.58"/>
    <x v="0"/>
    <n v="4"/>
    <n v="1"/>
    <n v="0"/>
  </r>
  <r>
    <s v="T00499"/>
    <x v="140"/>
    <d v="2025-06-21T00:00:00"/>
    <x v="3"/>
    <s v="JP Morgan"/>
    <n v="317716.76"/>
    <x v="0"/>
    <n v="4"/>
    <n v="1"/>
    <n v="0"/>
  </r>
  <r>
    <s v="T00503"/>
    <x v="101"/>
    <d v="2025-02-02T00:00:00"/>
    <x v="2"/>
    <s v="Citi"/>
    <n v="19699.87"/>
    <x v="0"/>
    <n v="4"/>
    <n v="1"/>
    <n v="0"/>
  </r>
  <r>
    <s v="T00506"/>
    <x v="66"/>
    <d v="2025-04-09T00:00:00"/>
    <x v="2"/>
    <s v="HSBC"/>
    <n v="211711.18"/>
    <x v="0"/>
    <n v="4"/>
    <n v="1"/>
    <n v="0"/>
  </r>
  <r>
    <s v="T00508"/>
    <x v="44"/>
    <d v="2025-05-14T00:00:00"/>
    <x v="2"/>
    <s v="HSBC"/>
    <n v="220964.7"/>
    <x v="0"/>
    <n v="4"/>
    <n v="1"/>
    <n v="0"/>
  </r>
  <r>
    <s v="T00511"/>
    <x v="127"/>
    <d v="2025-04-04T00:00:00"/>
    <x v="2"/>
    <s v="Barclays"/>
    <n v="131094.46"/>
    <x v="1"/>
    <n v="4"/>
    <n v="0"/>
    <n v="0"/>
  </r>
  <r>
    <s v="T00525"/>
    <x v="58"/>
    <d v="2025-06-17T00:00:00"/>
    <x v="0"/>
    <s v="HSBC"/>
    <n v="304540.32"/>
    <x v="3"/>
    <n v="4"/>
    <n v="0"/>
    <n v="0"/>
  </r>
  <r>
    <s v="T00531"/>
    <x v="96"/>
    <d v="2025-06-30T00:00:00"/>
    <x v="3"/>
    <s v="Morgan Stanley"/>
    <n v="230557.1"/>
    <x v="0"/>
    <n v="4"/>
    <n v="1"/>
    <n v="0"/>
  </r>
  <r>
    <s v="T00539"/>
    <x v="133"/>
    <d v="2025-04-27T00:00:00"/>
    <x v="1"/>
    <s v="JP Morgan"/>
    <n v="110175.88"/>
    <x v="0"/>
    <n v="4"/>
    <n v="1"/>
    <n v="0"/>
  </r>
  <r>
    <s v="T00540"/>
    <x v="33"/>
    <d v="2025-01-17T00:00:00"/>
    <x v="0"/>
    <s v="HSBC"/>
    <n v="264655.09000000003"/>
    <x v="0"/>
    <n v="4"/>
    <n v="1"/>
    <n v="0"/>
  </r>
  <r>
    <s v="T00545"/>
    <x v="124"/>
    <d v="2025-01-21T00:00:00"/>
    <x v="3"/>
    <s v="HSBC"/>
    <n v="319043.23"/>
    <x v="1"/>
    <n v="4"/>
    <n v="0"/>
    <n v="0"/>
  </r>
  <r>
    <s v="T00548"/>
    <x v="15"/>
    <d v="2025-03-29T00:00:00"/>
    <x v="2"/>
    <s v="JP Morgan"/>
    <n v="80531.539999999994"/>
    <x v="0"/>
    <n v="4"/>
    <n v="1"/>
    <n v="0"/>
  </r>
  <r>
    <s v="T00559"/>
    <x v="27"/>
    <d v="2025-02-01T00:00:00"/>
    <x v="2"/>
    <s v="Morgan Stanley"/>
    <n v="354858.23"/>
    <x v="0"/>
    <n v="4"/>
    <n v="1"/>
    <n v="0"/>
  </r>
  <r>
    <s v="T00561"/>
    <x v="42"/>
    <d v="2025-02-25T00:00:00"/>
    <x v="1"/>
    <s v="JP Morgan"/>
    <n v="286193.39"/>
    <x v="2"/>
    <n v="4"/>
    <n v="0"/>
    <n v="1"/>
  </r>
  <r>
    <s v="T00562"/>
    <x v="170"/>
    <d v="2025-03-28T00:00:00"/>
    <x v="0"/>
    <s v="Citi"/>
    <n v="230836.37"/>
    <x v="1"/>
    <n v="4"/>
    <n v="0"/>
    <n v="0"/>
  </r>
  <r>
    <s v="T00564"/>
    <x v="53"/>
    <d v="2025-05-28T00:00:00"/>
    <x v="2"/>
    <s v="HSBC"/>
    <n v="295942.90999999997"/>
    <x v="0"/>
    <n v="4"/>
    <n v="1"/>
    <n v="0"/>
  </r>
  <r>
    <s v="T00571"/>
    <x v="118"/>
    <d v="2025-05-07T00:00:00"/>
    <x v="3"/>
    <s v="HSBC"/>
    <n v="310006.49"/>
    <x v="3"/>
    <n v="4"/>
    <n v="0"/>
    <n v="0"/>
  </r>
  <r>
    <s v="T00573"/>
    <x v="30"/>
    <d v="2025-06-04T00:00:00"/>
    <x v="1"/>
    <s v="Citi"/>
    <n v="470137.98"/>
    <x v="2"/>
    <n v="4"/>
    <n v="0"/>
    <n v="1"/>
  </r>
  <r>
    <s v="T00577"/>
    <x v="75"/>
    <d v="2025-04-23T00:00:00"/>
    <x v="3"/>
    <s v="Barclays"/>
    <n v="193041.85"/>
    <x v="0"/>
    <n v="4"/>
    <n v="1"/>
    <n v="0"/>
  </r>
  <r>
    <s v="T00585"/>
    <x v="17"/>
    <d v="2025-05-30T00:00:00"/>
    <x v="0"/>
    <s v="JP Morgan"/>
    <n v="365605.7"/>
    <x v="0"/>
    <n v="4"/>
    <n v="1"/>
    <n v="0"/>
  </r>
  <r>
    <s v="T00587"/>
    <x v="56"/>
    <d v="2025-01-13T00:00:00"/>
    <x v="3"/>
    <s v="HSBC"/>
    <n v="372310.03"/>
    <x v="1"/>
    <n v="4"/>
    <n v="0"/>
    <n v="0"/>
  </r>
  <r>
    <s v="T00602"/>
    <x v="59"/>
    <d v="2025-06-19T00:00:00"/>
    <x v="2"/>
    <s v="HSBC"/>
    <n v="277969.21999999997"/>
    <x v="1"/>
    <n v="4"/>
    <n v="0"/>
    <n v="0"/>
  </r>
  <r>
    <s v="T00603"/>
    <x v="170"/>
    <d v="2025-03-28T00:00:00"/>
    <x v="3"/>
    <s v="Citi"/>
    <n v="338631.01"/>
    <x v="3"/>
    <n v="4"/>
    <n v="0"/>
    <n v="0"/>
  </r>
  <r>
    <s v="T00611"/>
    <x v="12"/>
    <d v="2025-05-16T00:00:00"/>
    <x v="2"/>
    <s v="Morgan Stanley"/>
    <n v="184425.81"/>
    <x v="0"/>
    <n v="4"/>
    <n v="1"/>
    <n v="0"/>
  </r>
  <r>
    <s v="T00621"/>
    <x v="50"/>
    <d v="2025-02-12T00:00:00"/>
    <x v="2"/>
    <s v="Barclays"/>
    <n v="173187.09"/>
    <x v="0"/>
    <n v="4"/>
    <n v="1"/>
    <n v="0"/>
  </r>
  <r>
    <s v="T00623"/>
    <x v="72"/>
    <d v="2025-06-26T00:00:00"/>
    <x v="2"/>
    <s v="HSBC"/>
    <n v="197809.28"/>
    <x v="3"/>
    <n v="4"/>
    <n v="0"/>
    <n v="0"/>
  </r>
  <r>
    <s v="T00624"/>
    <x v="88"/>
    <d v="2025-05-25T00:00:00"/>
    <x v="0"/>
    <s v="HSBC"/>
    <n v="251815.49"/>
    <x v="2"/>
    <n v="4"/>
    <n v="0"/>
    <n v="1"/>
  </r>
  <r>
    <s v="T00630"/>
    <x v="115"/>
    <d v="2025-04-19T00:00:00"/>
    <x v="3"/>
    <s v="HSBC"/>
    <n v="493953.2"/>
    <x v="2"/>
    <n v="4"/>
    <n v="0"/>
    <n v="1"/>
  </r>
  <r>
    <s v="T00634"/>
    <x v="78"/>
    <d v="2025-04-06T00:00:00"/>
    <x v="2"/>
    <s v="Citi"/>
    <n v="111046.53"/>
    <x v="0"/>
    <n v="4"/>
    <n v="1"/>
    <n v="0"/>
  </r>
  <r>
    <s v="T00637"/>
    <x v="173"/>
    <d v="2025-03-01T00:00:00"/>
    <x v="3"/>
    <s v="JP Morgan"/>
    <n v="433944.74"/>
    <x v="0"/>
    <n v="4"/>
    <n v="1"/>
    <n v="0"/>
  </r>
  <r>
    <s v="T00639"/>
    <x v="59"/>
    <d v="2025-06-19T00:00:00"/>
    <x v="3"/>
    <s v="Morgan Stanley"/>
    <n v="431313.68"/>
    <x v="0"/>
    <n v="4"/>
    <n v="1"/>
    <n v="0"/>
  </r>
  <r>
    <s v="T00646"/>
    <x v="72"/>
    <d v="2025-06-26T00:00:00"/>
    <x v="1"/>
    <s v="JP Morgan"/>
    <n v="254721.57"/>
    <x v="0"/>
    <n v="4"/>
    <n v="1"/>
    <n v="0"/>
  </r>
  <r>
    <s v="T00649"/>
    <x v="179"/>
    <d v="2025-06-02T00:00:00"/>
    <x v="2"/>
    <s v="Morgan Stanley"/>
    <n v="394153.81"/>
    <x v="0"/>
    <n v="4"/>
    <n v="1"/>
    <n v="0"/>
  </r>
  <r>
    <s v="T00662"/>
    <x v="2"/>
    <d v="2025-05-01T00:00:00"/>
    <x v="2"/>
    <s v="HSBC"/>
    <n v="15631.31"/>
    <x v="3"/>
    <n v="4"/>
    <n v="0"/>
    <n v="0"/>
  </r>
  <r>
    <s v="T00663"/>
    <x v="16"/>
    <d v="2025-02-27T00:00:00"/>
    <x v="0"/>
    <s v="JP Morgan"/>
    <n v="210300.86"/>
    <x v="0"/>
    <n v="4"/>
    <n v="1"/>
    <n v="0"/>
  </r>
  <r>
    <s v="T00668"/>
    <x v="161"/>
    <d v="2025-03-19T00:00:00"/>
    <x v="0"/>
    <s v="HSBC"/>
    <n v="471840.34"/>
    <x v="0"/>
    <n v="4"/>
    <n v="1"/>
    <n v="0"/>
  </r>
  <r>
    <s v="T00675"/>
    <x v="1"/>
    <d v="2025-05-06T00:00:00"/>
    <x v="2"/>
    <s v="Barclays"/>
    <n v="463034.92"/>
    <x v="0"/>
    <n v="4"/>
    <n v="1"/>
    <n v="0"/>
  </r>
  <r>
    <s v="T00677"/>
    <x v="58"/>
    <d v="2025-06-17T00:00:00"/>
    <x v="1"/>
    <s v="Morgan Stanley"/>
    <n v="281156.28999999998"/>
    <x v="0"/>
    <n v="4"/>
    <n v="1"/>
    <n v="0"/>
  </r>
  <r>
    <s v="T00678"/>
    <x v="127"/>
    <d v="2025-04-04T00:00:00"/>
    <x v="1"/>
    <s v="Citi"/>
    <n v="134892.29999999999"/>
    <x v="0"/>
    <n v="4"/>
    <n v="1"/>
    <n v="0"/>
  </r>
  <r>
    <s v="T00679"/>
    <x v="144"/>
    <d v="2025-05-20T00:00:00"/>
    <x v="0"/>
    <s v="Barclays"/>
    <n v="373840.11"/>
    <x v="0"/>
    <n v="4"/>
    <n v="1"/>
    <n v="0"/>
  </r>
  <r>
    <s v="T00687"/>
    <x v="49"/>
    <d v="2025-06-14T00:00:00"/>
    <x v="1"/>
    <s v="JP Morgan"/>
    <n v="193024.89"/>
    <x v="0"/>
    <n v="4"/>
    <n v="1"/>
    <n v="0"/>
  </r>
  <r>
    <s v="T00695"/>
    <x v="76"/>
    <d v="2025-02-20T00:00:00"/>
    <x v="2"/>
    <s v="Morgan Stanley"/>
    <n v="265583.7"/>
    <x v="0"/>
    <n v="4"/>
    <n v="1"/>
    <n v="0"/>
  </r>
  <r>
    <s v="T00698"/>
    <x v="173"/>
    <d v="2025-03-01T00:00:00"/>
    <x v="2"/>
    <s v="Citi"/>
    <n v="178942.9"/>
    <x v="0"/>
    <n v="4"/>
    <n v="1"/>
    <n v="0"/>
  </r>
  <r>
    <s v="T00703"/>
    <x v="61"/>
    <d v="2025-02-06T00:00:00"/>
    <x v="1"/>
    <s v="HSBC"/>
    <n v="235002.72"/>
    <x v="2"/>
    <n v="4"/>
    <n v="0"/>
    <n v="1"/>
  </r>
  <r>
    <s v="T00712"/>
    <x v="68"/>
    <d v="2025-03-31T00:00:00"/>
    <x v="3"/>
    <s v="Morgan Stanley"/>
    <n v="396821.78"/>
    <x v="0"/>
    <n v="4"/>
    <n v="1"/>
    <n v="0"/>
  </r>
  <r>
    <s v="T00713"/>
    <x v="9"/>
    <d v="2025-03-04T00:00:00"/>
    <x v="3"/>
    <s v="Morgan Stanley"/>
    <n v="155425.47"/>
    <x v="0"/>
    <n v="4"/>
    <n v="1"/>
    <n v="0"/>
  </r>
  <r>
    <s v="T00714"/>
    <x v="37"/>
    <d v="2025-01-31T00:00:00"/>
    <x v="1"/>
    <s v="HSBC"/>
    <n v="275271.11"/>
    <x v="1"/>
    <n v="4"/>
    <n v="0"/>
    <n v="0"/>
  </r>
  <r>
    <s v="T00721"/>
    <x v="179"/>
    <d v="2025-06-02T00:00:00"/>
    <x v="0"/>
    <s v="Morgan Stanley"/>
    <n v="295250.46999999997"/>
    <x v="2"/>
    <n v="4"/>
    <n v="0"/>
    <n v="1"/>
  </r>
  <r>
    <s v="T00724"/>
    <x v="66"/>
    <d v="2025-04-09T00:00:00"/>
    <x v="2"/>
    <s v="JP Morgan"/>
    <n v="162391.22"/>
    <x v="0"/>
    <n v="4"/>
    <n v="1"/>
    <n v="0"/>
  </r>
  <r>
    <s v="T00727"/>
    <x v="38"/>
    <d v="2025-01-07T00:00:00"/>
    <x v="1"/>
    <s v="HSBC"/>
    <n v="141124.39000000001"/>
    <x v="0"/>
    <n v="4"/>
    <n v="1"/>
    <n v="0"/>
  </r>
  <r>
    <s v="T00734"/>
    <x v="129"/>
    <d v="2025-03-23T00:00:00"/>
    <x v="2"/>
    <s v="Citi"/>
    <n v="437019.53"/>
    <x v="2"/>
    <n v="4"/>
    <n v="0"/>
    <n v="1"/>
  </r>
  <r>
    <s v="T00735"/>
    <x v="152"/>
    <d v="2025-04-24T00:00:00"/>
    <x v="0"/>
    <s v="HSBC"/>
    <n v="342699.46"/>
    <x v="0"/>
    <n v="4"/>
    <n v="1"/>
    <n v="0"/>
  </r>
  <r>
    <s v="T00737"/>
    <x v="10"/>
    <d v="2025-02-24T00:00:00"/>
    <x v="0"/>
    <s v="Citi"/>
    <n v="379261.37"/>
    <x v="0"/>
    <n v="4"/>
    <n v="1"/>
    <n v="0"/>
  </r>
  <r>
    <s v="T00738"/>
    <x v="72"/>
    <d v="2025-06-26T00:00:00"/>
    <x v="0"/>
    <s v="Citi"/>
    <n v="109796.9"/>
    <x v="0"/>
    <n v="4"/>
    <n v="1"/>
    <n v="0"/>
  </r>
  <r>
    <s v="T00755"/>
    <x v="99"/>
    <d v="2025-05-17T00:00:00"/>
    <x v="0"/>
    <s v="JP Morgan"/>
    <n v="390479.76"/>
    <x v="3"/>
    <n v="4"/>
    <n v="0"/>
    <n v="0"/>
  </r>
  <r>
    <s v="T00765"/>
    <x v="123"/>
    <d v="2025-07-02T00:00:00"/>
    <x v="3"/>
    <s v="Barclays"/>
    <n v="351664.96"/>
    <x v="1"/>
    <n v="4"/>
    <n v="0"/>
    <n v="0"/>
  </r>
  <r>
    <s v="T00776"/>
    <x v="42"/>
    <d v="2025-02-25T00:00:00"/>
    <x v="0"/>
    <s v="JP Morgan"/>
    <n v="247328.77"/>
    <x v="0"/>
    <n v="4"/>
    <n v="1"/>
    <n v="0"/>
  </r>
  <r>
    <s v="T00778"/>
    <x v="138"/>
    <d v="2025-03-24T00:00:00"/>
    <x v="2"/>
    <s v="HSBC"/>
    <n v="210772.23"/>
    <x v="0"/>
    <n v="4"/>
    <n v="1"/>
    <n v="0"/>
  </r>
  <r>
    <s v="T00782"/>
    <x v="43"/>
    <d v="2025-03-26T00:00:00"/>
    <x v="2"/>
    <s v="JP Morgan"/>
    <n v="111898.62"/>
    <x v="0"/>
    <n v="4"/>
    <n v="1"/>
    <n v="0"/>
  </r>
  <r>
    <s v="T00787"/>
    <x v="100"/>
    <d v="2025-05-29T00:00:00"/>
    <x v="2"/>
    <s v="JP Morgan"/>
    <n v="425484.66"/>
    <x v="1"/>
    <n v="4"/>
    <n v="0"/>
    <n v="0"/>
  </r>
  <r>
    <s v="T00793"/>
    <x v="135"/>
    <d v="2025-01-10T00:00:00"/>
    <x v="2"/>
    <s v="Citi"/>
    <n v="123458.73"/>
    <x v="0"/>
    <n v="4"/>
    <n v="1"/>
    <n v="0"/>
  </r>
  <r>
    <s v="T00796"/>
    <x v="69"/>
    <d v="2025-02-16T00:00:00"/>
    <x v="2"/>
    <s v="Morgan Stanley"/>
    <n v="228729.58"/>
    <x v="0"/>
    <n v="4"/>
    <n v="1"/>
    <n v="0"/>
  </r>
  <r>
    <s v="T00802"/>
    <x v="41"/>
    <d v="2025-05-02T00:00:00"/>
    <x v="1"/>
    <s v="HSBC"/>
    <n v="191046.15"/>
    <x v="0"/>
    <n v="4"/>
    <n v="1"/>
    <n v="0"/>
  </r>
  <r>
    <s v="T00806"/>
    <x v="60"/>
    <d v="2025-04-18T00:00:00"/>
    <x v="0"/>
    <s v="HSBC"/>
    <n v="195821"/>
    <x v="2"/>
    <n v="4"/>
    <n v="0"/>
    <n v="1"/>
  </r>
  <r>
    <s v="T00812"/>
    <x v="34"/>
    <d v="2025-06-13T00:00:00"/>
    <x v="1"/>
    <s v="HSBC"/>
    <n v="60802.5"/>
    <x v="0"/>
    <n v="4"/>
    <n v="1"/>
    <n v="0"/>
  </r>
  <r>
    <s v="T00813"/>
    <x v="107"/>
    <d v="2025-07-01T00:00:00"/>
    <x v="2"/>
    <s v="HSBC"/>
    <n v="33842.26"/>
    <x v="2"/>
    <n v="4"/>
    <n v="0"/>
    <n v="1"/>
  </r>
  <r>
    <s v="T00816"/>
    <x v="10"/>
    <d v="2025-02-24T00:00:00"/>
    <x v="0"/>
    <s v="Citi"/>
    <n v="278535.84999999998"/>
    <x v="1"/>
    <n v="4"/>
    <n v="0"/>
    <n v="0"/>
  </r>
  <r>
    <s v="T00819"/>
    <x v="31"/>
    <d v="2025-01-09T00:00:00"/>
    <x v="1"/>
    <s v="Citi"/>
    <n v="341961.97"/>
    <x v="0"/>
    <n v="4"/>
    <n v="1"/>
    <n v="0"/>
  </r>
  <r>
    <s v="T00824"/>
    <x v="179"/>
    <d v="2025-06-02T00:00:00"/>
    <x v="1"/>
    <s v="Barclays"/>
    <n v="199443.88"/>
    <x v="0"/>
    <n v="4"/>
    <n v="1"/>
    <n v="0"/>
  </r>
  <r>
    <s v="T00825"/>
    <x v="174"/>
    <d v="2025-03-15T00:00:00"/>
    <x v="3"/>
    <s v="Barclays"/>
    <n v="334617.13"/>
    <x v="0"/>
    <n v="4"/>
    <n v="1"/>
    <n v="0"/>
  </r>
  <r>
    <s v="T00827"/>
    <x v="99"/>
    <d v="2025-05-17T00:00:00"/>
    <x v="2"/>
    <s v="Citi"/>
    <n v="201470.02"/>
    <x v="1"/>
    <n v="4"/>
    <n v="0"/>
    <n v="0"/>
  </r>
  <r>
    <s v="T00832"/>
    <x v="96"/>
    <d v="2025-06-30T00:00:00"/>
    <x v="1"/>
    <s v="Citi"/>
    <n v="389408.31"/>
    <x v="2"/>
    <n v="4"/>
    <n v="0"/>
    <n v="1"/>
  </r>
  <r>
    <s v="T00834"/>
    <x v="143"/>
    <d v="2025-02-18T00:00:00"/>
    <x v="0"/>
    <s v="Citi"/>
    <n v="275406.74"/>
    <x v="1"/>
    <n v="4"/>
    <n v="0"/>
    <n v="0"/>
  </r>
  <r>
    <s v="T00840"/>
    <x v="173"/>
    <d v="2025-03-01T00:00:00"/>
    <x v="0"/>
    <s v="Barclays"/>
    <n v="298367.42"/>
    <x v="0"/>
    <n v="4"/>
    <n v="1"/>
    <n v="0"/>
  </r>
  <r>
    <s v="T00841"/>
    <x v="137"/>
    <d v="2025-04-08T00:00:00"/>
    <x v="2"/>
    <s v="Morgan Stanley"/>
    <n v="100832.66"/>
    <x v="2"/>
    <n v="4"/>
    <n v="0"/>
    <n v="1"/>
  </r>
  <r>
    <s v="T00843"/>
    <x v="113"/>
    <d v="2025-03-08T00:00:00"/>
    <x v="1"/>
    <s v="Morgan Stanley"/>
    <n v="432141.72"/>
    <x v="0"/>
    <n v="4"/>
    <n v="1"/>
    <n v="0"/>
  </r>
  <r>
    <s v="T00849"/>
    <x v="80"/>
    <d v="2025-01-05T00:00:00"/>
    <x v="1"/>
    <s v="JP Morgan"/>
    <n v="75488.78"/>
    <x v="3"/>
    <n v="4"/>
    <n v="0"/>
    <n v="0"/>
  </r>
  <r>
    <s v="T00851"/>
    <x v="133"/>
    <d v="2025-04-27T00:00:00"/>
    <x v="0"/>
    <s v="JP Morgan"/>
    <n v="230880.38"/>
    <x v="3"/>
    <n v="4"/>
    <n v="0"/>
    <n v="0"/>
  </r>
  <r>
    <s v="T00852"/>
    <x v="52"/>
    <d v="2025-04-13T00:00:00"/>
    <x v="1"/>
    <s v="Barclays"/>
    <n v="479663.94"/>
    <x v="0"/>
    <n v="4"/>
    <n v="1"/>
    <n v="0"/>
  </r>
  <r>
    <s v="T00853"/>
    <x v="156"/>
    <d v="2025-07-03T00:00:00"/>
    <x v="1"/>
    <s v="Citi"/>
    <n v="221232.56"/>
    <x v="0"/>
    <n v="4"/>
    <n v="1"/>
    <n v="0"/>
  </r>
  <r>
    <s v="T00857"/>
    <x v="14"/>
    <d v="2025-01-18T00:00:00"/>
    <x v="0"/>
    <s v="HSBC"/>
    <n v="376634.09"/>
    <x v="0"/>
    <n v="4"/>
    <n v="1"/>
    <n v="0"/>
  </r>
  <r>
    <s v="T00865"/>
    <x v="125"/>
    <d v="2025-04-29T00:00:00"/>
    <x v="0"/>
    <s v="HSBC"/>
    <n v="40938.74"/>
    <x v="0"/>
    <n v="4"/>
    <n v="1"/>
    <n v="0"/>
  </r>
  <r>
    <s v="T00869"/>
    <x v="30"/>
    <d v="2025-06-04T00:00:00"/>
    <x v="0"/>
    <s v="Citi"/>
    <n v="491819.77"/>
    <x v="0"/>
    <n v="4"/>
    <n v="1"/>
    <n v="0"/>
  </r>
  <r>
    <s v="T00881"/>
    <x v="35"/>
    <d v="2025-02-17T00:00:00"/>
    <x v="2"/>
    <s v="Citi"/>
    <n v="430478.99"/>
    <x v="0"/>
    <n v="4"/>
    <n v="1"/>
    <n v="0"/>
  </r>
  <r>
    <s v="T00888"/>
    <x v="154"/>
    <d v="2025-03-12T00:00:00"/>
    <x v="0"/>
    <s v="Morgan Stanley"/>
    <n v="336718.24"/>
    <x v="0"/>
    <n v="4"/>
    <n v="1"/>
    <n v="0"/>
  </r>
  <r>
    <s v="T00893"/>
    <x v="117"/>
    <d v="2025-02-07T00:00:00"/>
    <x v="0"/>
    <s v="Barclays"/>
    <n v="483959.16"/>
    <x v="0"/>
    <n v="4"/>
    <n v="1"/>
    <n v="0"/>
  </r>
  <r>
    <s v="T00896"/>
    <x v="140"/>
    <d v="2025-06-21T00:00:00"/>
    <x v="2"/>
    <s v="HSBC"/>
    <n v="467449.83"/>
    <x v="3"/>
    <n v="4"/>
    <n v="0"/>
    <n v="0"/>
  </r>
  <r>
    <s v="T00903"/>
    <x v="156"/>
    <d v="2025-07-03T00:00:00"/>
    <x v="2"/>
    <s v="Morgan Stanley"/>
    <n v="165871.18"/>
    <x v="0"/>
    <n v="4"/>
    <n v="1"/>
    <n v="0"/>
  </r>
  <r>
    <s v="T00906"/>
    <x v="9"/>
    <d v="2025-03-04T00:00:00"/>
    <x v="1"/>
    <s v="Morgan Stanley"/>
    <n v="426097.71"/>
    <x v="0"/>
    <n v="4"/>
    <n v="1"/>
    <n v="0"/>
  </r>
  <r>
    <s v="T00907"/>
    <x v="75"/>
    <d v="2025-04-23T00:00:00"/>
    <x v="3"/>
    <s v="HSBC"/>
    <n v="208945.78"/>
    <x v="0"/>
    <n v="4"/>
    <n v="1"/>
    <n v="0"/>
  </r>
  <r>
    <s v="T00908"/>
    <x v="147"/>
    <d v="2025-05-05T00:00:00"/>
    <x v="1"/>
    <s v="HSBC"/>
    <n v="16712.29"/>
    <x v="0"/>
    <n v="4"/>
    <n v="1"/>
    <n v="0"/>
  </r>
  <r>
    <s v="T00911"/>
    <x v="11"/>
    <d v="2025-01-25T00:00:00"/>
    <x v="3"/>
    <s v="Morgan Stanley"/>
    <n v="17714.03"/>
    <x v="3"/>
    <n v="4"/>
    <n v="0"/>
    <n v="0"/>
  </r>
  <r>
    <s v="T00918"/>
    <x v="137"/>
    <d v="2025-04-08T00:00:00"/>
    <x v="2"/>
    <s v="Morgan Stanley"/>
    <n v="12619.62"/>
    <x v="0"/>
    <n v="4"/>
    <n v="1"/>
    <n v="0"/>
  </r>
  <r>
    <s v="T00921"/>
    <x v="77"/>
    <d v="2025-02-28T00:00:00"/>
    <x v="2"/>
    <s v="HSBC"/>
    <n v="207144.13"/>
    <x v="0"/>
    <n v="4"/>
    <n v="1"/>
    <n v="0"/>
  </r>
  <r>
    <s v="T00922"/>
    <x v="39"/>
    <d v="2025-05-21T00:00:00"/>
    <x v="1"/>
    <s v="Morgan Stanley"/>
    <n v="201390.87"/>
    <x v="0"/>
    <n v="4"/>
    <n v="1"/>
    <n v="0"/>
  </r>
  <r>
    <s v="T00928"/>
    <x v="135"/>
    <d v="2025-01-10T00:00:00"/>
    <x v="2"/>
    <s v="Citi"/>
    <n v="293631.68"/>
    <x v="0"/>
    <n v="4"/>
    <n v="1"/>
    <n v="0"/>
  </r>
  <r>
    <s v="T00929"/>
    <x v="121"/>
    <d v="2025-03-11T00:00:00"/>
    <x v="0"/>
    <s v="HSBC"/>
    <n v="289047.40000000002"/>
    <x v="0"/>
    <n v="4"/>
    <n v="1"/>
    <n v="0"/>
  </r>
  <r>
    <s v="T00930"/>
    <x v="90"/>
    <d v="2025-03-20T00:00:00"/>
    <x v="1"/>
    <s v="Barclays"/>
    <n v="435521.29"/>
    <x v="0"/>
    <n v="4"/>
    <n v="1"/>
    <n v="0"/>
  </r>
  <r>
    <s v="T00931"/>
    <x v="64"/>
    <d v="2025-01-08T00:00:00"/>
    <x v="3"/>
    <s v="Morgan Stanley"/>
    <n v="195772.55"/>
    <x v="0"/>
    <n v="4"/>
    <n v="1"/>
    <n v="0"/>
  </r>
  <r>
    <s v="T00933"/>
    <x v="166"/>
    <d v="2025-05-18T00:00:00"/>
    <x v="0"/>
    <s v="Morgan Stanley"/>
    <n v="313078.26"/>
    <x v="2"/>
    <n v="4"/>
    <n v="0"/>
    <n v="1"/>
  </r>
  <r>
    <s v="T00935"/>
    <x v="133"/>
    <d v="2025-04-27T00:00:00"/>
    <x v="1"/>
    <s v="Citi"/>
    <n v="239949.76"/>
    <x v="0"/>
    <n v="4"/>
    <n v="1"/>
    <n v="0"/>
  </r>
  <r>
    <s v="T00937"/>
    <x v="123"/>
    <d v="2025-07-02T00:00:00"/>
    <x v="2"/>
    <s v="Citi"/>
    <n v="252132.36"/>
    <x v="0"/>
    <n v="4"/>
    <n v="1"/>
    <n v="0"/>
  </r>
  <r>
    <s v="T00945"/>
    <x v="99"/>
    <d v="2025-05-17T00:00:00"/>
    <x v="0"/>
    <s v="Citi"/>
    <n v="433184.3"/>
    <x v="0"/>
    <n v="4"/>
    <n v="1"/>
    <n v="0"/>
  </r>
  <r>
    <s v="T00950"/>
    <x v="95"/>
    <d v="2025-01-23T00:00:00"/>
    <x v="2"/>
    <s v="HSBC"/>
    <n v="325685.78999999998"/>
    <x v="0"/>
    <n v="4"/>
    <n v="1"/>
    <n v="0"/>
  </r>
  <r>
    <s v="T00953"/>
    <x v="97"/>
    <d v="2025-05-24T00:00:00"/>
    <x v="3"/>
    <s v="Citi"/>
    <n v="281796.98"/>
    <x v="0"/>
    <n v="4"/>
    <n v="1"/>
    <n v="0"/>
  </r>
  <r>
    <s v="T00954"/>
    <x v="76"/>
    <d v="2025-02-20T00:00:00"/>
    <x v="1"/>
    <s v="Citi"/>
    <n v="376419.23"/>
    <x v="0"/>
    <n v="4"/>
    <n v="1"/>
    <n v="0"/>
  </r>
  <r>
    <s v="T00957"/>
    <x v="120"/>
    <d v="2025-05-26T00:00:00"/>
    <x v="1"/>
    <s v="Citi"/>
    <n v="110041.61"/>
    <x v="0"/>
    <n v="4"/>
    <n v="1"/>
    <n v="0"/>
  </r>
  <r>
    <s v="T00959"/>
    <x v="122"/>
    <d v="2025-02-11T00:00:00"/>
    <x v="1"/>
    <s v="Barclays"/>
    <n v="294065.82"/>
    <x v="3"/>
    <n v="4"/>
    <n v="0"/>
    <n v="0"/>
  </r>
  <r>
    <s v="T00967"/>
    <x v="166"/>
    <d v="2025-05-18T00:00:00"/>
    <x v="0"/>
    <s v="JP Morgan"/>
    <n v="232887.5"/>
    <x v="0"/>
    <n v="4"/>
    <n v="1"/>
    <n v="0"/>
  </r>
  <r>
    <s v="T00977"/>
    <x v="44"/>
    <d v="2025-05-14T00:00:00"/>
    <x v="3"/>
    <s v="Barclays"/>
    <n v="372876.71"/>
    <x v="3"/>
    <n v="4"/>
    <n v="0"/>
    <n v="0"/>
  </r>
  <r>
    <s v="T00988"/>
    <x v="26"/>
    <d v="2025-06-16T00:00:00"/>
    <x v="3"/>
    <s v="Citi"/>
    <n v="255772.09"/>
    <x v="1"/>
    <n v="4"/>
    <n v="0"/>
    <n v="0"/>
  </r>
  <r>
    <s v="T00989"/>
    <x v="137"/>
    <d v="2025-04-08T00:00:00"/>
    <x v="2"/>
    <s v="JP Morgan"/>
    <n v="488331.62"/>
    <x v="0"/>
    <n v="4"/>
    <n v="1"/>
    <n v="0"/>
  </r>
  <r>
    <s v="T00993"/>
    <x v="79"/>
    <d v="2025-03-07T00:00:00"/>
    <x v="3"/>
    <s v="Morgan Stanley"/>
    <n v="443445.81"/>
    <x v="0"/>
    <n v="4"/>
    <n v="1"/>
    <n v="0"/>
  </r>
  <r>
    <s v="T01000"/>
    <x v="83"/>
    <d v="2025-03-21T00:00:00"/>
    <x v="0"/>
    <s v="HSBC"/>
    <n v="470978.92"/>
    <x v="0"/>
    <n v="4"/>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itemPrintTitles="1" createdVersion="5" indent="0" outline="1" outlineData="1" multipleFieldFilters="0" chartFormat="10" rowHeaderCaption="Asset Type">
  <location ref="A20:B25" firstHeaderRow="1" firstDataRow="1" firstDataCol="1"/>
  <pivotFields count="10">
    <pivotField dataField="1" showAll="0"/>
    <pivotField numFmtId="14" showAll="0">
      <items count="181">
        <item x="80"/>
        <item x="5"/>
        <item x="38"/>
        <item x="64"/>
        <item x="31"/>
        <item x="135"/>
        <item x="177"/>
        <item x="106"/>
        <item x="56"/>
        <item x="87"/>
        <item x="111"/>
        <item x="29"/>
        <item x="33"/>
        <item x="14"/>
        <item x="18"/>
        <item x="104"/>
        <item x="124"/>
        <item x="132"/>
        <item x="95"/>
        <item x="167"/>
        <item x="11"/>
        <item x="7"/>
        <item x="160"/>
        <item x="21"/>
        <item x="98"/>
        <item x="112"/>
        <item x="37"/>
        <item x="27"/>
        <item x="101"/>
        <item x="163"/>
        <item x="175"/>
        <item x="67"/>
        <item x="61"/>
        <item x="117"/>
        <item x="108"/>
        <item x="94"/>
        <item x="55"/>
        <item x="122"/>
        <item x="50"/>
        <item x="136"/>
        <item x="22"/>
        <item x="51"/>
        <item x="69"/>
        <item x="35"/>
        <item x="143"/>
        <item x="128"/>
        <item x="76"/>
        <item x="81"/>
        <item x="141"/>
        <item x="119"/>
        <item x="10"/>
        <item x="42"/>
        <item x="4"/>
        <item x="16"/>
        <item x="77"/>
        <item x="173"/>
        <item x="71"/>
        <item x="74"/>
        <item x="9"/>
        <item x="13"/>
        <item x="63"/>
        <item x="79"/>
        <item x="113"/>
        <item x="139"/>
        <item x="110"/>
        <item x="121"/>
        <item x="154"/>
        <item x="47"/>
        <item x="82"/>
        <item x="174"/>
        <item x="23"/>
        <item x="28"/>
        <item x="130"/>
        <item x="161"/>
        <item x="90"/>
        <item x="83"/>
        <item x="176"/>
        <item x="129"/>
        <item x="138"/>
        <item x="126"/>
        <item x="43"/>
        <item x="19"/>
        <item x="170"/>
        <item x="15"/>
        <item x="85"/>
        <item x="68"/>
        <item x="149"/>
        <item x="6"/>
        <item x="8"/>
        <item x="127"/>
        <item x="102"/>
        <item x="78"/>
        <item x="0"/>
        <item x="137"/>
        <item x="66"/>
        <item x="146"/>
        <item x="48"/>
        <item x="114"/>
        <item x="52"/>
        <item x="3"/>
        <item x="86"/>
        <item x="168"/>
        <item x="148"/>
        <item x="60"/>
        <item x="115"/>
        <item x="158"/>
        <item x="172"/>
        <item x="157"/>
        <item x="75"/>
        <item x="152"/>
        <item x="20"/>
        <item x="54"/>
        <item x="133"/>
        <item x="162"/>
        <item x="125"/>
        <item x="150"/>
        <item x="2"/>
        <item x="41"/>
        <item x="109"/>
        <item x="92"/>
        <item x="147"/>
        <item x="1"/>
        <item x="118"/>
        <item x="65"/>
        <item x="73"/>
        <item x="46"/>
        <item x="159"/>
        <item x="36"/>
        <item x="24"/>
        <item x="44"/>
        <item x="57"/>
        <item x="12"/>
        <item x="99"/>
        <item x="166"/>
        <item x="62"/>
        <item x="144"/>
        <item x="39"/>
        <item x="93"/>
        <item x="25"/>
        <item x="97"/>
        <item x="88"/>
        <item x="120"/>
        <item x="32"/>
        <item x="53"/>
        <item x="100"/>
        <item x="17"/>
        <item x="45"/>
        <item x="151"/>
        <item x="179"/>
        <item x="155"/>
        <item x="30"/>
        <item x="70"/>
        <item x="169"/>
        <item x="131"/>
        <item x="171"/>
        <item x="105"/>
        <item x="91"/>
        <item x="153"/>
        <item x="103"/>
        <item x="34"/>
        <item x="49"/>
        <item x="89"/>
        <item x="26"/>
        <item x="58"/>
        <item x="116"/>
        <item x="59"/>
        <item x="165"/>
        <item x="140"/>
        <item x="134"/>
        <item x="142"/>
        <item x="178"/>
        <item x="40"/>
        <item x="72"/>
        <item x="164"/>
        <item x="145"/>
        <item x="84"/>
        <item x="96"/>
        <item x="107"/>
        <item x="123"/>
        <item x="156"/>
        <item t="default"/>
      </items>
    </pivotField>
    <pivotField numFmtId="14" showAll="0"/>
    <pivotField axis="axisRow" showAll="0" sortType="descending">
      <items count="5">
        <item x="2"/>
        <item x="1"/>
        <item x="0"/>
        <item x="3"/>
        <item t="default"/>
      </items>
      <autoSortScope>
        <pivotArea dataOnly="0" outline="0" fieldPosition="0">
          <references count="1">
            <reference field="4294967294" count="1" selected="0">
              <x v="0"/>
            </reference>
          </references>
        </pivotArea>
      </autoSortScope>
    </pivotField>
    <pivotField showAll="0"/>
    <pivotField numFmtId="2" showAll="0"/>
    <pivotField showAll="0">
      <items count="5">
        <item h="1" x="3"/>
        <item h="1" x="2"/>
        <item h="1" x="1"/>
        <item x="0"/>
        <item t="default"/>
      </items>
    </pivotField>
    <pivotField numFmtId="1" showAll="0"/>
    <pivotField showAll="0"/>
    <pivotField showAll="0"/>
  </pivotFields>
  <rowFields count="1">
    <field x="3"/>
  </rowFields>
  <rowItems count="5">
    <i>
      <x v="1"/>
    </i>
    <i>
      <x v="2"/>
    </i>
    <i>
      <x v="3"/>
    </i>
    <i>
      <x/>
    </i>
    <i t="grand">
      <x/>
    </i>
  </rowItems>
  <colItems count="1">
    <i/>
  </colItems>
  <dataFields count="1">
    <dataField name="Count of TradeID" fld="0" subtotal="count" baseField="3" baseItem="0"/>
  </dataFields>
  <formats count="1">
    <format dxfId="4">
      <pivotArea collapsedLevelsAreSubtotals="1" fieldPosition="0">
        <references count="1">
          <reference field="3" count="1">
            <x v="3"/>
          </reference>
        </references>
      </pivotArea>
    </format>
  </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 name="TradeDate">
      <autoFilter ref="A1">
        <filterColumn colId="0">
          <customFilters and="1">
            <customFilter operator="greaterThanOrEqual" val="45658"/>
            <customFilter operator="lessThanOrEqual" val="4568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ssetType" sourceName="AssetType">
  <pivotTables>
    <pivotTable tabId="3" name="PivotTable2"/>
  </pivotTables>
  <data>
    <tabular pivotCacheId="1">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pivotTables>
    <pivotTable tabId="3" name="PivotTable2"/>
  </pivotTables>
  <data>
    <tabular pivotCacheId="1">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ssetType" cache="Slicer_AssetType" caption="AssetType" style="SlicerStyleOther1" rowHeight="241300"/>
  <slicer name="Status" cache="Slicer_Status" caption="Status" style="SlicerStyleOther1" rowHeight="241300"/>
</slicers>
</file>

<file path=xl/tables/table1.xml><?xml version="1.0" encoding="utf-8"?>
<table xmlns="http://schemas.openxmlformats.org/spreadsheetml/2006/main" id="1" name="Table1" displayName="Table1" ref="A1:J1001" totalsRowShown="0">
  <autoFilter ref="A1:J1001"/>
  <tableColumns count="10">
    <tableColumn id="1" name="TradeID" dataDxfId="18"/>
    <tableColumn id="2" name="TradeDate" dataDxfId="17"/>
    <tableColumn id="3" name="SettleDate" dataDxfId="16"/>
    <tableColumn id="4" name="AssetType"/>
    <tableColumn id="5" name="Counterparty"/>
    <tableColumn id="6" name="TradeValue" dataDxfId="15"/>
    <tableColumn id="7" name="Status"/>
    <tableColumn id="8" name="SettlementDuration" dataDxfId="14">
      <calculatedColumnFormula>Table1[[#This Row],[SettleDate]] - Table1[[#This Row],[TradeDate]]</calculatedColumnFormula>
    </tableColumn>
    <tableColumn id="9" name="SettledFlag" dataDxfId="13">
      <calculatedColumnFormula>IF(Table1[[#This Row],[Status]]="Settled",1,0)</calculatedColumnFormula>
    </tableColumn>
    <tableColumn id="10" name="FailedFlag" dataDxfId="12">
      <calculatedColumnFormula>IF(Table1[[#This Row],[Status]]="Failed",1,0)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5" totalsRowShown="0" headerRowDxfId="11" headerRowBorderDxfId="10" tableBorderDxfId="9" totalsRowBorderDxfId="8">
  <autoFilter ref="A1:C5"/>
  <tableColumns count="3">
    <tableColumn id="1" name="Metric" dataDxfId="7"/>
    <tableColumn id="2" name="Formula" dataDxfId="6">
      <calculatedColumnFormula>COUNTA(Table2[[#This Row],[Result]])</calculatedColumnFormula>
    </tableColumn>
    <tableColumn id="3" name="Result" dataDxfId="5">
      <calculatedColumnFormula>AVERAGE(Table1[SettlementDuration])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TradeDate" sourceName="TradeDate">
  <pivotTables>
    <pivotTable tabId="3" name="PivotTable2"/>
  </pivotTables>
  <state minimalRefreshVersion="6" lastRefreshVersion="6" pivotCacheId="1" filterType="dateBetween">
    <selection startDate="2025-01-01T00:00:00" endDate="2025-01-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radeDate" cache="NativeTimeline_TradeDate" caption="TradeDate" level="2" selectionLevel="2" scrollPosition="2025-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workbookViewId="0">
      <selection activeCellId="1" sqref="D1:D1048576 A1:A1048576"/>
    </sheetView>
  </sheetViews>
  <sheetFormatPr defaultRowHeight="15" x14ac:dyDescent="0.25"/>
  <cols>
    <col min="1" max="1" width="10" style="2" customWidth="1"/>
    <col min="2" max="2" width="15.85546875" style="1" customWidth="1"/>
    <col min="3" max="3" width="15.42578125" style="1" customWidth="1"/>
    <col min="4" max="4" width="16" customWidth="1"/>
    <col min="5" max="5" width="19.42578125" customWidth="1"/>
    <col min="6" max="6" width="19.5703125" style="3" customWidth="1"/>
    <col min="7" max="7" width="27.28515625" customWidth="1"/>
    <col min="8" max="8" width="21.28515625" style="4" customWidth="1"/>
    <col min="9" max="9" width="17.42578125" customWidth="1"/>
    <col min="10" max="10" width="15.5703125" customWidth="1"/>
  </cols>
  <sheetData>
    <row r="1" spans="1:10" x14ac:dyDescent="0.25">
      <c r="A1" s="2" t="s">
        <v>0</v>
      </c>
      <c r="B1" s="1" t="s">
        <v>1</v>
      </c>
      <c r="C1" s="1" t="s">
        <v>2</v>
      </c>
      <c r="D1" t="s">
        <v>3</v>
      </c>
      <c r="E1" t="s">
        <v>4</v>
      </c>
      <c r="F1" s="3" t="s">
        <v>5</v>
      </c>
      <c r="G1" t="s">
        <v>6</v>
      </c>
      <c r="H1" s="4" t="s">
        <v>1020</v>
      </c>
      <c r="I1" t="s">
        <v>1021</v>
      </c>
      <c r="J1" t="s">
        <v>1022</v>
      </c>
    </row>
    <row r="2" spans="1:10" x14ac:dyDescent="0.25">
      <c r="A2" s="2" t="s">
        <v>14</v>
      </c>
      <c r="B2" s="1">
        <v>45750</v>
      </c>
      <c r="C2" s="1">
        <v>45751</v>
      </c>
      <c r="D2" t="s">
        <v>15</v>
      </c>
      <c r="E2" t="s">
        <v>9</v>
      </c>
      <c r="F2" s="3">
        <v>162830.54999999999</v>
      </c>
      <c r="G2" t="s">
        <v>10</v>
      </c>
      <c r="H2" s="4">
        <f>Table1[[#This Row],[SettleDate]] - Table1[[#This Row],[TradeDate]]</f>
        <v>1</v>
      </c>
      <c r="I2">
        <f>IF(Table1[[#This Row],[Status]]="Settled",1,0)</f>
        <v>1</v>
      </c>
      <c r="J2">
        <f>IF(Table1[[#This Row],[Status]]="Failed",1,0)</f>
        <v>0</v>
      </c>
    </row>
    <row r="3" spans="1:10" x14ac:dyDescent="0.25">
      <c r="A3" s="2" t="s">
        <v>24</v>
      </c>
      <c r="B3" s="1">
        <v>45779</v>
      </c>
      <c r="C3" s="1">
        <v>45780</v>
      </c>
      <c r="D3" t="s">
        <v>8</v>
      </c>
      <c r="E3" t="s">
        <v>9</v>
      </c>
      <c r="F3" s="3">
        <v>383672.23</v>
      </c>
      <c r="G3" t="s">
        <v>10</v>
      </c>
      <c r="H3" s="4">
        <f>Table1[[#This Row],[SettleDate]] - Table1[[#This Row],[TradeDate]]</f>
        <v>1</v>
      </c>
      <c r="I3">
        <f>IF(Table1[[#This Row],[Status]]="Settled",1,0)</f>
        <v>1</v>
      </c>
      <c r="J3">
        <f>IF(Table1[[#This Row],[Status]]="Failed",1,0)</f>
        <v>0</v>
      </c>
    </row>
    <row r="4" spans="1:10" x14ac:dyDescent="0.25">
      <c r="A4" s="2" t="s">
        <v>28</v>
      </c>
      <c r="B4" s="1">
        <v>45774</v>
      </c>
      <c r="C4" s="1">
        <v>45775</v>
      </c>
      <c r="D4" t="s">
        <v>15</v>
      </c>
      <c r="E4" t="s">
        <v>9</v>
      </c>
      <c r="F4" s="3">
        <v>437303.69</v>
      </c>
      <c r="G4" t="s">
        <v>13</v>
      </c>
      <c r="H4" s="4">
        <f>Table1[[#This Row],[SettleDate]] - Table1[[#This Row],[TradeDate]]</f>
        <v>1</v>
      </c>
      <c r="I4">
        <f>IF(Table1[[#This Row],[Status]]="Settled",1,0)</f>
        <v>0</v>
      </c>
      <c r="J4">
        <f>IF(Table1[[#This Row],[Status]]="Failed",1,0)</f>
        <v>0</v>
      </c>
    </row>
    <row r="5" spans="1:10" x14ac:dyDescent="0.25">
      <c r="A5" s="2" t="s">
        <v>29</v>
      </c>
      <c r="B5" s="1">
        <v>45757</v>
      </c>
      <c r="C5" s="1">
        <v>45758</v>
      </c>
      <c r="D5" t="s">
        <v>15</v>
      </c>
      <c r="E5" t="s">
        <v>9</v>
      </c>
      <c r="F5" s="3">
        <v>268340.83</v>
      </c>
      <c r="G5" t="s">
        <v>10</v>
      </c>
      <c r="H5" s="4">
        <f>Table1[[#This Row],[SettleDate]] - Table1[[#This Row],[TradeDate]]</f>
        <v>1</v>
      </c>
      <c r="I5">
        <f>IF(Table1[[#This Row],[Status]]="Settled",1,0)</f>
        <v>1</v>
      </c>
      <c r="J5">
        <f>IF(Table1[[#This Row],[Status]]="Failed",1,0)</f>
        <v>0</v>
      </c>
    </row>
    <row r="6" spans="1:10" x14ac:dyDescent="0.25">
      <c r="A6" s="2" t="s">
        <v>37</v>
      </c>
      <c r="B6" s="1">
        <v>45710</v>
      </c>
      <c r="C6" s="1">
        <v>45711</v>
      </c>
      <c r="D6" t="s">
        <v>8</v>
      </c>
      <c r="E6" t="s">
        <v>23</v>
      </c>
      <c r="F6" s="3">
        <v>369195.08</v>
      </c>
      <c r="G6" t="s">
        <v>10</v>
      </c>
      <c r="H6" s="4">
        <f>Table1[[#This Row],[SettleDate]] - Table1[[#This Row],[TradeDate]]</f>
        <v>1</v>
      </c>
      <c r="I6">
        <f>IF(Table1[[#This Row],[Status]]="Settled",1,0)</f>
        <v>1</v>
      </c>
      <c r="J6">
        <f>IF(Table1[[#This Row],[Status]]="Failed",1,0)</f>
        <v>0</v>
      </c>
    </row>
    <row r="7" spans="1:10" x14ac:dyDescent="0.25">
      <c r="A7" s="2" t="s">
        <v>38</v>
      </c>
      <c r="B7" s="1">
        <v>45659</v>
      </c>
      <c r="C7" s="1">
        <v>45660</v>
      </c>
      <c r="D7" t="s">
        <v>26</v>
      </c>
      <c r="E7" t="s">
        <v>12</v>
      </c>
      <c r="F7" s="3">
        <v>269003.27</v>
      </c>
      <c r="G7" t="s">
        <v>34</v>
      </c>
      <c r="H7" s="4">
        <f>Table1[[#This Row],[SettleDate]] - Table1[[#This Row],[TradeDate]]</f>
        <v>1</v>
      </c>
      <c r="I7">
        <f>IF(Table1[[#This Row],[Status]]="Settled",1,0)</f>
        <v>0</v>
      </c>
      <c r="J7">
        <f>IF(Table1[[#This Row],[Status]]="Failed",1,0)</f>
        <v>1</v>
      </c>
    </row>
    <row r="8" spans="1:10" x14ac:dyDescent="0.25">
      <c r="A8" s="2" t="s">
        <v>39</v>
      </c>
      <c r="B8" s="1">
        <v>45745</v>
      </c>
      <c r="C8" s="1">
        <v>45746</v>
      </c>
      <c r="D8" t="s">
        <v>19</v>
      </c>
      <c r="E8" t="s">
        <v>12</v>
      </c>
      <c r="F8" s="3">
        <v>398763.07</v>
      </c>
      <c r="G8" t="s">
        <v>13</v>
      </c>
      <c r="H8" s="4">
        <f>Table1[[#This Row],[SettleDate]] - Table1[[#This Row],[TradeDate]]</f>
        <v>1</v>
      </c>
      <c r="I8">
        <f>IF(Table1[[#This Row],[Status]]="Settled",1,0)</f>
        <v>0</v>
      </c>
      <c r="J8">
        <f>IF(Table1[[#This Row],[Status]]="Failed",1,0)</f>
        <v>0</v>
      </c>
    </row>
    <row r="9" spans="1:10" x14ac:dyDescent="0.25">
      <c r="A9" s="2" t="s">
        <v>46</v>
      </c>
      <c r="B9" s="1">
        <v>45679</v>
      </c>
      <c r="C9" s="1">
        <v>45680</v>
      </c>
      <c r="D9" t="s">
        <v>8</v>
      </c>
      <c r="E9" t="s">
        <v>23</v>
      </c>
      <c r="F9" s="3">
        <v>177473.38</v>
      </c>
      <c r="G9" t="s">
        <v>31</v>
      </c>
      <c r="H9" s="4">
        <f>Table1[[#This Row],[SettleDate]] - Table1[[#This Row],[TradeDate]]</f>
        <v>1</v>
      </c>
      <c r="I9">
        <f>IF(Table1[[#This Row],[Status]]="Settled",1,0)</f>
        <v>0</v>
      </c>
      <c r="J9">
        <f>IF(Table1[[#This Row],[Status]]="Failed",1,0)</f>
        <v>0</v>
      </c>
    </row>
    <row r="10" spans="1:10" x14ac:dyDescent="0.25">
      <c r="A10" s="2" t="s">
        <v>47</v>
      </c>
      <c r="B10" s="1">
        <v>45746</v>
      </c>
      <c r="C10" s="1">
        <v>45747</v>
      </c>
      <c r="D10" t="s">
        <v>8</v>
      </c>
      <c r="E10" t="s">
        <v>23</v>
      </c>
      <c r="F10" s="3">
        <v>320124.09999999998</v>
      </c>
      <c r="G10" t="s">
        <v>10</v>
      </c>
      <c r="H10" s="4">
        <f>Table1[[#This Row],[SettleDate]] - Table1[[#This Row],[TradeDate]]</f>
        <v>1</v>
      </c>
      <c r="I10">
        <f>IF(Table1[[#This Row],[Status]]="Settled",1,0)</f>
        <v>1</v>
      </c>
      <c r="J10">
        <f>IF(Table1[[#This Row],[Status]]="Failed",1,0)</f>
        <v>0</v>
      </c>
    </row>
    <row r="11" spans="1:10" x14ac:dyDescent="0.25">
      <c r="A11" s="2" t="s">
        <v>49</v>
      </c>
      <c r="B11" s="1">
        <v>45716</v>
      </c>
      <c r="C11" s="1">
        <v>45717</v>
      </c>
      <c r="D11" t="s">
        <v>19</v>
      </c>
      <c r="E11" t="s">
        <v>33</v>
      </c>
      <c r="F11" s="3">
        <v>12776.25</v>
      </c>
      <c r="G11" t="s">
        <v>10</v>
      </c>
      <c r="H11" s="4">
        <f>Table1[[#This Row],[SettleDate]] - Table1[[#This Row],[TradeDate]]</f>
        <v>1</v>
      </c>
      <c r="I11">
        <f>IF(Table1[[#This Row],[Status]]="Settled",1,0)</f>
        <v>1</v>
      </c>
      <c r="J11">
        <f>IF(Table1[[#This Row],[Status]]="Failed",1,0)</f>
        <v>0</v>
      </c>
    </row>
    <row r="12" spans="1:10" x14ac:dyDescent="0.25">
      <c r="A12" s="2" t="s">
        <v>58</v>
      </c>
      <c r="B12" s="1">
        <v>45708</v>
      </c>
      <c r="C12" s="1">
        <v>45709</v>
      </c>
      <c r="D12" t="s">
        <v>15</v>
      </c>
      <c r="E12" t="s">
        <v>23</v>
      </c>
      <c r="F12" s="3">
        <v>147363.89000000001</v>
      </c>
      <c r="G12" t="s">
        <v>31</v>
      </c>
      <c r="H12" s="4">
        <f>Table1[[#This Row],[SettleDate]] - Table1[[#This Row],[TradeDate]]</f>
        <v>1</v>
      </c>
      <c r="I12">
        <f>IF(Table1[[#This Row],[Status]]="Settled",1,0)</f>
        <v>0</v>
      </c>
      <c r="J12">
        <f>IF(Table1[[#This Row],[Status]]="Failed",1,0)</f>
        <v>0</v>
      </c>
    </row>
    <row r="13" spans="1:10" x14ac:dyDescent="0.25">
      <c r="A13" s="2" t="s">
        <v>60</v>
      </c>
      <c r="B13" s="1">
        <v>45678</v>
      </c>
      <c r="C13" s="1">
        <v>45679</v>
      </c>
      <c r="D13" t="s">
        <v>8</v>
      </c>
      <c r="E13" t="s">
        <v>23</v>
      </c>
      <c r="F13" s="3">
        <v>22004.240000000002</v>
      </c>
      <c r="G13" t="s">
        <v>10</v>
      </c>
      <c r="H13" s="4">
        <f>Table1[[#This Row],[SettleDate]] - Table1[[#This Row],[TradeDate]]</f>
        <v>1</v>
      </c>
      <c r="I13">
        <f>IF(Table1[[#This Row],[Status]]="Settled",1,0)</f>
        <v>1</v>
      </c>
      <c r="J13">
        <f>IF(Table1[[#This Row],[Status]]="Failed",1,0)</f>
        <v>0</v>
      </c>
    </row>
    <row r="14" spans="1:10" x14ac:dyDescent="0.25">
      <c r="A14" s="2" t="s">
        <v>64</v>
      </c>
      <c r="B14" s="1">
        <v>45789</v>
      </c>
      <c r="C14" s="1">
        <v>45790</v>
      </c>
      <c r="D14" t="s">
        <v>26</v>
      </c>
      <c r="E14" t="s">
        <v>12</v>
      </c>
      <c r="F14" s="3">
        <v>292749.93</v>
      </c>
      <c r="G14" t="s">
        <v>10</v>
      </c>
      <c r="H14" s="4">
        <f>Table1[[#This Row],[SettleDate]] - Table1[[#This Row],[TradeDate]]</f>
        <v>1</v>
      </c>
      <c r="I14">
        <f>IF(Table1[[#This Row],[Status]]="Settled",1,0)</f>
        <v>1</v>
      </c>
      <c r="J14">
        <f>IF(Table1[[#This Row],[Status]]="Failed",1,0)</f>
        <v>0</v>
      </c>
    </row>
    <row r="15" spans="1:10" x14ac:dyDescent="0.25">
      <c r="A15" s="2" t="s">
        <v>65</v>
      </c>
      <c r="B15" s="1">
        <v>45746</v>
      </c>
      <c r="C15" s="1">
        <v>45747</v>
      </c>
      <c r="D15" t="s">
        <v>8</v>
      </c>
      <c r="E15" t="s">
        <v>17</v>
      </c>
      <c r="F15" s="3">
        <v>351900.58</v>
      </c>
      <c r="G15" t="s">
        <v>10</v>
      </c>
      <c r="H15" s="4">
        <f>Table1[[#This Row],[SettleDate]] - Table1[[#This Row],[TradeDate]]</f>
        <v>1</v>
      </c>
      <c r="I15">
        <f>IF(Table1[[#This Row],[Status]]="Settled",1,0)</f>
        <v>1</v>
      </c>
      <c r="J15">
        <f>IF(Table1[[#This Row],[Status]]="Failed",1,0)</f>
        <v>0</v>
      </c>
    </row>
    <row r="16" spans="1:10" x14ac:dyDescent="0.25">
      <c r="A16" s="2" t="s">
        <v>66</v>
      </c>
      <c r="B16" s="1">
        <v>45717</v>
      </c>
      <c r="C16" s="1">
        <v>45718</v>
      </c>
      <c r="D16" t="s">
        <v>19</v>
      </c>
      <c r="E16" t="s">
        <v>9</v>
      </c>
      <c r="F16" s="3">
        <v>12983.49</v>
      </c>
      <c r="G16" t="s">
        <v>10</v>
      </c>
      <c r="H16" s="4">
        <f>Table1[[#This Row],[SettleDate]] - Table1[[#This Row],[TradeDate]]</f>
        <v>1</v>
      </c>
      <c r="I16">
        <f>IF(Table1[[#This Row],[Status]]="Settled",1,0)</f>
        <v>1</v>
      </c>
      <c r="J16">
        <f>IF(Table1[[#This Row],[Status]]="Failed",1,0)</f>
        <v>0</v>
      </c>
    </row>
    <row r="17" spans="1:10" x14ac:dyDescent="0.25">
      <c r="A17" s="2" t="s">
        <v>67</v>
      </c>
      <c r="B17" s="1">
        <v>45671</v>
      </c>
      <c r="C17" s="1">
        <v>45672</v>
      </c>
      <c r="D17" t="s">
        <v>19</v>
      </c>
      <c r="E17" t="s">
        <v>12</v>
      </c>
      <c r="F17" s="3">
        <v>59461.19</v>
      </c>
      <c r="G17" t="s">
        <v>31</v>
      </c>
      <c r="H17" s="4">
        <f>Table1[[#This Row],[SettleDate]] - Table1[[#This Row],[TradeDate]]</f>
        <v>1</v>
      </c>
      <c r="I17">
        <f>IF(Table1[[#This Row],[Status]]="Settled",1,0)</f>
        <v>0</v>
      </c>
      <c r="J17">
        <f>IF(Table1[[#This Row],[Status]]="Failed",1,0)</f>
        <v>0</v>
      </c>
    </row>
    <row r="18" spans="1:10" x14ac:dyDescent="0.25">
      <c r="A18" s="2" t="s">
        <v>72</v>
      </c>
      <c r="B18" s="1">
        <v>45741</v>
      </c>
      <c r="C18" s="1">
        <v>45742</v>
      </c>
      <c r="D18" t="s">
        <v>8</v>
      </c>
      <c r="E18" t="s">
        <v>9</v>
      </c>
      <c r="F18" s="3">
        <v>128693.3</v>
      </c>
      <c r="G18" t="s">
        <v>10</v>
      </c>
      <c r="H18" s="4">
        <f>Table1[[#This Row],[SettleDate]] - Table1[[#This Row],[TradeDate]]</f>
        <v>1</v>
      </c>
      <c r="I18">
        <f>IF(Table1[[#This Row],[Status]]="Settled",1,0)</f>
        <v>1</v>
      </c>
      <c r="J18">
        <f>IF(Table1[[#This Row],[Status]]="Failed",1,0)</f>
        <v>0</v>
      </c>
    </row>
    <row r="19" spans="1:10" x14ac:dyDescent="0.25">
      <c r="A19" s="2" t="s">
        <v>89</v>
      </c>
      <c r="B19" s="1">
        <v>45711</v>
      </c>
      <c r="C19" s="1">
        <v>45712</v>
      </c>
      <c r="D19" t="s">
        <v>26</v>
      </c>
      <c r="E19" t="s">
        <v>17</v>
      </c>
      <c r="F19" s="3">
        <v>115167.76</v>
      </c>
      <c r="G19" t="s">
        <v>10</v>
      </c>
      <c r="H19" s="4">
        <f>Table1[[#This Row],[SettleDate]] - Table1[[#This Row],[TradeDate]]</f>
        <v>1</v>
      </c>
      <c r="I19">
        <f>IF(Table1[[#This Row],[Status]]="Settled",1,0)</f>
        <v>1</v>
      </c>
      <c r="J19">
        <f>IF(Table1[[#This Row],[Status]]="Failed",1,0)</f>
        <v>0</v>
      </c>
    </row>
    <row r="20" spans="1:10" x14ac:dyDescent="0.25">
      <c r="A20" s="2" t="s">
        <v>90</v>
      </c>
      <c r="B20" s="1">
        <v>45803</v>
      </c>
      <c r="C20" s="1">
        <v>45804</v>
      </c>
      <c r="D20" t="s">
        <v>8</v>
      </c>
      <c r="E20" t="s">
        <v>17</v>
      </c>
      <c r="F20" s="3">
        <v>213899.5</v>
      </c>
      <c r="G20" t="s">
        <v>10</v>
      </c>
      <c r="H20" s="4">
        <f>Table1[[#This Row],[SettleDate]] - Table1[[#This Row],[TradeDate]]</f>
        <v>1</v>
      </c>
      <c r="I20">
        <f>IF(Table1[[#This Row],[Status]]="Settled",1,0)</f>
        <v>1</v>
      </c>
      <c r="J20">
        <f>IF(Table1[[#This Row],[Status]]="Failed",1,0)</f>
        <v>0</v>
      </c>
    </row>
    <row r="21" spans="1:10" x14ac:dyDescent="0.25">
      <c r="A21" s="2" t="s">
        <v>96</v>
      </c>
      <c r="B21" s="1">
        <v>45672</v>
      </c>
      <c r="C21" s="1">
        <v>45673</v>
      </c>
      <c r="D21" t="s">
        <v>15</v>
      </c>
      <c r="E21" t="s">
        <v>33</v>
      </c>
      <c r="F21" s="3">
        <v>412501.68</v>
      </c>
      <c r="G21" t="s">
        <v>13</v>
      </c>
      <c r="H21" s="4">
        <f>Table1[[#This Row],[SettleDate]] - Table1[[#This Row],[TradeDate]]</f>
        <v>1</v>
      </c>
      <c r="I21">
        <f>IF(Table1[[#This Row],[Status]]="Settled",1,0)</f>
        <v>0</v>
      </c>
      <c r="J21">
        <f>IF(Table1[[#This Row],[Status]]="Failed",1,0)</f>
        <v>0</v>
      </c>
    </row>
    <row r="22" spans="1:10" x14ac:dyDescent="0.25">
      <c r="A22" s="2" t="s">
        <v>98</v>
      </c>
      <c r="B22" s="1">
        <v>45739</v>
      </c>
      <c r="C22" s="1">
        <v>45740</v>
      </c>
      <c r="D22" t="s">
        <v>26</v>
      </c>
      <c r="E22" t="s">
        <v>33</v>
      </c>
      <c r="F22" s="3">
        <v>322174.51</v>
      </c>
      <c r="G22" t="s">
        <v>10</v>
      </c>
      <c r="H22" s="4">
        <f>Table1[[#This Row],[SettleDate]] - Table1[[#This Row],[TradeDate]]</f>
        <v>1</v>
      </c>
      <c r="I22">
        <f>IF(Table1[[#This Row],[Status]]="Settled",1,0)</f>
        <v>1</v>
      </c>
      <c r="J22">
        <f>IF(Table1[[#This Row],[Status]]="Failed",1,0)</f>
        <v>0</v>
      </c>
    </row>
    <row r="23" spans="1:10" x14ac:dyDescent="0.25">
      <c r="A23" s="2" t="s">
        <v>99</v>
      </c>
      <c r="B23" s="1">
        <v>45768</v>
      </c>
      <c r="C23" s="1">
        <v>45769</v>
      </c>
      <c r="D23" t="s">
        <v>8</v>
      </c>
      <c r="E23" t="s">
        <v>9</v>
      </c>
      <c r="F23" s="3">
        <v>267876.45</v>
      </c>
      <c r="G23" t="s">
        <v>10</v>
      </c>
      <c r="H23" s="4">
        <f>Table1[[#This Row],[SettleDate]] - Table1[[#This Row],[TradeDate]]</f>
        <v>1</v>
      </c>
      <c r="I23">
        <f>IF(Table1[[#This Row],[Status]]="Settled",1,0)</f>
        <v>1</v>
      </c>
      <c r="J23">
        <f>IF(Table1[[#This Row],[Status]]="Failed",1,0)</f>
        <v>0</v>
      </c>
    </row>
    <row r="24" spans="1:10" x14ac:dyDescent="0.25">
      <c r="A24" s="2" t="s">
        <v>100</v>
      </c>
      <c r="B24" s="1">
        <v>45710</v>
      </c>
      <c r="C24" s="1">
        <v>45711</v>
      </c>
      <c r="D24" t="s">
        <v>8</v>
      </c>
      <c r="E24" t="s">
        <v>23</v>
      </c>
      <c r="F24" s="3">
        <v>236954.63</v>
      </c>
      <c r="G24" t="s">
        <v>34</v>
      </c>
      <c r="H24" s="4">
        <f>Table1[[#This Row],[SettleDate]] - Table1[[#This Row],[TradeDate]]</f>
        <v>1</v>
      </c>
      <c r="I24">
        <f>IF(Table1[[#This Row],[Status]]="Settled",1,0)</f>
        <v>0</v>
      </c>
      <c r="J24">
        <f>IF(Table1[[#This Row],[Status]]="Failed",1,0)</f>
        <v>1</v>
      </c>
    </row>
    <row r="25" spans="1:10" x14ac:dyDescent="0.25">
      <c r="A25" s="2" t="s">
        <v>101</v>
      </c>
      <c r="B25" s="1">
        <v>45681</v>
      </c>
      <c r="C25" s="1">
        <v>45682</v>
      </c>
      <c r="D25" t="s">
        <v>19</v>
      </c>
      <c r="E25" t="s">
        <v>9</v>
      </c>
      <c r="F25" s="3">
        <v>124980.19</v>
      </c>
      <c r="G25" t="s">
        <v>10</v>
      </c>
      <c r="H25" s="4">
        <f>Table1[[#This Row],[SettleDate]] - Table1[[#This Row],[TradeDate]]</f>
        <v>1</v>
      </c>
      <c r="I25">
        <f>IF(Table1[[#This Row],[Status]]="Settled",1,0)</f>
        <v>1</v>
      </c>
      <c r="J25">
        <f>IF(Table1[[#This Row],[Status]]="Failed",1,0)</f>
        <v>0</v>
      </c>
    </row>
    <row r="26" spans="1:10" x14ac:dyDescent="0.25">
      <c r="A26" s="2" t="s">
        <v>104</v>
      </c>
      <c r="B26" s="1">
        <v>45698</v>
      </c>
      <c r="C26" s="1">
        <v>45699</v>
      </c>
      <c r="D26" t="s">
        <v>15</v>
      </c>
      <c r="E26" t="s">
        <v>12</v>
      </c>
      <c r="F26" s="3">
        <v>286011.58</v>
      </c>
      <c r="G26" t="s">
        <v>10</v>
      </c>
      <c r="H26" s="4">
        <f>Table1[[#This Row],[SettleDate]] - Table1[[#This Row],[TradeDate]]</f>
        <v>1</v>
      </c>
      <c r="I26">
        <f>IF(Table1[[#This Row],[Status]]="Settled",1,0)</f>
        <v>1</v>
      </c>
      <c r="J26">
        <f>IF(Table1[[#This Row],[Status]]="Failed",1,0)</f>
        <v>0</v>
      </c>
    </row>
    <row r="27" spans="1:10" x14ac:dyDescent="0.25">
      <c r="A27" s="2" t="s">
        <v>110</v>
      </c>
      <c r="B27" s="1">
        <v>45728</v>
      </c>
      <c r="C27" s="1">
        <v>45729</v>
      </c>
      <c r="D27" t="s">
        <v>26</v>
      </c>
      <c r="E27" t="s">
        <v>23</v>
      </c>
      <c r="F27" s="3">
        <v>442176.16</v>
      </c>
      <c r="G27" t="s">
        <v>10</v>
      </c>
      <c r="H27" s="4">
        <f>Table1[[#This Row],[SettleDate]] - Table1[[#This Row],[TradeDate]]</f>
        <v>1</v>
      </c>
      <c r="I27">
        <f>IF(Table1[[#This Row],[Status]]="Settled",1,0)</f>
        <v>1</v>
      </c>
      <c r="J27">
        <f>IF(Table1[[#This Row],[Status]]="Failed",1,0)</f>
        <v>0</v>
      </c>
    </row>
    <row r="28" spans="1:10" x14ac:dyDescent="0.25">
      <c r="A28" s="2" t="s">
        <v>113</v>
      </c>
      <c r="B28" s="1">
        <v>45786</v>
      </c>
      <c r="C28" s="1">
        <v>45787</v>
      </c>
      <c r="D28" t="s">
        <v>19</v>
      </c>
      <c r="E28" t="s">
        <v>23</v>
      </c>
      <c r="F28" s="3">
        <v>143058.04999999999</v>
      </c>
      <c r="G28" t="s">
        <v>10</v>
      </c>
      <c r="H28" s="4">
        <f>Table1[[#This Row],[SettleDate]] - Table1[[#This Row],[TradeDate]]</f>
        <v>1</v>
      </c>
      <c r="I28">
        <f>IF(Table1[[#This Row],[Status]]="Settled",1,0)</f>
        <v>1</v>
      </c>
      <c r="J28">
        <f>IF(Table1[[#This Row],[Status]]="Failed",1,0)</f>
        <v>0</v>
      </c>
    </row>
    <row r="29" spans="1:10" x14ac:dyDescent="0.25">
      <c r="A29" s="2" t="s">
        <v>116</v>
      </c>
      <c r="B29" s="1">
        <v>45796</v>
      </c>
      <c r="C29" s="1">
        <v>45797</v>
      </c>
      <c r="D29" t="s">
        <v>19</v>
      </c>
      <c r="E29" t="s">
        <v>12</v>
      </c>
      <c r="F29" s="3">
        <v>102629.37</v>
      </c>
      <c r="G29" t="s">
        <v>10</v>
      </c>
      <c r="H29" s="4">
        <f>Table1[[#This Row],[SettleDate]] - Table1[[#This Row],[TradeDate]]</f>
        <v>1</v>
      </c>
      <c r="I29">
        <f>IF(Table1[[#This Row],[Status]]="Settled",1,0)</f>
        <v>1</v>
      </c>
      <c r="J29">
        <f>IF(Table1[[#This Row],[Status]]="Failed",1,0)</f>
        <v>0</v>
      </c>
    </row>
    <row r="30" spans="1:10" x14ac:dyDescent="0.25">
      <c r="A30" s="2" t="s">
        <v>120</v>
      </c>
      <c r="B30" s="1">
        <v>45820</v>
      </c>
      <c r="C30" s="1">
        <v>45821</v>
      </c>
      <c r="D30" t="s">
        <v>8</v>
      </c>
      <c r="E30" t="s">
        <v>12</v>
      </c>
      <c r="F30" s="3">
        <v>448906.1</v>
      </c>
      <c r="G30" t="s">
        <v>10</v>
      </c>
      <c r="H30" s="4">
        <f>Table1[[#This Row],[SettleDate]] - Table1[[#This Row],[TradeDate]]</f>
        <v>1</v>
      </c>
      <c r="I30">
        <f>IF(Table1[[#This Row],[Status]]="Settled",1,0)</f>
        <v>1</v>
      </c>
      <c r="J30">
        <f>IF(Table1[[#This Row],[Status]]="Failed",1,0)</f>
        <v>0</v>
      </c>
    </row>
    <row r="31" spans="1:10" x14ac:dyDescent="0.25">
      <c r="A31" s="2" t="s">
        <v>125</v>
      </c>
      <c r="B31" s="1">
        <v>45685</v>
      </c>
      <c r="C31" s="1">
        <v>45686</v>
      </c>
      <c r="D31" t="s">
        <v>26</v>
      </c>
      <c r="E31" t="s">
        <v>33</v>
      </c>
      <c r="F31" s="3">
        <v>50530.58</v>
      </c>
      <c r="G31" t="s">
        <v>34</v>
      </c>
      <c r="H31" s="4">
        <f>Table1[[#This Row],[SettleDate]] - Table1[[#This Row],[TradeDate]]</f>
        <v>1</v>
      </c>
      <c r="I31">
        <f>IF(Table1[[#This Row],[Status]]="Settled",1,0)</f>
        <v>0</v>
      </c>
      <c r="J31">
        <f>IF(Table1[[#This Row],[Status]]="Failed",1,0)</f>
        <v>1</v>
      </c>
    </row>
    <row r="32" spans="1:10" x14ac:dyDescent="0.25">
      <c r="A32" s="2" t="s">
        <v>127</v>
      </c>
      <c r="B32" s="1">
        <v>45729</v>
      </c>
      <c r="C32" s="1">
        <v>45730</v>
      </c>
      <c r="D32" t="s">
        <v>8</v>
      </c>
      <c r="E32" t="s">
        <v>12</v>
      </c>
      <c r="F32" s="3">
        <v>415090.18</v>
      </c>
      <c r="G32" t="s">
        <v>10</v>
      </c>
      <c r="H32" s="4">
        <f>Table1[[#This Row],[SettleDate]] - Table1[[#This Row],[TradeDate]]</f>
        <v>1</v>
      </c>
      <c r="I32">
        <f>IF(Table1[[#This Row],[Status]]="Settled",1,0)</f>
        <v>1</v>
      </c>
      <c r="J32">
        <f>IF(Table1[[#This Row],[Status]]="Failed",1,0)</f>
        <v>0</v>
      </c>
    </row>
    <row r="33" spans="1:10" x14ac:dyDescent="0.25">
      <c r="A33" s="2" t="s">
        <v>128</v>
      </c>
      <c r="B33" s="1">
        <v>45669</v>
      </c>
      <c r="C33" s="1">
        <v>45670</v>
      </c>
      <c r="D33" t="s">
        <v>15</v>
      </c>
      <c r="E33" t="s">
        <v>9</v>
      </c>
      <c r="F33" s="3">
        <v>73665.66</v>
      </c>
      <c r="G33" t="s">
        <v>10</v>
      </c>
      <c r="H33" s="4">
        <f>Table1[[#This Row],[SettleDate]] - Table1[[#This Row],[TradeDate]]</f>
        <v>1</v>
      </c>
      <c r="I33">
        <f>IF(Table1[[#This Row],[Status]]="Settled",1,0)</f>
        <v>1</v>
      </c>
      <c r="J33">
        <f>IF(Table1[[#This Row],[Status]]="Failed",1,0)</f>
        <v>0</v>
      </c>
    </row>
    <row r="34" spans="1:10" x14ac:dyDescent="0.25">
      <c r="A34" s="2" t="s">
        <v>132</v>
      </c>
      <c r="B34" s="1">
        <v>45808</v>
      </c>
      <c r="C34" s="1">
        <v>45809</v>
      </c>
      <c r="D34" t="s">
        <v>26</v>
      </c>
      <c r="E34" t="s">
        <v>12</v>
      </c>
      <c r="F34" s="3">
        <v>454527.91</v>
      </c>
      <c r="G34" t="s">
        <v>31</v>
      </c>
      <c r="H34" s="4">
        <f>Table1[[#This Row],[SettleDate]] - Table1[[#This Row],[TradeDate]]</f>
        <v>1</v>
      </c>
      <c r="I34">
        <f>IF(Table1[[#This Row],[Status]]="Settled",1,0)</f>
        <v>0</v>
      </c>
      <c r="J34">
        <f>IF(Table1[[#This Row],[Status]]="Failed",1,0)</f>
        <v>0</v>
      </c>
    </row>
    <row r="35" spans="1:10" x14ac:dyDescent="0.25">
      <c r="A35" s="2" t="s">
        <v>143</v>
      </c>
      <c r="B35" s="1">
        <v>45662</v>
      </c>
      <c r="C35" s="1">
        <v>45663</v>
      </c>
      <c r="D35" t="s">
        <v>8</v>
      </c>
      <c r="E35" t="s">
        <v>33</v>
      </c>
      <c r="F35" s="3">
        <v>341165.4</v>
      </c>
      <c r="G35" t="s">
        <v>10</v>
      </c>
      <c r="H35" s="4">
        <f>Table1[[#This Row],[SettleDate]] - Table1[[#This Row],[TradeDate]]</f>
        <v>1</v>
      </c>
      <c r="I35">
        <f>IF(Table1[[#This Row],[Status]]="Settled",1,0)</f>
        <v>1</v>
      </c>
      <c r="J35">
        <f>IF(Table1[[#This Row],[Status]]="Failed",1,0)</f>
        <v>0</v>
      </c>
    </row>
    <row r="36" spans="1:10" x14ac:dyDescent="0.25">
      <c r="A36" s="2" t="s">
        <v>159</v>
      </c>
      <c r="B36" s="1">
        <v>45800</v>
      </c>
      <c r="C36" s="1">
        <v>45801</v>
      </c>
      <c r="D36" t="s">
        <v>26</v>
      </c>
      <c r="E36" t="s">
        <v>23</v>
      </c>
      <c r="F36" s="3">
        <v>434251.88</v>
      </c>
      <c r="G36" t="s">
        <v>10</v>
      </c>
      <c r="H36" s="4">
        <f>Table1[[#This Row],[SettleDate]] - Table1[[#This Row],[TradeDate]]</f>
        <v>1</v>
      </c>
      <c r="I36">
        <f>IF(Table1[[#This Row],[Status]]="Settled",1,0)</f>
        <v>1</v>
      </c>
      <c r="J36">
        <f>IF(Table1[[#This Row],[Status]]="Failed",1,0)</f>
        <v>0</v>
      </c>
    </row>
    <row r="37" spans="1:10" x14ac:dyDescent="0.25">
      <c r="A37" s="2" t="s">
        <v>163</v>
      </c>
      <c r="B37" s="1">
        <v>45670</v>
      </c>
      <c r="C37" s="1">
        <v>45671</v>
      </c>
      <c r="D37" t="s">
        <v>26</v>
      </c>
      <c r="E37" t="s">
        <v>12</v>
      </c>
      <c r="F37" s="3">
        <v>387682.5</v>
      </c>
      <c r="G37" t="s">
        <v>10</v>
      </c>
      <c r="H37" s="4">
        <f>Table1[[#This Row],[SettleDate]] - Table1[[#This Row],[TradeDate]]</f>
        <v>1</v>
      </c>
      <c r="I37">
        <f>IF(Table1[[#This Row],[Status]]="Settled",1,0)</f>
        <v>1</v>
      </c>
      <c r="J37">
        <f>IF(Table1[[#This Row],[Status]]="Failed",1,0)</f>
        <v>0</v>
      </c>
    </row>
    <row r="38" spans="1:10" x14ac:dyDescent="0.25">
      <c r="A38" s="2" t="s">
        <v>164</v>
      </c>
      <c r="B38" s="1">
        <v>45817</v>
      </c>
      <c r="C38" s="1">
        <v>45818</v>
      </c>
      <c r="D38" t="s">
        <v>26</v>
      </c>
      <c r="E38" t="s">
        <v>33</v>
      </c>
      <c r="F38" s="3">
        <v>11411.81</v>
      </c>
      <c r="G38" t="s">
        <v>10</v>
      </c>
      <c r="H38" s="4">
        <f>Table1[[#This Row],[SettleDate]] - Table1[[#This Row],[TradeDate]]</f>
        <v>1</v>
      </c>
      <c r="I38">
        <f>IF(Table1[[#This Row],[Status]]="Settled",1,0)</f>
        <v>1</v>
      </c>
      <c r="J38">
        <f>IF(Table1[[#This Row],[Status]]="Failed",1,0)</f>
        <v>0</v>
      </c>
    </row>
    <row r="39" spans="1:10" x14ac:dyDescent="0.25">
      <c r="A39" s="2" t="s">
        <v>174</v>
      </c>
      <c r="B39" s="1">
        <v>45685</v>
      </c>
      <c r="C39" s="1">
        <v>45686</v>
      </c>
      <c r="D39" t="s">
        <v>15</v>
      </c>
      <c r="E39" t="s">
        <v>9</v>
      </c>
      <c r="F39" s="3">
        <v>400157.89</v>
      </c>
      <c r="G39" t="s">
        <v>10</v>
      </c>
      <c r="H39" s="4">
        <f>Table1[[#This Row],[SettleDate]] - Table1[[#This Row],[TradeDate]]</f>
        <v>1</v>
      </c>
      <c r="I39">
        <f>IF(Table1[[#This Row],[Status]]="Settled",1,0)</f>
        <v>1</v>
      </c>
      <c r="J39">
        <f>IF(Table1[[#This Row],[Status]]="Failed",1,0)</f>
        <v>0</v>
      </c>
    </row>
    <row r="40" spans="1:10" x14ac:dyDescent="0.25">
      <c r="A40" s="2" t="s">
        <v>176</v>
      </c>
      <c r="B40" s="1">
        <v>45701</v>
      </c>
      <c r="C40" s="1">
        <v>45702</v>
      </c>
      <c r="D40" t="s">
        <v>19</v>
      </c>
      <c r="E40" t="s">
        <v>23</v>
      </c>
      <c r="F40" s="3">
        <v>27609.95</v>
      </c>
      <c r="G40" t="s">
        <v>10</v>
      </c>
      <c r="H40" s="4">
        <f>Table1[[#This Row],[SettleDate]] - Table1[[#This Row],[TradeDate]]</f>
        <v>1</v>
      </c>
      <c r="I40">
        <f>IF(Table1[[#This Row],[Status]]="Settled",1,0)</f>
        <v>1</v>
      </c>
      <c r="J40">
        <f>IF(Table1[[#This Row],[Status]]="Failed",1,0)</f>
        <v>0</v>
      </c>
    </row>
    <row r="41" spans="1:10" x14ac:dyDescent="0.25">
      <c r="A41" s="2" t="s">
        <v>180</v>
      </c>
      <c r="B41" s="1">
        <v>45785</v>
      </c>
      <c r="C41" s="1">
        <v>45786</v>
      </c>
      <c r="D41" t="s">
        <v>15</v>
      </c>
      <c r="E41" t="s">
        <v>23</v>
      </c>
      <c r="F41" s="3">
        <v>371177.31</v>
      </c>
      <c r="G41" t="s">
        <v>10</v>
      </c>
      <c r="H41" s="4">
        <f>Table1[[#This Row],[SettleDate]] - Table1[[#This Row],[TradeDate]]</f>
        <v>1</v>
      </c>
      <c r="I41">
        <f>IF(Table1[[#This Row],[Status]]="Settled",1,0)</f>
        <v>1</v>
      </c>
      <c r="J41">
        <f>IF(Table1[[#This Row],[Status]]="Failed",1,0)</f>
        <v>0</v>
      </c>
    </row>
    <row r="42" spans="1:10" x14ac:dyDescent="0.25">
      <c r="A42" s="2" t="s">
        <v>184</v>
      </c>
      <c r="B42" s="1">
        <v>45684</v>
      </c>
      <c r="C42" s="1">
        <v>45685</v>
      </c>
      <c r="D42" t="s">
        <v>15</v>
      </c>
      <c r="E42" t="s">
        <v>9</v>
      </c>
      <c r="F42" s="3">
        <v>239395.53</v>
      </c>
      <c r="G42" t="s">
        <v>10</v>
      </c>
      <c r="H42" s="4">
        <f>Table1[[#This Row],[SettleDate]] - Table1[[#This Row],[TradeDate]]</f>
        <v>1</v>
      </c>
      <c r="I42">
        <f>IF(Table1[[#This Row],[Status]]="Settled",1,0)</f>
        <v>1</v>
      </c>
      <c r="J42">
        <f>IF(Table1[[#This Row],[Status]]="Failed",1,0)</f>
        <v>0</v>
      </c>
    </row>
    <row r="43" spans="1:10" x14ac:dyDescent="0.25">
      <c r="A43" s="2" t="s">
        <v>187</v>
      </c>
      <c r="B43" s="1">
        <v>45660</v>
      </c>
      <c r="C43" s="1">
        <v>45661</v>
      </c>
      <c r="D43" t="s">
        <v>8</v>
      </c>
      <c r="E43" t="s">
        <v>23</v>
      </c>
      <c r="F43" s="3">
        <v>31073.41</v>
      </c>
      <c r="G43" t="s">
        <v>34</v>
      </c>
      <c r="H43" s="4">
        <f>Table1[[#This Row],[SettleDate]] - Table1[[#This Row],[TradeDate]]</f>
        <v>1</v>
      </c>
      <c r="I43">
        <f>IF(Table1[[#This Row],[Status]]="Settled",1,0)</f>
        <v>0</v>
      </c>
      <c r="J43">
        <f>IF(Table1[[#This Row],[Status]]="Failed",1,0)</f>
        <v>1</v>
      </c>
    </row>
    <row r="44" spans="1:10" x14ac:dyDescent="0.25">
      <c r="A44" s="2" t="s">
        <v>190</v>
      </c>
      <c r="B44" s="1">
        <v>45794</v>
      </c>
      <c r="C44" s="1">
        <v>45795</v>
      </c>
      <c r="D44" t="s">
        <v>8</v>
      </c>
      <c r="E44" t="s">
        <v>9</v>
      </c>
      <c r="F44" s="3">
        <v>393187.51</v>
      </c>
      <c r="G44" t="s">
        <v>13</v>
      </c>
      <c r="H44" s="4">
        <f>Table1[[#This Row],[SettleDate]] - Table1[[#This Row],[TradeDate]]</f>
        <v>1</v>
      </c>
      <c r="I44">
        <f>IF(Table1[[#This Row],[Status]]="Settled",1,0)</f>
        <v>0</v>
      </c>
      <c r="J44">
        <f>IF(Table1[[#This Row],[Status]]="Failed",1,0)</f>
        <v>0</v>
      </c>
    </row>
    <row r="45" spans="1:10" x14ac:dyDescent="0.25">
      <c r="A45" s="2" t="s">
        <v>194</v>
      </c>
      <c r="B45" s="1">
        <v>45829</v>
      </c>
      <c r="C45" s="1">
        <v>45830</v>
      </c>
      <c r="D45" t="s">
        <v>19</v>
      </c>
      <c r="E45" t="s">
        <v>9</v>
      </c>
      <c r="F45" s="3">
        <v>128525.55</v>
      </c>
      <c r="G45" t="s">
        <v>10</v>
      </c>
      <c r="H45" s="4">
        <f>Table1[[#This Row],[SettleDate]] - Table1[[#This Row],[TradeDate]]</f>
        <v>1</v>
      </c>
      <c r="I45">
        <f>IF(Table1[[#This Row],[Status]]="Settled",1,0)</f>
        <v>1</v>
      </c>
      <c r="J45">
        <f>IF(Table1[[#This Row],[Status]]="Failed",1,0)</f>
        <v>0</v>
      </c>
    </row>
    <row r="46" spans="1:10" x14ac:dyDescent="0.25">
      <c r="A46" s="2" t="s">
        <v>196</v>
      </c>
      <c r="B46" s="1">
        <v>45716</v>
      </c>
      <c r="C46" s="1">
        <v>45717</v>
      </c>
      <c r="D46" t="s">
        <v>19</v>
      </c>
      <c r="E46" t="s">
        <v>23</v>
      </c>
      <c r="F46" s="3">
        <v>420750.03</v>
      </c>
      <c r="G46" t="s">
        <v>10</v>
      </c>
      <c r="H46" s="4">
        <f>Table1[[#This Row],[SettleDate]] - Table1[[#This Row],[TradeDate]]</f>
        <v>1</v>
      </c>
      <c r="I46">
        <f>IF(Table1[[#This Row],[Status]]="Settled",1,0)</f>
        <v>1</v>
      </c>
      <c r="J46">
        <f>IF(Table1[[#This Row],[Status]]="Failed",1,0)</f>
        <v>0</v>
      </c>
    </row>
    <row r="47" spans="1:10" x14ac:dyDescent="0.25">
      <c r="A47" s="2" t="s">
        <v>197</v>
      </c>
      <c r="B47" s="1">
        <v>45775</v>
      </c>
      <c r="C47" s="1">
        <v>45776</v>
      </c>
      <c r="D47" t="s">
        <v>19</v>
      </c>
      <c r="E47" t="s">
        <v>33</v>
      </c>
      <c r="F47" s="3">
        <v>357597.65</v>
      </c>
      <c r="G47" t="s">
        <v>10</v>
      </c>
      <c r="H47" s="4">
        <f>Table1[[#This Row],[SettleDate]] - Table1[[#This Row],[TradeDate]]</f>
        <v>1</v>
      </c>
      <c r="I47">
        <f>IF(Table1[[#This Row],[Status]]="Settled",1,0)</f>
        <v>1</v>
      </c>
      <c r="J47">
        <f>IF(Table1[[#This Row],[Status]]="Failed",1,0)</f>
        <v>0</v>
      </c>
    </row>
    <row r="48" spans="1:10" x14ac:dyDescent="0.25">
      <c r="A48" s="2" t="s">
        <v>203</v>
      </c>
      <c r="B48" s="1">
        <v>45709</v>
      </c>
      <c r="C48" s="1">
        <v>45710</v>
      </c>
      <c r="D48" t="s">
        <v>26</v>
      </c>
      <c r="E48" t="s">
        <v>33</v>
      </c>
      <c r="F48" s="3">
        <v>140670.85</v>
      </c>
      <c r="G48" t="s">
        <v>31</v>
      </c>
      <c r="H48" s="4">
        <f>Table1[[#This Row],[SettleDate]] - Table1[[#This Row],[TradeDate]]</f>
        <v>1</v>
      </c>
      <c r="I48">
        <f>IF(Table1[[#This Row],[Status]]="Settled",1,0)</f>
        <v>0</v>
      </c>
      <c r="J48">
        <f>IF(Table1[[#This Row],[Status]]="Failed",1,0)</f>
        <v>0</v>
      </c>
    </row>
    <row r="49" spans="1:10" x14ac:dyDescent="0.25">
      <c r="A49" s="2" t="s">
        <v>204</v>
      </c>
      <c r="B49" s="1">
        <v>45669</v>
      </c>
      <c r="C49" s="1">
        <v>45670</v>
      </c>
      <c r="D49" t="s">
        <v>26</v>
      </c>
      <c r="E49" t="s">
        <v>12</v>
      </c>
      <c r="F49" s="3">
        <v>365179.68</v>
      </c>
      <c r="G49" t="s">
        <v>10</v>
      </c>
      <c r="H49" s="4">
        <f>Table1[[#This Row],[SettleDate]] - Table1[[#This Row],[TradeDate]]</f>
        <v>1</v>
      </c>
      <c r="I49">
        <f>IF(Table1[[#This Row],[Status]]="Settled",1,0)</f>
        <v>1</v>
      </c>
      <c r="J49">
        <f>IF(Table1[[#This Row],[Status]]="Failed",1,0)</f>
        <v>0</v>
      </c>
    </row>
    <row r="50" spans="1:10" x14ac:dyDescent="0.25">
      <c r="A50" s="2" t="s">
        <v>211</v>
      </c>
      <c r="B50" s="1">
        <v>45738</v>
      </c>
      <c r="C50" s="1">
        <v>45739</v>
      </c>
      <c r="D50" t="s">
        <v>26</v>
      </c>
      <c r="E50" t="s">
        <v>12</v>
      </c>
      <c r="F50" s="3">
        <v>117704.62</v>
      </c>
      <c r="G50" t="s">
        <v>10</v>
      </c>
      <c r="H50" s="4">
        <f>Table1[[#This Row],[SettleDate]] - Table1[[#This Row],[TradeDate]]</f>
        <v>1</v>
      </c>
      <c r="I50">
        <f>IF(Table1[[#This Row],[Status]]="Settled",1,0)</f>
        <v>1</v>
      </c>
      <c r="J50">
        <f>IF(Table1[[#This Row],[Status]]="Failed",1,0)</f>
        <v>0</v>
      </c>
    </row>
    <row r="51" spans="1:10" x14ac:dyDescent="0.25">
      <c r="A51" s="2" t="s">
        <v>213</v>
      </c>
      <c r="B51" s="1">
        <v>45659</v>
      </c>
      <c r="C51" s="1">
        <v>45660</v>
      </c>
      <c r="D51" t="s">
        <v>19</v>
      </c>
      <c r="E51" t="s">
        <v>23</v>
      </c>
      <c r="F51" s="3">
        <v>429993.48</v>
      </c>
      <c r="G51" t="s">
        <v>13</v>
      </c>
      <c r="H51" s="4">
        <f>Table1[[#This Row],[SettleDate]] - Table1[[#This Row],[TradeDate]]</f>
        <v>1</v>
      </c>
      <c r="I51">
        <f>IF(Table1[[#This Row],[Status]]="Settled",1,0)</f>
        <v>0</v>
      </c>
      <c r="J51">
        <f>IF(Table1[[#This Row],[Status]]="Failed",1,0)</f>
        <v>0</v>
      </c>
    </row>
    <row r="52" spans="1:10" x14ac:dyDescent="0.25">
      <c r="A52" s="2" t="s">
        <v>214</v>
      </c>
      <c r="B52" s="1">
        <v>45787</v>
      </c>
      <c r="C52" s="1">
        <v>45788</v>
      </c>
      <c r="D52" t="s">
        <v>26</v>
      </c>
      <c r="E52" t="s">
        <v>9</v>
      </c>
      <c r="F52" s="3">
        <v>291924.15000000002</v>
      </c>
      <c r="G52" t="s">
        <v>10</v>
      </c>
      <c r="H52" s="4">
        <f>Table1[[#This Row],[SettleDate]] - Table1[[#This Row],[TradeDate]]</f>
        <v>1</v>
      </c>
      <c r="I52">
        <f>IF(Table1[[#This Row],[Status]]="Settled",1,0)</f>
        <v>1</v>
      </c>
      <c r="J52">
        <f>IF(Table1[[#This Row],[Status]]="Failed",1,0)</f>
        <v>0</v>
      </c>
    </row>
    <row r="53" spans="1:10" x14ac:dyDescent="0.25">
      <c r="A53" s="2" t="s">
        <v>215</v>
      </c>
      <c r="B53" s="1">
        <v>45711</v>
      </c>
      <c r="C53" s="1">
        <v>45712</v>
      </c>
      <c r="D53" t="s">
        <v>26</v>
      </c>
      <c r="E53" t="s">
        <v>17</v>
      </c>
      <c r="F53" s="3">
        <v>47428.62</v>
      </c>
      <c r="G53" t="s">
        <v>10</v>
      </c>
      <c r="H53" s="4">
        <f>Table1[[#This Row],[SettleDate]] - Table1[[#This Row],[TradeDate]]</f>
        <v>1</v>
      </c>
      <c r="I53">
        <f>IF(Table1[[#This Row],[Status]]="Settled",1,0)</f>
        <v>1</v>
      </c>
      <c r="J53">
        <f>IF(Table1[[#This Row],[Status]]="Failed",1,0)</f>
        <v>0</v>
      </c>
    </row>
    <row r="54" spans="1:10" x14ac:dyDescent="0.25">
      <c r="A54" s="2" t="s">
        <v>218</v>
      </c>
      <c r="B54" s="1">
        <v>45804</v>
      </c>
      <c r="C54" s="1">
        <v>45805</v>
      </c>
      <c r="D54" t="s">
        <v>8</v>
      </c>
      <c r="E54" t="s">
        <v>33</v>
      </c>
      <c r="F54" s="3">
        <v>99052.2</v>
      </c>
      <c r="G54" t="s">
        <v>10</v>
      </c>
      <c r="H54" s="4">
        <f>Table1[[#This Row],[SettleDate]] - Table1[[#This Row],[TradeDate]]</f>
        <v>1</v>
      </c>
      <c r="I54">
        <f>IF(Table1[[#This Row],[Status]]="Settled",1,0)</f>
        <v>1</v>
      </c>
      <c r="J54">
        <f>IF(Table1[[#This Row],[Status]]="Failed",1,0)</f>
        <v>0</v>
      </c>
    </row>
    <row r="55" spans="1:10" x14ac:dyDescent="0.25">
      <c r="A55" s="2" t="s">
        <v>219</v>
      </c>
      <c r="B55" s="1">
        <v>45783</v>
      </c>
      <c r="C55" s="1">
        <v>45784</v>
      </c>
      <c r="D55" t="s">
        <v>15</v>
      </c>
      <c r="E55" t="s">
        <v>17</v>
      </c>
      <c r="F55" s="3">
        <v>223398.74</v>
      </c>
      <c r="G55" t="s">
        <v>34</v>
      </c>
      <c r="H55" s="4">
        <f>Table1[[#This Row],[SettleDate]] - Table1[[#This Row],[TradeDate]]</f>
        <v>1</v>
      </c>
      <c r="I55">
        <f>IF(Table1[[#This Row],[Status]]="Settled",1,0)</f>
        <v>0</v>
      </c>
      <c r="J55">
        <f>IF(Table1[[#This Row],[Status]]="Failed",1,0)</f>
        <v>1</v>
      </c>
    </row>
    <row r="56" spans="1:10" x14ac:dyDescent="0.25">
      <c r="A56" s="2" t="s">
        <v>221</v>
      </c>
      <c r="B56" s="1">
        <v>45710</v>
      </c>
      <c r="C56" s="1">
        <v>45711</v>
      </c>
      <c r="D56" t="s">
        <v>15</v>
      </c>
      <c r="E56" t="s">
        <v>23</v>
      </c>
      <c r="F56" s="3">
        <v>177483.82</v>
      </c>
      <c r="G56" t="s">
        <v>10</v>
      </c>
      <c r="H56" s="4">
        <f>Table1[[#This Row],[SettleDate]] - Table1[[#This Row],[TradeDate]]</f>
        <v>1</v>
      </c>
      <c r="I56">
        <f>IF(Table1[[#This Row],[Status]]="Settled",1,0)</f>
        <v>1</v>
      </c>
      <c r="J56">
        <f>IF(Table1[[#This Row],[Status]]="Failed",1,0)</f>
        <v>0</v>
      </c>
    </row>
    <row r="57" spans="1:10" x14ac:dyDescent="0.25">
      <c r="A57" s="2" t="s">
        <v>225</v>
      </c>
      <c r="B57" s="1">
        <v>45725</v>
      </c>
      <c r="C57" s="1">
        <v>45726</v>
      </c>
      <c r="D57" t="s">
        <v>19</v>
      </c>
      <c r="E57" t="s">
        <v>12</v>
      </c>
      <c r="F57" s="3">
        <v>289618.32</v>
      </c>
      <c r="G57" t="s">
        <v>10</v>
      </c>
      <c r="H57" s="4">
        <f>Table1[[#This Row],[SettleDate]] - Table1[[#This Row],[TradeDate]]</f>
        <v>1</v>
      </c>
      <c r="I57">
        <f>IF(Table1[[#This Row],[Status]]="Settled",1,0)</f>
        <v>1</v>
      </c>
      <c r="J57">
        <f>IF(Table1[[#This Row],[Status]]="Failed",1,0)</f>
        <v>0</v>
      </c>
    </row>
    <row r="58" spans="1:10" x14ac:dyDescent="0.25">
      <c r="A58" s="2" t="s">
        <v>235</v>
      </c>
      <c r="B58" s="1">
        <v>45754</v>
      </c>
      <c r="C58" s="1">
        <v>45755</v>
      </c>
      <c r="D58" t="s">
        <v>19</v>
      </c>
      <c r="E58" t="s">
        <v>17</v>
      </c>
      <c r="F58" s="3">
        <v>111476.51</v>
      </c>
      <c r="G58" t="s">
        <v>34</v>
      </c>
      <c r="H58" s="4">
        <f>Table1[[#This Row],[SettleDate]] - Table1[[#This Row],[TradeDate]]</f>
        <v>1</v>
      </c>
      <c r="I58">
        <f>IF(Table1[[#This Row],[Status]]="Settled",1,0)</f>
        <v>0</v>
      </c>
      <c r="J58">
        <f>IF(Table1[[#This Row],[Status]]="Failed",1,0)</f>
        <v>1</v>
      </c>
    </row>
    <row r="59" spans="1:10" x14ac:dyDescent="0.25">
      <c r="A59" s="2" t="s">
        <v>244</v>
      </c>
      <c r="B59" s="1">
        <v>45804</v>
      </c>
      <c r="C59" s="1">
        <v>45805</v>
      </c>
      <c r="D59" t="s">
        <v>8</v>
      </c>
      <c r="E59" t="s">
        <v>17</v>
      </c>
      <c r="F59" s="3">
        <v>295282.28999999998</v>
      </c>
      <c r="G59" t="s">
        <v>34</v>
      </c>
      <c r="H59" s="4">
        <f>Table1[[#This Row],[SettleDate]] - Table1[[#This Row],[TradeDate]]</f>
        <v>1</v>
      </c>
      <c r="I59">
        <f>IF(Table1[[#This Row],[Status]]="Settled",1,0)</f>
        <v>0</v>
      </c>
      <c r="J59">
        <f>IF(Table1[[#This Row],[Status]]="Failed",1,0)</f>
        <v>1</v>
      </c>
    </row>
    <row r="60" spans="1:10" x14ac:dyDescent="0.25">
      <c r="A60" s="2" t="s">
        <v>248</v>
      </c>
      <c r="B60" s="1">
        <v>45818</v>
      </c>
      <c r="C60" s="1">
        <v>45819</v>
      </c>
      <c r="D60" t="s">
        <v>8</v>
      </c>
      <c r="E60" t="s">
        <v>17</v>
      </c>
      <c r="F60" s="3">
        <v>328969.09000000003</v>
      </c>
      <c r="G60" t="s">
        <v>34</v>
      </c>
      <c r="H60" s="4">
        <f>Table1[[#This Row],[SettleDate]] - Table1[[#This Row],[TradeDate]]</f>
        <v>1</v>
      </c>
      <c r="I60">
        <f>IF(Table1[[#This Row],[Status]]="Settled",1,0)</f>
        <v>0</v>
      </c>
      <c r="J60">
        <f>IF(Table1[[#This Row],[Status]]="Failed",1,0)</f>
        <v>1</v>
      </c>
    </row>
    <row r="61" spans="1:10" x14ac:dyDescent="0.25">
      <c r="A61" s="2" t="s">
        <v>250</v>
      </c>
      <c r="B61" s="1">
        <v>45785</v>
      </c>
      <c r="C61" s="1">
        <v>45786</v>
      </c>
      <c r="D61" t="s">
        <v>19</v>
      </c>
      <c r="E61" t="s">
        <v>12</v>
      </c>
      <c r="F61" s="3">
        <v>285033.84000000003</v>
      </c>
      <c r="G61" t="s">
        <v>10</v>
      </c>
      <c r="H61" s="4">
        <f>Table1[[#This Row],[SettleDate]] - Table1[[#This Row],[TradeDate]]</f>
        <v>1</v>
      </c>
      <c r="I61">
        <f>IF(Table1[[#This Row],[Status]]="Settled",1,0)</f>
        <v>1</v>
      </c>
      <c r="J61">
        <f>IF(Table1[[#This Row],[Status]]="Failed",1,0)</f>
        <v>0</v>
      </c>
    </row>
    <row r="62" spans="1:10" x14ac:dyDescent="0.25">
      <c r="A62" s="2" t="s">
        <v>251</v>
      </c>
      <c r="B62" s="1">
        <v>45696</v>
      </c>
      <c r="C62" s="1">
        <v>45697</v>
      </c>
      <c r="D62" t="s">
        <v>19</v>
      </c>
      <c r="E62" t="s">
        <v>12</v>
      </c>
      <c r="F62" s="3">
        <v>390694.73</v>
      </c>
      <c r="G62" t="s">
        <v>13</v>
      </c>
      <c r="H62" s="4">
        <f>Table1[[#This Row],[SettleDate]] - Table1[[#This Row],[TradeDate]]</f>
        <v>1</v>
      </c>
      <c r="I62">
        <f>IF(Table1[[#This Row],[Status]]="Settled",1,0)</f>
        <v>0</v>
      </c>
      <c r="J62">
        <f>IF(Table1[[#This Row],[Status]]="Failed",1,0)</f>
        <v>0</v>
      </c>
    </row>
    <row r="63" spans="1:10" x14ac:dyDescent="0.25">
      <c r="A63" s="2" t="s">
        <v>252</v>
      </c>
      <c r="B63" s="1">
        <v>45739</v>
      </c>
      <c r="C63" s="1">
        <v>45740</v>
      </c>
      <c r="D63" t="s">
        <v>15</v>
      </c>
      <c r="E63" t="s">
        <v>12</v>
      </c>
      <c r="F63" s="3">
        <v>110440.79</v>
      </c>
      <c r="G63" t="s">
        <v>10</v>
      </c>
      <c r="H63" s="4">
        <f>Table1[[#This Row],[SettleDate]] - Table1[[#This Row],[TradeDate]]</f>
        <v>1</v>
      </c>
      <c r="I63">
        <f>IF(Table1[[#This Row],[Status]]="Settled",1,0)</f>
        <v>1</v>
      </c>
      <c r="J63">
        <f>IF(Table1[[#This Row],[Status]]="Failed",1,0)</f>
        <v>0</v>
      </c>
    </row>
    <row r="64" spans="1:10" x14ac:dyDescent="0.25">
      <c r="A64" s="2" t="s">
        <v>259</v>
      </c>
      <c r="B64" s="1">
        <v>45699</v>
      </c>
      <c r="C64" s="1">
        <v>45700</v>
      </c>
      <c r="D64" t="s">
        <v>8</v>
      </c>
      <c r="E64" t="s">
        <v>33</v>
      </c>
      <c r="F64" s="3">
        <v>491010.13</v>
      </c>
      <c r="G64" t="s">
        <v>10</v>
      </c>
      <c r="H64" s="4">
        <f>Table1[[#This Row],[SettleDate]] - Table1[[#This Row],[TradeDate]]</f>
        <v>1</v>
      </c>
      <c r="I64">
        <f>IF(Table1[[#This Row],[Status]]="Settled",1,0)</f>
        <v>1</v>
      </c>
      <c r="J64">
        <f>IF(Table1[[#This Row],[Status]]="Failed",1,0)</f>
        <v>0</v>
      </c>
    </row>
    <row r="65" spans="1:10" x14ac:dyDescent="0.25">
      <c r="A65" s="2" t="s">
        <v>260</v>
      </c>
      <c r="B65" s="1">
        <v>45756</v>
      </c>
      <c r="C65" s="1">
        <v>45757</v>
      </c>
      <c r="D65" t="s">
        <v>15</v>
      </c>
      <c r="E65" t="s">
        <v>12</v>
      </c>
      <c r="F65" s="3">
        <v>268359.94</v>
      </c>
      <c r="G65" t="s">
        <v>10</v>
      </c>
      <c r="H65" s="4">
        <f>Table1[[#This Row],[SettleDate]] - Table1[[#This Row],[TradeDate]]</f>
        <v>1</v>
      </c>
      <c r="I65">
        <f>IF(Table1[[#This Row],[Status]]="Settled",1,0)</f>
        <v>1</v>
      </c>
      <c r="J65">
        <f>IF(Table1[[#This Row],[Status]]="Failed",1,0)</f>
        <v>0</v>
      </c>
    </row>
    <row r="66" spans="1:10" x14ac:dyDescent="0.25">
      <c r="A66" s="2" t="s">
        <v>262</v>
      </c>
      <c r="B66" s="1">
        <v>45801</v>
      </c>
      <c r="C66" s="1">
        <v>45802</v>
      </c>
      <c r="D66" t="s">
        <v>15</v>
      </c>
      <c r="E66" t="s">
        <v>23</v>
      </c>
      <c r="F66" s="3">
        <v>90301.7</v>
      </c>
      <c r="G66" t="s">
        <v>10</v>
      </c>
      <c r="H66" s="4">
        <f>Table1[[#This Row],[SettleDate]] - Table1[[#This Row],[TradeDate]]</f>
        <v>1</v>
      </c>
      <c r="I66">
        <f>IF(Table1[[#This Row],[Status]]="Settled",1,0)</f>
        <v>1</v>
      </c>
      <c r="J66">
        <f>IF(Table1[[#This Row],[Status]]="Failed",1,0)</f>
        <v>0</v>
      </c>
    </row>
    <row r="67" spans="1:10" x14ac:dyDescent="0.25">
      <c r="A67" s="2" t="s">
        <v>264</v>
      </c>
      <c r="B67" s="1">
        <v>45769</v>
      </c>
      <c r="C67" s="1">
        <v>45770</v>
      </c>
      <c r="D67" t="s">
        <v>26</v>
      </c>
      <c r="E67" t="s">
        <v>23</v>
      </c>
      <c r="F67" s="3">
        <v>406831.49</v>
      </c>
      <c r="G67" t="s">
        <v>10</v>
      </c>
      <c r="H67" s="4">
        <f>Table1[[#This Row],[SettleDate]] - Table1[[#This Row],[TradeDate]]</f>
        <v>1</v>
      </c>
      <c r="I67">
        <f>IF(Table1[[#This Row],[Status]]="Settled",1,0)</f>
        <v>1</v>
      </c>
      <c r="J67">
        <f>IF(Table1[[#This Row],[Status]]="Failed",1,0)</f>
        <v>0</v>
      </c>
    </row>
    <row r="68" spans="1:10" x14ac:dyDescent="0.25">
      <c r="A68" s="2" t="s">
        <v>265</v>
      </c>
      <c r="B68" s="1">
        <v>45717</v>
      </c>
      <c r="C68" s="1">
        <v>45718</v>
      </c>
      <c r="D68" t="s">
        <v>15</v>
      </c>
      <c r="E68" t="s">
        <v>33</v>
      </c>
      <c r="F68" s="3">
        <v>474223.67</v>
      </c>
      <c r="G68" t="s">
        <v>13</v>
      </c>
      <c r="H68" s="4">
        <f>Table1[[#This Row],[SettleDate]] - Table1[[#This Row],[TradeDate]]</f>
        <v>1</v>
      </c>
      <c r="I68">
        <f>IF(Table1[[#This Row],[Status]]="Settled",1,0)</f>
        <v>0</v>
      </c>
      <c r="J68">
        <f>IF(Table1[[#This Row],[Status]]="Failed",1,0)</f>
        <v>0</v>
      </c>
    </row>
    <row r="69" spans="1:10" x14ac:dyDescent="0.25">
      <c r="A69" s="2" t="s">
        <v>271</v>
      </c>
      <c r="B69" s="1">
        <v>45694</v>
      </c>
      <c r="C69" s="1">
        <v>45695</v>
      </c>
      <c r="D69" t="s">
        <v>8</v>
      </c>
      <c r="E69" t="s">
        <v>17</v>
      </c>
      <c r="F69" s="3">
        <v>348147.31</v>
      </c>
      <c r="G69" t="s">
        <v>10</v>
      </c>
      <c r="H69" s="4">
        <f>Table1[[#This Row],[SettleDate]] - Table1[[#This Row],[TradeDate]]</f>
        <v>1</v>
      </c>
      <c r="I69">
        <f>IF(Table1[[#This Row],[Status]]="Settled",1,0)</f>
        <v>1</v>
      </c>
      <c r="J69">
        <f>IF(Table1[[#This Row],[Status]]="Failed",1,0)</f>
        <v>0</v>
      </c>
    </row>
    <row r="70" spans="1:10" x14ac:dyDescent="0.25">
      <c r="A70" s="2" t="s">
        <v>273</v>
      </c>
      <c r="B70" s="1">
        <v>45666</v>
      </c>
      <c r="C70" s="1">
        <v>45667</v>
      </c>
      <c r="D70" t="s">
        <v>8</v>
      </c>
      <c r="E70" t="s">
        <v>23</v>
      </c>
      <c r="F70" s="3">
        <v>253683.1</v>
      </c>
      <c r="G70" t="s">
        <v>10</v>
      </c>
      <c r="H70" s="4">
        <f>Table1[[#This Row],[SettleDate]] - Table1[[#This Row],[TradeDate]]</f>
        <v>1</v>
      </c>
      <c r="I70">
        <f>IF(Table1[[#This Row],[Status]]="Settled",1,0)</f>
        <v>1</v>
      </c>
      <c r="J70">
        <f>IF(Table1[[#This Row],[Status]]="Failed",1,0)</f>
        <v>0</v>
      </c>
    </row>
    <row r="71" spans="1:10" x14ac:dyDescent="0.25">
      <c r="A71" s="2" t="s">
        <v>275</v>
      </c>
      <c r="B71" s="1">
        <v>45804</v>
      </c>
      <c r="C71" s="1">
        <v>45805</v>
      </c>
      <c r="D71" t="s">
        <v>8</v>
      </c>
      <c r="E71" t="s">
        <v>23</v>
      </c>
      <c r="F71" s="3">
        <v>31836.27</v>
      </c>
      <c r="G71" t="s">
        <v>10</v>
      </c>
      <c r="H71" s="4">
        <f>Table1[[#This Row],[SettleDate]] - Table1[[#This Row],[TradeDate]]</f>
        <v>1</v>
      </c>
      <c r="I71">
        <f>IF(Table1[[#This Row],[Status]]="Settled",1,0)</f>
        <v>1</v>
      </c>
      <c r="J71">
        <f>IF(Table1[[#This Row],[Status]]="Failed",1,0)</f>
        <v>0</v>
      </c>
    </row>
    <row r="72" spans="1:10" x14ac:dyDescent="0.25">
      <c r="A72" s="2" t="s">
        <v>277</v>
      </c>
      <c r="B72" s="1">
        <v>45788</v>
      </c>
      <c r="C72" s="1">
        <v>45789</v>
      </c>
      <c r="D72" t="s">
        <v>15</v>
      </c>
      <c r="E72" t="s">
        <v>9</v>
      </c>
      <c r="F72" s="3">
        <v>157939.18</v>
      </c>
      <c r="G72" t="s">
        <v>13</v>
      </c>
      <c r="H72" s="4">
        <f>Table1[[#This Row],[SettleDate]] - Table1[[#This Row],[TradeDate]]</f>
        <v>1</v>
      </c>
      <c r="I72">
        <f>IF(Table1[[#This Row],[Status]]="Settled",1,0)</f>
        <v>0</v>
      </c>
      <c r="J72">
        <f>IF(Table1[[#This Row],[Status]]="Failed",1,0)</f>
        <v>0</v>
      </c>
    </row>
    <row r="73" spans="1:10" x14ac:dyDescent="0.25">
      <c r="A73" s="2" t="s">
        <v>287</v>
      </c>
      <c r="B73" s="1">
        <v>45821</v>
      </c>
      <c r="C73" s="1">
        <v>45822</v>
      </c>
      <c r="D73" t="s">
        <v>26</v>
      </c>
      <c r="E73" t="s">
        <v>23</v>
      </c>
      <c r="F73" s="3">
        <v>234712.99</v>
      </c>
      <c r="G73" t="s">
        <v>13</v>
      </c>
      <c r="H73" s="4">
        <f>Table1[[#This Row],[SettleDate]] - Table1[[#This Row],[TradeDate]]</f>
        <v>1</v>
      </c>
      <c r="I73">
        <f>IF(Table1[[#This Row],[Status]]="Settled",1,0)</f>
        <v>0</v>
      </c>
      <c r="J73">
        <f>IF(Table1[[#This Row],[Status]]="Failed",1,0)</f>
        <v>0</v>
      </c>
    </row>
    <row r="74" spans="1:10" x14ac:dyDescent="0.25">
      <c r="A74" s="2" t="s">
        <v>288</v>
      </c>
      <c r="B74" s="1">
        <v>45823</v>
      </c>
      <c r="C74" s="1">
        <v>45824</v>
      </c>
      <c r="D74" t="s">
        <v>19</v>
      </c>
      <c r="E74" t="s">
        <v>9</v>
      </c>
      <c r="F74" s="3">
        <v>284828.49</v>
      </c>
      <c r="G74" t="s">
        <v>10</v>
      </c>
      <c r="H74" s="4">
        <f>Table1[[#This Row],[SettleDate]] - Table1[[#This Row],[TradeDate]]</f>
        <v>1</v>
      </c>
      <c r="I74">
        <f>IF(Table1[[#This Row],[Status]]="Settled",1,0)</f>
        <v>1</v>
      </c>
      <c r="J74">
        <f>IF(Table1[[#This Row],[Status]]="Failed",1,0)</f>
        <v>0</v>
      </c>
    </row>
    <row r="75" spans="1:10" x14ac:dyDescent="0.25">
      <c r="A75" s="2" t="s">
        <v>289</v>
      </c>
      <c r="B75" s="1">
        <v>45761</v>
      </c>
      <c r="C75" s="1">
        <v>45762</v>
      </c>
      <c r="D75" t="s">
        <v>26</v>
      </c>
      <c r="E75" t="s">
        <v>33</v>
      </c>
      <c r="F75" s="3">
        <v>433341.17</v>
      </c>
      <c r="G75" t="s">
        <v>10</v>
      </c>
      <c r="H75" s="4">
        <f>Table1[[#This Row],[SettleDate]] - Table1[[#This Row],[TradeDate]]</f>
        <v>1</v>
      </c>
      <c r="I75">
        <f>IF(Table1[[#This Row],[Status]]="Settled",1,0)</f>
        <v>1</v>
      </c>
      <c r="J75">
        <f>IF(Table1[[#This Row],[Status]]="Failed",1,0)</f>
        <v>0</v>
      </c>
    </row>
    <row r="76" spans="1:10" x14ac:dyDescent="0.25">
      <c r="A76" s="2" t="s">
        <v>290</v>
      </c>
      <c r="B76" s="1">
        <v>45741</v>
      </c>
      <c r="C76" s="1">
        <v>45742</v>
      </c>
      <c r="D76" t="s">
        <v>8</v>
      </c>
      <c r="E76" t="s">
        <v>23</v>
      </c>
      <c r="F76" s="3">
        <v>245853.35</v>
      </c>
      <c r="G76" t="s">
        <v>10</v>
      </c>
      <c r="H76" s="4">
        <f>Table1[[#This Row],[SettleDate]] - Table1[[#This Row],[TradeDate]]</f>
        <v>1</v>
      </c>
      <c r="I76">
        <f>IF(Table1[[#This Row],[Status]]="Settled",1,0)</f>
        <v>1</v>
      </c>
      <c r="J76">
        <f>IF(Table1[[#This Row],[Status]]="Failed",1,0)</f>
        <v>0</v>
      </c>
    </row>
    <row r="77" spans="1:10" x14ac:dyDescent="0.25">
      <c r="A77" s="2" t="s">
        <v>296</v>
      </c>
      <c r="B77" s="1">
        <v>45785</v>
      </c>
      <c r="C77" s="1">
        <v>45786</v>
      </c>
      <c r="D77" t="s">
        <v>26</v>
      </c>
      <c r="E77" t="s">
        <v>17</v>
      </c>
      <c r="F77" s="3">
        <v>202010.57</v>
      </c>
      <c r="G77" t="s">
        <v>10</v>
      </c>
      <c r="H77" s="4">
        <f>Table1[[#This Row],[SettleDate]] - Table1[[#This Row],[TradeDate]]</f>
        <v>1</v>
      </c>
      <c r="I77">
        <f>IF(Table1[[#This Row],[Status]]="Settled",1,0)</f>
        <v>1</v>
      </c>
      <c r="J77">
        <f>IF(Table1[[#This Row],[Status]]="Failed",1,0)</f>
        <v>0</v>
      </c>
    </row>
    <row r="78" spans="1:10" x14ac:dyDescent="0.25">
      <c r="A78" s="2" t="s">
        <v>304</v>
      </c>
      <c r="B78" s="1">
        <v>45690</v>
      </c>
      <c r="C78" s="1">
        <v>45691</v>
      </c>
      <c r="D78" t="s">
        <v>15</v>
      </c>
      <c r="E78" t="s">
        <v>17</v>
      </c>
      <c r="F78" s="3">
        <v>117367.56</v>
      </c>
      <c r="G78" t="s">
        <v>10</v>
      </c>
      <c r="H78" s="4">
        <f>Table1[[#This Row],[SettleDate]] - Table1[[#This Row],[TradeDate]]</f>
        <v>1</v>
      </c>
      <c r="I78">
        <f>IF(Table1[[#This Row],[Status]]="Settled",1,0)</f>
        <v>1</v>
      </c>
      <c r="J78">
        <f>IF(Table1[[#This Row],[Status]]="Failed",1,0)</f>
        <v>0</v>
      </c>
    </row>
    <row r="79" spans="1:10" x14ac:dyDescent="0.25">
      <c r="A79" s="2" t="s">
        <v>311</v>
      </c>
      <c r="B79" s="1">
        <v>45792</v>
      </c>
      <c r="C79" s="1">
        <v>45793</v>
      </c>
      <c r="D79" t="s">
        <v>8</v>
      </c>
      <c r="E79" t="s">
        <v>12</v>
      </c>
      <c r="F79" s="3">
        <v>416401.9</v>
      </c>
      <c r="G79" t="s">
        <v>10</v>
      </c>
      <c r="H79" s="4">
        <f>Table1[[#This Row],[SettleDate]] - Table1[[#This Row],[TradeDate]]</f>
        <v>1</v>
      </c>
      <c r="I79">
        <f>IF(Table1[[#This Row],[Status]]="Settled",1,0)</f>
        <v>1</v>
      </c>
      <c r="J79">
        <f>IF(Table1[[#This Row],[Status]]="Failed",1,0)</f>
        <v>0</v>
      </c>
    </row>
    <row r="80" spans="1:10" x14ac:dyDescent="0.25">
      <c r="A80" s="2" t="s">
        <v>313</v>
      </c>
      <c r="B80" s="1">
        <v>45785</v>
      </c>
      <c r="C80" s="1">
        <v>45786</v>
      </c>
      <c r="D80" t="s">
        <v>19</v>
      </c>
      <c r="E80" t="s">
        <v>12</v>
      </c>
      <c r="F80" s="3">
        <v>183970.12</v>
      </c>
      <c r="G80" t="s">
        <v>10</v>
      </c>
      <c r="H80" s="4">
        <f>Table1[[#This Row],[SettleDate]] - Table1[[#This Row],[TradeDate]]</f>
        <v>1</v>
      </c>
      <c r="I80">
        <f>IF(Table1[[#This Row],[Status]]="Settled",1,0)</f>
        <v>1</v>
      </c>
      <c r="J80">
        <f>IF(Table1[[#This Row],[Status]]="Failed",1,0)</f>
        <v>0</v>
      </c>
    </row>
    <row r="81" spans="1:10" x14ac:dyDescent="0.25">
      <c r="A81" s="2" t="s">
        <v>324</v>
      </c>
      <c r="B81" s="1">
        <v>45684</v>
      </c>
      <c r="C81" s="1">
        <v>45685</v>
      </c>
      <c r="D81" t="s">
        <v>15</v>
      </c>
      <c r="E81" t="s">
        <v>12</v>
      </c>
      <c r="F81" s="3">
        <v>392860.93</v>
      </c>
      <c r="G81" t="s">
        <v>34</v>
      </c>
      <c r="H81" s="4">
        <f>Table1[[#This Row],[SettleDate]] - Table1[[#This Row],[TradeDate]]</f>
        <v>1</v>
      </c>
      <c r="I81">
        <f>IF(Table1[[#This Row],[Status]]="Settled",1,0)</f>
        <v>0</v>
      </c>
      <c r="J81">
        <f>IF(Table1[[#This Row],[Status]]="Failed",1,0)</f>
        <v>1</v>
      </c>
    </row>
    <row r="82" spans="1:10" x14ac:dyDescent="0.25">
      <c r="A82" s="2" t="s">
        <v>331</v>
      </c>
      <c r="B82" s="1">
        <v>45718</v>
      </c>
      <c r="C82" s="1">
        <v>45719</v>
      </c>
      <c r="D82" t="s">
        <v>8</v>
      </c>
      <c r="E82" t="s">
        <v>23</v>
      </c>
      <c r="F82" s="3">
        <v>194722.92</v>
      </c>
      <c r="G82" t="s">
        <v>10</v>
      </c>
      <c r="H82" s="4">
        <f>Table1[[#This Row],[SettleDate]] - Table1[[#This Row],[TradeDate]]</f>
        <v>1</v>
      </c>
      <c r="I82">
        <f>IF(Table1[[#This Row],[Status]]="Settled",1,0)</f>
        <v>1</v>
      </c>
      <c r="J82">
        <f>IF(Table1[[#This Row],[Status]]="Failed",1,0)</f>
        <v>0</v>
      </c>
    </row>
    <row r="83" spans="1:10" x14ac:dyDescent="0.25">
      <c r="A83" s="2" t="s">
        <v>333</v>
      </c>
      <c r="B83" s="1">
        <v>45804</v>
      </c>
      <c r="C83" s="1">
        <v>45805</v>
      </c>
      <c r="D83" t="s">
        <v>15</v>
      </c>
      <c r="E83" t="s">
        <v>33</v>
      </c>
      <c r="F83" s="3">
        <v>404329.03</v>
      </c>
      <c r="G83" t="s">
        <v>13</v>
      </c>
      <c r="H83" s="4">
        <f>Table1[[#This Row],[SettleDate]] - Table1[[#This Row],[TradeDate]]</f>
        <v>1</v>
      </c>
      <c r="I83">
        <f>IF(Table1[[#This Row],[Status]]="Settled",1,0)</f>
        <v>0</v>
      </c>
      <c r="J83">
        <f>IF(Table1[[#This Row],[Status]]="Failed",1,0)</f>
        <v>0</v>
      </c>
    </row>
    <row r="84" spans="1:10" x14ac:dyDescent="0.25">
      <c r="A84" s="2" t="s">
        <v>334</v>
      </c>
      <c r="B84" s="1">
        <v>45661</v>
      </c>
      <c r="C84" s="1">
        <v>45662</v>
      </c>
      <c r="D84" t="s">
        <v>8</v>
      </c>
      <c r="E84" t="s">
        <v>12</v>
      </c>
      <c r="F84" s="3">
        <v>32567.8</v>
      </c>
      <c r="G84" t="s">
        <v>31</v>
      </c>
      <c r="H84" s="4">
        <f>Table1[[#This Row],[SettleDate]] - Table1[[#This Row],[TradeDate]]</f>
        <v>1</v>
      </c>
      <c r="I84">
        <f>IF(Table1[[#This Row],[Status]]="Settled",1,0)</f>
        <v>0</v>
      </c>
      <c r="J84">
        <f>IF(Table1[[#This Row],[Status]]="Failed",1,0)</f>
        <v>0</v>
      </c>
    </row>
    <row r="85" spans="1:10" x14ac:dyDescent="0.25">
      <c r="A85" s="2" t="s">
        <v>341</v>
      </c>
      <c r="B85" s="1">
        <v>45774</v>
      </c>
      <c r="C85" s="1">
        <v>45775</v>
      </c>
      <c r="D85" t="s">
        <v>15</v>
      </c>
      <c r="E85" t="s">
        <v>17</v>
      </c>
      <c r="F85" s="3">
        <v>207354.56</v>
      </c>
      <c r="G85" t="s">
        <v>13</v>
      </c>
      <c r="H85" s="4">
        <f>Table1[[#This Row],[SettleDate]] - Table1[[#This Row],[TradeDate]]</f>
        <v>1</v>
      </c>
      <c r="I85">
        <f>IF(Table1[[#This Row],[Status]]="Settled",1,0)</f>
        <v>0</v>
      </c>
      <c r="J85">
        <f>IF(Table1[[#This Row],[Status]]="Failed",1,0)</f>
        <v>0</v>
      </c>
    </row>
    <row r="86" spans="1:10" x14ac:dyDescent="0.25">
      <c r="A86" s="2" t="s">
        <v>344</v>
      </c>
      <c r="B86" s="1">
        <v>45781</v>
      </c>
      <c r="C86" s="1">
        <v>45782</v>
      </c>
      <c r="D86" t="s">
        <v>19</v>
      </c>
      <c r="E86" t="s">
        <v>23</v>
      </c>
      <c r="F86" s="3">
        <v>451677.72</v>
      </c>
      <c r="G86" t="s">
        <v>10</v>
      </c>
      <c r="H86" s="4">
        <f>Table1[[#This Row],[SettleDate]] - Table1[[#This Row],[TradeDate]]</f>
        <v>1</v>
      </c>
      <c r="I86">
        <f>IF(Table1[[#This Row],[Status]]="Settled",1,0)</f>
        <v>1</v>
      </c>
      <c r="J86">
        <f>IF(Table1[[#This Row],[Status]]="Failed",1,0)</f>
        <v>0</v>
      </c>
    </row>
    <row r="87" spans="1:10" x14ac:dyDescent="0.25">
      <c r="A87" s="2" t="s">
        <v>346</v>
      </c>
      <c r="B87" s="1">
        <v>45681</v>
      </c>
      <c r="C87" s="1">
        <v>45682</v>
      </c>
      <c r="D87" t="s">
        <v>15</v>
      </c>
      <c r="E87" t="s">
        <v>33</v>
      </c>
      <c r="F87" s="3">
        <v>495142.32</v>
      </c>
      <c r="G87" t="s">
        <v>10</v>
      </c>
      <c r="H87" s="4">
        <f>Table1[[#This Row],[SettleDate]] - Table1[[#This Row],[TradeDate]]</f>
        <v>1</v>
      </c>
      <c r="I87">
        <f>IF(Table1[[#This Row],[Status]]="Settled",1,0)</f>
        <v>1</v>
      </c>
      <c r="J87">
        <f>IF(Table1[[#This Row],[Status]]="Failed",1,0)</f>
        <v>0</v>
      </c>
    </row>
    <row r="88" spans="1:10" x14ac:dyDescent="0.25">
      <c r="A88" s="2" t="s">
        <v>349</v>
      </c>
      <c r="B88" s="1">
        <v>45752</v>
      </c>
      <c r="C88" s="1">
        <v>45753</v>
      </c>
      <c r="D88" t="s">
        <v>8</v>
      </c>
      <c r="E88" t="s">
        <v>12</v>
      </c>
      <c r="F88" s="3">
        <v>261232.92</v>
      </c>
      <c r="G88" t="s">
        <v>10</v>
      </c>
      <c r="H88" s="4">
        <f>Table1[[#This Row],[SettleDate]] - Table1[[#This Row],[TradeDate]]</f>
        <v>1</v>
      </c>
      <c r="I88">
        <f>IF(Table1[[#This Row],[Status]]="Settled",1,0)</f>
        <v>1</v>
      </c>
      <c r="J88">
        <f>IF(Table1[[#This Row],[Status]]="Failed",1,0)</f>
        <v>0</v>
      </c>
    </row>
    <row r="89" spans="1:10" x14ac:dyDescent="0.25">
      <c r="A89" s="2" t="s">
        <v>365</v>
      </c>
      <c r="B89" s="1">
        <v>45689</v>
      </c>
      <c r="C89" s="1">
        <v>45690</v>
      </c>
      <c r="D89" t="s">
        <v>26</v>
      </c>
      <c r="E89" t="s">
        <v>12</v>
      </c>
      <c r="F89" s="3">
        <v>487442.4</v>
      </c>
      <c r="G89" t="s">
        <v>31</v>
      </c>
      <c r="H89" s="4">
        <f>Table1[[#This Row],[SettleDate]] - Table1[[#This Row],[TradeDate]]</f>
        <v>1</v>
      </c>
      <c r="I89">
        <f>IF(Table1[[#This Row],[Status]]="Settled",1,0)</f>
        <v>0</v>
      </c>
      <c r="J89">
        <f>IF(Table1[[#This Row],[Status]]="Failed",1,0)</f>
        <v>0</v>
      </c>
    </row>
    <row r="90" spans="1:10" x14ac:dyDescent="0.25">
      <c r="A90" s="2" t="s">
        <v>367</v>
      </c>
      <c r="B90" s="1">
        <v>45743</v>
      </c>
      <c r="C90" s="1">
        <v>45744</v>
      </c>
      <c r="D90" t="s">
        <v>26</v>
      </c>
      <c r="E90" t="s">
        <v>33</v>
      </c>
      <c r="F90" s="3">
        <v>421509.92</v>
      </c>
      <c r="G90" t="s">
        <v>10</v>
      </c>
      <c r="H90" s="4">
        <f>Table1[[#This Row],[SettleDate]] - Table1[[#This Row],[TradeDate]]</f>
        <v>1</v>
      </c>
      <c r="I90">
        <f>IF(Table1[[#This Row],[Status]]="Settled",1,0)</f>
        <v>1</v>
      </c>
      <c r="J90">
        <f>IF(Table1[[#This Row],[Status]]="Failed",1,0)</f>
        <v>0</v>
      </c>
    </row>
    <row r="91" spans="1:10" x14ac:dyDescent="0.25">
      <c r="A91" s="2" t="s">
        <v>376</v>
      </c>
      <c r="B91" s="1">
        <v>45700</v>
      </c>
      <c r="C91" s="1">
        <v>45701</v>
      </c>
      <c r="D91" t="s">
        <v>15</v>
      </c>
      <c r="E91" t="s">
        <v>9</v>
      </c>
      <c r="F91" s="3">
        <v>286029.07</v>
      </c>
      <c r="G91" t="s">
        <v>10</v>
      </c>
      <c r="H91" s="4">
        <f>Table1[[#This Row],[SettleDate]] - Table1[[#This Row],[TradeDate]]</f>
        <v>1</v>
      </c>
      <c r="I91">
        <f>IF(Table1[[#This Row],[Status]]="Settled",1,0)</f>
        <v>1</v>
      </c>
      <c r="J91">
        <f>IF(Table1[[#This Row],[Status]]="Failed",1,0)</f>
        <v>0</v>
      </c>
    </row>
    <row r="92" spans="1:10" x14ac:dyDescent="0.25">
      <c r="A92" s="2" t="s">
        <v>378</v>
      </c>
      <c r="B92" s="1">
        <v>45696</v>
      </c>
      <c r="C92" s="1">
        <v>45697</v>
      </c>
      <c r="D92" t="s">
        <v>26</v>
      </c>
      <c r="E92" t="s">
        <v>33</v>
      </c>
      <c r="F92" s="3">
        <v>169905.83</v>
      </c>
      <c r="G92" t="s">
        <v>10</v>
      </c>
      <c r="H92" s="4">
        <f>Table1[[#This Row],[SettleDate]] - Table1[[#This Row],[TradeDate]]</f>
        <v>1</v>
      </c>
      <c r="I92">
        <f>IF(Table1[[#This Row],[Status]]="Settled",1,0)</f>
        <v>1</v>
      </c>
      <c r="J92">
        <f>IF(Table1[[#This Row],[Status]]="Failed",1,0)</f>
        <v>0</v>
      </c>
    </row>
    <row r="93" spans="1:10" x14ac:dyDescent="0.25">
      <c r="A93" s="2" t="s">
        <v>381</v>
      </c>
      <c r="B93" s="1">
        <v>45756</v>
      </c>
      <c r="C93" s="1">
        <v>45757</v>
      </c>
      <c r="D93" t="s">
        <v>15</v>
      </c>
      <c r="E93" t="s">
        <v>23</v>
      </c>
      <c r="F93" s="3">
        <v>220750.41</v>
      </c>
      <c r="G93" t="s">
        <v>10</v>
      </c>
      <c r="H93" s="4">
        <f>Table1[[#This Row],[SettleDate]] - Table1[[#This Row],[TradeDate]]</f>
        <v>1</v>
      </c>
      <c r="I93">
        <f>IF(Table1[[#This Row],[Status]]="Settled",1,0)</f>
        <v>1</v>
      </c>
      <c r="J93">
        <f>IF(Table1[[#This Row],[Status]]="Failed",1,0)</f>
        <v>0</v>
      </c>
    </row>
    <row r="94" spans="1:10" x14ac:dyDescent="0.25">
      <c r="A94" s="2" t="s">
        <v>384</v>
      </c>
      <c r="B94" s="1">
        <v>45809</v>
      </c>
      <c r="C94" s="1">
        <v>45810</v>
      </c>
      <c r="D94" t="s">
        <v>19</v>
      </c>
      <c r="E94" t="s">
        <v>17</v>
      </c>
      <c r="F94" s="3">
        <v>206461.46</v>
      </c>
      <c r="G94" t="s">
        <v>31</v>
      </c>
      <c r="H94" s="4">
        <f>Table1[[#This Row],[SettleDate]] - Table1[[#This Row],[TradeDate]]</f>
        <v>1</v>
      </c>
      <c r="I94">
        <f>IF(Table1[[#This Row],[Status]]="Settled",1,0)</f>
        <v>0</v>
      </c>
      <c r="J94">
        <f>IF(Table1[[#This Row],[Status]]="Failed",1,0)</f>
        <v>0</v>
      </c>
    </row>
    <row r="95" spans="1:10" x14ac:dyDescent="0.25">
      <c r="A95" s="2" t="s">
        <v>388</v>
      </c>
      <c r="B95" s="1">
        <v>45714</v>
      </c>
      <c r="C95" s="1">
        <v>45715</v>
      </c>
      <c r="D95" t="s">
        <v>15</v>
      </c>
      <c r="E95" t="s">
        <v>9</v>
      </c>
      <c r="F95" s="3">
        <v>276807.83</v>
      </c>
      <c r="G95" t="s">
        <v>10</v>
      </c>
      <c r="H95" s="4">
        <f>Table1[[#This Row],[SettleDate]] - Table1[[#This Row],[TradeDate]]</f>
        <v>1</v>
      </c>
      <c r="I95">
        <f>IF(Table1[[#This Row],[Status]]="Settled",1,0)</f>
        <v>1</v>
      </c>
      <c r="J95">
        <f>IF(Table1[[#This Row],[Status]]="Failed",1,0)</f>
        <v>0</v>
      </c>
    </row>
    <row r="96" spans="1:10" x14ac:dyDescent="0.25">
      <c r="A96" s="2" t="s">
        <v>390</v>
      </c>
      <c r="B96" s="1">
        <v>45830</v>
      </c>
      <c r="C96" s="1">
        <v>45831</v>
      </c>
      <c r="D96" t="s">
        <v>8</v>
      </c>
      <c r="E96" t="s">
        <v>33</v>
      </c>
      <c r="F96" s="3">
        <v>135101.45000000001</v>
      </c>
      <c r="G96" t="s">
        <v>31</v>
      </c>
      <c r="H96" s="4">
        <f>Table1[[#This Row],[SettleDate]] - Table1[[#This Row],[TradeDate]]</f>
        <v>1</v>
      </c>
      <c r="I96">
        <f>IF(Table1[[#This Row],[Status]]="Settled",1,0)</f>
        <v>0</v>
      </c>
      <c r="J96">
        <f>IF(Table1[[#This Row],[Status]]="Failed",1,0)</f>
        <v>0</v>
      </c>
    </row>
    <row r="97" spans="1:10" x14ac:dyDescent="0.25">
      <c r="A97" s="2" t="s">
        <v>401</v>
      </c>
      <c r="B97" s="1">
        <v>45689</v>
      </c>
      <c r="C97" s="1">
        <v>45690</v>
      </c>
      <c r="D97" t="s">
        <v>26</v>
      </c>
      <c r="E97" t="s">
        <v>23</v>
      </c>
      <c r="F97" s="3">
        <v>33344.22</v>
      </c>
      <c r="G97" t="s">
        <v>31</v>
      </c>
      <c r="H97" s="4">
        <f>Table1[[#This Row],[SettleDate]] - Table1[[#This Row],[TradeDate]]</f>
        <v>1</v>
      </c>
      <c r="I97">
        <f>IF(Table1[[#This Row],[Status]]="Settled",1,0)</f>
        <v>0</v>
      </c>
      <c r="J97">
        <f>IF(Table1[[#This Row],[Status]]="Failed",1,0)</f>
        <v>0</v>
      </c>
    </row>
    <row r="98" spans="1:10" x14ac:dyDescent="0.25">
      <c r="A98" s="2" t="s">
        <v>402</v>
      </c>
      <c r="B98" s="1">
        <v>45743</v>
      </c>
      <c r="C98" s="1">
        <v>45744</v>
      </c>
      <c r="D98" t="s">
        <v>26</v>
      </c>
      <c r="E98" t="s">
        <v>17</v>
      </c>
      <c r="F98" s="3">
        <v>366107.12</v>
      </c>
      <c r="G98" t="s">
        <v>10</v>
      </c>
      <c r="H98" s="4">
        <f>Table1[[#This Row],[SettleDate]] - Table1[[#This Row],[TradeDate]]</f>
        <v>1</v>
      </c>
      <c r="I98">
        <f>IF(Table1[[#This Row],[Status]]="Settled",1,0)</f>
        <v>1</v>
      </c>
      <c r="J98">
        <f>IF(Table1[[#This Row],[Status]]="Failed",1,0)</f>
        <v>0</v>
      </c>
    </row>
    <row r="99" spans="1:10" x14ac:dyDescent="0.25">
      <c r="A99" s="2" t="s">
        <v>406</v>
      </c>
      <c r="B99" s="1">
        <v>45782</v>
      </c>
      <c r="C99" s="1">
        <v>45783</v>
      </c>
      <c r="D99" t="s">
        <v>15</v>
      </c>
      <c r="E99" t="s">
        <v>23</v>
      </c>
      <c r="F99" s="3">
        <v>262673.11</v>
      </c>
      <c r="G99" t="s">
        <v>10</v>
      </c>
      <c r="H99" s="4">
        <f>Table1[[#This Row],[SettleDate]] - Table1[[#This Row],[TradeDate]]</f>
        <v>1</v>
      </c>
      <c r="I99">
        <f>IF(Table1[[#This Row],[Status]]="Settled",1,0)</f>
        <v>1</v>
      </c>
      <c r="J99">
        <f>IF(Table1[[#This Row],[Status]]="Failed",1,0)</f>
        <v>0</v>
      </c>
    </row>
    <row r="100" spans="1:10" x14ac:dyDescent="0.25">
      <c r="A100" s="2" t="s">
        <v>408</v>
      </c>
      <c r="B100" s="1">
        <v>45715</v>
      </c>
      <c r="C100" s="1">
        <v>45716</v>
      </c>
      <c r="D100" t="s">
        <v>26</v>
      </c>
      <c r="E100" t="s">
        <v>17</v>
      </c>
      <c r="F100" s="3">
        <v>32247.61</v>
      </c>
      <c r="G100" t="s">
        <v>10</v>
      </c>
      <c r="H100" s="4">
        <f>Table1[[#This Row],[SettleDate]] - Table1[[#This Row],[TradeDate]]</f>
        <v>1</v>
      </c>
      <c r="I100">
        <f>IF(Table1[[#This Row],[Status]]="Settled",1,0)</f>
        <v>1</v>
      </c>
      <c r="J100">
        <f>IF(Table1[[#This Row],[Status]]="Failed",1,0)</f>
        <v>0</v>
      </c>
    </row>
    <row r="101" spans="1:10" x14ac:dyDescent="0.25">
      <c r="A101" s="2" t="s">
        <v>416</v>
      </c>
      <c r="B101" s="1">
        <v>45711</v>
      </c>
      <c r="C101" s="1">
        <v>45712</v>
      </c>
      <c r="D101" t="s">
        <v>19</v>
      </c>
      <c r="E101" t="s">
        <v>17</v>
      </c>
      <c r="F101" s="3">
        <v>187466.36</v>
      </c>
      <c r="G101" t="s">
        <v>10</v>
      </c>
      <c r="H101" s="4">
        <f>Table1[[#This Row],[SettleDate]] - Table1[[#This Row],[TradeDate]]</f>
        <v>1</v>
      </c>
      <c r="I101">
        <f>IF(Table1[[#This Row],[Status]]="Settled",1,0)</f>
        <v>1</v>
      </c>
      <c r="J101">
        <f>IF(Table1[[#This Row],[Status]]="Failed",1,0)</f>
        <v>0</v>
      </c>
    </row>
    <row r="102" spans="1:10" x14ac:dyDescent="0.25">
      <c r="A102" s="2" t="s">
        <v>425</v>
      </c>
      <c r="B102" s="1">
        <v>45766</v>
      </c>
      <c r="C102" s="1">
        <v>45767</v>
      </c>
      <c r="D102" t="s">
        <v>15</v>
      </c>
      <c r="E102" t="s">
        <v>17</v>
      </c>
      <c r="F102" s="3">
        <v>161941.42000000001</v>
      </c>
      <c r="G102" t="s">
        <v>10</v>
      </c>
      <c r="H102" s="4">
        <f>Table1[[#This Row],[SettleDate]] - Table1[[#This Row],[TradeDate]]</f>
        <v>1</v>
      </c>
      <c r="I102">
        <f>IF(Table1[[#This Row],[Status]]="Settled",1,0)</f>
        <v>1</v>
      </c>
      <c r="J102">
        <f>IF(Table1[[#This Row],[Status]]="Failed",1,0)</f>
        <v>0</v>
      </c>
    </row>
    <row r="103" spans="1:10" x14ac:dyDescent="0.25">
      <c r="A103" s="2" t="s">
        <v>428</v>
      </c>
      <c r="B103" s="1">
        <v>45704</v>
      </c>
      <c r="C103" s="1">
        <v>45705</v>
      </c>
      <c r="D103" t="s">
        <v>19</v>
      </c>
      <c r="E103" t="s">
        <v>33</v>
      </c>
      <c r="F103" s="3">
        <v>213812.51</v>
      </c>
      <c r="G103" t="s">
        <v>10</v>
      </c>
      <c r="H103" s="4">
        <f>Table1[[#This Row],[SettleDate]] - Table1[[#This Row],[TradeDate]]</f>
        <v>1</v>
      </c>
      <c r="I103">
        <f>IF(Table1[[#This Row],[Status]]="Settled",1,0)</f>
        <v>1</v>
      </c>
      <c r="J103">
        <f>IF(Table1[[#This Row],[Status]]="Failed",1,0)</f>
        <v>0</v>
      </c>
    </row>
    <row r="104" spans="1:10" x14ac:dyDescent="0.25">
      <c r="A104" s="2" t="s">
        <v>430</v>
      </c>
      <c r="B104" s="1">
        <v>45712</v>
      </c>
      <c r="C104" s="1">
        <v>45713</v>
      </c>
      <c r="D104" t="s">
        <v>26</v>
      </c>
      <c r="E104" t="s">
        <v>17</v>
      </c>
      <c r="F104" s="3">
        <v>308719.2</v>
      </c>
      <c r="G104" t="s">
        <v>10</v>
      </c>
      <c r="H104" s="4">
        <f>Table1[[#This Row],[SettleDate]] - Table1[[#This Row],[TradeDate]]</f>
        <v>1</v>
      </c>
      <c r="I104">
        <f>IF(Table1[[#This Row],[Status]]="Settled",1,0)</f>
        <v>1</v>
      </c>
      <c r="J104">
        <f>IF(Table1[[#This Row],[Status]]="Failed",1,0)</f>
        <v>0</v>
      </c>
    </row>
    <row r="105" spans="1:10" x14ac:dyDescent="0.25">
      <c r="A105" s="2" t="s">
        <v>433</v>
      </c>
      <c r="B105" s="1">
        <v>45801</v>
      </c>
      <c r="C105" s="1">
        <v>45802</v>
      </c>
      <c r="D105" t="s">
        <v>26</v>
      </c>
      <c r="E105" t="s">
        <v>23</v>
      </c>
      <c r="F105" s="3">
        <v>133878.67000000001</v>
      </c>
      <c r="G105" t="s">
        <v>10</v>
      </c>
      <c r="H105" s="4">
        <f>Table1[[#This Row],[SettleDate]] - Table1[[#This Row],[TradeDate]]</f>
        <v>1</v>
      </c>
      <c r="I105">
        <f>IF(Table1[[#This Row],[Status]]="Settled",1,0)</f>
        <v>1</v>
      </c>
      <c r="J105">
        <f>IF(Table1[[#This Row],[Status]]="Failed",1,0)</f>
        <v>0</v>
      </c>
    </row>
    <row r="106" spans="1:10" x14ac:dyDescent="0.25">
      <c r="A106" s="2" t="s">
        <v>434</v>
      </c>
      <c r="B106" s="1">
        <v>45670</v>
      </c>
      <c r="C106" s="1">
        <v>45671</v>
      </c>
      <c r="D106" t="s">
        <v>15</v>
      </c>
      <c r="E106" t="s">
        <v>33</v>
      </c>
      <c r="F106" s="3">
        <v>143004.9</v>
      </c>
      <c r="G106" t="s">
        <v>10</v>
      </c>
      <c r="H106" s="4">
        <f>Table1[[#This Row],[SettleDate]] - Table1[[#This Row],[TradeDate]]</f>
        <v>1</v>
      </c>
      <c r="I106">
        <f>IF(Table1[[#This Row],[Status]]="Settled",1,0)</f>
        <v>1</v>
      </c>
      <c r="J106">
        <f>IF(Table1[[#This Row],[Status]]="Failed",1,0)</f>
        <v>0</v>
      </c>
    </row>
    <row r="107" spans="1:10" x14ac:dyDescent="0.25">
      <c r="A107" s="2" t="s">
        <v>436</v>
      </c>
      <c r="B107" s="1">
        <v>45781</v>
      </c>
      <c r="C107" s="1">
        <v>45782</v>
      </c>
      <c r="D107" t="s">
        <v>19</v>
      </c>
      <c r="E107" t="s">
        <v>33</v>
      </c>
      <c r="F107" s="3">
        <v>175112.72</v>
      </c>
      <c r="G107" t="s">
        <v>10</v>
      </c>
      <c r="H107" s="4">
        <f>Table1[[#This Row],[SettleDate]] - Table1[[#This Row],[TradeDate]]</f>
        <v>1</v>
      </c>
      <c r="I107">
        <f>IF(Table1[[#This Row],[Status]]="Settled",1,0)</f>
        <v>1</v>
      </c>
      <c r="J107">
        <f>IF(Table1[[#This Row],[Status]]="Failed",1,0)</f>
        <v>0</v>
      </c>
    </row>
    <row r="108" spans="1:10" x14ac:dyDescent="0.25">
      <c r="A108" s="2" t="s">
        <v>444</v>
      </c>
      <c r="B108" s="1">
        <v>45749</v>
      </c>
      <c r="C108" s="1">
        <v>45750</v>
      </c>
      <c r="D108" t="s">
        <v>26</v>
      </c>
      <c r="E108" t="s">
        <v>33</v>
      </c>
      <c r="F108" s="3">
        <v>213090.16</v>
      </c>
      <c r="G108" t="s">
        <v>10</v>
      </c>
      <c r="H108" s="4">
        <f>Table1[[#This Row],[SettleDate]] - Table1[[#This Row],[TradeDate]]</f>
        <v>1</v>
      </c>
      <c r="I108">
        <f>IF(Table1[[#This Row],[Status]]="Settled",1,0)</f>
        <v>1</v>
      </c>
      <c r="J108">
        <f>IF(Table1[[#This Row],[Status]]="Failed",1,0)</f>
        <v>0</v>
      </c>
    </row>
    <row r="109" spans="1:10" x14ac:dyDescent="0.25">
      <c r="A109" s="2" t="s">
        <v>445</v>
      </c>
      <c r="B109" s="1">
        <v>45715</v>
      </c>
      <c r="C109" s="1">
        <v>45716</v>
      </c>
      <c r="D109" t="s">
        <v>8</v>
      </c>
      <c r="E109" t="s">
        <v>12</v>
      </c>
      <c r="F109" s="3">
        <v>379376.55</v>
      </c>
      <c r="G109" t="s">
        <v>10</v>
      </c>
      <c r="H109" s="4">
        <f>Table1[[#This Row],[SettleDate]] - Table1[[#This Row],[TradeDate]]</f>
        <v>1</v>
      </c>
      <c r="I109">
        <f>IF(Table1[[#This Row],[Status]]="Settled",1,0)</f>
        <v>1</v>
      </c>
      <c r="J109">
        <f>IF(Table1[[#This Row],[Status]]="Failed",1,0)</f>
        <v>0</v>
      </c>
    </row>
    <row r="110" spans="1:10" x14ac:dyDescent="0.25">
      <c r="A110" s="2" t="s">
        <v>448</v>
      </c>
      <c r="B110" s="1">
        <v>45719</v>
      </c>
      <c r="C110" s="1">
        <v>45720</v>
      </c>
      <c r="D110" t="s">
        <v>26</v>
      </c>
      <c r="E110" t="s">
        <v>23</v>
      </c>
      <c r="F110" s="3">
        <v>263622.19</v>
      </c>
      <c r="G110" t="s">
        <v>10</v>
      </c>
      <c r="H110" s="4">
        <f>Table1[[#This Row],[SettleDate]] - Table1[[#This Row],[TradeDate]]</f>
        <v>1</v>
      </c>
      <c r="I110">
        <f>IF(Table1[[#This Row],[Status]]="Settled",1,0)</f>
        <v>1</v>
      </c>
      <c r="J110">
        <f>IF(Table1[[#This Row],[Status]]="Failed",1,0)</f>
        <v>0</v>
      </c>
    </row>
    <row r="111" spans="1:10" x14ac:dyDescent="0.25">
      <c r="A111" s="2" t="s">
        <v>453</v>
      </c>
      <c r="B111" s="1">
        <v>45786</v>
      </c>
      <c r="C111" s="1">
        <v>45787</v>
      </c>
      <c r="D111" t="s">
        <v>26</v>
      </c>
      <c r="E111" t="s">
        <v>23</v>
      </c>
      <c r="F111" s="3">
        <v>475112.23</v>
      </c>
      <c r="G111" t="s">
        <v>10</v>
      </c>
      <c r="H111" s="4">
        <f>Table1[[#This Row],[SettleDate]] - Table1[[#This Row],[TradeDate]]</f>
        <v>1</v>
      </c>
      <c r="I111">
        <f>IF(Table1[[#This Row],[Status]]="Settled",1,0)</f>
        <v>1</v>
      </c>
      <c r="J111">
        <f>IF(Table1[[#This Row],[Status]]="Failed",1,0)</f>
        <v>0</v>
      </c>
    </row>
    <row r="112" spans="1:10" x14ac:dyDescent="0.25">
      <c r="A112" s="2" t="s">
        <v>456</v>
      </c>
      <c r="B112" s="1">
        <v>45658</v>
      </c>
      <c r="C112" s="1">
        <v>45659</v>
      </c>
      <c r="D112" t="s">
        <v>8</v>
      </c>
      <c r="E112" t="s">
        <v>12</v>
      </c>
      <c r="F112" s="3">
        <v>284444.93</v>
      </c>
      <c r="G112" t="s">
        <v>10</v>
      </c>
      <c r="H112" s="4">
        <f>Table1[[#This Row],[SettleDate]] - Table1[[#This Row],[TradeDate]]</f>
        <v>1</v>
      </c>
      <c r="I112">
        <f>IF(Table1[[#This Row],[Status]]="Settled",1,0)</f>
        <v>1</v>
      </c>
      <c r="J112">
        <f>IF(Table1[[#This Row],[Status]]="Failed",1,0)</f>
        <v>0</v>
      </c>
    </row>
    <row r="113" spans="1:10" x14ac:dyDescent="0.25">
      <c r="A113" s="2" t="s">
        <v>459</v>
      </c>
      <c r="B113" s="1">
        <v>45783</v>
      </c>
      <c r="C113" s="1">
        <v>45784</v>
      </c>
      <c r="D113" t="s">
        <v>15</v>
      </c>
      <c r="E113" t="s">
        <v>33</v>
      </c>
      <c r="F113" s="3">
        <v>94323.72</v>
      </c>
      <c r="G113" t="s">
        <v>10</v>
      </c>
      <c r="H113" s="4">
        <f>Table1[[#This Row],[SettleDate]] - Table1[[#This Row],[TradeDate]]</f>
        <v>1</v>
      </c>
      <c r="I113">
        <f>IF(Table1[[#This Row],[Status]]="Settled",1,0)</f>
        <v>1</v>
      </c>
      <c r="J113">
        <f>IF(Table1[[#This Row],[Status]]="Failed",1,0)</f>
        <v>0</v>
      </c>
    </row>
    <row r="114" spans="1:10" x14ac:dyDescent="0.25">
      <c r="A114" s="2" t="s">
        <v>460</v>
      </c>
      <c r="B114" s="1">
        <v>45775</v>
      </c>
      <c r="C114" s="1">
        <v>45776</v>
      </c>
      <c r="D114" t="s">
        <v>19</v>
      </c>
      <c r="E114" t="s">
        <v>9</v>
      </c>
      <c r="F114" s="3">
        <v>486485.8</v>
      </c>
      <c r="G114" t="s">
        <v>31</v>
      </c>
      <c r="H114" s="4">
        <f>Table1[[#This Row],[SettleDate]] - Table1[[#This Row],[TradeDate]]</f>
        <v>1</v>
      </c>
      <c r="I114">
        <f>IF(Table1[[#This Row],[Status]]="Settled",1,0)</f>
        <v>0</v>
      </c>
      <c r="J114">
        <f>IF(Table1[[#This Row],[Status]]="Failed",1,0)</f>
        <v>0</v>
      </c>
    </row>
    <row r="115" spans="1:10" x14ac:dyDescent="0.25">
      <c r="A115" s="2" t="s">
        <v>461</v>
      </c>
      <c r="B115" s="1">
        <v>45705</v>
      </c>
      <c r="C115" s="1">
        <v>45706</v>
      </c>
      <c r="D115" t="s">
        <v>8</v>
      </c>
      <c r="E115" t="s">
        <v>33</v>
      </c>
      <c r="F115" s="3">
        <v>229918.69</v>
      </c>
      <c r="G115" t="s">
        <v>10</v>
      </c>
      <c r="H115" s="4">
        <f>Table1[[#This Row],[SettleDate]] - Table1[[#This Row],[TradeDate]]</f>
        <v>1</v>
      </c>
      <c r="I115">
        <f>IF(Table1[[#This Row],[Status]]="Settled",1,0)</f>
        <v>1</v>
      </c>
      <c r="J115">
        <f>IF(Table1[[#This Row],[Status]]="Failed",1,0)</f>
        <v>0</v>
      </c>
    </row>
    <row r="116" spans="1:10" x14ac:dyDescent="0.25">
      <c r="A116" s="2" t="s">
        <v>466</v>
      </c>
      <c r="B116" s="1">
        <v>45726</v>
      </c>
      <c r="C116" s="1">
        <v>45727</v>
      </c>
      <c r="D116" t="s">
        <v>19</v>
      </c>
      <c r="E116" t="s">
        <v>9</v>
      </c>
      <c r="F116" s="3">
        <v>69794.94</v>
      </c>
      <c r="G116" t="s">
        <v>10</v>
      </c>
      <c r="H116" s="4">
        <f>Table1[[#This Row],[SettleDate]] - Table1[[#This Row],[TradeDate]]</f>
        <v>1</v>
      </c>
      <c r="I116">
        <f>IF(Table1[[#This Row],[Status]]="Settled",1,0)</f>
        <v>1</v>
      </c>
      <c r="J116">
        <f>IF(Table1[[#This Row],[Status]]="Failed",1,0)</f>
        <v>0</v>
      </c>
    </row>
    <row r="117" spans="1:10" x14ac:dyDescent="0.25">
      <c r="A117" s="2" t="s">
        <v>469</v>
      </c>
      <c r="B117" s="1">
        <v>45733</v>
      </c>
      <c r="C117" s="1">
        <v>45734</v>
      </c>
      <c r="D117" t="s">
        <v>26</v>
      </c>
      <c r="E117" t="s">
        <v>9</v>
      </c>
      <c r="F117" s="3">
        <v>178856</v>
      </c>
      <c r="G117" t="s">
        <v>34</v>
      </c>
      <c r="H117" s="4">
        <f>Table1[[#This Row],[SettleDate]] - Table1[[#This Row],[TradeDate]]</f>
        <v>1</v>
      </c>
      <c r="I117">
        <f>IF(Table1[[#This Row],[Status]]="Settled",1,0)</f>
        <v>0</v>
      </c>
      <c r="J117">
        <f>IF(Table1[[#This Row],[Status]]="Failed",1,0)</f>
        <v>1</v>
      </c>
    </row>
    <row r="118" spans="1:10" x14ac:dyDescent="0.25">
      <c r="A118" s="2" t="s">
        <v>471</v>
      </c>
      <c r="B118" s="1">
        <v>45801</v>
      </c>
      <c r="C118" s="1">
        <v>45802</v>
      </c>
      <c r="D118" t="s">
        <v>19</v>
      </c>
      <c r="E118" t="s">
        <v>9</v>
      </c>
      <c r="F118" s="3">
        <v>35428.699999999997</v>
      </c>
      <c r="G118" t="s">
        <v>10</v>
      </c>
      <c r="H118" s="4">
        <f>Table1[[#This Row],[SettleDate]] - Table1[[#This Row],[TradeDate]]</f>
        <v>1</v>
      </c>
      <c r="I118">
        <f>IF(Table1[[#This Row],[Status]]="Settled",1,0)</f>
        <v>1</v>
      </c>
      <c r="J118">
        <f>IF(Table1[[#This Row],[Status]]="Failed",1,0)</f>
        <v>0</v>
      </c>
    </row>
    <row r="119" spans="1:10" x14ac:dyDescent="0.25">
      <c r="A119" s="2" t="s">
        <v>478</v>
      </c>
      <c r="B119" s="1">
        <v>45801</v>
      </c>
      <c r="C119" s="1">
        <v>45802</v>
      </c>
      <c r="D119" t="s">
        <v>26</v>
      </c>
      <c r="E119" t="s">
        <v>12</v>
      </c>
      <c r="F119" s="3">
        <v>338817.09</v>
      </c>
      <c r="G119" t="s">
        <v>10</v>
      </c>
      <c r="H119" s="4">
        <f>Table1[[#This Row],[SettleDate]] - Table1[[#This Row],[TradeDate]]</f>
        <v>1</v>
      </c>
      <c r="I119">
        <f>IF(Table1[[#This Row],[Status]]="Settled",1,0)</f>
        <v>1</v>
      </c>
      <c r="J119">
        <f>IF(Table1[[#This Row],[Status]]="Failed",1,0)</f>
        <v>0</v>
      </c>
    </row>
    <row r="120" spans="1:10" x14ac:dyDescent="0.25">
      <c r="A120" s="2" t="s">
        <v>479</v>
      </c>
      <c r="B120" s="1">
        <v>45833</v>
      </c>
      <c r="C120" s="1">
        <v>45834</v>
      </c>
      <c r="D120" t="s">
        <v>15</v>
      </c>
      <c r="E120" t="s">
        <v>12</v>
      </c>
      <c r="F120" s="3">
        <v>223308.87</v>
      </c>
      <c r="G120" t="s">
        <v>10</v>
      </c>
      <c r="H120" s="4">
        <f>Table1[[#This Row],[SettleDate]] - Table1[[#This Row],[TradeDate]]</f>
        <v>1</v>
      </c>
      <c r="I120">
        <f>IF(Table1[[#This Row],[Status]]="Settled",1,0)</f>
        <v>1</v>
      </c>
      <c r="J120">
        <f>IF(Table1[[#This Row],[Status]]="Failed",1,0)</f>
        <v>0</v>
      </c>
    </row>
    <row r="121" spans="1:10" x14ac:dyDescent="0.25">
      <c r="A121" s="2" t="s">
        <v>480</v>
      </c>
      <c r="B121" s="1">
        <v>45742</v>
      </c>
      <c r="C121" s="1">
        <v>45743</v>
      </c>
      <c r="D121" t="s">
        <v>26</v>
      </c>
      <c r="E121" t="s">
        <v>9</v>
      </c>
      <c r="F121" s="3">
        <v>279161.78999999998</v>
      </c>
      <c r="G121" t="s">
        <v>10</v>
      </c>
      <c r="H121" s="4">
        <f>Table1[[#This Row],[SettleDate]] - Table1[[#This Row],[TradeDate]]</f>
        <v>1</v>
      </c>
      <c r="I121">
        <f>IF(Table1[[#This Row],[Status]]="Settled",1,0)</f>
        <v>1</v>
      </c>
      <c r="J121">
        <f>IF(Table1[[#This Row],[Status]]="Failed",1,0)</f>
        <v>0</v>
      </c>
    </row>
    <row r="122" spans="1:10" x14ac:dyDescent="0.25">
      <c r="A122" s="2" t="s">
        <v>483</v>
      </c>
      <c r="B122" s="1">
        <v>45690</v>
      </c>
      <c r="C122" s="1">
        <v>45691</v>
      </c>
      <c r="D122" t="s">
        <v>8</v>
      </c>
      <c r="E122" t="s">
        <v>9</v>
      </c>
      <c r="F122" s="3">
        <v>258269.6</v>
      </c>
      <c r="G122" t="s">
        <v>31</v>
      </c>
      <c r="H122" s="4">
        <f>Table1[[#This Row],[SettleDate]] - Table1[[#This Row],[TradeDate]]</f>
        <v>1</v>
      </c>
      <c r="I122">
        <f>IF(Table1[[#This Row],[Status]]="Settled",1,0)</f>
        <v>0</v>
      </c>
      <c r="J122">
        <f>IF(Table1[[#This Row],[Status]]="Failed",1,0)</f>
        <v>0</v>
      </c>
    </row>
    <row r="123" spans="1:10" x14ac:dyDescent="0.25">
      <c r="A123" s="2" t="s">
        <v>484</v>
      </c>
      <c r="B123" s="1">
        <v>45758</v>
      </c>
      <c r="C123" s="1">
        <v>45759</v>
      </c>
      <c r="D123" t="s">
        <v>15</v>
      </c>
      <c r="E123" t="s">
        <v>17</v>
      </c>
      <c r="F123" s="3">
        <v>199746.26</v>
      </c>
      <c r="G123" t="s">
        <v>10</v>
      </c>
      <c r="H123" s="4">
        <f>Table1[[#This Row],[SettleDate]] - Table1[[#This Row],[TradeDate]]</f>
        <v>1</v>
      </c>
      <c r="I123">
        <f>IF(Table1[[#This Row],[Status]]="Settled",1,0)</f>
        <v>1</v>
      </c>
      <c r="J123">
        <f>IF(Table1[[#This Row],[Status]]="Failed",1,0)</f>
        <v>0</v>
      </c>
    </row>
    <row r="124" spans="1:10" x14ac:dyDescent="0.25">
      <c r="A124" s="2" t="s">
        <v>486</v>
      </c>
      <c r="B124" s="1">
        <v>45667</v>
      </c>
      <c r="C124" s="1">
        <v>45668</v>
      </c>
      <c r="D124" t="s">
        <v>19</v>
      </c>
      <c r="E124" t="s">
        <v>23</v>
      </c>
      <c r="F124" s="3">
        <v>17870.310000000001</v>
      </c>
      <c r="G124" t="s">
        <v>10</v>
      </c>
      <c r="H124" s="4">
        <f>Table1[[#This Row],[SettleDate]] - Table1[[#This Row],[TradeDate]]</f>
        <v>1</v>
      </c>
      <c r="I124">
        <f>IF(Table1[[#This Row],[Status]]="Settled",1,0)</f>
        <v>1</v>
      </c>
      <c r="J124">
        <f>IF(Table1[[#This Row],[Status]]="Failed",1,0)</f>
        <v>0</v>
      </c>
    </row>
    <row r="125" spans="1:10" x14ac:dyDescent="0.25">
      <c r="A125" s="2" t="s">
        <v>496</v>
      </c>
      <c r="B125" s="1">
        <v>45661</v>
      </c>
      <c r="C125" s="1">
        <v>45662</v>
      </c>
      <c r="D125" t="s">
        <v>26</v>
      </c>
      <c r="E125" t="s">
        <v>23</v>
      </c>
      <c r="F125" s="3">
        <v>271802.37</v>
      </c>
      <c r="G125" t="s">
        <v>31</v>
      </c>
      <c r="H125" s="4">
        <f>Table1[[#This Row],[SettleDate]] - Table1[[#This Row],[TradeDate]]</f>
        <v>1</v>
      </c>
      <c r="I125">
        <f>IF(Table1[[#This Row],[Status]]="Settled",1,0)</f>
        <v>0</v>
      </c>
      <c r="J125">
        <f>IF(Table1[[#This Row],[Status]]="Failed",1,0)</f>
        <v>0</v>
      </c>
    </row>
    <row r="126" spans="1:10" x14ac:dyDescent="0.25">
      <c r="A126" s="2" t="s">
        <v>498</v>
      </c>
      <c r="B126" s="1">
        <v>45681</v>
      </c>
      <c r="C126" s="1">
        <v>45682</v>
      </c>
      <c r="D126" t="s">
        <v>8</v>
      </c>
      <c r="E126" t="s">
        <v>12</v>
      </c>
      <c r="F126" s="3">
        <v>220502.01</v>
      </c>
      <c r="G126" t="s">
        <v>13</v>
      </c>
      <c r="H126" s="4">
        <f>Table1[[#This Row],[SettleDate]] - Table1[[#This Row],[TradeDate]]</f>
        <v>1</v>
      </c>
      <c r="I126">
        <f>IF(Table1[[#This Row],[Status]]="Settled",1,0)</f>
        <v>0</v>
      </c>
      <c r="J126">
        <f>IF(Table1[[#This Row],[Status]]="Failed",1,0)</f>
        <v>0</v>
      </c>
    </row>
    <row r="127" spans="1:10" x14ac:dyDescent="0.25">
      <c r="A127" s="2" t="s">
        <v>502</v>
      </c>
      <c r="B127" s="1">
        <v>45817</v>
      </c>
      <c r="C127" s="1">
        <v>45818</v>
      </c>
      <c r="D127" t="s">
        <v>26</v>
      </c>
      <c r="E127" t="s">
        <v>9</v>
      </c>
      <c r="F127" s="3">
        <v>481141.54</v>
      </c>
      <c r="G127" t="s">
        <v>10</v>
      </c>
      <c r="H127" s="4">
        <f>Table1[[#This Row],[SettleDate]] - Table1[[#This Row],[TradeDate]]</f>
        <v>1</v>
      </c>
      <c r="I127">
        <f>IF(Table1[[#This Row],[Status]]="Settled",1,0)</f>
        <v>1</v>
      </c>
      <c r="J127">
        <f>IF(Table1[[#This Row],[Status]]="Failed",1,0)</f>
        <v>0</v>
      </c>
    </row>
    <row r="128" spans="1:10" x14ac:dyDescent="0.25">
      <c r="A128" s="2" t="s">
        <v>503</v>
      </c>
      <c r="B128" s="1">
        <v>45741</v>
      </c>
      <c r="C128" s="1">
        <v>45742</v>
      </c>
      <c r="D128" t="s">
        <v>8</v>
      </c>
      <c r="E128" t="s">
        <v>17</v>
      </c>
      <c r="F128" s="3">
        <v>360061.27</v>
      </c>
      <c r="G128" t="s">
        <v>10</v>
      </c>
      <c r="H128" s="4">
        <f>Table1[[#This Row],[SettleDate]] - Table1[[#This Row],[TradeDate]]</f>
        <v>1</v>
      </c>
      <c r="I128">
        <f>IF(Table1[[#This Row],[Status]]="Settled",1,0)</f>
        <v>1</v>
      </c>
      <c r="J128">
        <f>IF(Table1[[#This Row],[Status]]="Failed",1,0)</f>
        <v>0</v>
      </c>
    </row>
    <row r="129" spans="1:10" x14ac:dyDescent="0.25">
      <c r="A129" s="2" t="s">
        <v>509</v>
      </c>
      <c r="B129" s="1">
        <v>45690</v>
      </c>
      <c r="C129" s="1">
        <v>45691</v>
      </c>
      <c r="D129" t="s">
        <v>15</v>
      </c>
      <c r="E129" t="s">
        <v>12</v>
      </c>
      <c r="F129" s="3">
        <v>316264.3</v>
      </c>
      <c r="G129" t="s">
        <v>10</v>
      </c>
      <c r="H129" s="4">
        <f>Table1[[#This Row],[SettleDate]] - Table1[[#This Row],[TradeDate]]</f>
        <v>1</v>
      </c>
      <c r="I129">
        <f>IF(Table1[[#This Row],[Status]]="Settled",1,0)</f>
        <v>1</v>
      </c>
      <c r="J129">
        <f>IF(Table1[[#This Row],[Status]]="Failed",1,0)</f>
        <v>0</v>
      </c>
    </row>
    <row r="130" spans="1:10" x14ac:dyDescent="0.25">
      <c r="A130" s="2" t="s">
        <v>521</v>
      </c>
      <c r="B130" s="1">
        <v>45701</v>
      </c>
      <c r="C130" s="1">
        <v>45702</v>
      </c>
      <c r="D130" t="s">
        <v>8</v>
      </c>
      <c r="E130" t="s">
        <v>33</v>
      </c>
      <c r="F130" s="3">
        <v>101588.08</v>
      </c>
      <c r="G130" t="s">
        <v>10</v>
      </c>
      <c r="H130" s="4">
        <f>Table1[[#This Row],[SettleDate]] - Table1[[#This Row],[TradeDate]]</f>
        <v>1</v>
      </c>
      <c r="I130">
        <f>IF(Table1[[#This Row],[Status]]="Settled",1,0)</f>
        <v>1</v>
      </c>
      <c r="J130">
        <f>IF(Table1[[#This Row],[Status]]="Failed",1,0)</f>
        <v>0</v>
      </c>
    </row>
    <row r="131" spans="1:10" x14ac:dyDescent="0.25">
      <c r="A131" s="2" t="s">
        <v>523</v>
      </c>
      <c r="B131" s="1">
        <v>45798</v>
      </c>
      <c r="C131" s="1">
        <v>45799</v>
      </c>
      <c r="D131" t="s">
        <v>15</v>
      </c>
      <c r="E131" t="s">
        <v>12</v>
      </c>
      <c r="F131" s="3">
        <v>201434.23</v>
      </c>
      <c r="G131" t="s">
        <v>10</v>
      </c>
      <c r="H131" s="4">
        <f>Table1[[#This Row],[SettleDate]] - Table1[[#This Row],[TradeDate]]</f>
        <v>1</v>
      </c>
      <c r="I131">
        <f>IF(Table1[[#This Row],[Status]]="Settled",1,0)</f>
        <v>1</v>
      </c>
      <c r="J131">
        <f>IF(Table1[[#This Row],[Status]]="Failed",1,0)</f>
        <v>0</v>
      </c>
    </row>
    <row r="132" spans="1:10" x14ac:dyDescent="0.25">
      <c r="A132" s="2" t="s">
        <v>532</v>
      </c>
      <c r="B132" s="1">
        <v>45750</v>
      </c>
      <c r="C132" s="1">
        <v>45751</v>
      </c>
      <c r="D132" t="s">
        <v>15</v>
      </c>
      <c r="E132" t="s">
        <v>33</v>
      </c>
      <c r="F132" s="3">
        <v>51120.57</v>
      </c>
      <c r="G132" t="s">
        <v>10</v>
      </c>
      <c r="H132" s="4">
        <f>Table1[[#This Row],[SettleDate]] - Table1[[#This Row],[TradeDate]]</f>
        <v>1</v>
      </c>
      <c r="I132">
        <f>IF(Table1[[#This Row],[Status]]="Settled",1,0)</f>
        <v>1</v>
      </c>
      <c r="J132">
        <f>IF(Table1[[#This Row],[Status]]="Failed",1,0)</f>
        <v>0</v>
      </c>
    </row>
    <row r="133" spans="1:10" x14ac:dyDescent="0.25">
      <c r="A133" s="2" t="s">
        <v>535</v>
      </c>
      <c r="B133" s="1">
        <v>45819</v>
      </c>
      <c r="C133" s="1">
        <v>45820</v>
      </c>
      <c r="D133" t="s">
        <v>19</v>
      </c>
      <c r="E133" t="s">
        <v>23</v>
      </c>
      <c r="F133" s="3">
        <v>45334.44</v>
      </c>
      <c r="G133" t="s">
        <v>13</v>
      </c>
      <c r="H133" s="4">
        <f>Table1[[#This Row],[SettleDate]] - Table1[[#This Row],[TradeDate]]</f>
        <v>1</v>
      </c>
      <c r="I133">
        <f>IF(Table1[[#This Row],[Status]]="Settled",1,0)</f>
        <v>0</v>
      </c>
      <c r="J133">
        <f>IF(Table1[[#This Row],[Status]]="Failed",1,0)</f>
        <v>0</v>
      </c>
    </row>
    <row r="134" spans="1:10" x14ac:dyDescent="0.25">
      <c r="A134" s="2" t="s">
        <v>538</v>
      </c>
      <c r="B134" s="1">
        <v>45792</v>
      </c>
      <c r="C134" s="1">
        <v>45793</v>
      </c>
      <c r="D134" t="s">
        <v>15</v>
      </c>
      <c r="E134" t="s">
        <v>17</v>
      </c>
      <c r="F134" s="3">
        <v>491204.27</v>
      </c>
      <c r="G134" t="s">
        <v>31</v>
      </c>
      <c r="H134" s="4">
        <f>Table1[[#This Row],[SettleDate]] - Table1[[#This Row],[TradeDate]]</f>
        <v>1</v>
      </c>
      <c r="I134">
        <f>IF(Table1[[#This Row],[Status]]="Settled",1,0)</f>
        <v>0</v>
      </c>
      <c r="J134">
        <f>IF(Table1[[#This Row],[Status]]="Failed",1,0)</f>
        <v>0</v>
      </c>
    </row>
    <row r="135" spans="1:10" x14ac:dyDescent="0.25">
      <c r="A135" s="2" t="s">
        <v>541</v>
      </c>
      <c r="B135" s="1">
        <v>45732</v>
      </c>
      <c r="C135" s="1">
        <v>45733</v>
      </c>
      <c r="D135" t="s">
        <v>26</v>
      </c>
      <c r="E135" t="s">
        <v>12</v>
      </c>
      <c r="F135" s="3">
        <v>66933.570000000007</v>
      </c>
      <c r="G135" t="s">
        <v>31</v>
      </c>
      <c r="H135" s="4">
        <f>Table1[[#This Row],[SettleDate]] - Table1[[#This Row],[TradeDate]]</f>
        <v>1</v>
      </c>
      <c r="I135">
        <f>IF(Table1[[#This Row],[Status]]="Settled",1,0)</f>
        <v>0</v>
      </c>
      <c r="J135">
        <f>IF(Table1[[#This Row],[Status]]="Failed",1,0)</f>
        <v>0</v>
      </c>
    </row>
    <row r="136" spans="1:10" x14ac:dyDescent="0.25">
      <c r="A136" s="2" t="s">
        <v>542</v>
      </c>
      <c r="B136" s="1">
        <v>45814</v>
      </c>
      <c r="C136" s="1">
        <v>45815</v>
      </c>
      <c r="D136" t="s">
        <v>19</v>
      </c>
      <c r="E136" t="s">
        <v>9</v>
      </c>
      <c r="F136" s="3">
        <v>392687.99</v>
      </c>
      <c r="G136" t="s">
        <v>31</v>
      </c>
      <c r="H136" s="4">
        <f>Table1[[#This Row],[SettleDate]] - Table1[[#This Row],[TradeDate]]</f>
        <v>1</v>
      </c>
      <c r="I136">
        <f>IF(Table1[[#This Row],[Status]]="Settled",1,0)</f>
        <v>0</v>
      </c>
      <c r="J136">
        <f>IF(Table1[[#This Row],[Status]]="Failed",1,0)</f>
        <v>0</v>
      </c>
    </row>
    <row r="137" spans="1:10" x14ac:dyDescent="0.25">
      <c r="A137" s="2" t="s">
        <v>543</v>
      </c>
      <c r="B137" s="1">
        <v>45777</v>
      </c>
      <c r="C137" s="1">
        <v>45778</v>
      </c>
      <c r="D137" t="s">
        <v>15</v>
      </c>
      <c r="E137" t="s">
        <v>9</v>
      </c>
      <c r="F137" s="3">
        <v>394781.72</v>
      </c>
      <c r="G137" t="s">
        <v>34</v>
      </c>
      <c r="H137" s="4">
        <f>Table1[[#This Row],[SettleDate]] - Table1[[#This Row],[TradeDate]]</f>
        <v>1</v>
      </c>
      <c r="I137">
        <f>IF(Table1[[#This Row],[Status]]="Settled",1,0)</f>
        <v>0</v>
      </c>
      <c r="J137">
        <f>IF(Table1[[#This Row],[Status]]="Failed",1,0)</f>
        <v>1</v>
      </c>
    </row>
    <row r="138" spans="1:10" x14ac:dyDescent="0.25">
      <c r="A138" s="2" t="s">
        <v>545</v>
      </c>
      <c r="B138" s="1">
        <v>45678</v>
      </c>
      <c r="C138" s="1">
        <v>45679</v>
      </c>
      <c r="D138" t="s">
        <v>19</v>
      </c>
      <c r="E138" t="s">
        <v>12</v>
      </c>
      <c r="F138" s="3">
        <v>495277.27</v>
      </c>
      <c r="G138" t="s">
        <v>10</v>
      </c>
      <c r="H138" s="4">
        <f>Table1[[#This Row],[SettleDate]] - Table1[[#This Row],[TradeDate]]</f>
        <v>1</v>
      </c>
      <c r="I138">
        <f>IF(Table1[[#This Row],[Status]]="Settled",1,0)</f>
        <v>1</v>
      </c>
      <c r="J138">
        <f>IF(Table1[[#This Row],[Status]]="Failed",1,0)</f>
        <v>0</v>
      </c>
    </row>
    <row r="139" spans="1:10" x14ac:dyDescent="0.25">
      <c r="A139" s="2" t="s">
        <v>546</v>
      </c>
      <c r="B139" s="1">
        <v>45821</v>
      </c>
      <c r="C139" s="1">
        <v>45822</v>
      </c>
      <c r="D139" t="s">
        <v>15</v>
      </c>
      <c r="E139" t="s">
        <v>33</v>
      </c>
      <c r="F139" s="3">
        <v>169374.41</v>
      </c>
      <c r="G139" t="s">
        <v>10</v>
      </c>
      <c r="H139" s="4">
        <f>Table1[[#This Row],[SettleDate]] - Table1[[#This Row],[TradeDate]]</f>
        <v>1</v>
      </c>
      <c r="I139">
        <f>IF(Table1[[#This Row],[Status]]="Settled",1,0)</f>
        <v>1</v>
      </c>
      <c r="J139">
        <f>IF(Table1[[#This Row],[Status]]="Failed",1,0)</f>
        <v>0</v>
      </c>
    </row>
    <row r="140" spans="1:10" x14ac:dyDescent="0.25">
      <c r="A140" s="2" t="s">
        <v>547</v>
      </c>
      <c r="B140" s="1">
        <v>45795</v>
      </c>
      <c r="C140" s="1">
        <v>45796</v>
      </c>
      <c r="D140" t="s">
        <v>8</v>
      </c>
      <c r="E140" t="s">
        <v>9</v>
      </c>
      <c r="F140" s="3">
        <v>471223.5</v>
      </c>
      <c r="G140" t="s">
        <v>13</v>
      </c>
      <c r="H140" s="4">
        <f>Table1[[#This Row],[SettleDate]] - Table1[[#This Row],[TradeDate]]</f>
        <v>1</v>
      </c>
      <c r="I140">
        <f>IF(Table1[[#This Row],[Status]]="Settled",1,0)</f>
        <v>0</v>
      </c>
      <c r="J140">
        <f>IF(Table1[[#This Row],[Status]]="Failed",1,0)</f>
        <v>0</v>
      </c>
    </row>
    <row r="141" spans="1:10" x14ac:dyDescent="0.25">
      <c r="A141" s="2" t="s">
        <v>548</v>
      </c>
      <c r="B141" s="1">
        <v>45758</v>
      </c>
      <c r="C141" s="1">
        <v>45759</v>
      </c>
      <c r="D141" t="s">
        <v>26</v>
      </c>
      <c r="E141" t="s">
        <v>9</v>
      </c>
      <c r="F141" s="3">
        <v>458218.25</v>
      </c>
      <c r="G141" t="s">
        <v>13</v>
      </c>
      <c r="H141" s="4">
        <f>Table1[[#This Row],[SettleDate]] - Table1[[#This Row],[TradeDate]]</f>
        <v>1</v>
      </c>
      <c r="I141">
        <f>IF(Table1[[#This Row],[Status]]="Settled",1,0)</f>
        <v>0</v>
      </c>
      <c r="J141">
        <f>IF(Table1[[#This Row],[Status]]="Failed",1,0)</f>
        <v>0</v>
      </c>
    </row>
    <row r="142" spans="1:10" x14ac:dyDescent="0.25">
      <c r="A142" s="2" t="s">
        <v>552</v>
      </c>
      <c r="B142" s="1">
        <v>45693</v>
      </c>
      <c r="C142" s="1">
        <v>45694</v>
      </c>
      <c r="D142" t="s">
        <v>19</v>
      </c>
      <c r="E142" t="s">
        <v>12</v>
      </c>
      <c r="F142" s="3">
        <v>60529.47</v>
      </c>
      <c r="G142" t="s">
        <v>10</v>
      </c>
      <c r="H142" s="4">
        <f>Table1[[#This Row],[SettleDate]] - Table1[[#This Row],[TradeDate]]</f>
        <v>1</v>
      </c>
      <c r="I142">
        <f>IF(Table1[[#This Row],[Status]]="Settled",1,0)</f>
        <v>1</v>
      </c>
      <c r="J142">
        <f>IF(Table1[[#This Row],[Status]]="Failed",1,0)</f>
        <v>0</v>
      </c>
    </row>
    <row r="143" spans="1:10" x14ac:dyDescent="0.25">
      <c r="A143" s="2" t="s">
        <v>557</v>
      </c>
      <c r="B143" s="1">
        <v>45669</v>
      </c>
      <c r="C143" s="1">
        <v>45670</v>
      </c>
      <c r="D143" t="s">
        <v>15</v>
      </c>
      <c r="E143" t="s">
        <v>9</v>
      </c>
      <c r="F143" s="3">
        <v>295269.78000000003</v>
      </c>
      <c r="G143" t="s">
        <v>10</v>
      </c>
      <c r="H143" s="4">
        <f>Table1[[#This Row],[SettleDate]] - Table1[[#This Row],[TradeDate]]</f>
        <v>1</v>
      </c>
      <c r="I143">
        <f>IF(Table1[[#This Row],[Status]]="Settled",1,0)</f>
        <v>1</v>
      </c>
      <c r="J143">
        <f>IF(Table1[[#This Row],[Status]]="Failed",1,0)</f>
        <v>0</v>
      </c>
    </row>
    <row r="144" spans="1:10" x14ac:dyDescent="0.25">
      <c r="A144" s="2" t="s">
        <v>566</v>
      </c>
      <c r="B144" s="1">
        <v>45719</v>
      </c>
      <c r="C144" s="1">
        <v>45720</v>
      </c>
      <c r="D144" t="s">
        <v>8</v>
      </c>
      <c r="E144" t="s">
        <v>33</v>
      </c>
      <c r="F144" s="3">
        <v>347991.64</v>
      </c>
      <c r="G144" t="s">
        <v>10</v>
      </c>
      <c r="H144" s="4">
        <f>Table1[[#This Row],[SettleDate]] - Table1[[#This Row],[TradeDate]]</f>
        <v>1</v>
      </c>
      <c r="I144">
        <f>IF(Table1[[#This Row],[Status]]="Settled",1,0)</f>
        <v>1</v>
      </c>
      <c r="J144">
        <f>IF(Table1[[#This Row],[Status]]="Failed",1,0)</f>
        <v>0</v>
      </c>
    </row>
    <row r="145" spans="1:10" x14ac:dyDescent="0.25">
      <c r="A145" s="2" t="s">
        <v>570</v>
      </c>
      <c r="B145" s="1">
        <v>45798</v>
      </c>
      <c r="C145" s="1">
        <v>45799</v>
      </c>
      <c r="D145" t="s">
        <v>26</v>
      </c>
      <c r="E145" t="s">
        <v>17</v>
      </c>
      <c r="F145" s="3">
        <v>463505.88</v>
      </c>
      <c r="G145" t="s">
        <v>10</v>
      </c>
      <c r="H145" s="4">
        <f>Table1[[#This Row],[SettleDate]] - Table1[[#This Row],[TradeDate]]</f>
        <v>1</v>
      </c>
      <c r="I145">
        <f>IF(Table1[[#This Row],[Status]]="Settled",1,0)</f>
        <v>1</v>
      </c>
      <c r="J145">
        <f>IF(Table1[[#This Row],[Status]]="Failed",1,0)</f>
        <v>0</v>
      </c>
    </row>
    <row r="146" spans="1:10" x14ac:dyDescent="0.25">
      <c r="A146" s="2" t="s">
        <v>571</v>
      </c>
      <c r="B146" s="1">
        <v>45676</v>
      </c>
      <c r="C146" s="1">
        <v>45677</v>
      </c>
      <c r="D146" t="s">
        <v>26</v>
      </c>
      <c r="E146" t="s">
        <v>23</v>
      </c>
      <c r="F146" s="3">
        <v>43483.71</v>
      </c>
      <c r="G146" t="s">
        <v>13</v>
      </c>
      <c r="H146" s="4">
        <f>Table1[[#This Row],[SettleDate]] - Table1[[#This Row],[TradeDate]]</f>
        <v>1</v>
      </c>
      <c r="I146">
        <f>IF(Table1[[#This Row],[Status]]="Settled",1,0)</f>
        <v>0</v>
      </c>
      <c r="J146">
        <f>IF(Table1[[#This Row],[Status]]="Failed",1,0)</f>
        <v>0</v>
      </c>
    </row>
    <row r="147" spans="1:10" x14ac:dyDescent="0.25">
      <c r="A147" s="2" t="s">
        <v>572</v>
      </c>
      <c r="B147" s="1">
        <v>45834</v>
      </c>
      <c r="C147" s="1">
        <v>45835</v>
      </c>
      <c r="D147" t="s">
        <v>15</v>
      </c>
      <c r="E147" t="s">
        <v>9</v>
      </c>
      <c r="F147" s="3">
        <v>220883.63</v>
      </c>
      <c r="G147" t="s">
        <v>10</v>
      </c>
      <c r="H147" s="4">
        <f>Table1[[#This Row],[SettleDate]] - Table1[[#This Row],[TradeDate]]</f>
        <v>1</v>
      </c>
      <c r="I147">
        <f>IF(Table1[[#This Row],[Status]]="Settled",1,0)</f>
        <v>1</v>
      </c>
      <c r="J147">
        <f>IF(Table1[[#This Row],[Status]]="Failed",1,0)</f>
        <v>0</v>
      </c>
    </row>
    <row r="148" spans="1:10" x14ac:dyDescent="0.25">
      <c r="A148" s="2" t="s">
        <v>574</v>
      </c>
      <c r="B148" s="1">
        <v>45797</v>
      </c>
      <c r="C148" s="1">
        <v>45798</v>
      </c>
      <c r="D148" t="s">
        <v>15</v>
      </c>
      <c r="E148" t="s">
        <v>12</v>
      </c>
      <c r="F148" s="3">
        <v>234430.88</v>
      </c>
      <c r="G148" t="s">
        <v>10</v>
      </c>
      <c r="H148" s="4">
        <f>Table1[[#This Row],[SettleDate]] - Table1[[#This Row],[TradeDate]]</f>
        <v>1</v>
      </c>
      <c r="I148">
        <f>IF(Table1[[#This Row],[Status]]="Settled",1,0)</f>
        <v>1</v>
      </c>
      <c r="J148">
        <f>IF(Table1[[#This Row],[Status]]="Failed",1,0)</f>
        <v>0</v>
      </c>
    </row>
    <row r="149" spans="1:10" x14ac:dyDescent="0.25">
      <c r="A149" s="2" t="s">
        <v>576</v>
      </c>
      <c r="B149" s="1">
        <v>45733</v>
      </c>
      <c r="C149" s="1">
        <v>45734</v>
      </c>
      <c r="D149" t="s">
        <v>8</v>
      </c>
      <c r="E149" t="s">
        <v>17</v>
      </c>
      <c r="F149" s="3">
        <v>281155.71999999997</v>
      </c>
      <c r="G149" t="s">
        <v>10</v>
      </c>
      <c r="H149" s="4">
        <f>Table1[[#This Row],[SettleDate]] - Table1[[#This Row],[TradeDate]]</f>
        <v>1</v>
      </c>
      <c r="I149">
        <f>IF(Table1[[#This Row],[Status]]="Settled",1,0)</f>
        <v>1</v>
      </c>
      <c r="J149">
        <f>IF(Table1[[#This Row],[Status]]="Failed",1,0)</f>
        <v>0</v>
      </c>
    </row>
    <row r="150" spans="1:10" x14ac:dyDescent="0.25">
      <c r="A150" s="2" t="s">
        <v>585</v>
      </c>
      <c r="B150" s="1">
        <v>45726</v>
      </c>
      <c r="C150" s="1">
        <v>45727</v>
      </c>
      <c r="D150" t="s">
        <v>8</v>
      </c>
      <c r="E150" t="s">
        <v>9</v>
      </c>
      <c r="F150" s="3">
        <v>132266.94</v>
      </c>
      <c r="G150" t="s">
        <v>10</v>
      </c>
      <c r="H150" s="4">
        <f>Table1[[#This Row],[SettleDate]] - Table1[[#This Row],[TradeDate]]</f>
        <v>1</v>
      </c>
      <c r="I150">
        <f>IF(Table1[[#This Row],[Status]]="Settled",1,0)</f>
        <v>1</v>
      </c>
      <c r="J150">
        <f>IF(Table1[[#This Row],[Status]]="Failed",1,0)</f>
        <v>0</v>
      </c>
    </row>
    <row r="151" spans="1:10" x14ac:dyDescent="0.25">
      <c r="A151" s="2" t="s">
        <v>586</v>
      </c>
      <c r="B151" s="1">
        <v>45756</v>
      </c>
      <c r="C151" s="1">
        <v>45757</v>
      </c>
      <c r="D151" t="s">
        <v>15</v>
      </c>
      <c r="E151" t="s">
        <v>17</v>
      </c>
      <c r="F151" s="3">
        <v>10989.07</v>
      </c>
      <c r="G151" t="s">
        <v>31</v>
      </c>
      <c r="H151" s="4">
        <f>Table1[[#This Row],[SettleDate]] - Table1[[#This Row],[TradeDate]]</f>
        <v>1</v>
      </c>
      <c r="I151">
        <f>IF(Table1[[#This Row],[Status]]="Settled",1,0)</f>
        <v>0</v>
      </c>
      <c r="J151">
        <f>IF(Table1[[#This Row],[Status]]="Failed",1,0)</f>
        <v>0</v>
      </c>
    </row>
    <row r="152" spans="1:10" x14ac:dyDescent="0.25">
      <c r="A152" s="2" t="s">
        <v>588</v>
      </c>
      <c r="B152" s="1">
        <v>45682</v>
      </c>
      <c r="C152" s="1">
        <v>45683</v>
      </c>
      <c r="D152" t="s">
        <v>8</v>
      </c>
      <c r="E152" t="s">
        <v>9</v>
      </c>
      <c r="F152" s="3">
        <v>67362.36</v>
      </c>
      <c r="G152" t="s">
        <v>10</v>
      </c>
      <c r="H152" s="4">
        <f>Table1[[#This Row],[SettleDate]] - Table1[[#This Row],[TradeDate]]</f>
        <v>1</v>
      </c>
      <c r="I152">
        <f>IF(Table1[[#This Row],[Status]]="Settled",1,0)</f>
        <v>1</v>
      </c>
      <c r="J152">
        <f>IF(Table1[[#This Row],[Status]]="Failed",1,0)</f>
        <v>0</v>
      </c>
    </row>
    <row r="153" spans="1:10" x14ac:dyDescent="0.25">
      <c r="A153" s="2" t="s">
        <v>593</v>
      </c>
      <c r="B153" s="1">
        <v>45801</v>
      </c>
      <c r="C153" s="1">
        <v>45802</v>
      </c>
      <c r="D153" t="s">
        <v>19</v>
      </c>
      <c r="E153" t="s">
        <v>17</v>
      </c>
      <c r="F153" s="3">
        <v>13274.24</v>
      </c>
      <c r="G153" t="s">
        <v>10</v>
      </c>
      <c r="H153" s="4">
        <f>Table1[[#This Row],[SettleDate]] - Table1[[#This Row],[TradeDate]]</f>
        <v>1</v>
      </c>
      <c r="I153">
        <f>IF(Table1[[#This Row],[Status]]="Settled",1,0)</f>
        <v>1</v>
      </c>
      <c r="J153">
        <f>IF(Table1[[#This Row],[Status]]="Failed",1,0)</f>
        <v>0</v>
      </c>
    </row>
    <row r="154" spans="1:10" x14ac:dyDescent="0.25">
      <c r="A154" s="2" t="s">
        <v>595</v>
      </c>
      <c r="B154" s="1">
        <v>45696</v>
      </c>
      <c r="C154" s="1">
        <v>45697</v>
      </c>
      <c r="D154" t="s">
        <v>8</v>
      </c>
      <c r="E154" t="s">
        <v>23</v>
      </c>
      <c r="F154" s="3">
        <v>316350.34000000003</v>
      </c>
      <c r="G154" t="s">
        <v>10</v>
      </c>
      <c r="H154" s="4">
        <f>Table1[[#This Row],[SettleDate]] - Table1[[#This Row],[TradeDate]]</f>
        <v>1</v>
      </c>
      <c r="I154">
        <f>IF(Table1[[#This Row],[Status]]="Settled",1,0)</f>
        <v>1</v>
      </c>
      <c r="J154">
        <f>IF(Table1[[#This Row],[Status]]="Failed",1,0)</f>
        <v>0</v>
      </c>
    </row>
    <row r="155" spans="1:10" x14ac:dyDescent="0.25">
      <c r="A155" s="2" t="s">
        <v>600</v>
      </c>
      <c r="B155" s="1">
        <v>45779</v>
      </c>
      <c r="C155" s="1">
        <v>45780</v>
      </c>
      <c r="D155" t="s">
        <v>8</v>
      </c>
      <c r="E155" t="s">
        <v>17</v>
      </c>
      <c r="F155" s="3">
        <v>468770.9</v>
      </c>
      <c r="G155" t="s">
        <v>10</v>
      </c>
      <c r="H155" s="4">
        <f>Table1[[#This Row],[SettleDate]] - Table1[[#This Row],[TradeDate]]</f>
        <v>1</v>
      </c>
      <c r="I155">
        <f>IF(Table1[[#This Row],[Status]]="Settled",1,0)</f>
        <v>1</v>
      </c>
      <c r="J155">
        <f>IF(Table1[[#This Row],[Status]]="Failed",1,0)</f>
        <v>0</v>
      </c>
    </row>
    <row r="156" spans="1:10" x14ac:dyDescent="0.25">
      <c r="A156" s="2" t="s">
        <v>601</v>
      </c>
      <c r="B156" s="1">
        <v>45790</v>
      </c>
      <c r="C156" s="1">
        <v>45791</v>
      </c>
      <c r="D156" t="s">
        <v>19</v>
      </c>
      <c r="E156" t="s">
        <v>12</v>
      </c>
      <c r="F156" s="3">
        <v>275575.14</v>
      </c>
      <c r="G156" t="s">
        <v>13</v>
      </c>
      <c r="H156" s="4">
        <f>Table1[[#This Row],[SettleDate]] - Table1[[#This Row],[TradeDate]]</f>
        <v>1</v>
      </c>
      <c r="I156">
        <f>IF(Table1[[#This Row],[Status]]="Settled",1,0)</f>
        <v>0</v>
      </c>
      <c r="J156">
        <f>IF(Table1[[#This Row],[Status]]="Failed",1,0)</f>
        <v>0</v>
      </c>
    </row>
    <row r="157" spans="1:10" x14ac:dyDescent="0.25">
      <c r="A157" s="2" t="s">
        <v>608</v>
      </c>
      <c r="B157" s="1">
        <v>45802</v>
      </c>
      <c r="C157" s="1">
        <v>45803</v>
      </c>
      <c r="D157" t="s">
        <v>8</v>
      </c>
      <c r="E157" t="s">
        <v>12</v>
      </c>
      <c r="F157" s="3">
        <v>335847.31</v>
      </c>
      <c r="G157" t="s">
        <v>10</v>
      </c>
      <c r="H157" s="4">
        <f>Table1[[#This Row],[SettleDate]] - Table1[[#This Row],[TradeDate]]</f>
        <v>1</v>
      </c>
      <c r="I157">
        <f>IF(Table1[[#This Row],[Status]]="Settled",1,0)</f>
        <v>1</v>
      </c>
      <c r="J157">
        <f>IF(Table1[[#This Row],[Status]]="Failed",1,0)</f>
        <v>0</v>
      </c>
    </row>
    <row r="158" spans="1:10" x14ac:dyDescent="0.25">
      <c r="A158" s="2" t="s">
        <v>611</v>
      </c>
      <c r="B158" s="1">
        <v>45798</v>
      </c>
      <c r="C158" s="1">
        <v>45799</v>
      </c>
      <c r="D158" t="s">
        <v>8</v>
      </c>
      <c r="E158" t="s">
        <v>33</v>
      </c>
      <c r="F158" s="3">
        <v>170251.88</v>
      </c>
      <c r="G158" t="s">
        <v>10</v>
      </c>
      <c r="H158" s="4">
        <f>Table1[[#This Row],[SettleDate]] - Table1[[#This Row],[TradeDate]]</f>
        <v>1</v>
      </c>
      <c r="I158">
        <f>IF(Table1[[#This Row],[Status]]="Settled",1,0)</f>
        <v>1</v>
      </c>
      <c r="J158">
        <f>IF(Table1[[#This Row],[Status]]="Failed",1,0)</f>
        <v>0</v>
      </c>
    </row>
    <row r="159" spans="1:10" x14ac:dyDescent="0.25">
      <c r="A159" s="2" t="s">
        <v>617</v>
      </c>
      <c r="B159" s="1">
        <v>45779</v>
      </c>
      <c r="C159" s="1">
        <v>45780</v>
      </c>
      <c r="D159" t="s">
        <v>19</v>
      </c>
      <c r="E159" t="s">
        <v>9</v>
      </c>
      <c r="F159" s="3">
        <v>261235.93</v>
      </c>
      <c r="G159" t="s">
        <v>10</v>
      </c>
      <c r="H159" s="4">
        <f>Table1[[#This Row],[SettleDate]] - Table1[[#This Row],[TradeDate]]</f>
        <v>1</v>
      </c>
      <c r="I159">
        <f>IF(Table1[[#This Row],[Status]]="Settled",1,0)</f>
        <v>1</v>
      </c>
      <c r="J159">
        <f>IF(Table1[[#This Row],[Status]]="Failed",1,0)</f>
        <v>0</v>
      </c>
    </row>
    <row r="160" spans="1:10" x14ac:dyDescent="0.25">
      <c r="A160" s="2" t="s">
        <v>619</v>
      </c>
      <c r="B160" s="1">
        <v>45686</v>
      </c>
      <c r="C160" s="1">
        <v>45687</v>
      </c>
      <c r="D160" t="s">
        <v>15</v>
      </c>
      <c r="E160" t="s">
        <v>17</v>
      </c>
      <c r="F160" s="3">
        <v>498168.52</v>
      </c>
      <c r="G160" t="s">
        <v>10</v>
      </c>
      <c r="H160" s="4">
        <f>Table1[[#This Row],[SettleDate]] - Table1[[#This Row],[TradeDate]]</f>
        <v>1</v>
      </c>
      <c r="I160">
        <f>IF(Table1[[#This Row],[Status]]="Settled",1,0)</f>
        <v>1</v>
      </c>
      <c r="J160">
        <f>IF(Table1[[#This Row],[Status]]="Failed",1,0)</f>
        <v>0</v>
      </c>
    </row>
    <row r="161" spans="1:10" x14ac:dyDescent="0.25">
      <c r="A161" s="2" t="s">
        <v>626</v>
      </c>
      <c r="B161" s="1">
        <v>45743</v>
      </c>
      <c r="C161" s="1">
        <v>45744</v>
      </c>
      <c r="D161" t="s">
        <v>8</v>
      </c>
      <c r="E161" t="s">
        <v>12</v>
      </c>
      <c r="F161" s="3">
        <v>411001.09</v>
      </c>
      <c r="G161" t="s">
        <v>13</v>
      </c>
      <c r="H161" s="4">
        <f>Table1[[#This Row],[SettleDate]] - Table1[[#This Row],[TradeDate]]</f>
        <v>1</v>
      </c>
      <c r="I161">
        <f>IF(Table1[[#This Row],[Status]]="Settled",1,0)</f>
        <v>0</v>
      </c>
      <c r="J161">
        <f>IF(Table1[[#This Row],[Status]]="Failed",1,0)</f>
        <v>0</v>
      </c>
    </row>
    <row r="162" spans="1:10" x14ac:dyDescent="0.25">
      <c r="A162" s="2" t="s">
        <v>637</v>
      </c>
      <c r="B162" s="1">
        <v>45748</v>
      </c>
      <c r="C162" s="1">
        <v>45749</v>
      </c>
      <c r="D162" t="s">
        <v>8</v>
      </c>
      <c r="E162" t="s">
        <v>9</v>
      </c>
      <c r="F162" s="3">
        <v>302576.93</v>
      </c>
      <c r="G162" t="s">
        <v>10</v>
      </c>
      <c r="H162" s="4">
        <f>Table1[[#This Row],[SettleDate]] - Table1[[#This Row],[TradeDate]]</f>
        <v>1</v>
      </c>
      <c r="I162">
        <f>IF(Table1[[#This Row],[Status]]="Settled",1,0)</f>
        <v>1</v>
      </c>
      <c r="J162">
        <f>IF(Table1[[#This Row],[Status]]="Failed",1,0)</f>
        <v>0</v>
      </c>
    </row>
    <row r="163" spans="1:10" x14ac:dyDescent="0.25">
      <c r="A163" s="2" t="s">
        <v>644</v>
      </c>
      <c r="B163" s="1">
        <v>45783</v>
      </c>
      <c r="C163" s="1">
        <v>45784</v>
      </c>
      <c r="D163" t="s">
        <v>15</v>
      </c>
      <c r="E163" t="s">
        <v>9</v>
      </c>
      <c r="F163" s="3">
        <v>148819.32999999999</v>
      </c>
      <c r="G163" t="s">
        <v>10</v>
      </c>
      <c r="H163" s="4">
        <f>Table1[[#This Row],[SettleDate]] - Table1[[#This Row],[TradeDate]]</f>
        <v>1</v>
      </c>
      <c r="I163">
        <f>IF(Table1[[#This Row],[Status]]="Settled",1,0)</f>
        <v>1</v>
      </c>
      <c r="J163">
        <f>IF(Table1[[#This Row],[Status]]="Failed",1,0)</f>
        <v>0</v>
      </c>
    </row>
    <row r="164" spans="1:10" x14ac:dyDescent="0.25">
      <c r="A164" s="2" t="s">
        <v>647</v>
      </c>
      <c r="B164" s="1">
        <v>45718</v>
      </c>
      <c r="C164" s="1">
        <v>45719</v>
      </c>
      <c r="D164" t="s">
        <v>15</v>
      </c>
      <c r="E164" t="s">
        <v>23</v>
      </c>
      <c r="F164" s="3">
        <v>261669.41</v>
      </c>
      <c r="G164" t="s">
        <v>31</v>
      </c>
      <c r="H164" s="4">
        <f>Table1[[#This Row],[SettleDate]] - Table1[[#This Row],[TradeDate]]</f>
        <v>1</v>
      </c>
      <c r="I164">
        <f>IF(Table1[[#This Row],[Status]]="Settled",1,0)</f>
        <v>0</v>
      </c>
      <c r="J164">
        <f>IF(Table1[[#This Row],[Status]]="Failed",1,0)</f>
        <v>0</v>
      </c>
    </row>
    <row r="165" spans="1:10" x14ac:dyDescent="0.25">
      <c r="A165" s="2" t="s">
        <v>657</v>
      </c>
      <c r="B165" s="1">
        <v>45818</v>
      </c>
      <c r="C165" s="1">
        <v>45819</v>
      </c>
      <c r="D165" t="s">
        <v>19</v>
      </c>
      <c r="E165" t="s">
        <v>17</v>
      </c>
      <c r="F165" s="3">
        <v>458476.02</v>
      </c>
      <c r="G165" t="s">
        <v>10</v>
      </c>
      <c r="H165" s="4">
        <f>Table1[[#This Row],[SettleDate]] - Table1[[#This Row],[TradeDate]]</f>
        <v>1</v>
      </c>
      <c r="I165">
        <f>IF(Table1[[#This Row],[Status]]="Settled",1,0)</f>
        <v>1</v>
      </c>
      <c r="J165">
        <f>IF(Table1[[#This Row],[Status]]="Failed",1,0)</f>
        <v>0</v>
      </c>
    </row>
    <row r="166" spans="1:10" x14ac:dyDescent="0.25">
      <c r="A166" s="2" t="s">
        <v>659</v>
      </c>
      <c r="B166" s="1">
        <v>45774</v>
      </c>
      <c r="C166" s="1">
        <v>45775</v>
      </c>
      <c r="D166" t="s">
        <v>8</v>
      </c>
      <c r="E166" t="s">
        <v>17</v>
      </c>
      <c r="F166" s="3">
        <v>27153.88</v>
      </c>
      <c r="G166" t="s">
        <v>10</v>
      </c>
      <c r="H166" s="4">
        <f>Table1[[#This Row],[SettleDate]] - Table1[[#This Row],[TradeDate]]</f>
        <v>1</v>
      </c>
      <c r="I166">
        <f>IF(Table1[[#This Row],[Status]]="Settled",1,0)</f>
        <v>1</v>
      </c>
      <c r="J166">
        <f>IF(Table1[[#This Row],[Status]]="Failed",1,0)</f>
        <v>0</v>
      </c>
    </row>
    <row r="167" spans="1:10" x14ac:dyDescent="0.25">
      <c r="A167" s="2" t="s">
        <v>661</v>
      </c>
      <c r="B167" s="1">
        <v>45715</v>
      </c>
      <c r="C167" s="1">
        <v>45716</v>
      </c>
      <c r="D167" t="s">
        <v>26</v>
      </c>
      <c r="E167" t="s">
        <v>17</v>
      </c>
      <c r="F167" s="3">
        <v>211556.34</v>
      </c>
      <c r="G167" t="s">
        <v>10</v>
      </c>
      <c r="H167" s="4">
        <f>Table1[[#This Row],[SettleDate]] - Table1[[#This Row],[TradeDate]]</f>
        <v>1</v>
      </c>
      <c r="I167">
        <f>IF(Table1[[#This Row],[Status]]="Settled",1,0)</f>
        <v>1</v>
      </c>
      <c r="J167">
        <f>IF(Table1[[#This Row],[Status]]="Failed",1,0)</f>
        <v>0</v>
      </c>
    </row>
    <row r="168" spans="1:10" x14ac:dyDescent="0.25">
      <c r="A168" s="2" t="s">
        <v>662</v>
      </c>
      <c r="B168" s="1">
        <v>45701</v>
      </c>
      <c r="C168" s="1">
        <v>45702</v>
      </c>
      <c r="D168" t="s">
        <v>15</v>
      </c>
      <c r="E168" t="s">
        <v>9</v>
      </c>
      <c r="F168" s="3">
        <v>438124.23</v>
      </c>
      <c r="G168" t="s">
        <v>10</v>
      </c>
      <c r="H168" s="4">
        <f>Table1[[#This Row],[SettleDate]] - Table1[[#This Row],[TradeDate]]</f>
        <v>1</v>
      </c>
      <c r="I168">
        <f>IF(Table1[[#This Row],[Status]]="Settled",1,0)</f>
        <v>1</v>
      </c>
      <c r="J168">
        <f>IF(Table1[[#This Row],[Status]]="Failed",1,0)</f>
        <v>0</v>
      </c>
    </row>
    <row r="169" spans="1:10" x14ac:dyDescent="0.25">
      <c r="A169" s="2" t="s">
        <v>664</v>
      </c>
      <c r="B169" s="1">
        <v>45817</v>
      </c>
      <c r="C169" s="1">
        <v>45818</v>
      </c>
      <c r="D169" t="s">
        <v>8</v>
      </c>
      <c r="E169" t="s">
        <v>12</v>
      </c>
      <c r="F169" s="3">
        <v>418485.14</v>
      </c>
      <c r="G169" t="s">
        <v>10</v>
      </c>
      <c r="H169" s="4">
        <f>Table1[[#This Row],[SettleDate]] - Table1[[#This Row],[TradeDate]]</f>
        <v>1</v>
      </c>
      <c r="I169">
        <f>IF(Table1[[#This Row],[Status]]="Settled",1,0)</f>
        <v>1</v>
      </c>
      <c r="J169">
        <f>IF(Table1[[#This Row],[Status]]="Failed",1,0)</f>
        <v>0</v>
      </c>
    </row>
    <row r="170" spans="1:10" x14ac:dyDescent="0.25">
      <c r="A170" s="2" t="s">
        <v>666</v>
      </c>
      <c r="B170" s="1">
        <v>45718</v>
      </c>
      <c r="C170" s="1">
        <v>45719</v>
      </c>
      <c r="D170" t="s">
        <v>8</v>
      </c>
      <c r="E170" t="s">
        <v>23</v>
      </c>
      <c r="F170" s="3">
        <v>272162.5</v>
      </c>
      <c r="G170" t="s">
        <v>13</v>
      </c>
      <c r="H170" s="4">
        <f>Table1[[#This Row],[SettleDate]] - Table1[[#This Row],[TradeDate]]</f>
        <v>1</v>
      </c>
      <c r="I170">
        <f>IF(Table1[[#This Row],[Status]]="Settled",1,0)</f>
        <v>0</v>
      </c>
      <c r="J170">
        <f>IF(Table1[[#This Row],[Status]]="Failed",1,0)</f>
        <v>0</v>
      </c>
    </row>
    <row r="171" spans="1:10" x14ac:dyDescent="0.25">
      <c r="A171" s="2" t="s">
        <v>678</v>
      </c>
      <c r="B171" s="1">
        <v>45800</v>
      </c>
      <c r="C171" s="1">
        <v>45801</v>
      </c>
      <c r="D171" t="s">
        <v>15</v>
      </c>
      <c r="E171" t="s">
        <v>17</v>
      </c>
      <c r="F171" s="3">
        <v>112914.38</v>
      </c>
      <c r="G171" t="s">
        <v>10</v>
      </c>
      <c r="H171" s="4">
        <f>Table1[[#This Row],[SettleDate]] - Table1[[#This Row],[TradeDate]]</f>
        <v>1</v>
      </c>
      <c r="I171">
        <f>IF(Table1[[#This Row],[Status]]="Settled",1,0)</f>
        <v>1</v>
      </c>
      <c r="J171">
        <f>IF(Table1[[#This Row],[Status]]="Failed",1,0)</f>
        <v>0</v>
      </c>
    </row>
    <row r="172" spans="1:10" x14ac:dyDescent="0.25">
      <c r="A172" s="2" t="s">
        <v>679</v>
      </c>
      <c r="B172" s="1">
        <v>45816</v>
      </c>
      <c r="C172" s="1">
        <v>45817</v>
      </c>
      <c r="D172" t="s">
        <v>19</v>
      </c>
      <c r="E172" t="s">
        <v>9</v>
      </c>
      <c r="F172" s="3">
        <v>147708.66</v>
      </c>
      <c r="G172" t="s">
        <v>10</v>
      </c>
      <c r="H172" s="4">
        <f>Table1[[#This Row],[SettleDate]] - Table1[[#This Row],[TradeDate]]</f>
        <v>1</v>
      </c>
      <c r="I172">
        <f>IF(Table1[[#This Row],[Status]]="Settled",1,0)</f>
        <v>1</v>
      </c>
      <c r="J172">
        <f>IF(Table1[[#This Row],[Status]]="Failed",1,0)</f>
        <v>0</v>
      </c>
    </row>
    <row r="173" spans="1:10" x14ac:dyDescent="0.25">
      <c r="A173" s="2" t="s">
        <v>688</v>
      </c>
      <c r="B173" s="1">
        <v>45673</v>
      </c>
      <c r="C173" s="1">
        <v>45674</v>
      </c>
      <c r="D173" t="s">
        <v>19</v>
      </c>
      <c r="E173" t="s">
        <v>12</v>
      </c>
      <c r="F173" s="3">
        <v>375920.55</v>
      </c>
      <c r="G173" t="s">
        <v>10</v>
      </c>
      <c r="H173" s="4">
        <f>Table1[[#This Row],[SettleDate]] - Table1[[#This Row],[TradeDate]]</f>
        <v>1</v>
      </c>
      <c r="I173">
        <f>IF(Table1[[#This Row],[Status]]="Settled",1,0)</f>
        <v>1</v>
      </c>
      <c r="J173">
        <f>IF(Table1[[#This Row],[Status]]="Failed",1,0)</f>
        <v>0</v>
      </c>
    </row>
    <row r="174" spans="1:10" x14ac:dyDescent="0.25">
      <c r="A174" s="2" t="s">
        <v>690</v>
      </c>
      <c r="B174" s="1">
        <v>45809</v>
      </c>
      <c r="C174" s="1">
        <v>45810</v>
      </c>
      <c r="D174" t="s">
        <v>8</v>
      </c>
      <c r="E174" t="s">
        <v>9</v>
      </c>
      <c r="F174" s="3">
        <v>414979.16</v>
      </c>
      <c r="G174" t="s">
        <v>10</v>
      </c>
      <c r="H174" s="4">
        <f>Table1[[#This Row],[SettleDate]] - Table1[[#This Row],[TradeDate]]</f>
        <v>1</v>
      </c>
      <c r="I174">
        <f>IF(Table1[[#This Row],[Status]]="Settled",1,0)</f>
        <v>1</v>
      </c>
      <c r="J174">
        <f>IF(Table1[[#This Row],[Status]]="Failed",1,0)</f>
        <v>0</v>
      </c>
    </row>
    <row r="175" spans="1:10" x14ac:dyDescent="0.25">
      <c r="A175" s="2" t="s">
        <v>691</v>
      </c>
      <c r="B175" s="1">
        <v>45813</v>
      </c>
      <c r="C175" s="1">
        <v>45814</v>
      </c>
      <c r="D175" t="s">
        <v>26</v>
      </c>
      <c r="E175" t="s">
        <v>23</v>
      </c>
      <c r="F175" s="3">
        <v>228638.6</v>
      </c>
      <c r="G175" t="s">
        <v>10</v>
      </c>
      <c r="H175" s="4">
        <f>Table1[[#This Row],[SettleDate]] - Table1[[#This Row],[TradeDate]]</f>
        <v>1</v>
      </c>
      <c r="I175">
        <f>IF(Table1[[#This Row],[Status]]="Settled",1,0)</f>
        <v>1</v>
      </c>
      <c r="J175">
        <f>IF(Table1[[#This Row],[Status]]="Failed",1,0)</f>
        <v>0</v>
      </c>
    </row>
    <row r="176" spans="1:10" x14ac:dyDescent="0.25">
      <c r="A176" s="2" t="s">
        <v>693</v>
      </c>
      <c r="B176" s="1">
        <v>45665</v>
      </c>
      <c r="C176" s="1">
        <v>45666</v>
      </c>
      <c r="D176" t="s">
        <v>15</v>
      </c>
      <c r="E176" t="s">
        <v>12</v>
      </c>
      <c r="F176" s="3">
        <v>13902.56</v>
      </c>
      <c r="G176" t="s">
        <v>10</v>
      </c>
      <c r="H176" s="4">
        <f>Table1[[#This Row],[SettleDate]] - Table1[[#This Row],[TradeDate]]</f>
        <v>1</v>
      </c>
      <c r="I176">
        <f>IF(Table1[[#This Row],[Status]]="Settled",1,0)</f>
        <v>1</v>
      </c>
      <c r="J176">
        <f>IF(Table1[[#This Row],[Status]]="Failed",1,0)</f>
        <v>0</v>
      </c>
    </row>
    <row r="177" spans="1:10" x14ac:dyDescent="0.25">
      <c r="A177" s="2" t="s">
        <v>695</v>
      </c>
      <c r="B177" s="1">
        <v>45749</v>
      </c>
      <c r="C177" s="1">
        <v>45750</v>
      </c>
      <c r="D177" t="s">
        <v>8</v>
      </c>
      <c r="E177" t="s">
        <v>17</v>
      </c>
      <c r="F177" s="3">
        <v>227220.19</v>
      </c>
      <c r="G177" t="s">
        <v>10</v>
      </c>
      <c r="H177" s="4">
        <f>Table1[[#This Row],[SettleDate]] - Table1[[#This Row],[TradeDate]]</f>
        <v>1</v>
      </c>
      <c r="I177">
        <f>IF(Table1[[#This Row],[Status]]="Settled",1,0)</f>
        <v>1</v>
      </c>
      <c r="J177">
        <f>IF(Table1[[#This Row],[Status]]="Failed",1,0)</f>
        <v>0</v>
      </c>
    </row>
    <row r="178" spans="1:10" x14ac:dyDescent="0.25">
      <c r="A178" s="2" t="s">
        <v>700</v>
      </c>
      <c r="B178" s="1">
        <v>45835</v>
      </c>
      <c r="C178" s="1">
        <v>45836</v>
      </c>
      <c r="D178" t="s">
        <v>19</v>
      </c>
      <c r="E178" t="s">
        <v>9</v>
      </c>
      <c r="F178" s="3">
        <v>437591.54</v>
      </c>
      <c r="G178" t="s">
        <v>10</v>
      </c>
      <c r="H178" s="4">
        <f>Table1[[#This Row],[SettleDate]] - Table1[[#This Row],[TradeDate]]</f>
        <v>1</v>
      </c>
      <c r="I178">
        <f>IF(Table1[[#This Row],[Status]]="Settled",1,0)</f>
        <v>1</v>
      </c>
      <c r="J178">
        <f>IF(Table1[[#This Row],[Status]]="Failed",1,0)</f>
        <v>0</v>
      </c>
    </row>
    <row r="179" spans="1:10" x14ac:dyDescent="0.25">
      <c r="A179" s="2" t="s">
        <v>703</v>
      </c>
      <c r="B179" s="1">
        <v>45698</v>
      </c>
      <c r="C179" s="1">
        <v>45699</v>
      </c>
      <c r="D179" t="s">
        <v>26</v>
      </c>
      <c r="E179" t="s">
        <v>23</v>
      </c>
      <c r="F179" s="3">
        <v>406568.96000000002</v>
      </c>
      <c r="G179" t="s">
        <v>10</v>
      </c>
      <c r="H179" s="4">
        <f>Table1[[#This Row],[SettleDate]] - Table1[[#This Row],[TradeDate]]</f>
        <v>1</v>
      </c>
      <c r="I179">
        <f>IF(Table1[[#This Row],[Status]]="Settled",1,0)</f>
        <v>1</v>
      </c>
      <c r="J179">
        <f>IF(Table1[[#This Row],[Status]]="Failed",1,0)</f>
        <v>0</v>
      </c>
    </row>
    <row r="180" spans="1:10" x14ac:dyDescent="0.25">
      <c r="A180" s="2" t="s">
        <v>707</v>
      </c>
      <c r="B180" s="1">
        <v>45814</v>
      </c>
      <c r="C180" s="1">
        <v>45815</v>
      </c>
      <c r="D180" t="s">
        <v>8</v>
      </c>
      <c r="E180" t="s">
        <v>33</v>
      </c>
      <c r="F180" s="3">
        <v>143034.39000000001</v>
      </c>
      <c r="G180" t="s">
        <v>10</v>
      </c>
      <c r="H180" s="4">
        <f>Table1[[#This Row],[SettleDate]] - Table1[[#This Row],[TradeDate]]</f>
        <v>1</v>
      </c>
      <c r="I180">
        <f>IF(Table1[[#This Row],[Status]]="Settled",1,0)</f>
        <v>1</v>
      </c>
      <c r="J180">
        <f>IF(Table1[[#This Row],[Status]]="Failed",1,0)</f>
        <v>0</v>
      </c>
    </row>
    <row r="181" spans="1:10" x14ac:dyDescent="0.25">
      <c r="A181" s="2" t="s">
        <v>708</v>
      </c>
      <c r="B181" s="1">
        <v>45798</v>
      </c>
      <c r="C181" s="1">
        <v>45799</v>
      </c>
      <c r="D181" t="s">
        <v>19</v>
      </c>
      <c r="E181" t="s">
        <v>12</v>
      </c>
      <c r="F181" s="3">
        <v>123573.96</v>
      </c>
      <c r="G181" t="s">
        <v>10</v>
      </c>
      <c r="H181" s="4">
        <f>Table1[[#This Row],[SettleDate]] - Table1[[#This Row],[TradeDate]]</f>
        <v>1</v>
      </c>
      <c r="I181">
        <f>IF(Table1[[#This Row],[Status]]="Settled",1,0)</f>
        <v>1</v>
      </c>
      <c r="J181">
        <f>IF(Table1[[#This Row],[Status]]="Failed",1,0)</f>
        <v>0</v>
      </c>
    </row>
    <row r="182" spans="1:10" x14ac:dyDescent="0.25">
      <c r="A182" s="2" t="s">
        <v>710</v>
      </c>
      <c r="B182" s="1">
        <v>45692</v>
      </c>
      <c r="C182" s="1">
        <v>45693</v>
      </c>
      <c r="D182" t="s">
        <v>15</v>
      </c>
      <c r="E182" t="s">
        <v>17</v>
      </c>
      <c r="F182" s="3">
        <v>452743.64</v>
      </c>
      <c r="G182" t="s">
        <v>10</v>
      </c>
      <c r="H182" s="4">
        <f>Table1[[#This Row],[SettleDate]] - Table1[[#This Row],[TradeDate]]</f>
        <v>1</v>
      </c>
      <c r="I182">
        <f>IF(Table1[[#This Row],[Status]]="Settled",1,0)</f>
        <v>1</v>
      </c>
      <c r="J182">
        <f>IF(Table1[[#This Row],[Status]]="Failed",1,0)</f>
        <v>0</v>
      </c>
    </row>
    <row r="183" spans="1:10" x14ac:dyDescent="0.25">
      <c r="A183" s="2" t="s">
        <v>712</v>
      </c>
      <c r="B183" s="1">
        <v>45739</v>
      </c>
      <c r="C183" s="1">
        <v>45740</v>
      </c>
      <c r="D183" t="s">
        <v>19</v>
      </c>
      <c r="E183" t="s">
        <v>33</v>
      </c>
      <c r="F183" s="3">
        <v>416146.93</v>
      </c>
      <c r="G183" t="s">
        <v>10</v>
      </c>
      <c r="H183" s="4">
        <f>Table1[[#This Row],[SettleDate]] - Table1[[#This Row],[TradeDate]]</f>
        <v>1</v>
      </c>
      <c r="I183">
        <f>IF(Table1[[#This Row],[Status]]="Settled",1,0)</f>
        <v>1</v>
      </c>
      <c r="J183">
        <f>IF(Table1[[#This Row],[Status]]="Failed",1,0)</f>
        <v>0</v>
      </c>
    </row>
    <row r="184" spans="1:10" x14ac:dyDescent="0.25">
      <c r="A184" s="2" t="s">
        <v>720</v>
      </c>
      <c r="B184" s="1">
        <v>45662</v>
      </c>
      <c r="C184" s="1">
        <v>45663</v>
      </c>
      <c r="D184" t="s">
        <v>15</v>
      </c>
      <c r="E184" t="s">
        <v>33</v>
      </c>
      <c r="F184" s="3">
        <v>16493.009999999998</v>
      </c>
      <c r="G184" t="s">
        <v>10</v>
      </c>
      <c r="H184" s="4">
        <f>Table1[[#This Row],[SettleDate]] - Table1[[#This Row],[TradeDate]]</f>
        <v>1</v>
      </c>
      <c r="I184">
        <f>IF(Table1[[#This Row],[Status]]="Settled",1,0)</f>
        <v>1</v>
      </c>
      <c r="J184">
        <f>IF(Table1[[#This Row],[Status]]="Failed",1,0)</f>
        <v>0</v>
      </c>
    </row>
    <row r="185" spans="1:10" x14ac:dyDescent="0.25">
      <c r="A185" s="2" t="s">
        <v>721</v>
      </c>
      <c r="B185" s="1">
        <v>45776</v>
      </c>
      <c r="C185" s="1">
        <v>45777</v>
      </c>
      <c r="D185" t="s">
        <v>19</v>
      </c>
      <c r="E185" t="s">
        <v>17</v>
      </c>
      <c r="F185" s="3">
        <v>155012.01999999999</v>
      </c>
      <c r="G185" t="s">
        <v>10</v>
      </c>
      <c r="H185" s="4">
        <f>Table1[[#This Row],[SettleDate]] - Table1[[#This Row],[TradeDate]]</f>
        <v>1</v>
      </c>
      <c r="I185">
        <f>IF(Table1[[#This Row],[Status]]="Settled",1,0)</f>
        <v>1</v>
      </c>
      <c r="J185">
        <f>IF(Table1[[#This Row],[Status]]="Failed",1,0)</f>
        <v>0</v>
      </c>
    </row>
    <row r="186" spans="1:10" x14ac:dyDescent="0.25">
      <c r="A186" s="2" t="s">
        <v>723</v>
      </c>
      <c r="B186" s="1">
        <v>45775</v>
      </c>
      <c r="C186" s="1">
        <v>45776</v>
      </c>
      <c r="D186" t="s">
        <v>26</v>
      </c>
      <c r="E186" t="s">
        <v>23</v>
      </c>
      <c r="F186" s="3">
        <v>211435.87</v>
      </c>
      <c r="G186" t="s">
        <v>10</v>
      </c>
      <c r="H186" s="4">
        <f>Table1[[#This Row],[SettleDate]] - Table1[[#This Row],[TradeDate]]</f>
        <v>1</v>
      </c>
      <c r="I186">
        <f>IF(Table1[[#This Row],[Status]]="Settled",1,0)</f>
        <v>1</v>
      </c>
      <c r="J186">
        <f>IF(Table1[[#This Row],[Status]]="Failed",1,0)</f>
        <v>0</v>
      </c>
    </row>
    <row r="187" spans="1:10" x14ac:dyDescent="0.25">
      <c r="A187" s="2" t="s">
        <v>724</v>
      </c>
      <c r="B187" s="1">
        <v>45722</v>
      </c>
      <c r="C187" s="1">
        <v>45723</v>
      </c>
      <c r="D187" t="s">
        <v>15</v>
      </c>
      <c r="E187" t="s">
        <v>23</v>
      </c>
      <c r="F187" s="3">
        <v>363745.32</v>
      </c>
      <c r="G187" t="s">
        <v>31</v>
      </c>
      <c r="H187" s="4">
        <f>Table1[[#This Row],[SettleDate]] - Table1[[#This Row],[TradeDate]]</f>
        <v>1</v>
      </c>
      <c r="I187">
        <f>IF(Table1[[#This Row],[Status]]="Settled",1,0)</f>
        <v>0</v>
      </c>
      <c r="J187">
        <f>IF(Table1[[#This Row],[Status]]="Failed",1,0)</f>
        <v>0</v>
      </c>
    </row>
    <row r="188" spans="1:10" x14ac:dyDescent="0.25">
      <c r="A188" s="2" t="s">
        <v>727</v>
      </c>
      <c r="B188" s="1">
        <v>45668</v>
      </c>
      <c r="C188" s="1">
        <v>45669</v>
      </c>
      <c r="D188" t="s">
        <v>15</v>
      </c>
      <c r="E188" t="s">
        <v>12</v>
      </c>
      <c r="F188" s="3">
        <v>220508.21</v>
      </c>
      <c r="G188" t="s">
        <v>34</v>
      </c>
      <c r="H188" s="4">
        <f>Table1[[#This Row],[SettleDate]] - Table1[[#This Row],[TradeDate]]</f>
        <v>1</v>
      </c>
      <c r="I188">
        <f>IF(Table1[[#This Row],[Status]]="Settled",1,0)</f>
        <v>0</v>
      </c>
      <c r="J188">
        <f>IF(Table1[[#This Row],[Status]]="Failed",1,0)</f>
        <v>1</v>
      </c>
    </row>
    <row r="189" spans="1:10" x14ac:dyDescent="0.25">
      <c r="A189" s="2" t="s">
        <v>729</v>
      </c>
      <c r="B189" s="1">
        <v>45683</v>
      </c>
      <c r="C189" s="1">
        <v>45684</v>
      </c>
      <c r="D189" t="s">
        <v>8</v>
      </c>
      <c r="E189" t="s">
        <v>9</v>
      </c>
      <c r="F189" s="3">
        <v>432856.48</v>
      </c>
      <c r="G189" t="s">
        <v>10</v>
      </c>
      <c r="H189" s="4">
        <f>Table1[[#This Row],[SettleDate]] - Table1[[#This Row],[TradeDate]]</f>
        <v>1</v>
      </c>
      <c r="I189">
        <f>IF(Table1[[#This Row],[Status]]="Settled",1,0)</f>
        <v>1</v>
      </c>
      <c r="J189">
        <f>IF(Table1[[#This Row],[Status]]="Failed",1,0)</f>
        <v>0</v>
      </c>
    </row>
    <row r="190" spans="1:10" x14ac:dyDescent="0.25">
      <c r="A190" s="2" t="s">
        <v>730</v>
      </c>
      <c r="B190" s="1">
        <v>45720</v>
      </c>
      <c r="C190" s="1">
        <v>45721</v>
      </c>
      <c r="D190" t="s">
        <v>15</v>
      </c>
      <c r="E190" t="s">
        <v>17</v>
      </c>
      <c r="F190" s="3">
        <v>270625.65000000002</v>
      </c>
      <c r="G190" t="s">
        <v>10</v>
      </c>
      <c r="H190" s="4">
        <f>Table1[[#This Row],[SettleDate]] - Table1[[#This Row],[TradeDate]]</f>
        <v>1</v>
      </c>
      <c r="I190">
        <f>IF(Table1[[#This Row],[Status]]="Settled",1,0)</f>
        <v>1</v>
      </c>
      <c r="J190">
        <f>IF(Table1[[#This Row],[Status]]="Failed",1,0)</f>
        <v>0</v>
      </c>
    </row>
    <row r="191" spans="1:10" x14ac:dyDescent="0.25">
      <c r="A191" s="2" t="s">
        <v>736</v>
      </c>
      <c r="B191" s="1">
        <v>45755</v>
      </c>
      <c r="C191" s="1">
        <v>45756</v>
      </c>
      <c r="D191" t="s">
        <v>19</v>
      </c>
      <c r="E191" t="s">
        <v>9</v>
      </c>
      <c r="F191" s="3">
        <v>368882.79</v>
      </c>
      <c r="G191" t="s">
        <v>13</v>
      </c>
      <c r="H191" s="4">
        <f>Table1[[#This Row],[SettleDate]] - Table1[[#This Row],[TradeDate]]</f>
        <v>1</v>
      </c>
      <c r="I191">
        <f>IF(Table1[[#This Row],[Status]]="Settled",1,0)</f>
        <v>0</v>
      </c>
      <c r="J191">
        <f>IF(Table1[[#This Row],[Status]]="Failed",1,0)</f>
        <v>0</v>
      </c>
    </row>
    <row r="192" spans="1:10" x14ac:dyDescent="0.25">
      <c r="A192" s="2" t="s">
        <v>737</v>
      </c>
      <c r="B192" s="1">
        <v>45762</v>
      </c>
      <c r="C192" s="1">
        <v>45763</v>
      </c>
      <c r="D192" t="s">
        <v>26</v>
      </c>
      <c r="E192" t="s">
        <v>9</v>
      </c>
      <c r="F192" s="3">
        <v>442014.62</v>
      </c>
      <c r="G192" t="s">
        <v>10</v>
      </c>
      <c r="H192" s="4">
        <f>Table1[[#This Row],[SettleDate]] - Table1[[#This Row],[TradeDate]]</f>
        <v>1</v>
      </c>
      <c r="I192">
        <f>IF(Table1[[#This Row],[Status]]="Settled",1,0)</f>
        <v>1</v>
      </c>
      <c r="J192">
        <f>IF(Table1[[#This Row],[Status]]="Failed",1,0)</f>
        <v>0</v>
      </c>
    </row>
    <row r="193" spans="1:10" x14ac:dyDescent="0.25">
      <c r="A193" s="2" t="s">
        <v>738</v>
      </c>
      <c r="B193" s="1">
        <v>45756</v>
      </c>
      <c r="C193" s="1">
        <v>45757</v>
      </c>
      <c r="D193" t="s">
        <v>15</v>
      </c>
      <c r="E193" t="s">
        <v>17</v>
      </c>
      <c r="F193" s="3">
        <v>69532.740000000005</v>
      </c>
      <c r="G193" t="s">
        <v>31</v>
      </c>
      <c r="H193" s="4">
        <f>Table1[[#This Row],[SettleDate]] - Table1[[#This Row],[TradeDate]]</f>
        <v>1</v>
      </c>
      <c r="I193">
        <f>IF(Table1[[#This Row],[Status]]="Settled",1,0)</f>
        <v>0</v>
      </c>
      <c r="J193">
        <f>IF(Table1[[#This Row],[Status]]="Failed",1,0)</f>
        <v>0</v>
      </c>
    </row>
    <row r="194" spans="1:10" x14ac:dyDescent="0.25">
      <c r="A194" s="2" t="s">
        <v>749</v>
      </c>
      <c r="B194" s="1">
        <v>45822</v>
      </c>
      <c r="C194" s="1">
        <v>45823</v>
      </c>
      <c r="D194" t="s">
        <v>15</v>
      </c>
      <c r="E194" t="s">
        <v>17</v>
      </c>
      <c r="F194" s="3">
        <v>290236.98</v>
      </c>
      <c r="G194" t="s">
        <v>10</v>
      </c>
      <c r="H194" s="4">
        <f>Table1[[#This Row],[SettleDate]] - Table1[[#This Row],[TradeDate]]</f>
        <v>1</v>
      </c>
      <c r="I194">
        <f>IF(Table1[[#This Row],[Status]]="Settled",1,0)</f>
        <v>1</v>
      </c>
      <c r="J194">
        <f>IF(Table1[[#This Row],[Status]]="Failed",1,0)</f>
        <v>0</v>
      </c>
    </row>
    <row r="195" spans="1:10" x14ac:dyDescent="0.25">
      <c r="A195" s="2" t="s">
        <v>751</v>
      </c>
      <c r="B195" s="1">
        <v>45802</v>
      </c>
      <c r="C195" s="1">
        <v>45803</v>
      </c>
      <c r="D195" t="s">
        <v>19</v>
      </c>
      <c r="E195" t="s">
        <v>23</v>
      </c>
      <c r="F195" s="3">
        <v>213220.56</v>
      </c>
      <c r="G195" t="s">
        <v>34</v>
      </c>
      <c r="H195" s="4">
        <f>Table1[[#This Row],[SettleDate]] - Table1[[#This Row],[TradeDate]]</f>
        <v>1</v>
      </c>
      <c r="I195">
        <f>IF(Table1[[#This Row],[Status]]="Settled",1,0)</f>
        <v>0</v>
      </c>
      <c r="J195">
        <f>IF(Table1[[#This Row],[Status]]="Failed",1,0)</f>
        <v>1</v>
      </c>
    </row>
    <row r="196" spans="1:10" x14ac:dyDescent="0.25">
      <c r="A196" s="2" t="s">
        <v>758</v>
      </c>
      <c r="B196" s="1">
        <v>45661</v>
      </c>
      <c r="C196" s="1">
        <v>45662</v>
      </c>
      <c r="D196" t="s">
        <v>19</v>
      </c>
      <c r="E196" t="s">
        <v>12</v>
      </c>
      <c r="F196" s="3">
        <v>170500.56</v>
      </c>
      <c r="G196" t="s">
        <v>10</v>
      </c>
      <c r="H196" s="4">
        <f>Table1[[#This Row],[SettleDate]] - Table1[[#This Row],[TradeDate]]</f>
        <v>1</v>
      </c>
      <c r="I196">
        <f>IF(Table1[[#This Row],[Status]]="Settled",1,0)</f>
        <v>1</v>
      </c>
      <c r="J196">
        <f>IF(Table1[[#This Row],[Status]]="Failed",1,0)</f>
        <v>0</v>
      </c>
    </row>
    <row r="197" spans="1:10" x14ac:dyDescent="0.25">
      <c r="A197" s="2" t="s">
        <v>761</v>
      </c>
      <c r="B197" s="1">
        <v>45691</v>
      </c>
      <c r="C197" s="1">
        <v>45692</v>
      </c>
      <c r="D197" t="s">
        <v>8</v>
      </c>
      <c r="E197" t="s">
        <v>17</v>
      </c>
      <c r="F197" s="3">
        <v>20849.32</v>
      </c>
      <c r="G197" t="s">
        <v>10</v>
      </c>
      <c r="H197" s="4">
        <f>Table1[[#This Row],[SettleDate]] - Table1[[#This Row],[TradeDate]]</f>
        <v>1</v>
      </c>
      <c r="I197">
        <f>IF(Table1[[#This Row],[Status]]="Settled",1,0)</f>
        <v>1</v>
      </c>
      <c r="J197">
        <f>IF(Table1[[#This Row],[Status]]="Failed",1,0)</f>
        <v>0</v>
      </c>
    </row>
    <row r="198" spans="1:10" x14ac:dyDescent="0.25">
      <c r="A198" s="2" t="s">
        <v>763</v>
      </c>
      <c r="B198" s="1">
        <v>45752</v>
      </c>
      <c r="C198" s="1">
        <v>45753</v>
      </c>
      <c r="D198" t="s">
        <v>19</v>
      </c>
      <c r="E198" t="s">
        <v>12</v>
      </c>
      <c r="F198" s="3">
        <v>351347.36</v>
      </c>
      <c r="G198" t="s">
        <v>10</v>
      </c>
      <c r="H198" s="4">
        <f>Table1[[#This Row],[SettleDate]] - Table1[[#This Row],[TradeDate]]</f>
        <v>1</v>
      </c>
      <c r="I198">
        <f>IF(Table1[[#This Row],[Status]]="Settled",1,0)</f>
        <v>1</v>
      </c>
      <c r="J198">
        <f>IF(Table1[[#This Row],[Status]]="Failed",1,0)</f>
        <v>0</v>
      </c>
    </row>
    <row r="199" spans="1:10" x14ac:dyDescent="0.25">
      <c r="A199" s="2" t="s">
        <v>768</v>
      </c>
      <c r="B199" s="1">
        <v>45775</v>
      </c>
      <c r="C199" s="1">
        <v>45776</v>
      </c>
      <c r="D199" t="s">
        <v>8</v>
      </c>
      <c r="E199" t="s">
        <v>9</v>
      </c>
      <c r="F199" s="3">
        <v>261019.53</v>
      </c>
      <c r="G199" t="s">
        <v>13</v>
      </c>
      <c r="H199" s="4">
        <f>Table1[[#This Row],[SettleDate]] - Table1[[#This Row],[TradeDate]]</f>
        <v>1</v>
      </c>
      <c r="I199">
        <f>IF(Table1[[#This Row],[Status]]="Settled",1,0)</f>
        <v>0</v>
      </c>
      <c r="J199">
        <f>IF(Table1[[#This Row],[Status]]="Failed",1,0)</f>
        <v>0</v>
      </c>
    </row>
    <row r="200" spans="1:10" x14ac:dyDescent="0.25">
      <c r="A200" s="2" t="s">
        <v>770</v>
      </c>
      <c r="B200" s="1">
        <v>45780</v>
      </c>
      <c r="C200" s="1">
        <v>45781</v>
      </c>
      <c r="D200" t="s">
        <v>15</v>
      </c>
      <c r="E200" t="s">
        <v>17</v>
      </c>
      <c r="F200" s="3">
        <v>384752.48</v>
      </c>
      <c r="G200" t="s">
        <v>34</v>
      </c>
      <c r="H200" s="4">
        <f>Table1[[#This Row],[SettleDate]] - Table1[[#This Row],[TradeDate]]</f>
        <v>1</v>
      </c>
      <c r="I200">
        <f>IF(Table1[[#This Row],[Status]]="Settled",1,0)</f>
        <v>0</v>
      </c>
      <c r="J200">
        <f>IF(Table1[[#This Row],[Status]]="Failed",1,0)</f>
        <v>1</v>
      </c>
    </row>
    <row r="201" spans="1:10" x14ac:dyDescent="0.25">
      <c r="A201" s="2" t="s">
        <v>771</v>
      </c>
      <c r="B201" s="1">
        <v>45707</v>
      </c>
      <c r="C201" s="1">
        <v>45708</v>
      </c>
      <c r="D201" t="s">
        <v>26</v>
      </c>
      <c r="E201" t="s">
        <v>23</v>
      </c>
      <c r="F201" s="3">
        <v>342659.89</v>
      </c>
      <c r="G201" t="s">
        <v>10</v>
      </c>
      <c r="H201" s="4">
        <f>Table1[[#This Row],[SettleDate]] - Table1[[#This Row],[TradeDate]]</f>
        <v>1</v>
      </c>
      <c r="I201">
        <f>IF(Table1[[#This Row],[Status]]="Settled",1,0)</f>
        <v>1</v>
      </c>
      <c r="J201">
        <f>IF(Table1[[#This Row],[Status]]="Failed",1,0)</f>
        <v>0</v>
      </c>
    </row>
    <row r="202" spans="1:10" x14ac:dyDescent="0.25">
      <c r="A202" s="2" t="s">
        <v>776</v>
      </c>
      <c r="B202" s="1">
        <v>45802</v>
      </c>
      <c r="C202" s="1">
        <v>45803</v>
      </c>
      <c r="D202" t="s">
        <v>8</v>
      </c>
      <c r="E202" t="s">
        <v>17</v>
      </c>
      <c r="F202" s="3">
        <v>430081.36</v>
      </c>
      <c r="G202" t="s">
        <v>10</v>
      </c>
      <c r="H202" s="4">
        <f>Table1[[#This Row],[SettleDate]] - Table1[[#This Row],[TradeDate]]</f>
        <v>1</v>
      </c>
      <c r="I202">
        <f>IF(Table1[[#This Row],[Status]]="Settled",1,0)</f>
        <v>1</v>
      </c>
      <c r="J202">
        <f>IF(Table1[[#This Row],[Status]]="Failed",1,0)</f>
        <v>0</v>
      </c>
    </row>
    <row r="203" spans="1:10" x14ac:dyDescent="0.25">
      <c r="A203" s="2" t="s">
        <v>777</v>
      </c>
      <c r="B203" s="1">
        <v>45769</v>
      </c>
      <c r="C203" s="1">
        <v>45770</v>
      </c>
      <c r="D203" t="s">
        <v>19</v>
      </c>
      <c r="E203" t="s">
        <v>12</v>
      </c>
      <c r="F203" s="3">
        <v>339890.76</v>
      </c>
      <c r="G203" t="s">
        <v>10</v>
      </c>
      <c r="H203" s="4">
        <f>Table1[[#This Row],[SettleDate]] - Table1[[#This Row],[TradeDate]]</f>
        <v>1</v>
      </c>
      <c r="I203">
        <f>IF(Table1[[#This Row],[Status]]="Settled",1,0)</f>
        <v>1</v>
      </c>
      <c r="J203">
        <f>IF(Table1[[#This Row],[Status]]="Failed",1,0)</f>
        <v>0</v>
      </c>
    </row>
    <row r="204" spans="1:10" x14ac:dyDescent="0.25">
      <c r="A204" s="2" t="s">
        <v>781</v>
      </c>
      <c r="B204" s="1">
        <v>45799</v>
      </c>
      <c r="C204" s="1">
        <v>45800</v>
      </c>
      <c r="D204" t="s">
        <v>19</v>
      </c>
      <c r="E204" t="s">
        <v>33</v>
      </c>
      <c r="F204" s="3">
        <v>360174.22</v>
      </c>
      <c r="G204" t="s">
        <v>10</v>
      </c>
      <c r="H204" s="4">
        <f>Table1[[#This Row],[SettleDate]] - Table1[[#This Row],[TradeDate]]</f>
        <v>1</v>
      </c>
      <c r="I204">
        <f>IF(Table1[[#This Row],[Status]]="Settled",1,0)</f>
        <v>1</v>
      </c>
      <c r="J204">
        <f>IF(Table1[[#This Row],[Status]]="Failed",1,0)</f>
        <v>0</v>
      </c>
    </row>
    <row r="205" spans="1:10" x14ac:dyDescent="0.25">
      <c r="A205" s="2" t="s">
        <v>782</v>
      </c>
      <c r="B205" s="1">
        <v>45723</v>
      </c>
      <c r="C205" s="1">
        <v>45724</v>
      </c>
      <c r="D205" t="s">
        <v>26</v>
      </c>
      <c r="E205" t="s">
        <v>33</v>
      </c>
      <c r="F205" s="3">
        <v>441966.09</v>
      </c>
      <c r="G205" t="s">
        <v>13</v>
      </c>
      <c r="H205" s="4">
        <f>Table1[[#This Row],[SettleDate]] - Table1[[#This Row],[TradeDate]]</f>
        <v>1</v>
      </c>
      <c r="I205">
        <f>IF(Table1[[#This Row],[Status]]="Settled",1,0)</f>
        <v>0</v>
      </c>
      <c r="J205">
        <f>IF(Table1[[#This Row],[Status]]="Failed",1,0)</f>
        <v>0</v>
      </c>
    </row>
    <row r="206" spans="1:10" x14ac:dyDescent="0.25">
      <c r="A206" s="2" t="s">
        <v>786</v>
      </c>
      <c r="B206" s="1">
        <v>45823</v>
      </c>
      <c r="C206" s="1">
        <v>45824</v>
      </c>
      <c r="D206" t="s">
        <v>15</v>
      </c>
      <c r="E206" t="s">
        <v>9</v>
      </c>
      <c r="F206" s="3">
        <v>237877.07</v>
      </c>
      <c r="G206" t="s">
        <v>10</v>
      </c>
      <c r="H206" s="4">
        <f>Table1[[#This Row],[SettleDate]] - Table1[[#This Row],[TradeDate]]</f>
        <v>1</v>
      </c>
      <c r="I206">
        <f>IF(Table1[[#This Row],[Status]]="Settled",1,0)</f>
        <v>1</v>
      </c>
      <c r="J206">
        <f>IF(Table1[[#This Row],[Status]]="Failed",1,0)</f>
        <v>0</v>
      </c>
    </row>
    <row r="207" spans="1:10" x14ac:dyDescent="0.25">
      <c r="A207" s="2" t="s">
        <v>787</v>
      </c>
      <c r="B207" s="1">
        <v>45695</v>
      </c>
      <c r="C207" s="1">
        <v>45696</v>
      </c>
      <c r="D207" t="s">
        <v>15</v>
      </c>
      <c r="E207" t="s">
        <v>33</v>
      </c>
      <c r="F207" s="3">
        <v>438343.63</v>
      </c>
      <c r="G207" t="s">
        <v>13</v>
      </c>
      <c r="H207" s="4">
        <f>Table1[[#This Row],[SettleDate]] - Table1[[#This Row],[TradeDate]]</f>
        <v>1</v>
      </c>
      <c r="I207">
        <f>IF(Table1[[#This Row],[Status]]="Settled",1,0)</f>
        <v>0</v>
      </c>
      <c r="J207">
        <f>IF(Table1[[#This Row],[Status]]="Failed",1,0)</f>
        <v>0</v>
      </c>
    </row>
    <row r="208" spans="1:10" x14ac:dyDescent="0.25">
      <c r="A208" s="2" t="s">
        <v>794</v>
      </c>
      <c r="B208" s="1">
        <v>45836</v>
      </c>
      <c r="C208" s="1">
        <v>45837</v>
      </c>
      <c r="D208" t="s">
        <v>8</v>
      </c>
      <c r="E208" t="s">
        <v>9</v>
      </c>
      <c r="F208" s="3">
        <v>208238.64</v>
      </c>
      <c r="G208" t="s">
        <v>10</v>
      </c>
      <c r="H208" s="4">
        <f>Table1[[#This Row],[SettleDate]] - Table1[[#This Row],[TradeDate]]</f>
        <v>1</v>
      </c>
      <c r="I208">
        <f>IF(Table1[[#This Row],[Status]]="Settled",1,0)</f>
        <v>1</v>
      </c>
      <c r="J208">
        <f>IF(Table1[[#This Row],[Status]]="Failed",1,0)</f>
        <v>0</v>
      </c>
    </row>
    <row r="209" spans="1:10" x14ac:dyDescent="0.25">
      <c r="A209" s="2" t="s">
        <v>800</v>
      </c>
      <c r="B209" s="1">
        <v>45708</v>
      </c>
      <c r="C209" s="1">
        <v>45709</v>
      </c>
      <c r="D209" t="s">
        <v>19</v>
      </c>
      <c r="E209" t="s">
        <v>17</v>
      </c>
      <c r="F209" s="3">
        <v>147632.16</v>
      </c>
      <c r="G209" t="s">
        <v>10</v>
      </c>
      <c r="H209" s="4">
        <f>Table1[[#This Row],[SettleDate]] - Table1[[#This Row],[TradeDate]]</f>
        <v>1</v>
      </c>
      <c r="I209">
        <f>IF(Table1[[#This Row],[Status]]="Settled",1,0)</f>
        <v>1</v>
      </c>
      <c r="J209">
        <f>IF(Table1[[#This Row],[Status]]="Failed",1,0)</f>
        <v>0</v>
      </c>
    </row>
    <row r="210" spans="1:10" x14ac:dyDescent="0.25">
      <c r="A210" s="2" t="s">
        <v>802</v>
      </c>
      <c r="B210" s="1">
        <v>45790</v>
      </c>
      <c r="C210" s="1">
        <v>45791</v>
      </c>
      <c r="D210" t="s">
        <v>8</v>
      </c>
      <c r="E210" t="s">
        <v>33</v>
      </c>
      <c r="F210" s="3">
        <v>30572.86</v>
      </c>
      <c r="G210" t="s">
        <v>10</v>
      </c>
      <c r="H210" s="4">
        <f>Table1[[#This Row],[SettleDate]] - Table1[[#This Row],[TradeDate]]</f>
        <v>1</v>
      </c>
      <c r="I210">
        <f>IF(Table1[[#This Row],[Status]]="Settled",1,0)</f>
        <v>1</v>
      </c>
      <c r="J210">
        <f>IF(Table1[[#This Row],[Status]]="Failed",1,0)</f>
        <v>0</v>
      </c>
    </row>
    <row r="211" spans="1:10" x14ac:dyDescent="0.25">
      <c r="A211" s="2" t="s">
        <v>804</v>
      </c>
      <c r="B211" s="1">
        <v>45789</v>
      </c>
      <c r="C211" s="1">
        <v>45790</v>
      </c>
      <c r="D211" t="s">
        <v>26</v>
      </c>
      <c r="E211" t="s">
        <v>12</v>
      </c>
      <c r="F211" s="3">
        <v>99044.41</v>
      </c>
      <c r="G211" t="s">
        <v>10</v>
      </c>
      <c r="H211" s="4">
        <f>Table1[[#This Row],[SettleDate]] - Table1[[#This Row],[TradeDate]]</f>
        <v>1</v>
      </c>
      <c r="I211">
        <f>IF(Table1[[#This Row],[Status]]="Settled",1,0)</f>
        <v>1</v>
      </c>
      <c r="J211">
        <f>IF(Table1[[#This Row],[Status]]="Failed",1,0)</f>
        <v>0</v>
      </c>
    </row>
    <row r="212" spans="1:10" x14ac:dyDescent="0.25">
      <c r="A212" s="2" t="s">
        <v>805</v>
      </c>
      <c r="B212" s="1">
        <v>45795</v>
      </c>
      <c r="C212" s="1">
        <v>45796</v>
      </c>
      <c r="D212" t="s">
        <v>19</v>
      </c>
      <c r="E212" t="s">
        <v>23</v>
      </c>
      <c r="F212" s="3">
        <v>374109.95</v>
      </c>
      <c r="G212" t="s">
        <v>13</v>
      </c>
      <c r="H212" s="4">
        <f>Table1[[#This Row],[SettleDate]] - Table1[[#This Row],[TradeDate]]</f>
        <v>1</v>
      </c>
      <c r="I212">
        <f>IF(Table1[[#This Row],[Status]]="Settled",1,0)</f>
        <v>0</v>
      </c>
      <c r="J212">
        <f>IF(Table1[[#This Row],[Status]]="Failed",1,0)</f>
        <v>0</v>
      </c>
    </row>
    <row r="213" spans="1:10" x14ac:dyDescent="0.25">
      <c r="A213" s="2" t="s">
        <v>808</v>
      </c>
      <c r="B213" s="1">
        <v>45674</v>
      </c>
      <c r="C213" s="1">
        <v>45675</v>
      </c>
      <c r="D213" t="s">
        <v>26</v>
      </c>
      <c r="E213" t="s">
        <v>12</v>
      </c>
      <c r="F213" s="3">
        <v>491036.6</v>
      </c>
      <c r="G213" t="s">
        <v>10</v>
      </c>
      <c r="H213" s="4">
        <f>Table1[[#This Row],[SettleDate]] - Table1[[#This Row],[TradeDate]]</f>
        <v>1</v>
      </c>
      <c r="I213">
        <f>IF(Table1[[#This Row],[Status]]="Settled",1,0)</f>
        <v>1</v>
      </c>
      <c r="J213">
        <f>IF(Table1[[#This Row],[Status]]="Failed",1,0)</f>
        <v>0</v>
      </c>
    </row>
    <row r="214" spans="1:10" x14ac:dyDescent="0.25">
      <c r="A214" s="2" t="s">
        <v>811</v>
      </c>
      <c r="B214" s="1">
        <v>45691</v>
      </c>
      <c r="C214" s="1">
        <v>45692</v>
      </c>
      <c r="D214" t="s">
        <v>26</v>
      </c>
      <c r="E214" t="s">
        <v>9</v>
      </c>
      <c r="F214" s="3">
        <v>494716.7</v>
      </c>
      <c r="G214" t="s">
        <v>10</v>
      </c>
      <c r="H214" s="4">
        <f>Table1[[#This Row],[SettleDate]] - Table1[[#This Row],[TradeDate]]</f>
        <v>1</v>
      </c>
      <c r="I214">
        <f>IF(Table1[[#This Row],[Status]]="Settled",1,0)</f>
        <v>1</v>
      </c>
      <c r="J214">
        <f>IF(Table1[[#This Row],[Status]]="Failed",1,0)</f>
        <v>0</v>
      </c>
    </row>
    <row r="215" spans="1:10" x14ac:dyDescent="0.25">
      <c r="A215" s="2" t="s">
        <v>816</v>
      </c>
      <c r="B215" s="1">
        <v>45772</v>
      </c>
      <c r="C215" s="1">
        <v>45773</v>
      </c>
      <c r="D215" t="s">
        <v>19</v>
      </c>
      <c r="E215" t="s">
        <v>33</v>
      </c>
      <c r="F215" s="3">
        <v>44301.72</v>
      </c>
      <c r="G215" t="s">
        <v>10</v>
      </c>
      <c r="H215" s="4">
        <f>Table1[[#This Row],[SettleDate]] - Table1[[#This Row],[TradeDate]]</f>
        <v>1</v>
      </c>
      <c r="I215">
        <f>IF(Table1[[#This Row],[Status]]="Settled",1,0)</f>
        <v>1</v>
      </c>
      <c r="J215">
        <f>IF(Table1[[#This Row],[Status]]="Failed",1,0)</f>
        <v>0</v>
      </c>
    </row>
    <row r="216" spans="1:10" x14ac:dyDescent="0.25">
      <c r="A216" s="2" t="s">
        <v>817</v>
      </c>
      <c r="B216" s="1">
        <v>45768</v>
      </c>
      <c r="C216" s="1">
        <v>45769</v>
      </c>
      <c r="D216" t="s">
        <v>26</v>
      </c>
      <c r="E216" t="s">
        <v>23</v>
      </c>
      <c r="F216" s="3">
        <v>367325.02</v>
      </c>
      <c r="G216" t="s">
        <v>10</v>
      </c>
      <c r="H216" s="4">
        <f>Table1[[#This Row],[SettleDate]] - Table1[[#This Row],[TradeDate]]</f>
        <v>1</v>
      </c>
      <c r="I216">
        <f>IF(Table1[[#This Row],[Status]]="Settled",1,0)</f>
        <v>1</v>
      </c>
      <c r="J216">
        <f>IF(Table1[[#This Row],[Status]]="Failed",1,0)</f>
        <v>0</v>
      </c>
    </row>
    <row r="217" spans="1:10" x14ac:dyDescent="0.25">
      <c r="A217" s="2" t="s">
        <v>819</v>
      </c>
      <c r="B217" s="1">
        <v>45737</v>
      </c>
      <c r="C217" s="1">
        <v>45738</v>
      </c>
      <c r="D217" t="s">
        <v>8</v>
      </c>
      <c r="E217" t="s">
        <v>33</v>
      </c>
      <c r="F217" s="3">
        <v>356250.79</v>
      </c>
      <c r="G217" t="s">
        <v>34</v>
      </c>
      <c r="H217" s="4">
        <f>Table1[[#This Row],[SettleDate]] - Table1[[#This Row],[TradeDate]]</f>
        <v>1</v>
      </c>
      <c r="I217">
        <f>IF(Table1[[#This Row],[Status]]="Settled",1,0)</f>
        <v>0</v>
      </c>
      <c r="J217">
        <f>IF(Table1[[#This Row],[Status]]="Failed",1,0)</f>
        <v>1</v>
      </c>
    </row>
    <row r="218" spans="1:10" x14ac:dyDescent="0.25">
      <c r="A218" s="2" t="s">
        <v>823</v>
      </c>
      <c r="B218" s="1">
        <v>45665</v>
      </c>
      <c r="C218" s="1">
        <v>45666</v>
      </c>
      <c r="D218" t="s">
        <v>8</v>
      </c>
      <c r="E218" t="s">
        <v>12</v>
      </c>
      <c r="F218" s="3">
        <v>181473.02</v>
      </c>
      <c r="G218" t="s">
        <v>10</v>
      </c>
      <c r="H218" s="4">
        <f>Table1[[#This Row],[SettleDate]] - Table1[[#This Row],[TradeDate]]</f>
        <v>1</v>
      </c>
      <c r="I218">
        <f>IF(Table1[[#This Row],[Status]]="Settled",1,0)</f>
        <v>1</v>
      </c>
      <c r="J218">
        <f>IF(Table1[[#This Row],[Status]]="Failed",1,0)</f>
        <v>0</v>
      </c>
    </row>
    <row r="219" spans="1:10" x14ac:dyDescent="0.25">
      <c r="A219" s="2" t="s">
        <v>826</v>
      </c>
      <c r="B219" s="1">
        <v>45789</v>
      </c>
      <c r="C219" s="1">
        <v>45790</v>
      </c>
      <c r="D219" t="s">
        <v>15</v>
      </c>
      <c r="E219" t="s">
        <v>23</v>
      </c>
      <c r="F219" s="3">
        <v>417370.18</v>
      </c>
      <c r="G219" t="s">
        <v>10</v>
      </c>
      <c r="H219" s="4">
        <f>Table1[[#This Row],[SettleDate]] - Table1[[#This Row],[TradeDate]]</f>
        <v>1</v>
      </c>
      <c r="I219">
        <f>IF(Table1[[#This Row],[Status]]="Settled",1,0)</f>
        <v>1</v>
      </c>
      <c r="J219">
        <f>IF(Table1[[#This Row],[Status]]="Failed",1,0)</f>
        <v>0</v>
      </c>
    </row>
    <row r="220" spans="1:10" x14ac:dyDescent="0.25">
      <c r="A220" s="2" t="s">
        <v>827</v>
      </c>
      <c r="B220" s="1">
        <v>45682</v>
      </c>
      <c r="C220" s="1">
        <v>45683</v>
      </c>
      <c r="D220" t="s">
        <v>19</v>
      </c>
      <c r="E220" t="s">
        <v>33</v>
      </c>
      <c r="F220" s="3">
        <v>422739.5</v>
      </c>
      <c r="G220" t="s">
        <v>10</v>
      </c>
      <c r="H220" s="4">
        <f>Table1[[#This Row],[SettleDate]] - Table1[[#This Row],[TradeDate]]</f>
        <v>1</v>
      </c>
      <c r="I220">
        <f>IF(Table1[[#This Row],[Status]]="Settled",1,0)</f>
        <v>1</v>
      </c>
      <c r="J220">
        <f>IF(Table1[[#This Row],[Status]]="Failed",1,0)</f>
        <v>0</v>
      </c>
    </row>
    <row r="221" spans="1:10" x14ac:dyDescent="0.25">
      <c r="A221" s="2" t="s">
        <v>837</v>
      </c>
      <c r="B221" s="1">
        <v>45678</v>
      </c>
      <c r="C221" s="1">
        <v>45679</v>
      </c>
      <c r="D221" t="s">
        <v>8</v>
      </c>
      <c r="E221" t="s">
        <v>9</v>
      </c>
      <c r="F221" s="3">
        <v>181599.47</v>
      </c>
      <c r="G221" t="s">
        <v>10</v>
      </c>
      <c r="H221" s="4">
        <f>Table1[[#This Row],[SettleDate]] - Table1[[#This Row],[TradeDate]]</f>
        <v>1</v>
      </c>
      <c r="I221">
        <f>IF(Table1[[#This Row],[Status]]="Settled",1,0)</f>
        <v>1</v>
      </c>
      <c r="J221">
        <f>IF(Table1[[#This Row],[Status]]="Failed",1,0)</f>
        <v>0</v>
      </c>
    </row>
    <row r="222" spans="1:10" x14ac:dyDescent="0.25">
      <c r="A222" s="2" t="s">
        <v>842</v>
      </c>
      <c r="B222" s="1">
        <v>45679</v>
      </c>
      <c r="C222" s="1">
        <v>45680</v>
      </c>
      <c r="D222" t="s">
        <v>8</v>
      </c>
      <c r="E222" t="s">
        <v>33</v>
      </c>
      <c r="F222" s="3">
        <v>359485.58</v>
      </c>
      <c r="G222" t="s">
        <v>10</v>
      </c>
      <c r="H222" s="4">
        <f>Table1[[#This Row],[SettleDate]] - Table1[[#This Row],[TradeDate]]</f>
        <v>1</v>
      </c>
      <c r="I222">
        <f>IF(Table1[[#This Row],[Status]]="Settled",1,0)</f>
        <v>1</v>
      </c>
      <c r="J222">
        <f>IF(Table1[[#This Row],[Status]]="Failed",1,0)</f>
        <v>0</v>
      </c>
    </row>
    <row r="223" spans="1:10" x14ac:dyDescent="0.25">
      <c r="A223" s="2" t="s">
        <v>845</v>
      </c>
      <c r="B223" s="1">
        <v>45658</v>
      </c>
      <c r="C223" s="1">
        <v>45659</v>
      </c>
      <c r="D223" t="s">
        <v>8</v>
      </c>
      <c r="E223" t="s">
        <v>33</v>
      </c>
      <c r="F223" s="3">
        <v>180011.7</v>
      </c>
      <c r="G223" t="s">
        <v>31</v>
      </c>
      <c r="H223" s="4">
        <f>Table1[[#This Row],[SettleDate]] - Table1[[#This Row],[TradeDate]]</f>
        <v>1</v>
      </c>
      <c r="I223">
        <f>IF(Table1[[#This Row],[Status]]="Settled",1,0)</f>
        <v>0</v>
      </c>
      <c r="J223">
        <f>IF(Table1[[#This Row],[Status]]="Failed",1,0)</f>
        <v>0</v>
      </c>
    </row>
    <row r="224" spans="1:10" x14ac:dyDescent="0.25">
      <c r="A224" s="2" t="s">
        <v>847</v>
      </c>
      <c r="B224" s="1">
        <v>45669</v>
      </c>
      <c r="C224" s="1">
        <v>45670</v>
      </c>
      <c r="D224" t="s">
        <v>15</v>
      </c>
      <c r="E224" t="s">
        <v>12</v>
      </c>
      <c r="F224" s="3">
        <v>87752.65</v>
      </c>
      <c r="G224" t="s">
        <v>13</v>
      </c>
      <c r="H224" s="4">
        <f>Table1[[#This Row],[SettleDate]] - Table1[[#This Row],[TradeDate]]</f>
        <v>1</v>
      </c>
      <c r="I224">
        <f>IF(Table1[[#This Row],[Status]]="Settled",1,0)</f>
        <v>0</v>
      </c>
      <c r="J224">
        <f>IF(Table1[[#This Row],[Status]]="Failed",1,0)</f>
        <v>0</v>
      </c>
    </row>
    <row r="225" spans="1:10" x14ac:dyDescent="0.25">
      <c r="A225" s="2" t="s">
        <v>848</v>
      </c>
      <c r="B225" s="1">
        <v>45747</v>
      </c>
      <c r="C225" s="1">
        <v>45748</v>
      </c>
      <c r="D225" t="s">
        <v>19</v>
      </c>
      <c r="E225" t="s">
        <v>9</v>
      </c>
      <c r="F225" s="3">
        <v>136533.20000000001</v>
      </c>
      <c r="G225" t="s">
        <v>13</v>
      </c>
      <c r="H225" s="4">
        <f>Table1[[#This Row],[SettleDate]] - Table1[[#This Row],[TradeDate]]</f>
        <v>1</v>
      </c>
      <c r="I225">
        <f>IF(Table1[[#This Row],[Status]]="Settled",1,0)</f>
        <v>0</v>
      </c>
      <c r="J225">
        <f>IF(Table1[[#This Row],[Status]]="Failed",1,0)</f>
        <v>0</v>
      </c>
    </row>
    <row r="226" spans="1:10" x14ac:dyDescent="0.25">
      <c r="A226" s="2" t="s">
        <v>849</v>
      </c>
      <c r="B226" s="1">
        <v>45703</v>
      </c>
      <c r="C226" s="1">
        <v>45704</v>
      </c>
      <c r="D226" t="s">
        <v>8</v>
      </c>
      <c r="E226" t="s">
        <v>9</v>
      </c>
      <c r="F226" s="3">
        <v>306651.76</v>
      </c>
      <c r="G226" t="s">
        <v>10</v>
      </c>
      <c r="H226" s="4">
        <f>Table1[[#This Row],[SettleDate]] - Table1[[#This Row],[TradeDate]]</f>
        <v>1</v>
      </c>
      <c r="I226">
        <f>IF(Table1[[#This Row],[Status]]="Settled",1,0)</f>
        <v>1</v>
      </c>
      <c r="J226">
        <f>IF(Table1[[#This Row],[Status]]="Failed",1,0)</f>
        <v>0</v>
      </c>
    </row>
    <row r="227" spans="1:10" x14ac:dyDescent="0.25">
      <c r="A227" s="2" t="s">
        <v>852</v>
      </c>
      <c r="B227" s="1">
        <v>45735</v>
      </c>
      <c r="C227" s="1">
        <v>45736</v>
      </c>
      <c r="D227" t="s">
        <v>26</v>
      </c>
      <c r="E227" t="s">
        <v>33</v>
      </c>
      <c r="F227" s="3">
        <v>427766.63</v>
      </c>
      <c r="G227" t="s">
        <v>10</v>
      </c>
      <c r="H227" s="4">
        <f>Table1[[#This Row],[SettleDate]] - Table1[[#This Row],[TradeDate]]</f>
        <v>1</v>
      </c>
      <c r="I227">
        <f>IF(Table1[[#This Row],[Status]]="Settled",1,0)</f>
        <v>1</v>
      </c>
      <c r="J227">
        <f>IF(Table1[[#This Row],[Status]]="Failed",1,0)</f>
        <v>0</v>
      </c>
    </row>
    <row r="228" spans="1:10" x14ac:dyDescent="0.25">
      <c r="A228" s="2" t="s">
        <v>855</v>
      </c>
      <c r="B228" s="1">
        <v>45730</v>
      </c>
      <c r="C228" s="1">
        <v>45731</v>
      </c>
      <c r="D228" t="s">
        <v>8</v>
      </c>
      <c r="E228" t="s">
        <v>9</v>
      </c>
      <c r="F228" s="3">
        <v>160383.21</v>
      </c>
      <c r="G228" t="s">
        <v>13</v>
      </c>
      <c r="H228" s="4">
        <f>Table1[[#This Row],[SettleDate]] - Table1[[#This Row],[TradeDate]]</f>
        <v>1</v>
      </c>
      <c r="I228">
        <f>IF(Table1[[#This Row],[Status]]="Settled",1,0)</f>
        <v>0</v>
      </c>
      <c r="J228">
        <f>IF(Table1[[#This Row],[Status]]="Failed",1,0)</f>
        <v>0</v>
      </c>
    </row>
    <row r="229" spans="1:10" x14ac:dyDescent="0.25">
      <c r="A229" s="2" t="s">
        <v>864</v>
      </c>
      <c r="B229" s="1">
        <v>45718</v>
      </c>
      <c r="C229" s="1">
        <v>45719</v>
      </c>
      <c r="D229" t="s">
        <v>26</v>
      </c>
      <c r="E229" t="s">
        <v>17</v>
      </c>
      <c r="F229" s="3">
        <v>364928.76</v>
      </c>
      <c r="G229" t="s">
        <v>10</v>
      </c>
      <c r="H229" s="4">
        <f>Table1[[#This Row],[SettleDate]] - Table1[[#This Row],[TradeDate]]</f>
        <v>1</v>
      </c>
      <c r="I229">
        <f>IF(Table1[[#This Row],[Status]]="Settled",1,0)</f>
        <v>1</v>
      </c>
      <c r="J229">
        <f>IF(Table1[[#This Row],[Status]]="Failed",1,0)</f>
        <v>0</v>
      </c>
    </row>
    <row r="230" spans="1:10" x14ac:dyDescent="0.25">
      <c r="A230" s="2" t="s">
        <v>865</v>
      </c>
      <c r="B230" s="1">
        <v>45738</v>
      </c>
      <c r="C230" s="1">
        <v>45739</v>
      </c>
      <c r="D230" t="s">
        <v>26</v>
      </c>
      <c r="E230" t="s">
        <v>9</v>
      </c>
      <c r="F230" s="3">
        <v>375419.16</v>
      </c>
      <c r="G230" t="s">
        <v>10</v>
      </c>
      <c r="H230" s="4">
        <f>Table1[[#This Row],[SettleDate]] - Table1[[#This Row],[TradeDate]]</f>
        <v>1</v>
      </c>
      <c r="I230">
        <f>IF(Table1[[#This Row],[Status]]="Settled",1,0)</f>
        <v>1</v>
      </c>
      <c r="J230">
        <f>IF(Table1[[#This Row],[Status]]="Failed",1,0)</f>
        <v>0</v>
      </c>
    </row>
    <row r="231" spans="1:10" x14ac:dyDescent="0.25">
      <c r="A231" s="2" t="s">
        <v>866</v>
      </c>
      <c r="B231" s="1">
        <v>45683</v>
      </c>
      <c r="C231" s="1">
        <v>45684</v>
      </c>
      <c r="D231" t="s">
        <v>8</v>
      </c>
      <c r="E231" t="s">
        <v>12</v>
      </c>
      <c r="F231" s="3">
        <v>283384.45</v>
      </c>
      <c r="G231" t="s">
        <v>13</v>
      </c>
      <c r="H231" s="4">
        <f>Table1[[#This Row],[SettleDate]] - Table1[[#This Row],[TradeDate]]</f>
        <v>1</v>
      </c>
      <c r="I231">
        <f>IF(Table1[[#This Row],[Status]]="Settled",1,0)</f>
        <v>0</v>
      </c>
      <c r="J231">
        <f>IF(Table1[[#This Row],[Status]]="Failed",1,0)</f>
        <v>0</v>
      </c>
    </row>
    <row r="232" spans="1:10" x14ac:dyDescent="0.25">
      <c r="A232" s="2" t="s">
        <v>873</v>
      </c>
      <c r="B232" s="1">
        <v>45704</v>
      </c>
      <c r="C232" s="1">
        <v>45705</v>
      </c>
      <c r="D232" t="s">
        <v>26</v>
      </c>
      <c r="E232" t="s">
        <v>12</v>
      </c>
      <c r="F232" s="3">
        <v>279177.90000000002</v>
      </c>
      <c r="G232" t="s">
        <v>10</v>
      </c>
      <c r="H232" s="4">
        <f>Table1[[#This Row],[SettleDate]] - Table1[[#This Row],[TradeDate]]</f>
        <v>1</v>
      </c>
      <c r="I232">
        <f>IF(Table1[[#This Row],[Status]]="Settled",1,0)</f>
        <v>1</v>
      </c>
      <c r="J232">
        <f>IF(Table1[[#This Row],[Status]]="Failed",1,0)</f>
        <v>0</v>
      </c>
    </row>
    <row r="233" spans="1:10" x14ac:dyDescent="0.25">
      <c r="A233" s="2" t="s">
        <v>877</v>
      </c>
      <c r="B233" s="1">
        <v>45685</v>
      </c>
      <c r="C233" s="1">
        <v>45686</v>
      </c>
      <c r="D233" t="s">
        <v>26</v>
      </c>
      <c r="E233" t="s">
        <v>17</v>
      </c>
      <c r="F233" s="3">
        <v>120270.52</v>
      </c>
      <c r="G233" t="s">
        <v>10</v>
      </c>
      <c r="H233" s="4">
        <f>Table1[[#This Row],[SettleDate]] - Table1[[#This Row],[TradeDate]]</f>
        <v>1</v>
      </c>
      <c r="I233">
        <f>IF(Table1[[#This Row],[Status]]="Settled",1,0)</f>
        <v>1</v>
      </c>
      <c r="J233">
        <f>IF(Table1[[#This Row],[Status]]="Failed",1,0)</f>
        <v>0</v>
      </c>
    </row>
    <row r="234" spans="1:10" x14ac:dyDescent="0.25">
      <c r="A234" s="2" t="s">
        <v>878</v>
      </c>
      <c r="B234" s="1">
        <v>45735</v>
      </c>
      <c r="C234" s="1">
        <v>45736</v>
      </c>
      <c r="D234" t="s">
        <v>8</v>
      </c>
      <c r="E234" t="s">
        <v>23</v>
      </c>
      <c r="F234" s="3">
        <v>269074.96999999997</v>
      </c>
      <c r="G234" t="s">
        <v>10</v>
      </c>
      <c r="H234" s="4">
        <f>Table1[[#This Row],[SettleDate]] - Table1[[#This Row],[TradeDate]]</f>
        <v>1</v>
      </c>
      <c r="I234">
        <f>IF(Table1[[#This Row],[Status]]="Settled",1,0)</f>
        <v>1</v>
      </c>
      <c r="J234">
        <f>IF(Table1[[#This Row],[Status]]="Failed",1,0)</f>
        <v>0</v>
      </c>
    </row>
    <row r="235" spans="1:10" x14ac:dyDescent="0.25">
      <c r="A235" s="2" t="s">
        <v>880</v>
      </c>
      <c r="B235" s="1">
        <v>45766</v>
      </c>
      <c r="C235" s="1">
        <v>45767</v>
      </c>
      <c r="D235" t="s">
        <v>19</v>
      </c>
      <c r="E235" t="s">
        <v>9</v>
      </c>
      <c r="F235" s="3">
        <v>236926.21</v>
      </c>
      <c r="G235" t="s">
        <v>13</v>
      </c>
      <c r="H235" s="4">
        <f>Table1[[#This Row],[SettleDate]] - Table1[[#This Row],[TradeDate]]</f>
        <v>1</v>
      </c>
      <c r="I235">
        <f>IF(Table1[[#This Row],[Status]]="Settled",1,0)</f>
        <v>0</v>
      </c>
      <c r="J235">
        <f>IF(Table1[[#This Row],[Status]]="Failed",1,0)</f>
        <v>0</v>
      </c>
    </row>
    <row r="236" spans="1:10" x14ac:dyDescent="0.25">
      <c r="A236" s="2" t="s">
        <v>881</v>
      </c>
      <c r="B236" s="1">
        <v>45811</v>
      </c>
      <c r="C236" s="1">
        <v>45812</v>
      </c>
      <c r="D236" t="s">
        <v>26</v>
      </c>
      <c r="E236" t="s">
        <v>9</v>
      </c>
      <c r="F236" s="3">
        <v>146444.20000000001</v>
      </c>
      <c r="G236" t="s">
        <v>10</v>
      </c>
      <c r="H236" s="4">
        <f>Table1[[#This Row],[SettleDate]] - Table1[[#This Row],[TradeDate]]</f>
        <v>1</v>
      </c>
      <c r="I236">
        <f>IF(Table1[[#This Row],[Status]]="Settled",1,0)</f>
        <v>1</v>
      </c>
      <c r="J236">
        <f>IF(Table1[[#This Row],[Status]]="Failed",1,0)</f>
        <v>0</v>
      </c>
    </row>
    <row r="237" spans="1:10" x14ac:dyDescent="0.25">
      <c r="A237" s="2" t="s">
        <v>882</v>
      </c>
      <c r="B237" s="1">
        <v>45671</v>
      </c>
      <c r="C237" s="1">
        <v>45672</v>
      </c>
      <c r="D237" t="s">
        <v>15</v>
      </c>
      <c r="E237" t="s">
        <v>17</v>
      </c>
      <c r="F237" s="3">
        <v>330807.45</v>
      </c>
      <c r="G237" t="s">
        <v>10</v>
      </c>
      <c r="H237" s="4">
        <f>Table1[[#This Row],[SettleDate]] - Table1[[#This Row],[TradeDate]]</f>
        <v>1</v>
      </c>
      <c r="I237">
        <f>IF(Table1[[#This Row],[Status]]="Settled",1,0)</f>
        <v>1</v>
      </c>
      <c r="J237">
        <f>IF(Table1[[#This Row],[Status]]="Failed",1,0)</f>
        <v>0</v>
      </c>
    </row>
    <row r="238" spans="1:10" x14ac:dyDescent="0.25">
      <c r="A238" s="2" t="s">
        <v>890</v>
      </c>
      <c r="B238" s="1">
        <v>45675</v>
      </c>
      <c r="C238" s="1">
        <v>45676</v>
      </c>
      <c r="D238" t="s">
        <v>15</v>
      </c>
      <c r="E238" t="s">
        <v>12</v>
      </c>
      <c r="F238" s="3">
        <v>389094.66</v>
      </c>
      <c r="G238" t="s">
        <v>10</v>
      </c>
      <c r="H238" s="4">
        <f>Table1[[#This Row],[SettleDate]] - Table1[[#This Row],[TradeDate]]</f>
        <v>1</v>
      </c>
      <c r="I238">
        <f>IF(Table1[[#This Row],[Status]]="Settled",1,0)</f>
        <v>1</v>
      </c>
      <c r="J238">
        <f>IF(Table1[[#This Row],[Status]]="Failed",1,0)</f>
        <v>0</v>
      </c>
    </row>
    <row r="239" spans="1:10" x14ac:dyDescent="0.25">
      <c r="A239" s="2" t="s">
        <v>892</v>
      </c>
      <c r="B239" s="1">
        <v>45772</v>
      </c>
      <c r="C239" s="1">
        <v>45773</v>
      </c>
      <c r="D239" t="s">
        <v>19</v>
      </c>
      <c r="E239" t="s">
        <v>9</v>
      </c>
      <c r="F239" s="3">
        <v>83797.97</v>
      </c>
      <c r="G239" t="s">
        <v>31</v>
      </c>
      <c r="H239" s="4">
        <f>Table1[[#This Row],[SettleDate]] - Table1[[#This Row],[TradeDate]]</f>
        <v>1</v>
      </c>
      <c r="I239">
        <f>IF(Table1[[#This Row],[Status]]="Settled",1,0)</f>
        <v>0</v>
      </c>
      <c r="J239">
        <f>IF(Table1[[#This Row],[Status]]="Failed",1,0)</f>
        <v>0</v>
      </c>
    </row>
    <row r="240" spans="1:10" x14ac:dyDescent="0.25">
      <c r="A240" s="2" t="s">
        <v>894</v>
      </c>
      <c r="B240" s="1">
        <v>45776</v>
      </c>
      <c r="C240" s="1">
        <v>45777</v>
      </c>
      <c r="D240" t="s">
        <v>26</v>
      </c>
      <c r="E240" t="s">
        <v>12</v>
      </c>
      <c r="F240" s="3">
        <v>237355.16</v>
      </c>
      <c r="G240" t="s">
        <v>10</v>
      </c>
      <c r="H240" s="4">
        <f>Table1[[#This Row],[SettleDate]] - Table1[[#This Row],[TradeDate]]</f>
        <v>1</v>
      </c>
      <c r="I240">
        <f>IF(Table1[[#This Row],[Status]]="Settled",1,0)</f>
        <v>1</v>
      </c>
      <c r="J240">
        <f>IF(Table1[[#This Row],[Status]]="Failed",1,0)</f>
        <v>0</v>
      </c>
    </row>
    <row r="241" spans="1:10" x14ac:dyDescent="0.25">
      <c r="A241" s="2" t="s">
        <v>902</v>
      </c>
      <c r="B241" s="1">
        <v>45802</v>
      </c>
      <c r="C241" s="1">
        <v>45803</v>
      </c>
      <c r="D241" t="s">
        <v>26</v>
      </c>
      <c r="E241" t="s">
        <v>23</v>
      </c>
      <c r="F241" s="3">
        <v>220202.62</v>
      </c>
      <c r="G241" t="s">
        <v>34</v>
      </c>
      <c r="H241" s="4">
        <f>Table1[[#This Row],[SettleDate]] - Table1[[#This Row],[TradeDate]]</f>
        <v>1</v>
      </c>
      <c r="I241">
        <f>IF(Table1[[#This Row],[Status]]="Settled",1,0)</f>
        <v>0</v>
      </c>
      <c r="J241">
        <f>IF(Table1[[#This Row],[Status]]="Failed",1,0)</f>
        <v>1</v>
      </c>
    </row>
    <row r="242" spans="1:10" x14ac:dyDescent="0.25">
      <c r="A242" s="2" t="s">
        <v>910</v>
      </c>
      <c r="B242" s="1">
        <v>45768</v>
      </c>
      <c r="C242" s="1">
        <v>45769</v>
      </c>
      <c r="D242" t="s">
        <v>8</v>
      </c>
      <c r="E242" t="s">
        <v>23</v>
      </c>
      <c r="F242" s="3">
        <v>408229.67</v>
      </c>
      <c r="G242" t="s">
        <v>34</v>
      </c>
      <c r="H242" s="4">
        <f>Table1[[#This Row],[SettleDate]] - Table1[[#This Row],[TradeDate]]</f>
        <v>1</v>
      </c>
      <c r="I242">
        <f>IF(Table1[[#This Row],[Status]]="Settled",1,0)</f>
        <v>0</v>
      </c>
      <c r="J242">
        <f>IF(Table1[[#This Row],[Status]]="Failed",1,0)</f>
        <v>1</v>
      </c>
    </row>
    <row r="243" spans="1:10" x14ac:dyDescent="0.25">
      <c r="A243" s="2" t="s">
        <v>911</v>
      </c>
      <c r="B243" s="1">
        <v>45768</v>
      </c>
      <c r="C243" s="1">
        <v>45769</v>
      </c>
      <c r="D243" t="s">
        <v>19</v>
      </c>
      <c r="E243" t="s">
        <v>12</v>
      </c>
      <c r="F243" s="3">
        <v>356350.55</v>
      </c>
      <c r="G243" t="s">
        <v>10</v>
      </c>
      <c r="H243" s="4">
        <f>Table1[[#This Row],[SettleDate]] - Table1[[#This Row],[TradeDate]]</f>
        <v>1</v>
      </c>
      <c r="I243">
        <f>IF(Table1[[#This Row],[Status]]="Settled",1,0)</f>
        <v>1</v>
      </c>
      <c r="J243">
        <f>IF(Table1[[#This Row],[Status]]="Failed",1,0)</f>
        <v>0</v>
      </c>
    </row>
    <row r="244" spans="1:10" x14ac:dyDescent="0.25">
      <c r="A244" s="2" t="s">
        <v>916</v>
      </c>
      <c r="B244" s="1">
        <v>45770</v>
      </c>
      <c r="C244" s="1">
        <v>45771</v>
      </c>
      <c r="D244" t="s">
        <v>15</v>
      </c>
      <c r="E244" t="s">
        <v>17</v>
      </c>
      <c r="F244" s="3">
        <v>402660.52</v>
      </c>
      <c r="G244" t="s">
        <v>10</v>
      </c>
      <c r="H244" s="4">
        <f>Table1[[#This Row],[SettleDate]] - Table1[[#This Row],[TradeDate]]</f>
        <v>1</v>
      </c>
      <c r="I244">
        <f>IF(Table1[[#This Row],[Status]]="Settled",1,0)</f>
        <v>1</v>
      </c>
      <c r="J244">
        <f>IF(Table1[[#This Row],[Status]]="Failed",1,0)</f>
        <v>0</v>
      </c>
    </row>
    <row r="245" spans="1:10" x14ac:dyDescent="0.25">
      <c r="A245" s="2" t="s">
        <v>919</v>
      </c>
      <c r="B245" s="1">
        <v>45826</v>
      </c>
      <c r="C245" s="1">
        <v>45827</v>
      </c>
      <c r="D245" t="s">
        <v>8</v>
      </c>
      <c r="E245" t="s">
        <v>12</v>
      </c>
      <c r="F245" s="3">
        <v>238254.62</v>
      </c>
      <c r="G245" t="s">
        <v>34</v>
      </c>
      <c r="H245" s="4">
        <f>Table1[[#This Row],[SettleDate]] - Table1[[#This Row],[TradeDate]]</f>
        <v>1</v>
      </c>
      <c r="I245">
        <f>IF(Table1[[#This Row],[Status]]="Settled",1,0)</f>
        <v>0</v>
      </c>
      <c r="J245">
        <f>IF(Table1[[#This Row],[Status]]="Failed",1,0)</f>
        <v>1</v>
      </c>
    </row>
    <row r="246" spans="1:10" x14ac:dyDescent="0.25">
      <c r="A246" s="2" t="s">
        <v>920</v>
      </c>
      <c r="B246" s="1">
        <v>45758</v>
      </c>
      <c r="C246" s="1">
        <v>45759</v>
      </c>
      <c r="D246" t="s">
        <v>26</v>
      </c>
      <c r="E246" t="s">
        <v>9</v>
      </c>
      <c r="F246" s="3">
        <v>289869.53000000003</v>
      </c>
      <c r="G246" t="s">
        <v>31</v>
      </c>
      <c r="H246" s="4">
        <f>Table1[[#This Row],[SettleDate]] - Table1[[#This Row],[TradeDate]]</f>
        <v>1</v>
      </c>
      <c r="I246">
        <f>IF(Table1[[#This Row],[Status]]="Settled",1,0)</f>
        <v>0</v>
      </c>
      <c r="J246">
        <f>IF(Table1[[#This Row],[Status]]="Failed",1,0)</f>
        <v>0</v>
      </c>
    </row>
    <row r="247" spans="1:10" x14ac:dyDescent="0.25">
      <c r="A247" s="2" t="s">
        <v>921</v>
      </c>
      <c r="B247" s="1">
        <v>45663</v>
      </c>
      <c r="C247" s="1">
        <v>45664</v>
      </c>
      <c r="D247" t="s">
        <v>26</v>
      </c>
      <c r="E247" t="s">
        <v>17</v>
      </c>
      <c r="F247" s="3">
        <v>158974.82999999999</v>
      </c>
      <c r="G247" t="s">
        <v>10</v>
      </c>
      <c r="H247" s="4">
        <f>Table1[[#This Row],[SettleDate]] - Table1[[#This Row],[TradeDate]]</f>
        <v>1</v>
      </c>
      <c r="I247">
        <f>IF(Table1[[#This Row],[Status]]="Settled",1,0)</f>
        <v>1</v>
      </c>
      <c r="J247">
        <f>IF(Table1[[#This Row],[Status]]="Failed",1,0)</f>
        <v>0</v>
      </c>
    </row>
    <row r="248" spans="1:10" x14ac:dyDescent="0.25">
      <c r="A248" s="2" t="s">
        <v>928</v>
      </c>
      <c r="B248" s="1">
        <v>45690</v>
      </c>
      <c r="C248" s="1">
        <v>45691</v>
      </c>
      <c r="D248" t="s">
        <v>26</v>
      </c>
      <c r="E248" t="s">
        <v>23</v>
      </c>
      <c r="F248" s="3">
        <v>49308.9</v>
      </c>
      <c r="G248" t="s">
        <v>10</v>
      </c>
      <c r="H248" s="4">
        <f>Table1[[#This Row],[SettleDate]] - Table1[[#This Row],[TradeDate]]</f>
        <v>1</v>
      </c>
      <c r="I248">
        <f>IF(Table1[[#This Row],[Status]]="Settled",1,0)</f>
        <v>1</v>
      </c>
      <c r="J248">
        <f>IF(Table1[[#This Row],[Status]]="Failed",1,0)</f>
        <v>0</v>
      </c>
    </row>
    <row r="249" spans="1:10" x14ac:dyDescent="0.25">
      <c r="A249" s="2" t="s">
        <v>936</v>
      </c>
      <c r="B249" s="1">
        <v>45719</v>
      </c>
      <c r="C249" s="1">
        <v>45720</v>
      </c>
      <c r="D249" t="s">
        <v>19</v>
      </c>
      <c r="E249" t="s">
        <v>33</v>
      </c>
      <c r="F249" s="3">
        <v>260701.5</v>
      </c>
      <c r="G249" t="s">
        <v>13</v>
      </c>
      <c r="H249" s="4">
        <f>Table1[[#This Row],[SettleDate]] - Table1[[#This Row],[TradeDate]]</f>
        <v>1</v>
      </c>
      <c r="I249">
        <f>IF(Table1[[#This Row],[Status]]="Settled",1,0)</f>
        <v>0</v>
      </c>
      <c r="J249">
        <f>IF(Table1[[#This Row],[Status]]="Failed",1,0)</f>
        <v>0</v>
      </c>
    </row>
    <row r="250" spans="1:10" x14ac:dyDescent="0.25">
      <c r="A250" s="2" t="s">
        <v>944</v>
      </c>
      <c r="B250" s="1">
        <v>45697</v>
      </c>
      <c r="C250" s="1">
        <v>45698</v>
      </c>
      <c r="D250" t="s">
        <v>26</v>
      </c>
      <c r="E250" t="s">
        <v>9</v>
      </c>
      <c r="F250" s="3">
        <v>369171.77</v>
      </c>
      <c r="G250" t="s">
        <v>10</v>
      </c>
      <c r="H250" s="4">
        <f>Table1[[#This Row],[SettleDate]] - Table1[[#This Row],[TradeDate]]</f>
        <v>1</v>
      </c>
      <c r="I250">
        <f>IF(Table1[[#This Row],[Status]]="Settled",1,0)</f>
        <v>1</v>
      </c>
      <c r="J250">
        <f>IF(Table1[[#This Row],[Status]]="Failed",1,0)</f>
        <v>0</v>
      </c>
    </row>
    <row r="251" spans="1:10" x14ac:dyDescent="0.25">
      <c r="A251" s="2" t="s">
        <v>945</v>
      </c>
      <c r="B251" s="1">
        <v>45693</v>
      </c>
      <c r="C251" s="1">
        <v>45694</v>
      </c>
      <c r="D251" t="s">
        <v>15</v>
      </c>
      <c r="E251" t="s">
        <v>12</v>
      </c>
      <c r="F251" s="3">
        <v>341301.44</v>
      </c>
      <c r="G251" t="s">
        <v>10</v>
      </c>
      <c r="H251" s="4">
        <f>Table1[[#This Row],[SettleDate]] - Table1[[#This Row],[TradeDate]]</f>
        <v>1</v>
      </c>
      <c r="I251">
        <f>IF(Table1[[#This Row],[Status]]="Settled",1,0)</f>
        <v>1</v>
      </c>
      <c r="J251">
        <f>IF(Table1[[#This Row],[Status]]="Failed",1,0)</f>
        <v>0</v>
      </c>
    </row>
    <row r="252" spans="1:10" x14ac:dyDescent="0.25">
      <c r="A252" s="2" t="s">
        <v>955</v>
      </c>
      <c r="B252" s="1">
        <v>45751</v>
      </c>
      <c r="C252" s="1">
        <v>45752</v>
      </c>
      <c r="D252" t="s">
        <v>26</v>
      </c>
      <c r="E252" t="s">
        <v>9</v>
      </c>
      <c r="F252" s="3">
        <v>227099.09</v>
      </c>
      <c r="G252" t="s">
        <v>10</v>
      </c>
      <c r="H252" s="4">
        <f>Table1[[#This Row],[SettleDate]] - Table1[[#This Row],[TradeDate]]</f>
        <v>1</v>
      </c>
      <c r="I252">
        <f>IF(Table1[[#This Row],[Status]]="Settled",1,0)</f>
        <v>1</v>
      </c>
      <c r="J252">
        <f>IF(Table1[[#This Row],[Status]]="Failed",1,0)</f>
        <v>0</v>
      </c>
    </row>
    <row r="253" spans="1:10" x14ac:dyDescent="0.25">
      <c r="A253" s="2" t="s">
        <v>958</v>
      </c>
      <c r="B253" s="1">
        <v>45736</v>
      </c>
      <c r="C253" s="1">
        <v>45737</v>
      </c>
      <c r="D253" t="s">
        <v>8</v>
      </c>
      <c r="E253" t="s">
        <v>17</v>
      </c>
      <c r="F253" s="3">
        <v>235971.78</v>
      </c>
      <c r="G253" t="s">
        <v>31</v>
      </c>
      <c r="H253" s="4">
        <f>Table1[[#This Row],[SettleDate]] - Table1[[#This Row],[TradeDate]]</f>
        <v>1</v>
      </c>
      <c r="I253">
        <f>IF(Table1[[#This Row],[Status]]="Settled",1,0)</f>
        <v>0</v>
      </c>
      <c r="J253">
        <f>IF(Table1[[#This Row],[Status]]="Failed",1,0)</f>
        <v>0</v>
      </c>
    </row>
    <row r="254" spans="1:10" x14ac:dyDescent="0.25">
      <c r="A254" s="2" t="s">
        <v>961</v>
      </c>
      <c r="B254" s="1">
        <v>45836</v>
      </c>
      <c r="C254" s="1">
        <v>45837</v>
      </c>
      <c r="D254" t="s">
        <v>15</v>
      </c>
      <c r="E254" t="s">
        <v>33</v>
      </c>
      <c r="F254" s="3">
        <v>475108.34</v>
      </c>
      <c r="G254" t="s">
        <v>10</v>
      </c>
      <c r="H254" s="4">
        <f>Table1[[#This Row],[SettleDate]] - Table1[[#This Row],[TradeDate]]</f>
        <v>1</v>
      </c>
      <c r="I254">
        <f>IF(Table1[[#This Row],[Status]]="Settled",1,0)</f>
        <v>1</v>
      </c>
      <c r="J254">
        <f>IF(Table1[[#This Row],[Status]]="Failed",1,0)</f>
        <v>0</v>
      </c>
    </row>
    <row r="255" spans="1:10" x14ac:dyDescent="0.25">
      <c r="A255" s="2" t="s">
        <v>971</v>
      </c>
      <c r="B255" s="1">
        <v>45770</v>
      </c>
      <c r="C255" s="1">
        <v>45771</v>
      </c>
      <c r="D255" t="s">
        <v>15</v>
      </c>
      <c r="E255" t="s">
        <v>9</v>
      </c>
      <c r="F255" s="3">
        <v>44202.32</v>
      </c>
      <c r="G255" t="s">
        <v>10</v>
      </c>
      <c r="H255" s="4">
        <f>Table1[[#This Row],[SettleDate]] - Table1[[#This Row],[TradeDate]]</f>
        <v>1</v>
      </c>
      <c r="I255">
        <f>IF(Table1[[#This Row],[Status]]="Settled",1,0)</f>
        <v>1</v>
      </c>
      <c r="J255">
        <f>IF(Table1[[#This Row],[Status]]="Failed",1,0)</f>
        <v>0</v>
      </c>
    </row>
    <row r="256" spans="1:10" x14ac:dyDescent="0.25">
      <c r="A256" s="2" t="s">
        <v>977</v>
      </c>
      <c r="B256" s="1">
        <v>45721</v>
      </c>
      <c r="C256" s="1">
        <v>45722</v>
      </c>
      <c r="D256" t="s">
        <v>8</v>
      </c>
      <c r="E256" t="s">
        <v>23</v>
      </c>
      <c r="F256" s="3">
        <v>30747.72</v>
      </c>
      <c r="G256" t="s">
        <v>34</v>
      </c>
      <c r="H256" s="4">
        <f>Table1[[#This Row],[SettleDate]] - Table1[[#This Row],[TradeDate]]</f>
        <v>1</v>
      </c>
      <c r="I256">
        <f>IF(Table1[[#This Row],[Status]]="Settled",1,0)</f>
        <v>0</v>
      </c>
      <c r="J256">
        <f>IF(Table1[[#This Row],[Status]]="Failed",1,0)</f>
        <v>1</v>
      </c>
    </row>
    <row r="257" spans="1:10" x14ac:dyDescent="0.25">
      <c r="A257" s="2" t="s">
        <v>980</v>
      </c>
      <c r="B257" s="1">
        <v>45783</v>
      </c>
      <c r="C257" s="1">
        <v>45784</v>
      </c>
      <c r="D257" t="s">
        <v>8</v>
      </c>
      <c r="E257" t="s">
        <v>12</v>
      </c>
      <c r="F257" s="3">
        <v>474884.75</v>
      </c>
      <c r="G257" t="s">
        <v>10</v>
      </c>
      <c r="H257" s="4">
        <f>Table1[[#This Row],[SettleDate]] - Table1[[#This Row],[TradeDate]]</f>
        <v>1</v>
      </c>
      <c r="I257">
        <f>IF(Table1[[#This Row],[Status]]="Settled",1,0)</f>
        <v>1</v>
      </c>
      <c r="J257">
        <f>IF(Table1[[#This Row],[Status]]="Failed",1,0)</f>
        <v>0</v>
      </c>
    </row>
    <row r="258" spans="1:10" x14ac:dyDescent="0.25">
      <c r="A258" s="2" t="s">
        <v>982</v>
      </c>
      <c r="B258" s="1">
        <v>45757</v>
      </c>
      <c r="C258" s="1">
        <v>45758</v>
      </c>
      <c r="D258" t="s">
        <v>19</v>
      </c>
      <c r="E258" t="s">
        <v>23</v>
      </c>
      <c r="F258" s="3">
        <v>345843.72</v>
      </c>
      <c r="G258" t="s">
        <v>13</v>
      </c>
      <c r="H258" s="4">
        <f>Table1[[#This Row],[SettleDate]] - Table1[[#This Row],[TradeDate]]</f>
        <v>1</v>
      </c>
      <c r="I258">
        <f>IF(Table1[[#This Row],[Status]]="Settled",1,0)</f>
        <v>0</v>
      </c>
      <c r="J258">
        <f>IF(Table1[[#This Row],[Status]]="Failed",1,0)</f>
        <v>0</v>
      </c>
    </row>
    <row r="259" spans="1:10" x14ac:dyDescent="0.25">
      <c r="A259" s="2" t="s">
        <v>995</v>
      </c>
      <c r="B259" s="1">
        <v>45825</v>
      </c>
      <c r="C259" s="1">
        <v>45826</v>
      </c>
      <c r="D259" t="s">
        <v>8</v>
      </c>
      <c r="E259" t="s">
        <v>33</v>
      </c>
      <c r="F259" s="3">
        <v>48493.34</v>
      </c>
      <c r="G259" t="s">
        <v>10</v>
      </c>
      <c r="H259" s="4">
        <f>Table1[[#This Row],[SettleDate]] - Table1[[#This Row],[TradeDate]]</f>
        <v>1</v>
      </c>
      <c r="I259">
        <f>IF(Table1[[#This Row],[Status]]="Settled",1,0)</f>
        <v>1</v>
      </c>
      <c r="J259">
        <f>IF(Table1[[#This Row],[Status]]="Failed",1,0)</f>
        <v>0</v>
      </c>
    </row>
    <row r="260" spans="1:10" x14ac:dyDescent="0.25">
      <c r="A260" s="2" t="s">
        <v>997</v>
      </c>
      <c r="B260" s="1">
        <v>45741</v>
      </c>
      <c r="C260" s="1">
        <v>45742</v>
      </c>
      <c r="D260" t="s">
        <v>19</v>
      </c>
      <c r="E260" t="s">
        <v>12</v>
      </c>
      <c r="F260" s="3">
        <v>56505.14</v>
      </c>
      <c r="G260" t="s">
        <v>10</v>
      </c>
      <c r="H260" s="4">
        <f>Table1[[#This Row],[SettleDate]] - Table1[[#This Row],[TradeDate]]</f>
        <v>1</v>
      </c>
      <c r="I260">
        <f>IF(Table1[[#This Row],[Status]]="Settled",1,0)</f>
        <v>1</v>
      </c>
      <c r="J260">
        <f>IF(Table1[[#This Row],[Status]]="Failed",1,0)</f>
        <v>0</v>
      </c>
    </row>
    <row r="261" spans="1:10" x14ac:dyDescent="0.25">
      <c r="A261" s="2" t="s">
        <v>999</v>
      </c>
      <c r="B261" s="1">
        <v>45720</v>
      </c>
      <c r="C261" s="1">
        <v>45721</v>
      </c>
      <c r="D261" t="s">
        <v>19</v>
      </c>
      <c r="E261" t="s">
        <v>12</v>
      </c>
      <c r="F261" s="3">
        <v>354293.7</v>
      </c>
      <c r="G261" t="s">
        <v>10</v>
      </c>
      <c r="H261" s="4">
        <f>Table1[[#This Row],[SettleDate]] - Table1[[#This Row],[TradeDate]]</f>
        <v>1</v>
      </c>
      <c r="I261">
        <f>IF(Table1[[#This Row],[Status]]="Settled",1,0)</f>
        <v>1</v>
      </c>
      <c r="J261">
        <f>IF(Table1[[#This Row],[Status]]="Failed",1,0)</f>
        <v>0</v>
      </c>
    </row>
    <row r="262" spans="1:10" x14ac:dyDescent="0.25">
      <c r="A262" s="2" t="s">
        <v>1000</v>
      </c>
      <c r="B262" s="1">
        <v>45758</v>
      </c>
      <c r="C262" s="1">
        <v>45759</v>
      </c>
      <c r="D262" t="s">
        <v>15</v>
      </c>
      <c r="E262" t="s">
        <v>12</v>
      </c>
      <c r="F262" s="3">
        <v>42598.53</v>
      </c>
      <c r="G262" t="s">
        <v>31</v>
      </c>
      <c r="H262" s="4">
        <f>Table1[[#This Row],[SettleDate]] - Table1[[#This Row],[TradeDate]]</f>
        <v>1</v>
      </c>
      <c r="I262">
        <f>IF(Table1[[#This Row],[Status]]="Settled",1,0)</f>
        <v>0</v>
      </c>
      <c r="J262">
        <f>IF(Table1[[#This Row],[Status]]="Failed",1,0)</f>
        <v>0</v>
      </c>
    </row>
    <row r="263" spans="1:10" x14ac:dyDescent="0.25">
      <c r="A263" s="2" t="s">
        <v>1004</v>
      </c>
      <c r="B263" s="1">
        <v>45800</v>
      </c>
      <c r="C263" s="1">
        <v>45801</v>
      </c>
      <c r="D263" t="s">
        <v>15</v>
      </c>
      <c r="E263" t="s">
        <v>17</v>
      </c>
      <c r="F263" s="3">
        <v>130680.15</v>
      </c>
      <c r="G263" t="s">
        <v>10</v>
      </c>
      <c r="H263" s="4">
        <f>Table1[[#This Row],[SettleDate]] - Table1[[#This Row],[TradeDate]]</f>
        <v>1</v>
      </c>
      <c r="I263">
        <f>IF(Table1[[#This Row],[Status]]="Settled",1,0)</f>
        <v>1</v>
      </c>
      <c r="J263">
        <f>IF(Table1[[#This Row],[Status]]="Failed",1,0)</f>
        <v>0</v>
      </c>
    </row>
    <row r="264" spans="1:10" x14ac:dyDescent="0.25">
      <c r="A264" s="2" t="s">
        <v>1005</v>
      </c>
      <c r="B264" s="1">
        <v>45809</v>
      </c>
      <c r="C264" s="1">
        <v>45810</v>
      </c>
      <c r="D264" t="s">
        <v>26</v>
      </c>
      <c r="E264" t="s">
        <v>12</v>
      </c>
      <c r="F264" s="3">
        <v>348433.09</v>
      </c>
      <c r="G264" t="s">
        <v>13</v>
      </c>
      <c r="H264" s="4">
        <f>Table1[[#This Row],[SettleDate]] - Table1[[#This Row],[TradeDate]]</f>
        <v>1</v>
      </c>
      <c r="I264">
        <f>IF(Table1[[#This Row],[Status]]="Settled",1,0)</f>
        <v>0</v>
      </c>
      <c r="J264">
        <f>IF(Table1[[#This Row],[Status]]="Failed",1,0)</f>
        <v>0</v>
      </c>
    </row>
    <row r="265" spans="1:10" x14ac:dyDescent="0.25">
      <c r="A265" s="2" t="s">
        <v>1017</v>
      </c>
      <c r="B265" s="1">
        <v>45794</v>
      </c>
      <c r="C265" s="1">
        <v>45795</v>
      </c>
      <c r="D265" t="s">
        <v>19</v>
      </c>
      <c r="E265" t="s">
        <v>17</v>
      </c>
      <c r="F265" s="3">
        <v>305489.38</v>
      </c>
      <c r="G265" t="s">
        <v>10</v>
      </c>
      <c r="H265" s="4">
        <f>Table1[[#This Row],[SettleDate]] - Table1[[#This Row],[TradeDate]]</f>
        <v>1</v>
      </c>
      <c r="I265">
        <f>IF(Table1[[#This Row],[Status]]="Settled",1,0)</f>
        <v>1</v>
      </c>
      <c r="J265">
        <f>IF(Table1[[#This Row],[Status]]="Failed",1,0)</f>
        <v>0</v>
      </c>
    </row>
    <row r="266" spans="1:10" x14ac:dyDescent="0.25">
      <c r="A266" s="2" t="s">
        <v>20</v>
      </c>
      <c r="B266" s="1">
        <v>45729</v>
      </c>
      <c r="C266" s="1">
        <v>45731</v>
      </c>
      <c r="D266" t="s">
        <v>8</v>
      </c>
      <c r="E266" t="s">
        <v>9</v>
      </c>
      <c r="F266" s="3">
        <v>486051.19</v>
      </c>
      <c r="G266" t="s">
        <v>10</v>
      </c>
      <c r="H266" s="4">
        <f>Table1[[#This Row],[SettleDate]] - Table1[[#This Row],[TradeDate]]</f>
        <v>2</v>
      </c>
      <c r="I266">
        <f>IF(Table1[[#This Row],[Status]]="Settled",1,0)</f>
        <v>1</v>
      </c>
      <c r="J266">
        <f>IF(Table1[[#This Row],[Status]]="Failed",1,0)</f>
        <v>0</v>
      </c>
    </row>
    <row r="267" spans="1:10" x14ac:dyDescent="0.25">
      <c r="A267" s="2" t="s">
        <v>30</v>
      </c>
      <c r="B267" s="1">
        <v>45761</v>
      </c>
      <c r="C267" s="1">
        <v>45763</v>
      </c>
      <c r="D267" t="s">
        <v>19</v>
      </c>
      <c r="E267" t="s">
        <v>9</v>
      </c>
      <c r="F267" s="3">
        <v>319946.61</v>
      </c>
      <c r="G267" t="s">
        <v>31</v>
      </c>
      <c r="H267" s="4">
        <f>Table1[[#This Row],[SettleDate]] - Table1[[#This Row],[TradeDate]]</f>
        <v>2</v>
      </c>
      <c r="I267">
        <f>IF(Table1[[#This Row],[Status]]="Settled",1,0)</f>
        <v>0</v>
      </c>
      <c r="J267">
        <f>IF(Table1[[#This Row],[Status]]="Failed",1,0)</f>
        <v>0</v>
      </c>
    </row>
    <row r="268" spans="1:10" x14ac:dyDescent="0.25">
      <c r="A268" s="2" t="s">
        <v>35</v>
      </c>
      <c r="B268" s="1">
        <v>45788</v>
      </c>
      <c r="C268" s="1">
        <v>45790</v>
      </c>
      <c r="D268" t="s">
        <v>15</v>
      </c>
      <c r="E268" t="s">
        <v>23</v>
      </c>
      <c r="F268" s="3">
        <v>411700.92</v>
      </c>
      <c r="G268" t="s">
        <v>31</v>
      </c>
      <c r="H268" s="4">
        <f>Table1[[#This Row],[SettleDate]] - Table1[[#This Row],[TradeDate]]</f>
        <v>2</v>
      </c>
      <c r="I268">
        <f>IF(Table1[[#This Row],[Status]]="Settled",1,0)</f>
        <v>0</v>
      </c>
      <c r="J268">
        <f>IF(Table1[[#This Row],[Status]]="Failed",1,0)</f>
        <v>0</v>
      </c>
    </row>
    <row r="269" spans="1:10" x14ac:dyDescent="0.25">
      <c r="A269" s="2" t="s">
        <v>42</v>
      </c>
      <c r="B269" s="1">
        <v>45787</v>
      </c>
      <c r="C269" s="1">
        <v>45789</v>
      </c>
      <c r="D269" t="s">
        <v>19</v>
      </c>
      <c r="E269" t="s">
        <v>23</v>
      </c>
      <c r="F269" s="3">
        <v>497377.83</v>
      </c>
      <c r="G269" t="s">
        <v>13</v>
      </c>
      <c r="H269" s="4">
        <f>Table1[[#This Row],[SettleDate]] - Table1[[#This Row],[TradeDate]]</f>
        <v>2</v>
      </c>
      <c r="I269">
        <f>IF(Table1[[#This Row],[Status]]="Settled",1,0)</f>
        <v>0</v>
      </c>
      <c r="J269">
        <f>IF(Table1[[#This Row],[Status]]="Failed",1,0)</f>
        <v>0</v>
      </c>
    </row>
    <row r="270" spans="1:10" x14ac:dyDescent="0.25">
      <c r="A270" s="2" t="s">
        <v>43</v>
      </c>
      <c r="B270" s="1">
        <v>45678</v>
      </c>
      <c r="C270" s="1">
        <v>45680</v>
      </c>
      <c r="D270" t="s">
        <v>8</v>
      </c>
      <c r="E270" t="s">
        <v>23</v>
      </c>
      <c r="F270" s="3">
        <v>54007.96</v>
      </c>
      <c r="G270" t="s">
        <v>10</v>
      </c>
      <c r="H270" s="4">
        <f>Table1[[#This Row],[SettleDate]] - Table1[[#This Row],[TradeDate]]</f>
        <v>2</v>
      </c>
      <c r="I270">
        <f>IF(Table1[[#This Row],[Status]]="Settled",1,0)</f>
        <v>1</v>
      </c>
      <c r="J270">
        <f>IF(Table1[[#This Row],[Status]]="Failed",1,0)</f>
        <v>0</v>
      </c>
    </row>
    <row r="271" spans="1:10" x14ac:dyDescent="0.25">
      <c r="A271" s="2" t="s">
        <v>44</v>
      </c>
      <c r="B271" s="1">
        <v>45818</v>
      </c>
      <c r="C271" s="1">
        <v>45820</v>
      </c>
      <c r="D271" t="s">
        <v>15</v>
      </c>
      <c r="E271" t="s">
        <v>33</v>
      </c>
      <c r="F271" s="3">
        <v>11135.6</v>
      </c>
      <c r="G271" t="s">
        <v>10</v>
      </c>
      <c r="H271" s="4">
        <f>Table1[[#This Row],[SettleDate]] - Table1[[#This Row],[TradeDate]]</f>
        <v>2</v>
      </c>
      <c r="I271">
        <f>IF(Table1[[#This Row],[Status]]="Settled",1,0)</f>
        <v>1</v>
      </c>
      <c r="J271">
        <f>IF(Table1[[#This Row],[Status]]="Failed",1,0)</f>
        <v>0</v>
      </c>
    </row>
    <row r="272" spans="1:10" x14ac:dyDescent="0.25">
      <c r="A272" s="2" t="s">
        <v>48</v>
      </c>
      <c r="B272" s="1">
        <v>45706</v>
      </c>
      <c r="C272" s="1">
        <v>45708</v>
      </c>
      <c r="D272" t="s">
        <v>26</v>
      </c>
      <c r="E272" t="s">
        <v>33</v>
      </c>
      <c r="F272" s="3">
        <v>43824.480000000003</v>
      </c>
      <c r="G272" t="s">
        <v>10</v>
      </c>
      <c r="H272" s="4">
        <f>Table1[[#This Row],[SettleDate]] - Table1[[#This Row],[TradeDate]]</f>
        <v>2</v>
      </c>
      <c r="I272">
        <f>IF(Table1[[#This Row],[Status]]="Settled",1,0)</f>
        <v>1</v>
      </c>
      <c r="J272">
        <f>IF(Table1[[#This Row],[Status]]="Failed",1,0)</f>
        <v>0</v>
      </c>
    </row>
    <row r="273" spans="1:10" x14ac:dyDescent="0.25">
      <c r="A273" s="2" t="s">
        <v>50</v>
      </c>
      <c r="B273" s="1">
        <v>45827</v>
      </c>
      <c r="C273" s="1">
        <v>45829</v>
      </c>
      <c r="D273" t="s">
        <v>8</v>
      </c>
      <c r="E273" t="s">
        <v>23</v>
      </c>
      <c r="F273" s="3">
        <v>469174.6</v>
      </c>
      <c r="G273" t="s">
        <v>10</v>
      </c>
      <c r="H273" s="4">
        <f>Table1[[#This Row],[SettleDate]] - Table1[[#This Row],[TradeDate]]</f>
        <v>2</v>
      </c>
      <c r="I273">
        <f>IF(Table1[[#This Row],[Status]]="Settled",1,0)</f>
        <v>1</v>
      </c>
      <c r="J273">
        <f>IF(Table1[[#This Row],[Status]]="Failed",1,0)</f>
        <v>0</v>
      </c>
    </row>
    <row r="274" spans="1:10" x14ac:dyDescent="0.25">
      <c r="A274" s="2" t="s">
        <v>55</v>
      </c>
      <c r="B274" s="1">
        <v>45712</v>
      </c>
      <c r="C274" s="1">
        <v>45714</v>
      </c>
      <c r="D274" t="s">
        <v>26</v>
      </c>
      <c r="E274" t="s">
        <v>33</v>
      </c>
      <c r="F274" s="3">
        <v>61158.02</v>
      </c>
      <c r="G274" t="s">
        <v>31</v>
      </c>
      <c r="H274" s="4">
        <f>Table1[[#This Row],[SettleDate]] - Table1[[#This Row],[TradeDate]]</f>
        <v>2</v>
      </c>
      <c r="I274">
        <f>IF(Table1[[#This Row],[Status]]="Settled",1,0)</f>
        <v>0</v>
      </c>
      <c r="J274">
        <f>IF(Table1[[#This Row],[Status]]="Failed",1,0)</f>
        <v>0</v>
      </c>
    </row>
    <row r="275" spans="1:10" x14ac:dyDescent="0.25">
      <c r="A275" s="2" t="s">
        <v>59</v>
      </c>
      <c r="B275" s="1">
        <v>45792</v>
      </c>
      <c r="C275" s="1">
        <v>45794</v>
      </c>
      <c r="D275" t="s">
        <v>15</v>
      </c>
      <c r="E275" t="s">
        <v>33</v>
      </c>
      <c r="F275" s="3">
        <v>346829.12</v>
      </c>
      <c r="G275" t="s">
        <v>10</v>
      </c>
      <c r="H275" s="4">
        <f>Table1[[#This Row],[SettleDate]] - Table1[[#This Row],[TradeDate]]</f>
        <v>2</v>
      </c>
      <c r="I275">
        <f>IF(Table1[[#This Row],[Status]]="Settled",1,0)</f>
        <v>1</v>
      </c>
      <c r="J275">
        <f>IF(Table1[[#This Row],[Status]]="Failed",1,0)</f>
        <v>0</v>
      </c>
    </row>
    <row r="276" spans="1:10" x14ac:dyDescent="0.25">
      <c r="A276" s="2" t="s">
        <v>70</v>
      </c>
      <c r="B276" s="1">
        <v>45710</v>
      </c>
      <c r="C276" s="1">
        <v>45712</v>
      </c>
      <c r="D276" t="s">
        <v>8</v>
      </c>
      <c r="E276" t="s">
        <v>23</v>
      </c>
      <c r="F276" s="3">
        <v>65336.5</v>
      </c>
      <c r="G276" t="s">
        <v>10</v>
      </c>
      <c r="H276" s="4">
        <f>Table1[[#This Row],[SettleDate]] - Table1[[#This Row],[TradeDate]]</f>
        <v>2</v>
      </c>
      <c r="I276">
        <f>IF(Table1[[#This Row],[Status]]="Settled",1,0)</f>
        <v>1</v>
      </c>
      <c r="J276">
        <f>IF(Table1[[#This Row],[Status]]="Failed",1,0)</f>
        <v>0</v>
      </c>
    </row>
    <row r="277" spans="1:10" x14ac:dyDescent="0.25">
      <c r="A277" s="2" t="s">
        <v>71</v>
      </c>
      <c r="B277" s="1">
        <v>45787</v>
      </c>
      <c r="C277" s="1">
        <v>45789</v>
      </c>
      <c r="D277" t="s">
        <v>15</v>
      </c>
      <c r="E277" t="s">
        <v>33</v>
      </c>
      <c r="F277" s="3">
        <v>422616.47</v>
      </c>
      <c r="G277" t="s">
        <v>34</v>
      </c>
      <c r="H277" s="4">
        <f>Table1[[#This Row],[SettleDate]] - Table1[[#This Row],[TradeDate]]</f>
        <v>2</v>
      </c>
      <c r="I277">
        <f>IF(Table1[[#This Row],[Status]]="Settled",1,0)</f>
        <v>0</v>
      </c>
      <c r="J277">
        <f>IF(Table1[[#This Row],[Status]]="Failed",1,0)</f>
        <v>1</v>
      </c>
    </row>
    <row r="278" spans="1:10" x14ac:dyDescent="0.25">
      <c r="A278" s="2" t="s">
        <v>78</v>
      </c>
      <c r="B278" s="1">
        <v>45692</v>
      </c>
      <c r="C278" s="1">
        <v>45694</v>
      </c>
      <c r="D278" t="s">
        <v>19</v>
      </c>
      <c r="E278" t="s">
        <v>17</v>
      </c>
      <c r="F278" s="3">
        <v>433066.38</v>
      </c>
      <c r="G278" t="s">
        <v>10</v>
      </c>
      <c r="H278" s="4">
        <f>Table1[[#This Row],[SettleDate]] - Table1[[#This Row],[TradeDate]]</f>
        <v>2</v>
      </c>
      <c r="I278">
        <f>IF(Table1[[#This Row],[Status]]="Settled",1,0)</f>
        <v>1</v>
      </c>
      <c r="J278">
        <f>IF(Table1[[#This Row],[Status]]="Failed",1,0)</f>
        <v>0</v>
      </c>
    </row>
    <row r="279" spans="1:10" x14ac:dyDescent="0.25">
      <c r="A279" s="2" t="s">
        <v>79</v>
      </c>
      <c r="B279" s="1">
        <v>45738</v>
      </c>
      <c r="C279" s="1">
        <v>45740</v>
      </c>
      <c r="D279" t="s">
        <v>15</v>
      </c>
      <c r="E279" t="s">
        <v>23</v>
      </c>
      <c r="F279" s="3">
        <v>206639.95</v>
      </c>
      <c r="G279" t="s">
        <v>34</v>
      </c>
      <c r="H279" s="4">
        <f>Table1[[#This Row],[SettleDate]] - Table1[[#This Row],[TradeDate]]</f>
        <v>2</v>
      </c>
      <c r="I279">
        <f>IF(Table1[[#This Row],[Status]]="Settled",1,0)</f>
        <v>0</v>
      </c>
      <c r="J279">
        <f>IF(Table1[[#This Row],[Status]]="Failed",1,0)</f>
        <v>1</v>
      </c>
    </row>
    <row r="280" spans="1:10" x14ac:dyDescent="0.25">
      <c r="A280" s="2" t="s">
        <v>84</v>
      </c>
      <c r="B280" s="1">
        <v>45659</v>
      </c>
      <c r="C280" s="1">
        <v>45661</v>
      </c>
      <c r="D280" t="s">
        <v>26</v>
      </c>
      <c r="E280" t="s">
        <v>33</v>
      </c>
      <c r="F280" s="3">
        <v>295796.17</v>
      </c>
      <c r="G280" t="s">
        <v>10</v>
      </c>
      <c r="H280" s="4">
        <f>Table1[[#This Row],[SettleDate]] - Table1[[#This Row],[TradeDate]]</f>
        <v>2</v>
      </c>
      <c r="I280">
        <f>IF(Table1[[#This Row],[Status]]="Settled",1,0)</f>
        <v>1</v>
      </c>
      <c r="J280">
        <f>IF(Table1[[#This Row],[Status]]="Failed",1,0)</f>
        <v>0</v>
      </c>
    </row>
    <row r="281" spans="1:10" x14ac:dyDescent="0.25">
      <c r="A281" s="2" t="s">
        <v>92</v>
      </c>
      <c r="B281" s="1">
        <v>45819</v>
      </c>
      <c r="C281" s="1">
        <v>45821</v>
      </c>
      <c r="D281" t="s">
        <v>8</v>
      </c>
      <c r="E281" t="s">
        <v>33</v>
      </c>
      <c r="F281" s="3">
        <v>102043</v>
      </c>
      <c r="G281" t="s">
        <v>10</v>
      </c>
      <c r="H281" s="4">
        <f>Table1[[#This Row],[SettleDate]] - Table1[[#This Row],[TradeDate]]</f>
        <v>2</v>
      </c>
      <c r="I281">
        <f>IF(Table1[[#This Row],[Status]]="Settled",1,0)</f>
        <v>1</v>
      </c>
      <c r="J281">
        <f>IF(Table1[[#This Row],[Status]]="Failed",1,0)</f>
        <v>0</v>
      </c>
    </row>
    <row r="282" spans="1:10" x14ac:dyDescent="0.25">
      <c r="A282" s="2" t="s">
        <v>97</v>
      </c>
      <c r="B282" s="1">
        <v>45697</v>
      </c>
      <c r="C282" s="1">
        <v>45699</v>
      </c>
      <c r="D282" t="s">
        <v>15</v>
      </c>
      <c r="E282" t="s">
        <v>33</v>
      </c>
      <c r="F282" s="3">
        <v>281782.09999999998</v>
      </c>
      <c r="G282" t="s">
        <v>10</v>
      </c>
      <c r="H282" s="4">
        <f>Table1[[#This Row],[SettleDate]] - Table1[[#This Row],[TradeDate]]</f>
        <v>2</v>
      </c>
      <c r="I282">
        <f>IF(Table1[[#This Row],[Status]]="Settled",1,0)</f>
        <v>1</v>
      </c>
      <c r="J282">
        <f>IF(Table1[[#This Row],[Status]]="Failed",1,0)</f>
        <v>0</v>
      </c>
    </row>
    <row r="283" spans="1:10" x14ac:dyDescent="0.25">
      <c r="A283" s="2" t="s">
        <v>105</v>
      </c>
      <c r="B283" s="1">
        <v>45814</v>
      </c>
      <c r="C283" s="1">
        <v>45816</v>
      </c>
      <c r="D283" t="s">
        <v>8</v>
      </c>
      <c r="E283" t="s">
        <v>17</v>
      </c>
      <c r="F283" s="3">
        <v>68777.31</v>
      </c>
      <c r="G283" t="s">
        <v>10</v>
      </c>
      <c r="H283" s="4">
        <f>Table1[[#This Row],[SettleDate]] - Table1[[#This Row],[TradeDate]]</f>
        <v>2</v>
      </c>
      <c r="I283">
        <f>IF(Table1[[#This Row],[Status]]="Settled",1,0)</f>
        <v>1</v>
      </c>
      <c r="J283">
        <f>IF(Table1[[#This Row],[Status]]="Failed",1,0)</f>
        <v>0</v>
      </c>
    </row>
    <row r="284" spans="1:10" x14ac:dyDescent="0.25">
      <c r="A284" s="2" t="s">
        <v>107</v>
      </c>
      <c r="B284" s="1">
        <v>45702</v>
      </c>
      <c r="C284" s="1">
        <v>45704</v>
      </c>
      <c r="D284" t="s">
        <v>26</v>
      </c>
      <c r="E284" t="s">
        <v>9</v>
      </c>
      <c r="F284" s="3">
        <v>363121.02</v>
      </c>
      <c r="G284" t="s">
        <v>10</v>
      </c>
      <c r="H284" s="4">
        <f>Table1[[#This Row],[SettleDate]] - Table1[[#This Row],[TradeDate]]</f>
        <v>2</v>
      </c>
      <c r="I284">
        <f>IF(Table1[[#This Row],[Status]]="Settled",1,0)</f>
        <v>1</v>
      </c>
      <c r="J284">
        <f>IF(Table1[[#This Row],[Status]]="Failed",1,0)</f>
        <v>0</v>
      </c>
    </row>
    <row r="285" spans="1:10" x14ac:dyDescent="0.25">
      <c r="A285" s="2" t="s">
        <v>108</v>
      </c>
      <c r="B285" s="1">
        <v>45722</v>
      </c>
      <c r="C285" s="1">
        <v>45724</v>
      </c>
      <c r="D285" t="s">
        <v>26</v>
      </c>
      <c r="E285" t="s">
        <v>23</v>
      </c>
      <c r="F285" s="3">
        <v>206708.36</v>
      </c>
      <c r="G285" t="s">
        <v>34</v>
      </c>
      <c r="H285" s="4">
        <f>Table1[[#This Row],[SettleDate]] - Table1[[#This Row],[TradeDate]]</f>
        <v>2</v>
      </c>
      <c r="I285">
        <f>IF(Table1[[#This Row],[Status]]="Settled",1,0)</f>
        <v>0</v>
      </c>
      <c r="J285">
        <f>IF(Table1[[#This Row],[Status]]="Failed",1,0)</f>
        <v>1</v>
      </c>
    </row>
    <row r="286" spans="1:10" x14ac:dyDescent="0.25">
      <c r="A286" s="2" t="s">
        <v>109</v>
      </c>
      <c r="B286" s="1">
        <v>45746</v>
      </c>
      <c r="C286" s="1">
        <v>45748</v>
      </c>
      <c r="D286" t="s">
        <v>8</v>
      </c>
      <c r="E286" t="s">
        <v>12</v>
      </c>
      <c r="F286" s="3">
        <v>87725.83</v>
      </c>
      <c r="G286" t="s">
        <v>34</v>
      </c>
      <c r="H286" s="4">
        <f>Table1[[#This Row],[SettleDate]] - Table1[[#This Row],[TradeDate]]</f>
        <v>2</v>
      </c>
      <c r="I286">
        <f>IF(Table1[[#This Row],[Status]]="Settled",1,0)</f>
        <v>0</v>
      </c>
      <c r="J286">
        <f>IF(Table1[[#This Row],[Status]]="Failed",1,0)</f>
        <v>1</v>
      </c>
    </row>
    <row r="287" spans="1:10" x14ac:dyDescent="0.25">
      <c r="A287" s="2" t="s">
        <v>112</v>
      </c>
      <c r="B287" s="1">
        <v>45745</v>
      </c>
      <c r="C287" s="1">
        <v>45747</v>
      </c>
      <c r="D287" t="s">
        <v>19</v>
      </c>
      <c r="E287" t="s">
        <v>17</v>
      </c>
      <c r="F287" s="3">
        <v>363643.56</v>
      </c>
      <c r="G287" t="s">
        <v>13</v>
      </c>
      <c r="H287" s="4">
        <f>Table1[[#This Row],[SettleDate]] - Table1[[#This Row],[TradeDate]]</f>
        <v>2</v>
      </c>
      <c r="I287">
        <f>IF(Table1[[#This Row],[Status]]="Settled",1,0)</f>
        <v>0</v>
      </c>
      <c r="J287">
        <f>IF(Table1[[#This Row],[Status]]="Failed",1,0)</f>
        <v>0</v>
      </c>
    </row>
    <row r="288" spans="1:10" x14ac:dyDescent="0.25">
      <c r="A288" s="2" t="s">
        <v>114</v>
      </c>
      <c r="B288" s="1">
        <v>45793</v>
      </c>
      <c r="C288" s="1">
        <v>45795</v>
      </c>
      <c r="D288" t="s">
        <v>26</v>
      </c>
      <c r="E288" t="s">
        <v>23</v>
      </c>
      <c r="F288" s="3">
        <v>207198.85</v>
      </c>
      <c r="G288" t="s">
        <v>13</v>
      </c>
      <c r="H288" s="4">
        <f>Table1[[#This Row],[SettleDate]] - Table1[[#This Row],[TradeDate]]</f>
        <v>2</v>
      </c>
      <c r="I288">
        <f>IF(Table1[[#This Row],[Status]]="Settled",1,0)</f>
        <v>0</v>
      </c>
      <c r="J288">
        <f>IF(Table1[[#This Row],[Status]]="Failed",1,0)</f>
        <v>0</v>
      </c>
    </row>
    <row r="289" spans="1:10" x14ac:dyDescent="0.25">
      <c r="A289" s="2" t="s">
        <v>115</v>
      </c>
      <c r="B289" s="1">
        <v>45720</v>
      </c>
      <c r="C289" s="1">
        <v>45722</v>
      </c>
      <c r="D289" t="s">
        <v>8</v>
      </c>
      <c r="E289" t="s">
        <v>17</v>
      </c>
      <c r="F289" s="3">
        <v>60346.64</v>
      </c>
      <c r="G289" t="s">
        <v>10</v>
      </c>
      <c r="H289" s="4">
        <f>Table1[[#This Row],[SettleDate]] - Table1[[#This Row],[TradeDate]]</f>
        <v>2</v>
      </c>
      <c r="I289">
        <f>IF(Table1[[#This Row],[Status]]="Settled",1,0)</f>
        <v>1</v>
      </c>
      <c r="J289">
        <f>IF(Table1[[#This Row],[Status]]="Failed",1,0)</f>
        <v>0</v>
      </c>
    </row>
    <row r="290" spans="1:10" x14ac:dyDescent="0.25">
      <c r="A290" s="2" t="s">
        <v>133</v>
      </c>
      <c r="B290" s="1">
        <v>45719</v>
      </c>
      <c r="C290" s="1">
        <v>45721</v>
      </c>
      <c r="D290" t="s">
        <v>8</v>
      </c>
      <c r="E290" t="s">
        <v>12</v>
      </c>
      <c r="F290" s="3">
        <v>472062.07</v>
      </c>
      <c r="G290" t="s">
        <v>10</v>
      </c>
      <c r="H290" s="4">
        <f>Table1[[#This Row],[SettleDate]] - Table1[[#This Row],[TradeDate]]</f>
        <v>2</v>
      </c>
      <c r="I290">
        <f>IF(Table1[[#This Row],[Status]]="Settled",1,0)</f>
        <v>1</v>
      </c>
      <c r="J290">
        <f>IF(Table1[[#This Row],[Status]]="Failed",1,0)</f>
        <v>0</v>
      </c>
    </row>
    <row r="291" spans="1:10" x14ac:dyDescent="0.25">
      <c r="A291" s="2" t="s">
        <v>140</v>
      </c>
      <c r="B291" s="1">
        <v>45832</v>
      </c>
      <c r="C291" s="1">
        <v>45834</v>
      </c>
      <c r="D291" t="s">
        <v>15</v>
      </c>
      <c r="E291" t="s">
        <v>17</v>
      </c>
      <c r="F291" s="3">
        <v>286668.23</v>
      </c>
      <c r="G291" t="s">
        <v>31</v>
      </c>
      <c r="H291" s="4">
        <f>Table1[[#This Row],[SettleDate]] - Table1[[#This Row],[TradeDate]]</f>
        <v>2</v>
      </c>
      <c r="I291">
        <f>IF(Table1[[#This Row],[Status]]="Settled",1,0)</f>
        <v>0</v>
      </c>
      <c r="J291">
        <f>IF(Table1[[#This Row],[Status]]="Failed",1,0)</f>
        <v>0</v>
      </c>
    </row>
    <row r="292" spans="1:10" x14ac:dyDescent="0.25">
      <c r="A292" s="2" t="s">
        <v>146</v>
      </c>
      <c r="B292" s="1">
        <v>45684</v>
      </c>
      <c r="C292" s="1">
        <v>45686</v>
      </c>
      <c r="D292" t="s">
        <v>15</v>
      </c>
      <c r="E292" t="s">
        <v>9</v>
      </c>
      <c r="F292" s="3">
        <v>439000.5</v>
      </c>
      <c r="G292" t="s">
        <v>10</v>
      </c>
      <c r="H292" s="4">
        <f>Table1[[#This Row],[SettleDate]] - Table1[[#This Row],[TradeDate]]</f>
        <v>2</v>
      </c>
      <c r="I292">
        <f>IF(Table1[[#This Row],[Status]]="Settled",1,0)</f>
        <v>1</v>
      </c>
      <c r="J292">
        <f>IF(Table1[[#This Row],[Status]]="Failed",1,0)</f>
        <v>0</v>
      </c>
    </row>
    <row r="293" spans="1:10" x14ac:dyDescent="0.25">
      <c r="A293" s="2" t="s">
        <v>147</v>
      </c>
      <c r="B293" s="1">
        <v>45794</v>
      </c>
      <c r="C293" s="1">
        <v>45796</v>
      </c>
      <c r="D293" t="s">
        <v>26</v>
      </c>
      <c r="E293" t="s">
        <v>9</v>
      </c>
      <c r="F293" s="3">
        <v>99575.55</v>
      </c>
      <c r="G293" t="s">
        <v>10</v>
      </c>
      <c r="H293" s="4">
        <f>Table1[[#This Row],[SettleDate]] - Table1[[#This Row],[TradeDate]]</f>
        <v>2</v>
      </c>
      <c r="I293">
        <f>IF(Table1[[#This Row],[Status]]="Settled",1,0)</f>
        <v>1</v>
      </c>
      <c r="J293">
        <f>IF(Table1[[#This Row],[Status]]="Failed",1,0)</f>
        <v>0</v>
      </c>
    </row>
    <row r="294" spans="1:10" x14ac:dyDescent="0.25">
      <c r="A294" s="2" t="s">
        <v>149</v>
      </c>
      <c r="B294" s="1">
        <v>45747</v>
      </c>
      <c r="C294" s="1">
        <v>45749</v>
      </c>
      <c r="D294" t="s">
        <v>15</v>
      </c>
      <c r="E294" t="s">
        <v>17</v>
      </c>
      <c r="F294" s="3">
        <v>73504.320000000007</v>
      </c>
      <c r="G294" t="s">
        <v>34</v>
      </c>
      <c r="H294" s="4">
        <f>Table1[[#This Row],[SettleDate]] - Table1[[#This Row],[TradeDate]]</f>
        <v>2</v>
      </c>
      <c r="I294">
        <f>IF(Table1[[#This Row],[Status]]="Settled",1,0)</f>
        <v>0</v>
      </c>
      <c r="J294">
        <f>IF(Table1[[#This Row],[Status]]="Failed",1,0)</f>
        <v>1</v>
      </c>
    </row>
    <row r="295" spans="1:10" x14ac:dyDescent="0.25">
      <c r="A295" s="2" t="s">
        <v>150</v>
      </c>
      <c r="B295" s="1">
        <v>45699</v>
      </c>
      <c r="C295" s="1">
        <v>45701</v>
      </c>
      <c r="D295" t="s">
        <v>15</v>
      </c>
      <c r="E295" t="s">
        <v>17</v>
      </c>
      <c r="F295" s="3">
        <v>341293.03</v>
      </c>
      <c r="G295" t="s">
        <v>10</v>
      </c>
      <c r="H295" s="4">
        <f>Table1[[#This Row],[SettleDate]] - Table1[[#This Row],[TradeDate]]</f>
        <v>2</v>
      </c>
      <c r="I295">
        <f>IF(Table1[[#This Row],[Status]]="Settled",1,0)</f>
        <v>1</v>
      </c>
      <c r="J295">
        <f>IF(Table1[[#This Row],[Status]]="Failed",1,0)</f>
        <v>0</v>
      </c>
    </row>
    <row r="296" spans="1:10" x14ac:dyDescent="0.25">
      <c r="A296" s="2" t="s">
        <v>154</v>
      </c>
      <c r="B296" s="1">
        <v>45753</v>
      </c>
      <c r="C296" s="1">
        <v>45755</v>
      </c>
      <c r="D296" t="s">
        <v>15</v>
      </c>
      <c r="E296" t="s">
        <v>23</v>
      </c>
      <c r="F296" s="3">
        <v>320826.46999999997</v>
      </c>
      <c r="G296" t="s">
        <v>31</v>
      </c>
      <c r="H296" s="4">
        <f>Table1[[#This Row],[SettleDate]] - Table1[[#This Row],[TradeDate]]</f>
        <v>2</v>
      </c>
      <c r="I296">
        <f>IF(Table1[[#This Row],[Status]]="Settled",1,0)</f>
        <v>0</v>
      </c>
      <c r="J296">
        <f>IF(Table1[[#This Row],[Status]]="Failed",1,0)</f>
        <v>0</v>
      </c>
    </row>
    <row r="297" spans="1:10" x14ac:dyDescent="0.25">
      <c r="A297" s="2" t="s">
        <v>155</v>
      </c>
      <c r="B297" s="1">
        <v>45709</v>
      </c>
      <c r="C297" s="1">
        <v>45711</v>
      </c>
      <c r="D297" t="s">
        <v>8</v>
      </c>
      <c r="E297" t="s">
        <v>9</v>
      </c>
      <c r="F297" s="3">
        <v>499738.46</v>
      </c>
      <c r="G297" t="s">
        <v>10</v>
      </c>
      <c r="H297" s="4">
        <f>Table1[[#This Row],[SettleDate]] - Table1[[#This Row],[TradeDate]]</f>
        <v>2</v>
      </c>
      <c r="I297">
        <f>IF(Table1[[#This Row],[Status]]="Settled",1,0)</f>
        <v>1</v>
      </c>
      <c r="J297">
        <f>IF(Table1[[#This Row],[Status]]="Failed",1,0)</f>
        <v>0</v>
      </c>
    </row>
    <row r="298" spans="1:10" x14ac:dyDescent="0.25">
      <c r="A298" s="2" t="s">
        <v>158</v>
      </c>
      <c r="B298" s="1">
        <v>45808</v>
      </c>
      <c r="C298" s="1">
        <v>45810</v>
      </c>
      <c r="D298" t="s">
        <v>19</v>
      </c>
      <c r="E298" t="s">
        <v>33</v>
      </c>
      <c r="F298" s="3">
        <v>198708.86</v>
      </c>
      <c r="G298" t="s">
        <v>10</v>
      </c>
      <c r="H298" s="4">
        <f>Table1[[#This Row],[SettleDate]] - Table1[[#This Row],[TradeDate]]</f>
        <v>2</v>
      </c>
      <c r="I298">
        <f>IF(Table1[[#This Row],[Status]]="Settled",1,0)</f>
        <v>1</v>
      </c>
      <c r="J298">
        <f>IF(Table1[[#This Row],[Status]]="Failed",1,0)</f>
        <v>0</v>
      </c>
    </row>
    <row r="299" spans="1:10" x14ac:dyDescent="0.25">
      <c r="A299" s="2" t="s">
        <v>161</v>
      </c>
      <c r="B299" s="1">
        <v>45686</v>
      </c>
      <c r="C299" s="1">
        <v>45688</v>
      </c>
      <c r="D299" t="s">
        <v>19</v>
      </c>
      <c r="E299" t="s">
        <v>9</v>
      </c>
      <c r="F299" s="3">
        <v>64378.99</v>
      </c>
      <c r="G299" t="s">
        <v>34</v>
      </c>
      <c r="H299" s="4">
        <f>Table1[[#This Row],[SettleDate]] - Table1[[#This Row],[TradeDate]]</f>
        <v>2</v>
      </c>
      <c r="I299">
        <f>IF(Table1[[#This Row],[Status]]="Settled",1,0)</f>
        <v>0</v>
      </c>
      <c r="J299">
        <f>IF(Table1[[#This Row],[Status]]="Failed",1,0)</f>
        <v>1</v>
      </c>
    </row>
    <row r="300" spans="1:10" x14ac:dyDescent="0.25">
      <c r="A300" s="2" t="s">
        <v>162</v>
      </c>
      <c r="B300" s="1">
        <v>45693</v>
      </c>
      <c r="C300" s="1">
        <v>45695</v>
      </c>
      <c r="D300" t="s">
        <v>26</v>
      </c>
      <c r="E300" t="s">
        <v>33</v>
      </c>
      <c r="F300" s="3">
        <v>320867.83</v>
      </c>
      <c r="G300" t="s">
        <v>10</v>
      </c>
      <c r="H300" s="4">
        <f>Table1[[#This Row],[SettleDate]] - Table1[[#This Row],[TradeDate]]</f>
        <v>2</v>
      </c>
      <c r="I300">
        <f>IF(Table1[[#This Row],[Status]]="Settled",1,0)</f>
        <v>1</v>
      </c>
      <c r="J300">
        <f>IF(Table1[[#This Row],[Status]]="Failed",1,0)</f>
        <v>0</v>
      </c>
    </row>
    <row r="301" spans="1:10" x14ac:dyDescent="0.25">
      <c r="A301" s="2" t="s">
        <v>179</v>
      </c>
      <c r="B301" s="1">
        <v>45732</v>
      </c>
      <c r="C301" s="1">
        <v>45734</v>
      </c>
      <c r="D301" t="s">
        <v>26</v>
      </c>
      <c r="E301" t="s">
        <v>17</v>
      </c>
      <c r="F301" s="3">
        <v>71604.89</v>
      </c>
      <c r="G301" t="s">
        <v>10</v>
      </c>
      <c r="H301" s="4">
        <f>Table1[[#This Row],[SettleDate]] - Table1[[#This Row],[TradeDate]]</f>
        <v>2</v>
      </c>
      <c r="I301">
        <f>IF(Table1[[#This Row],[Status]]="Settled",1,0)</f>
        <v>1</v>
      </c>
      <c r="J301">
        <f>IF(Table1[[#This Row],[Status]]="Failed",1,0)</f>
        <v>0</v>
      </c>
    </row>
    <row r="302" spans="1:10" x14ac:dyDescent="0.25">
      <c r="A302" s="2" t="s">
        <v>183</v>
      </c>
      <c r="B302" s="1">
        <v>45778</v>
      </c>
      <c r="C302" s="1">
        <v>45780</v>
      </c>
      <c r="D302" t="s">
        <v>8</v>
      </c>
      <c r="E302" t="s">
        <v>17</v>
      </c>
      <c r="F302" s="3">
        <v>344275</v>
      </c>
      <c r="G302" t="s">
        <v>10</v>
      </c>
      <c r="H302" s="4">
        <f>Table1[[#This Row],[SettleDate]] - Table1[[#This Row],[TradeDate]]</f>
        <v>2</v>
      </c>
      <c r="I302">
        <f>IF(Table1[[#This Row],[Status]]="Settled",1,0)</f>
        <v>1</v>
      </c>
      <c r="J302">
        <f>IF(Table1[[#This Row],[Status]]="Failed",1,0)</f>
        <v>0</v>
      </c>
    </row>
    <row r="303" spans="1:10" x14ac:dyDescent="0.25">
      <c r="A303" s="2" t="s">
        <v>185</v>
      </c>
      <c r="B303" s="1">
        <v>45778</v>
      </c>
      <c r="C303" s="1">
        <v>45780</v>
      </c>
      <c r="D303" t="s">
        <v>26</v>
      </c>
      <c r="E303" t="s">
        <v>17</v>
      </c>
      <c r="F303" s="3">
        <v>293795.88</v>
      </c>
      <c r="G303" t="s">
        <v>34</v>
      </c>
      <c r="H303" s="4">
        <f>Table1[[#This Row],[SettleDate]] - Table1[[#This Row],[TradeDate]]</f>
        <v>2</v>
      </c>
      <c r="I303">
        <f>IF(Table1[[#This Row],[Status]]="Settled",1,0)</f>
        <v>0</v>
      </c>
      <c r="J303">
        <f>IF(Table1[[#This Row],[Status]]="Failed",1,0)</f>
        <v>1</v>
      </c>
    </row>
    <row r="304" spans="1:10" x14ac:dyDescent="0.25">
      <c r="A304" s="2" t="s">
        <v>188</v>
      </c>
      <c r="B304" s="1">
        <v>45760</v>
      </c>
      <c r="C304" s="1">
        <v>45762</v>
      </c>
      <c r="D304" t="s">
        <v>8</v>
      </c>
      <c r="E304" t="s">
        <v>23</v>
      </c>
      <c r="F304" s="3">
        <v>336764.66</v>
      </c>
      <c r="G304" t="s">
        <v>10</v>
      </c>
      <c r="H304" s="4">
        <f>Table1[[#This Row],[SettleDate]] - Table1[[#This Row],[TradeDate]]</f>
        <v>2</v>
      </c>
      <c r="I304">
        <f>IF(Table1[[#This Row],[Status]]="Settled",1,0)</f>
        <v>1</v>
      </c>
      <c r="J304">
        <f>IF(Table1[[#This Row],[Status]]="Failed",1,0)</f>
        <v>0</v>
      </c>
    </row>
    <row r="305" spans="1:10" x14ac:dyDescent="0.25">
      <c r="A305" s="2" t="s">
        <v>191</v>
      </c>
      <c r="B305" s="1">
        <v>45719</v>
      </c>
      <c r="C305" s="1">
        <v>45721</v>
      </c>
      <c r="D305" t="s">
        <v>26</v>
      </c>
      <c r="E305" t="s">
        <v>12</v>
      </c>
      <c r="F305" s="3">
        <v>276464.81</v>
      </c>
      <c r="G305" t="s">
        <v>31</v>
      </c>
      <c r="H305" s="4">
        <f>Table1[[#This Row],[SettleDate]] - Table1[[#This Row],[TradeDate]]</f>
        <v>2</v>
      </c>
      <c r="I305">
        <f>IF(Table1[[#This Row],[Status]]="Settled",1,0)</f>
        <v>0</v>
      </c>
      <c r="J305">
        <f>IF(Table1[[#This Row],[Status]]="Failed",1,0)</f>
        <v>0</v>
      </c>
    </row>
    <row r="306" spans="1:10" x14ac:dyDescent="0.25">
      <c r="A306" s="2" t="s">
        <v>195</v>
      </c>
      <c r="B306" s="1">
        <v>45809</v>
      </c>
      <c r="C306" s="1">
        <v>45811</v>
      </c>
      <c r="D306" t="s">
        <v>19</v>
      </c>
      <c r="E306" t="s">
        <v>23</v>
      </c>
      <c r="F306" s="3">
        <v>456423.66</v>
      </c>
      <c r="G306" t="s">
        <v>10</v>
      </c>
      <c r="H306" s="4">
        <f>Table1[[#This Row],[SettleDate]] - Table1[[#This Row],[TradeDate]]</f>
        <v>2</v>
      </c>
      <c r="I306">
        <f>IF(Table1[[#This Row],[Status]]="Settled",1,0)</f>
        <v>1</v>
      </c>
      <c r="J306">
        <f>IF(Table1[[#This Row],[Status]]="Failed",1,0)</f>
        <v>0</v>
      </c>
    </row>
    <row r="307" spans="1:10" x14ac:dyDescent="0.25">
      <c r="A307" s="2" t="s">
        <v>198</v>
      </c>
      <c r="B307" s="1">
        <v>45817</v>
      </c>
      <c r="C307" s="1">
        <v>45819</v>
      </c>
      <c r="D307" t="s">
        <v>19</v>
      </c>
      <c r="E307" t="s">
        <v>33</v>
      </c>
      <c r="F307" s="3">
        <v>474934.52</v>
      </c>
      <c r="G307" t="s">
        <v>34</v>
      </c>
      <c r="H307" s="4">
        <f>Table1[[#This Row],[SettleDate]] - Table1[[#This Row],[TradeDate]]</f>
        <v>2</v>
      </c>
      <c r="I307">
        <f>IF(Table1[[#This Row],[Status]]="Settled",1,0)</f>
        <v>0</v>
      </c>
      <c r="J307">
        <f>IF(Table1[[#This Row],[Status]]="Failed",1,0)</f>
        <v>1</v>
      </c>
    </row>
    <row r="308" spans="1:10" x14ac:dyDescent="0.25">
      <c r="A308" s="2" t="s">
        <v>199</v>
      </c>
      <c r="B308" s="1">
        <v>45753</v>
      </c>
      <c r="C308" s="1">
        <v>45755</v>
      </c>
      <c r="D308" t="s">
        <v>8</v>
      </c>
      <c r="E308" t="s">
        <v>23</v>
      </c>
      <c r="F308" s="3">
        <v>25396.69</v>
      </c>
      <c r="G308" t="s">
        <v>10</v>
      </c>
      <c r="H308" s="4">
        <f>Table1[[#This Row],[SettleDate]] - Table1[[#This Row],[TradeDate]]</f>
        <v>2</v>
      </c>
      <c r="I308">
        <f>IF(Table1[[#This Row],[Status]]="Settled",1,0)</f>
        <v>1</v>
      </c>
      <c r="J308">
        <f>IF(Table1[[#This Row],[Status]]="Failed",1,0)</f>
        <v>0</v>
      </c>
    </row>
    <row r="309" spans="1:10" x14ac:dyDescent="0.25">
      <c r="A309" s="2" t="s">
        <v>201</v>
      </c>
      <c r="B309" s="1">
        <v>45770</v>
      </c>
      <c r="C309" s="1">
        <v>45772</v>
      </c>
      <c r="D309" t="s">
        <v>8</v>
      </c>
      <c r="E309" t="s">
        <v>9</v>
      </c>
      <c r="F309" s="3">
        <v>171818.96</v>
      </c>
      <c r="G309" t="s">
        <v>10</v>
      </c>
      <c r="H309" s="4">
        <f>Table1[[#This Row],[SettleDate]] - Table1[[#This Row],[TradeDate]]</f>
        <v>2</v>
      </c>
      <c r="I309">
        <f>IF(Table1[[#This Row],[Status]]="Settled",1,0)</f>
        <v>1</v>
      </c>
      <c r="J309">
        <f>IF(Table1[[#This Row],[Status]]="Failed",1,0)</f>
        <v>0</v>
      </c>
    </row>
    <row r="310" spans="1:10" x14ac:dyDescent="0.25">
      <c r="A310" s="2" t="s">
        <v>206</v>
      </c>
      <c r="B310" s="1">
        <v>45787</v>
      </c>
      <c r="C310" s="1">
        <v>45789</v>
      </c>
      <c r="D310" t="s">
        <v>19</v>
      </c>
      <c r="E310" t="s">
        <v>23</v>
      </c>
      <c r="F310" s="3">
        <v>30411.84</v>
      </c>
      <c r="G310" t="s">
        <v>10</v>
      </c>
      <c r="H310" s="4">
        <f>Table1[[#This Row],[SettleDate]] - Table1[[#This Row],[TradeDate]]</f>
        <v>2</v>
      </c>
      <c r="I310">
        <f>IF(Table1[[#This Row],[Status]]="Settled",1,0)</f>
        <v>1</v>
      </c>
      <c r="J310">
        <f>IF(Table1[[#This Row],[Status]]="Failed",1,0)</f>
        <v>0</v>
      </c>
    </row>
    <row r="311" spans="1:10" x14ac:dyDescent="0.25">
      <c r="A311" s="2" t="s">
        <v>216</v>
      </c>
      <c r="B311" s="1">
        <v>45744</v>
      </c>
      <c r="C311" s="1">
        <v>45746</v>
      </c>
      <c r="D311" t="s">
        <v>8</v>
      </c>
      <c r="E311" t="s">
        <v>23</v>
      </c>
      <c r="F311" s="3">
        <v>197464.36</v>
      </c>
      <c r="G311" t="s">
        <v>10</v>
      </c>
      <c r="H311" s="4">
        <f>Table1[[#This Row],[SettleDate]] - Table1[[#This Row],[TradeDate]]</f>
        <v>2</v>
      </c>
      <c r="I311">
        <f>IF(Table1[[#This Row],[Status]]="Settled",1,0)</f>
        <v>1</v>
      </c>
      <c r="J311">
        <f>IF(Table1[[#This Row],[Status]]="Failed",1,0)</f>
        <v>0</v>
      </c>
    </row>
    <row r="312" spans="1:10" x14ac:dyDescent="0.25">
      <c r="A312" s="2" t="s">
        <v>220</v>
      </c>
      <c r="B312" s="1">
        <v>45787</v>
      </c>
      <c r="C312" s="1">
        <v>45789</v>
      </c>
      <c r="D312" t="s">
        <v>15</v>
      </c>
      <c r="E312" t="s">
        <v>9</v>
      </c>
      <c r="F312" s="3">
        <v>172728.69</v>
      </c>
      <c r="G312" t="s">
        <v>10</v>
      </c>
      <c r="H312" s="4">
        <f>Table1[[#This Row],[SettleDate]] - Table1[[#This Row],[TradeDate]]</f>
        <v>2</v>
      </c>
      <c r="I312">
        <f>IF(Table1[[#This Row],[Status]]="Settled",1,0)</f>
        <v>1</v>
      </c>
      <c r="J312">
        <f>IF(Table1[[#This Row],[Status]]="Failed",1,0)</f>
        <v>0</v>
      </c>
    </row>
    <row r="313" spans="1:10" x14ac:dyDescent="0.25">
      <c r="A313" s="2" t="s">
        <v>226</v>
      </c>
      <c r="B313" s="1">
        <v>45780</v>
      </c>
      <c r="C313" s="1">
        <v>45782</v>
      </c>
      <c r="D313" t="s">
        <v>26</v>
      </c>
      <c r="E313" t="s">
        <v>33</v>
      </c>
      <c r="F313" s="3">
        <v>288365.33</v>
      </c>
      <c r="G313" t="s">
        <v>10</v>
      </c>
      <c r="H313" s="4">
        <f>Table1[[#This Row],[SettleDate]] - Table1[[#This Row],[TradeDate]]</f>
        <v>2</v>
      </c>
      <c r="I313">
        <f>IF(Table1[[#This Row],[Status]]="Settled",1,0)</f>
        <v>1</v>
      </c>
      <c r="J313">
        <f>IF(Table1[[#This Row],[Status]]="Failed",1,0)</f>
        <v>0</v>
      </c>
    </row>
    <row r="314" spans="1:10" x14ac:dyDescent="0.25">
      <c r="A314" s="2" t="s">
        <v>228</v>
      </c>
      <c r="B314" s="1">
        <v>45695</v>
      </c>
      <c r="C314" s="1">
        <v>45697</v>
      </c>
      <c r="D314" t="s">
        <v>15</v>
      </c>
      <c r="E314" t="s">
        <v>12</v>
      </c>
      <c r="F314" s="3">
        <v>278707.20000000001</v>
      </c>
      <c r="G314" t="s">
        <v>13</v>
      </c>
      <c r="H314" s="4">
        <f>Table1[[#This Row],[SettleDate]] - Table1[[#This Row],[TradeDate]]</f>
        <v>2</v>
      </c>
      <c r="I314">
        <f>IF(Table1[[#This Row],[Status]]="Settled",1,0)</f>
        <v>0</v>
      </c>
      <c r="J314">
        <f>IF(Table1[[#This Row],[Status]]="Failed",1,0)</f>
        <v>0</v>
      </c>
    </row>
    <row r="315" spans="1:10" x14ac:dyDescent="0.25">
      <c r="A315" s="2" t="s">
        <v>229</v>
      </c>
      <c r="B315" s="1">
        <v>45681</v>
      </c>
      <c r="C315" s="1">
        <v>45683</v>
      </c>
      <c r="D315" t="s">
        <v>8</v>
      </c>
      <c r="E315" t="s">
        <v>17</v>
      </c>
      <c r="F315" s="3">
        <v>440835.01</v>
      </c>
      <c r="G315" t="s">
        <v>10</v>
      </c>
      <c r="H315" s="4">
        <f>Table1[[#This Row],[SettleDate]] - Table1[[#This Row],[TradeDate]]</f>
        <v>2</v>
      </c>
      <c r="I315">
        <f>IF(Table1[[#This Row],[Status]]="Settled",1,0)</f>
        <v>1</v>
      </c>
      <c r="J315">
        <f>IF(Table1[[#This Row],[Status]]="Failed",1,0)</f>
        <v>0</v>
      </c>
    </row>
    <row r="316" spans="1:10" x14ac:dyDescent="0.25">
      <c r="A316" s="2" t="s">
        <v>231</v>
      </c>
      <c r="B316" s="1">
        <v>45773</v>
      </c>
      <c r="C316" s="1">
        <v>45775</v>
      </c>
      <c r="D316" t="s">
        <v>19</v>
      </c>
      <c r="E316" t="s">
        <v>23</v>
      </c>
      <c r="F316" s="3">
        <v>278011.99</v>
      </c>
      <c r="G316" t="s">
        <v>31</v>
      </c>
      <c r="H316" s="4">
        <f>Table1[[#This Row],[SettleDate]] - Table1[[#This Row],[TradeDate]]</f>
        <v>2</v>
      </c>
      <c r="I316">
        <f>IF(Table1[[#This Row],[Status]]="Settled",1,0)</f>
        <v>0</v>
      </c>
      <c r="J316">
        <f>IF(Table1[[#This Row],[Status]]="Failed",1,0)</f>
        <v>0</v>
      </c>
    </row>
    <row r="317" spans="1:10" x14ac:dyDescent="0.25">
      <c r="A317" s="2" t="s">
        <v>233</v>
      </c>
      <c r="B317" s="1">
        <v>45796</v>
      </c>
      <c r="C317" s="1">
        <v>45798</v>
      </c>
      <c r="D317" t="s">
        <v>19</v>
      </c>
      <c r="E317" t="s">
        <v>12</v>
      </c>
      <c r="F317" s="3">
        <v>307011.82</v>
      </c>
      <c r="G317" t="s">
        <v>10</v>
      </c>
      <c r="H317" s="4">
        <f>Table1[[#This Row],[SettleDate]] - Table1[[#This Row],[TradeDate]]</f>
        <v>2</v>
      </c>
      <c r="I317">
        <f>IF(Table1[[#This Row],[Status]]="Settled",1,0)</f>
        <v>1</v>
      </c>
      <c r="J317">
        <f>IF(Table1[[#This Row],[Status]]="Failed",1,0)</f>
        <v>0</v>
      </c>
    </row>
    <row r="318" spans="1:10" x14ac:dyDescent="0.25">
      <c r="A318" s="2" t="s">
        <v>242</v>
      </c>
      <c r="B318" s="1">
        <v>45804</v>
      </c>
      <c r="C318" s="1">
        <v>45806</v>
      </c>
      <c r="D318" t="s">
        <v>15</v>
      </c>
      <c r="E318" t="s">
        <v>33</v>
      </c>
      <c r="F318" s="3">
        <v>39261.08</v>
      </c>
      <c r="G318" t="s">
        <v>10</v>
      </c>
      <c r="H318" s="4">
        <f>Table1[[#This Row],[SettleDate]] - Table1[[#This Row],[TradeDate]]</f>
        <v>2</v>
      </c>
      <c r="I318">
        <f>IF(Table1[[#This Row],[Status]]="Settled",1,0)</f>
        <v>1</v>
      </c>
      <c r="J318">
        <f>IF(Table1[[#This Row],[Status]]="Failed",1,0)</f>
        <v>0</v>
      </c>
    </row>
    <row r="319" spans="1:10" x14ac:dyDescent="0.25">
      <c r="A319" s="2" t="s">
        <v>247</v>
      </c>
      <c r="B319" s="1">
        <v>45709</v>
      </c>
      <c r="C319" s="1">
        <v>45711</v>
      </c>
      <c r="D319" t="s">
        <v>19</v>
      </c>
      <c r="E319" t="s">
        <v>23</v>
      </c>
      <c r="F319" s="3">
        <v>270061.3</v>
      </c>
      <c r="G319" t="s">
        <v>31</v>
      </c>
      <c r="H319" s="4">
        <f>Table1[[#This Row],[SettleDate]] - Table1[[#This Row],[TradeDate]]</f>
        <v>2</v>
      </c>
      <c r="I319">
        <f>IF(Table1[[#This Row],[Status]]="Settled",1,0)</f>
        <v>0</v>
      </c>
      <c r="J319">
        <f>IF(Table1[[#This Row],[Status]]="Failed",1,0)</f>
        <v>0</v>
      </c>
    </row>
    <row r="320" spans="1:10" x14ac:dyDescent="0.25">
      <c r="A320" s="2" t="s">
        <v>255</v>
      </c>
      <c r="B320" s="1">
        <v>45668</v>
      </c>
      <c r="C320" s="1">
        <v>45670</v>
      </c>
      <c r="D320" t="s">
        <v>19</v>
      </c>
      <c r="E320" t="s">
        <v>9</v>
      </c>
      <c r="F320" s="3">
        <v>449076.8</v>
      </c>
      <c r="G320" t="s">
        <v>10</v>
      </c>
      <c r="H320" s="4">
        <f>Table1[[#This Row],[SettleDate]] - Table1[[#This Row],[TradeDate]]</f>
        <v>2</v>
      </c>
      <c r="I320">
        <f>IF(Table1[[#This Row],[Status]]="Settled",1,0)</f>
        <v>1</v>
      </c>
      <c r="J320">
        <f>IF(Table1[[#This Row],[Status]]="Failed",1,0)</f>
        <v>0</v>
      </c>
    </row>
    <row r="321" spans="1:10" x14ac:dyDescent="0.25">
      <c r="A321" s="2" t="s">
        <v>256</v>
      </c>
      <c r="B321" s="1">
        <v>45835</v>
      </c>
      <c r="C321" s="1">
        <v>45837</v>
      </c>
      <c r="D321" t="s">
        <v>19</v>
      </c>
      <c r="E321" t="s">
        <v>23</v>
      </c>
      <c r="F321" s="3">
        <v>425125.28</v>
      </c>
      <c r="G321" t="s">
        <v>10</v>
      </c>
      <c r="H321" s="4">
        <f>Table1[[#This Row],[SettleDate]] - Table1[[#This Row],[TradeDate]]</f>
        <v>2</v>
      </c>
      <c r="I321">
        <f>IF(Table1[[#This Row],[Status]]="Settled",1,0)</f>
        <v>1</v>
      </c>
      <c r="J321">
        <f>IF(Table1[[#This Row],[Status]]="Failed",1,0)</f>
        <v>0</v>
      </c>
    </row>
    <row r="322" spans="1:10" x14ac:dyDescent="0.25">
      <c r="A322" s="2" t="s">
        <v>258</v>
      </c>
      <c r="B322" s="1">
        <v>45816</v>
      </c>
      <c r="C322" s="1">
        <v>45818</v>
      </c>
      <c r="D322" t="s">
        <v>19</v>
      </c>
      <c r="E322" t="s">
        <v>9</v>
      </c>
      <c r="F322" s="3">
        <v>145356.29</v>
      </c>
      <c r="G322" t="s">
        <v>10</v>
      </c>
      <c r="H322" s="4">
        <f>Table1[[#This Row],[SettleDate]] - Table1[[#This Row],[TradeDate]]</f>
        <v>2</v>
      </c>
      <c r="I322">
        <f>IF(Table1[[#This Row],[Status]]="Settled",1,0)</f>
        <v>1</v>
      </c>
      <c r="J322">
        <f>IF(Table1[[#This Row],[Status]]="Failed",1,0)</f>
        <v>0</v>
      </c>
    </row>
    <row r="323" spans="1:10" x14ac:dyDescent="0.25">
      <c r="A323" s="2" t="s">
        <v>267</v>
      </c>
      <c r="B323" s="1">
        <v>45659</v>
      </c>
      <c r="C323" s="1">
        <v>45661</v>
      </c>
      <c r="D323" t="s">
        <v>8</v>
      </c>
      <c r="E323" t="s">
        <v>9</v>
      </c>
      <c r="F323" s="3">
        <v>365240.77</v>
      </c>
      <c r="G323" t="s">
        <v>10</v>
      </c>
      <c r="H323" s="4">
        <f>Table1[[#This Row],[SettleDate]] - Table1[[#This Row],[TradeDate]]</f>
        <v>2</v>
      </c>
      <c r="I323">
        <f>IF(Table1[[#This Row],[Status]]="Settled",1,0)</f>
        <v>1</v>
      </c>
      <c r="J323">
        <f>IF(Table1[[#This Row],[Status]]="Failed",1,0)</f>
        <v>0</v>
      </c>
    </row>
    <row r="324" spans="1:10" x14ac:dyDescent="0.25">
      <c r="A324" s="2" t="s">
        <v>268</v>
      </c>
      <c r="B324" s="1">
        <v>45786</v>
      </c>
      <c r="C324" s="1">
        <v>45788</v>
      </c>
      <c r="D324" t="s">
        <v>15</v>
      </c>
      <c r="E324" t="s">
        <v>17</v>
      </c>
      <c r="F324" s="3">
        <v>274018.37</v>
      </c>
      <c r="G324" t="s">
        <v>34</v>
      </c>
      <c r="H324" s="4">
        <f>Table1[[#This Row],[SettleDate]] - Table1[[#This Row],[TradeDate]]</f>
        <v>2</v>
      </c>
      <c r="I324">
        <f>IF(Table1[[#This Row],[Status]]="Settled",1,0)</f>
        <v>0</v>
      </c>
      <c r="J324">
        <f>IF(Table1[[#This Row],[Status]]="Failed",1,0)</f>
        <v>1</v>
      </c>
    </row>
    <row r="325" spans="1:10" x14ac:dyDescent="0.25">
      <c r="A325" s="2" t="s">
        <v>278</v>
      </c>
      <c r="B325" s="1">
        <v>45805</v>
      </c>
      <c r="C325" s="1">
        <v>45807</v>
      </c>
      <c r="D325" t="s">
        <v>19</v>
      </c>
      <c r="E325" t="s">
        <v>9</v>
      </c>
      <c r="F325" s="3">
        <v>382933.27</v>
      </c>
      <c r="G325" t="s">
        <v>10</v>
      </c>
      <c r="H325" s="4">
        <f>Table1[[#This Row],[SettleDate]] - Table1[[#This Row],[TradeDate]]</f>
        <v>2</v>
      </c>
      <c r="I325">
        <f>IF(Table1[[#This Row],[Status]]="Settled",1,0)</f>
        <v>1</v>
      </c>
      <c r="J325">
        <f>IF(Table1[[#This Row],[Status]]="Failed",1,0)</f>
        <v>0</v>
      </c>
    </row>
    <row r="326" spans="1:10" x14ac:dyDescent="0.25">
      <c r="A326" s="2" t="s">
        <v>284</v>
      </c>
      <c r="B326" s="1">
        <v>45773</v>
      </c>
      <c r="C326" s="1">
        <v>45775</v>
      </c>
      <c r="D326" t="s">
        <v>26</v>
      </c>
      <c r="E326" t="s">
        <v>12</v>
      </c>
      <c r="F326" s="3">
        <v>382818.63</v>
      </c>
      <c r="G326" t="s">
        <v>10</v>
      </c>
      <c r="H326" s="4">
        <f>Table1[[#This Row],[SettleDate]] - Table1[[#This Row],[TradeDate]]</f>
        <v>2</v>
      </c>
      <c r="I326">
        <f>IF(Table1[[#This Row],[Status]]="Settled",1,0)</f>
        <v>1</v>
      </c>
      <c r="J326">
        <f>IF(Table1[[#This Row],[Status]]="Failed",1,0)</f>
        <v>0</v>
      </c>
    </row>
    <row r="327" spans="1:10" x14ac:dyDescent="0.25">
      <c r="A327" s="2" t="s">
        <v>286</v>
      </c>
      <c r="B327" s="1">
        <v>45770</v>
      </c>
      <c r="C327" s="1">
        <v>45772</v>
      </c>
      <c r="D327" t="s">
        <v>8</v>
      </c>
      <c r="E327" t="s">
        <v>12</v>
      </c>
      <c r="F327" s="3">
        <v>98350.89</v>
      </c>
      <c r="G327" t="s">
        <v>10</v>
      </c>
      <c r="H327" s="4">
        <f>Table1[[#This Row],[SettleDate]] - Table1[[#This Row],[TradeDate]]</f>
        <v>2</v>
      </c>
      <c r="I327">
        <f>IF(Table1[[#This Row],[Status]]="Settled",1,0)</f>
        <v>1</v>
      </c>
      <c r="J327">
        <f>IF(Table1[[#This Row],[Status]]="Failed",1,0)</f>
        <v>0</v>
      </c>
    </row>
    <row r="328" spans="1:10" x14ac:dyDescent="0.25">
      <c r="A328" s="2" t="s">
        <v>291</v>
      </c>
      <c r="B328" s="1">
        <v>45769</v>
      </c>
      <c r="C328" s="1">
        <v>45771</v>
      </c>
      <c r="D328" t="s">
        <v>26</v>
      </c>
      <c r="E328" t="s">
        <v>9</v>
      </c>
      <c r="F328" s="3">
        <v>449860.59</v>
      </c>
      <c r="G328" t="s">
        <v>10</v>
      </c>
      <c r="H328" s="4">
        <f>Table1[[#This Row],[SettleDate]] - Table1[[#This Row],[TradeDate]]</f>
        <v>2</v>
      </c>
      <c r="I328">
        <f>IF(Table1[[#This Row],[Status]]="Settled",1,0)</f>
        <v>1</v>
      </c>
      <c r="J328">
        <f>IF(Table1[[#This Row],[Status]]="Failed",1,0)</f>
        <v>0</v>
      </c>
    </row>
    <row r="329" spans="1:10" x14ac:dyDescent="0.25">
      <c r="A329" s="2" t="s">
        <v>295</v>
      </c>
      <c r="B329" s="1">
        <v>45803</v>
      </c>
      <c r="C329" s="1">
        <v>45805</v>
      </c>
      <c r="D329" t="s">
        <v>19</v>
      </c>
      <c r="E329" t="s">
        <v>17</v>
      </c>
      <c r="F329" s="3">
        <v>268344</v>
      </c>
      <c r="G329" t="s">
        <v>10</v>
      </c>
      <c r="H329" s="4">
        <f>Table1[[#This Row],[SettleDate]] - Table1[[#This Row],[TradeDate]]</f>
        <v>2</v>
      </c>
      <c r="I329">
        <f>IF(Table1[[#This Row],[Status]]="Settled",1,0)</f>
        <v>1</v>
      </c>
      <c r="J329">
        <f>IF(Table1[[#This Row],[Status]]="Failed",1,0)</f>
        <v>0</v>
      </c>
    </row>
    <row r="330" spans="1:10" x14ac:dyDescent="0.25">
      <c r="A330" s="2" t="s">
        <v>297</v>
      </c>
      <c r="B330" s="1">
        <v>45767</v>
      </c>
      <c r="C330" s="1">
        <v>45769</v>
      </c>
      <c r="D330" t="s">
        <v>26</v>
      </c>
      <c r="E330" t="s">
        <v>33</v>
      </c>
      <c r="F330" s="3">
        <v>332965.74</v>
      </c>
      <c r="G330" t="s">
        <v>31</v>
      </c>
      <c r="H330" s="4">
        <f>Table1[[#This Row],[SettleDate]] - Table1[[#This Row],[TradeDate]]</f>
        <v>2</v>
      </c>
      <c r="I330">
        <f>IF(Table1[[#This Row],[Status]]="Settled",1,0)</f>
        <v>0</v>
      </c>
      <c r="J330">
        <f>IF(Table1[[#This Row],[Status]]="Failed",1,0)</f>
        <v>0</v>
      </c>
    </row>
    <row r="331" spans="1:10" x14ac:dyDescent="0.25">
      <c r="A331" s="2" t="s">
        <v>300</v>
      </c>
      <c r="B331" s="1">
        <v>45820</v>
      </c>
      <c r="C331" s="1">
        <v>45822</v>
      </c>
      <c r="D331" t="s">
        <v>19</v>
      </c>
      <c r="E331" t="s">
        <v>12</v>
      </c>
      <c r="F331" s="3">
        <v>254135.64</v>
      </c>
      <c r="G331" t="s">
        <v>31</v>
      </c>
      <c r="H331" s="4">
        <f>Table1[[#This Row],[SettleDate]] - Table1[[#This Row],[TradeDate]]</f>
        <v>2</v>
      </c>
      <c r="I331">
        <f>IF(Table1[[#This Row],[Status]]="Settled",1,0)</f>
        <v>0</v>
      </c>
      <c r="J331">
        <f>IF(Table1[[#This Row],[Status]]="Failed",1,0)</f>
        <v>0</v>
      </c>
    </row>
    <row r="332" spans="1:10" x14ac:dyDescent="0.25">
      <c r="A332" s="2" t="s">
        <v>301</v>
      </c>
      <c r="B332" s="1">
        <v>45826</v>
      </c>
      <c r="C332" s="1">
        <v>45828</v>
      </c>
      <c r="D332" t="s">
        <v>15</v>
      </c>
      <c r="E332" t="s">
        <v>9</v>
      </c>
      <c r="F332" s="3">
        <v>209270.29</v>
      </c>
      <c r="G332" t="s">
        <v>10</v>
      </c>
      <c r="H332" s="4">
        <f>Table1[[#This Row],[SettleDate]] - Table1[[#This Row],[TradeDate]]</f>
        <v>2</v>
      </c>
      <c r="I332">
        <f>IF(Table1[[#This Row],[Status]]="Settled",1,0)</f>
        <v>1</v>
      </c>
      <c r="J332">
        <f>IF(Table1[[#This Row],[Status]]="Failed",1,0)</f>
        <v>0</v>
      </c>
    </row>
    <row r="333" spans="1:10" x14ac:dyDescent="0.25">
      <c r="A333" s="2" t="s">
        <v>302</v>
      </c>
      <c r="B333" s="1">
        <v>45818</v>
      </c>
      <c r="C333" s="1">
        <v>45820</v>
      </c>
      <c r="D333" t="s">
        <v>26</v>
      </c>
      <c r="E333" t="s">
        <v>12</v>
      </c>
      <c r="F333" s="3">
        <v>476979.81</v>
      </c>
      <c r="G333" t="s">
        <v>10</v>
      </c>
      <c r="H333" s="4">
        <f>Table1[[#This Row],[SettleDate]] - Table1[[#This Row],[TradeDate]]</f>
        <v>2</v>
      </c>
      <c r="I333">
        <f>IF(Table1[[#This Row],[Status]]="Settled",1,0)</f>
        <v>1</v>
      </c>
      <c r="J333">
        <f>IF(Table1[[#This Row],[Status]]="Failed",1,0)</f>
        <v>0</v>
      </c>
    </row>
    <row r="334" spans="1:10" x14ac:dyDescent="0.25">
      <c r="A334" s="2" t="s">
        <v>305</v>
      </c>
      <c r="B334" s="1">
        <v>45799</v>
      </c>
      <c r="C334" s="1">
        <v>45801</v>
      </c>
      <c r="D334" t="s">
        <v>19</v>
      </c>
      <c r="E334" t="s">
        <v>9</v>
      </c>
      <c r="F334" s="3">
        <v>234892.1</v>
      </c>
      <c r="G334" t="s">
        <v>10</v>
      </c>
      <c r="H334" s="4">
        <f>Table1[[#This Row],[SettleDate]] - Table1[[#This Row],[TradeDate]]</f>
        <v>2</v>
      </c>
      <c r="I334">
        <f>IF(Table1[[#This Row],[Status]]="Settled",1,0)</f>
        <v>1</v>
      </c>
      <c r="J334">
        <f>IF(Table1[[#This Row],[Status]]="Failed",1,0)</f>
        <v>0</v>
      </c>
    </row>
    <row r="335" spans="1:10" x14ac:dyDescent="0.25">
      <c r="A335" s="2" t="s">
        <v>306</v>
      </c>
      <c r="B335" s="1">
        <v>45678</v>
      </c>
      <c r="C335" s="1">
        <v>45680</v>
      </c>
      <c r="D335" t="s">
        <v>15</v>
      </c>
      <c r="E335" t="s">
        <v>23</v>
      </c>
      <c r="F335" s="3">
        <v>460499.83</v>
      </c>
      <c r="G335" t="s">
        <v>10</v>
      </c>
      <c r="H335" s="4">
        <f>Table1[[#This Row],[SettleDate]] - Table1[[#This Row],[TradeDate]]</f>
        <v>2</v>
      </c>
      <c r="I335">
        <f>IF(Table1[[#This Row],[Status]]="Settled",1,0)</f>
        <v>1</v>
      </c>
      <c r="J335">
        <f>IF(Table1[[#This Row],[Status]]="Failed",1,0)</f>
        <v>0</v>
      </c>
    </row>
    <row r="336" spans="1:10" x14ac:dyDescent="0.25">
      <c r="A336" s="2" t="s">
        <v>307</v>
      </c>
      <c r="B336" s="1">
        <v>45705</v>
      </c>
      <c r="C336" s="1">
        <v>45707</v>
      </c>
      <c r="D336" t="s">
        <v>19</v>
      </c>
      <c r="E336" t="s">
        <v>17</v>
      </c>
      <c r="F336" s="3">
        <v>96286.78</v>
      </c>
      <c r="G336" t="s">
        <v>10</v>
      </c>
      <c r="H336" s="4">
        <f>Table1[[#This Row],[SettleDate]] - Table1[[#This Row],[TradeDate]]</f>
        <v>2</v>
      </c>
      <c r="I336">
        <f>IF(Table1[[#This Row],[Status]]="Settled",1,0)</f>
        <v>1</v>
      </c>
      <c r="J336">
        <f>IF(Table1[[#This Row],[Status]]="Failed",1,0)</f>
        <v>0</v>
      </c>
    </row>
    <row r="337" spans="1:10" x14ac:dyDescent="0.25">
      <c r="A337" s="2" t="s">
        <v>318</v>
      </c>
      <c r="B337" s="1">
        <v>45679</v>
      </c>
      <c r="C337" s="1">
        <v>45681</v>
      </c>
      <c r="D337" t="s">
        <v>26</v>
      </c>
      <c r="E337" t="s">
        <v>9</v>
      </c>
      <c r="F337" s="3">
        <v>202468.95</v>
      </c>
      <c r="G337" t="s">
        <v>10</v>
      </c>
      <c r="H337" s="4">
        <f>Table1[[#This Row],[SettleDate]] - Table1[[#This Row],[TradeDate]]</f>
        <v>2</v>
      </c>
      <c r="I337">
        <f>IF(Table1[[#This Row],[Status]]="Settled",1,0)</f>
        <v>1</v>
      </c>
      <c r="J337">
        <f>IF(Table1[[#This Row],[Status]]="Failed",1,0)</f>
        <v>0</v>
      </c>
    </row>
    <row r="338" spans="1:10" x14ac:dyDescent="0.25">
      <c r="A338" s="2" t="s">
        <v>319</v>
      </c>
      <c r="B338" s="1">
        <v>45815</v>
      </c>
      <c r="C338" s="1">
        <v>45817</v>
      </c>
      <c r="D338" t="s">
        <v>19</v>
      </c>
      <c r="E338" t="s">
        <v>23</v>
      </c>
      <c r="F338" s="3">
        <v>428568.73</v>
      </c>
      <c r="G338" t="s">
        <v>13</v>
      </c>
      <c r="H338" s="4">
        <f>Table1[[#This Row],[SettleDate]] - Table1[[#This Row],[TradeDate]]</f>
        <v>2</v>
      </c>
      <c r="I338">
        <f>IF(Table1[[#This Row],[Status]]="Settled",1,0)</f>
        <v>0</v>
      </c>
      <c r="J338">
        <f>IF(Table1[[#This Row],[Status]]="Failed",1,0)</f>
        <v>0</v>
      </c>
    </row>
    <row r="339" spans="1:10" x14ac:dyDescent="0.25">
      <c r="A339" s="2" t="s">
        <v>321</v>
      </c>
      <c r="B339" s="1">
        <v>45766</v>
      </c>
      <c r="C339" s="1">
        <v>45768</v>
      </c>
      <c r="D339" t="s">
        <v>15</v>
      </c>
      <c r="E339" t="s">
        <v>33</v>
      </c>
      <c r="F339" s="3">
        <v>161899.97</v>
      </c>
      <c r="G339" t="s">
        <v>31</v>
      </c>
      <c r="H339" s="4">
        <f>Table1[[#This Row],[SettleDate]] - Table1[[#This Row],[TradeDate]]</f>
        <v>2</v>
      </c>
      <c r="I339">
        <f>IF(Table1[[#This Row],[Status]]="Settled",1,0)</f>
        <v>0</v>
      </c>
      <c r="J339">
        <f>IF(Table1[[#This Row],[Status]]="Failed",1,0)</f>
        <v>0</v>
      </c>
    </row>
    <row r="340" spans="1:10" x14ac:dyDescent="0.25">
      <c r="A340" s="2" t="s">
        <v>322</v>
      </c>
      <c r="B340" s="1">
        <v>45708</v>
      </c>
      <c r="C340" s="1">
        <v>45710</v>
      </c>
      <c r="D340" t="s">
        <v>26</v>
      </c>
      <c r="E340" t="s">
        <v>12</v>
      </c>
      <c r="F340" s="3">
        <v>123699.52</v>
      </c>
      <c r="G340" t="s">
        <v>10</v>
      </c>
      <c r="H340" s="4">
        <f>Table1[[#This Row],[SettleDate]] - Table1[[#This Row],[TradeDate]]</f>
        <v>2</v>
      </c>
      <c r="I340">
        <f>IF(Table1[[#This Row],[Status]]="Settled",1,0)</f>
        <v>1</v>
      </c>
      <c r="J340">
        <f>IF(Table1[[#This Row],[Status]]="Failed",1,0)</f>
        <v>0</v>
      </c>
    </row>
    <row r="341" spans="1:10" x14ac:dyDescent="0.25">
      <c r="A341" s="2" t="s">
        <v>329</v>
      </c>
      <c r="B341" s="1">
        <v>45685</v>
      </c>
      <c r="C341" s="1">
        <v>45687</v>
      </c>
      <c r="D341" t="s">
        <v>19</v>
      </c>
      <c r="E341" t="s">
        <v>23</v>
      </c>
      <c r="F341" s="3">
        <v>419349.84</v>
      </c>
      <c r="G341" t="s">
        <v>10</v>
      </c>
      <c r="H341" s="4">
        <f>Table1[[#This Row],[SettleDate]] - Table1[[#This Row],[TradeDate]]</f>
        <v>2</v>
      </c>
      <c r="I341">
        <f>IF(Table1[[#This Row],[Status]]="Settled",1,0)</f>
        <v>1</v>
      </c>
      <c r="J341">
        <f>IF(Table1[[#This Row],[Status]]="Failed",1,0)</f>
        <v>0</v>
      </c>
    </row>
    <row r="342" spans="1:10" x14ac:dyDescent="0.25">
      <c r="A342" s="2" t="s">
        <v>343</v>
      </c>
      <c r="B342" s="1">
        <v>45756</v>
      </c>
      <c r="C342" s="1">
        <v>45758</v>
      </c>
      <c r="D342" t="s">
        <v>26</v>
      </c>
      <c r="E342" t="s">
        <v>33</v>
      </c>
      <c r="F342" s="3">
        <v>10216.959999999999</v>
      </c>
      <c r="G342" t="s">
        <v>10</v>
      </c>
      <c r="H342" s="4">
        <f>Table1[[#This Row],[SettleDate]] - Table1[[#This Row],[TradeDate]]</f>
        <v>2</v>
      </c>
      <c r="I342">
        <f>IF(Table1[[#This Row],[Status]]="Settled",1,0)</f>
        <v>1</v>
      </c>
      <c r="J342">
        <f>IF(Table1[[#This Row],[Status]]="Failed",1,0)</f>
        <v>0</v>
      </c>
    </row>
    <row r="343" spans="1:10" x14ac:dyDescent="0.25">
      <c r="A343" s="2" t="s">
        <v>353</v>
      </c>
      <c r="B343" s="1">
        <v>45818</v>
      </c>
      <c r="C343" s="1">
        <v>45820</v>
      </c>
      <c r="D343" t="s">
        <v>15</v>
      </c>
      <c r="E343" t="s">
        <v>17</v>
      </c>
      <c r="F343" s="3">
        <v>25982.79</v>
      </c>
      <c r="G343" t="s">
        <v>34</v>
      </c>
      <c r="H343" s="4">
        <f>Table1[[#This Row],[SettleDate]] - Table1[[#This Row],[TradeDate]]</f>
        <v>2</v>
      </c>
      <c r="I343">
        <f>IF(Table1[[#This Row],[Status]]="Settled",1,0)</f>
        <v>0</v>
      </c>
      <c r="J343">
        <f>IF(Table1[[#This Row],[Status]]="Failed",1,0)</f>
        <v>1</v>
      </c>
    </row>
    <row r="344" spans="1:10" x14ac:dyDescent="0.25">
      <c r="A344" s="2" t="s">
        <v>357</v>
      </c>
      <c r="B344" s="1">
        <v>45682</v>
      </c>
      <c r="C344" s="1">
        <v>45684</v>
      </c>
      <c r="D344" t="s">
        <v>19</v>
      </c>
      <c r="E344" t="s">
        <v>17</v>
      </c>
      <c r="F344" s="3">
        <v>314799.39</v>
      </c>
      <c r="G344" t="s">
        <v>10</v>
      </c>
      <c r="H344" s="4">
        <f>Table1[[#This Row],[SettleDate]] - Table1[[#This Row],[TradeDate]]</f>
        <v>2</v>
      </c>
      <c r="I344">
        <f>IF(Table1[[#This Row],[Status]]="Settled",1,0)</f>
        <v>1</v>
      </c>
      <c r="J344">
        <f>IF(Table1[[#This Row],[Status]]="Failed",1,0)</f>
        <v>0</v>
      </c>
    </row>
    <row r="345" spans="1:10" x14ac:dyDescent="0.25">
      <c r="A345" s="2" t="s">
        <v>360</v>
      </c>
      <c r="B345" s="1">
        <v>45724</v>
      </c>
      <c r="C345" s="1">
        <v>45726</v>
      </c>
      <c r="D345" t="s">
        <v>26</v>
      </c>
      <c r="E345" t="s">
        <v>9</v>
      </c>
      <c r="F345" s="3">
        <v>291182.21000000002</v>
      </c>
      <c r="G345" t="s">
        <v>10</v>
      </c>
      <c r="H345" s="4">
        <f>Table1[[#This Row],[SettleDate]] - Table1[[#This Row],[TradeDate]]</f>
        <v>2</v>
      </c>
      <c r="I345">
        <f>IF(Table1[[#This Row],[Status]]="Settled",1,0)</f>
        <v>1</v>
      </c>
      <c r="J345">
        <f>IF(Table1[[#This Row],[Status]]="Failed",1,0)</f>
        <v>0</v>
      </c>
    </row>
    <row r="346" spans="1:10" x14ac:dyDescent="0.25">
      <c r="A346" s="2" t="s">
        <v>366</v>
      </c>
      <c r="B346" s="1">
        <v>45832</v>
      </c>
      <c r="C346" s="1">
        <v>45834</v>
      </c>
      <c r="D346" t="s">
        <v>8</v>
      </c>
      <c r="E346" t="s">
        <v>9</v>
      </c>
      <c r="F346" s="3">
        <v>23484.400000000001</v>
      </c>
      <c r="G346" t="s">
        <v>10</v>
      </c>
      <c r="H346" s="4">
        <f>Table1[[#This Row],[SettleDate]] - Table1[[#This Row],[TradeDate]]</f>
        <v>2</v>
      </c>
      <c r="I346">
        <f>IF(Table1[[#This Row],[Status]]="Settled",1,0)</f>
        <v>1</v>
      </c>
      <c r="J346">
        <f>IF(Table1[[#This Row],[Status]]="Failed",1,0)</f>
        <v>0</v>
      </c>
    </row>
    <row r="347" spans="1:10" x14ac:dyDescent="0.25">
      <c r="A347" s="2" t="s">
        <v>368</v>
      </c>
      <c r="B347" s="1">
        <v>45808</v>
      </c>
      <c r="C347" s="1">
        <v>45810</v>
      </c>
      <c r="D347" t="s">
        <v>15</v>
      </c>
      <c r="E347" t="s">
        <v>33</v>
      </c>
      <c r="F347" s="3">
        <v>378368.36</v>
      </c>
      <c r="G347" t="s">
        <v>10</v>
      </c>
      <c r="H347" s="4">
        <f>Table1[[#This Row],[SettleDate]] - Table1[[#This Row],[TradeDate]]</f>
        <v>2</v>
      </c>
      <c r="I347">
        <f>IF(Table1[[#This Row],[Status]]="Settled",1,0)</f>
        <v>1</v>
      </c>
      <c r="J347">
        <f>IF(Table1[[#This Row],[Status]]="Failed",1,0)</f>
        <v>0</v>
      </c>
    </row>
    <row r="348" spans="1:10" x14ac:dyDescent="0.25">
      <c r="A348" s="2" t="s">
        <v>372</v>
      </c>
      <c r="B348" s="1">
        <v>45674</v>
      </c>
      <c r="C348" s="1">
        <v>45676</v>
      </c>
      <c r="D348" t="s">
        <v>8</v>
      </c>
      <c r="E348" t="s">
        <v>17</v>
      </c>
      <c r="F348" s="3">
        <v>342979.46</v>
      </c>
      <c r="G348" t="s">
        <v>10</v>
      </c>
      <c r="H348" s="4">
        <f>Table1[[#This Row],[SettleDate]] - Table1[[#This Row],[TradeDate]]</f>
        <v>2</v>
      </c>
      <c r="I348">
        <f>IF(Table1[[#This Row],[Status]]="Settled",1,0)</f>
        <v>1</v>
      </c>
      <c r="J348">
        <f>IF(Table1[[#This Row],[Status]]="Failed",1,0)</f>
        <v>0</v>
      </c>
    </row>
    <row r="349" spans="1:10" x14ac:dyDescent="0.25">
      <c r="A349" s="2" t="s">
        <v>374</v>
      </c>
      <c r="B349" s="1">
        <v>45818</v>
      </c>
      <c r="C349" s="1">
        <v>45820</v>
      </c>
      <c r="D349" t="s">
        <v>8</v>
      </c>
      <c r="E349" t="s">
        <v>9</v>
      </c>
      <c r="F349" s="3">
        <v>221376.52</v>
      </c>
      <c r="G349" t="s">
        <v>10</v>
      </c>
      <c r="H349" s="4">
        <f>Table1[[#This Row],[SettleDate]] - Table1[[#This Row],[TradeDate]]</f>
        <v>2</v>
      </c>
      <c r="I349">
        <f>IF(Table1[[#This Row],[Status]]="Settled",1,0)</f>
        <v>1</v>
      </c>
      <c r="J349">
        <f>IF(Table1[[#This Row],[Status]]="Failed",1,0)</f>
        <v>0</v>
      </c>
    </row>
    <row r="350" spans="1:10" x14ac:dyDescent="0.25">
      <c r="A350" s="2" t="s">
        <v>386</v>
      </c>
      <c r="B350" s="1">
        <v>45717</v>
      </c>
      <c r="C350" s="1">
        <v>45719</v>
      </c>
      <c r="D350" t="s">
        <v>8</v>
      </c>
      <c r="E350" t="s">
        <v>33</v>
      </c>
      <c r="F350" s="3">
        <v>413348.81</v>
      </c>
      <c r="G350" t="s">
        <v>13</v>
      </c>
      <c r="H350" s="4">
        <f>Table1[[#This Row],[SettleDate]] - Table1[[#This Row],[TradeDate]]</f>
        <v>2</v>
      </c>
      <c r="I350">
        <f>IF(Table1[[#This Row],[Status]]="Settled",1,0)</f>
        <v>0</v>
      </c>
      <c r="J350">
        <f>IF(Table1[[#This Row],[Status]]="Failed",1,0)</f>
        <v>0</v>
      </c>
    </row>
    <row r="351" spans="1:10" x14ac:dyDescent="0.25">
      <c r="A351" s="2" t="s">
        <v>387</v>
      </c>
      <c r="B351" s="1">
        <v>45792</v>
      </c>
      <c r="C351" s="1">
        <v>45794</v>
      </c>
      <c r="D351" t="s">
        <v>15</v>
      </c>
      <c r="E351" t="s">
        <v>12</v>
      </c>
      <c r="F351" s="3">
        <v>445554.84</v>
      </c>
      <c r="G351" t="s">
        <v>10</v>
      </c>
      <c r="H351" s="4">
        <f>Table1[[#This Row],[SettleDate]] - Table1[[#This Row],[TradeDate]]</f>
        <v>2</v>
      </c>
      <c r="I351">
        <f>IF(Table1[[#This Row],[Status]]="Settled",1,0)</f>
        <v>1</v>
      </c>
      <c r="J351">
        <f>IF(Table1[[#This Row],[Status]]="Failed",1,0)</f>
        <v>0</v>
      </c>
    </row>
    <row r="352" spans="1:10" x14ac:dyDescent="0.25">
      <c r="A352" s="2" t="s">
        <v>393</v>
      </c>
      <c r="B352" s="1">
        <v>45665</v>
      </c>
      <c r="C352" s="1">
        <v>45667</v>
      </c>
      <c r="D352" t="s">
        <v>8</v>
      </c>
      <c r="E352" t="s">
        <v>17</v>
      </c>
      <c r="F352" s="3">
        <v>26076.720000000001</v>
      </c>
      <c r="G352" t="s">
        <v>10</v>
      </c>
      <c r="H352" s="4">
        <f>Table1[[#This Row],[SettleDate]] - Table1[[#This Row],[TradeDate]]</f>
        <v>2</v>
      </c>
      <c r="I352">
        <f>IF(Table1[[#This Row],[Status]]="Settled",1,0)</f>
        <v>1</v>
      </c>
      <c r="J352">
        <f>IF(Table1[[#This Row],[Status]]="Failed",1,0)</f>
        <v>0</v>
      </c>
    </row>
    <row r="353" spans="1:10" x14ac:dyDescent="0.25">
      <c r="A353" s="2" t="s">
        <v>395</v>
      </c>
      <c r="B353" s="1">
        <v>45799</v>
      </c>
      <c r="C353" s="1">
        <v>45801</v>
      </c>
      <c r="D353" t="s">
        <v>19</v>
      </c>
      <c r="E353" t="s">
        <v>33</v>
      </c>
      <c r="F353" s="3">
        <v>188533.58</v>
      </c>
      <c r="G353" t="s">
        <v>10</v>
      </c>
      <c r="H353" s="4">
        <f>Table1[[#This Row],[SettleDate]] - Table1[[#This Row],[TradeDate]]</f>
        <v>2</v>
      </c>
      <c r="I353">
        <f>IF(Table1[[#This Row],[Status]]="Settled",1,0)</f>
        <v>1</v>
      </c>
      <c r="J353">
        <f>IF(Table1[[#This Row],[Status]]="Failed",1,0)</f>
        <v>0</v>
      </c>
    </row>
    <row r="354" spans="1:10" x14ac:dyDescent="0.25">
      <c r="A354" s="2" t="s">
        <v>403</v>
      </c>
      <c r="B354" s="1">
        <v>45708</v>
      </c>
      <c r="C354" s="1">
        <v>45710</v>
      </c>
      <c r="D354" t="s">
        <v>26</v>
      </c>
      <c r="E354" t="s">
        <v>12</v>
      </c>
      <c r="F354" s="3">
        <v>389214.05</v>
      </c>
      <c r="G354" t="s">
        <v>31</v>
      </c>
      <c r="H354" s="4">
        <f>Table1[[#This Row],[SettleDate]] - Table1[[#This Row],[TradeDate]]</f>
        <v>2</v>
      </c>
      <c r="I354">
        <f>IF(Table1[[#This Row],[Status]]="Settled",1,0)</f>
        <v>0</v>
      </c>
      <c r="J354">
        <f>IF(Table1[[#This Row],[Status]]="Failed",1,0)</f>
        <v>0</v>
      </c>
    </row>
    <row r="355" spans="1:10" x14ac:dyDescent="0.25">
      <c r="A355" s="2" t="s">
        <v>405</v>
      </c>
      <c r="B355" s="1">
        <v>45720</v>
      </c>
      <c r="C355" s="1">
        <v>45722</v>
      </c>
      <c r="D355" t="s">
        <v>19</v>
      </c>
      <c r="E355" t="s">
        <v>17</v>
      </c>
      <c r="F355" s="3">
        <v>414146.05</v>
      </c>
      <c r="G355" t="s">
        <v>10</v>
      </c>
      <c r="H355" s="4">
        <f>Table1[[#This Row],[SettleDate]] - Table1[[#This Row],[TradeDate]]</f>
        <v>2</v>
      </c>
      <c r="I355">
        <f>IF(Table1[[#This Row],[Status]]="Settled",1,0)</f>
        <v>1</v>
      </c>
      <c r="J355">
        <f>IF(Table1[[#This Row],[Status]]="Failed",1,0)</f>
        <v>0</v>
      </c>
    </row>
    <row r="356" spans="1:10" x14ac:dyDescent="0.25">
      <c r="A356" s="2" t="s">
        <v>407</v>
      </c>
      <c r="B356" s="1">
        <v>45807</v>
      </c>
      <c r="C356" s="1">
        <v>45809</v>
      </c>
      <c r="D356" t="s">
        <v>8</v>
      </c>
      <c r="E356" t="s">
        <v>9</v>
      </c>
      <c r="F356" s="3">
        <v>237013.89</v>
      </c>
      <c r="G356" t="s">
        <v>10</v>
      </c>
      <c r="H356" s="4">
        <f>Table1[[#This Row],[SettleDate]] - Table1[[#This Row],[TradeDate]]</f>
        <v>2</v>
      </c>
      <c r="I356">
        <f>IF(Table1[[#This Row],[Status]]="Settled",1,0)</f>
        <v>1</v>
      </c>
      <c r="J356">
        <f>IF(Table1[[#This Row],[Status]]="Failed",1,0)</f>
        <v>0</v>
      </c>
    </row>
    <row r="357" spans="1:10" x14ac:dyDescent="0.25">
      <c r="A357" s="2" t="s">
        <v>412</v>
      </c>
      <c r="B357" s="1">
        <v>45837</v>
      </c>
      <c r="C357" s="1">
        <v>45839</v>
      </c>
      <c r="D357" t="s">
        <v>19</v>
      </c>
      <c r="E357" t="s">
        <v>33</v>
      </c>
      <c r="F357" s="3">
        <v>277883.26</v>
      </c>
      <c r="G357" t="s">
        <v>13</v>
      </c>
      <c r="H357" s="4">
        <f>Table1[[#This Row],[SettleDate]] - Table1[[#This Row],[TradeDate]]</f>
        <v>2</v>
      </c>
      <c r="I357">
        <f>IF(Table1[[#This Row],[Status]]="Settled",1,0)</f>
        <v>0</v>
      </c>
      <c r="J357">
        <f>IF(Table1[[#This Row],[Status]]="Failed",1,0)</f>
        <v>0</v>
      </c>
    </row>
    <row r="358" spans="1:10" x14ac:dyDescent="0.25">
      <c r="A358" s="2" t="s">
        <v>413</v>
      </c>
      <c r="B358" s="1">
        <v>45827</v>
      </c>
      <c r="C358" s="1">
        <v>45829</v>
      </c>
      <c r="D358" t="s">
        <v>26</v>
      </c>
      <c r="E358" t="s">
        <v>23</v>
      </c>
      <c r="F358" s="3">
        <v>270690.62</v>
      </c>
      <c r="G358" t="s">
        <v>10</v>
      </c>
      <c r="H358" s="4">
        <f>Table1[[#This Row],[SettleDate]] - Table1[[#This Row],[TradeDate]]</f>
        <v>2</v>
      </c>
      <c r="I358">
        <f>IF(Table1[[#This Row],[Status]]="Settled",1,0)</f>
        <v>1</v>
      </c>
      <c r="J358">
        <f>IF(Table1[[#This Row],[Status]]="Failed",1,0)</f>
        <v>0</v>
      </c>
    </row>
    <row r="359" spans="1:10" x14ac:dyDescent="0.25">
      <c r="A359" s="2" t="s">
        <v>417</v>
      </c>
      <c r="B359" s="1">
        <v>45758</v>
      </c>
      <c r="C359" s="1">
        <v>45760</v>
      </c>
      <c r="D359" t="s">
        <v>15</v>
      </c>
      <c r="E359" t="s">
        <v>17</v>
      </c>
      <c r="F359" s="3">
        <v>364332.85</v>
      </c>
      <c r="G359" t="s">
        <v>10</v>
      </c>
      <c r="H359" s="4">
        <f>Table1[[#This Row],[SettleDate]] - Table1[[#This Row],[TradeDate]]</f>
        <v>2</v>
      </c>
      <c r="I359">
        <f>IF(Table1[[#This Row],[Status]]="Settled",1,0)</f>
        <v>1</v>
      </c>
      <c r="J359">
        <f>IF(Table1[[#This Row],[Status]]="Failed",1,0)</f>
        <v>0</v>
      </c>
    </row>
    <row r="360" spans="1:10" x14ac:dyDescent="0.25">
      <c r="A360" s="2" t="s">
        <v>418</v>
      </c>
      <c r="B360" s="1">
        <v>45665</v>
      </c>
      <c r="C360" s="1">
        <v>45667</v>
      </c>
      <c r="D360" t="s">
        <v>15</v>
      </c>
      <c r="E360" t="s">
        <v>17</v>
      </c>
      <c r="F360" s="3">
        <v>108274.52</v>
      </c>
      <c r="G360" t="s">
        <v>10</v>
      </c>
      <c r="H360" s="4">
        <f>Table1[[#This Row],[SettleDate]] - Table1[[#This Row],[TradeDate]]</f>
        <v>2</v>
      </c>
      <c r="I360">
        <f>IF(Table1[[#This Row],[Status]]="Settled",1,0)</f>
        <v>1</v>
      </c>
      <c r="J360">
        <f>IF(Table1[[#This Row],[Status]]="Failed",1,0)</f>
        <v>0</v>
      </c>
    </row>
    <row r="361" spans="1:10" x14ac:dyDescent="0.25">
      <c r="A361" s="2" t="s">
        <v>421</v>
      </c>
      <c r="B361" s="1">
        <v>45765</v>
      </c>
      <c r="C361" s="1">
        <v>45767</v>
      </c>
      <c r="D361" t="s">
        <v>26</v>
      </c>
      <c r="E361" t="s">
        <v>33</v>
      </c>
      <c r="F361" s="3">
        <v>224366.14</v>
      </c>
      <c r="G361" t="s">
        <v>10</v>
      </c>
      <c r="H361" s="4">
        <f>Table1[[#This Row],[SettleDate]] - Table1[[#This Row],[TradeDate]]</f>
        <v>2</v>
      </c>
      <c r="I361">
        <f>IF(Table1[[#This Row],[Status]]="Settled",1,0)</f>
        <v>1</v>
      </c>
      <c r="J361">
        <f>IF(Table1[[#This Row],[Status]]="Failed",1,0)</f>
        <v>0</v>
      </c>
    </row>
    <row r="362" spans="1:10" x14ac:dyDescent="0.25">
      <c r="A362" s="2" t="s">
        <v>426</v>
      </c>
      <c r="B362" s="1">
        <v>45773</v>
      </c>
      <c r="C362" s="1">
        <v>45775</v>
      </c>
      <c r="D362" t="s">
        <v>26</v>
      </c>
      <c r="E362" t="s">
        <v>17</v>
      </c>
      <c r="F362" s="3">
        <v>368545.12</v>
      </c>
      <c r="G362" t="s">
        <v>10</v>
      </c>
      <c r="H362" s="4">
        <f>Table1[[#This Row],[SettleDate]] - Table1[[#This Row],[TradeDate]]</f>
        <v>2</v>
      </c>
      <c r="I362">
        <f>IF(Table1[[#This Row],[Status]]="Settled",1,0)</f>
        <v>1</v>
      </c>
      <c r="J362">
        <f>IF(Table1[[#This Row],[Status]]="Failed",1,0)</f>
        <v>0</v>
      </c>
    </row>
    <row r="363" spans="1:10" x14ac:dyDescent="0.25">
      <c r="A363" s="2" t="s">
        <v>429</v>
      </c>
      <c r="B363" s="1">
        <v>45756</v>
      </c>
      <c r="C363" s="1">
        <v>45758</v>
      </c>
      <c r="D363" t="s">
        <v>19</v>
      </c>
      <c r="E363" t="s">
        <v>33</v>
      </c>
      <c r="F363" s="3">
        <v>381943.78</v>
      </c>
      <c r="G363" t="s">
        <v>10</v>
      </c>
      <c r="H363" s="4">
        <f>Table1[[#This Row],[SettleDate]] - Table1[[#This Row],[TradeDate]]</f>
        <v>2</v>
      </c>
      <c r="I363">
        <f>IF(Table1[[#This Row],[Status]]="Settled",1,0)</f>
        <v>1</v>
      </c>
      <c r="J363">
        <f>IF(Table1[[#This Row],[Status]]="Failed",1,0)</f>
        <v>0</v>
      </c>
    </row>
    <row r="364" spans="1:10" x14ac:dyDescent="0.25">
      <c r="A364" s="2" t="s">
        <v>432</v>
      </c>
      <c r="B364" s="1">
        <v>45709</v>
      </c>
      <c r="C364" s="1">
        <v>45711</v>
      </c>
      <c r="D364" t="s">
        <v>15</v>
      </c>
      <c r="E364" t="s">
        <v>23</v>
      </c>
      <c r="F364" s="3">
        <v>410833.11</v>
      </c>
      <c r="G364" t="s">
        <v>13</v>
      </c>
      <c r="H364" s="4">
        <f>Table1[[#This Row],[SettleDate]] - Table1[[#This Row],[TradeDate]]</f>
        <v>2</v>
      </c>
      <c r="I364">
        <f>IF(Table1[[#This Row],[Status]]="Settled",1,0)</f>
        <v>0</v>
      </c>
      <c r="J364">
        <f>IF(Table1[[#This Row],[Status]]="Failed",1,0)</f>
        <v>0</v>
      </c>
    </row>
    <row r="365" spans="1:10" x14ac:dyDescent="0.25">
      <c r="A365" s="2" t="s">
        <v>437</v>
      </c>
      <c r="B365" s="1">
        <v>45763</v>
      </c>
      <c r="C365" s="1">
        <v>45765</v>
      </c>
      <c r="D365" t="s">
        <v>19</v>
      </c>
      <c r="E365" t="s">
        <v>33</v>
      </c>
      <c r="F365" s="3">
        <v>499776.52</v>
      </c>
      <c r="G365" t="s">
        <v>34</v>
      </c>
      <c r="H365" s="4">
        <f>Table1[[#This Row],[SettleDate]] - Table1[[#This Row],[TradeDate]]</f>
        <v>2</v>
      </c>
      <c r="I365">
        <f>IF(Table1[[#This Row],[Status]]="Settled",1,0)</f>
        <v>0</v>
      </c>
      <c r="J365">
        <f>IF(Table1[[#This Row],[Status]]="Failed",1,0)</f>
        <v>1</v>
      </c>
    </row>
    <row r="366" spans="1:10" x14ac:dyDescent="0.25">
      <c r="A366" s="2" t="s">
        <v>438</v>
      </c>
      <c r="B366" s="1">
        <v>45815</v>
      </c>
      <c r="C366" s="1">
        <v>45817</v>
      </c>
      <c r="D366" t="s">
        <v>8</v>
      </c>
      <c r="E366" t="s">
        <v>33</v>
      </c>
      <c r="F366" s="3">
        <v>208818.07</v>
      </c>
      <c r="G366" t="s">
        <v>13</v>
      </c>
      <c r="H366" s="4">
        <f>Table1[[#This Row],[SettleDate]] - Table1[[#This Row],[TradeDate]]</f>
        <v>2</v>
      </c>
      <c r="I366">
        <f>IF(Table1[[#This Row],[Status]]="Settled",1,0)</f>
        <v>0</v>
      </c>
      <c r="J366">
        <f>IF(Table1[[#This Row],[Status]]="Failed",1,0)</f>
        <v>0</v>
      </c>
    </row>
    <row r="367" spans="1:10" x14ac:dyDescent="0.25">
      <c r="A367" s="2" t="s">
        <v>440</v>
      </c>
      <c r="B367" s="1">
        <v>45802</v>
      </c>
      <c r="C367" s="1">
        <v>45804</v>
      </c>
      <c r="D367" t="s">
        <v>19</v>
      </c>
      <c r="E367" t="s">
        <v>23</v>
      </c>
      <c r="F367" s="3">
        <v>383616.61</v>
      </c>
      <c r="G367" t="s">
        <v>10</v>
      </c>
      <c r="H367" s="4">
        <f>Table1[[#This Row],[SettleDate]] - Table1[[#This Row],[TradeDate]]</f>
        <v>2</v>
      </c>
      <c r="I367">
        <f>IF(Table1[[#This Row],[Status]]="Settled",1,0)</f>
        <v>1</v>
      </c>
      <c r="J367">
        <f>IF(Table1[[#This Row],[Status]]="Failed",1,0)</f>
        <v>0</v>
      </c>
    </row>
    <row r="368" spans="1:10" x14ac:dyDescent="0.25">
      <c r="A368" s="2" t="s">
        <v>442</v>
      </c>
      <c r="B368" s="1">
        <v>45720</v>
      </c>
      <c r="C368" s="1">
        <v>45722</v>
      </c>
      <c r="D368" t="s">
        <v>19</v>
      </c>
      <c r="E368" t="s">
        <v>9</v>
      </c>
      <c r="F368" s="3">
        <v>83304.710000000006</v>
      </c>
      <c r="G368" t="s">
        <v>13</v>
      </c>
      <c r="H368" s="4">
        <f>Table1[[#This Row],[SettleDate]] - Table1[[#This Row],[TradeDate]]</f>
        <v>2</v>
      </c>
      <c r="I368">
        <f>IF(Table1[[#This Row],[Status]]="Settled",1,0)</f>
        <v>0</v>
      </c>
      <c r="J368">
        <f>IF(Table1[[#This Row],[Status]]="Failed",1,0)</f>
        <v>0</v>
      </c>
    </row>
    <row r="369" spans="1:10" x14ac:dyDescent="0.25">
      <c r="A369" s="2" t="s">
        <v>443</v>
      </c>
      <c r="B369" s="1">
        <v>45676</v>
      </c>
      <c r="C369" s="1">
        <v>45678</v>
      </c>
      <c r="D369" t="s">
        <v>8</v>
      </c>
      <c r="E369" t="s">
        <v>12</v>
      </c>
      <c r="F369" s="3">
        <v>196537.94</v>
      </c>
      <c r="G369" t="s">
        <v>31</v>
      </c>
      <c r="H369" s="4">
        <f>Table1[[#This Row],[SettleDate]] - Table1[[#This Row],[TradeDate]]</f>
        <v>2</v>
      </c>
      <c r="I369">
        <f>IF(Table1[[#This Row],[Status]]="Settled",1,0)</f>
        <v>0</v>
      </c>
      <c r="J369">
        <f>IF(Table1[[#This Row],[Status]]="Failed",1,0)</f>
        <v>0</v>
      </c>
    </row>
    <row r="370" spans="1:10" x14ac:dyDescent="0.25">
      <c r="A370" s="2" t="s">
        <v>446</v>
      </c>
      <c r="B370" s="1">
        <v>45747</v>
      </c>
      <c r="C370" s="1">
        <v>45749</v>
      </c>
      <c r="D370" t="s">
        <v>19</v>
      </c>
      <c r="E370" t="s">
        <v>12</v>
      </c>
      <c r="F370" s="3">
        <v>20128.97</v>
      </c>
      <c r="G370" t="s">
        <v>10</v>
      </c>
      <c r="H370" s="4">
        <f>Table1[[#This Row],[SettleDate]] - Table1[[#This Row],[TradeDate]]</f>
        <v>2</v>
      </c>
      <c r="I370">
        <f>IF(Table1[[#This Row],[Status]]="Settled",1,0)</f>
        <v>1</v>
      </c>
      <c r="J370">
        <f>IF(Table1[[#This Row],[Status]]="Failed",1,0)</f>
        <v>0</v>
      </c>
    </row>
    <row r="371" spans="1:10" x14ac:dyDescent="0.25">
      <c r="A371" s="2" t="s">
        <v>450</v>
      </c>
      <c r="B371" s="1">
        <v>45784</v>
      </c>
      <c r="C371" s="1">
        <v>45786</v>
      </c>
      <c r="D371" t="s">
        <v>8</v>
      </c>
      <c r="E371" t="s">
        <v>33</v>
      </c>
      <c r="F371" s="3">
        <v>317932.68</v>
      </c>
      <c r="G371" t="s">
        <v>10</v>
      </c>
      <c r="H371" s="4">
        <f>Table1[[#This Row],[SettleDate]] - Table1[[#This Row],[TradeDate]]</f>
        <v>2</v>
      </c>
      <c r="I371">
        <f>IF(Table1[[#This Row],[Status]]="Settled",1,0)</f>
        <v>1</v>
      </c>
      <c r="J371">
        <f>IF(Table1[[#This Row],[Status]]="Failed",1,0)</f>
        <v>0</v>
      </c>
    </row>
    <row r="372" spans="1:10" x14ac:dyDescent="0.25">
      <c r="A372" s="2" t="s">
        <v>451</v>
      </c>
      <c r="B372" s="1">
        <v>45794</v>
      </c>
      <c r="C372" s="1">
        <v>45796</v>
      </c>
      <c r="D372" t="s">
        <v>8</v>
      </c>
      <c r="E372" t="s">
        <v>9</v>
      </c>
      <c r="F372" s="3">
        <v>246115.06</v>
      </c>
      <c r="G372" t="s">
        <v>10</v>
      </c>
      <c r="H372" s="4">
        <f>Table1[[#This Row],[SettleDate]] - Table1[[#This Row],[TradeDate]]</f>
        <v>2</v>
      </c>
      <c r="I372">
        <f>IF(Table1[[#This Row],[Status]]="Settled",1,0)</f>
        <v>1</v>
      </c>
      <c r="J372">
        <f>IF(Table1[[#This Row],[Status]]="Failed",1,0)</f>
        <v>0</v>
      </c>
    </row>
    <row r="373" spans="1:10" x14ac:dyDescent="0.25">
      <c r="A373" s="2" t="s">
        <v>454</v>
      </c>
      <c r="B373" s="1">
        <v>45715</v>
      </c>
      <c r="C373" s="1">
        <v>45717</v>
      </c>
      <c r="D373" t="s">
        <v>8</v>
      </c>
      <c r="E373" t="s">
        <v>9</v>
      </c>
      <c r="F373" s="3">
        <v>319758.15000000002</v>
      </c>
      <c r="G373" t="s">
        <v>10</v>
      </c>
      <c r="H373" s="4">
        <f>Table1[[#This Row],[SettleDate]] - Table1[[#This Row],[TradeDate]]</f>
        <v>2</v>
      </c>
      <c r="I373">
        <f>IF(Table1[[#This Row],[Status]]="Settled",1,0)</f>
        <v>1</v>
      </c>
      <c r="J373">
        <f>IF(Table1[[#This Row],[Status]]="Failed",1,0)</f>
        <v>0</v>
      </c>
    </row>
    <row r="374" spans="1:10" x14ac:dyDescent="0.25">
      <c r="A374" s="2" t="s">
        <v>457</v>
      </c>
      <c r="B374" s="1">
        <v>45691</v>
      </c>
      <c r="C374" s="1">
        <v>45693</v>
      </c>
      <c r="D374" t="s">
        <v>26</v>
      </c>
      <c r="E374" t="s">
        <v>23</v>
      </c>
      <c r="F374" s="3">
        <v>392558.61</v>
      </c>
      <c r="G374" t="s">
        <v>31</v>
      </c>
      <c r="H374" s="4">
        <f>Table1[[#This Row],[SettleDate]] - Table1[[#This Row],[TradeDate]]</f>
        <v>2</v>
      </c>
      <c r="I374">
        <f>IF(Table1[[#This Row],[Status]]="Settled",1,0)</f>
        <v>0</v>
      </c>
      <c r="J374">
        <f>IF(Table1[[#This Row],[Status]]="Failed",1,0)</f>
        <v>0</v>
      </c>
    </row>
    <row r="375" spans="1:10" x14ac:dyDescent="0.25">
      <c r="A375" s="2" t="s">
        <v>458</v>
      </c>
      <c r="B375" s="1">
        <v>45753</v>
      </c>
      <c r="C375" s="1">
        <v>45755</v>
      </c>
      <c r="D375" t="s">
        <v>15</v>
      </c>
      <c r="E375" t="s">
        <v>17</v>
      </c>
      <c r="F375" s="3">
        <v>357159.95</v>
      </c>
      <c r="G375" t="s">
        <v>13</v>
      </c>
      <c r="H375" s="4">
        <f>Table1[[#This Row],[SettleDate]] - Table1[[#This Row],[TradeDate]]</f>
        <v>2</v>
      </c>
      <c r="I375">
        <f>IF(Table1[[#This Row],[Status]]="Settled",1,0)</f>
        <v>0</v>
      </c>
      <c r="J375">
        <f>IF(Table1[[#This Row],[Status]]="Failed",1,0)</f>
        <v>0</v>
      </c>
    </row>
    <row r="376" spans="1:10" x14ac:dyDescent="0.25">
      <c r="A376" s="2" t="s">
        <v>462</v>
      </c>
      <c r="B376" s="1">
        <v>45746</v>
      </c>
      <c r="C376" s="1">
        <v>45748</v>
      </c>
      <c r="D376" t="s">
        <v>15</v>
      </c>
      <c r="E376" t="s">
        <v>17</v>
      </c>
      <c r="F376" s="3">
        <v>87922.25</v>
      </c>
      <c r="G376" t="s">
        <v>10</v>
      </c>
      <c r="H376" s="4">
        <f>Table1[[#This Row],[SettleDate]] - Table1[[#This Row],[TradeDate]]</f>
        <v>2</v>
      </c>
      <c r="I376">
        <f>IF(Table1[[#This Row],[Status]]="Settled",1,0)</f>
        <v>1</v>
      </c>
      <c r="J376">
        <f>IF(Table1[[#This Row],[Status]]="Failed",1,0)</f>
        <v>0</v>
      </c>
    </row>
    <row r="377" spans="1:10" x14ac:dyDescent="0.25">
      <c r="A377" s="2" t="s">
        <v>463</v>
      </c>
      <c r="B377" s="1">
        <v>45774</v>
      </c>
      <c r="C377" s="1">
        <v>45776</v>
      </c>
      <c r="D377" t="s">
        <v>8</v>
      </c>
      <c r="E377" t="s">
        <v>33</v>
      </c>
      <c r="F377" s="3">
        <v>98295.92</v>
      </c>
      <c r="G377" t="s">
        <v>34</v>
      </c>
      <c r="H377" s="4">
        <f>Table1[[#This Row],[SettleDate]] - Table1[[#This Row],[TradeDate]]</f>
        <v>2</v>
      </c>
      <c r="I377">
        <f>IF(Table1[[#This Row],[Status]]="Settled",1,0)</f>
        <v>0</v>
      </c>
      <c r="J377">
        <f>IF(Table1[[#This Row],[Status]]="Failed",1,0)</f>
        <v>1</v>
      </c>
    </row>
    <row r="378" spans="1:10" x14ac:dyDescent="0.25">
      <c r="A378" s="2" t="s">
        <v>467</v>
      </c>
      <c r="B378" s="1">
        <v>45679</v>
      </c>
      <c r="C378" s="1">
        <v>45681</v>
      </c>
      <c r="D378" t="s">
        <v>26</v>
      </c>
      <c r="E378" t="s">
        <v>17</v>
      </c>
      <c r="F378" s="3">
        <v>71311.38</v>
      </c>
      <c r="G378" t="s">
        <v>10</v>
      </c>
      <c r="H378" s="4">
        <f>Table1[[#This Row],[SettleDate]] - Table1[[#This Row],[TradeDate]]</f>
        <v>2</v>
      </c>
      <c r="I378">
        <f>IF(Table1[[#This Row],[Status]]="Settled",1,0)</f>
        <v>1</v>
      </c>
      <c r="J378">
        <f>IF(Table1[[#This Row],[Status]]="Failed",1,0)</f>
        <v>0</v>
      </c>
    </row>
    <row r="379" spans="1:10" x14ac:dyDescent="0.25">
      <c r="A379" s="2" t="s">
        <v>468</v>
      </c>
      <c r="B379" s="1">
        <v>45750</v>
      </c>
      <c r="C379" s="1">
        <v>45752</v>
      </c>
      <c r="D379" t="s">
        <v>19</v>
      </c>
      <c r="E379" t="s">
        <v>33</v>
      </c>
      <c r="F379" s="3">
        <v>426731.09</v>
      </c>
      <c r="G379" t="s">
        <v>31</v>
      </c>
      <c r="H379" s="4">
        <f>Table1[[#This Row],[SettleDate]] - Table1[[#This Row],[TradeDate]]</f>
        <v>2</v>
      </c>
      <c r="I379">
        <f>IF(Table1[[#This Row],[Status]]="Settled",1,0)</f>
        <v>0</v>
      </c>
      <c r="J379">
        <f>IF(Table1[[#This Row],[Status]]="Failed",1,0)</f>
        <v>0</v>
      </c>
    </row>
    <row r="380" spans="1:10" x14ac:dyDescent="0.25">
      <c r="A380" s="2" t="s">
        <v>473</v>
      </c>
      <c r="B380" s="1">
        <v>45743</v>
      </c>
      <c r="C380" s="1">
        <v>45745</v>
      </c>
      <c r="D380" t="s">
        <v>26</v>
      </c>
      <c r="E380" t="s">
        <v>12</v>
      </c>
      <c r="F380" s="3">
        <v>114562.74</v>
      </c>
      <c r="G380" t="s">
        <v>10</v>
      </c>
      <c r="H380" s="4">
        <f>Table1[[#This Row],[SettleDate]] - Table1[[#This Row],[TradeDate]]</f>
        <v>2</v>
      </c>
      <c r="I380">
        <f>IF(Table1[[#This Row],[Status]]="Settled",1,0)</f>
        <v>1</v>
      </c>
      <c r="J380">
        <f>IF(Table1[[#This Row],[Status]]="Failed",1,0)</f>
        <v>0</v>
      </c>
    </row>
    <row r="381" spans="1:10" x14ac:dyDescent="0.25">
      <c r="A381" s="2" t="s">
        <v>476</v>
      </c>
      <c r="B381" s="1">
        <v>45704</v>
      </c>
      <c r="C381" s="1">
        <v>45706</v>
      </c>
      <c r="D381" t="s">
        <v>26</v>
      </c>
      <c r="E381" t="s">
        <v>12</v>
      </c>
      <c r="F381" s="3">
        <v>68248.45</v>
      </c>
      <c r="G381" t="s">
        <v>10</v>
      </c>
      <c r="H381" s="4">
        <f>Table1[[#This Row],[SettleDate]] - Table1[[#This Row],[TradeDate]]</f>
        <v>2</v>
      </c>
      <c r="I381">
        <f>IF(Table1[[#This Row],[Status]]="Settled",1,0)</f>
        <v>1</v>
      </c>
      <c r="J381">
        <f>IF(Table1[[#This Row],[Status]]="Failed",1,0)</f>
        <v>0</v>
      </c>
    </row>
    <row r="382" spans="1:10" x14ac:dyDescent="0.25">
      <c r="A382" s="2" t="s">
        <v>482</v>
      </c>
      <c r="B382" s="1">
        <v>45757</v>
      </c>
      <c r="C382" s="1">
        <v>45759</v>
      </c>
      <c r="D382" t="s">
        <v>19</v>
      </c>
      <c r="E382" t="s">
        <v>9</v>
      </c>
      <c r="F382" s="3">
        <v>246425.21</v>
      </c>
      <c r="G382" t="s">
        <v>31</v>
      </c>
      <c r="H382" s="4">
        <f>Table1[[#This Row],[SettleDate]] - Table1[[#This Row],[TradeDate]]</f>
        <v>2</v>
      </c>
      <c r="I382">
        <f>IF(Table1[[#This Row],[Status]]="Settled",1,0)</f>
        <v>0</v>
      </c>
      <c r="J382">
        <f>IF(Table1[[#This Row],[Status]]="Failed",1,0)</f>
        <v>0</v>
      </c>
    </row>
    <row r="383" spans="1:10" x14ac:dyDescent="0.25">
      <c r="A383" s="2" t="s">
        <v>485</v>
      </c>
      <c r="B383" s="1">
        <v>45680</v>
      </c>
      <c r="C383" s="1">
        <v>45682</v>
      </c>
      <c r="D383" t="s">
        <v>8</v>
      </c>
      <c r="E383" t="s">
        <v>9</v>
      </c>
      <c r="F383" s="3">
        <v>454220.38</v>
      </c>
      <c r="G383" t="s">
        <v>10</v>
      </c>
      <c r="H383" s="4">
        <f>Table1[[#This Row],[SettleDate]] - Table1[[#This Row],[TradeDate]]</f>
        <v>2</v>
      </c>
      <c r="I383">
        <f>IF(Table1[[#This Row],[Status]]="Settled",1,0)</f>
        <v>1</v>
      </c>
      <c r="J383">
        <f>IF(Table1[[#This Row],[Status]]="Failed",1,0)</f>
        <v>0</v>
      </c>
    </row>
    <row r="384" spans="1:10" x14ac:dyDescent="0.25">
      <c r="A384" s="2" t="s">
        <v>488</v>
      </c>
      <c r="B384" s="1">
        <v>45757</v>
      </c>
      <c r="C384" s="1">
        <v>45759</v>
      </c>
      <c r="D384" t="s">
        <v>15</v>
      </c>
      <c r="E384" t="s">
        <v>17</v>
      </c>
      <c r="F384" s="3">
        <v>70947.59</v>
      </c>
      <c r="G384" t="s">
        <v>10</v>
      </c>
      <c r="H384" s="4">
        <f>Table1[[#This Row],[SettleDate]] - Table1[[#This Row],[TradeDate]]</f>
        <v>2</v>
      </c>
      <c r="I384">
        <f>IF(Table1[[#This Row],[Status]]="Settled",1,0)</f>
        <v>1</v>
      </c>
      <c r="J384">
        <f>IF(Table1[[#This Row],[Status]]="Failed",1,0)</f>
        <v>0</v>
      </c>
    </row>
    <row r="385" spans="1:10" x14ac:dyDescent="0.25">
      <c r="A385" s="2" t="s">
        <v>489</v>
      </c>
      <c r="B385" s="1">
        <v>45691</v>
      </c>
      <c r="C385" s="1">
        <v>45693</v>
      </c>
      <c r="D385" t="s">
        <v>26</v>
      </c>
      <c r="E385" t="s">
        <v>33</v>
      </c>
      <c r="F385" s="3">
        <v>400798.21</v>
      </c>
      <c r="G385" t="s">
        <v>13</v>
      </c>
      <c r="H385" s="4">
        <f>Table1[[#This Row],[SettleDate]] - Table1[[#This Row],[TradeDate]]</f>
        <v>2</v>
      </c>
      <c r="I385">
        <f>IF(Table1[[#This Row],[Status]]="Settled",1,0)</f>
        <v>0</v>
      </c>
      <c r="J385">
        <f>IF(Table1[[#This Row],[Status]]="Failed",1,0)</f>
        <v>0</v>
      </c>
    </row>
    <row r="386" spans="1:10" x14ac:dyDescent="0.25">
      <c r="A386" s="2" t="s">
        <v>490</v>
      </c>
      <c r="B386" s="1">
        <v>45837</v>
      </c>
      <c r="C386" s="1">
        <v>45839</v>
      </c>
      <c r="D386" t="s">
        <v>8</v>
      </c>
      <c r="E386" t="s">
        <v>33</v>
      </c>
      <c r="F386" s="3">
        <v>311796.84000000003</v>
      </c>
      <c r="G386" t="s">
        <v>31</v>
      </c>
      <c r="H386" s="4">
        <f>Table1[[#This Row],[SettleDate]] - Table1[[#This Row],[TradeDate]]</f>
        <v>2</v>
      </c>
      <c r="I386">
        <f>IF(Table1[[#This Row],[Status]]="Settled",1,0)</f>
        <v>0</v>
      </c>
      <c r="J386">
        <f>IF(Table1[[#This Row],[Status]]="Failed",1,0)</f>
        <v>0</v>
      </c>
    </row>
    <row r="387" spans="1:10" x14ac:dyDescent="0.25">
      <c r="A387" s="2" t="s">
        <v>492</v>
      </c>
      <c r="B387" s="1">
        <v>45804</v>
      </c>
      <c r="C387" s="1">
        <v>45806</v>
      </c>
      <c r="D387" t="s">
        <v>15</v>
      </c>
      <c r="E387" t="s">
        <v>9</v>
      </c>
      <c r="F387" s="3">
        <v>57782.02</v>
      </c>
      <c r="G387" t="s">
        <v>13</v>
      </c>
      <c r="H387" s="4">
        <f>Table1[[#This Row],[SettleDate]] - Table1[[#This Row],[TradeDate]]</f>
        <v>2</v>
      </c>
      <c r="I387">
        <f>IF(Table1[[#This Row],[Status]]="Settled",1,0)</f>
        <v>0</v>
      </c>
      <c r="J387">
        <f>IF(Table1[[#This Row],[Status]]="Failed",1,0)</f>
        <v>0</v>
      </c>
    </row>
    <row r="388" spans="1:10" x14ac:dyDescent="0.25">
      <c r="A388" s="2" t="s">
        <v>494</v>
      </c>
      <c r="B388" s="1">
        <v>45658</v>
      </c>
      <c r="C388" s="1">
        <v>45660</v>
      </c>
      <c r="D388" t="s">
        <v>19</v>
      </c>
      <c r="E388" t="s">
        <v>33</v>
      </c>
      <c r="F388" s="3">
        <v>255533.06</v>
      </c>
      <c r="G388" t="s">
        <v>10</v>
      </c>
      <c r="H388" s="4">
        <f>Table1[[#This Row],[SettleDate]] - Table1[[#This Row],[TradeDate]]</f>
        <v>2</v>
      </c>
      <c r="I388">
        <f>IF(Table1[[#This Row],[Status]]="Settled",1,0)</f>
        <v>1</v>
      </c>
      <c r="J388">
        <f>IF(Table1[[#This Row],[Status]]="Failed",1,0)</f>
        <v>0</v>
      </c>
    </row>
    <row r="389" spans="1:10" x14ac:dyDescent="0.25">
      <c r="A389" s="2" t="s">
        <v>501</v>
      </c>
      <c r="B389" s="1">
        <v>45785</v>
      </c>
      <c r="C389" s="1">
        <v>45787</v>
      </c>
      <c r="D389" t="s">
        <v>26</v>
      </c>
      <c r="E389" t="s">
        <v>17</v>
      </c>
      <c r="F389" s="3">
        <v>68061.259999999995</v>
      </c>
      <c r="G389" t="s">
        <v>10</v>
      </c>
      <c r="H389" s="4">
        <f>Table1[[#This Row],[SettleDate]] - Table1[[#This Row],[TradeDate]]</f>
        <v>2</v>
      </c>
      <c r="I389">
        <f>IF(Table1[[#This Row],[Status]]="Settled",1,0)</f>
        <v>1</v>
      </c>
      <c r="J389">
        <f>IF(Table1[[#This Row],[Status]]="Failed",1,0)</f>
        <v>0</v>
      </c>
    </row>
    <row r="390" spans="1:10" x14ac:dyDescent="0.25">
      <c r="A390" s="2" t="s">
        <v>514</v>
      </c>
      <c r="B390" s="1">
        <v>45669</v>
      </c>
      <c r="C390" s="1">
        <v>45671</v>
      </c>
      <c r="D390" t="s">
        <v>15</v>
      </c>
      <c r="E390" t="s">
        <v>23</v>
      </c>
      <c r="F390" s="3">
        <v>163302.95000000001</v>
      </c>
      <c r="G390" t="s">
        <v>34</v>
      </c>
      <c r="H390" s="4">
        <f>Table1[[#This Row],[SettleDate]] - Table1[[#This Row],[TradeDate]]</f>
        <v>2</v>
      </c>
      <c r="I390">
        <f>IF(Table1[[#This Row],[Status]]="Settled",1,0)</f>
        <v>0</v>
      </c>
      <c r="J390">
        <f>IF(Table1[[#This Row],[Status]]="Failed",1,0)</f>
        <v>1</v>
      </c>
    </row>
    <row r="391" spans="1:10" x14ac:dyDescent="0.25">
      <c r="A391" s="2" t="s">
        <v>515</v>
      </c>
      <c r="B391" s="1">
        <v>45724</v>
      </c>
      <c r="C391" s="1">
        <v>45726</v>
      </c>
      <c r="D391" t="s">
        <v>15</v>
      </c>
      <c r="E391" t="s">
        <v>23</v>
      </c>
      <c r="F391" s="3">
        <v>468295.58</v>
      </c>
      <c r="G391" t="s">
        <v>10</v>
      </c>
      <c r="H391" s="4">
        <f>Table1[[#This Row],[SettleDate]] - Table1[[#This Row],[TradeDate]]</f>
        <v>2</v>
      </c>
      <c r="I391">
        <f>IF(Table1[[#This Row],[Status]]="Settled",1,0)</f>
        <v>1</v>
      </c>
      <c r="J391">
        <f>IF(Table1[[#This Row],[Status]]="Failed",1,0)</f>
        <v>0</v>
      </c>
    </row>
    <row r="392" spans="1:10" x14ac:dyDescent="0.25">
      <c r="A392" s="2" t="s">
        <v>519</v>
      </c>
      <c r="B392" s="1">
        <v>45731</v>
      </c>
      <c r="C392" s="1">
        <v>45733</v>
      </c>
      <c r="D392" t="s">
        <v>15</v>
      </c>
      <c r="E392" t="s">
        <v>9</v>
      </c>
      <c r="F392" s="3">
        <v>131279.94</v>
      </c>
      <c r="G392" t="s">
        <v>13</v>
      </c>
      <c r="H392" s="4">
        <f>Table1[[#This Row],[SettleDate]] - Table1[[#This Row],[TradeDate]]</f>
        <v>2</v>
      </c>
      <c r="I392">
        <f>IF(Table1[[#This Row],[Status]]="Settled",1,0)</f>
        <v>0</v>
      </c>
      <c r="J392">
        <f>IF(Table1[[#This Row],[Status]]="Failed",1,0)</f>
        <v>0</v>
      </c>
    </row>
    <row r="393" spans="1:10" x14ac:dyDescent="0.25">
      <c r="A393" s="2" t="s">
        <v>520</v>
      </c>
      <c r="B393" s="1">
        <v>45700</v>
      </c>
      <c r="C393" s="1">
        <v>45702</v>
      </c>
      <c r="D393" t="s">
        <v>19</v>
      </c>
      <c r="E393" t="s">
        <v>9</v>
      </c>
      <c r="F393" s="3">
        <v>89779.37</v>
      </c>
      <c r="G393" t="s">
        <v>13</v>
      </c>
      <c r="H393" s="4">
        <f>Table1[[#This Row],[SettleDate]] - Table1[[#This Row],[TradeDate]]</f>
        <v>2</v>
      </c>
      <c r="I393">
        <f>IF(Table1[[#This Row],[Status]]="Settled",1,0)</f>
        <v>0</v>
      </c>
      <c r="J393">
        <f>IF(Table1[[#This Row],[Status]]="Failed",1,0)</f>
        <v>0</v>
      </c>
    </row>
    <row r="394" spans="1:10" x14ac:dyDescent="0.25">
      <c r="A394" s="2" t="s">
        <v>524</v>
      </c>
      <c r="B394" s="1">
        <v>45669</v>
      </c>
      <c r="C394" s="1">
        <v>45671</v>
      </c>
      <c r="D394" t="s">
        <v>26</v>
      </c>
      <c r="E394" t="s">
        <v>23</v>
      </c>
      <c r="F394" s="3">
        <v>103799.56</v>
      </c>
      <c r="G394" t="s">
        <v>10</v>
      </c>
      <c r="H394" s="4">
        <f>Table1[[#This Row],[SettleDate]] - Table1[[#This Row],[TradeDate]]</f>
        <v>2</v>
      </c>
      <c r="I394">
        <f>IF(Table1[[#This Row],[Status]]="Settled",1,0)</f>
        <v>1</v>
      </c>
      <c r="J394">
        <f>IF(Table1[[#This Row],[Status]]="Failed",1,0)</f>
        <v>0</v>
      </c>
    </row>
    <row r="395" spans="1:10" x14ac:dyDescent="0.25">
      <c r="A395" s="2" t="s">
        <v>533</v>
      </c>
      <c r="B395" s="1">
        <v>45811</v>
      </c>
      <c r="C395" s="1">
        <v>45813</v>
      </c>
      <c r="D395" t="s">
        <v>15</v>
      </c>
      <c r="E395" t="s">
        <v>23</v>
      </c>
      <c r="F395" s="3">
        <v>173396.67</v>
      </c>
      <c r="G395" t="s">
        <v>10</v>
      </c>
      <c r="H395" s="4">
        <f>Table1[[#This Row],[SettleDate]] - Table1[[#This Row],[TradeDate]]</f>
        <v>2</v>
      </c>
      <c r="I395">
        <f>IF(Table1[[#This Row],[Status]]="Settled",1,0)</f>
        <v>1</v>
      </c>
      <c r="J395">
        <f>IF(Table1[[#This Row],[Status]]="Failed",1,0)</f>
        <v>0</v>
      </c>
    </row>
    <row r="396" spans="1:10" x14ac:dyDescent="0.25">
      <c r="A396" s="2" t="s">
        <v>537</v>
      </c>
      <c r="B396" s="1">
        <v>45762</v>
      </c>
      <c r="C396" s="1">
        <v>45764</v>
      </c>
      <c r="D396" t="s">
        <v>19</v>
      </c>
      <c r="E396" t="s">
        <v>23</v>
      </c>
      <c r="F396" s="3">
        <v>196906.11</v>
      </c>
      <c r="G396" t="s">
        <v>13</v>
      </c>
      <c r="H396" s="4">
        <f>Table1[[#This Row],[SettleDate]] - Table1[[#This Row],[TradeDate]]</f>
        <v>2</v>
      </c>
      <c r="I396">
        <f>IF(Table1[[#This Row],[Status]]="Settled",1,0)</f>
        <v>0</v>
      </c>
      <c r="J396">
        <f>IF(Table1[[#This Row],[Status]]="Failed",1,0)</f>
        <v>0</v>
      </c>
    </row>
    <row r="397" spans="1:10" x14ac:dyDescent="0.25">
      <c r="A397" s="2" t="s">
        <v>539</v>
      </c>
      <c r="B397" s="1">
        <v>45715</v>
      </c>
      <c r="C397" s="1">
        <v>45717</v>
      </c>
      <c r="D397" t="s">
        <v>8</v>
      </c>
      <c r="E397" t="s">
        <v>9</v>
      </c>
      <c r="F397" s="3">
        <v>394582.29</v>
      </c>
      <c r="G397" t="s">
        <v>10</v>
      </c>
      <c r="H397" s="4">
        <f>Table1[[#This Row],[SettleDate]] - Table1[[#This Row],[TradeDate]]</f>
        <v>2</v>
      </c>
      <c r="I397">
        <f>IF(Table1[[#This Row],[Status]]="Settled",1,0)</f>
        <v>1</v>
      </c>
      <c r="J397">
        <f>IF(Table1[[#This Row],[Status]]="Failed",1,0)</f>
        <v>0</v>
      </c>
    </row>
    <row r="398" spans="1:10" x14ac:dyDescent="0.25">
      <c r="A398" s="2" t="s">
        <v>540</v>
      </c>
      <c r="B398" s="1">
        <v>45771</v>
      </c>
      <c r="C398" s="1">
        <v>45773</v>
      </c>
      <c r="D398" t="s">
        <v>26</v>
      </c>
      <c r="E398" t="s">
        <v>33</v>
      </c>
      <c r="F398" s="3">
        <v>369408.51</v>
      </c>
      <c r="G398" t="s">
        <v>10</v>
      </c>
      <c r="H398" s="4">
        <f>Table1[[#This Row],[SettleDate]] - Table1[[#This Row],[TradeDate]]</f>
        <v>2</v>
      </c>
      <c r="I398">
        <f>IF(Table1[[#This Row],[Status]]="Settled",1,0)</f>
        <v>1</v>
      </c>
      <c r="J398">
        <f>IF(Table1[[#This Row],[Status]]="Failed",1,0)</f>
        <v>0</v>
      </c>
    </row>
    <row r="399" spans="1:10" x14ac:dyDescent="0.25">
      <c r="A399" s="2" t="s">
        <v>551</v>
      </c>
      <c r="B399" s="1">
        <v>45756</v>
      </c>
      <c r="C399" s="1">
        <v>45758</v>
      </c>
      <c r="D399" t="s">
        <v>15</v>
      </c>
      <c r="E399" t="s">
        <v>33</v>
      </c>
      <c r="F399" s="3">
        <v>488781.07</v>
      </c>
      <c r="G399" t="s">
        <v>10</v>
      </c>
      <c r="H399" s="4">
        <f>Table1[[#This Row],[SettleDate]] - Table1[[#This Row],[TradeDate]]</f>
        <v>2</v>
      </c>
      <c r="I399">
        <f>IF(Table1[[#This Row],[Status]]="Settled",1,0)</f>
        <v>1</v>
      </c>
      <c r="J399">
        <f>IF(Table1[[#This Row],[Status]]="Failed",1,0)</f>
        <v>0</v>
      </c>
    </row>
    <row r="400" spans="1:10" x14ac:dyDescent="0.25">
      <c r="A400" s="2" t="s">
        <v>556</v>
      </c>
      <c r="B400" s="1">
        <v>45694</v>
      </c>
      <c r="C400" s="1">
        <v>45696</v>
      </c>
      <c r="D400" t="s">
        <v>15</v>
      </c>
      <c r="E400" t="s">
        <v>23</v>
      </c>
      <c r="F400" s="3">
        <v>103009.5</v>
      </c>
      <c r="G400" t="s">
        <v>10</v>
      </c>
      <c r="H400" s="4">
        <f>Table1[[#This Row],[SettleDate]] - Table1[[#This Row],[TradeDate]]</f>
        <v>2</v>
      </c>
      <c r="I400">
        <f>IF(Table1[[#This Row],[Status]]="Settled",1,0)</f>
        <v>1</v>
      </c>
      <c r="J400">
        <f>IF(Table1[[#This Row],[Status]]="Failed",1,0)</f>
        <v>0</v>
      </c>
    </row>
    <row r="401" spans="1:10" x14ac:dyDescent="0.25">
      <c r="A401" s="2" t="s">
        <v>561</v>
      </c>
      <c r="B401" s="1">
        <v>45756</v>
      </c>
      <c r="C401" s="1">
        <v>45758</v>
      </c>
      <c r="D401" t="s">
        <v>8</v>
      </c>
      <c r="E401" t="s">
        <v>12</v>
      </c>
      <c r="F401" s="3">
        <v>306686.51</v>
      </c>
      <c r="G401" t="s">
        <v>31</v>
      </c>
      <c r="H401" s="4">
        <f>Table1[[#This Row],[SettleDate]] - Table1[[#This Row],[TradeDate]]</f>
        <v>2</v>
      </c>
      <c r="I401">
        <f>IF(Table1[[#This Row],[Status]]="Settled",1,0)</f>
        <v>0</v>
      </c>
      <c r="J401">
        <f>IF(Table1[[#This Row],[Status]]="Failed",1,0)</f>
        <v>0</v>
      </c>
    </row>
    <row r="402" spans="1:10" x14ac:dyDescent="0.25">
      <c r="A402" s="2" t="s">
        <v>562</v>
      </c>
      <c r="B402" s="1">
        <v>45762</v>
      </c>
      <c r="C402" s="1">
        <v>45764</v>
      </c>
      <c r="D402" t="s">
        <v>26</v>
      </c>
      <c r="E402" t="s">
        <v>9</v>
      </c>
      <c r="F402" s="3">
        <v>263227.07</v>
      </c>
      <c r="G402" t="s">
        <v>10</v>
      </c>
      <c r="H402" s="4">
        <f>Table1[[#This Row],[SettleDate]] - Table1[[#This Row],[TradeDate]]</f>
        <v>2</v>
      </c>
      <c r="I402">
        <f>IF(Table1[[#This Row],[Status]]="Settled",1,0)</f>
        <v>1</v>
      </c>
      <c r="J402">
        <f>IF(Table1[[#This Row],[Status]]="Failed",1,0)</f>
        <v>0</v>
      </c>
    </row>
    <row r="403" spans="1:10" x14ac:dyDescent="0.25">
      <c r="A403" s="2" t="s">
        <v>563</v>
      </c>
      <c r="B403" s="1">
        <v>45687</v>
      </c>
      <c r="C403" s="1">
        <v>45689</v>
      </c>
      <c r="D403" t="s">
        <v>26</v>
      </c>
      <c r="E403" t="s">
        <v>33</v>
      </c>
      <c r="F403" s="3">
        <v>372679.07</v>
      </c>
      <c r="G403" t="s">
        <v>10</v>
      </c>
      <c r="H403" s="4">
        <f>Table1[[#This Row],[SettleDate]] - Table1[[#This Row],[TradeDate]]</f>
        <v>2</v>
      </c>
      <c r="I403">
        <f>IF(Table1[[#This Row],[Status]]="Settled",1,0)</f>
        <v>1</v>
      </c>
      <c r="J403">
        <f>IF(Table1[[#This Row],[Status]]="Failed",1,0)</f>
        <v>0</v>
      </c>
    </row>
    <row r="404" spans="1:10" x14ac:dyDescent="0.25">
      <c r="A404" s="2" t="s">
        <v>573</v>
      </c>
      <c r="B404" s="1">
        <v>45757</v>
      </c>
      <c r="C404" s="1">
        <v>45759</v>
      </c>
      <c r="D404" t="s">
        <v>19</v>
      </c>
      <c r="E404" t="s">
        <v>12</v>
      </c>
      <c r="F404" s="3">
        <v>350940.76</v>
      </c>
      <c r="G404" t="s">
        <v>10</v>
      </c>
      <c r="H404" s="4">
        <f>Table1[[#This Row],[SettleDate]] - Table1[[#This Row],[TradeDate]]</f>
        <v>2</v>
      </c>
      <c r="I404">
        <f>IF(Table1[[#This Row],[Status]]="Settled",1,0)</f>
        <v>1</v>
      </c>
      <c r="J404">
        <f>IF(Table1[[#This Row],[Status]]="Failed",1,0)</f>
        <v>0</v>
      </c>
    </row>
    <row r="405" spans="1:10" x14ac:dyDescent="0.25">
      <c r="A405" s="2" t="s">
        <v>579</v>
      </c>
      <c r="B405" s="1">
        <v>45785</v>
      </c>
      <c r="C405" s="1">
        <v>45787</v>
      </c>
      <c r="D405" t="s">
        <v>26</v>
      </c>
      <c r="E405" t="s">
        <v>33</v>
      </c>
      <c r="F405" s="3">
        <v>192897.31</v>
      </c>
      <c r="G405" t="s">
        <v>31</v>
      </c>
      <c r="H405" s="4">
        <f>Table1[[#This Row],[SettleDate]] - Table1[[#This Row],[TradeDate]]</f>
        <v>2</v>
      </c>
      <c r="I405">
        <f>IF(Table1[[#This Row],[Status]]="Settled",1,0)</f>
        <v>0</v>
      </c>
      <c r="J405">
        <f>IF(Table1[[#This Row],[Status]]="Failed",1,0)</f>
        <v>0</v>
      </c>
    </row>
    <row r="406" spans="1:10" x14ac:dyDescent="0.25">
      <c r="A406" s="2" t="s">
        <v>589</v>
      </c>
      <c r="B406" s="1">
        <v>45837</v>
      </c>
      <c r="C406" s="1">
        <v>45839</v>
      </c>
      <c r="D406" t="s">
        <v>15</v>
      </c>
      <c r="E406" t="s">
        <v>33</v>
      </c>
      <c r="F406" s="3">
        <v>230051.53</v>
      </c>
      <c r="G406" t="s">
        <v>13</v>
      </c>
      <c r="H406" s="4">
        <f>Table1[[#This Row],[SettleDate]] - Table1[[#This Row],[TradeDate]]</f>
        <v>2</v>
      </c>
      <c r="I406">
        <f>IF(Table1[[#This Row],[Status]]="Settled",1,0)</f>
        <v>0</v>
      </c>
      <c r="J406">
        <f>IF(Table1[[#This Row],[Status]]="Failed",1,0)</f>
        <v>0</v>
      </c>
    </row>
    <row r="407" spans="1:10" x14ac:dyDescent="0.25">
      <c r="A407" s="2" t="s">
        <v>591</v>
      </c>
      <c r="B407" s="1">
        <v>45710</v>
      </c>
      <c r="C407" s="1">
        <v>45712</v>
      </c>
      <c r="D407" t="s">
        <v>8</v>
      </c>
      <c r="E407" t="s">
        <v>23</v>
      </c>
      <c r="F407" s="3">
        <v>114411.65</v>
      </c>
      <c r="G407" t="s">
        <v>10</v>
      </c>
      <c r="H407" s="4">
        <f>Table1[[#This Row],[SettleDate]] - Table1[[#This Row],[TradeDate]]</f>
        <v>2</v>
      </c>
      <c r="I407">
        <f>IF(Table1[[#This Row],[Status]]="Settled",1,0)</f>
        <v>1</v>
      </c>
      <c r="J407">
        <f>IF(Table1[[#This Row],[Status]]="Failed",1,0)</f>
        <v>0</v>
      </c>
    </row>
    <row r="408" spans="1:10" x14ac:dyDescent="0.25">
      <c r="A408" s="2" t="s">
        <v>594</v>
      </c>
      <c r="B408" s="1">
        <v>45714</v>
      </c>
      <c r="C408" s="1">
        <v>45716</v>
      </c>
      <c r="D408" t="s">
        <v>19</v>
      </c>
      <c r="E408" t="s">
        <v>23</v>
      </c>
      <c r="F408" s="3">
        <v>388427.5</v>
      </c>
      <c r="G408" t="s">
        <v>10</v>
      </c>
      <c r="H408" s="4">
        <f>Table1[[#This Row],[SettleDate]] - Table1[[#This Row],[TradeDate]]</f>
        <v>2</v>
      </c>
      <c r="I408">
        <f>IF(Table1[[#This Row],[Status]]="Settled",1,0)</f>
        <v>1</v>
      </c>
      <c r="J408">
        <f>IF(Table1[[#This Row],[Status]]="Failed",1,0)</f>
        <v>0</v>
      </c>
    </row>
    <row r="409" spans="1:10" x14ac:dyDescent="0.25">
      <c r="A409" s="2" t="s">
        <v>599</v>
      </c>
      <c r="B409" s="1">
        <v>45799</v>
      </c>
      <c r="C409" s="1">
        <v>45801</v>
      </c>
      <c r="D409" t="s">
        <v>26</v>
      </c>
      <c r="E409" t="s">
        <v>17</v>
      </c>
      <c r="F409" s="3">
        <v>198950.62</v>
      </c>
      <c r="G409" t="s">
        <v>13</v>
      </c>
      <c r="H409" s="4">
        <f>Table1[[#This Row],[SettleDate]] - Table1[[#This Row],[TradeDate]]</f>
        <v>2</v>
      </c>
      <c r="I409">
        <f>IF(Table1[[#This Row],[Status]]="Settled",1,0)</f>
        <v>0</v>
      </c>
      <c r="J409">
        <f>IF(Table1[[#This Row],[Status]]="Failed",1,0)</f>
        <v>0</v>
      </c>
    </row>
    <row r="410" spans="1:10" x14ac:dyDescent="0.25">
      <c r="A410" s="2" t="s">
        <v>602</v>
      </c>
      <c r="B410" s="1">
        <v>45820</v>
      </c>
      <c r="C410" s="1">
        <v>45822</v>
      </c>
      <c r="D410" t="s">
        <v>19</v>
      </c>
      <c r="E410" t="s">
        <v>9</v>
      </c>
      <c r="F410" s="3">
        <v>470429.24</v>
      </c>
      <c r="G410" t="s">
        <v>34</v>
      </c>
      <c r="H410" s="4">
        <f>Table1[[#This Row],[SettleDate]] - Table1[[#This Row],[TradeDate]]</f>
        <v>2</v>
      </c>
      <c r="I410">
        <f>IF(Table1[[#This Row],[Status]]="Settled",1,0)</f>
        <v>0</v>
      </c>
      <c r="J410">
        <f>IF(Table1[[#This Row],[Status]]="Failed",1,0)</f>
        <v>1</v>
      </c>
    </row>
    <row r="411" spans="1:10" x14ac:dyDescent="0.25">
      <c r="A411" s="2" t="s">
        <v>605</v>
      </c>
      <c r="B411" s="1">
        <v>45733</v>
      </c>
      <c r="C411" s="1">
        <v>45735</v>
      </c>
      <c r="D411" t="s">
        <v>19</v>
      </c>
      <c r="E411" t="s">
        <v>12</v>
      </c>
      <c r="F411" s="3">
        <v>312452.02</v>
      </c>
      <c r="G411" t="s">
        <v>10</v>
      </c>
      <c r="H411" s="4">
        <f>Table1[[#This Row],[SettleDate]] - Table1[[#This Row],[TradeDate]]</f>
        <v>2</v>
      </c>
      <c r="I411">
        <f>IF(Table1[[#This Row],[Status]]="Settled",1,0)</f>
        <v>1</v>
      </c>
      <c r="J411">
        <f>IF(Table1[[#This Row],[Status]]="Failed",1,0)</f>
        <v>0</v>
      </c>
    </row>
    <row r="412" spans="1:10" x14ac:dyDescent="0.25">
      <c r="A412" s="2" t="s">
        <v>610</v>
      </c>
      <c r="B412" s="1">
        <v>45831</v>
      </c>
      <c r="C412" s="1">
        <v>45833</v>
      </c>
      <c r="D412" t="s">
        <v>15</v>
      </c>
      <c r="E412" t="s">
        <v>12</v>
      </c>
      <c r="F412" s="3">
        <v>373984.24</v>
      </c>
      <c r="G412" t="s">
        <v>10</v>
      </c>
      <c r="H412" s="4">
        <f>Table1[[#This Row],[SettleDate]] - Table1[[#This Row],[TradeDate]]</f>
        <v>2</v>
      </c>
      <c r="I412">
        <f>IF(Table1[[#This Row],[Status]]="Settled",1,0)</f>
        <v>1</v>
      </c>
      <c r="J412">
        <f>IF(Table1[[#This Row],[Status]]="Failed",1,0)</f>
        <v>0</v>
      </c>
    </row>
    <row r="413" spans="1:10" x14ac:dyDescent="0.25">
      <c r="A413" s="2" t="s">
        <v>612</v>
      </c>
      <c r="B413" s="1">
        <v>45825</v>
      </c>
      <c r="C413" s="1">
        <v>45827</v>
      </c>
      <c r="D413" t="s">
        <v>19</v>
      </c>
      <c r="E413" t="s">
        <v>9</v>
      </c>
      <c r="F413" s="3">
        <v>446127.94</v>
      </c>
      <c r="G413" t="s">
        <v>10</v>
      </c>
      <c r="H413" s="4">
        <f>Table1[[#This Row],[SettleDate]] - Table1[[#This Row],[TradeDate]]</f>
        <v>2</v>
      </c>
      <c r="I413">
        <f>IF(Table1[[#This Row],[Status]]="Settled",1,0)</f>
        <v>1</v>
      </c>
      <c r="J413">
        <f>IF(Table1[[#This Row],[Status]]="Failed",1,0)</f>
        <v>0</v>
      </c>
    </row>
    <row r="414" spans="1:10" x14ac:dyDescent="0.25">
      <c r="A414" s="2" t="s">
        <v>613</v>
      </c>
      <c r="B414" s="1">
        <v>45827</v>
      </c>
      <c r="C414" s="1">
        <v>45829</v>
      </c>
      <c r="D414" t="s">
        <v>15</v>
      </c>
      <c r="E414" t="s">
        <v>23</v>
      </c>
      <c r="F414" s="3">
        <v>51307.64</v>
      </c>
      <c r="G414" t="s">
        <v>10</v>
      </c>
      <c r="H414" s="4">
        <f>Table1[[#This Row],[SettleDate]] - Table1[[#This Row],[TradeDate]]</f>
        <v>2</v>
      </c>
      <c r="I414">
        <f>IF(Table1[[#This Row],[Status]]="Settled",1,0)</f>
        <v>1</v>
      </c>
      <c r="J414">
        <f>IF(Table1[[#This Row],[Status]]="Failed",1,0)</f>
        <v>0</v>
      </c>
    </row>
    <row r="415" spans="1:10" x14ac:dyDescent="0.25">
      <c r="A415" s="2" t="s">
        <v>615</v>
      </c>
      <c r="B415" s="1">
        <v>45835</v>
      </c>
      <c r="C415" s="1">
        <v>45837</v>
      </c>
      <c r="D415" t="s">
        <v>19</v>
      </c>
      <c r="E415" t="s">
        <v>12</v>
      </c>
      <c r="F415" s="3">
        <v>432046.62</v>
      </c>
      <c r="G415" t="s">
        <v>10</v>
      </c>
      <c r="H415" s="4">
        <f>Table1[[#This Row],[SettleDate]] - Table1[[#This Row],[TradeDate]]</f>
        <v>2</v>
      </c>
      <c r="I415">
        <f>IF(Table1[[#This Row],[Status]]="Settled",1,0)</f>
        <v>1</v>
      </c>
      <c r="J415">
        <f>IF(Table1[[#This Row],[Status]]="Failed",1,0)</f>
        <v>0</v>
      </c>
    </row>
    <row r="416" spans="1:10" x14ac:dyDescent="0.25">
      <c r="A416" s="2" t="s">
        <v>623</v>
      </c>
      <c r="B416" s="1">
        <v>45793</v>
      </c>
      <c r="C416" s="1">
        <v>45795</v>
      </c>
      <c r="D416" t="s">
        <v>26</v>
      </c>
      <c r="E416" t="s">
        <v>12</v>
      </c>
      <c r="F416" s="3">
        <v>353425.14</v>
      </c>
      <c r="G416" t="s">
        <v>10</v>
      </c>
      <c r="H416" s="4">
        <f>Table1[[#This Row],[SettleDate]] - Table1[[#This Row],[TradeDate]]</f>
        <v>2</v>
      </c>
      <c r="I416">
        <f>IF(Table1[[#This Row],[Status]]="Settled",1,0)</f>
        <v>1</v>
      </c>
      <c r="J416">
        <f>IF(Table1[[#This Row],[Status]]="Failed",1,0)</f>
        <v>0</v>
      </c>
    </row>
    <row r="417" spans="1:10" x14ac:dyDescent="0.25">
      <c r="A417" s="2" t="s">
        <v>627</v>
      </c>
      <c r="B417" s="1">
        <v>45802</v>
      </c>
      <c r="C417" s="1">
        <v>45804</v>
      </c>
      <c r="D417" t="s">
        <v>8</v>
      </c>
      <c r="E417" t="s">
        <v>17</v>
      </c>
      <c r="F417" s="3">
        <v>34509.1</v>
      </c>
      <c r="G417" t="s">
        <v>10</v>
      </c>
      <c r="H417" s="4">
        <f>Table1[[#This Row],[SettleDate]] - Table1[[#This Row],[TradeDate]]</f>
        <v>2</v>
      </c>
      <c r="I417">
        <f>IF(Table1[[#This Row],[Status]]="Settled",1,0)</f>
        <v>1</v>
      </c>
      <c r="J417">
        <f>IF(Table1[[#This Row],[Status]]="Failed",1,0)</f>
        <v>0</v>
      </c>
    </row>
    <row r="418" spans="1:10" x14ac:dyDescent="0.25">
      <c r="A418" s="2" t="s">
        <v>629</v>
      </c>
      <c r="B418" s="1">
        <v>45702</v>
      </c>
      <c r="C418" s="1">
        <v>45704</v>
      </c>
      <c r="D418" t="s">
        <v>8</v>
      </c>
      <c r="E418" t="s">
        <v>9</v>
      </c>
      <c r="F418" s="3">
        <v>24456.99</v>
      </c>
      <c r="G418" t="s">
        <v>13</v>
      </c>
      <c r="H418" s="4">
        <f>Table1[[#This Row],[SettleDate]] - Table1[[#This Row],[TradeDate]]</f>
        <v>2</v>
      </c>
      <c r="I418">
        <f>IF(Table1[[#This Row],[Status]]="Settled",1,0)</f>
        <v>0</v>
      </c>
      <c r="J418">
        <f>IF(Table1[[#This Row],[Status]]="Failed",1,0)</f>
        <v>0</v>
      </c>
    </row>
    <row r="419" spans="1:10" x14ac:dyDescent="0.25">
      <c r="A419" s="2" t="s">
        <v>633</v>
      </c>
      <c r="B419" s="1">
        <v>45816</v>
      </c>
      <c r="C419" s="1">
        <v>45818</v>
      </c>
      <c r="D419" t="s">
        <v>19</v>
      </c>
      <c r="E419" t="s">
        <v>9</v>
      </c>
      <c r="F419" s="3">
        <v>456472.46</v>
      </c>
      <c r="G419" t="s">
        <v>10</v>
      </c>
      <c r="H419" s="4">
        <f>Table1[[#This Row],[SettleDate]] - Table1[[#This Row],[TradeDate]]</f>
        <v>2</v>
      </c>
      <c r="I419">
        <f>IF(Table1[[#This Row],[Status]]="Settled",1,0)</f>
        <v>1</v>
      </c>
      <c r="J419">
        <f>IF(Table1[[#This Row],[Status]]="Failed",1,0)</f>
        <v>0</v>
      </c>
    </row>
    <row r="420" spans="1:10" x14ac:dyDescent="0.25">
      <c r="A420" s="2" t="s">
        <v>635</v>
      </c>
      <c r="B420" s="1">
        <v>45765</v>
      </c>
      <c r="C420" s="1">
        <v>45767</v>
      </c>
      <c r="D420" t="s">
        <v>19</v>
      </c>
      <c r="E420" t="s">
        <v>9</v>
      </c>
      <c r="F420" s="3">
        <v>218138.05</v>
      </c>
      <c r="G420" t="s">
        <v>10</v>
      </c>
      <c r="H420" s="4">
        <f>Table1[[#This Row],[SettleDate]] - Table1[[#This Row],[TradeDate]]</f>
        <v>2</v>
      </c>
      <c r="I420">
        <f>IF(Table1[[#This Row],[Status]]="Settled",1,0)</f>
        <v>1</v>
      </c>
      <c r="J420">
        <f>IF(Table1[[#This Row],[Status]]="Failed",1,0)</f>
        <v>0</v>
      </c>
    </row>
    <row r="421" spans="1:10" x14ac:dyDescent="0.25">
      <c r="A421" s="2" t="s">
        <v>638</v>
      </c>
      <c r="B421" s="1">
        <v>45747</v>
      </c>
      <c r="C421" s="1">
        <v>45749</v>
      </c>
      <c r="D421" t="s">
        <v>26</v>
      </c>
      <c r="E421" t="s">
        <v>23</v>
      </c>
      <c r="F421" s="3">
        <v>301453.58</v>
      </c>
      <c r="G421" t="s">
        <v>10</v>
      </c>
      <c r="H421" s="4">
        <f>Table1[[#This Row],[SettleDate]] - Table1[[#This Row],[TradeDate]]</f>
        <v>2</v>
      </c>
      <c r="I421">
        <f>IF(Table1[[#This Row],[Status]]="Settled",1,0)</f>
        <v>1</v>
      </c>
      <c r="J421">
        <f>IF(Table1[[#This Row],[Status]]="Failed",1,0)</f>
        <v>0</v>
      </c>
    </row>
    <row r="422" spans="1:10" x14ac:dyDescent="0.25">
      <c r="A422" s="2" t="s">
        <v>645</v>
      </c>
      <c r="B422" s="1">
        <v>45715</v>
      </c>
      <c r="C422" s="1">
        <v>45717</v>
      </c>
      <c r="D422" t="s">
        <v>8</v>
      </c>
      <c r="E422" t="s">
        <v>17</v>
      </c>
      <c r="F422" s="3">
        <v>395517.06</v>
      </c>
      <c r="G422" t="s">
        <v>13</v>
      </c>
      <c r="H422" s="4">
        <f>Table1[[#This Row],[SettleDate]] - Table1[[#This Row],[TradeDate]]</f>
        <v>2</v>
      </c>
      <c r="I422">
        <f>IF(Table1[[#This Row],[Status]]="Settled",1,0)</f>
        <v>0</v>
      </c>
      <c r="J422">
        <f>IF(Table1[[#This Row],[Status]]="Failed",1,0)</f>
        <v>0</v>
      </c>
    </row>
    <row r="423" spans="1:10" x14ac:dyDescent="0.25">
      <c r="A423" s="2" t="s">
        <v>650</v>
      </c>
      <c r="B423" s="1">
        <v>45824</v>
      </c>
      <c r="C423" s="1">
        <v>45826</v>
      </c>
      <c r="D423" t="s">
        <v>19</v>
      </c>
      <c r="E423" t="s">
        <v>12</v>
      </c>
      <c r="F423" s="3">
        <v>152832.91</v>
      </c>
      <c r="G423" t="s">
        <v>10</v>
      </c>
      <c r="H423" s="4">
        <f>Table1[[#This Row],[SettleDate]] - Table1[[#This Row],[TradeDate]]</f>
        <v>2</v>
      </c>
      <c r="I423">
        <f>IF(Table1[[#This Row],[Status]]="Settled",1,0)</f>
        <v>1</v>
      </c>
      <c r="J423">
        <f>IF(Table1[[#This Row],[Status]]="Failed",1,0)</f>
        <v>0</v>
      </c>
    </row>
    <row r="424" spans="1:10" x14ac:dyDescent="0.25">
      <c r="A424" s="2" t="s">
        <v>660</v>
      </c>
      <c r="B424" s="1">
        <v>45791</v>
      </c>
      <c r="C424" s="1">
        <v>45793</v>
      </c>
      <c r="D424" t="s">
        <v>15</v>
      </c>
      <c r="E424" t="s">
        <v>23</v>
      </c>
      <c r="F424" s="3">
        <v>395812.94</v>
      </c>
      <c r="G424" t="s">
        <v>10</v>
      </c>
      <c r="H424" s="4">
        <f>Table1[[#This Row],[SettleDate]] - Table1[[#This Row],[TradeDate]]</f>
        <v>2</v>
      </c>
      <c r="I424">
        <f>IF(Table1[[#This Row],[Status]]="Settled",1,0)</f>
        <v>1</v>
      </c>
      <c r="J424">
        <f>IF(Table1[[#This Row],[Status]]="Failed",1,0)</f>
        <v>0</v>
      </c>
    </row>
    <row r="425" spans="1:10" x14ac:dyDescent="0.25">
      <c r="A425" s="2" t="s">
        <v>663</v>
      </c>
      <c r="B425" s="1">
        <v>45830</v>
      </c>
      <c r="C425" s="1">
        <v>45832</v>
      </c>
      <c r="D425" t="s">
        <v>26</v>
      </c>
      <c r="E425" t="s">
        <v>12</v>
      </c>
      <c r="F425" s="3">
        <v>322597.59000000003</v>
      </c>
      <c r="G425" t="s">
        <v>31</v>
      </c>
      <c r="H425" s="4">
        <f>Table1[[#This Row],[SettleDate]] - Table1[[#This Row],[TradeDate]]</f>
        <v>2</v>
      </c>
      <c r="I425">
        <f>IF(Table1[[#This Row],[Status]]="Settled",1,0)</f>
        <v>0</v>
      </c>
      <c r="J425">
        <f>IF(Table1[[#This Row],[Status]]="Failed",1,0)</f>
        <v>0</v>
      </c>
    </row>
    <row r="426" spans="1:10" x14ac:dyDescent="0.25">
      <c r="A426" s="2" t="s">
        <v>667</v>
      </c>
      <c r="B426" s="1">
        <v>45704</v>
      </c>
      <c r="C426" s="1">
        <v>45706</v>
      </c>
      <c r="D426" t="s">
        <v>8</v>
      </c>
      <c r="E426" t="s">
        <v>23</v>
      </c>
      <c r="F426" s="3">
        <v>80749.94</v>
      </c>
      <c r="G426" t="s">
        <v>31</v>
      </c>
      <c r="H426" s="4">
        <f>Table1[[#This Row],[SettleDate]] - Table1[[#This Row],[TradeDate]]</f>
        <v>2</v>
      </c>
      <c r="I426">
        <f>IF(Table1[[#This Row],[Status]]="Settled",1,0)</f>
        <v>0</v>
      </c>
      <c r="J426">
        <f>IF(Table1[[#This Row],[Status]]="Failed",1,0)</f>
        <v>0</v>
      </c>
    </row>
    <row r="427" spans="1:10" x14ac:dyDescent="0.25">
      <c r="A427" s="2" t="s">
        <v>669</v>
      </c>
      <c r="B427" s="1">
        <v>45737</v>
      </c>
      <c r="C427" s="1">
        <v>45739</v>
      </c>
      <c r="D427" t="s">
        <v>19</v>
      </c>
      <c r="E427" t="s">
        <v>9</v>
      </c>
      <c r="F427" s="3">
        <v>215500.91</v>
      </c>
      <c r="G427" t="s">
        <v>10</v>
      </c>
      <c r="H427" s="4">
        <f>Table1[[#This Row],[SettleDate]] - Table1[[#This Row],[TradeDate]]</f>
        <v>2</v>
      </c>
      <c r="I427">
        <f>IF(Table1[[#This Row],[Status]]="Settled",1,0)</f>
        <v>1</v>
      </c>
      <c r="J427">
        <f>IF(Table1[[#This Row],[Status]]="Failed",1,0)</f>
        <v>0</v>
      </c>
    </row>
    <row r="428" spans="1:10" x14ac:dyDescent="0.25">
      <c r="A428" s="2" t="s">
        <v>670</v>
      </c>
      <c r="B428" s="1">
        <v>45775</v>
      </c>
      <c r="C428" s="1">
        <v>45777</v>
      </c>
      <c r="D428" t="s">
        <v>26</v>
      </c>
      <c r="E428" t="s">
        <v>23</v>
      </c>
      <c r="F428" s="3">
        <v>255039.26</v>
      </c>
      <c r="G428" t="s">
        <v>10</v>
      </c>
      <c r="H428" s="4">
        <f>Table1[[#This Row],[SettleDate]] - Table1[[#This Row],[TradeDate]]</f>
        <v>2</v>
      </c>
      <c r="I428">
        <f>IF(Table1[[#This Row],[Status]]="Settled",1,0)</f>
        <v>1</v>
      </c>
      <c r="J428">
        <f>IF(Table1[[#This Row],[Status]]="Failed",1,0)</f>
        <v>0</v>
      </c>
    </row>
    <row r="429" spans="1:10" x14ac:dyDescent="0.25">
      <c r="A429" s="2" t="s">
        <v>673</v>
      </c>
      <c r="B429" s="1">
        <v>45677</v>
      </c>
      <c r="C429" s="1">
        <v>45679</v>
      </c>
      <c r="D429" t="s">
        <v>8</v>
      </c>
      <c r="E429" t="s">
        <v>17</v>
      </c>
      <c r="F429" s="3">
        <v>108538.38</v>
      </c>
      <c r="G429" t="s">
        <v>10</v>
      </c>
      <c r="H429" s="4">
        <f>Table1[[#This Row],[SettleDate]] - Table1[[#This Row],[TradeDate]]</f>
        <v>2</v>
      </c>
      <c r="I429">
        <f>IF(Table1[[#This Row],[Status]]="Settled",1,0)</f>
        <v>1</v>
      </c>
      <c r="J429">
        <f>IF(Table1[[#This Row],[Status]]="Failed",1,0)</f>
        <v>0</v>
      </c>
    </row>
    <row r="430" spans="1:10" x14ac:dyDescent="0.25">
      <c r="A430" s="2" t="s">
        <v>674</v>
      </c>
      <c r="B430" s="1">
        <v>45803</v>
      </c>
      <c r="C430" s="1">
        <v>45805</v>
      </c>
      <c r="D430" t="s">
        <v>15</v>
      </c>
      <c r="E430" t="s">
        <v>23</v>
      </c>
      <c r="F430" s="3">
        <v>299214</v>
      </c>
      <c r="G430" t="s">
        <v>10</v>
      </c>
      <c r="H430" s="4">
        <f>Table1[[#This Row],[SettleDate]] - Table1[[#This Row],[TradeDate]]</f>
        <v>2</v>
      </c>
      <c r="I430">
        <f>IF(Table1[[#This Row],[Status]]="Settled",1,0)</f>
        <v>1</v>
      </c>
      <c r="J430">
        <f>IF(Table1[[#This Row],[Status]]="Failed",1,0)</f>
        <v>0</v>
      </c>
    </row>
    <row r="431" spans="1:10" x14ac:dyDescent="0.25">
      <c r="A431" s="2" t="s">
        <v>675</v>
      </c>
      <c r="B431" s="1">
        <v>45704</v>
      </c>
      <c r="C431" s="1">
        <v>45706</v>
      </c>
      <c r="D431" t="s">
        <v>26</v>
      </c>
      <c r="E431" t="s">
        <v>23</v>
      </c>
      <c r="F431" s="3">
        <v>209740.1</v>
      </c>
      <c r="G431" t="s">
        <v>10</v>
      </c>
      <c r="H431" s="4">
        <f>Table1[[#This Row],[SettleDate]] - Table1[[#This Row],[TradeDate]]</f>
        <v>2</v>
      </c>
      <c r="I431">
        <f>IF(Table1[[#This Row],[Status]]="Settled",1,0)</f>
        <v>1</v>
      </c>
      <c r="J431">
        <f>IF(Table1[[#This Row],[Status]]="Failed",1,0)</f>
        <v>0</v>
      </c>
    </row>
    <row r="432" spans="1:10" x14ac:dyDescent="0.25">
      <c r="A432" s="2" t="s">
        <v>680</v>
      </c>
      <c r="B432" s="1">
        <v>45658</v>
      </c>
      <c r="C432" s="1">
        <v>45660</v>
      </c>
      <c r="D432" t="s">
        <v>26</v>
      </c>
      <c r="E432" t="s">
        <v>12</v>
      </c>
      <c r="F432" s="3">
        <v>359350.4</v>
      </c>
      <c r="G432" t="s">
        <v>13</v>
      </c>
      <c r="H432" s="4">
        <f>Table1[[#This Row],[SettleDate]] - Table1[[#This Row],[TradeDate]]</f>
        <v>2</v>
      </c>
      <c r="I432">
        <f>IF(Table1[[#This Row],[Status]]="Settled",1,0)</f>
        <v>0</v>
      </c>
      <c r="J432">
        <f>IF(Table1[[#This Row],[Status]]="Failed",1,0)</f>
        <v>0</v>
      </c>
    </row>
    <row r="433" spans="1:10" x14ac:dyDescent="0.25">
      <c r="A433" s="2" t="s">
        <v>686</v>
      </c>
      <c r="B433" s="1">
        <v>45669</v>
      </c>
      <c r="C433" s="1">
        <v>45671</v>
      </c>
      <c r="D433" t="s">
        <v>26</v>
      </c>
      <c r="E433" t="s">
        <v>9</v>
      </c>
      <c r="F433" s="3">
        <v>395395.97</v>
      </c>
      <c r="G433" t="s">
        <v>31</v>
      </c>
      <c r="H433" s="4">
        <f>Table1[[#This Row],[SettleDate]] - Table1[[#This Row],[TradeDate]]</f>
        <v>2</v>
      </c>
      <c r="I433">
        <f>IF(Table1[[#This Row],[Status]]="Settled",1,0)</f>
        <v>0</v>
      </c>
      <c r="J433">
        <f>IF(Table1[[#This Row],[Status]]="Failed",1,0)</f>
        <v>0</v>
      </c>
    </row>
    <row r="434" spans="1:10" x14ac:dyDescent="0.25">
      <c r="A434" s="2" t="s">
        <v>689</v>
      </c>
      <c r="B434" s="1">
        <v>45759</v>
      </c>
      <c r="C434" s="1">
        <v>45761</v>
      </c>
      <c r="D434" t="s">
        <v>26</v>
      </c>
      <c r="E434" t="s">
        <v>33</v>
      </c>
      <c r="F434" s="3">
        <v>363077.12</v>
      </c>
      <c r="G434" t="s">
        <v>10</v>
      </c>
      <c r="H434" s="4">
        <f>Table1[[#This Row],[SettleDate]] - Table1[[#This Row],[TradeDate]]</f>
        <v>2</v>
      </c>
      <c r="I434">
        <f>IF(Table1[[#This Row],[Status]]="Settled",1,0)</f>
        <v>1</v>
      </c>
      <c r="J434">
        <f>IF(Table1[[#This Row],[Status]]="Failed",1,0)</f>
        <v>0</v>
      </c>
    </row>
    <row r="435" spans="1:10" x14ac:dyDescent="0.25">
      <c r="A435" s="2" t="s">
        <v>692</v>
      </c>
      <c r="B435" s="1">
        <v>45774</v>
      </c>
      <c r="C435" s="1">
        <v>45776</v>
      </c>
      <c r="D435" t="s">
        <v>15</v>
      </c>
      <c r="E435" t="s">
        <v>23</v>
      </c>
      <c r="F435" s="3">
        <v>404863.82</v>
      </c>
      <c r="G435" t="s">
        <v>10</v>
      </c>
      <c r="H435" s="4">
        <f>Table1[[#This Row],[SettleDate]] - Table1[[#This Row],[TradeDate]]</f>
        <v>2</v>
      </c>
      <c r="I435">
        <f>IF(Table1[[#This Row],[Status]]="Settled",1,0)</f>
        <v>1</v>
      </c>
      <c r="J435">
        <f>IF(Table1[[#This Row],[Status]]="Failed",1,0)</f>
        <v>0</v>
      </c>
    </row>
    <row r="436" spans="1:10" x14ac:dyDescent="0.25">
      <c r="A436" s="2" t="s">
        <v>701</v>
      </c>
      <c r="B436" s="1">
        <v>45685</v>
      </c>
      <c r="C436" s="1">
        <v>45687</v>
      </c>
      <c r="D436" t="s">
        <v>15</v>
      </c>
      <c r="E436" t="s">
        <v>9</v>
      </c>
      <c r="F436" s="3">
        <v>415777.25</v>
      </c>
      <c r="G436" t="s">
        <v>10</v>
      </c>
      <c r="H436" s="4">
        <f>Table1[[#This Row],[SettleDate]] - Table1[[#This Row],[TradeDate]]</f>
        <v>2</v>
      </c>
      <c r="I436">
        <f>IF(Table1[[#This Row],[Status]]="Settled",1,0)</f>
        <v>1</v>
      </c>
      <c r="J436">
        <f>IF(Table1[[#This Row],[Status]]="Failed",1,0)</f>
        <v>0</v>
      </c>
    </row>
    <row r="437" spans="1:10" x14ac:dyDescent="0.25">
      <c r="A437" s="2" t="s">
        <v>702</v>
      </c>
      <c r="B437" s="1">
        <v>45758</v>
      </c>
      <c r="C437" s="1">
        <v>45760</v>
      </c>
      <c r="D437" t="s">
        <v>8</v>
      </c>
      <c r="E437" t="s">
        <v>9</v>
      </c>
      <c r="F437" s="3">
        <v>115869.46</v>
      </c>
      <c r="G437" t="s">
        <v>10</v>
      </c>
      <c r="H437" s="4">
        <f>Table1[[#This Row],[SettleDate]] - Table1[[#This Row],[TradeDate]]</f>
        <v>2</v>
      </c>
      <c r="I437">
        <f>IF(Table1[[#This Row],[Status]]="Settled",1,0)</f>
        <v>1</v>
      </c>
      <c r="J437">
        <f>IF(Table1[[#This Row],[Status]]="Failed",1,0)</f>
        <v>0</v>
      </c>
    </row>
    <row r="438" spans="1:10" x14ac:dyDescent="0.25">
      <c r="A438" s="2" t="s">
        <v>709</v>
      </c>
      <c r="B438" s="1">
        <v>45703</v>
      </c>
      <c r="C438" s="1">
        <v>45705</v>
      </c>
      <c r="D438" t="s">
        <v>26</v>
      </c>
      <c r="E438" t="s">
        <v>17</v>
      </c>
      <c r="F438" s="3">
        <v>166118.39000000001</v>
      </c>
      <c r="G438" t="s">
        <v>10</v>
      </c>
      <c r="H438" s="4">
        <f>Table1[[#This Row],[SettleDate]] - Table1[[#This Row],[TradeDate]]</f>
        <v>2</v>
      </c>
      <c r="I438">
        <f>IF(Table1[[#This Row],[Status]]="Settled",1,0)</f>
        <v>1</v>
      </c>
      <c r="J438">
        <f>IF(Table1[[#This Row],[Status]]="Failed",1,0)</f>
        <v>0</v>
      </c>
    </row>
    <row r="439" spans="1:10" x14ac:dyDescent="0.25">
      <c r="A439" s="2" t="s">
        <v>713</v>
      </c>
      <c r="B439" s="1">
        <v>45772</v>
      </c>
      <c r="C439" s="1">
        <v>45774</v>
      </c>
      <c r="D439" t="s">
        <v>8</v>
      </c>
      <c r="E439" t="s">
        <v>17</v>
      </c>
      <c r="F439" s="3">
        <v>180956.14</v>
      </c>
      <c r="G439" t="s">
        <v>10</v>
      </c>
      <c r="H439" s="4">
        <f>Table1[[#This Row],[SettleDate]] - Table1[[#This Row],[TradeDate]]</f>
        <v>2</v>
      </c>
      <c r="I439">
        <f>IF(Table1[[#This Row],[Status]]="Settled",1,0)</f>
        <v>1</v>
      </c>
      <c r="J439">
        <f>IF(Table1[[#This Row],[Status]]="Failed",1,0)</f>
        <v>0</v>
      </c>
    </row>
    <row r="440" spans="1:10" x14ac:dyDescent="0.25">
      <c r="A440" s="2" t="s">
        <v>715</v>
      </c>
      <c r="B440" s="1">
        <v>45810</v>
      </c>
      <c r="C440" s="1">
        <v>45812</v>
      </c>
      <c r="D440" t="s">
        <v>15</v>
      </c>
      <c r="E440" t="s">
        <v>9</v>
      </c>
      <c r="F440" s="3">
        <v>399297.96</v>
      </c>
      <c r="G440" t="s">
        <v>10</v>
      </c>
      <c r="H440" s="4">
        <f>Table1[[#This Row],[SettleDate]] - Table1[[#This Row],[TradeDate]]</f>
        <v>2</v>
      </c>
      <c r="I440">
        <f>IF(Table1[[#This Row],[Status]]="Settled",1,0)</f>
        <v>1</v>
      </c>
      <c r="J440">
        <f>IF(Table1[[#This Row],[Status]]="Failed",1,0)</f>
        <v>0</v>
      </c>
    </row>
    <row r="441" spans="1:10" x14ac:dyDescent="0.25">
      <c r="A441" s="2" t="s">
        <v>716</v>
      </c>
      <c r="B441" s="1">
        <v>45667</v>
      </c>
      <c r="C441" s="1">
        <v>45669</v>
      </c>
      <c r="D441" t="s">
        <v>19</v>
      </c>
      <c r="E441" t="s">
        <v>33</v>
      </c>
      <c r="F441" s="3">
        <v>443344.51</v>
      </c>
      <c r="G441" t="s">
        <v>10</v>
      </c>
      <c r="H441" s="4">
        <f>Table1[[#This Row],[SettleDate]] - Table1[[#This Row],[TradeDate]]</f>
        <v>2</v>
      </c>
      <c r="I441">
        <f>IF(Table1[[#This Row],[Status]]="Settled",1,0)</f>
        <v>1</v>
      </c>
      <c r="J441">
        <f>IF(Table1[[#This Row],[Status]]="Failed",1,0)</f>
        <v>0</v>
      </c>
    </row>
    <row r="442" spans="1:10" x14ac:dyDescent="0.25">
      <c r="A442" s="2" t="s">
        <v>718</v>
      </c>
      <c r="B442" s="1">
        <v>45687</v>
      </c>
      <c r="C442" s="1">
        <v>45689</v>
      </c>
      <c r="D442" t="s">
        <v>15</v>
      </c>
      <c r="E442" t="s">
        <v>12</v>
      </c>
      <c r="F442" s="3">
        <v>236303.31</v>
      </c>
      <c r="G442" t="s">
        <v>10</v>
      </c>
      <c r="H442" s="4">
        <f>Table1[[#This Row],[SettleDate]] - Table1[[#This Row],[TradeDate]]</f>
        <v>2</v>
      </c>
      <c r="I442">
        <f>IF(Table1[[#This Row],[Status]]="Settled",1,0)</f>
        <v>1</v>
      </c>
      <c r="J442">
        <f>IF(Table1[[#This Row],[Status]]="Failed",1,0)</f>
        <v>0</v>
      </c>
    </row>
    <row r="443" spans="1:10" x14ac:dyDescent="0.25">
      <c r="A443" s="2" t="s">
        <v>719</v>
      </c>
      <c r="B443" s="1">
        <v>45766</v>
      </c>
      <c r="C443" s="1">
        <v>45768</v>
      </c>
      <c r="D443" t="s">
        <v>19</v>
      </c>
      <c r="E443" t="s">
        <v>9</v>
      </c>
      <c r="F443" s="3">
        <v>213112.87</v>
      </c>
      <c r="G443" t="s">
        <v>10</v>
      </c>
      <c r="H443" s="4">
        <f>Table1[[#This Row],[SettleDate]] - Table1[[#This Row],[TradeDate]]</f>
        <v>2</v>
      </c>
      <c r="I443">
        <f>IF(Table1[[#This Row],[Status]]="Settled",1,0)</f>
        <v>1</v>
      </c>
      <c r="J443">
        <f>IF(Table1[[#This Row],[Status]]="Failed",1,0)</f>
        <v>0</v>
      </c>
    </row>
    <row r="444" spans="1:10" x14ac:dyDescent="0.25">
      <c r="A444" s="2" t="s">
        <v>725</v>
      </c>
      <c r="B444" s="1">
        <v>45803</v>
      </c>
      <c r="C444" s="1">
        <v>45805</v>
      </c>
      <c r="D444" t="s">
        <v>19</v>
      </c>
      <c r="E444" t="s">
        <v>17</v>
      </c>
      <c r="F444" s="3">
        <v>198553.77</v>
      </c>
      <c r="G444" t="s">
        <v>31</v>
      </c>
      <c r="H444" s="4">
        <f>Table1[[#This Row],[SettleDate]] - Table1[[#This Row],[TradeDate]]</f>
        <v>2</v>
      </c>
      <c r="I444">
        <f>IF(Table1[[#This Row],[Status]]="Settled",1,0)</f>
        <v>0</v>
      </c>
      <c r="J444">
        <f>IF(Table1[[#This Row],[Status]]="Failed",1,0)</f>
        <v>0</v>
      </c>
    </row>
    <row r="445" spans="1:10" x14ac:dyDescent="0.25">
      <c r="A445" s="2" t="s">
        <v>735</v>
      </c>
      <c r="B445" s="1">
        <v>45818</v>
      </c>
      <c r="C445" s="1">
        <v>45820</v>
      </c>
      <c r="D445" t="s">
        <v>8</v>
      </c>
      <c r="E445" t="s">
        <v>12</v>
      </c>
      <c r="F445" s="3">
        <v>212958.45</v>
      </c>
      <c r="G445" t="s">
        <v>10</v>
      </c>
      <c r="H445" s="4">
        <f>Table1[[#This Row],[SettleDate]] - Table1[[#This Row],[TradeDate]]</f>
        <v>2</v>
      </c>
      <c r="I445">
        <f>IF(Table1[[#This Row],[Status]]="Settled",1,0)</f>
        <v>1</v>
      </c>
      <c r="J445">
        <f>IF(Table1[[#This Row],[Status]]="Failed",1,0)</f>
        <v>0</v>
      </c>
    </row>
    <row r="446" spans="1:10" x14ac:dyDescent="0.25">
      <c r="A446" s="2" t="s">
        <v>741</v>
      </c>
      <c r="B446" s="1">
        <v>45712</v>
      </c>
      <c r="C446" s="1">
        <v>45714</v>
      </c>
      <c r="D446" t="s">
        <v>15</v>
      </c>
      <c r="E446" t="s">
        <v>23</v>
      </c>
      <c r="F446" s="3">
        <v>68023.37</v>
      </c>
      <c r="G446" t="s">
        <v>10</v>
      </c>
      <c r="H446" s="4">
        <f>Table1[[#This Row],[SettleDate]] - Table1[[#This Row],[TradeDate]]</f>
        <v>2</v>
      </c>
      <c r="I446">
        <f>IF(Table1[[#This Row],[Status]]="Settled",1,0)</f>
        <v>1</v>
      </c>
      <c r="J446">
        <f>IF(Table1[[#This Row],[Status]]="Failed",1,0)</f>
        <v>0</v>
      </c>
    </row>
    <row r="447" spans="1:10" x14ac:dyDescent="0.25">
      <c r="A447" s="2" t="s">
        <v>745</v>
      </c>
      <c r="B447" s="1">
        <v>45759</v>
      </c>
      <c r="C447" s="1">
        <v>45761</v>
      </c>
      <c r="D447" t="s">
        <v>26</v>
      </c>
      <c r="E447" t="s">
        <v>17</v>
      </c>
      <c r="F447" s="3">
        <v>129427.45</v>
      </c>
      <c r="G447" t="s">
        <v>10</v>
      </c>
      <c r="H447" s="4">
        <f>Table1[[#This Row],[SettleDate]] - Table1[[#This Row],[TradeDate]]</f>
        <v>2</v>
      </c>
      <c r="I447">
        <f>IF(Table1[[#This Row],[Status]]="Settled",1,0)</f>
        <v>1</v>
      </c>
      <c r="J447">
        <f>IF(Table1[[#This Row],[Status]]="Failed",1,0)</f>
        <v>0</v>
      </c>
    </row>
    <row r="448" spans="1:10" x14ac:dyDescent="0.25">
      <c r="A448" s="2" t="s">
        <v>748</v>
      </c>
      <c r="B448" s="1">
        <v>45710</v>
      </c>
      <c r="C448" s="1">
        <v>45712</v>
      </c>
      <c r="D448" t="s">
        <v>19</v>
      </c>
      <c r="E448" t="s">
        <v>17</v>
      </c>
      <c r="F448" s="3">
        <v>377201.32</v>
      </c>
      <c r="G448" t="s">
        <v>34</v>
      </c>
      <c r="H448" s="4">
        <f>Table1[[#This Row],[SettleDate]] - Table1[[#This Row],[TradeDate]]</f>
        <v>2</v>
      </c>
      <c r="I448">
        <f>IF(Table1[[#This Row],[Status]]="Settled",1,0)</f>
        <v>0</v>
      </c>
      <c r="J448">
        <f>IF(Table1[[#This Row],[Status]]="Failed",1,0)</f>
        <v>1</v>
      </c>
    </row>
    <row r="449" spans="1:10" x14ac:dyDescent="0.25">
      <c r="A449" s="2" t="s">
        <v>750</v>
      </c>
      <c r="B449" s="1">
        <v>45740</v>
      </c>
      <c r="C449" s="1">
        <v>45742</v>
      </c>
      <c r="D449" t="s">
        <v>26</v>
      </c>
      <c r="E449" t="s">
        <v>17</v>
      </c>
      <c r="F449" s="3">
        <v>493260.87</v>
      </c>
      <c r="G449" t="s">
        <v>10</v>
      </c>
      <c r="H449" s="4">
        <f>Table1[[#This Row],[SettleDate]] - Table1[[#This Row],[TradeDate]]</f>
        <v>2</v>
      </c>
      <c r="I449">
        <f>IF(Table1[[#This Row],[Status]]="Settled",1,0)</f>
        <v>1</v>
      </c>
      <c r="J449">
        <f>IF(Table1[[#This Row],[Status]]="Failed",1,0)</f>
        <v>0</v>
      </c>
    </row>
    <row r="450" spans="1:10" x14ac:dyDescent="0.25">
      <c r="A450" s="2" t="s">
        <v>760</v>
      </c>
      <c r="B450" s="1">
        <v>45689</v>
      </c>
      <c r="C450" s="1">
        <v>45691</v>
      </c>
      <c r="D450" t="s">
        <v>8</v>
      </c>
      <c r="E450" t="s">
        <v>23</v>
      </c>
      <c r="F450" s="3">
        <v>291950.59999999998</v>
      </c>
      <c r="G450" t="s">
        <v>10</v>
      </c>
      <c r="H450" s="4">
        <f>Table1[[#This Row],[SettleDate]] - Table1[[#This Row],[TradeDate]]</f>
        <v>2</v>
      </c>
      <c r="I450">
        <f>IF(Table1[[#This Row],[Status]]="Settled",1,0)</f>
        <v>1</v>
      </c>
      <c r="J450">
        <f>IF(Table1[[#This Row],[Status]]="Failed",1,0)</f>
        <v>0</v>
      </c>
    </row>
    <row r="451" spans="1:10" x14ac:dyDescent="0.25">
      <c r="A451" s="2" t="s">
        <v>764</v>
      </c>
      <c r="B451" s="1">
        <v>45729</v>
      </c>
      <c r="C451" s="1">
        <v>45731</v>
      </c>
      <c r="D451" t="s">
        <v>8</v>
      </c>
      <c r="E451" t="s">
        <v>9</v>
      </c>
      <c r="F451" s="3">
        <v>252894.84</v>
      </c>
      <c r="G451" t="s">
        <v>31</v>
      </c>
      <c r="H451" s="4">
        <f>Table1[[#This Row],[SettleDate]] - Table1[[#This Row],[TradeDate]]</f>
        <v>2</v>
      </c>
      <c r="I451">
        <f>IF(Table1[[#This Row],[Status]]="Settled",1,0)</f>
        <v>0</v>
      </c>
      <c r="J451">
        <f>IF(Table1[[#This Row],[Status]]="Failed",1,0)</f>
        <v>0</v>
      </c>
    </row>
    <row r="452" spans="1:10" x14ac:dyDescent="0.25">
      <c r="A452" s="2" t="s">
        <v>765</v>
      </c>
      <c r="B452" s="1">
        <v>45696</v>
      </c>
      <c r="C452" s="1">
        <v>45698</v>
      </c>
      <c r="D452" t="s">
        <v>26</v>
      </c>
      <c r="E452" t="s">
        <v>23</v>
      </c>
      <c r="F452" s="3">
        <v>467232.34</v>
      </c>
      <c r="G452" t="s">
        <v>13</v>
      </c>
      <c r="H452" s="4">
        <f>Table1[[#This Row],[SettleDate]] - Table1[[#This Row],[TradeDate]]</f>
        <v>2</v>
      </c>
      <c r="I452">
        <f>IF(Table1[[#This Row],[Status]]="Settled",1,0)</f>
        <v>0</v>
      </c>
      <c r="J452">
        <f>IF(Table1[[#This Row],[Status]]="Failed",1,0)</f>
        <v>0</v>
      </c>
    </row>
    <row r="453" spans="1:10" x14ac:dyDescent="0.25">
      <c r="A453" s="2" t="s">
        <v>767</v>
      </c>
      <c r="B453" s="1">
        <v>45819</v>
      </c>
      <c r="C453" s="1">
        <v>45821</v>
      </c>
      <c r="D453" t="s">
        <v>26</v>
      </c>
      <c r="E453" t="s">
        <v>23</v>
      </c>
      <c r="F453" s="3">
        <v>490413.43</v>
      </c>
      <c r="G453" t="s">
        <v>10</v>
      </c>
      <c r="H453" s="4">
        <f>Table1[[#This Row],[SettleDate]] - Table1[[#This Row],[TradeDate]]</f>
        <v>2</v>
      </c>
      <c r="I453">
        <f>IF(Table1[[#This Row],[Status]]="Settled",1,0)</f>
        <v>1</v>
      </c>
      <c r="J453">
        <f>IF(Table1[[#This Row],[Status]]="Failed",1,0)</f>
        <v>0</v>
      </c>
    </row>
    <row r="454" spans="1:10" x14ac:dyDescent="0.25">
      <c r="A454" s="2" t="s">
        <v>769</v>
      </c>
      <c r="B454" s="1">
        <v>45660</v>
      </c>
      <c r="C454" s="1">
        <v>45662</v>
      </c>
      <c r="D454" t="s">
        <v>19</v>
      </c>
      <c r="E454" t="s">
        <v>23</v>
      </c>
      <c r="F454" s="3">
        <v>66000.03</v>
      </c>
      <c r="G454" t="s">
        <v>13</v>
      </c>
      <c r="H454" s="4">
        <f>Table1[[#This Row],[SettleDate]] - Table1[[#This Row],[TradeDate]]</f>
        <v>2</v>
      </c>
      <c r="I454">
        <f>IF(Table1[[#This Row],[Status]]="Settled",1,0)</f>
        <v>0</v>
      </c>
      <c r="J454">
        <f>IF(Table1[[#This Row],[Status]]="Failed",1,0)</f>
        <v>0</v>
      </c>
    </row>
    <row r="455" spans="1:10" x14ac:dyDescent="0.25">
      <c r="A455" s="2" t="s">
        <v>772</v>
      </c>
      <c r="B455" s="1">
        <v>45669</v>
      </c>
      <c r="C455" s="1">
        <v>45671</v>
      </c>
      <c r="D455" t="s">
        <v>8</v>
      </c>
      <c r="E455" t="s">
        <v>33</v>
      </c>
      <c r="F455" s="3">
        <v>388763.49</v>
      </c>
      <c r="G455" t="s">
        <v>10</v>
      </c>
      <c r="H455" s="4">
        <f>Table1[[#This Row],[SettleDate]] - Table1[[#This Row],[TradeDate]]</f>
        <v>2</v>
      </c>
      <c r="I455">
        <f>IF(Table1[[#This Row],[Status]]="Settled",1,0)</f>
        <v>1</v>
      </c>
      <c r="J455">
        <f>IF(Table1[[#This Row],[Status]]="Failed",1,0)</f>
        <v>0</v>
      </c>
    </row>
    <row r="456" spans="1:10" x14ac:dyDescent="0.25">
      <c r="A456" s="2" t="s">
        <v>775</v>
      </c>
      <c r="B456" s="1">
        <v>45714</v>
      </c>
      <c r="C456" s="1">
        <v>45716</v>
      </c>
      <c r="D456" t="s">
        <v>15</v>
      </c>
      <c r="E456" t="s">
        <v>23</v>
      </c>
      <c r="F456" s="3">
        <v>309554.94</v>
      </c>
      <c r="G456" t="s">
        <v>10</v>
      </c>
      <c r="H456" s="4">
        <f>Table1[[#This Row],[SettleDate]] - Table1[[#This Row],[TradeDate]]</f>
        <v>2</v>
      </c>
      <c r="I456">
        <f>IF(Table1[[#This Row],[Status]]="Settled",1,0)</f>
        <v>1</v>
      </c>
      <c r="J456">
        <f>IF(Table1[[#This Row],[Status]]="Failed",1,0)</f>
        <v>0</v>
      </c>
    </row>
    <row r="457" spans="1:10" x14ac:dyDescent="0.25">
      <c r="A457" s="2" t="s">
        <v>778</v>
      </c>
      <c r="B457" s="1">
        <v>45704</v>
      </c>
      <c r="C457" s="1">
        <v>45706</v>
      </c>
      <c r="D457" t="s">
        <v>15</v>
      </c>
      <c r="E457" t="s">
        <v>23</v>
      </c>
      <c r="F457" s="3">
        <v>209978.34</v>
      </c>
      <c r="G457" t="s">
        <v>10</v>
      </c>
      <c r="H457" s="4">
        <f>Table1[[#This Row],[SettleDate]] - Table1[[#This Row],[TradeDate]]</f>
        <v>2</v>
      </c>
      <c r="I457">
        <f>IF(Table1[[#This Row],[Status]]="Settled",1,0)</f>
        <v>1</v>
      </c>
      <c r="J457">
        <f>IF(Table1[[#This Row],[Status]]="Failed",1,0)</f>
        <v>0</v>
      </c>
    </row>
    <row r="458" spans="1:10" x14ac:dyDescent="0.25">
      <c r="A458" s="2" t="s">
        <v>785</v>
      </c>
      <c r="B458" s="1">
        <v>45760</v>
      </c>
      <c r="C458" s="1">
        <v>45762</v>
      </c>
      <c r="D458" t="s">
        <v>8</v>
      </c>
      <c r="E458" t="s">
        <v>17</v>
      </c>
      <c r="F458" s="3">
        <v>378792.76</v>
      </c>
      <c r="G458" t="s">
        <v>10</v>
      </c>
      <c r="H458" s="4">
        <f>Table1[[#This Row],[SettleDate]] - Table1[[#This Row],[TradeDate]]</f>
        <v>2</v>
      </c>
      <c r="I458">
        <f>IF(Table1[[#This Row],[Status]]="Settled",1,0)</f>
        <v>1</v>
      </c>
      <c r="J458">
        <f>IF(Table1[[#This Row],[Status]]="Failed",1,0)</f>
        <v>0</v>
      </c>
    </row>
    <row r="459" spans="1:10" x14ac:dyDescent="0.25">
      <c r="A459" s="2" t="s">
        <v>789</v>
      </c>
      <c r="B459" s="1">
        <v>45755</v>
      </c>
      <c r="C459" s="1">
        <v>45757</v>
      </c>
      <c r="D459" t="s">
        <v>26</v>
      </c>
      <c r="E459" t="s">
        <v>12</v>
      </c>
      <c r="F459" s="3">
        <v>72419.34</v>
      </c>
      <c r="G459" t="s">
        <v>10</v>
      </c>
      <c r="H459" s="4">
        <f>Table1[[#This Row],[SettleDate]] - Table1[[#This Row],[TradeDate]]</f>
        <v>2</v>
      </c>
      <c r="I459">
        <f>IF(Table1[[#This Row],[Status]]="Settled",1,0)</f>
        <v>1</v>
      </c>
      <c r="J459">
        <f>IF(Table1[[#This Row],[Status]]="Failed",1,0)</f>
        <v>0</v>
      </c>
    </row>
    <row r="460" spans="1:10" x14ac:dyDescent="0.25">
      <c r="A460" s="2" t="s">
        <v>791</v>
      </c>
      <c r="B460" s="1">
        <v>45687</v>
      </c>
      <c r="C460" s="1">
        <v>45689</v>
      </c>
      <c r="D460" t="s">
        <v>15</v>
      </c>
      <c r="E460" t="s">
        <v>9</v>
      </c>
      <c r="F460" s="3">
        <v>270472.92</v>
      </c>
      <c r="G460" t="s">
        <v>10</v>
      </c>
      <c r="H460" s="4">
        <f>Table1[[#This Row],[SettleDate]] - Table1[[#This Row],[TradeDate]]</f>
        <v>2</v>
      </c>
      <c r="I460">
        <f>IF(Table1[[#This Row],[Status]]="Settled",1,0)</f>
        <v>1</v>
      </c>
      <c r="J460">
        <f>IF(Table1[[#This Row],[Status]]="Failed",1,0)</f>
        <v>0</v>
      </c>
    </row>
    <row r="461" spans="1:10" x14ac:dyDescent="0.25">
      <c r="A461" s="2" t="s">
        <v>792</v>
      </c>
      <c r="B461" s="1">
        <v>45736</v>
      </c>
      <c r="C461" s="1">
        <v>45738</v>
      </c>
      <c r="D461" t="s">
        <v>8</v>
      </c>
      <c r="E461" t="s">
        <v>17</v>
      </c>
      <c r="F461" s="3">
        <v>260175.28</v>
      </c>
      <c r="G461" t="s">
        <v>31</v>
      </c>
      <c r="H461" s="4">
        <f>Table1[[#This Row],[SettleDate]] - Table1[[#This Row],[TradeDate]]</f>
        <v>2</v>
      </c>
      <c r="I461">
        <f>IF(Table1[[#This Row],[Status]]="Settled",1,0)</f>
        <v>0</v>
      </c>
      <c r="J461">
        <f>IF(Table1[[#This Row],[Status]]="Failed",1,0)</f>
        <v>0</v>
      </c>
    </row>
    <row r="462" spans="1:10" x14ac:dyDescent="0.25">
      <c r="A462" s="2" t="s">
        <v>793</v>
      </c>
      <c r="B462" s="1">
        <v>45748</v>
      </c>
      <c r="C462" s="1">
        <v>45750</v>
      </c>
      <c r="D462" t="s">
        <v>19</v>
      </c>
      <c r="E462" t="s">
        <v>17</v>
      </c>
      <c r="F462" s="3">
        <v>412093.39</v>
      </c>
      <c r="G462" t="s">
        <v>10</v>
      </c>
      <c r="H462" s="4">
        <f>Table1[[#This Row],[SettleDate]] - Table1[[#This Row],[TradeDate]]</f>
        <v>2</v>
      </c>
      <c r="I462">
        <f>IF(Table1[[#This Row],[Status]]="Settled",1,0)</f>
        <v>1</v>
      </c>
      <c r="J462">
        <f>IF(Table1[[#This Row],[Status]]="Failed",1,0)</f>
        <v>0</v>
      </c>
    </row>
    <row r="463" spans="1:10" x14ac:dyDescent="0.25">
      <c r="A463" s="2" t="s">
        <v>799</v>
      </c>
      <c r="B463" s="1">
        <v>45763</v>
      </c>
      <c r="C463" s="1">
        <v>45765</v>
      </c>
      <c r="D463" t="s">
        <v>26</v>
      </c>
      <c r="E463" t="s">
        <v>23</v>
      </c>
      <c r="F463" s="3">
        <v>17599.080000000002</v>
      </c>
      <c r="G463" t="s">
        <v>13</v>
      </c>
      <c r="H463" s="4">
        <f>Table1[[#This Row],[SettleDate]] - Table1[[#This Row],[TradeDate]]</f>
        <v>2</v>
      </c>
      <c r="I463">
        <f>IF(Table1[[#This Row],[Status]]="Settled",1,0)</f>
        <v>0</v>
      </c>
      <c r="J463">
        <f>IF(Table1[[#This Row],[Status]]="Failed",1,0)</f>
        <v>0</v>
      </c>
    </row>
    <row r="464" spans="1:10" x14ac:dyDescent="0.25">
      <c r="A464" s="2" t="s">
        <v>807</v>
      </c>
      <c r="B464" s="1">
        <v>45731</v>
      </c>
      <c r="C464" s="1">
        <v>45733</v>
      </c>
      <c r="D464" t="s">
        <v>26</v>
      </c>
      <c r="E464" t="s">
        <v>33</v>
      </c>
      <c r="F464" s="3">
        <v>277336.74</v>
      </c>
      <c r="G464" t="s">
        <v>10</v>
      </c>
      <c r="H464" s="4">
        <f>Table1[[#This Row],[SettleDate]] - Table1[[#This Row],[TradeDate]]</f>
        <v>2</v>
      </c>
      <c r="I464">
        <f>IF(Table1[[#This Row],[Status]]="Settled",1,0)</f>
        <v>1</v>
      </c>
      <c r="J464">
        <f>IF(Table1[[#This Row],[Status]]="Failed",1,0)</f>
        <v>0</v>
      </c>
    </row>
    <row r="465" spans="1:10" x14ac:dyDescent="0.25">
      <c r="A465" s="2" t="s">
        <v>809</v>
      </c>
      <c r="B465" s="1">
        <v>45741</v>
      </c>
      <c r="C465" s="1">
        <v>45743</v>
      </c>
      <c r="D465" t="s">
        <v>19</v>
      </c>
      <c r="E465" t="s">
        <v>17</v>
      </c>
      <c r="F465" s="3">
        <v>230734.5</v>
      </c>
      <c r="G465" t="s">
        <v>10</v>
      </c>
      <c r="H465" s="4">
        <f>Table1[[#This Row],[SettleDate]] - Table1[[#This Row],[TradeDate]]</f>
        <v>2</v>
      </c>
      <c r="I465">
        <f>IF(Table1[[#This Row],[Status]]="Settled",1,0)</f>
        <v>1</v>
      </c>
      <c r="J465">
        <f>IF(Table1[[#This Row],[Status]]="Failed",1,0)</f>
        <v>0</v>
      </c>
    </row>
    <row r="466" spans="1:10" x14ac:dyDescent="0.25">
      <c r="A466" s="2" t="s">
        <v>820</v>
      </c>
      <c r="B466" s="1">
        <v>45752</v>
      </c>
      <c r="C466" s="1">
        <v>45754</v>
      </c>
      <c r="D466" t="s">
        <v>26</v>
      </c>
      <c r="E466" t="s">
        <v>17</v>
      </c>
      <c r="F466" s="3">
        <v>193495.4</v>
      </c>
      <c r="G466" t="s">
        <v>10</v>
      </c>
      <c r="H466" s="4">
        <f>Table1[[#This Row],[SettleDate]] - Table1[[#This Row],[TradeDate]]</f>
        <v>2</v>
      </c>
      <c r="I466">
        <f>IF(Table1[[#This Row],[Status]]="Settled",1,0)</f>
        <v>1</v>
      </c>
      <c r="J466">
        <f>IF(Table1[[#This Row],[Status]]="Failed",1,0)</f>
        <v>0</v>
      </c>
    </row>
    <row r="467" spans="1:10" x14ac:dyDescent="0.25">
      <c r="A467" s="2" t="s">
        <v>822</v>
      </c>
      <c r="B467" s="1">
        <v>45801</v>
      </c>
      <c r="C467" s="1">
        <v>45803</v>
      </c>
      <c r="D467" t="s">
        <v>26</v>
      </c>
      <c r="E467" t="s">
        <v>9</v>
      </c>
      <c r="F467" s="3">
        <v>32206.45</v>
      </c>
      <c r="G467" t="s">
        <v>13</v>
      </c>
      <c r="H467" s="4">
        <f>Table1[[#This Row],[SettleDate]] - Table1[[#This Row],[TradeDate]]</f>
        <v>2</v>
      </c>
      <c r="I467">
        <f>IF(Table1[[#This Row],[Status]]="Settled",1,0)</f>
        <v>0</v>
      </c>
      <c r="J467">
        <f>IF(Table1[[#This Row],[Status]]="Failed",1,0)</f>
        <v>0</v>
      </c>
    </row>
    <row r="468" spans="1:10" x14ac:dyDescent="0.25">
      <c r="A468" s="2" t="s">
        <v>830</v>
      </c>
      <c r="B468" s="1">
        <v>45750</v>
      </c>
      <c r="C468" s="1">
        <v>45752</v>
      </c>
      <c r="D468" t="s">
        <v>19</v>
      </c>
      <c r="E468" t="s">
        <v>17</v>
      </c>
      <c r="F468" s="3">
        <v>56732.09</v>
      </c>
      <c r="G468" t="s">
        <v>10</v>
      </c>
      <c r="H468" s="4">
        <f>Table1[[#This Row],[SettleDate]] - Table1[[#This Row],[TradeDate]]</f>
        <v>2</v>
      </c>
      <c r="I468">
        <f>IF(Table1[[#This Row],[Status]]="Settled",1,0)</f>
        <v>1</v>
      </c>
      <c r="J468">
        <f>IF(Table1[[#This Row],[Status]]="Failed",1,0)</f>
        <v>0</v>
      </c>
    </row>
    <row r="469" spans="1:10" x14ac:dyDescent="0.25">
      <c r="A469" s="2" t="s">
        <v>834</v>
      </c>
      <c r="B469" s="1">
        <v>45779</v>
      </c>
      <c r="C469" s="1">
        <v>45781</v>
      </c>
      <c r="D469" t="s">
        <v>26</v>
      </c>
      <c r="E469" t="s">
        <v>23</v>
      </c>
      <c r="F469" s="3">
        <v>218774.78</v>
      </c>
      <c r="G469" t="s">
        <v>10</v>
      </c>
      <c r="H469" s="4">
        <f>Table1[[#This Row],[SettleDate]] - Table1[[#This Row],[TradeDate]]</f>
        <v>2</v>
      </c>
      <c r="I469">
        <f>IF(Table1[[#This Row],[Status]]="Settled",1,0)</f>
        <v>1</v>
      </c>
      <c r="J469">
        <f>IF(Table1[[#This Row],[Status]]="Failed",1,0)</f>
        <v>0</v>
      </c>
    </row>
    <row r="470" spans="1:10" x14ac:dyDescent="0.25">
      <c r="A470" s="2" t="s">
        <v>839</v>
      </c>
      <c r="B470" s="1">
        <v>45749</v>
      </c>
      <c r="C470" s="1">
        <v>45751</v>
      </c>
      <c r="D470" t="s">
        <v>15</v>
      </c>
      <c r="E470" t="s">
        <v>23</v>
      </c>
      <c r="F470" s="3">
        <v>381665.92</v>
      </c>
      <c r="G470" t="s">
        <v>10</v>
      </c>
      <c r="H470" s="4">
        <f>Table1[[#This Row],[SettleDate]] - Table1[[#This Row],[TradeDate]]</f>
        <v>2</v>
      </c>
      <c r="I470">
        <f>IF(Table1[[#This Row],[Status]]="Settled",1,0)</f>
        <v>1</v>
      </c>
      <c r="J470">
        <f>IF(Table1[[#This Row],[Status]]="Failed",1,0)</f>
        <v>0</v>
      </c>
    </row>
    <row r="471" spans="1:10" x14ac:dyDescent="0.25">
      <c r="A471" s="2" t="s">
        <v>840</v>
      </c>
      <c r="B471" s="1">
        <v>45827</v>
      </c>
      <c r="C471" s="1">
        <v>45829</v>
      </c>
      <c r="D471" t="s">
        <v>8</v>
      </c>
      <c r="E471" t="s">
        <v>17</v>
      </c>
      <c r="F471" s="3">
        <v>17167.849999999999</v>
      </c>
      <c r="G471" t="s">
        <v>31</v>
      </c>
      <c r="H471" s="4">
        <f>Table1[[#This Row],[SettleDate]] - Table1[[#This Row],[TradeDate]]</f>
        <v>2</v>
      </c>
      <c r="I471">
        <f>IF(Table1[[#This Row],[Status]]="Settled",1,0)</f>
        <v>0</v>
      </c>
      <c r="J471">
        <f>IF(Table1[[#This Row],[Status]]="Failed",1,0)</f>
        <v>0</v>
      </c>
    </row>
    <row r="472" spans="1:10" x14ac:dyDescent="0.25">
      <c r="A472" s="2" t="s">
        <v>841</v>
      </c>
      <c r="B472" s="1">
        <v>45718</v>
      </c>
      <c r="C472" s="1">
        <v>45720</v>
      </c>
      <c r="D472" t="s">
        <v>8</v>
      </c>
      <c r="E472" t="s">
        <v>23</v>
      </c>
      <c r="F472" s="3">
        <v>111548.73</v>
      </c>
      <c r="G472" t="s">
        <v>10</v>
      </c>
      <c r="H472" s="4">
        <f>Table1[[#This Row],[SettleDate]] - Table1[[#This Row],[TradeDate]]</f>
        <v>2</v>
      </c>
      <c r="I472">
        <f>IF(Table1[[#This Row],[Status]]="Settled",1,0)</f>
        <v>1</v>
      </c>
      <c r="J472">
        <f>IF(Table1[[#This Row],[Status]]="Failed",1,0)</f>
        <v>0</v>
      </c>
    </row>
    <row r="473" spans="1:10" x14ac:dyDescent="0.25">
      <c r="A473" s="2" t="s">
        <v>850</v>
      </c>
      <c r="B473" s="1">
        <v>45691</v>
      </c>
      <c r="C473" s="1">
        <v>45693</v>
      </c>
      <c r="D473" t="s">
        <v>19</v>
      </c>
      <c r="E473" t="s">
        <v>17</v>
      </c>
      <c r="F473" s="3">
        <v>222249.92</v>
      </c>
      <c r="G473" t="s">
        <v>10</v>
      </c>
      <c r="H473" s="4">
        <f>Table1[[#This Row],[SettleDate]] - Table1[[#This Row],[TradeDate]]</f>
        <v>2</v>
      </c>
      <c r="I473">
        <f>IF(Table1[[#This Row],[Status]]="Settled",1,0)</f>
        <v>1</v>
      </c>
      <c r="J473">
        <f>IF(Table1[[#This Row],[Status]]="Failed",1,0)</f>
        <v>0</v>
      </c>
    </row>
    <row r="474" spans="1:10" x14ac:dyDescent="0.25">
      <c r="A474" s="2" t="s">
        <v>854</v>
      </c>
      <c r="B474" s="1">
        <v>45812</v>
      </c>
      <c r="C474" s="1">
        <v>45814</v>
      </c>
      <c r="D474" t="s">
        <v>8</v>
      </c>
      <c r="E474" t="s">
        <v>17</v>
      </c>
      <c r="F474" s="3">
        <v>381550.97</v>
      </c>
      <c r="G474" t="s">
        <v>10</v>
      </c>
      <c r="H474" s="4">
        <f>Table1[[#This Row],[SettleDate]] - Table1[[#This Row],[TradeDate]]</f>
        <v>2</v>
      </c>
      <c r="I474">
        <f>IF(Table1[[#This Row],[Status]]="Settled",1,0)</f>
        <v>1</v>
      </c>
      <c r="J474">
        <f>IF(Table1[[#This Row],[Status]]="Failed",1,0)</f>
        <v>0</v>
      </c>
    </row>
    <row r="475" spans="1:10" x14ac:dyDescent="0.25">
      <c r="A475" s="2" t="s">
        <v>857</v>
      </c>
      <c r="B475" s="1">
        <v>45704</v>
      </c>
      <c r="C475" s="1">
        <v>45706</v>
      </c>
      <c r="D475" t="s">
        <v>8</v>
      </c>
      <c r="E475" t="s">
        <v>17</v>
      </c>
      <c r="F475" s="3">
        <v>359261.06</v>
      </c>
      <c r="G475" t="s">
        <v>10</v>
      </c>
      <c r="H475" s="4">
        <f>Table1[[#This Row],[SettleDate]] - Table1[[#This Row],[TradeDate]]</f>
        <v>2</v>
      </c>
      <c r="I475">
        <f>IF(Table1[[#This Row],[Status]]="Settled",1,0)</f>
        <v>1</v>
      </c>
      <c r="J475">
        <f>IF(Table1[[#This Row],[Status]]="Failed",1,0)</f>
        <v>0</v>
      </c>
    </row>
    <row r="476" spans="1:10" x14ac:dyDescent="0.25">
      <c r="A476" s="2" t="s">
        <v>861</v>
      </c>
      <c r="B476" s="1">
        <v>45764</v>
      </c>
      <c r="C476" s="1">
        <v>45766</v>
      </c>
      <c r="D476" t="s">
        <v>15</v>
      </c>
      <c r="E476" t="s">
        <v>9</v>
      </c>
      <c r="F476" s="3">
        <v>303887.94</v>
      </c>
      <c r="G476" t="s">
        <v>10</v>
      </c>
      <c r="H476" s="4">
        <f>Table1[[#This Row],[SettleDate]] - Table1[[#This Row],[TradeDate]]</f>
        <v>2</v>
      </c>
      <c r="I476">
        <f>IF(Table1[[#This Row],[Status]]="Settled",1,0)</f>
        <v>1</v>
      </c>
      <c r="J476">
        <f>IF(Table1[[#This Row],[Status]]="Failed",1,0)</f>
        <v>0</v>
      </c>
    </row>
    <row r="477" spans="1:10" x14ac:dyDescent="0.25">
      <c r="A477" s="2" t="s">
        <v>867</v>
      </c>
      <c r="B477" s="1">
        <v>45693</v>
      </c>
      <c r="C477" s="1">
        <v>45695</v>
      </c>
      <c r="D477" t="s">
        <v>19</v>
      </c>
      <c r="E477" t="s">
        <v>23</v>
      </c>
      <c r="F477" s="3">
        <v>296487.36</v>
      </c>
      <c r="G477" t="s">
        <v>10</v>
      </c>
      <c r="H477" s="4">
        <f>Table1[[#This Row],[SettleDate]] - Table1[[#This Row],[TradeDate]]</f>
        <v>2</v>
      </c>
      <c r="I477">
        <f>IF(Table1[[#This Row],[Status]]="Settled",1,0)</f>
        <v>1</v>
      </c>
      <c r="J477">
        <f>IF(Table1[[#This Row],[Status]]="Failed",1,0)</f>
        <v>0</v>
      </c>
    </row>
    <row r="478" spans="1:10" x14ac:dyDescent="0.25">
      <c r="A478" s="2" t="s">
        <v>883</v>
      </c>
      <c r="B478" s="1">
        <v>45713</v>
      </c>
      <c r="C478" s="1">
        <v>45715</v>
      </c>
      <c r="D478" t="s">
        <v>26</v>
      </c>
      <c r="E478" t="s">
        <v>9</v>
      </c>
      <c r="F478" s="3">
        <v>413646.02</v>
      </c>
      <c r="G478" t="s">
        <v>10</v>
      </c>
      <c r="H478" s="4">
        <f>Table1[[#This Row],[SettleDate]] - Table1[[#This Row],[TradeDate]]</f>
        <v>2</v>
      </c>
      <c r="I478">
        <f>IF(Table1[[#This Row],[Status]]="Settled",1,0)</f>
        <v>1</v>
      </c>
      <c r="J478">
        <f>IF(Table1[[#This Row],[Status]]="Failed",1,0)</f>
        <v>0</v>
      </c>
    </row>
    <row r="479" spans="1:10" x14ac:dyDescent="0.25">
      <c r="A479" s="2" t="s">
        <v>887</v>
      </c>
      <c r="B479" s="1">
        <v>45768</v>
      </c>
      <c r="C479" s="1">
        <v>45770</v>
      </c>
      <c r="D479" t="s">
        <v>19</v>
      </c>
      <c r="E479" t="s">
        <v>23</v>
      </c>
      <c r="F479" s="3">
        <v>236146.23</v>
      </c>
      <c r="G479" t="s">
        <v>10</v>
      </c>
      <c r="H479" s="4">
        <f>Table1[[#This Row],[SettleDate]] - Table1[[#This Row],[TradeDate]]</f>
        <v>2</v>
      </c>
      <c r="I479">
        <f>IF(Table1[[#This Row],[Status]]="Settled",1,0)</f>
        <v>1</v>
      </c>
      <c r="J479">
        <f>IF(Table1[[#This Row],[Status]]="Failed",1,0)</f>
        <v>0</v>
      </c>
    </row>
    <row r="480" spans="1:10" x14ac:dyDescent="0.25">
      <c r="A480" s="2" t="s">
        <v>893</v>
      </c>
      <c r="B480" s="1">
        <v>45672</v>
      </c>
      <c r="C480" s="1">
        <v>45674</v>
      </c>
      <c r="D480" t="s">
        <v>8</v>
      </c>
      <c r="E480" t="s">
        <v>33</v>
      </c>
      <c r="F480" s="3">
        <v>116443.13</v>
      </c>
      <c r="G480" t="s">
        <v>10</v>
      </c>
      <c r="H480" s="4">
        <f>Table1[[#This Row],[SettleDate]] - Table1[[#This Row],[TradeDate]]</f>
        <v>2</v>
      </c>
      <c r="I480">
        <f>IF(Table1[[#This Row],[Status]]="Settled",1,0)</f>
        <v>1</v>
      </c>
      <c r="J480">
        <f>IF(Table1[[#This Row],[Status]]="Failed",1,0)</f>
        <v>0</v>
      </c>
    </row>
    <row r="481" spans="1:10" x14ac:dyDescent="0.25">
      <c r="A481" s="2" t="s">
        <v>898</v>
      </c>
      <c r="B481" s="1">
        <v>45743</v>
      </c>
      <c r="C481" s="1">
        <v>45745</v>
      </c>
      <c r="D481" t="s">
        <v>26</v>
      </c>
      <c r="E481" t="s">
        <v>12</v>
      </c>
      <c r="F481" s="3">
        <v>413920.18</v>
      </c>
      <c r="G481" t="s">
        <v>13</v>
      </c>
      <c r="H481" s="4">
        <f>Table1[[#This Row],[SettleDate]] - Table1[[#This Row],[TradeDate]]</f>
        <v>2</v>
      </c>
      <c r="I481">
        <f>IF(Table1[[#This Row],[Status]]="Settled",1,0)</f>
        <v>0</v>
      </c>
      <c r="J481">
        <f>IF(Table1[[#This Row],[Status]]="Failed",1,0)</f>
        <v>0</v>
      </c>
    </row>
    <row r="482" spans="1:10" x14ac:dyDescent="0.25">
      <c r="A482" s="2" t="s">
        <v>899</v>
      </c>
      <c r="B482" s="1">
        <v>45783</v>
      </c>
      <c r="C482" s="1">
        <v>45785</v>
      </c>
      <c r="D482" t="s">
        <v>19</v>
      </c>
      <c r="E482" t="s">
        <v>33</v>
      </c>
      <c r="F482" s="3">
        <v>318719.53999999998</v>
      </c>
      <c r="G482" t="s">
        <v>34</v>
      </c>
      <c r="H482" s="4">
        <f>Table1[[#This Row],[SettleDate]] - Table1[[#This Row],[TradeDate]]</f>
        <v>2</v>
      </c>
      <c r="I482">
        <f>IF(Table1[[#This Row],[Status]]="Settled",1,0)</f>
        <v>0</v>
      </c>
      <c r="J482">
        <f>IF(Table1[[#This Row],[Status]]="Failed",1,0)</f>
        <v>1</v>
      </c>
    </row>
    <row r="483" spans="1:10" x14ac:dyDescent="0.25">
      <c r="A483" s="2" t="s">
        <v>903</v>
      </c>
      <c r="B483" s="1">
        <v>45670</v>
      </c>
      <c r="C483" s="1">
        <v>45672</v>
      </c>
      <c r="D483" t="s">
        <v>19</v>
      </c>
      <c r="E483" t="s">
        <v>33</v>
      </c>
      <c r="F483" s="3">
        <v>108521.92</v>
      </c>
      <c r="G483" t="s">
        <v>10</v>
      </c>
      <c r="H483" s="4">
        <f>Table1[[#This Row],[SettleDate]] - Table1[[#This Row],[TradeDate]]</f>
        <v>2</v>
      </c>
      <c r="I483">
        <f>IF(Table1[[#This Row],[Status]]="Settled",1,0)</f>
        <v>1</v>
      </c>
      <c r="J483">
        <f>IF(Table1[[#This Row],[Status]]="Failed",1,0)</f>
        <v>0</v>
      </c>
    </row>
    <row r="484" spans="1:10" x14ac:dyDescent="0.25">
      <c r="A484" s="2" t="s">
        <v>906</v>
      </c>
      <c r="B484" s="1">
        <v>45795</v>
      </c>
      <c r="C484" s="1">
        <v>45797</v>
      </c>
      <c r="D484" t="s">
        <v>8</v>
      </c>
      <c r="E484" t="s">
        <v>23</v>
      </c>
      <c r="F484" s="3">
        <v>223845.6</v>
      </c>
      <c r="G484" t="s">
        <v>10</v>
      </c>
      <c r="H484" s="4">
        <f>Table1[[#This Row],[SettleDate]] - Table1[[#This Row],[TradeDate]]</f>
        <v>2</v>
      </c>
      <c r="I484">
        <f>IF(Table1[[#This Row],[Status]]="Settled",1,0)</f>
        <v>1</v>
      </c>
      <c r="J484">
        <f>IF(Table1[[#This Row],[Status]]="Failed",1,0)</f>
        <v>0</v>
      </c>
    </row>
    <row r="485" spans="1:10" x14ac:dyDescent="0.25">
      <c r="A485" s="2" t="s">
        <v>908</v>
      </c>
      <c r="B485" s="1">
        <v>45766</v>
      </c>
      <c r="C485" s="1">
        <v>45768</v>
      </c>
      <c r="D485" t="s">
        <v>8</v>
      </c>
      <c r="E485" t="s">
        <v>33</v>
      </c>
      <c r="F485" s="3">
        <v>56220.44</v>
      </c>
      <c r="G485" t="s">
        <v>10</v>
      </c>
      <c r="H485" s="4">
        <f>Table1[[#This Row],[SettleDate]] - Table1[[#This Row],[TradeDate]]</f>
        <v>2</v>
      </c>
      <c r="I485">
        <f>IF(Table1[[#This Row],[Status]]="Settled",1,0)</f>
        <v>1</v>
      </c>
      <c r="J485">
        <f>IF(Table1[[#This Row],[Status]]="Failed",1,0)</f>
        <v>0</v>
      </c>
    </row>
    <row r="486" spans="1:10" x14ac:dyDescent="0.25">
      <c r="A486" s="2" t="s">
        <v>909</v>
      </c>
      <c r="B486" s="1">
        <v>45803</v>
      </c>
      <c r="C486" s="1">
        <v>45805</v>
      </c>
      <c r="D486" t="s">
        <v>26</v>
      </c>
      <c r="E486" t="s">
        <v>9</v>
      </c>
      <c r="F486" s="3">
        <v>376522.32</v>
      </c>
      <c r="G486" t="s">
        <v>34</v>
      </c>
      <c r="H486" s="4">
        <f>Table1[[#This Row],[SettleDate]] - Table1[[#This Row],[TradeDate]]</f>
        <v>2</v>
      </c>
      <c r="I486">
        <f>IF(Table1[[#This Row],[Status]]="Settled",1,0)</f>
        <v>0</v>
      </c>
      <c r="J486">
        <f>IF(Table1[[#This Row],[Status]]="Failed",1,0)</f>
        <v>1</v>
      </c>
    </row>
    <row r="487" spans="1:10" x14ac:dyDescent="0.25">
      <c r="A487" s="2" t="s">
        <v>914</v>
      </c>
      <c r="B487" s="1">
        <v>45665</v>
      </c>
      <c r="C487" s="1">
        <v>45667</v>
      </c>
      <c r="D487" t="s">
        <v>26</v>
      </c>
      <c r="E487" t="s">
        <v>9</v>
      </c>
      <c r="F487" s="3">
        <v>452515.93</v>
      </c>
      <c r="G487" t="s">
        <v>13</v>
      </c>
      <c r="H487" s="4">
        <f>Table1[[#This Row],[SettleDate]] - Table1[[#This Row],[TradeDate]]</f>
        <v>2</v>
      </c>
      <c r="I487">
        <f>IF(Table1[[#This Row],[Status]]="Settled",1,0)</f>
        <v>0</v>
      </c>
      <c r="J487">
        <f>IF(Table1[[#This Row],[Status]]="Failed",1,0)</f>
        <v>0</v>
      </c>
    </row>
    <row r="488" spans="1:10" x14ac:dyDescent="0.25">
      <c r="A488" s="2" t="s">
        <v>917</v>
      </c>
      <c r="B488" s="1">
        <v>45740</v>
      </c>
      <c r="C488" s="1">
        <v>45742</v>
      </c>
      <c r="D488" t="s">
        <v>19</v>
      </c>
      <c r="E488" t="s">
        <v>23</v>
      </c>
      <c r="F488" s="3">
        <v>340386.83</v>
      </c>
      <c r="G488" t="s">
        <v>10</v>
      </c>
      <c r="H488" s="4">
        <f>Table1[[#This Row],[SettleDate]] - Table1[[#This Row],[TradeDate]]</f>
        <v>2</v>
      </c>
      <c r="I488">
        <f>IF(Table1[[#This Row],[Status]]="Settled",1,0)</f>
        <v>1</v>
      </c>
      <c r="J488">
        <f>IF(Table1[[#This Row],[Status]]="Failed",1,0)</f>
        <v>0</v>
      </c>
    </row>
    <row r="489" spans="1:10" x14ac:dyDescent="0.25">
      <c r="A489" s="2" t="s">
        <v>924</v>
      </c>
      <c r="B489" s="1">
        <v>45721</v>
      </c>
      <c r="C489" s="1">
        <v>45723</v>
      </c>
      <c r="D489" t="s">
        <v>19</v>
      </c>
      <c r="E489" t="s">
        <v>23</v>
      </c>
      <c r="F489" s="3">
        <v>446938.32</v>
      </c>
      <c r="G489" t="s">
        <v>31</v>
      </c>
      <c r="H489" s="4">
        <f>Table1[[#This Row],[SettleDate]] - Table1[[#This Row],[TradeDate]]</f>
        <v>2</v>
      </c>
      <c r="I489">
        <f>IF(Table1[[#This Row],[Status]]="Settled",1,0)</f>
        <v>0</v>
      </c>
      <c r="J489">
        <f>IF(Table1[[#This Row],[Status]]="Failed",1,0)</f>
        <v>0</v>
      </c>
    </row>
    <row r="490" spans="1:10" x14ac:dyDescent="0.25">
      <c r="A490" s="2" t="s">
        <v>931</v>
      </c>
      <c r="B490" s="1">
        <v>45727</v>
      </c>
      <c r="C490" s="1">
        <v>45729</v>
      </c>
      <c r="D490" t="s">
        <v>15</v>
      </c>
      <c r="E490" t="s">
        <v>23</v>
      </c>
      <c r="F490" s="3">
        <v>18403.39</v>
      </c>
      <c r="G490" t="s">
        <v>34</v>
      </c>
      <c r="H490" s="4">
        <f>Table1[[#This Row],[SettleDate]] - Table1[[#This Row],[TradeDate]]</f>
        <v>2</v>
      </c>
      <c r="I490">
        <f>IF(Table1[[#This Row],[Status]]="Settled",1,0)</f>
        <v>0</v>
      </c>
      <c r="J490">
        <f>IF(Table1[[#This Row],[Status]]="Failed",1,0)</f>
        <v>1</v>
      </c>
    </row>
    <row r="491" spans="1:10" x14ac:dyDescent="0.25">
      <c r="A491" s="2" t="s">
        <v>933</v>
      </c>
      <c r="B491" s="1">
        <v>45661</v>
      </c>
      <c r="C491" s="1">
        <v>45663</v>
      </c>
      <c r="D491" t="s">
        <v>26</v>
      </c>
      <c r="E491" t="s">
        <v>12</v>
      </c>
      <c r="F491" s="3">
        <v>356017.67</v>
      </c>
      <c r="G491" t="s">
        <v>34</v>
      </c>
      <c r="H491" s="4">
        <f>Table1[[#This Row],[SettleDate]] - Table1[[#This Row],[TradeDate]]</f>
        <v>2</v>
      </c>
      <c r="I491">
        <f>IF(Table1[[#This Row],[Status]]="Settled",1,0)</f>
        <v>0</v>
      </c>
      <c r="J491">
        <f>IF(Table1[[#This Row],[Status]]="Failed",1,0)</f>
        <v>1</v>
      </c>
    </row>
    <row r="492" spans="1:10" x14ac:dyDescent="0.25">
      <c r="A492" s="2" t="s">
        <v>935</v>
      </c>
      <c r="B492" s="1">
        <v>45732</v>
      </c>
      <c r="C492" s="1">
        <v>45734</v>
      </c>
      <c r="D492" t="s">
        <v>26</v>
      </c>
      <c r="E492" t="s">
        <v>33</v>
      </c>
      <c r="F492" s="3">
        <v>74995.839999999997</v>
      </c>
      <c r="G492" t="s">
        <v>34</v>
      </c>
      <c r="H492" s="4">
        <f>Table1[[#This Row],[SettleDate]] - Table1[[#This Row],[TradeDate]]</f>
        <v>2</v>
      </c>
      <c r="I492">
        <f>IF(Table1[[#This Row],[Status]]="Settled",1,0)</f>
        <v>0</v>
      </c>
      <c r="J492">
        <f>IF(Table1[[#This Row],[Status]]="Failed",1,0)</f>
        <v>1</v>
      </c>
    </row>
    <row r="493" spans="1:10" x14ac:dyDescent="0.25">
      <c r="A493" s="2" t="s">
        <v>938</v>
      </c>
      <c r="B493" s="1">
        <v>45752</v>
      </c>
      <c r="C493" s="1">
        <v>45754</v>
      </c>
      <c r="D493" t="s">
        <v>26</v>
      </c>
      <c r="E493" t="s">
        <v>12</v>
      </c>
      <c r="F493" s="3">
        <v>469822.73</v>
      </c>
      <c r="G493" t="s">
        <v>13</v>
      </c>
      <c r="H493" s="4">
        <f>Table1[[#This Row],[SettleDate]] - Table1[[#This Row],[TradeDate]]</f>
        <v>2</v>
      </c>
      <c r="I493">
        <f>IF(Table1[[#This Row],[Status]]="Settled",1,0)</f>
        <v>0</v>
      </c>
      <c r="J493">
        <f>IF(Table1[[#This Row],[Status]]="Failed",1,0)</f>
        <v>0</v>
      </c>
    </row>
    <row r="494" spans="1:10" x14ac:dyDescent="0.25">
      <c r="A494" s="2" t="s">
        <v>943</v>
      </c>
      <c r="B494" s="1">
        <v>45688</v>
      </c>
      <c r="C494" s="1">
        <v>45690</v>
      </c>
      <c r="D494" t="s">
        <v>15</v>
      </c>
      <c r="E494" t="s">
        <v>23</v>
      </c>
      <c r="F494" s="3">
        <v>322777.90000000002</v>
      </c>
      <c r="G494" t="s">
        <v>13</v>
      </c>
      <c r="H494" s="4">
        <f>Table1[[#This Row],[SettleDate]] - Table1[[#This Row],[TradeDate]]</f>
        <v>2</v>
      </c>
      <c r="I494">
        <f>IF(Table1[[#This Row],[Status]]="Settled",1,0)</f>
        <v>0</v>
      </c>
      <c r="J494">
        <f>IF(Table1[[#This Row],[Status]]="Failed",1,0)</f>
        <v>0</v>
      </c>
    </row>
    <row r="495" spans="1:10" x14ac:dyDescent="0.25">
      <c r="A495" s="2" t="s">
        <v>946</v>
      </c>
      <c r="B495" s="1">
        <v>45809</v>
      </c>
      <c r="C495" s="1">
        <v>45811</v>
      </c>
      <c r="D495" t="s">
        <v>15</v>
      </c>
      <c r="E495" t="s">
        <v>9</v>
      </c>
      <c r="F495" s="3">
        <v>77833.39</v>
      </c>
      <c r="G495" t="s">
        <v>10</v>
      </c>
      <c r="H495" s="4">
        <f>Table1[[#This Row],[SettleDate]] - Table1[[#This Row],[TradeDate]]</f>
        <v>2</v>
      </c>
      <c r="I495">
        <f>IF(Table1[[#This Row],[Status]]="Settled",1,0)</f>
        <v>1</v>
      </c>
      <c r="J495">
        <f>IF(Table1[[#This Row],[Status]]="Failed",1,0)</f>
        <v>0</v>
      </c>
    </row>
    <row r="496" spans="1:10" x14ac:dyDescent="0.25">
      <c r="A496" s="2" t="s">
        <v>951</v>
      </c>
      <c r="B496" s="1">
        <v>45736</v>
      </c>
      <c r="C496" s="1">
        <v>45738</v>
      </c>
      <c r="D496" t="s">
        <v>26</v>
      </c>
      <c r="E496" t="s">
        <v>12</v>
      </c>
      <c r="F496" s="3">
        <v>192028.11</v>
      </c>
      <c r="G496" t="s">
        <v>10</v>
      </c>
      <c r="H496" s="4">
        <f>Table1[[#This Row],[SettleDate]] - Table1[[#This Row],[TradeDate]]</f>
        <v>2</v>
      </c>
      <c r="I496">
        <f>IF(Table1[[#This Row],[Status]]="Settled",1,0)</f>
        <v>1</v>
      </c>
      <c r="J496">
        <f>IF(Table1[[#This Row],[Status]]="Failed",1,0)</f>
        <v>0</v>
      </c>
    </row>
    <row r="497" spans="1:10" x14ac:dyDescent="0.25">
      <c r="A497" s="2" t="s">
        <v>957</v>
      </c>
      <c r="B497" s="1">
        <v>45719</v>
      </c>
      <c r="C497" s="1">
        <v>45721</v>
      </c>
      <c r="D497" t="s">
        <v>15</v>
      </c>
      <c r="E497" t="s">
        <v>23</v>
      </c>
      <c r="F497" s="3">
        <v>431912.2</v>
      </c>
      <c r="G497" t="s">
        <v>10</v>
      </c>
      <c r="H497" s="4">
        <f>Table1[[#This Row],[SettleDate]] - Table1[[#This Row],[TradeDate]]</f>
        <v>2</v>
      </c>
      <c r="I497">
        <f>IF(Table1[[#This Row],[Status]]="Settled",1,0)</f>
        <v>1</v>
      </c>
      <c r="J497">
        <f>IF(Table1[[#This Row],[Status]]="Failed",1,0)</f>
        <v>0</v>
      </c>
    </row>
    <row r="498" spans="1:10" x14ac:dyDescent="0.25">
      <c r="A498" s="2" t="s">
        <v>959</v>
      </c>
      <c r="B498" s="1">
        <v>45793</v>
      </c>
      <c r="C498" s="1">
        <v>45795</v>
      </c>
      <c r="D498" t="s">
        <v>19</v>
      </c>
      <c r="E498" t="s">
        <v>12</v>
      </c>
      <c r="F498" s="3">
        <v>470566.58</v>
      </c>
      <c r="G498" t="s">
        <v>13</v>
      </c>
      <c r="H498" s="4">
        <f>Table1[[#This Row],[SettleDate]] - Table1[[#This Row],[TradeDate]]</f>
        <v>2</v>
      </c>
      <c r="I498">
        <f>IF(Table1[[#This Row],[Status]]="Settled",1,0)</f>
        <v>0</v>
      </c>
      <c r="J498">
        <f>IF(Table1[[#This Row],[Status]]="Failed",1,0)</f>
        <v>0</v>
      </c>
    </row>
    <row r="499" spans="1:10" x14ac:dyDescent="0.25">
      <c r="A499" s="2" t="s">
        <v>960</v>
      </c>
      <c r="B499" s="1">
        <v>45683</v>
      </c>
      <c r="C499" s="1">
        <v>45685</v>
      </c>
      <c r="D499" t="s">
        <v>19</v>
      </c>
      <c r="E499" t="s">
        <v>9</v>
      </c>
      <c r="F499" s="3">
        <v>256961.84</v>
      </c>
      <c r="G499" t="s">
        <v>10</v>
      </c>
      <c r="H499" s="4">
        <f>Table1[[#This Row],[SettleDate]] - Table1[[#This Row],[TradeDate]]</f>
        <v>2</v>
      </c>
      <c r="I499">
        <f>IF(Table1[[#This Row],[Status]]="Settled",1,0)</f>
        <v>1</v>
      </c>
      <c r="J499">
        <f>IF(Table1[[#This Row],[Status]]="Failed",1,0)</f>
        <v>0</v>
      </c>
    </row>
    <row r="500" spans="1:10" x14ac:dyDescent="0.25">
      <c r="A500" s="2" t="s">
        <v>962</v>
      </c>
      <c r="B500" s="1">
        <v>45830</v>
      </c>
      <c r="C500" s="1">
        <v>45832</v>
      </c>
      <c r="D500" t="s">
        <v>26</v>
      </c>
      <c r="E500" t="s">
        <v>17</v>
      </c>
      <c r="F500" s="3">
        <v>418087.63</v>
      </c>
      <c r="G500" t="s">
        <v>10</v>
      </c>
      <c r="H500" s="4">
        <f>Table1[[#This Row],[SettleDate]] - Table1[[#This Row],[TradeDate]]</f>
        <v>2</v>
      </c>
      <c r="I500">
        <f>IF(Table1[[#This Row],[Status]]="Settled",1,0)</f>
        <v>1</v>
      </c>
      <c r="J500">
        <f>IF(Table1[[#This Row],[Status]]="Failed",1,0)</f>
        <v>0</v>
      </c>
    </row>
    <row r="501" spans="1:10" x14ac:dyDescent="0.25">
      <c r="A501" s="2" t="s">
        <v>963</v>
      </c>
      <c r="B501" s="1">
        <v>45701</v>
      </c>
      <c r="C501" s="1">
        <v>45703</v>
      </c>
      <c r="D501" t="s">
        <v>15</v>
      </c>
      <c r="E501" t="s">
        <v>33</v>
      </c>
      <c r="F501" s="3">
        <v>187591.35</v>
      </c>
      <c r="G501" t="s">
        <v>10</v>
      </c>
      <c r="H501" s="4">
        <f>Table1[[#This Row],[SettleDate]] - Table1[[#This Row],[TradeDate]]</f>
        <v>2</v>
      </c>
      <c r="I501">
        <f>IF(Table1[[#This Row],[Status]]="Settled",1,0)</f>
        <v>1</v>
      </c>
      <c r="J501">
        <f>IF(Table1[[#This Row],[Status]]="Failed",1,0)</f>
        <v>0</v>
      </c>
    </row>
    <row r="502" spans="1:10" x14ac:dyDescent="0.25">
      <c r="A502" s="2" t="s">
        <v>966</v>
      </c>
      <c r="B502" s="1">
        <v>45811</v>
      </c>
      <c r="C502" s="1">
        <v>45813</v>
      </c>
      <c r="D502" t="s">
        <v>26</v>
      </c>
      <c r="E502" t="s">
        <v>23</v>
      </c>
      <c r="F502" s="3">
        <v>463273.12</v>
      </c>
      <c r="G502" t="s">
        <v>13</v>
      </c>
      <c r="H502" s="4">
        <f>Table1[[#This Row],[SettleDate]] - Table1[[#This Row],[TradeDate]]</f>
        <v>2</v>
      </c>
      <c r="I502">
        <f>IF(Table1[[#This Row],[Status]]="Settled",1,0)</f>
        <v>0</v>
      </c>
      <c r="J502">
        <f>IF(Table1[[#This Row],[Status]]="Failed",1,0)</f>
        <v>0</v>
      </c>
    </row>
    <row r="503" spans="1:10" x14ac:dyDescent="0.25">
      <c r="A503" s="2" t="s">
        <v>967</v>
      </c>
      <c r="B503" s="1">
        <v>45775</v>
      </c>
      <c r="C503" s="1">
        <v>45777</v>
      </c>
      <c r="D503" t="s">
        <v>8</v>
      </c>
      <c r="E503" t="s">
        <v>9</v>
      </c>
      <c r="F503" s="3">
        <v>319505.32</v>
      </c>
      <c r="G503" t="s">
        <v>34</v>
      </c>
      <c r="H503" s="4">
        <f>Table1[[#This Row],[SettleDate]] - Table1[[#This Row],[TradeDate]]</f>
        <v>2</v>
      </c>
      <c r="I503">
        <f>IF(Table1[[#This Row],[Status]]="Settled",1,0)</f>
        <v>0</v>
      </c>
      <c r="J503">
        <f>IF(Table1[[#This Row],[Status]]="Failed",1,0)</f>
        <v>1</v>
      </c>
    </row>
    <row r="504" spans="1:10" x14ac:dyDescent="0.25">
      <c r="A504" s="2" t="s">
        <v>968</v>
      </c>
      <c r="B504" s="1">
        <v>45725</v>
      </c>
      <c r="C504" s="1">
        <v>45727</v>
      </c>
      <c r="D504" t="s">
        <v>15</v>
      </c>
      <c r="E504" t="s">
        <v>23</v>
      </c>
      <c r="F504" s="3">
        <v>36651.47</v>
      </c>
      <c r="G504" t="s">
        <v>10</v>
      </c>
      <c r="H504" s="4">
        <f>Table1[[#This Row],[SettleDate]] - Table1[[#This Row],[TradeDate]]</f>
        <v>2</v>
      </c>
      <c r="I504">
        <f>IF(Table1[[#This Row],[Status]]="Settled",1,0)</f>
        <v>1</v>
      </c>
      <c r="J504">
        <f>IF(Table1[[#This Row],[Status]]="Failed",1,0)</f>
        <v>0</v>
      </c>
    </row>
    <row r="505" spans="1:10" x14ac:dyDescent="0.25">
      <c r="A505" s="2" t="s">
        <v>983</v>
      </c>
      <c r="B505" s="1">
        <v>45734</v>
      </c>
      <c r="C505" s="1">
        <v>45736</v>
      </c>
      <c r="D505" t="s">
        <v>26</v>
      </c>
      <c r="E505" t="s">
        <v>17</v>
      </c>
      <c r="F505" s="3">
        <v>22233.45</v>
      </c>
      <c r="G505" t="s">
        <v>10</v>
      </c>
      <c r="H505" s="4">
        <f>Table1[[#This Row],[SettleDate]] - Table1[[#This Row],[TradeDate]]</f>
        <v>2</v>
      </c>
      <c r="I505">
        <f>IF(Table1[[#This Row],[Status]]="Settled",1,0)</f>
        <v>1</v>
      </c>
      <c r="J505">
        <f>IF(Table1[[#This Row],[Status]]="Failed",1,0)</f>
        <v>0</v>
      </c>
    </row>
    <row r="506" spans="1:10" x14ac:dyDescent="0.25">
      <c r="A506" s="2" t="s">
        <v>989</v>
      </c>
      <c r="B506" s="1">
        <v>45662</v>
      </c>
      <c r="C506" s="1">
        <v>45664</v>
      </c>
      <c r="D506" t="s">
        <v>26</v>
      </c>
      <c r="E506" t="s">
        <v>12</v>
      </c>
      <c r="F506" s="3">
        <v>323125.76000000001</v>
      </c>
      <c r="G506" t="s">
        <v>34</v>
      </c>
      <c r="H506" s="4">
        <f>Table1[[#This Row],[SettleDate]] - Table1[[#This Row],[TradeDate]]</f>
        <v>2</v>
      </c>
      <c r="I506">
        <f>IF(Table1[[#This Row],[Status]]="Settled",1,0)</f>
        <v>0</v>
      </c>
      <c r="J506">
        <f>IF(Table1[[#This Row],[Status]]="Failed",1,0)</f>
        <v>1</v>
      </c>
    </row>
    <row r="507" spans="1:10" x14ac:dyDescent="0.25">
      <c r="A507" s="2" t="s">
        <v>991</v>
      </c>
      <c r="B507" s="1">
        <v>45795</v>
      </c>
      <c r="C507" s="1">
        <v>45797</v>
      </c>
      <c r="D507" t="s">
        <v>15</v>
      </c>
      <c r="E507" t="s">
        <v>33</v>
      </c>
      <c r="F507" s="3">
        <v>441991.66</v>
      </c>
      <c r="G507" t="s">
        <v>10</v>
      </c>
      <c r="H507" s="4">
        <f>Table1[[#This Row],[SettleDate]] - Table1[[#This Row],[TradeDate]]</f>
        <v>2</v>
      </c>
      <c r="I507">
        <f>IF(Table1[[#This Row],[Status]]="Settled",1,0)</f>
        <v>1</v>
      </c>
      <c r="J507">
        <f>IF(Table1[[#This Row],[Status]]="Failed",1,0)</f>
        <v>0</v>
      </c>
    </row>
    <row r="508" spans="1:10" x14ac:dyDescent="0.25">
      <c r="A508" s="2" t="s">
        <v>992</v>
      </c>
      <c r="B508" s="1">
        <v>45829</v>
      </c>
      <c r="C508" s="1">
        <v>45831</v>
      </c>
      <c r="D508" t="s">
        <v>19</v>
      </c>
      <c r="E508" t="s">
        <v>9</v>
      </c>
      <c r="F508" s="3">
        <v>296404.90000000002</v>
      </c>
      <c r="G508" t="s">
        <v>10</v>
      </c>
      <c r="H508" s="4">
        <f>Table1[[#This Row],[SettleDate]] - Table1[[#This Row],[TradeDate]]</f>
        <v>2</v>
      </c>
      <c r="I508">
        <f>IF(Table1[[#This Row],[Status]]="Settled",1,0)</f>
        <v>1</v>
      </c>
      <c r="J508">
        <f>IF(Table1[[#This Row],[Status]]="Failed",1,0)</f>
        <v>0</v>
      </c>
    </row>
    <row r="509" spans="1:10" x14ac:dyDescent="0.25">
      <c r="A509" s="2" t="s">
        <v>993</v>
      </c>
      <c r="B509" s="1">
        <v>45787</v>
      </c>
      <c r="C509" s="1">
        <v>45789</v>
      </c>
      <c r="D509" t="s">
        <v>26</v>
      </c>
      <c r="E509" t="s">
        <v>9</v>
      </c>
      <c r="F509" s="3">
        <v>418558.06</v>
      </c>
      <c r="G509" t="s">
        <v>13</v>
      </c>
      <c r="H509" s="4">
        <f>Table1[[#This Row],[SettleDate]] - Table1[[#This Row],[TradeDate]]</f>
        <v>2</v>
      </c>
      <c r="I509">
        <f>IF(Table1[[#This Row],[Status]]="Settled",1,0)</f>
        <v>0</v>
      </c>
      <c r="J509">
        <f>IF(Table1[[#This Row],[Status]]="Failed",1,0)</f>
        <v>0</v>
      </c>
    </row>
    <row r="510" spans="1:10" x14ac:dyDescent="0.25">
      <c r="A510" s="2" t="s">
        <v>994</v>
      </c>
      <c r="B510" s="1">
        <v>45670</v>
      </c>
      <c r="C510" s="1">
        <v>45672</v>
      </c>
      <c r="D510" t="s">
        <v>26</v>
      </c>
      <c r="E510" t="s">
        <v>9</v>
      </c>
      <c r="F510" s="3">
        <v>324863.03000000003</v>
      </c>
      <c r="G510" t="s">
        <v>10</v>
      </c>
      <c r="H510" s="4">
        <f>Table1[[#This Row],[SettleDate]] - Table1[[#This Row],[TradeDate]]</f>
        <v>2</v>
      </c>
      <c r="I510">
        <f>IF(Table1[[#This Row],[Status]]="Settled",1,0)</f>
        <v>1</v>
      </c>
      <c r="J510">
        <f>IF(Table1[[#This Row],[Status]]="Failed",1,0)</f>
        <v>0</v>
      </c>
    </row>
    <row r="511" spans="1:10" x14ac:dyDescent="0.25">
      <c r="A511" s="2" t="s">
        <v>1009</v>
      </c>
      <c r="B511" s="1">
        <v>45752</v>
      </c>
      <c r="C511" s="1">
        <v>45754</v>
      </c>
      <c r="D511" t="s">
        <v>15</v>
      </c>
      <c r="E511" t="s">
        <v>9</v>
      </c>
      <c r="F511" s="3">
        <v>344892.35</v>
      </c>
      <c r="G511" t="s">
        <v>10</v>
      </c>
      <c r="H511" s="4">
        <f>Table1[[#This Row],[SettleDate]] - Table1[[#This Row],[TradeDate]]</f>
        <v>2</v>
      </c>
      <c r="I511">
        <f>IF(Table1[[#This Row],[Status]]="Settled",1,0)</f>
        <v>1</v>
      </c>
      <c r="J511">
        <f>IF(Table1[[#This Row],[Status]]="Failed",1,0)</f>
        <v>0</v>
      </c>
    </row>
    <row r="512" spans="1:10" x14ac:dyDescent="0.25">
      <c r="A512" s="2" t="s">
        <v>1011</v>
      </c>
      <c r="B512" s="1">
        <v>45726</v>
      </c>
      <c r="C512" s="1">
        <v>45728</v>
      </c>
      <c r="D512" t="s">
        <v>8</v>
      </c>
      <c r="E512" t="s">
        <v>9</v>
      </c>
      <c r="F512" s="3">
        <v>402035.98</v>
      </c>
      <c r="G512" t="s">
        <v>31</v>
      </c>
      <c r="H512" s="4">
        <f>Table1[[#This Row],[SettleDate]] - Table1[[#This Row],[TradeDate]]</f>
        <v>2</v>
      </c>
      <c r="I512">
        <f>IF(Table1[[#This Row],[Status]]="Settled",1,0)</f>
        <v>0</v>
      </c>
      <c r="J512">
        <f>IF(Table1[[#This Row],[Status]]="Failed",1,0)</f>
        <v>0</v>
      </c>
    </row>
    <row r="513" spans="1:10" x14ac:dyDescent="0.25">
      <c r="A513" s="2" t="s">
        <v>1013</v>
      </c>
      <c r="B513" s="1">
        <v>45835</v>
      </c>
      <c r="C513" s="1">
        <v>45837</v>
      </c>
      <c r="D513" t="s">
        <v>15</v>
      </c>
      <c r="E513" t="s">
        <v>12</v>
      </c>
      <c r="F513" s="3">
        <v>71358.070000000007</v>
      </c>
      <c r="G513" t="s">
        <v>13</v>
      </c>
      <c r="H513" s="4">
        <f>Table1[[#This Row],[SettleDate]] - Table1[[#This Row],[TradeDate]]</f>
        <v>2</v>
      </c>
      <c r="I513">
        <f>IF(Table1[[#This Row],[Status]]="Settled",1,0)</f>
        <v>0</v>
      </c>
      <c r="J513">
        <f>IF(Table1[[#This Row],[Status]]="Failed",1,0)</f>
        <v>0</v>
      </c>
    </row>
    <row r="514" spans="1:10" x14ac:dyDescent="0.25">
      <c r="A514" s="2" t="s">
        <v>1018</v>
      </c>
      <c r="B514" s="1">
        <v>45819</v>
      </c>
      <c r="C514" s="1">
        <v>45821</v>
      </c>
      <c r="D514" t="s">
        <v>15</v>
      </c>
      <c r="E514" t="s">
        <v>17</v>
      </c>
      <c r="F514" s="3">
        <v>313305.87</v>
      </c>
      <c r="G514" t="s">
        <v>31</v>
      </c>
      <c r="H514" s="4">
        <f>Table1[[#This Row],[SettleDate]] - Table1[[#This Row],[TradeDate]]</f>
        <v>2</v>
      </c>
      <c r="I514">
        <f>IF(Table1[[#This Row],[Status]]="Settled",1,0)</f>
        <v>0</v>
      </c>
      <c r="J514">
        <f>IF(Table1[[#This Row],[Status]]="Failed",1,0)</f>
        <v>0</v>
      </c>
    </row>
    <row r="515" spans="1:10" x14ac:dyDescent="0.25">
      <c r="A515" s="2" t="s">
        <v>7</v>
      </c>
      <c r="B515" s="1">
        <v>45760</v>
      </c>
      <c r="C515" s="1">
        <v>45763</v>
      </c>
      <c r="D515" t="s">
        <v>8</v>
      </c>
      <c r="E515" t="s">
        <v>9</v>
      </c>
      <c r="F515" s="3">
        <v>156233.10999999999</v>
      </c>
      <c r="G515" t="s">
        <v>10</v>
      </c>
      <c r="H515" s="4">
        <f>Table1[[#This Row],[SettleDate]] - Table1[[#This Row],[TradeDate]]</f>
        <v>3</v>
      </c>
      <c r="I515">
        <f>IF(Table1[[#This Row],[Status]]="Settled",1,0)</f>
        <v>1</v>
      </c>
      <c r="J515">
        <f>IF(Table1[[#This Row],[Status]]="Failed",1,0)</f>
        <v>0</v>
      </c>
    </row>
    <row r="516" spans="1:10" x14ac:dyDescent="0.25">
      <c r="A516" s="2" t="s">
        <v>11</v>
      </c>
      <c r="B516" s="1">
        <v>45837</v>
      </c>
      <c r="C516" s="1">
        <v>45840</v>
      </c>
      <c r="D516" t="s">
        <v>8</v>
      </c>
      <c r="E516" t="s">
        <v>12</v>
      </c>
      <c r="F516" s="3">
        <v>127787.37</v>
      </c>
      <c r="G516" t="s">
        <v>13</v>
      </c>
      <c r="H516" s="4">
        <f>Table1[[#This Row],[SettleDate]] - Table1[[#This Row],[TradeDate]]</f>
        <v>3</v>
      </c>
      <c r="I516">
        <f>IF(Table1[[#This Row],[Status]]="Settled",1,0)</f>
        <v>0</v>
      </c>
      <c r="J516">
        <f>IF(Table1[[#This Row],[Status]]="Failed",1,0)</f>
        <v>0</v>
      </c>
    </row>
    <row r="517" spans="1:10" x14ac:dyDescent="0.25">
      <c r="A517" s="2" t="s">
        <v>27</v>
      </c>
      <c r="B517" s="1">
        <v>45745</v>
      </c>
      <c r="C517" s="1">
        <v>45748</v>
      </c>
      <c r="D517" t="s">
        <v>19</v>
      </c>
      <c r="E517" t="s">
        <v>23</v>
      </c>
      <c r="F517" s="3">
        <v>24969.23</v>
      </c>
      <c r="G517" t="s">
        <v>10</v>
      </c>
      <c r="H517" s="4">
        <f>Table1[[#This Row],[SettleDate]] - Table1[[#This Row],[TradeDate]]</f>
        <v>3</v>
      </c>
      <c r="I517">
        <f>IF(Table1[[#This Row],[Status]]="Settled",1,0)</f>
        <v>1</v>
      </c>
      <c r="J517">
        <f>IF(Table1[[#This Row],[Status]]="Failed",1,0)</f>
        <v>0</v>
      </c>
    </row>
    <row r="518" spans="1:10" x14ac:dyDescent="0.25">
      <c r="A518" s="2" t="s">
        <v>36</v>
      </c>
      <c r="B518" s="1">
        <v>45807</v>
      </c>
      <c r="C518" s="1">
        <v>45810</v>
      </c>
      <c r="D518" t="s">
        <v>26</v>
      </c>
      <c r="E518" t="s">
        <v>9</v>
      </c>
      <c r="F518" s="3">
        <v>173369.59</v>
      </c>
      <c r="G518" t="s">
        <v>10</v>
      </c>
      <c r="H518" s="4">
        <f>Table1[[#This Row],[SettleDate]] - Table1[[#This Row],[TradeDate]]</f>
        <v>3</v>
      </c>
      <c r="I518">
        <f>IF(Table1[[#This Row],[Status]]="Settled",1,0)</f>
        <v>1</v>
      </c>
      <c r="J518">
        <f>IF(Table1[[#This Row],[Status]]="Failed",1,0)</f>
        <v>0</v>
      </c>
    </row>
    <row r="519" spans="1:10" x14ac:dyDescent="0.25">
      <c r="A519" s="2" t="s">
        <v>40</v>
      </c>
      <c r="B519" s="1">
        <v>45815</v>
      </c>
      <c r="C519" s="1">
        <v>45818</v>
      </c>
      <c r="D519" t="s">
        <v>26</v>
      </c>
      <c r="E519" t="s">
        <v>9</v>
      </c>
      <c r="F519" s="3">
        <v>495367.56</v>
      </c>
      <c r="G519" t="s">
        <v>13</v>
      </c>
      <c r="H519" s="4">
        <f>Table1[[#This Row],[SettleDate]] - Table1[[#This Row],[TradeDate]]</f>
        <v>3</v>
      </c>
      <c r="I519">
        <f>IF(Table1[[#This Row],[Status]]="Settled",1,0)</f>
        <v>0</v>
      </c>
      <c r="J519">
        <f>IF(Table1[[#This Row],[Status]]="Failed",1,0)</f>
        <v>0</v>
      </c>
    </row>
    <row r="520" spans="1:10" x14ac:dyDescent="0.25">
      <c r="A520" s="2" t="s">
        <v>41</v>
      </c>
      <c r="B520" s="1">
        <v>45695</v>
      </c>
      <c r="C520" s="1">
        <v>45698</v>
      </c>
      <c r="D520" t="s">
        <v>15</v>
      </c>
      <c r="E520" t="s">
        <v>23</v>
      </c>
      <c r="F520" s="3">
        <v>108319</v>
      </c>
      <c r="G520" t="s">
        <v>31</v>
      </c>
      <c r="H520" s="4">
        <f>Table1[[#This Row],[SettleDate]] - Table1[[#This Row],[TradeDate]]</f>
        <v>3</v>
      </c>
      <c r="I520">
        <f>IF(Table1[[#This Row],[Status]]="Settled",1,0)</f>
        <v>0</v>
      </c>
      <c r="J520">
        <f>IF(Table1[[#This Row],[Status]]="Failed",1,0)</f>
        <v>0</v>
      </c>
    </row>
    <row r="521" spans="1:10" x14ac:dyDescent="0.25">
      <c r="A521" s="2" t="s">
        <v>53</v>
      </c>
      <c r="B521" s="1">
        <v>45708</v>
      </c>
      <c r="C521" s="1">
        <v>45711</v>
      </c>
      <c r="D521" t="s">
        <v>8</v>
      </c>
      <c r="E521" t="s">
        <v>23</v>
      </c>
      <c r="F521" s="3">
        <v>443367.89</v>
      </c>
      <c r="G521" t="s">
        <v>10</v>
      </c>
      <c r="H521" s="4">
        <f>Table1[[#This Row],[SettleDate]] - Table1[[#This Row],[TradeDate]]</f>
        <v>3</v>
      </c>
      <c r="I521">
        <f>IF(Table1[[#This Row],[Status]]="Settled",1,0)</f>
        <v>1</v>
      </c>
      <c r="J521">
        <f>IF(Table1[[#This Row],[Status]]="Failed",1,0)</f>
        <v>0</v>
      </c>
    </row>
    <row r="522" spans="1:10" x14ac:dyDescent="0.25">
      <c r="A522" s="2" t="s">
        <v>57</v>
      </c>
      <c r="B522" s="1">
        <v>45788</v>
      </c>
      <c r="C522" s="1">
        <v>45791</v>
      </c>
      <c r="D522" t="s">
        <v>15</v>
      </c>
      <c r="E522" t="s">
        <v>23</v>
      </c>
      <c r="F522" s="3">
        <v>364343.25</v>
      </c>
      <c r="G522" t="s">
        <v>10</v>
      </c>
      <c r="H522" s="4">
        <f>Table1[[#This Row],[SettleDate]] - Table1[[#This Row],[TradeDate]]</f>
        <v>3</v>
      </c>
      <c r="I522">
        <f>IF(Table1[[#This Row],[Status]]="Settled",1,0)</f>
        <v>1</v>
      </c>
      <c r="J522">
        <f>IF(Table1[[#This Row],[Status]]="Failed",1,0)</f>
        <v>0</v>
      </c>
    </row>
    <row r="523" spans="1:10" x14ac:dyDescent="0.25">
      <c r="A523" s="2" t="s">
        <v>61</v>
      </c>
      <c r="B523" s="1">
        <v>45730</v>
      </c>
      <c r="C523" s="1">
        <v>45733</v>
      </c>
      <c r="D523" t="s">
        <v>19</v>
      </c>
      <c r="E523" t="s">
        <v>23</v>
      </c>
      <c r="F523" s="3">
        <v>160007.29999999999</v>
      </c>
      <c r="G523" t="s">
        <v>10</v>
      </c>
      <c r="H523" s="4">
        <f>Table1[[#This Row],[SettleDate]] - Table1[[#This Row],[TradeDate]]</f>
        <v>3</v>
      </c>
      <c r="I523">
        <f>IF(Table1[[#This Row],[Status]]="Settled",1,0)</f>
        <v>1</v>
      </c>
      <c r="J523">
        <f>IF(Table1[[#This Row],[Status]]="Failed",1,0)</f>
        <v>0</v>
      </c>
    </row>
    <row r="524" spans="1:10" x14ac:dyDescent="0.25">
      <c r="A524" s="2" t="s">
        <v>62</v>
      </c>
      <c r="B524" s="1">
        <v>45824</v>
      </c>
      <c r="C524" s="1">
        <v>45827</v>
      </c>
      <c r="D524" t="s">
        <v>19</v>
      </c>
      <c r="E524" t="s">
        <v>9</v>
      </c>
      <c r="F524" s="3">
        <v>279073.86</v>
      </c>
      <c r="G524" t="s">
        <v>13</v>
      </c>
      <c r="H524" s="4">
        <f>Table1[[#This Row],[SettleDate]] - Table1[[#This Row],[TradeDate]]</f>
        <v>3</v>
      </c>
      <c r="I524">
        <f>IF(Table1[[#This Row],[Status]]="Settled",1,0)</f>
        <v>0</v>
      </c>
      <c r="J524">
        <f>IF(Table1[[#This Row],[Status]]="Failed",1,0)</f>
        <v>0</v>
      </c>
    </row>
    <row r="525" spans="1:10" x14ac:dyDescent="0.25">
      <c r="A525" s="2" t="s">
        <v>63</v>
      </c>
      <c r="B525" s="1">
        <v>45675</v>
      </c>
      <c r="C525" s="1">
        <v>45678</v>
      </c>
      <c r="D525" t="s">
        <v>26</v>
      </c>
      <c r="E525" t="s">
        <v>17</v>
      </c>
      <c r="F525" s="3">
        <v>319724.02</v>
      </c>
      <c r="G525" t="s">
        <v>10</v>
      </c>
      <c r="H525" s="4">
        <f>Table1[[#This Row],[SettleDate]] - Table1[[#This Row],[TradeDate]]</f>
        <v>3</v>
      </c>
      <c r="I525">
        <f>IF(Table1[[#This Row],[Status]]="Settled",1,0)</f>
        <v>1</v>
      </c>
      <c r="J525">
        <f>IF(Table1[[#This Row],[Status]]="Failed",1,0)</f>
        <v>0</v>
      </c>
    </row>
    <row r="526" spans="1:10" x14ac:dyDescent="0.25">
      <c r="A526" s="2" t="s">
        <v>68</v>
      </c>
      <c r="B526" s="1">
        <v>45666</v>
      </c>
      <c r="C526" s="1">
        <v>45669</v>
      </c>
      <c r="D526" t="s">
        <v>15</v>
      </c>
      <c r="E526" t="s">
        <v>23</v>
      </c>
      <c r="F526" s="3">
        <v>435782.68</v>
      </c>
      <c r="G526" t="s">
        <v>13</v>
      </c>
      <c r="H526" s="4">
        <f>Table1[[#This Row],[SettleDate]] - Table1[[#This Row],[TradeDate]]</f>
        <v>3</v>
      </c>
      <c r="I526">
        <f>IF(Table1[[#This Row],[Status]]="Settled",1,0)</f>
        <v>0</v>
      </c>
      <c r="J526">
        <f>IF(Table1[[#This Row],[Status]]="Failed",1,0)</f>
        <v>0</v>
      </c>
    </row>
    <row r="527" spans="1:10" x14ac:dyDescent="0.25">
      <c r="A527" s="2" t="s">
        <v>69</v>
      </c>
      <c r="B527" s="1">
        <v>45747</v>
      </c>
      <c r="C527" s="1">
        <v>45750</v>
      </c>
      <c r="D527" t="s">
        <v>8</v>
      </c>
      <c r="E527" t="s">
        <v>9</v>
      </c>
      <c r="F527" s="3">
        <v>344056.84</v>
      </c>
      <c r="G527" t="s">
        <v>10</v>
      </c>
      <c r="H527" s="4">
        <f>Table1[[#This Row],[SettleDate]] - Table1[[#This Row],[TradeDate]]</f>
        <v>3</v>
      </c>
      <c r="I527">
        <f>IF(Table1[[#This Row],[Status]]="Settled",1,0)</f>
        <v>1</v>
      </c>
      <c r="J527">
        <f>IF(Table1[[#This Row],[Status]]="Failed",1,0)</f>
        <v>0</v>
      </c>
    </row>
    <row r="528" spans="1:10" x14ac:dyDescent="0.25">
      <c r="A528" s="2" t="s">
        <v>75</v>
      </c>
      <c r="B528" s="1">
        <v>45829</v>
      </c>
      <c r="C528" s="1">
        <v>45832</v>
      </c>
      <c r="D528" t="s">
        <v>19</v>
      </c>
      <c r="E528" t="s">
        <v>9</v>
      </c>
      <c r="F528" s="3">
        <v>357953.93</v>
      </c>
      <c r="G528" t="s">
        <v>10</v>
      </c>
      <c r="H528" s="4">
        <f>Table1[[#This Row],[SettleDate]] - Table1[[#This Row],[TradeDate]]</f>
        <v>3</v>
      </c>
      <c r="I528">
        <f>IF(Table1[[#This Row],[Status]]="Settled",1,0)</f>
        <v>1</v>
      </c>
      <c r="J528">
        <f>IF(Table1[[#This Row],[Status]]="Failed",1,0)</f>
        <v>0</v>
      </c>
    </row>
    <row r="529" spans="1:10" x14ac:dyDescent="0.25">
      <c r="A529" s="2" t="s">
        <v>76</v>
      </c>
      <c r="B529" s="1">
        <v>45665</v>
      </c>
      <c r="C529" s="1">
        <v>45668</v>
      </c>
      <c r="D529" t="s">
        <v>8</v>
      </c>
      <c r="E529" t="s">
        <v>33</v>
      </c>
      <c r="F529" s="3">
        <v>336758.67</v>
      </c>
      <c r="G529" t="s">
        <v>13</v>
      </c>
      <c r="H529" s="4">
        <f>Table1[[#This Row],[SettleDate]] - Table1[[#This Row],[TradeDate]]</f>
        <v>3</v>
      </c>
      <c r="I529">
        <f>IF(Table1[[#This Row],[Status]]="Settled",1,0)</f>
        <v>0</v>
      </c>
      <c r="J529">
        <f>IF(Table1[[#This Row],[Status]]="Failed",1,0)</f>
        <v>0</v>
      </c>
    </row>
    <row r="530" spans="1:10" x14ac:dyDescent="0.25">
      <c r="A530" s="2" t="s">
        <v>77</v>
      </c>
      <c r="B530" s="1">
        <v>45832</v>
      </c>
      <c r="C530" s="1">
        <v>45835</v>
      </c>
      <c r="D530" t="s">
        <v>26</v>
      </c>
      <c r="E530" t="s">
        <v>12</v>
      </c>
      <c r="F530" s="3">
        <v>113445.11</v>
      </c>
      <c r="G530" t="s">
        <v>10</v>
      </c>
      <c r="H530" s="4">
        <f>Table1[[#This Row],[SettleDate]] - Table1[[#This Row],[TradeDate]]</f>
        <v>3</v>
      </c>
      <c r="I530">
        <f>IF(Table1[[#This Row],[Status]]="Settled",1,0)</f>
        <v>1</v>
      </c>
      <c r="J530">
        <f>IF(Table1[[#This Row],[Status]]="Failed",1,0)</f>
        <v>0</v>
      </c>
    </row>
    <row r="531" spans="1:10" x14ac:dyDescent="0.25">
      <c r="A531" s="2" t="s">
        <v>80</v>
      </c>
      <c r="B531" s="1">
        <v>45821</v>
      </c>
      <c r="C531" s="1">
        <v>45824</v>
      </c>
      <c r="D531" t="s">
        <v>26</v>
      </c>
      <c r="E531" t="s">
        <v>9</v>
      </c>
      <c r="F531" s="3">
        <v>153332.39000000001</v>
      </c>
      <c r="G531" t="s">
        <v>10</v>
      </c>
      <c r="H531" s="4">
        <f>Table1[[#This Row],[SettleDate]] - Table1[[#This Row],[TradeDate]]</f>
        <v>3</v>
      </c>
      <c r="I531">
        <f>IF(Table1[[#This Row],[Status]]="Settled",1,0)</f>
        <v>1</v>
      </c>
      <c r="J531">
        <f>IF(Table1[[#This Row],[Status]]="Failed",1,0)</f>
        <v>0</v>
      </c>
    </row>
    <row r="532" spans="1:10" x14ac:dyDescent="0.25">
      <c r="A532" s="2" t="s">
        <v>81</v>
      </c>
      <c r="B532" s="1">
        <v>45707</v>
      </c>
      <c r="C532" s="1">
        <v>45710</v>
      </c>
      <c r="D532" t="s">
        <v>26</v>
      </c>
      <c r="E532" t="s">
        <v>23</v>
      </c>
      <c r="F532" s="3">
        <v>84641.5</v>
      </c>
      <c r="G532" t="s">
        <v>13</v>
      </c>
      <c r="H532" s="4">
        <f>Table1[[#This Row],[SettleDate]] - Table1[[#This Row],[TradeDate]]</f>
        <v>3</v>
      </c>
      <c r="I532">
        <f>IF(Table1[[#This Row],[Status]]="Settled",1,0)</f>
        <v>0</v>
      </c>
      <c r="J532">
        <f>IF(Table1[[#This Row],[Status]]="Failed",1,0)</f>
        <v>0</v>
      </c>
    </row>
    <row r="533" spans="1:10" x14ac:dyDescent="0.25">
      <c r="A533" s="2" t="s">
        <v>82</v>
      </c>
      <c r="B533" s="1">
        <v>45761</v>
      </c>
      <c r="C533" s="1">
        <v>45764</v>
      </c>
      <c r="D533" t="s">
        <v>19</v>
      </c>
      <c r="E533" t="s">
        <v>33</v>
      </c>
      <c r="F533" s="3">
        <v>140422.32999999999</v>
      </c>
      <c r="G533" t="s">
        <v>31</v>
      </c>
      <c r="H533" s="4">
        <f>Table1[[#This Row],[SettleDate]] - Table1[[#This Row],[TradeDate]]</f>
        <v>3</v>
      </c>
      <c r="I533">
        <f>IF(Table1[[#This Row],[Status]]="Settled",1,0)</f>
        <v>0</v>
      </c>
      <c r="J533">
        <f>IF(Table1[[#This Row],[Status]]="Failed",1,0)</f>
        <v>0</v>
      </c>
    </row>
    <row r="534" spans="1:10" x14ac:dyDescent="0.25">
      <c r="A534" s="2" t="s">
        <v>87</v>
      </c>
      <c r="B534" s="1">
        <v>45763</v>
      </c>
      <c r="C534" s="1">
        <v>45766</v>
      </c>
      <c r="D534" t="s">
        <v>8</v>
      </c>
      <c r="E534" t="s">
        <v>17</v>
      </c>
      <c r="F534" s="3">
        <v>117444.24</v>
      </c>
      <c r="G534" t="s">
        <v>31</v>
      </c>
      <c r="H534" s="4">
        <f>Table1[[#This Row],[SettleDate]] - Table1[[#This Row],[TradeDate]]</f>
        <v>3</v>
      </c>
      <c r="I534">
        <f>IF(Table1[[#This Row],[Status]]="Settled",1,0)</f>
        <v>0</v>
      </c>
      <c r="J534">
        <f>IF(Table1[[#This Row],[Status]]="Failed",1,0)</f>
        <v>0</v>
      </c>
    </row>
    <row r="535" spans="1:10" x14ac:dyDescent="0.25">
      <c r="A535" s="2" t="s">
        <v>88</v>
      </c>
      <c r="B535" s="1">
        <v>45661</v>
      </c>
      <c r="C535" s="1">
        <v>45664</v>
      </c>
      <c r="D535" t="s">
        <v>15</v>
      </c>
      <c r="E535" t="s">
        <v>17</v>
      </c>
      <c r="F535" s="3">
        <v>26497.9</v>
      </c>
      <c r="G535" t="s">
        <v>10</v>
      </c>
      <c r="H535" s="4">
        <f>Table1[[#This Row],[SettleDate]] - Table1[[#This Row],[TradeDate]]</f>
        <v>3</v>
      </c>
      <c r="I535">
        <f>IF(Table1[[#This Row],[Status]]="Settled",1,0)</f>
        <v>1</v>
      </c>
      <c r="J535">
        <f>IF(Table1[[#This Row],[Status]]="Failed",1,0)</f>
        <v>0</v>
      </c>
    </row>
    <row r="536" spans="1:10" x14ac:dyDescent="0.25">
      <c r="A536" s="2" t="s">
        <v>93</v>
      </c>
      <c r="B536" s="1">
        <v>45671</v>
      </c>
      <c r="C536" s="1">
        <v>45674</v>
      </c>
      <c r="D536" t="s">
        <v>19</v>
      </c>
      <c r="E536" t="s">
        <v>9</v>
      </c>
      <c r="F536" s="3">
        <v>362697.81</v>
      </c>
      <c r="G536" t="s">
        <v>10</v>
      </c>
      <c r="H536" s="4">
        <f>Table1[[#This Row],[SettleDate]] - Table1[[#This Row],[TradeDate]]</f>
        <v>3</v>
      </c>
      <c r="I536">
        <f>IF(Table1[[#This Row],[Status]]="Settled",1,0)</f>
        <v>1</v>
      </c>
      <c r="J536">
        <f>IF(Table1[[#This Row],[Status]]="Failed",1,0)</f>
        <v>0</v>
      </c>
    </row>
    <row r="537" spans="1:10" x14ac:dyDescent="0.25">
      <c r="A537" s="2" t="s">
        <v>94</v>
      </c>
      <c r="B537" s="1">
        <v>45752</v>
      </c>
      <c r="C537" s="1">
        <v>45755</v>
      </c>
      <c r="D537" t="s">
        <v>26</v>
      </c>
      <c r="E537" t="s">
        <v>23</v>
      </c>
      <c r="F537" s="3">
        <v>434797.4</v>
      </c>
      <c r="G537" t="s">
        <v>13</v>
      </c>
      <c r="H537" s="4">
        <f>Table1[[#This Row],[SettleDate]] - Table1[[#This Row],[TradeDate]]</f>
        <v>3</v>
      </c>
      <c r="I537">
        <f>IF(Table1[[#This Row],[Status]]="Settled",1,0)</f>
        <v>0</v>
      </c>
      <c r="J537">
        <f>IF(Table1[[#This Row],[Status]]="Failed",1,0)</f>
        <v>0</v>
      </c>
    </row>
    <row r="538" spans="1:10" x14ac:dyDescent="0.25">
      <c r="A538" s="2" t="s">
        <v>102</v>
      </c>
      <c r="B538" s="1">
        <v>45811</v>
      </c>
      <c r="C538" s="1">
        <v>45814</v>
      </c>
      <c r="D538" t="s">
        <v>8</v>
      </c>
      <c r="E538" t="s">
        <v>12</v>
      </c>
      <c r="F538" s="3">
        <v>158565.09</v>
      </c>
      <c r="G538" t="s">
        <v>10</v>
      </c>
      <c r="H538" s="4">
        <f>Table1[[#This Row],[SettleDate]] - Table1[[#This Row],[TradeDate]]</f>
        <v>3</v>
      </c>
      <c r="I538">
        <f>IF(Table1[[#This Row],[Status]]="Settled",1,0)</f>
        <v>1</v>
      </c>
      <c r="J538">
        <f>IF(Table1[[#This Row],[Status]]="Failed",1,0)</f>
        <v>0</v>
      </c>
    </row>
    <row r="539" spans="1:10" x14ac:dyDescent="0.25">
      <c r="A539" s="2" t="s">
        <v>103</v>
      </c>
      <c r="B539" s="1">
        <v>45781</v>
      </c>
      <c r="C539" s="1">
        <v>45784</v>
      </c>
      <c r="D539" t="s">
        <v>15</v>
      </c>
      <c r="E539" t="s">
        <v>33</v>
      </c>
      <c r="F539" s="3">
        <v>152085.35999999999</v>
      </c>
      <c r="G539" t="s">
        <v>10</v>
      </c>
      <c r="H539" s="4">
        <f>Table1[[#This Row],[SettleDate]] - Table1[[#This Row],[TradeDate]]</f>
        <v>3</v>
      </c>
      <c r="I539">
        <f>IF(Table1[[#This Row],[Status]]="Settled",1,0)</f>
        <v>1</v>
      </c>
      <c r="J539">
        <f>IF(Table1[[#This Row],[Status]]="Failed",1,0)</f>
        <v>0</v>
      </c>
    </row>
    <row r="540" spans="1:10" x14ac:dyDescent="0.25">
      <c r="A540" s="2" t="s">
        <v>111</v>
      </c>
      <c r="B540" s="1">
        <v>45666</v>
      </c>
      <c r="C540" s="1">
        <v>45669</v>
      </c>
      <c r="D540" t="s">
        <v>26</v>
      </c>
      <c r="E540" t="s">
        <v>9</v>
      </c>
      <c r="F540" s="3">
        <v>413651.26</v>
      </c>
      <c r="G540" t="s">
        <v>10</v>
      </c>
      <c r="H540" s="4">
        <f>Table1[[#This Row],[SettleDate]] - Table1[[#This Row],[TradeDate]]</f>
        <v>3</v>
      </c>
      <c r="I540">
        <f>IF(Table1[[#This Row],[Status]]="Settled",1,0)</f>
        <v>1</v>
      </c>
      <c r="J540">
        <f>IF(Table1[[#This Row],[Status]]="Failed",1,0)</f>
        <v>0</v>
      </c>
    </row>
    <row r="541" spans="1:10" x14ac:dyDescent="0.25">
      <c r="A541" s="2" t="s">
        <v>117</v>
      </c>
      <c r="B541" s="1">
        <v>45738</v>
      </c>
      <c r="C541" s="1">
        <v>45741</v>
      </c>
      <c r="D541" t="s">
        <v>15</v>
      </c>
      <c r="E541" t="s">
        <v>17</v>
      </c>
      <c r="F541" s="3">
        <v>393678.15</v>
      </c>
      <c r="G541" t="s">
        <v>10</v>
      </c>
      <c r="H541" s="4">
        <f>Table1[[#This Row],[SettleDate]] - Table1[[#This Row],[TradeDate]]</f>
        <v>3</v>
      </c>
      <c r="I541">
        <f>IF(Table1[[#This Row],[Status]]="Settled",1,0)</f>
        <v>1</v>
      </c>
      <c r="J541">
        <f>IF(Table1[[#This Row],[Status]]="Failed",1,0)</f>
        <v>0</v>
      </c>
    </row>
    <row r="542" spans="1:10" x14ac:dyDescent="0.25">
      <c r="A542" s="2" t="s">
        <v>118</v>
      </c>
      <c r="B542" s="1">
        <v>45793</v>
      </c>
      <c r="C542" s="1">
        <v>45796</v>
      </c>
      <c r="D542" t="s">
        <v>15</v>
      </c>
      <c r="E542" t="s">
        <v>23</v>
      </c>
      <c r="F542" s="3">
        <v>360368.97</v>
      </c>
      <c r="G542" t="s">
        <v>34</v>
      </c>
      <c r="H542" s="4">
        <f>Table1[[#This Row],[SettleDate]] - Table1[[#This Row],[TradeDate]]</f>
        <v>3</v>
      </c>
      <c r="I542">
        <f>IF(Table1[[#This Row],[Status]]="Settled",1,0)</f>
        <v>0</v>
      </c>
      <c r="J542">
        <f>IF(Table1[[#This Row],[Status]]="Failed",1,0)</f>
        <v>1</v>
      </c>
    </row>
    <row r="543" spans="1:10" x14ac:dyDescent="0.25">
      <c r="A543" s="2" t="s">
        <v>124</v>
      </c>
      <c r="B543" s="1">
        <v>45698</v>
      </c>
      <c r="C543" s="1">
        <v>45701</v>
      </c>
      <c r="D543" t="s">
        <v>19</v>
      </c>
      <c r="E543" t="s">
        <v>23</v>
      </c>
      <c r="F543" s="3">
        <v>470819.77</v>
      </c>
      <c r="G543" t="s">
        <v>10</v>
      </c>
      <c r="H543" s="4">
        <f>Table1[[#This Row],[SettleDate]] - Table1[[#This Row],[TradeDate]]</f>
        <v>3</v>
      </c>
      <c r="I543">
        <f>IF(Table1[[#This Row],[Status]]="Settled",1,0)</f>
        <v>1</v>
      </c>
      <c r="J543">
        <f>IF(Table1[[#This Row],[Status]]="Failed",1,0)</f>
        <v>0</v>
      </c>
    </row>
    <row r="544" spans="1:10" x14ac:dyDescent="0.25">
      <c r="A544" s="2" t="s">
        <v>129</v>
      </c>
      <c r="B544" s="1">
        <v>45819</v>
      </c>
      <c r="C544" s="1">
        <v>45822</v>
      </c>
      <c r="D544" t="s">
        <v>15</v>
      </c>
      <c r="E544" t="s">
        <v>12</v>
      </c>
      <c r="F544" s="3">
        <v>286842.34000000003</v>
      </c>
      <c r="G544" t="s">
        <v>10</v>
      </c>
      <c r="H544" s="4">
        <f>Table1[[#This Row],[SettleDate]] - Table1[[#This Row],[TradeDate]]</f>
        <v>3</v>
      </c>
      <c r="I544">
        <f>IF(Table1[[#This Row],[Status]]="Settled",1,0)</f>
        <v>1</v>
      </c>
      <c r="J544">
        <f>IF(Table1[[#This Row],[Status]]="Failed",1,0)</f>
        <v>0</v>
      </c>
    </row>
    <row r="545" spans="1:10" x14ac:dyDescent="0.25">
      <c r="A545" s="2" t="s">
        <v>134</v>
      </c>
      <c r="B545" s="1">
        <v>45694</v>
      </c>
      <c r="C545" s="1">
        <v>45697</v>
      </c>
      <c r="D545" t="s">
        <v>19</v>
      </c>
      <c r="E545" t="s">
        <v>33</v>
      </c>
      <c r="F545" s="3">
        <v>216968.42</v>
      </c>
      <c r="G545" t="s">
        <v>10</v>
      </c>
      <c r="H545" s="4">
        <f>Table1[[#This Row],[SettleDate]] - Table1[[#This Row],[TradeDate]]</f>
        <v>3</v>
      </c>
      <c r="I545">
        <f>IF(Table1[[#This Row],[Status]]="Settled",1,0)</f>
        <v>1</v>
      </c>
      <c r="J545">
        <f>IF(Table1[[#This Row],[Status]]="Failed",1,0)</f>
        <v>0</v>
      </c>
    </row>
    <row r="546" spans="1:10" x14ac:dyDescent="0.25">
      <c r="A546" s="2" t="s">
        <v>135</v>
      </c>
      <c r="B546" s="1">
        <v>45756</v>
      </c>
      <c r="C546" s="1">
        <v>45759</v>
      </c>
      <c r="D546" t="s">
        <v>8</v>
      </c>
      <c r="E546" t="s">
        <v>23</v>
      </c>
      <c r="F546" s="3">
        <v>194883.69</v>
      </c>
      <c r="G546" t="s">
        <v>10</v>
      </c>
      <c r="H546" s="4">
        <f>Table1[[#This Row],[SettleDate]] - Table1[[#This Row],[TradeDate]]</f>
        <v>3</v>
      </c>
      <c r="I546">
        <f>IF(Table1[[#This Row],[Status]]="Settled",1,0)</f>
        <v>1</v>
      </c>
      <c r="J546">
        <f>IF(Table1[[#This Row],[Status]]="Failed",1,0)</f>
        <v>0</v>
      </c>
    </row>
    <row r="547" spans="1:10" x14ac:dyDescent="0.25">
      <c r="A547" s="2" t="s">
        <v>136</v>
      </c>
      <c r="B547" s="1">
        <v>45829</v>
      </c>
      <c r="C547" s="1">
        <v>45832</v>
      </c>
      <c r="D547" t="s">
        <v>26</v>
      </c>
      <c r="E547" t="s">
        <v>23</v>
      </c>
      <c r="F547" s="3">
        <v>468797.37</v>
      </c>
      <c r="G547" t="s">
        <v>10</v>
      </c>
      <c r="H547" s="4">
        <f>Table1[[#This Row],[SettleDate]] - Table1[[#This Row],[TradeDate]]</f>
        <v>3</v>
      </c>
      <c r="I547">
        <f>IF(Table1[[#This Row],[Status]]="Settled",1,0)</f>
        <v>1</v>
      </c>
      <c r="J547">
        <f>IF(Table1[[#This Row],[Status]]="Failed",1,0)</f>
        <v>0</v>
      </c>
    </row>
    <row r="548" spans="1:10" x14ac:dyDescent="0.25">
      <c r="A548" s="2" t="s">
        <v>137</v>
      </c>
      <c r="B548" s="1">
        <v>45761</v>
      </c>
      <c r="C548" s="1">
        <v>45764</v>
      </c>
      <c r="D548" t="s">
        <v>26</v>
      </c>
      <c r="E548" t="s">
        <v>33</v>
      </c>
      <c r="F548" s="3">
        <v>340818.63</v>
      </c>
      <c r="G548" t="s">
        <v>10</v>
      </c>
      <c r="H548" s="4">
        <f>Table1[[#This Row],[SettleDate]] - Table1[[#This Row],[TradeDate]]</f>
        <v>3</v>
      </c>
      <c r="I548">
        <f>IF(Table1[[#This Row],[Status]]="Settled",1,0)</f>
        <v>1</v>
      </c>
      <c r="J548">
        <f>IF(Table1[[#This Row],[Status]]="Failed",1,0)</f>
        <v>0</v>
      </c>
    </row>
    <row r="549" spans="1:10" x14ac:dyDescent="0.25">
      <c r="A549" s="2" t="s">
        <v>141</v>
      </c>
      <c r="B549" s="1">
        <v>45788</v>
      </c>
      <c r="C549" s="1">
        <v>45791</v>
      </c>
      <c r="D549" t="s">
        <v>26</v>
      </c>
      <c r="E549" t="s">
        <v>17</v>
      </c>
      <c r="F549" s="3">
        <v>465783.77</v>
      </c>
      <c r="G549" t="s">
        <v>10</v>
      </c>
      <c r="H549" s="4">
        <f>Table1[[#This Row],[SettleDate]] - Table1[[#This Row],[TradeDate]]</f>
        <v>3</v>
      </c>
      <c r="I549">
        <f>IF(Table1[[#This Row],[Status]]="Settled",1,0)</f>
        <v>1</v>
      </c>
      <c r="J549">
        <f>IF(Table1[[#This Row],[Status]]="Failed",1,0)</f>
        <v>0</v>
      </c>
    </row>
    <row r="550" spans="1:10" x14ac:dyDescent="0.25">
      <c r="A550" s="2" t="s">
        <v>142</v>
      </c>
      <c r="B550" s="1">
        <v>45658</v>
      </c>
      <c r="C550" s="1">
        <v>45661</v>
      </c>
      <c r="D550" t="s">
        <v>8</v>
      </c>
      <c r="E550" t="s">
        <v>33</v>
      </c>
      <c r="F550" s="3">
        <v>423681.86</v>
      </c>
      <c r="G550" t="s">
        <v>10</v>
      </c>
      <c r="H550" s="4">
        <f>Table1[[#This Row],[SettleDate]] - Table1[[#This Row],[TradeDate]]</f>
        <v>3</v>
      </c>
      <c r="I550">
        <f>IF(Table1[[#This Row],[Status]]="Settled",1,0)</f>
        <v>1</v>
      </c>
      <c r="J550">
        <f>IF(Table1[[#This Row],[Status]]="Failed",1,0)</f>
        <v>0</v>
      </c>
    </row>
    <row r="551" spans="1:10" x14ac:dyDescent="0.25">
      <c r="A551" s="2" t="s">
        <v>145</v>
      </c>
      <c r="B551" s="1">
        <v>45760</v>
      </c>
      <c r="C551" s="1">
        <v>45763</v>
      </c>
      <c r="D551" t="s">
        <v>8</v>
      </c>
      <c r="E551" t="s">
        <v>17</v>
      </c>
      <c r="F551" s="3">
        <v>134573.38</v>
      </c>
      <c r="G551" t="s">
        <v>13</v>
      </c>
      <c r="H551" s="4">
        <f>Table1[[#This Row],[SettleDate]] - Table1[[#This Row],[TradeDate]]</f>
        <v>3</v>
      </c>
      <c r="I551">
        <f>IF(Table1[[#This Row],[Status]]="Settled",1,0)</f>
        <v>0</v>
      </c>
      <c r="J551">
        <f>IF(Table1[[#This Row],[Status]]="Failed",1,0)</f>
        <v>0</v>
      </c>
    </row>
    <row r="552" spans="1:10" x14ac:dyDescent="0.25">
      <c r="A552" s="2" t="s">
        <v>152</v>
      </c>
      <c r="B552" s="1">
        <v>45836</v>
      </c>
      <c r="C552" s="1">
        <v>45839</v>
      </c>
      <c r="D552" t="s">
        <v>26</v>
      </c>
      <c r="E552" t="s">
        <v>33</v>
      </c>
      <c r="F552" s="3">
        <v>141794.34</v>
      </c>
      <c r="G552" t="s">
        <v>10</v>
      </c>
      <c r="H552" s="4">
        <f>Table1[[#This Row],[SettleDate]] - Table1[[#This Row],[TradeDate]]</f>
        <v>3</v>
      </c>
      <c r="I552">
        <f>IF(Table1[[#This Row],[Status]]="Settled",1,0)</f>
        <v>1</v>
      </c>
      <c r="J552">
        <f>IF(Table1[[#This Row],[Status]]="Failed",1,0)</f>
        <v>0</v>
      </c>
    </row>
    <row r="553" spans="1:10" x14ac:dyDescent="0.25">
      <c r="A553" s="2" t="s">
        <v>153</v>
      </c>
      <c r="B553" s="1">
        <v>45720</v>
      </c>
      <c r="C553" s="1">
        <v>45723</v>
      </c>
      <c r="D553" t="s">
        <v>15</v>
      </c>
      <c r="E553" t="s">
        <v>33</v>
      </c>
      <c r="F553" s="3">
        <v>242949.24</v>
      </c>
      <c r="G553" t="s">
        <v>10</v>
      </c>
      <c r="H553" s="4">
        <f>Table1[[#This Row],[SettleDate]] - Table1[[#This Row],[TradeDate]]</f>
        <v>3</v>
      </c>
      <c r="I553">
        <f>IF(Table1[[#This Row],[Status]]="Settled",1,0)</f>
        <v>1</v>
      </c>
      <c r="J553">
        <f>IF(Table1[[#This Row],[Status]]="Failed",1,0)</f>
        <v>0</v>
      </c>
    </row>
    <row r="554" spans="1:10" x14ac:dyDescent="0.25">
      <c r="A554" s="2" t="s">
        <v>156</v>
      </c>
      <c r="B554" s="1">
        <v>45753</v>
      </c>
      <c r="C554" s="1">
        <v>45756</v>
      </c>
      <c r="D554" t="s">
        <v>26</v>
      </c>
      <c r="E554" t="s">
        <v>9</v>
      </c>
      <c r="F554" s="3">
        <v>61355.95</v>
      </c>
      <c r="G554" t="s">
        <v>10</v>
      </c>
      <c r="H554" s="4">
        <f>Table1[[#This Row],[SettleDate]] - Table1[[#This Row],[TradeDate]]</f>
        <v>3</v>
      </c>
      <c r="I554">
        <f>IF(Table1[[#This Row],[Status]]="Settled",1,0)</f>
        <v>1</v>
      </c>
      <c r="J554">
        <f>IF(Table1[[#This Row],[Status]]="Failed",1,0)</f>
        <v>0</v>
      </c>
    </row>
    <row r="555" spans="1:10" x14ac:dyDescent="0.25">
      <c r="A555" s="2" t="s">
        <v>165</v>
      </c>
      <c r="B555" s="1">
        <v>45728</v>
      </c>
      <c r="C555" s="1">
        <v>45731</v>
      </c>
      <c r="D555" t="s">
        <v>26</v>
      </c>
      <c r="E555" t="s">
        <v>17</v>
      </c>
      <c r="F555" s="3">
        <v>430888.78</v>
      </c>
      <c r="G555" t="s">
        <v>10</v>
      </c>
      <c r="H555" s="4">
        <f>Table1[[#This Row],[SettleDate]] - Table1[[#This Row],[TradeDate]]</f>
        <v>3</v>
      </c>
      <c r="I555">
        <f>IF(Table1[[#This Row],[Status]]="Settled",1,0)</f>
        <v>1</v>
      </c>
      <c r="J555">
        <f>IF(Table1[[#This Row],[Status]]="Failed",1,0)</f>
        <v>0</v>
      </c>
    </row>
    <row r="556" spans="1:10" x14ac:dyDescent="0.25">
      <c r="A556" s="2" t="s">
        <v>168</v>
      </c>
      <c r="B556" s="1">
        <v>45723</v>
      </c>
      <c r="C556" s="1">
        <v>45726</v>
      </c>
      <c r="D556" t="s">
        <v>26</v>
      </c>
      <c r="E556" t="s">
        <v>17</v>
      </c>
      <c r="F556" s="3">
        <v>213740.78</v>
      </c>
      <c r="G556" t="s">
        <v>10</v>
      </c>
      <c r="H556" s="4">
        <f>Table1[[#This Row],[SettleDate]] - Table1[[#This Row],[TradeDate]]</f>
        <v>3</v>
      </c>
      <c r="I556">
        <f>IF(Table1[[#This Row],[Status]]="Settled",1,0)</f>
        <v>1</v>
      </c>
      <c r="J556">
        <f>IF(Table1[[#This Row],[Status]]="Failed",1,0)</f>
        <v>0</v>
      </c>
    </row>
    <row r="557" spans="1:10" x14ac:dyDescent="0.25">
      <c r="A557" s="2" t="s">
        <v>178</v>
      </c>
      <c r="B557" s="1">
        <v>45687</v>
      </c>
      <c r="C557" s="1">
        <v>45690</v>
      </c>
      <c r="D557" t="s">
        <v>15</v>
      </c>
      <c r="E557" t="s">
        <v>12</v>
      </c>
      <c r="F557" s="3">
        <v>466095.58</v>
      </c>
      <c r="G557" t="s">
        <v>34</v>
      </c>
      <c r="H557" s="4">
        <f>Table1[[#This Row],[SettleDate]] - Table1[[#This Row],[TradeDate]]</f>
        <v>3</v>
      </c>
      <c r="I557">
        <f>IF(Table1[[#This Row],[Status]]="Settled",1,0)</f>
        <v>0</v>
      </c>
      <c r="J557">
        <f>IF(Table1[[#This Row],[Status]]="Failed",1,0)</f>
        <v>1</v>
      </c>
    </row>
    <row r="558" spans="1:10" x14ac:dyDescent="0.25">
      <c r="A558" s="2" t="s">
        <v>182</v>
      </c>
      <c r="B558" s="1">
        <v>45786</v>
      </c>
      <c r="C558" s="1">
        <v>45789</v>
      </c>
      <c r="D558" t="s">
        <v>19</v>
      </c>
      <c r="E558" t="s">
        <v>33</v>
      </c>
      <c r="F558" s="3">
        <v>35577.33</v>
      </c>
      <c r="G558" t="s">
        <v>10</v>
      </c>
      <c r="H558" s="4">
        <f>Table1[[#This Row],[SettleDate]] - Table1[[#This Row],[TradeDate]]</f>
        <v>3</v>
      </c>
      <c r="I558">
        <f>IF(Table1[[#This Row],[Status]]="Settled",1,0)</f>
        <v>1</v>
      </c>
      <c r="J558">
        <f>IF(Table1[[#This Row],[Status]]="Failed",1,0)</f>
        <v>0</v>
      </c>
    </row>
    <row r="559" spans="1:10" x14ac:dyDescent="0.25">
      <c r="A559" s="2" t="s">
        <v>186</v>
      </c>
      <c r="B559" s="1">
        <v>45773</v>
      </c>
      <c r="C559" s="1">
        <v>45776</v>
      </c>
      <c r="D559" t="s">
        <v>8</v>
      </c>
      <c r="E559" t="s">
        <v>33</v>
      </c>
      <c r="F559" s="3">
        <v>51817.25</v>
      </c>
      <c r="G559" t="s">
        <v>13</v>
      </c>
      <c r="H559" s="4">
        <f>Table1[[#This Row],[SettleDate]] - Table1[[#This Row],[TradeDate]]</f>
        <v>3</v>
      </c>
      <c r="I559">
        <f>IF(Table1[[#This Row],[Status]]="Settled",1,0)</f>
        <v>0</v>
      </c>
      <c r="J559">
        <f>IF(Table1[[#This Row],[Status]]="Failed",1,0)</f>
        <v>0</v>
      </c>
    </row>
    <row r="560" spans="1:10" x14ac:dyDescent="0.25">
      <c r="A560" s="2" t="s">
        <v>192</v>
      </c>
      <c r="B560" s="1">
        <v>45822</v>
      </c>
      <c r="C560" s="1">
        <v>45825</v>
      </c>
      <c r="D560" t="s">
        <v>8</v>
      </c>
      <c r="E560" t="s">
        <v>12</v>
      </c>
      <c r="F560" s="3">
        <v>58934.74</v>
      </c>
      <c r="G560" t="s">
        <v>10</v>
      </c>
      <c r="H560" s="4">
        <f>Table1[[#This Row],[SettleDate]] - Table1[[#This Row],[TradeDate]]</f>
        <v>3</v>
      </c>
      <c r="I560">
        <f>IF(Table1[[#This Row],[Status]]="Settled",1,0)</f>
        <v>1</v>
      </c>
      <c r="J560">
        <f>IF(Table1[[#This Row],[Status]]="Failed",1,0)</f>
        <v>0</v>
      </c>
    </row>
    <row r="561" spans="1:10" x14ac:dyDescent="0.25">
      <c r="A561" s="2" t="s">
        <v>193</v>
      </c>
      <c r="B561" s="1">
        <v>45708</v>
      </c>
      <c r="C561" s="1">
        <v>45711</v>
      </c>
      <c r="D561" t="s">
        <v>26</v>
      </c>
      <c r="E561" t="s">
        <v>17</v>
      </c>
      <c r="F561" s="3">
        <v>347141.78</v>
      </c>
      <c r="G561" t="s">
        <v>10</v>
      </c>
      <c r="H561" s="4">
        <f>Table1[[#This Row],[SettleDate]] - Table1[[#This Row],[TradeDate]]</f>
        <v>3</v>
      </c>
      <c r="I561">
        <f>IF(Table1[[#This Row],[Status]]="Settled",1,0)</f>
        <v>1</v>
      </c>
      <c r="J561">
        <f>IF(Table1[[#This Row],[Status]]="Failed",1,0)</f>
        <v>0</v>
      </c>
    </row>
    <row r="562" spans="1:10" x14ac:dyDescent="0.25">
      <c r="A562" s="2" t="s">
        <v>202</v>
      </c>
      <c r="B562" s="1">
        <v>45719</v>
      </c>
      <c r="C562" s="1">
        <v>45722</v>
      </c>
      <c r="D562" t="s">
        <v>26</v>
      </c>
      <c r="E562" t="s">
        <v>12</v>
      </c>
      <c r="F562" s="3">
        <v>453972.28</v>
      </c>
      <c r="G562" t="s">
        <v>10</v>
      </c>
      <c r="H562" s="4">
        <f>Table1[[#This Row],[SettleDate]] - Table1[[#This Row],[TradeDate]]</f>
        <v>3</v>
      </c>
      <c r="I562">
        <f>IF(Table1[[#This Row],[Status]]="Settled",1,0)</f>
        <v>1</v>
      </c>
      <c r="J562">
        <f>IF(Table1[[#This Row],[Status]]="Failed",1,0)</f>
        <v>0</v>
      </c>
    </row>
    <row r="563" spans="1:10" x14ac:dyDescent="0.25">
      <c r="A563" s="2" t="s">
        <v>205</v>
      </c>
      <c r="B563" s="1">
        <v>45696</v>
      </c>
      <c r="C563" s="1">
        <v>45699</v>
      </c>
      <c r="D563" t="s">
        <v>26</v>
      </c>
      <c r="E563" t="s">
        <v>9</v>
      </c>
      <c r="F563" s="3">
        <v>440047.04</v>
      </c>
      <c r="G563" t="s">
        <v>10</v>
      </c>
      <c r="H563" s="4">
        <f>Table1[[#This Row],[SettleDate]] - Table1[[#This Row],[TradeDate]]</f>
        <v>3</v>
      </c>
      <c r="I563">
        <f>IF(Table1[[#This Row],[Status]]="Settled",1,0)</f>
        <v>1</v>
      </c>
      <c r="J563">
        <f>IF(Table1[[#This Row],[Status]]="Failed",1,0)</f>
        <v>0</v>
      </c>
    </row>
    <row r="564" spans="1:10" x14ac:dyDescent="0.25">
      <c r="A564" s="2" t="s">
        <v>207</v>
      </c>
      <c r="B564" s="1">
        <v>45788</v>
      </c>
      <c r="C564" s="1">
        <v>45791</v>
      </c>
      <c r="D564" t="s">
        <v>19</v>
      </c>
      <c r="E564" t="s">
        <v>12</v>
      </c>
      <c r="F564" s="3">
        <v>204847.31</v>
      </c>
      <c r="G564" t="s">
        <v>10</v>
      </c>
      <c r="H564" s="4">
        <f>Table1[[#This Row],[SettleDate]] - Table1[[#This Row],[TradeDate]]</f>
        <v>3</v>
      </c>
      <c r="I564">
        <f>IF(Table1[[#This Row],[Status]]="Settled",1,0)</f>
        <v>1</v>
      </c>
      <c r="J564">
        <f>IF(Table1[[#This Row],[Status]]="Failed",1,0)</f>
        <v>0</v>
      </c>
    </row>
    <row r="565" spans="1:10" x14ac:dyDescent="0.25">
      <c r="A565" s="2" t="s">
        <v>208</v>
      </c>
      <c r="B565" s="1">
        <v>45770</v>
      </c>
      <c r="C565" s="1">
        <v>45773</v>
      </c>
      <c r="D565" t="s">
        <v>19</v>
      </c>
      <c r="E565" t="s">
        <v>23</v>
      </c>
      <c r="F565" s="3">
        <v>383531.43</v>
      </c>
      <c r="G565" t="s">
        <v>10</v>
      </c>
      <c r="H565" s="4">
        <f>Table1[[#This Row],[SettleDate]] - Table1[[#This Row],[TradeDate]]</f>
        <v>3</v>
      </c>
      <c r="I565">
        <f>IF(Table1[[#This Row],[Status]]="Settled",1,0)</f>
        <v>1</v>
      </c>
      <c r="J565">
        <f>IF(Table1[[#This Row],[Status]]="Failed",1,0)</f>
        <v>0</v>
      </c>
    </row>
    <row r="566" spans="1:10" x14ac:dyDescent="0.25">
      <c r="A566" s="2" t="s">
        <v>210</v>
      </c>
      <c r="B566" s="1">
        <v>45770</v>
      </c>
      <c r="C566" s="1">
        <v>45773</v>
      </c>
      <c r="D566" t="s">
        <v>8</v>
      </c>
      <c r="E566" t="s">
        <v>17</v>
      </c>
      <c r="F566" s="3">
        <v>140953.79</v>
      </c>
      <c r="G566" t="s">
        <v>10</v>
      </c>
      <c r="H566" s="4">
        <f>Table1[[#This Row],[SettleDate]] - Table1[[#This Row],[TradeDate]]</f>
        <v>3</v>
      </c>
      <c r="I566">
        <f>IF(Table1[[#This Row],[Status]]="Settled",1,0)</f>
        <v>1</v>
      </c>
      <c r="J566">
        <f>IF(Table1[[#This Row],[Status]]="Failed",1,0)</f>
        <v>0</v>
      </c>
    </row>
    <row r="567" spans="1:10" x14ac:dyDescent="0.25">
      <c r="A567" s="2" t="s">
        <v>212</v>
      </c>
      <c r="B567" s="1">
        <v>45770</v>
      </c>
      <c r="C567" s="1">
        <v>45773</v>
      </c>
      <c r="D567" t="s">
        <v>26</v>
      </c>
      <c r="E567" t="s">
        <v>12</v>
      </c>
      <c r="F567" s="3">
        <v>74443.95</v>
      </c>
      <c r="G567" t="s">
        <v>10</v>
      </c>
      <c r="H567" s="4">
        <f>Table1[[#This Row],[SettleDate]] - Table1[[#This Row],[TradeDate]]</f>
        <v>3</v>
      </c>
      <c r="I567">
        <f>IF(Table1[[#This Row],[Status]]="Settled",1,0)</f>
        <v>1</v>
      </c>
      <c r="J567">
        <f>IF(Table1[[#This Row],[Status]]="Failed",1,0)</f>
        <v>0</v>
      </c>
    </row>
    <row r="568" spans="1:10" x14ac:dyDescent="0.25">
      <c r="A568" s="2" t="s">
        <v>222</v>
      </c>
      <c r="B568" s="1">
        <v>45829</v>
      </c>
      <c r="C568" s="1">
        <v>45832</v>
      </c>
      <c r="D568" t="s">
        <v>19</v>
      </c>
      <c r="E568" t="s">
        <v>12</v>
      </c>
      <c r="F568" s="3">
        <v>372123.01</v>
      </c>
      <c r="G568" t="s">
        <v>10</v>
      </c>
      <c r="H568" s="4">
        <f>Table1[[#This Row],[SettleDate]] - Table1[[#This Row],[TradeDate]]</f>
        <v>3</v>
      </c>
      <c r="I568">
        <f>IF(Table1[[#This Row],[Status]]="Settled",1,0)</f>
        <v>1</v>
      </c>
      <c r="J568">
        <f>IF(Table1[[#This Row],[Status]]="Failed",1,0)</f>
        <v>0</v>
      </c>
    </row>
    <row r="569" spans="1:10" x14ac:dyDescent="0.25">
      <c r="A569" s="2" t="s">
        <v>223</v>
      </c>
      <c r="B569" s="1">
        <v>45817</v>
      </c>
      <c r="C569" s="1">
        <v>45820</v>
      </c>
      <c r="D569" t="s">
        <v>26</v>
      </c>
      <c r="E569" t="s">
        <v>17</v>
      </c>
      <c r="F569" s="3">
        <v>119399.06</v>
      </c>
      <c r="G569" t="s">
        <v>10</v>
      </c>
      <c r="H569" s="4">
        <f>Table1[[#This Row],[SettleDate]] - Table1[[#This Row],[TradeDate]]</f>
        <v>3</v>
      </c>
      <c r="I569">
        <f>IF(Table1[[#This Row],[Status]]="Settled",1,0)</f>
        <v>1</v>
      </c>
      <c r="J569">
        <f>IF(Table1[[#This Row],[Status]]="Failed",1,0)</f>
        <v>0</v>
      </c>
    </row>
    <row r="570" spans="1:10" x14ac:dyDescent="0.25">
      <c r="A570" s="2" t="s">
        <v>227</v>
      </c>
      <c r="B570" s="1">
        <v>45802</v>
      </c>
      <c r="C570" s="1">
        <v>45805</v>
      </c>
      <c r="D570" t="s">
        <v>8</v>
      </c>
      <c r="E570" t="s">
        <v>33</v>
      </c>
      <c r="F570" s="3">
        <v>334873.59999999998</v>
      </c>
      <c r="G570" t="s">
        <v>10</v>
      </c>
      <c r="H570" s="4">
        <f>Table1[[#This Row],[SettleDate]] - Table1[[#This Row],[TradeDate]]</f>
        <v>3</v>
      </c>
      <c r="I570">
        <f>IF(Table1[[#This Row],[Status]]="Settled",1,0)</f>
        <v>1</v>
      </c>
      <c r="J570">
        <f>IF(Table1[[#This Row],[Status]]="Failed",1,0)</f>
        <v>0</v>
      </c>
    </row>
    <row r="571" spans="1:10" x14ac:dyDescent="0.25">
      <c r="A571" s="2" t="s">
        <v>230</v>
      </c>
      <c r="B571" s="1">
        <v>45726</v>
      </c>
      <c r="C571" s="1">
        <v>45729</v>
      </c>
      <c r="D571" t="s">
        <v>15</v>
      </c>
      <c r="E571" t="s">
        <v>33</v>
      </c>
      <c r="F571" s="3">
        <v>341034.25</v>
      </c>
      <c r="G571" t="s">
        <v>10</v>
      </c>
      <c r="H571" s="4">
        <f>Table1[[#This Row],[SettleDate]] - Table1[[#This Row],[TradeDate]]</f>
        <v>3</v>
      </c>
      <c r="I571">
        <f>IF(Table1[[#This Row],[Status]]="Settled",1,0)</f>
        <v>1</v>
      </c>
      <c r="J571">
        <f>IF(Table1[[#This Row],[Status]]="Failed",1,0)</f>
        <v>0</v>
      </c>
    </row>
    <row r="572" spans="1:10" x14ac:dyDescent="0.25">
      <c r="A572" s="2" t="s">
        <v>232</v>
      </c>
      <c r="B572" s="1">
        <v>45755</v>
      </c>
      <c r="C572" s="1">
        <v>45758</v>
      </c>
      <c r="D572" t="s">
        <v>15</v>
      </c>
      <c r="E572" t="s">
        <v>12</v>
      </c>
      <c r="F572" s="3">
        <v>416583.93</v>
      </c>
      <c r="G572" t="s">
        <v>34</v>
      </c>
      <c r="H572" s="4">
        <f>Table1[[#This Row],[SettleDate]] - Table1[[#This Row],[TradeDate]]</f>
        <v>3</v>
      </c>
      <c r="I572">
        <f>IF(Table1[[#This Row],[Status]]="Settled",1,0)</f>
        <v>0</v>
      </c>
      <c r="J572">
        <f>IF(Table1[[#This Row],[Status]]="Failed",1,0)</f>
        <v>1</v>
      </c>
    </row>
    <row r="573" spans="1:10" x14ac:dyDescent="0.25">
      <c r="A573" s="2" t="s">
        <v>234</v>
      </c>
      <c r="B573" s="1">
        <v>45801</v>
      </c>
      <c r="C573" s="1">
        <v>45804</v>
      </c>
      <c r="D573" t="s">
        <v>8</v>
      </c>
      <c r="E573" t="s">
        <v>33</v>
      </c>
      <c r="F573" s="3">
        <v>152660.68</v>
      </c>
      <c r="G573" t="s">
        <v>34</v>
      </c>
      <c r="H573" s="4">
        <f>Table1[[#This Row],[SettleDate]] - Table1[[#This Row],[TradeDate]]</f>
        <v>3</v>
      </c>
      <c r="I573">
        <f>IF(Table1[[#This Row],[Status]]="Settled",1,0)</f>
        <v>0</v>
      </c>
      <c r="J573">
        <f>IF(Table1[[#This Row],[Status]]="Failed",1,0)</f>
        <v>1</v>
      </c>
    </row>
    <row r="574" spans="1:10" x14ac:dyDescent="0.25">
      <c r="A574" s="2" t="s">
        <v>237</v>
      </c>
      <c r="B574" s="1">
        <v>45727</v>
      </c>
      <c r="C574" s="1">
        <v>45730</v>
      </c>
      <c r="D574" t="s">
        <v>26</v>
      </c>
      <c r="E574" t="s">
        <v>17</v>
      </c>
      <c r="F574" s="3">
        <v>450733.05</v>
      </c>
      <c r="G574" t="s">
        <v>13</v>
      </c>
      <c r="H574" s="4">
        <f>Table1[[#This Row],[SettleDate]] - Table1[[#This Row],[TradeDate]]</f>
        <v>3</v>
      </c>
      <c r="I574">
        <f>IF(Table1[[#This Row],[Status]]="Settled",1,0)</f>
        <v>0</v>
      </c>
      <c r="J574">
        <f>IF(Table1[[#This Row],[Status]]="Failed",1,0)</f>
        <v>0</v>
      </c>
    </row>
    <row r="575" spans="1:10" x14ac:dyDescent="0.25">
      <c r="A575" s="2" t="s">
        <v>238</v>
      </c>
      <c r="B575" s="1">
        <v>45750</v>
      </c>
      <c r="C575" s="1">
        <v>45753</v>
      </c>
      <c r="D575" t="s">
        <v>26</v>
      </c>
      <c r="E575" t="s">
        <v>9</v>
      </c>
      <c r="F575" s="3">
        <v>357966.36</v>
      </c>
      <c r="G575" t="s">
        <v>13</v>
      </c>
      <c r="H575" s="4">
        <f>Table1[[#This Row],[SettleDate]] - Table1[[#This Row],[TradeDate]]</f>
        <v>3</v>
      </c>
      <c r="I575">
        <f>IF(Table1[[#This Row],[Status]]="Settled",1,0)</f>
        <v>0</v>
      </c>
      <c r="J575">
        <f>IF(Table1[[#This Row],[Status]]="Failed",1,0)</f>
        <v>0</v>
      </c>
    </row>
    <row r="576" spans="1:10" x14ac:dyDescent="0.25">
      <c r="A576" s="2" t="s">
        <v>240</v>
      </c>
      <c r="B576" s="1">
        <v>45805</v>
      </c>
      <c r="C576" s="1">
        <v>45808</v>
      </c>
      <c r="D576" t="s">
        <v>19</v>
      </c>
      <c r="E576" t="s">
        <v>33</v>
      </c>
      <c r="F576" s="3">
        <v>305612.98</v>
      </c>
      <c r="G576" t="s">
        <v>10</v>
      </c>
      <c r="H576" s="4">
        <f>Table1[[#This Row],[SettleDate]] - Table1[[#This Row],[TradeDate]]</f>
        <v>3</v>
      </c>
      <c r="I576">
        <f>IF(Table1[[#This Row],[Status]]="Settled",1,0)</f>
        <v>1</v>
      </c>
      <c r="J576">
        <f>IF(Table1[[#This Row],[Status]]="Failed",1,0)</f>
        <v>0</v>
      </c>
    </row>
    <row r="577" spans="1:10" x14ac:dyDescent="0.25">
      <c r="A577" s="2" t="s">
        <v>241</v>
      </c>
      <c r="B577" s="1">
        <v>45821</v>
      </c>
      <c r="C577" s="1">
        <v>45824</v>
      </c>
      <c r="D577" t="s">
        <v>26</v>
      </c>
      <c r="E577" t="s">
        <v>33</v>
      </c>
      <c r="F577" s="3">
        <v>241966.43</v>
      </c>
      <c r="G577" t="s">
        <v>10</v>
      </c>
      <c r="H577" s="4">
        <f>Table1[[#This Row],[SettleDate]] - Table1[[#This Row],[TradeDate]]</f>
        <v>3</v>
      </c>
      <c r="I577">
        <f>IF(Table1[[#This Row],[Status]]="Settled",1,0)</f>
        <v>1</v>
      </c>
      <c r="J577">
        <f>IF(Table1[[#This Row],[Status]]="Failed",1,0)</f>
        <v>0</v>
      </c>
    </row>
    <row r="578" spans="1:10" x14ac:dyDescent="0.25">
      <c r="A578" s="2" t="s">
        <v>245</v>
      </c>
      <c r="B578" s="1">
        <v>45805</v>
      </c>
      <c r="C578" s="1">
        <v>45808</v>
      </c>
      <c r="D578" t="s">
        <v>15</v>
      </c>
      <c r="E578" t="s">
        <v>17</v>
      </c>
      <c r="F578" s="3">
        <v>495202.36</v>
      </c>
      <c r="G578" t="s">
        <v>13</v>
      </c>
      <c r="H578" s="4">
        <f>Table1[[#This Row],[SettleDate]] - Table1[[#This Row],[TradeDate]]</f>
        <v>3</v>
      </c>
      <c r="I578">
        <f>IF(Table1[[#This Row],[Status]]="Settled",1,0)</f>
        <v>0</v>
      </c>
      <c r="J578">
        <f>IF(Table1[[#This Row],[Status]]="Failed",1,0)</f>
        <v>0</v>
      </c>
    </row>
    <row r="579" spans="1:10" x14ac:dyDescent="0.25">
      <c r="A579" s="2" t="s">
        <v>253</v>
      </c>
      <c r="B579" s="1">
        <v>45761</v>
      </c>
      <c r="C579" s="1">
        <v>45764</v>
      </c>
      <c r="D579" t="s">
        <v>15</v>
      </c>
      <c r="E579" t="s">
        <v>23</v>
      </c>
      <c r="F579" s="3">
        <v>365557.33</v>
      </c>
      <c r="G579" t="s">
        <v>13</v>
      </c>
      <c r="H579" s="4">
        <f>Table1[[#This Row],[SettleDate]] - Table1[[#This Row],[TradeDate]]</f>
        <v>3</v>
      </c>
      <c r="I579">
        <f>IF(Table1[[#This Row],[Status]]="Settled",1,0)</f>
        <v>0</v>
      </c>
      <c r="J579">
        <f>IF(Table1[[#This Row],[Status]]="Failed",1,0)</f>
        <v>0</v>
      </c>
    </row>
    <row r="580" spans="1:10" x14ac:dyDescent="0.25">
      <c r="A580" s="2" t="s">
        <v>254</v>
      </c>
      <c r="B580" s="1">
        <v>45786</v>
      </c>
      <c r="C580" s="1">
        <v>45789</v>
      </c>
      <c r="D580" t="s">
        <v>26</v>
      </c>
      <c r="E580" t="s">
        <v>33</v>
      </c>
      <c r="F580" s="3">
        <v>313669.94</v>
      </c>
      <c r="G580" t="s">
        <v>34</v>
      </c>
      <c r="H580" s="4">
        <f>Table1[[#This Row],[SettleDate]] - Table1[[#This Row],[TradeDate]]</f>
        <v>3</v>
      </c>
      <c r="I580">
        <f>IF(Table1[[#This Row],[Status]]="Settled",1,0)</f>
        <v>0</v>
      </c>
      <c r="J580">
        <f>IF(Table1[[#This Row],[Status]]="Failed",1,0)</f>
        <v>1</v>
      </c>
    </row>
    <row r="581" spans="1:10" x14ac:dyDescent="0.25">
      <c r="A581" s="2" t="s">
        <v>261</v>
      </c>
      <c r="B581" s="1">
        <v>45664</v>
      </c>
      <c r="C581" s="1">
        <v>45667</v>
      </c>
      <c r="D581" t="s">
        <v>26</v>
      </c>
      <c r="E581" t="s">
        <v>33</v>
      </c>
      <c r="F581" s="3">
        <v>454146.27</v>
      </c>
      <c r="G581" t="s">
        <v>10</v>
      </c>
      <c r="H581" s="4">
        <f>Table1[[#This Row],[SettleDate]] - Table1[[#This Row],[TradeDate]]</f>
        <v>3</v>
      </c>
      <c r="I581">
        <f>IF(Table1[[#This Row],[Status]]="Settled",1,0)</f>
        <v>1</v>
      </c>
      <c r="J581">
        <f>IF(Table1[[#This Row],[Status]]="Failed",1,0)</f>
        <v>0</v>
      </c>
    </row>
    <row r="582" spans="1:10" x14ac:dyDescent="0.25">
      <c r="A582" s="2" t="s">
        <v>270</v>
      </c>
      <c r="B582" s="1">
        <v>45797</v>
      </c>
      <c r="C582" s="1">
        <v>45800</v>
      </c>
      <c r="D582" t="s">
        <v>8</v>
      </c>
      <c r="E582" t="s">
        <v>9</v>
      </c>
      <c r="F582" s="3">
        <v>348099.87</v>
      </c>
      <c r="G582" t="s">
        <v>10</v>
      </c>
      <c r="H582" s="4">
        <f>Table1[[#This Row],[SettleDate]] - Table1[[#This Row],[TradeDate]]</f>
        <v>3</v>
      </c>
      <c r="I582">
        <f>IF(Table1[[#This Row],[Status]]="Settled",1,0)</f>
        <v>1</v>
      </c>
      <c r="J582">
        <f>IF(Table1[[#This Row],[Status]]="Failed",1,0)</f>
        <v>0</v>
      </c>
    </row>
    <row r="583" spans="1:10" x14ac:dyDescent="0.25">
      <c r="A583" s="2" t="s">
        <v>274</v>
      </c>
      <c r="B583" s="1">
        <v>45756</v>
      </c>
      <c r="C583" s="1">
        <v>45759</v>
      </c>
      <c r="D583" t="s">
        <v>8</v>
      </c>
      <c r="E583" t="s">
        <v>12</v>
      </c>
      <c r="F583" s="3">
        <v>122822.95</v>
      </c>
      <c r="G583" t="s">
        <v>13</v>
      </c>
      <c r="H583" s="4">
        <f>Table1[[#This Row],[SettleDate]] - Table1[[#This Row],[TradeDate]]</f>
        <v>3</v>
      </c>
      <c r="I583">
        <f>IF(Table1[[#This Row],[Status]]="Settled",1,0)</f>
        <v>0</v>
      </c>
      <c r="J583">
        <f>IF(Table1[[#This Row],[Status]]="Failed",1,0)</f>
        <v>0</v>
      </c>
    </row>
    <row r="584" spans="1:10" x14ac:dyDescent="0.25">
      <c r="A584" s="2" t="s">
        <v>279</v>
      </c>
      <c r="B584" s="1">
        <v>45809</v>
      </c>
      <c r="C584" s="1">
        <v>45812</v>
      </c>
      <c r="D584" t="s">
        <v>8</v>
      </c>
      <c r="E584" t="s">
        <v>33</v>
      </c>
      <c r="F584" s="3">
        <v>183591.2</v>
      </c>
      <c r="G584" t="s">
        <v>10</v>
      </c>
      <c r="H584" s="4">
        <f>Table1[[#This Row],[SettleDate]] - Table1[[#This Row],[TradeDate]]</f>
        <v>3</v>
      </c>
      <c r="I584">
        <f>IF(Table1[[#This Row],[Status]]="Settled",1,0)</f>
        <v>1</v>
      </c>
      <c r="J584">
        <f>IF(Table1[[#This Row],[Status]]="Failed",1,0)</f>
        <v>0</v>
      </c>
    </row>
    <row r="585" spans="1:10" x14ac:dyDescent="0.25">
      <c r="A585" s="2" t="s">
        <v>280</v>
      </c>
      <c r="B585" s="1">
        <v>45711</v>
      </c>
      <c r="C585" s="1">
        <v>45714</v>
      </c>
      <c r="D585" t="s">
        <v>15</v>
      </c>
      <c r="E585" t="s">
        <v>33</v>
      </c>
      <c r="F585" s="3">
        <v>475044.89</v>
      </c>
      <c r="G585" t="s">
        <v>10</v>
      </c>
      <c r="H585" s="4">
        <f>Table1[[#This Row],[SettleDate]] - Table1[[#This Row],[TradeDate]]</f>
        <v>3</v>
      </c>
      <c r="I585">
        <f>IF(Table1[[#This Row],[Status]]="Settled",1,0)</f>
        <v>1</v>
      </c>
      <c r="J585">
        <f>IF(Table1[[#This Row],[Status]]="Failed",1,0)</f>
        <v>0</v>
      </c>
    </row>
    <row r="586" spans="1:10" x14ac:dyDescent="0.25">
      <c r="A586" s="2" t="s">
        <v>281</v>
      </c>
      <c r="B586" s="1">
        <v>45777</v>
      </c>
      <c r="C586" s="1">
        <v>45780</v>
      </c>
      <c r="D586" t="s">
        <v>8</v>
      </c>
      <c r="E586" t="s">
        <v>12</v>
      </c>
      <c r="F586" s="3">
        <v>481532</v>
      </c>
      <c r="G586" t="s">
        <v>10</v>
      </c>
      <c r="H586" s="4">
        <f>Table1[[#This Row],[SettleDate]] - Table1[[#This Row],[TradeDate]]</f>
        <v>3</v>
      </c>
      <c r="I586">
        <f>IF(Table1[[#This Row],[Status]]="Settled",1,0)</f>
        <v>1</v>
      </c>
      <c r="J586">
        <f>IF(Table1[[#This Row],[Status]]="Failed",1,0)</f>
        <v>0</v>
      </c>
    </row>
    <row r="587" spans="1:10" x14ac:dyDescent="0.25">
      <c r="A587" s="2" t="s">
        <v>283</v>
      </c>
      <c r="B587" s="1">
        <v>45809</v>
      </c>
      <c r="C587" s="1">
        <v>45812</v>
      </c>
      <c r="D587" t="s">
        <v>15</v>
      </c>
      <c r="E587" t="s">
        <v>9</v>
      </c>
      <c r="F587" s="3">
        <v>465043.54</v>
      </c>
      <c r="G587" t="s">
        <v>31</v>
      </c>
      <c r="H587" s="4">
        <f>Table1[[#This Row],[SettleDate]] - Table1[[#This Row],[TradeDate]]</f>
        <v>3</v>
      </c>
      <c r="I587">
        <f>IF(Table1[[#This Row],[Status]]="Settled",1,0)</f>
        <v>0</v>
      </c>
      <c r="J587">
        <f>IF(Table1[[#This Row],[Status]]="Failed",1,0)</f>
        <v>0</v>
      </c>
    </row>
    <row r="588" spans="1:10" x14ac:dyDescent="0.25">
      <c r="A588" s="2" t="s">
        <v>294</v>
      </c>
      <c r="B588" s="1">
        <v>45750</v>
      </c>
      <c r="C588" s="1">
        <v>45753</v>
      </c>
      <c r="D588" t="s">
        <v>19</v>
      </c>
      <c r="E588" t="s">
        <v>9</v>
      </c>
      <c r="F588" s="3">
        <v>497540.87</v>
      </c>
      <c r="G588" t="s">
        <v>31</v>
      </c>
      <c r="H588" s="4">
        <f>Table1[[#This Row],[SettleDate]] - Table1[[#This Row],[TradeDate]]</f>
        <v>3</v>
      </c>
      <c r="I588">
        <f>IF(Table1[[#This Row],[Status]]="Settled",1,0)</f>
        <v>0</v>
      </c>
      <c r="J588">
        <f>IF(Table1[[#This Row],[Status]]="Failed",1,0)</f>
        <v>0</v>
      </c>
    </row>
    <row r="589" spans="1:10" x14ac:dyDescent="0.25">
      <c r="A589" s="2" t="s">
        <v>298</v>
      </c>
      <c r="B589" s="1">
        <v>45739</v>
      </c>
      <c r="C589" s="1">
        <v>45742</v>
      </c>
      <c r="D589" t="s">
        <v>15</v>
      </c>
      <c r="E589" t="s">
        <v>9</v>
      </c>
      <c r="F589" s="3">
        <v>63357.72</v>
      </c>
      <c r="G589" t="s">
        <v>31</v>
      </c>
      <c r="H589" s="4">
        <f>Table1[[#This Row],[SettleDate]] - Table1[[#This Row],[TradeDate]]</f>
        <v>3</v>
      </c>
      <c r="I589">
        <f>IF(Table1[[#This Row],[Status]]="Settled",1,0)</f>
        <v>0</v>
      </c>
      <c r="J589">
        <f>IF(Table1[[#This Row],[Status]]="Failed",1,0)</f>
        <v>0</v>
      </c>
    </row>
    <row r="590" spans="1:10" x14ac:dyDescent="0.25">
      <c r="A590" s="2" t="s">
        <v>299</v>
      </c>
      <c r="B590" s="1">
        <v>45711</v>
      </c>
      <c r="C590" s="1">
        <v>45714</v>
      </c>
      <c r="D590" t="s">
        <v>8</v>
      </c>
      <c r="E590" t="s">
        <v>17</v>
      </c>
      <c r="F590" s="3">
        <v>321903.94</v>
      </c>
      <c r="G590" t="s">
        <v>10</v>
      </c>
      <c r="H590" s="4">
        <f>Table1[[#This Row],[SettleDate]] - Table1[[#This Row],[TradeDate]]</f>
        <v>3</v>
      </c>
      <c r="I590">
        <f>IF(Table1[[#This Row],[Status]]="Settled",1,0)</f>
        <v>1</v>
      </c>
      <c r="J590">
        <f>IF(Table1[[#This Row],[Status]]="Failed",1,0)</f>
        <v>0</v>
      </c>
    </row>
    <row r="591" spans="1:10" x14ac:dyDescent="0.25">
      <c r="A591" s="2" t="s">
        <v>308</v>
      </c>
      <c r="B591" s="1">
        <v>45805</v>
      </c>
      <c r="C591" s="1">
        <v>45808</v>
      </c>
      <c r="D591" t="s">
        <v>26</v>
      </c>
      <c r="E591" t="s">
        <v>17</v>
      </c>
      <c r="F591" s="3">
        <v>114838.95</v>
      </c>
      <c r="G591" t="s">
        <v>10</v>
      </c>
      <c r="H591" s="4">
        <f>Table1[[#This Row],[SettleDate]] - Table1[[#This Row],[TradeDate]]</f>
        <v>3</v>
      </c>
      <c r="I591">
        <f>IF(Table1[[#This Row],[Status]]="Settled",1,0)</f>
        <v>1</v>
      </c>
      <c r="J591">
        <f>IF(Table1[[#This Row],[Status]]="Failed",1,0)</f>
        <v>0</v>
      </c>
    </row>
    <row r="592" spans="1:10" x14ac:dyDescent="0.25">
      <c r="A592" s="2" t="s">
        <v>309</v>
      </c>
      <c r="B592" s="1">
        <v>45785</v>
      </c>
      <c r="C592" s="1">
        <v>45788</v>
      </c>
      <c r="D592" t="s">
        <v>8</v>
      </c>
      <c r="E592" t="s">
        <v>9</v>
      </c>
      <c r="F592" s="3">
        <v>16384.490000000002</v>
      </c>
      <c r="G592" t="s">
        <v>10</v>
      </c>
      <c r="H592" s="4">
        <f>Table1[[#This Row],[SettleDate]] - Table1[[#This Row],[TradeDate]]</f>
        <v>3</v>
      </c>
      <c r="I592">
        <f>IF(Table1[[#This Row],[Status]]="Settled",1,0)</f>
        <v>1</v>
      </c>
      <c r="J592">
        <f>IF(Table1[[#This Row],[Status]]="Failed",1,0)</f>
        <v>0</v>
      </c>
    </row>
    <row r="593" spans="1:10" x14ac:dyDescent="0.25">
      <c r="A593" s="2" t="s">
        <v>314</v>
      </c>
      <c r="B593" s="1">
        <v>45690</v>
      </c>
      <c r="C593" s="1">
        <v>45693</v>
      </c>
      <c r="D593" t="s">
        <v>26</v>
      </c>
      <c r="E593" t="s">
        <v>17</v>
      </c>
      <c r="F593" s="3">
        <v>352172.47</v>
      </c>
      <c r="G593" t="s">
        <v>10</v>
      </c>
      <c r="H593" s="4">
        <f>Table1[[#This Row],[SettleDate]] - Table1[[#This Row],[TradeDate]]</f>
        <v>3</v>
      </c>
      <c r="I593">
        <f>IF(Table1[[#This Row],[Status]]="Settled",1,0)</f>
        <v>1</v>
      </c>
      <c r="J593">
        <f>IF(Table1[[#This Row],[Status]]="Failed",1,0)</f>
        <v>0</v>
      </c>
    </row>
    <row r="594" spans="1:10" x14ac:dyDescent="0.25">
      <c r="A594" s="2" t="s">
        <v>315</v>
      </c>
      <c r="B594" s="1">
        <v>45833</v>
      </c>
      <c r="C594" s="1">
        <v>45836</v>
      </c>
      <c r="D594" t="s">
        <v>8</v>
      </c>
      <c r="E594" t="s">
        <v>33</v>
      </c>
      <c r="F594" s="3">
        <v>203650.9</v>
      </c>
      <c r="G594" t="s">
        <v>10</v>
      </c>
      <c r="H594" s="4">
        <f>Table1[[#This Row],[SettleDate]] - Table1[[#This Row],[TradeDate]]</f>
        <v>3</v>
      </c>
      <c r="I594">
        <f>IF(Table1[[#This Row],[Status]]="Settled",1,0)</f>
        <v>1</v>
      </c>
      <c r="J594">
        <f>IF(Table1[[#This Row],[Status]]="Failed",1,0)</f>
        <v>0</v>
      </c>
    </row>
    <row r="595" spans="1:10" x14ac:dyDescent="0.25">
      <c r="A595" s="2" t="s">
        <v>316</v>
      </c>
      <c r="B595" s="1">
        <v>45772</v>
      </c>
      <c r="C595" s="1">
        <v>45775</v>
      </c>
      <c r="D595" t="s">
        <v>26</v>
      </c>
      <c r="E595" t="s">
        <v>23</v>
      </c>
      <c r="F595" s="3">
        <v>476919.43</v>
      </c>
      <c r="G595" t="s">
        <v>31</v>
      </c>
      <c r="H595" s="4">
        <f>Table1[[#This Row],[SettleDate]] - Table1[[#This Row],[TradeDate]]</f>
        <v>3</v>
      </c>
      <c r="I595">
        <f>IF(Table1[[#This Row],[Status]]="Settled",1,0)</f>
        <v>0</v>
      </c>
      <c r="J595">
        <f>IF(Table1[[#This Row],[Status]]="Failed",1,0)</f>
        <v>0</v>
      </c>
    </row>
    <row r="596" spans="1:10" x14ac:dyDescent="0.25">
      <c r="A596" s="2" t="s">
        <v>320</v>
      </c>
      <c r="B596" s="1">
        <v>45695</v>
      </c>
      <c r="C596" s="1">
        <v>45698</v>
      </c>
      <c r="D596" t="s">
        <v>15</v>
      </c>
      <c r="E596" t="s">
        <v>33</v>
      </c>
      <c r="F596" s="3">
        <v>388813.63</v>
      </c>
      <c r="G596" t="s">
        <v>13</v>
      </c>
      <c r="H596" s="4">
        <f>Table1[[#This Row],[SettleDate]] - Table1[[#This Row],[TradeDate]]</f>
        <v>3</v>
      </c>
      <c r="I596">
        <f>IF(Table1[[#This Row],[Status]]="Settled",1,0)</f>
        <v>0</v>
      </c>
      <c r="J596">
        <f>IF(Table1[[#This Row],[Status]]="Failed",1,0)</f>
        <v>0</v>
      </c>
    </row>
    <row r="597" spans="1:10" x14ac:dyDescent="0.25">
      <c r="A597" s="2" t="s">
        <v>325</v>
      </c>
      <c r="B597" s="1">
        <v>45684</v>
      </c>
      <c r="C597" s="1">
        <v>45687</v>
      </c>
      <c r="D597" t="s">
        <v>26</v>
      </c>
      <c r="E597" t="s">
        <v>17</v>
      </c>
      <c r="F597" s="3">
        <v>480482.21</v>
      </c>
      <c r="G597" t="s">
        <v>10</v>
      </c>
      <c r="H597" s="4">
        <f>Table1[[#This Row],[SettleDate]] - Table1[[#This Row],[TradeDate]]</f>
        <v>3</v>
      </c>
      <c r="I597">
        <f>IF(Table1[[#This Row],[Status]]="Settled",1,0)</f>
        <v>1</v>
      </c>
      <c r="J597">
        <f>IF(Table1[[#This Row],[Status]]="Failed",1,0)</f>
        <v>0</v>
      </c>
    </row>
    <row r="598" spans="1:10" x14ac:dyDescent="0.25">
      <c r="A598" s="2" t="s">
        <v>326</v>
      </c>
      <c r="B598" s="1">
        <v>45678</v>
      </c>
      <c r="C598" s="1">
        <v>45681</v>
      </c>
      <c r="D598" t="s">
        <v>26</v>
      </c>
      <c r="E598" t="s">
        <v>23</v>
      </c>
      <c r="F598" s="3">
        <v>384153.74</v>
      </c>
      <c r="G598" t="s">
        <v>13</v>
      </c>
      <c r="H598" s="4">
        <f>Table1[[#This Row],[SettleDate]] - Table1[[#This Row],[TradeDate]]</f>
        <v>3</v>
      </c>
      <c r="I598">
        <f>IF(Table1[[#This Row],[Status]]="Settled",1,0)</f>
        <v>0</v>
      </c>
      <c r="J598">
        <f>IF(Table1[[#This Row],[Status]]="Failed",1,0)</f>
        <v>0</v>
      </c>
    </row>
    <row r="599" spans="1:10" x14ac:dyDescent="0.25">
      <c r="A599" s="2" t="s">
        <v>330</v>
      </c>
      <c r="B599" s="1">
        <v>45768</v>
      </c>
      <c r="C599" s="1">
        <v>45771</v>
      </c>
      <c r="D599" t="s">
        <v>26</v>
      </c>
      <c r="E599" t="s">
        <v>12</v>
      </c>
      <c r="F599" s="3">
        <v>394366.22</v>
      </c>
      <c r="G599" t="s">
        <v>31</v>
      </c>
      <c r="H599" s="4">
        <f>Table1[[#This Row],[SettleDate]] - Table1[[#This Row],[TradeDate]]</f>
        <v>3</v>
      </c>
      <c r="I599">
        <f>IF(Table1[[#This Row],[Status]]="Settled",1,0)</f>
        <v>0</v>
      </c>
      <c r="J599">
        <f>IF(Table1[[#This Row],[Status]]="Failed",1,0)</f>
        <v>0</v>
      </c>
    </row>
    <row r="600" spans="1:10" x14ac:dyDescent="0.25">
      <c r="A600" s="2" t="s">
        <v>335</v>
      </c>
      <c r="B600" s="1">
        <v>45692</v>
      </c>
      <c r="C600" s="1">
        <v>45695</v>
      </c>
      <c r="D600" t="s">
        <v>26</v>
      </c>
      <c r="E600" t="s">
        <v>33</v>
      </c>
      <c r="F600" s="3">
        <v>405958.85</v>
      </c>
      <c r="G600" t="s">
        <v>10</v>
      </c>
      <c r="H600" s="4">
        <f>Table1[[#This Row],[SettleDate]] - Table1[[#This Row],[TradeDate]]</f>
        <v>3</v>
      </c>
      <c r="I600">
        <f>IF(Table1[[#This Row],[Status]]="Settled",1,0)</f>
        <v>1</v>
      </c>
      <c r="J600">
        <f>IF(Table1[[#This Row],[Status]]="Failed",1,0)</f>
        <v>0</v>
      </c>
    </row>
    <row r="601" spans="1:10" x14ac:dyDescent="0.25">
      <c r="A601" s="2" t="s">
        <v>336</v>
      </c>
      <c r="B601" s="1">
        <v>45706</v>
      </c>
      <c r="C601" s="1">
        <v>45709</v>
      </c>
      <c r="D601" t="s">
        <v>19</v>
      </c>
      <c r="E601" t="s">
        <v>12</v>
      </c>
      <c r="F601" s="3">
        <v>97165.18</v>
      </c>
      <c r="G601" t="s">
        <v>13</v>
      </c>
      <c r="H601" s="4">
        <f>Table1[[#This Row],[SettleDate]] - Table1[[#This Row],[TradeDate]]</f>
        <v>3</v>
      </c>
      <c r="I601">
        <f>IF(Table1[[#This Row],[Status]]="Settled",1,0)</f>
        <v>0</v>
      </c>
      <c r="J601">
        <f>IF(Table1[[#This Row],[Status]]="Failed",1,0)</f>
        <v>0</v>
      </c>
    </row>
    <row r="602" spans="1:10" x14ac:dyDescent="0.25">
      <c r="A602" s="2" t="s">
        <v>338</v>
      </c>
      <c r="B602" s="1">
        <v>45829</v>
      </c>
      <c r="C602" s="1">
        <v>45832</v>
      </c>
      <c r="D602" t="s">
        <v>15</v>
      </c>
      <c r="E602" t="s">
        <v>23</v>
      </c>
      <c r="F602" s="3">
        <v>406054.97</v>
      </c>
      <c r="G602" t="s">
        <v>10</v>
      </c>
      <c r="H602" s="4">
        <f>Table1[[#This Row],[SettleDate]] - Table1[[#This Row],[TradeDate]]</f>
        <v>3</v>
      </c>
      <c r="I602">
        <f>IF(Table1[[#This Row],[Status]]="Settled",1,0)</f>
        <v>1</v>
      </c>
      <c r="J602">
        <f>IF(Table1[[#This Row],[Status]]="Failed",1,0)</f>
        <v>0</v>
      </c>
    </row>
    <row r="603" spans="1:10" x14ac:dyDescent="0.25">
      <c r="A603" s="2" t="s">
        <v>339</v>
      </c>
      <c r="B603" s="1">
        <v>45815</v>
      </c>
      <c r="C603" s="1">
        <v>45818</v>
      </c>
      <c r="D603" t="s">
        <v>19</v>
      </c>
      <c r="E603" t="s">
        <v>23</v>
      </c>
      <c r="F603" s="3">
        <v>134372.32999999999</v>
      </c>
      <c r="G603" t="s">
        <v>34</v>
      </c>
      <c r="H603" s="4">
        <f>Table1[[#This Row],[SettleDate]] - Table1[[#This Row],[TradeDate]]</f>
        <v>3</v>
      </c>
      <c r="I603">
        <f>IF(Table1[[#This Row],[Status]]="Settled",1,0)</f>
        <v>0</v>
      </c>
      <c r="J603">
        <f>IF(Table1[[#This Row],[Status]]="Failed",1,0)</f>
        <v>1</v>
      </c>
    </row>
    <row r="604" spans="1:10" x14ac:dyDescent="0.25">
      <c r="A604" s="2" t="s">
        <v>340</v>
      </c>
      <c r="B604" s="1">
        <v>45703</v>
      </c>
      <c r="C604" s="1">
        <v>45706</v>
      </c>
      <c r="D604" t="s">
        <v>15</v>
      </c>
      <c r="E604" t="s">
        <v>9</v>
      </c>
      <c r="F604" s="3">
        <v>130445.65</v>
      </c>
      <c r="G604" t="s">
        <v>10</v>
      </c>
      <c r="H604" s="4">
        <f>Table1[[#This Row],[SettleDate]] - Table1[[#This Row],[TradeDate]]</f>
        <v>3</v>
      </c>
      <c r="I604">
        <f>IF(Table1[[#This Row],[Status]]="Settled",1,0)</f>
        <v>1</v>
      </c>
      <c r="J604">
        <f>IF(Table1[[#This Row],[Status]]="Failed",1,0)</f>
        <v>0</v>
      </c>
    </row>
    <row r="605" spans="1:10" x14ac:dyDescent="0.25">
      <c r="A605" s="2" t="s">
        <v>345</v>
      </c>
      <c r="B605" s="1">
        <v>45694</v>
      </c>
      <c r="C605" s="1">
        <v>45697</v>
      </c>
      <c r="D605" t="s">
        <v>15</v>
      </c>
      <c r="E605" t="s">
        <v>9</v>
      </c>
      <c r="F605" s="3">
        <v>85365.440000000002</v>
      </c>
      <c r="G605" t="s">
        <v>10</v>
      </c>
      <c r="H605" s="4">
        <f>Table1[[#This Row],[SettleDate]] - Table1[[#This Row],[TradeDate]]</f>
        <v>3</v>
      </c>
      <c r="I605">
        <f>IF(Table1[[#This Row],[Status]]="Settled",1,0)</f>
        <v>1</v>
      </c>
      <c r="J605">
        <f>IF(Table1[[#This Row],[Status]]="Failed",1,0)</f>
        <v>0</v>
      </c>
    </row>
    <row r="606" spans="1:10" x14ac:dyDescent="0.25">
      <c r="A606" s="2" t="s">
        <v>347</v>
      </c>
      <c r="B606" s="1">
        <v>45750</v>
      </c>
      <c r="C606" s="1">
        <v>45753</v>
      </c>
      <c r="D606" t="s">
        <v>19</v>
      </c>
      <c r="E606" t="s">
        <v>9</v>
      </c>
      <c r="F606" s="3">
        <v>477875.03</v>
      </c>
      <c r="G606" t="s">
        <v>10</v>
      </c>
      <c r="H606" s="4">
        <f>Table1[[#This Row],[SettleDate]] - Table1[[#This Row],[TradeDate]]</f>
        <v>3</v>
      </c>
      <c r="I606">
        <f>IF(Table1[[#This Row],[Status]]="Settled",1,0)</f>
        <v>1</v>
      </c>
      <c r="J606">
        <f>IF(Table1[[#This Row],[Status]]="Failed",1,0)</f>
        <v>0</v>
      </c>
    </row>
    <row r="607" spans="1:10" x14ac:dyDescent="0.25">
      <c r="A607" s="2" t="s">
        <v>348</v>
      </c>
      <c r="B607" s="1">
        <v>45703</v>
      </c>
      <c r="C607" s="1">
        <v>45706</v>
      </c>
      <c r="D607" t="s">
        <v>15</v>
      </c>
      <c r="E607" t="s">
        <v>33</v>
      </c>
      <c r="F607" s="3">
        <v>252390.84</v>
      </c>
      <c r="G607" t="s">
        <v>31</v>
      </c>
      <c r="H607" s="4">
        <f>Table1[[#This Row],[SettleDate]] - Table1[[#This Row],[TradeDate]]</f>
        <v>3</v>
      </c>
      <c r="I607">
        <f>IF(Table1[[#This Row],[Status]]="Settled",1,0)</f>
        <v>0</v>
      </c>
      <c r="J607">
        <f>IF(Table1[[#This Row],[Status]]="Failed",1,0)</f>
        <v>0</v>
      </c>
    </row>
    <row r="608" spans="1:10" x14ac:dyDescent="0.25">
      <c r="A608" s="2" t="s">
        <v>351</v>
      </c>
      <c r="B608" s="1">
        <v>45773</v>
      </c>
      <c r="C608" s="1">
        <v>45776</v>
      </c>
      <c r="D608" t="s">
        <v>8</v>
      </c>
      <c r="E608" t="s">
        <v>17</v>
      </c>
      <c r="F608" s="3">
        <v>321367.39</v>
      </c>
      <c r="G608" t="s">
        <v>10</v>
      </c>
      <c r="H608" s="4">
        <f>Table1[[#This Row],[SettleDate]] - Table1[[#This Row],[TradeDate]]</f>
        <v>3</v>
      </c>
      <c r="I608">
        <f>IF(Table1[[#This Row],[Status]]="Settled",1,0)</f>
        <v>1</v>
      </c>
      <c r="J608">
        <f>IF(Table1[[#This Row],[Status]]="Failed",1,0)</f>
        <v>0</v>
      </c>
    </row>
    <row r="609" spans="1:10" x14ac:dyDescent="0.25">
      <c r="A609" s="2" t="s">
        <v>354</v>
      </c>
      <c r="B609" s="1">
        <v>45724</v>
      </c>
      <c r="C609" s="1">
        <v>45727</v>
      </c>
      <c r="D609" t="s">
        <v>19</v>
      </c>
      <c r="E609" t="s">
        <v>9</v>
      </c>
      <c r="F609" s="3">
        <v>38274.43</v>
      </c>
      <c r="G609" t="s">
        <v>10</v>
      </c>
      <c r="H609" s="4">
        <f>Table1[[#This Row],[SettleDate]] - Table1[[#This Row],[TradeDate]]</f>
        <v>3</v>
      </c>
      <c r="I609">
        <f>IF(Table1[[#This Row],[Status]]="Settled",1,0)</f>
        <v>1</v>
      </c>
      <c r="J609">
        <f>IF(Table1[[#This Row],[Status]]="Failed",1,0)</f>
        <v>0</v>
      </c>
    </row>
    <row r="610" spans="1:10" x14ac:dyDescent="0.25">
      <c r="A610" s="2" t="s">
        <v>361</v>
      </c>
      <c r="B610" s="1">
        <v>45761</v>
      </c>
      <c r="C610" s="1">
        <v>45764</v>
      </c>
      <c r="D610" t="s">
        <v>26</v>
      </c>
      <c r="E610" t="s">
        <v>23</v>
      </c>
      <c r="F610" s="3">
        <v>213645.91</v>
      </c>
      <c r="G610" t="s">
        <v>10</v>
      </c>
      <c r="H610" s="4">
        <f>Table1[[#This Row],[SettleDate]] - Table1[[#This Row],[TradeDate]]</f>
        <v>3</v>
      </c>
      <c r="I610">
        <f>IF(Table1[[#This Row],[Status]]="Settled",1,0)</f>
        <v>1</v>
      </c>
      <c r="J610">
        <f>IF(Table1[[#This Row],[Status]]="Failed",1,0)</f>
        <v>0</v>
      </c>
    </row>
    <row r="611" spans="1:10" x14ac:dyDescent="0.25">
      <c r="A611" s="2" t="s">
        <v>369</v>
      </c>
      <c r="B611" s="1">
        <v>45784</v>
      </c>
      <c r="C611" s="1">
        <v>45787</v>
      </c>
      <c r="D611" t="s">
        <v>15</v>
      </c>
      <c r="E611" t="s">
        <v>17</v>
      </c>
      <c r="F611" s="3">
        <v>122060.26</v>
      </c>
      <c r="G611" t="s">
        <v>10</v>
      </c>
      <c r="H611" s="4">
        <f>Table1[[#This Row],[SettleDate]] - Table1[[#This Row],[TradeDate]]</f>
        <v>3</v>
      </c>
      <c r="I611">
        <f>IF(Table1[[#This Row],[Status]]="Settled",1,0)</f>
        <v>1</v>
      </c>
      <c r="J611">
        <f>IF(Table1[[#This Row],[Status]]="Failed",1,0)</f>
        <v>0</v>
      </c>
    </row>
    <row r="612" spans="1:10" x14ac:dyDescent="0.25">
      <c r="A612" s="2" t="s">
        <v>370</v>
      </c>
      <c r="B612" s="1">
        <v>45812</v>
      </c>
      <c r="C612" s="1">
        <v>45815</v>
      </c>
      <c r="D612" t="s">
        <v>15</v>
      </c>
      <c r="E612" t="s">
        <v>23</v>
      </c>
      <c r="F612" s="3">
        <v>478596.85</v>
      </c>
      <c r="G612" t="s">
        <v>34</v>
      </c>
      <c r="H612" s="4">
        <f>Table1[[#This Row],[SettleDate]] - Table1[[#This Row],[TradeDate]]</f>
        <v>3</v>
      </c>
      <c r="I612">
        <f>IF(Table1[[#This Row],[Status]]="Settled",1,0)</f>
        <v>0</v>
      </c>
      <c r="J612">
        <f>IF(Table1[[#This Row],[Status]]="Failed",1,0)</f>
        <v>1</v>
      </c>
    </row>
    <row r="613" spans="1:10" x14ac:dyDescent="0.25">
      <c r="A613" s="2" t="s">
        <v>373</v>
      </c>
      <c r="B613" s="1">
        <v>45761</v>
      </c>
      <c r="C613" s="1">
        <v>45764</v>
      </c>
      <c r="D613" t="s">
        <v>19</v>
      </c>
      <c r="E613" t="s">
        <v>23</v>
      </c>
      <c r="F613" s="3">
        <v>120196.21</v>
      </c>
      <c r="G613" t="s">
        <v>10</v>
      </c>
      <c r="H613" s="4">
        <f>Table1[[#This Row],[SettleDate]] - Table1[[#This Row],[TradeDate]]</f>
        <v>3</v>
      </c>
      <c r="I613">
        <f>IF(Table1[[#This Row],[Status]]="Settled",1,0)</f>
        <v>1</v>
      </c>
      <c r="J613">
        <f>IF(Table1[[#This Row],[Status]]="Failed",1,0)</f>
        <v>0</v>
      </c>
    </row>
    <row r="614" spans="1:10" x14ac:dyDescent="0.25">
      <c r="A614" s="2" t="s">
        <v>375</v>
      </c>
      <c r="B614" s="1">
        <v>45794</v>
      </c>
      <c r="C614" s="1">
        <v>45797</v>
      </c>
      <c r="D614" t="s">
        <v>15</v>
      </c>
      <c r="E614" t="s">
        <v>12</v>
      </c>
      <c r="F614" s="3">
        <v>362388.35</v>
      </c>
      <c r="G614" t="s">
        <v>34</v>
      </c>
      <c r="H614" s="4">
        <f>Table1[[#This Row],[SettleDate]] - Table1[[#This Row],[TradeDate]]</f>
        <v>3</v>
      </c>
      <c r="I614">
        <f>IF(Table1[[#This Row],[Status]]="Settled",1,0)</f>
        <v>0</v>
      </c>
      <c r="J614">
        <f>IF(Table1[[#This Row],[Status]]="Failed",1,0)</f>
        <v>1</v>
      </c>
    </row>
    <row r="615" spans="1:10" x14ac:dyDescent="0.25">
      <c r="A615" s="2" t="s">
        <v>377</v>
      </c>
      <c r="B615" s="1">
        <v>45833</v>
      </c>
      <c r="C615" s="1">
        <v>45836</v>
      </c>
      <c r="D615" t="s">
        <v>8</v>
      </c>
      <c r="E615" t="s">
        <v>33</v>
      </c>
      <c r="F615" s="3">
        <v>219475.9</v>
      </c>
      <c r="G615" t="s">
        <v>10</v>
      </c>
      <c r="H615" s="4">
        <f>Table1[[#This Row],[SettleDate]] - Table1[[#This Row],[TradeDate]]</f>
        <v>3</v>
      </c>
      <c r="I615">
        <f>IF(Table1[[#This Row],[Status]]="Settled",1,0)</f>
        <v>1</v>
      </c>
      <c r="J615">
        <f>IF(Table1[[#This Row],[Status]]="Failed",1,0)</f>
        <v>0</v>
      </c>
    </row>
    <row r="616" spans="1:10" x14ac:dyDescent="0.25">
      <c r="A616" s="2" t="s">
        <v>379</v>
      </c>
      <c r="B616" s="1">
        <v>45827</v>
      </c>
      <c r="C616" s="1">
        <v>45830</v>
      </c>
      <c r="D616" t="s">
        <v>8</v>
      </c>
      <c r="E616" t="s">
        <v>12</v>
      </c>
      <c r="F616" s="3">
        <v>421433.23</v>
      </c>
      <c r="G616" t="s">
        <v>10</v>
      </c>
      <c r="H616" s="4">
        <f>Table1[[#This Row],[SettleDate]] - Table1[[#This Row],[TradeDate]]</f>
        <v>3</v>
      </c>
      <c r="I616">
        <f>IF(Table1[[#This Row],[Status]]="Settled",1,0)</f>
        <v>1</v>
      </c>
      <c r="J616">
        <f>IF(Table1[[#This Row],[Status]]="Failed",1,0)</f>
        <v>0</v>
      </c>
    </row>
    <row r="617" spans="1:10" x14ac:dyDescent="0.25">
      <c r="A617" s="2" t="s">
        <v>382</v>
      </c>
      <c r="B617" s="1">
        <v>45707</v>
      </c>
      <c r="C617" s="1">
        <v>45710</v>
      </c>
      <c r="D617" t="s">
        <v>19</v>
      </c>
      <c r="E617" t="s">
        <v>9</v>
      </c>
      <c r="F617" s="3">
        <v>452841.21</v>
      </c>
      <c r="G617" t="s">
        <v>10</v>
      </c>
      <c r="H617" s="4">
        <f>Table1[[#This Row],[SettleDate]] - Table1[[#This Row],[TradeDate]]</f>
        <v>3</v>
      </c>
      <c r="I617">
        <f>IF(Table1[[#This Row],[Status]]="Settled",1,0)</f>
        <v>1</v>
      </c>
      <c r="J617">
        <f>IF(Table1[[#This Row],[Status]]="Failed",1,0)</f>
        <v>0</v>
      </c>
    </row>
    <row r="618" spans="1:10" x14ac:dyDescent="0.25">
      <c r="A618" s="2" t="s">
        <v>389</v>
      </c>
      <c r="B618" s="1">
        <v>45693</v>
      </c>
      <c r="C618" s="1">
        <v>45696</v>
      </c>
      <c r="D618" t="s">
        <v>15</v>
      </c>
      <c r="E618" t="s">
        <v>23</v>
      </c>
      <c r="F618" s="3">
        <v>110185.83</v>
      </c>
      <c r="G618" t="s">
        <v>10</v>
      </c>
      <c r="H618" s="4">
        <f>Table1[[#This Row],[SettleDate]] - Table1[[#This Row],[TradeDate]]</f>
        <v>3</v>
      </c>
      <c r="I618">
        <f>IF(Table1[[#This Row],[Status]]="Settled",1,0)</f>
        <v>1</v>
      </c>
      <c r="J618">
        <f>IF(Table1[[#This Row],[Status]]="Failed",1,0)</f>
        <v>0</v>
      </c>
    </row>
    <row r="619" spans="1:10" x14ac:dyDescent="0.25">
      <c r="A619" s="2" t="s">
        <v>392</v>
      </c>
      <c r="B619" s="1">
        <v>45722</v>
      </c>
      <c r="C619" s="1">
        <v>45725</v>
      </c>
      <c r="D619" t="s">
        <v>8</v>
      </c>
      <c r="E619" t="s">
        <v>9</v>
      </c>
      <c r="F619" s="3">
        <v>300963.21999999997</v>
      </c>
      <c r="G619" t="s">
        <v>34</v>
      </c>
      <c r="H619" s="4">
        <f>Table1[[#This Row],[SettleDate]] - Table1[[#This Row],[TradeDate]]</f>
        <v>3</v>
      </c>
      <c r="I619">
        <f>IF(Table1[[#This Row],[Status]]="Settled",1,0)</f>
        <v>0</v>
      </c>
      <c r="J619">
        <f>IF(Table1[[#This Row],[Status]]="Failed",1,0)</f>
        <v>1</v>
      </c>
    </row>
    <row r="620" spans="1:10" x14ac:dyDescent="0.25">
      <c r="A620" s="2" t="s">
        <v>394</v>
      </c>
      <c r="B620" s="1">
        <v>45801</v>
      </c>
      <c r="C620" s="1">
        <v>45804</v>
      </c>
      <c r="D620" t="s">
        <v>19</v>
      </c>
      <c r="E620" t="s">
        <v>23</v>
      </c>
      <c r="F620" s="3">
        <v>321660.81</v>
      </c>
      <c r="G620" t="s">
        <v>10</v>
      </c>
      <c r="H620" s="4">
        <f>Table1[[#This Row],[SettleDate]] - Table1[[#This Row],[TradeDate]]</f>
        <v>3</v>
      </c>
      <c r="I620">
        <f>IF(Table1[[#This Row],[Status]]="Settled",1,0)</f>
        <v>1</v>
      </c>
      <c r="J620">
        <f>IF(Table1[[#This Row],[Status]]="Failed",1,0)</f>
        <v>0</v>
      </c>
    </row>
    <row r="621" spans="1:10" x14ac:dyDescent="0.25">
      <c r="A621" s="2" t="s">
        <v>396</v>
      </c>
      <c r="B621" s="1">
        <v>45772</v>
      </c>
      <c r="C621" s="1">
        <v>45775</v>
      </c>
      <c r="D621" t="s">
        <v>26</v>
      </c>
      <c r="E621" t="s">
        <v>23</v>
      </c>
      <c r="F621" s="3">
        <v>154668.48000000001</v>
      </c>
      <c r="G621" t="s">
        <v>31</v>
      </c>
      <c r="H621" s="4">
        <f>Table1[[#This Row],[SettleDate]] - Table1[[#This Row],[TradeDate]]</f>
        <v>3</v>
      </c>
      <c r="I621">
        <f>IF(Table1[[#This Row],[Status]]="Settled",1,0)</f>
        <v>0</v>
      </c>
      <c r="J621">
        <f>IF(Table1[[#This Row],[Status]]="Failed",1,0)</f>
        <v>0</v>
      </c>
    </row>
    <row r="622" spans="1:10" x14ac:dyDescent="0.25">
      <c r="A622" s="2" t="s">
        <v>397</v>
      </c>
      <c r="B622" s="1">
        <v>45800</v>
      </c>
      <c r="C622" s="1">
        <v>45803</v>
      </c>
      <c r="D622" t="s">
        <v>8</v>
      </c>
      <c r="E622" t="s">
        <v>33</v>
      </c>
      <c r="F622" s="3">
        <v>440953.32</v>
      </c>
      <c r="G622" t="s">
        <v>10</v>
      </c>
      <c r="H622" s="4">
        <f>Table1[[#This Row],[SettleDate]] - Table1[[#This Row],[TradeDate]]</f>
        <v>3</v>
      </c>
      <c r="I622">
        <f>IF(Table1[[#This Row],[Status]]="Settled",1,0)</f>
        <v>1</v>
      </c>
      <c r="J622">
        <f>IF(Table1[[#This Row],[Status]]="Failed",1,0)</f>
        <v>0</v>
      </c>
    </row>
    <row r="623" spans="1:10" x14ac:dyDescent="0.25">
      <c r="A623" s="2" t="s">
        <v>398</v>
      </c>
      <c r="B623" s="1">
        <v>45749</v>
      </c>
      <c r="C623" s="1">
        <v>45752</v>
      </c>
      <c r="D623" t="s">
        <v>19</v>
      </c>
      <c r="E623" t="s">
        <v>23</v>
      </c>
      <c r="F623" s="3">
        <v>235401.17</v>
      </c>
      <c r="G623" t="s">
        <v>10</v>
      </c>
      <c r="H623" s="4">
        <f>Table1[[#This Row],[SettleDate]] - Table1[[#This Row],[TradeDate]]</f>
        <v>3</v>
      </c>
      <c r="I623">
        <f>IF(Table1[[#This Row],[Status]]="Settled",1,0)</f>
        <v>1</v>
      </c>
      <c r="J623">
        <f>IF(Table1[[#This Row],[Status]]="Failed",1,0)</f>
        <v>0</v>
      </c>
    </row>
    <row r="624" spans="1:10" x14ac:dyDescent="0.25">
      <c r="A624" s="2" t="s">
        <v>410</v>
      </c>
      <c r="B624" s="1">
        <v>45743</v>
      </c>
      <c r="C624" s="1">
        <v>45746</v>
      </c>
      <c r="D624" t="s">
        <v>15</v>
      </c>
      <c r="E624" t="s">
        <v>17</v>
      </c>
      <c r="F624" s="3">
        <v>466194.89</v>
      </c>
      <c r="G624" t="s">
        <v>34</v>
      </c>
      <c r="H624" s="4">
        <f>Table1[[#This Row],[SettleDate]] - Table1[[#This Row],[TradeDate]]</f>
        <v>3</v>
      </c>
      <c r="I624">
        <f>IF(Table1[[#This Row],[Status]]="Settled",1,0)</f>
        <v>0</v>
      </c>
      <c r="J624">
        <f>IF(Table1[[#This Row],[Status]]="Failed",1,0)</f>
        <v>1</v>
      </c>
    </row>
    <row r="625" spans="1:10" x14ac:dyDescent="0.25">
      <c r="A625" s="2" t="s">
        <v>420</v>
      </c>
      <c r="B625" s="1">
        <v>45717</v>
      </c>
      <c r="C625" s="1">
        <v>45720</v>
      </c>
      <c r="D625" t="s">
        <v>19</v>
      </c>
      <c r="E625" t="s">
        <v>23</v>
      </c>
      <c r="F625" s="3">
        <v>14944.4</v>
      </c>
      <c r="G625" t="s">
        <v>10</v>
      </c>
      <c r="H625" s="4">
        <f>Table1[[#This Row],[SettleDate]] - Table1[[#This Row],[TradeDate]]</f>
        <v>3</v>
      </c>
      <c r="I625">
        <f>IF(Table1[[#This Row],[Status]]="Settled",1,0)</f>
        <v>1</v>
      </c>
      <c r="J625">
        <f>IF(Table1[[#This Row],[Status]]="Failed",1,0)</f>
        <v>0</v>
      </c>
    </row>
    <row r="626" spans="1:10" x14ac:dyDescent="0.25">
      <c r="A626" s="2" t="s">
        <v>422</v>
      </c>
      <c r="B626" s="1">
        <v>45662</v>
      </c>
      <c r="C626" s="1">
        <v>45665</v>
      </c>
      <c r="D626" t="s">
        <v>8</v>
      </c>
      <c r="E626" t="s">
        <v>9</v>
      </c>
      <c r="F626" s="3">
        <v>442539.85</v>
      </c>
      <c r="G626" t="s">
        <v>10</v>
      </c>
      <c r="H626" s="4">
        <f>Table1[[#This Row],[SettleDate]] - Table1[[#This Row],[TradeDate]]</f>
        <v>3</v>
      </c>
      <c r="I626">
        <f>IF(Table1[[#This Row],[Status]]="Settled",1,0)</f>
        <v>1</v>
      </c>
      <c r="J626">
        <f>IF(Table1[[#This Row],[Status]]="Failed",1,0)</f>
        <v>0</v>
      </c>
    </row>
    <row r="627" spans="1:10" x14ac:dyDescent="0.25">
      <c r="A627" s="2" t="s">
        <v>427</v>
      </c>
      <c r="B627" s="1">
        <v>45751</v>
      </c>
      <c r="C627" s="1">
        <v>45754</v>
      </c>
      <c r="D627" t="s">
        <v>8</v>
      </c>
      <c r="E627" t="s">
        <v>17</v>
      </c>
      <c r="F627" s="3">
        <v>323911.44</v>
      </c>
      <c r="G627" t="s">
        <v>10</v>
      </c>
      <c r="H627" s="4">
        <f>Table1[[#This Row],[SettleDate]] - Table1[[#This Row],[TradeDate]]</f>
        <v>3</v>
      </c>
      <c r="I627">
        <f>IF(Table1[[#This Row],[Status]]="Settled",1,0)</f>
        <v>1</v>
      </c>
      <c r="J627">
        <f>IF(Table1[[#This Row],[Status]]="Failed",1,0)</f>
        <v>0</v>
      </c>
    </row>
    <row r="628" spans="1:10" x14ac:dyDescent="0.25">
      <c r="A628" s="2" t="s">
        <v>435</v>
      </c>
      <c r="B628" s="1">
        <v>45771</v>
      </c>
      <c r="C628" s="1">
        <v>45774</v>
      </c>
      <c r="D628" t="s">
        <v>15</v>
      </c>
      <c r="E628" t="s">
        <v>17</v>
      </c>
      <c r="F628" s="3">
        <v>71424.67</v>
      </c>
      <c r="G628" t="s">
        <v>10</v>
      </c>
      <c r="H628" s="4">
        <f>Table1[[#This Row],[SettleDate]] - Table1[[#This Row],[TradeDate]]</f>
        <v>3</v>
      </c>
      <c r="I628">
        <f>IF(Table1[[#This Row],[Status]]="Settled",1,0)</f>
        <v>1</v>
      </c>
      <c r="J628">
        <f>IF(Table1[[#This Row],[Status]]="Failed",1,0)</f>
        <v>0</v>
      </c>
    </row>
    <row r="629" spans="1:10" x14ac:dyDescent="0.25">
      <c r="A629" s="2" t="s">
        <v>439</v>
      </c>
      <c r="B629" s="1">
        <v>45804</v>
      </c>
      <c r="C629" s="1">
        <v>45807</v>
      </c>
      <c r="D629" t="s">
        <v>19</v>
      </c>
      <c r="E629" t="s">
        <v>12</v>
      </c>
      <c r="F629" s="3">
        <v>118039.33</v>
      </c>
      <c r="G629" t="s">
        <v>10</v>
      </c>
      <c r="H629" s="4">
        <f>Table1[[#This Row],[SettleDate]] - Table1[[#This Row],[TradeDate]]</f>
        <v>3</v>
      </c>
      <c r="I629">
        <f>IF(Table1[[#This Row],[Status]]="Settled",1,0)</f>
        <v>1</v>
      </c>
      <c r="J629">
        <f>IF(Table1[[#This Row],[Status]]="Failed",1,0)</f>
        <v>0</v>
      </c>
    </row>
    <row r="630" spans="1:10" x14ac:dyDescent="0.25">
      <c r="A630" s="2" t="s">
        <v>447</v>
      </c>
      <c r="B630" s="1">
        <v>45774</v>
      </c>
      <c r="C630" s="1">
        <v>45777</v>
      </c>
      <c r="D630" t="s">
        <v>8</v>
      </c>
      <c r="E630" t="s">
        <v>17</v>
      </c>
      <c r="F630" s="3">
        <v>141819.63</v>
      </c>
      <c r="G630" t="s">
        <v>34</v>
      </c>
      <c r="H630" s="4">
        <f>Table1[[#This Row],[SettleDate]] - Table1[[#This Row],[TradeDate]]</f>
        <v>3</v>
      </c>
      <c r="I630">
        <f>IF(Table1[[#This Row],[Status]]="Settled",1,0)</f>
        <v>0</v>
      </c>
      <c r="J630">
        <f>IF(Table1[[#This Row],[Status]]="Failed",1,0)</f>
        <v>1</v>
      </c>
    </row>
    <row r="631" spans="1:10" x14ac:dyDescent="0.25">
      <c r="A631" s="2" t="s">
        <v>449</v>
      </c>
      <c r="B631" s="1">
        <v>45680</v>
      </c>
      <c r="C631" s="1">
        <v>45683</v>
      </c>
      <c r="D631" t="s">
        <v>15</v>
      </c>
      <c r="E631" t="s">
        <v>9</v>
      </c>
      <c r="F631" s="3">
        <v>141734.9</v>
      </c>
      <c r="G631" t="s">
        <v>13</v>
      </c>
      <c r="H631" s="4">
        <f>Table1[[#This Row],[SettleDate]] - Table1[[#This Row],[TradeDate]]</f>
        <v>3</v>
      </c>
      <c r="I631">
        <f>IF(Table1[[#This Row],[Status]]="Settled",1,0)</f>
        <v>0</v>
      </c>
      <c r="J631">
        <f>IF(Table1[[#This Row],[Status]]="Failed",1,0)</f>
        <v>0</v>
      </c>
    </row>
    <row r="632" spans="1:10" x14ac:dyDescent="0.25">
      <c r="A632" s="2" t="s">
        <v>465</v>
      </c>
      <c r="B632" s="1">
        <v>45673</v>
      </c>
      <c r="C632" s="1">
        <v>45676</v>
      </c>
      <c r="D632" t="s">
        <v>15</v>
      </c>
      <c r="E632" t="s">
        <v>12</v>
      </c>
      <c r="F632" s="3">
        <v>403723.87</v>
      </c>
      <c r="G632" t="s">
        <v>10</v>
      </c>
      <c r="H632" s="4">
        <f>Table1[[#This Row],[SettleDate]] - Table1[[#This Row],[TradeDate]]</f>
        <v>3</v>
      </c>
      <c r="I632">
        <f>IF(Table1[[#This Row],[Status]]="Settled",1,0)</f>
        <v>1</v>
      </c>
      <c r="J632">
        <f>IF(Table1[[#This Row],[Status]]="Failed",1,0)</f>
        <v>0</v>
      </c>
    </row>
    <row r="633" spans="1:10" x14ac:dyDescent="0.25">
      <c r="A633" s="2" t="s">
        <v>470</v>
      </c>
      <c r="B633" s="1">
        <v>45811</v>
      </c>
      <c r="C633" s="1">
        <v>45814</v>
      </c>
      <c r="D633" t="s">
        <v>15</v>
      </c>
      <c r="E633" t="s">
        <v>12</v>
      </c>
      <c r="F633" s="3">
        <v>25120.37</v>
      </c>
      <c r="G633" t="s">
        <v>10</v>
      </c>
      <c r="H633" s="4">
        <f>Table1[[#This Row],[SettleDate]] - Table1[[#This Row],[TradeDate]]</f>
        <v>3</v>
      </c>
      <c r="I633">
        <f>IF(Table1[[#This Row],[Status]]="Settled",1,0)</f>
        <v>1</v>
      </c>
      <c r="J633">
        <f>IF(Table1[[#This Row],[Status]]="Failed",1,0)</f>
        <v>0</v>
      </c>
    </row>
    <row r="634" spans="1:10" x14ac:dyDescent="0.25">
      <c r="A634" s="2" t="s">
        <v>472</v>
      </c>
      <c r="B634" s="1">
        <v>45836</v>
      </c>
      <c r="C634" s="1">
        <v>45839</v>
      </c>
      <c r="D634" t="s">
        <v>19</v>
      </c>
      <c r="E634" t="s">
        <v>17</v>
      </c>
      <c r="F634" s="3">
        <v>79663.520000000004</v>
      </c>
      <c r="G634" t="s">
        <v>31</v>
      </c>
      <c r="H634" s="4">
        <f>Table1[[#This Row],[SettleDate]] - Table1[[#This Row],[TradeDate]]</f>
        <v>3</v>
      </c>
      <c r="I634">
        <f>IF(Table1[[#This Row],[Status]]="Settled",1,0)</f>
        <v>0</v>
      </c>
      <c r="J634">
        <f>IF(Table1[[#This Row],[Status]]="Failed",1,0)</f>
        <v>0</v>
      </c>
    </row>
    <row r="635" spans="1:10" x14ac:dyDescent="0.25">
      <c r="A635" s="2" t="s">
        <v>474</v>
      </c>
      <c r="B635" s="1">
        <v>45686</v>
      </c>
      <c r="C635" s="1">
        <v>45689</v>
      </c>
      <c r="D635" t="s">
        <v>19</v>
      </c>
      <c r="E635" t="s">
        <v>33</v>
      </c>
      <c r="F635" s="3">
        <v>335921.64</v>
      </c>
      <c r="G635" t="s">
        <v>10</v>
      </c>
      <c r="H635" s="4">
        <f>Table1[[#This Row],[SettleDate]] - Table1[[#This Row],[TradeDate]]</f>
        <v>3</v>
      </c>
      <c r="I635">
        <f>IF(Table1[[#This Row],[Status]]="Settled",1,0)</f>
        <v>1</v>
      </c>
      <c r="J635">
        <f>IF(Table1[[#This Row],[Status]]="Failed",1,0)</f>
        <v>0</v>
      </c>
    </row>
    <row r="636" spans="1:10" x14ac:dyDescent="0.25">
      <c r="A636" s="2" t="s">
        <v>481</v>
      </c>
      <c r="B636" s="1">
        <v>45696</v>
      </c>
      <c r="C636" s="1">
        <v>45699</v>
      </c>
      <c r="D636" t="s">
        <v>8</v>
      </c>
      <c r="E636" t="s">
        <v>33</v>
      </c>
      <c r="F636" s="3">
        <v>162872.17000000001</v>
      </c>
      <c r="G636" t="s">
        <v>10</v>
      </c>
      <c r="H636" s="4">
        <f>Table1[[#This Row],[SettleDate]] - Table1[[#This Row],[TradeDate]]</f>
        <v>3</v>
      </c>
      <c r="I636">
        <f>IF(Table1[[#This Row],[Status]]="Settled",1,0)</f>
        <v>1</v>
      </c>
      <c r="J636">
        <f>IF(Table1[[#This Row],[Status]]="Failed",1,0)</f>
        <v>0</v>
      </c>
    </row>
    <row r="637" spans="1:10" x14ac:dyDescent="0.25">
      <c r="A637" s="2" t="s">
        <v>495</v>
      </c>
      <c r="B637" s="1">
        <v>45726</v>
      </c>
      <c r="C637" s="1">
        <v>45729</v>
      </c>
      <c r="D637" t="s">
        <v>8</v>
      </c>
      <c r="E637" t="s">
        <v>12</v>
      </c>
      <c r="F637" s="3">
        <v>356034.66</v>
      </c>
      <c r="G637" t="s">
        <v>10</v>
      </c>
      <c r="H637" s="4">
        <f>Table1[[#This Row],[SettleDate]] - Table1[[#This Row],[TradeDate]]</f>
        <v>3</v>
      </c>
      <c r="I637">
        <f>IF(Table1[[#This Row],[Status]]="Settled",1,0)</f>
        <v>1</v>
      </c>
      <c r="J637">
        <f>IF(Table1[[#This Row],[Status]]="Failed",1,0)</f>
        <v>0</v>
      </c>
    </row>
    <row r="638" spans="1:10" x14ac:dyDescent="0.25">
      <c r="A638" s="2" t="s">
        <v>497</v>
      </c>
      <c r="B638" s="1">
        <v>45673</v>
      </c>
      <c r="C638" s="1">
        <v>45676</v>
      </c>
      <c r="D638" t="s">
        <v>15</v>
      </c>
      <c r="E638" t="s">
        <v>12</v>
      </c>
      <c r="F638" s="3">
        <v>274959.94</v>
      </c>
      <c r="G638" t="s">
        <v>31</v>
      </c>
      <c r="H638" s="4">
        <f>Table1[[#This Row],[SettleDate]] - Table1[[#This Row],[TradeDate]]</f>
        <v>3</v>
      </c>
      <c r="I638">
        <f>IF(Table1[[#This Row],[Status]]="Settled",1,0)</f>
        <v>0</v>
      </c>
      <c r="J638">
        <f>IF(Table1[[#This Row],[Status]]="Failed",1,0)</f>
        <v>0</v>
      </c>
    </row>
    <row r="639" spans="1:10" x14ac:dyDescent="0.25">
      <c r="A639" s="2" t="s">
        <v>500</v>
      </c>
      <c r="B639" s="1">
        <v>45659</v>
      </c>
      <c r="C639" s="1">
        <v>45662</v>
      </c>
      <c r="D639" t="s">
        <v>15</v>
      </c>
      <c r="E639" t="s">
        <v>12</v>
      </c>
      <c r="F639" s="3">
        <v>246309.54</v>
      </c>
      <c r="G639" t="s">
        <v>10</v>
      </c>
      <c r="H639" s="4">
        <f>Table1[[#This Row],[SettleDate]] - Table1[[#This Row],[TradeDate]]</f>
        <v>3</v>
      </c>
      <c r="I639">
        <f>IF(Table1[[#This Row],[Status]]="Settled",1,0)</f>
        <v>1</v>
      </c>
      <c r="J639">
        <f>IF(Table1[[#This Row],[Status]]="Failed",1,0)</f>
        <v>0</v>
      </c>
    </row>
    <row r="640" spans="1:10" x14ac:dyDescent="0.25">
      <c r="A640" s="2" t="s">
        <v>504</v>
      </c>
      <c r="B640" s="1">
        <v>45809</v>
      </c>
      <c r="C640" s="1">
        <v>45812</v>
      </c>
      <c r="D640" t="s">
        <v>26</v>
      </c>
      <c r="E640" t="s">
        <v>23</v>
      </c>
      <c r="F640" s="3">
        <v>476708.89</v>
      </c>
      <c r="G640" t="s">
        <v>10</v>
      </c>
      <c r="H640" s="4">
        <f>Table1[[#This Row],[SettleDate]] - Table1[[#This Row],[TradeDate]]</f>
        <v>3</v>
      </c>
      <c r="I640">
        <f>IF(Table1[[#This Row],[Status]]="Settled",1,0)</f>
        <v>1</v>
      </c>
      <c r="J640">
        <f>IF(Table1[[#This Row],[Status]]="Failed",1,0)</f>
        <v>0</v>
      </c>
    </row>
    <row r="641" spans="1:10" x14ac:dyDescent="0.25">
      <c r="A641" s="2" t="s">
        <v>506</v>
      </c>
      <c r="B641" s="1">
        <v>45835</v>
      </c>
      <c r="C641" s="1">
        <v>45838</v>
      </c>
      <c r="D641" t="s">
        <v>8</v>
      </c>
      <c r="E641" t="s">
        <v>12</v>
      </c>
      <c r="F641" s="3">
        <v>440877.1</v>
      </c>
      <c r="G641" t="s">
        <v>10</v>
      </c>
      <c r="H641" s="4">
        <f>Table1[[#This Row],[SettleDate]] - Table1[[#This Row],[TradeDate]]</f>
        <v>3</v>
      </c>
      <c r="I641">
        <f>IF(Table1[[#This Row],[Status]]="Settled",1,0)</f>
        <v>1</v>
      </c>
      <c r="J641">
        <f>IF(Table1[[#This Row],[Status]]="Failed",1,0)</f>
        <v>0</v>
      </c>
    </row>
    <row r="642" spans="1:10" x14ac:dyDescent="0.25">
      <c r="A642" s="2" t="s">
        <v>510</v>
      </c>
      <c r="B642" s="1">
        <v>45818</v>
      </c>
      <c r="C642" s="1">
        <v>45821</v>
      </c>
      <c r="D642" t="s">
        <v>15</v>
      </c>
      <c r="E642" t="s">
        <v>17</v>
      </c>
      <c r="F642" s="3">
        <v>165109.34</v>
      </c>
      <c r="G642" t="s">
        <v>10</v>
      </c>
      <c r="H642" s="4">
        <f>Table1[[#This Row],[SettleDate]] - Table1[[#This Row],[TradeDate]]</f>
        <v>3</v>
      </c>
      <c r="I642">
        <f>IF(Table1[[#This Row],[Status]]="Settled",1,0)</f>
        <v>1</v>
      </c>
      <c r="J642">
        <f>IF(Table1[[#This Row],[Status]]="Failed",1,0)</f>
        <v>0</v>
      </c>
    </row>
    <row r="643" spans="1:10" x14ac:dyDescent="0.25">
      <c r="A643" s="2" t="s">
        <v>511</v>
      </c>
      <c r="B643" s="1">
        <v>45836</v>
      </c>
      <c r="C643" s="1">
        <v>45839</v>
      </c>
      <c r="D643" t="s">
        <v>15</v>
      </c>
      <c r="E643" t="s">
        <v>9</v>
      </c>
      <c r="F643" s="3">
        <v>410041.28</v>
      </c>
      <c r="G643" t="s">
        <v>10</v>
      </c>
      <c r="H643" s="4">
        <f>Table1[[#This Row],[SettleDate]] - Table1[[#This Row],[TradeDate]]</f>
        <v>3</v>
      </c>
      <c r="I643">
        <f>IF(Table1[[#This Row],[Status]]="Settled",1,0)</f>
        <v>1</v>
      </c>
      <c r="J643">
        <f>IF(Table1[[#This Row],[Status]]="Failed",1,0)</f>
        <v>0</v>
      </c>
    </row>
    <row r="644" spans="1:10" x14ac:dyDescent="0.25">
      <c r="A644" s="2" t="s">
        <v>513</v>
      </c>
      <c r="B644" s="1">
        <v>45758</v>
      </c>
      <c r="C644" s="1">
        <v>45761</v>
      </c>
      <c r="D644" t="s">
        <v>8</v>
      </c>
      <c r="E644" t="s">
        <v>17</v>
      </c>
      <c r="F644" s="3">
        <v>44736.87</v>
      </c>
      <c r="G644" t="s">
        <v>10</v>
      </c>
      <c r="H644" s="4">
        <f>Table1[[#This Row],[SettleDate]] - Table1[[#This Row],[TradeDate]]</f>
        <v>3</v>
      </c>
      <c r="I644">
        <f>IF(Table1[[#This Row],[Status]]="Settled",1,0)</f>
        <v>1</v>
      </c>
      <c r="J644">
        <f>IF(Table1[[#This Row],[Status]]="Failed",1,0)</f>
        <v>0</v>
      </c>
    </row>
    <row r="645" spans="1:10" x14ac:dyDescent="0.25">
      <c r="A645" s="2" t="s">
        <v>516</v>
      </c>
      <c r="B645" s="1">
        <v>45722</v>
      </c>
      <c r="C645" s="1">
        <v>45725</v>
      </c>
      <c r="D645" t="s">
        <v>15</v>
      </c>
      <c r="E645" t="s">
        <v>23</v>
      </c>
      <c r="F645" s="3">
        <v>426833.33</v>
      </c>
      <c r="G645" t="s">
        <v>10</v>
      </c>
      <c r="H645" s="4">
        <f>Table1[[#This Row],[SettleDate]] - Table1[[#This Row],[TradeDate]]</f>
        <v>3</v>
      </c>
      <c r="I645">
        <f>IF(Table1[[#This Row],[Status]]="Settled",1,0)</f>
        <v>1</v>
      </c>
      <c r="J645">
        <f>IF(Table1[[#This Row],[Status]]="Failed",1,0)</f>
        <v>0</v>
      </c>
    </row>
    <row r="646" spans="1:10" x14ac:dyDescent="0.25">
      <c r="A646" s="2" t="s">
        <v>517</v>
      </c>
      <c r="B646" s="1">
        <v>45818</v>
      </c>
      <c r="C646" s="1">
        <v>45821</v>
      </c>
      <c r="D646" t="s">
        <v>15</v>
      </c>
      <c r="E646" t="s">
        <v>23</v>
      </c>
      <c r="F646" s="3">
        <v>491133.79</v>
      </c>
      <c r="G646" t="s">
        <v>10</v>
      </c>
      <c r="H646" s="4">
        <f>Table1[[#This Row],[SettleDate]] - Table1[[#This Row],[TradeDate]]</f>
        <v>3</v>
      </c>
      <c r="I646">
        <f>IF(Table1[[#This Row],[Status]]="Settled",1,0)</f>
        <v>1</v>
      </c>
      <c r="J646">
        <f>IF(Table1[[#This Row],[Status]]="Failed",1,0)</f>
        <v>0</v>
      </c>
    </row>
    <row r="647" spans="1:10" x14ac:dyDescent="0.25">
      <c r="A647" s="2" t="s">
        <v>526</v>
      </c>
      <c r="B647" s="1">
        <v>45703</v>
      </c>
      <c r="C647" s="1">
        <v>45706</v>
      </c>
      <c r="D647" t="s">
        <v>8</v>
      </c>
      <c r="E647" t="s">
        <v>12</v>
      </c>
      <c r="F647" s="3">
        <v>468147.27</v>
      </c>
      <c r="G647" t="s">
        <v>34</v>
      </c>
      <c r="H647" s="4">
        <f>Table1[[#This Row],[SettleDate]] - Table1[[#This Row],[TradeDate]]</f>
        <v>3</v>
      </c>
      <c r="I647">
        <f>IF(Table1[[#This Row],[Status]]="Settled",1,0)</f>
        <v>0</v>
      </c>
      <c r="J647">
        <f>IF(Table1[[#This Row],[Status]]="Failed",1,0)</f>
        <v>1</v>
      </c>
    </row>
    <row r="648" spans="1:10" x14ac:dyDescent="0.25">
      <c r="A648" s="2" t="s">
        <v>528</v>
      </c>
      <c r="B648" s="1">
        <v>45692</v>
      </c>
      <c r="C648" s="1">
        <v>45695</v>
      </c>
      <c r="D648" t="s">
        <v>19</v>
      </c>
      <c r="E648" t="s">
        <v>9</v>
      </c>
      <c r="F648" s="3">
        <v>440212.4</v>
      </c>
      <c r="G648" t="s">
        <v>10</v>
      </c>
      <c r="H648" s="4">
        <f>Table1[[#This Row],[SettleDate]] - Table1[[#This Row],[TradeDate]]</f>
        <v>3</v>
      </c>
      <c r="I648">
        <f>IF(Table1[[#This Row],[Status]]="Settled",1,0)</f>
        <v>1</v>
      </c>
      <c r="J648">
        <f>IF(Table1[[#This Row],[Status]]="Failed",1,0)</f>
        <v>0</v>
      </c>
    </row>
    <row r="649" spans="1:10" x14ac:dyDescent="0.25">
      <c r="A649" s="2" t="s">
        <v>529</v>
      </c>
      <c r="B649" s="1">
        <v>45738</v>
      </c>
      <c r="C649" s="1">
        <v>45741</v>
      </c>
      <c r="D649" t="s">
        <v>26</v>
      </c>
      <c r="E649" t="s">
        <v>17</v>
      </c>
      <c r="F649" s="3">
        <v>306697.34000000003</v>
      </c>
      <c r="G649" t="s">
        <v>10</v>
      </c>
      <c r="H649" s="4">
        <f>Table1[[#This Row],[SettleDate]] - Table1[[#This Row],[TradeDate]]</f>
        <v>3</v>
      </c>
      <c r="I649">
        <f>IF(Table1[[#This Row],[Status]]="Settled",1,0)</f>
        <v>1</v>
      </c>
      <c r="J649">
        <f>IF(Table1[[#This Row],[Status]]="Failed",1,0)</f>
        <v>0</v>
      </c>
    </row>
    <row r="650" spans="1:10" x14ac:dyDescent="0.25">
      <c r="A650" s="2" t="s">
        <v>531</v>
      </c>
      <c r="B650" s="1">
        <v>45665</v>
      </c>
      <c r="C650" s="1">
        <v>45668</v>
      </c>
      <c r="D650" t="s">
        <v>26</v>
      </c>
      <c r="E650" t="s">
        <v>33</v>
      </c>
      <c r="F650" s="3">
        <v>184368.83</v>
      </c>
      <c r="G650" t="s">
        <v>13</v>
      </c>
      <c r="H650" s="4">
        <f>Table1[[#This Row],[SettleDate]] - Table1[[#This Row],[TradeDate]]</f>
        <v>3</v>
      </c>
      <c r="I650">
        <f>IF(Table1[[#This Row],[Status]]="Settled",1,0)</f>
        <v>0</v>
      </c>
      <c r="J650">
        <f>IF(Table1[[#This Row],[Status]]="Failed",1,0)</f>
        <v>0</v>
      </c>
    </row>
    <row r="651" spans="1:10" x14ac:dyDescent="0.25">
      <c r="A651" s="2" t="s">
        <v>534</v>
      </c>
      <c r="B651" s="1">
        <v>45747</v>
      </c>
      <c r="C651" s="1">
        <v>45750</v>
      </c>
      <c r="D651" t="s">
        <v>19</v>
      </c>
      <c r="E651" t="s">
        <v>12</v>
      </c>
      <c r="F651" s="3">
        <v>341995.06</v>
      </c>
      <c r="G651" t="s">
        <v>10</v>
      </c>
      <c r="H651" s="4">
        <f>Table1[[#This Row],[SettleDate]] - Table1[[#This Row],[TradeDate]]</f>
        <v>3</v>
      </c>
      <c r="I651">
        <f>IF(Table1[[#This Row],[Status]]="Settled",1,0)</f>
        <v>1</v>
      </c>
      <c r="J651">
        <f>IF(Table1[[#This Row],[Status]]="Failed",1,0)</f>
        <v>0</v>
      </c>
    </row>
    <row r="652" spans="1:10" x14ac:dyDescent="0.25">
      <c r="A652" s="2" t="s">
        <v>536</v>
      </c>
      <c r="B652" s="1">
        <v>45772</v>
      </c>
      <c r="C652" s="1">
        <v>45775</v>
      </c>
      <c r="D652" t="s">
        <v>15</v>
      </c>
      <c r="E652" t="s">
        <v>9</v>
      </c>
      <c r="F652" s="3">
        <v>110646.69</v>
      </c>
      <c r="G652" t="s">
        <v>10</v>
      </c>
      <c r="H652" s="4">
        <f>Table1[[#This Row],[SettleDate]] - Table1[[#This Row],[TradeDate]]</f>
        <v>3</v>
      </c>
      <c r="I652">
        <f>IF(Table1[[#This Row],[Status]]="Settled",1,0)</f>
        <v>1</v>
      </c>
      <c r="J652">
        <f>IF(Table1[[#This Row],[Status]]="Failed",1,0)</f>
        <v>0</v>
      </c>
    </row>
    <row r="653" spans="1:10" x14ac:dyDescent="0.25">
      <c r="A653" s="2" t="s">
        <v>549</v>
      </c>
      <c r="B653" s="1">
        <v>45809</v>
      </c>
      <c r="C653" s="1">
        <v>45812</v>
      </c>
      <c r="D653" t="s">
        <v>19</v>
      </c>
      <c r="E653" t="s">
        <v>17</v>
      </c>
      <c r="F653" s="3">
        <v>15625.52</v>
      </c>
      <c r="G653" t="s">
        <v>10</v>
      </c>
      <c r="H653" s="4">
        <f>Table1[[#This Row],[SettleDate]] - Table1[[#This Row],[TradeDate]]</f>
        <v>3</v>
      </c>
      <c r="I653">
        <f>IF(Table1[[#This Row],[Status]]="Settled",1,0)</f>
        <v>1</v>
      </c>
      <c r="J653">
        <f>IF(Table1[[#This Row],[Status]]="Failed",1,0)</f>
        <v>0</v>
      </c>
    </row>
    <row r="654" spans="1:10" x14ac:dyDescent="0.25">
      <c r="A654" s="2" t="s">
        <v>553</v>
      </c>
      <c r="B654" s="1">
        <v>45753</v>
      </c>
      <c r="C654" s="1">
        <v>45756</v>
      </c>
      <c r="D654" t="s">
        <v>8</v>
      </c>
      <c r="E654" t="s">
        <v>9</v>
      </c>
      <c r="F654" s="3">
        <v>278414.5</v>
      </c>
      <c r="G654" t="s">
        <v>34</v>
      </c>
      <c r="H654" s="4">
        <f>Table1[[#This Row],[SettleDate]] - Table1[[#This Row],[TradeDate]]</f>
        <v>3</v>
      </c>
      <c r="I654">
        <f>IF(Table1[[#This Row],[Status]]="Settled",1,0)</f>
        <v>0</v>
      </c>
      <c r="J654">
        <f>IF(Table1[[#This Row],[Status]]="Failed",1,0)</f>
        <v>1</v>
      </c>
    </row>
    <row r="655" spans="1:10" x14ac:dyDescent="0.25">
      <c r="A655" s="2" t="s">
        <v>554</v>
      </c>
      <c r="B655" s="1">
        <v>45809</v>
      </c>
      <c r="C655" s="1">
        <v>45812</v>
      </c>
      <c r="D655" t="s">
        <v>15</v>
      </c>
      <c r="E655" t="s">
        <v>9</v>
      </c>
      <c r="F655" s="3">
        <v>489689.18</v>
      </c>
      <c r="G655" t="s">
        <v>10</v>
      </c>
      <c r="H655" s="4">
        <f>Table1[[#This Row],[SettleDate]] - Table1[[#This Row],[TradeDate]]</f>
        <v>3</v>
      </c>
      <c r="I655">
        <f>IF(Table1[[#This Row],[Status]]="Settled",1,0)</f>
        <v>1</v>
      </c>
      <c r="J655">
        <f>IF(Table1[[#This Row],[Status]]="Failed",1,0)</f>
        <v>0</v>
      </c>
    </row>
    <row r="656" spans="1:10" x14ac:dyDescent="0.25">
      <c r="A656" s="2" t="s">
        <v>555</v>
      </c>
      <c r="B656" s="1">
        <v>45808</v>
      </c>
      <c r="C656" s="1">
        <v>45811</v>
      </c>
      <c r="D656" t="s">
        <v>15</v>
      </c>
      <c r="E656" t="s">
        <v>33</v>
      </c>
      <c r="F656" s="3">
        <v>282192.76</v>
      </c>
      <c r="G656" t="s">
        <v>10</v>
      </c>
      <c r="H656" s="4">
        <f>Table1[[#This Row],[SettleDate]] - Table1[[#This Row],[TradeDate]]</f>
        <v>3</v>
      </c>
      <c r="I656">
        <f>IF(Table1[[#This Row],[Status]]="Settled",1,0)</f>
        <v>1</v>
      </c>
      <c r="J656">
        <f>IF(Table1[[#This Row],[Status]]="Failed",1,0)</f>
        <v>0</v>
      </c>
    </row>
    <row r="657" spans="1:10" x14ac:dyDescent="0.25">
      <c r="A657" s="2" t="s">
        <v>560</v>
      </c>
      <c r="B657" s="1">
        <v>45680</v>
      </c>
      <c r="C657" s="1">
        <v>45683</v>
      </c>
      <c r="D657" t="s">
        <v>19</v>
      </c>
      <c r="E657" t="s">
        <v>23</v>
      </c>
      <c r="F657" s="3">
        <v>46280.69</v>
      </c>
      <c r="G657" t="s">
        <v>10</v>
      </c>
      <c r="H657" s="4">
        <f>Table1[[#This Row],[SettleDate]] - Table1[[#This Row],[TradeDate]]</f>
        <v>3</v>
      </c>
      <c r="I657">
        <f>IF(Table1[[#This Row],[Status]]="Settled",1,0)</f>
        <v>1</v>
      </c>
      <c r="J657">
        <f>IF(Table1[[#This Row],[Status]]="Failed",1,0)</f>
        <v>0</v>
      </c>
    </row>
    <row r="658" spans="1:10" x14ac:dyDescent="0.25">
      <c r="A658" s="2" t="s">
        <v>565</v>
      </c>
      <c r="B658" s="1">
        <v>45770</v>
      </c>
      <c r="C658" s="1">
        <v>45773</v>
      </c>
      <c r="D658" t="s">
        <v>19</v>
      </c>
      <c r="E658" t="s">
        <v>12</v>
      </c>
      <c r="F658" s="3">
        <v>279307.07</v>
      </c>
      <c r="G658" t="s">
        <v>31</v>
      </c>
      <c r="H658" s="4">
        <f>Table1[[#This Row],[SettleDate]] - Table1[[#This Row],[TradeDate]]</f>
        <v>3</v>
      </c>
      <c r="I658">
        <f>IF(Table1[[#This Row],[Status]]="Settled",1,0)</f>
        <v>0</v>
      </c>
      <c r="J658">
        <f>IF(Table1[[#This Row],[Status]]="Failed",1,0)</f>
        <v>0</v>
      </c>
    </row>
    <row r="659" spans="1:10" x14ac:dyDescent="0.25">
      <c r="A659" s="2" t="s">
        <v>568</v>
      </c>
      <c r="B659" s="1">
        <v>45769</v>
      </c>
      <c r="C659" s="1">
        <v>45772</v>
      </c>
      <c r="D659" t="s">
        <v>26</v>
      </c>
      <c r="E659" t="s">
        <v>12</v>
      </c>
      <c r="F659" s="3">
        <v>301726.23</v>
      </c>
      <c r="G659" t="s">
        <v>10</v>
      </c>
      <c r="H659" s="4">
        <f>Table1[[#This Row],[SettleDate]] - Table1[[#This Row],[TradeDate]]</f>
        <v>3</v>
      </c>
      <c r="I659">
        <f>IF(Table1[[#This Row],[Status]]="Settled",1,0)</f>
        <v>1</v>
      </c>
      <c r="J659">
        <f>IF(Table1[[#This Row],[Status]]="Failed",1,0)</f>
        <v>0</v>
      </c>
    </row>
    <row r="660" spans="1:10" x14ac:dyDescent="0.25">
      <c r="A660" s="2" t="s">
        <v>569</v>
      </c>
      <c r="B660" s="1">
        <v>45743</v>
      </c>
      <c r="C660" s="1">
        <v>45746</v>
      </c>
      <c r="D660" t="s">
        <v>26</v>
      </c>
      <c r="E660" t="s">
        <v>17</v>
      </c>
      <c r="F660" s="3">
        <v>94334.2</v>
      </c>
      <c r="G660" t="s">
        <v>10</v>
      </c>
      <c r="H660" s="4">
        <f>Table1[[#This Row],[SettleDate]] - Table1[[#This Row],[TradeDate]]</f>
        <v>3</v>
      </c>
      <c r="I660">
        <f>IF(Table1[[#This Row],[Status]]="Settled",1,0)</f>
        <v>1</v>
      </c>
      <c r="J660">
        <f>IF(Table1[[#This Row],[Status]]="Failed",1,0)</f>
        <v>0</v>
      </c>
    </row>
    <row r="661" spans="1:10" x14ac:dyDescent="0.25">
      <c r="A661" s="2" t="s">
        <v>575</v>
      </c>
      <c r="B661" s="1">
        <v>45804</v>
      </c>
      <c r="C661" s="1">
        <v>45807</v>
      </c>
      <c r="D661" t="s">
        <v>26</v>
      </c>
      <c r="E661" t="s">
        <v>12</v>
      </c>
      <c r="F661" s="3">
        <v>55126.67</v>
      </c>
      <c r="G661" t="s">
        <v>10</v>
      </c>
      <c r="H661" s="4">
        <f>Table1[[#This Row],[SettleDate]] - Table1[[#This Row],[TradeDate]]</f>
        <v>3</v>
      </c>
      <c r="I661">
        <f>IF(Table1[[#This Row],[Status]]="Settled",1,0)</f>
        <v>1</v>
      </c>
      <c r="J661">
        <f>IF(Table1[[#This Row],[Status]]="Failed",1,0)</f>
        <v>0</v>
      </c>
    </row>
    <row r="662" spans="1:10" x14ac:dyDescent="0.25">
      <c r="A662" s="2" t="s">
        <v>577</v>
      </c>
      <c r="B662" s="1">
        <v>45666</v>
      </c>
      <c r="C662" s="1">
        <v>45669</v>
      </c>
      <c r="D662" t="s">
        <v>8</v>
      </c>
      <c r="E662" t="s">
        <v>9</v>
      </c>
      <c r="F662" s="3">
        <v>324399.64</v>
      </c>
      <c r="G662" t="s">
        <v>31</v>
      </c>
      <c r="H662" s="4">
        <f>Table1[[#This Row],[SettleDate]] - Table1[[#This Row],[TradeDate]]</f>
        <v>3</v>
      </c>
      <c r="I662">
        <f>IF(Table1[[#This Row],[Status]]="Settled",1,0)</f>
        <v>0</v>
      </c>
      <c r="J662">
        <f>IF(Table1[[#This Row],[Status]]="Failed",1,0)</f>
        <v>0</v>
      </c>
    </row>
    <row r="663" spans="1:10" x14ac:dyDescent="0.25">
      <c r="A663" s="2" t="s">
        <v>582</v>
      </c>
      <c r="B663" s="1">
        <v>45768</v>
      </c>
      <c r="C663" s="1">
        <v>45771</v>
      </c>
      <c r="D663" t="s">
        <v>15</v>
      </c>
      <c r="E663" t="s">
        <v>9</v>
      </c>
      <c r="F663" s="3">
        <v>339307.46</v>
      </c>
      <c r="G663" t="s">
        <v>13</v>
      </c>
      <c r="H663" s="4">
        <f>Table1[[#This Row],[SettleDate]] - Table1[[#This Row],[TradeDate]]</f>
        <v>3</v>
      </c>
      <c r="I663">
        <f>IF(Table1[[#This Row],[Status]]="Settled",1,0)</f>
        <v>0</v>
      </c>
      <c r="J663">
        <f>IF(Table1[[#This Row],[Status]]="Failed",1,0)</f>
        <v>0</v>
      </c>
    </row>
    <row r="664" spans="1:10" x14ac:dyDescent="0.25">
      <c r="A664" s="2" t="s">
        <v>584</v>
      </c>
      <c r="B664" s="1">
        <v>45774</v>
      </c>
      <c r="C664" s="1">
        <v>45777</v>
      </c>
      <c r="D664" t="s">
        <v>15</v>
      </c>
      <c r="E664" t="s">
        <v>9</v>
      </c>
      <c r="F664" s="3">
        <v>267620.55</v>
      </c>
      <c r="G664" t="s">
        <v>34</v>
      </c>
      <c r="H664" s="4">
        <f>Table1[[#This Row],[SettleDate]] - Table1[[#This Row],[TradeDate]]</f>
        <v>3</v>
      </c>
      <c r="I664">
        <f>IF(Table1[[#This Row],[Status]]="Settled",1,0)</f>
        <v>0</v>
      </c>
      <c r="J664">
        <f>IF(Table1[[#This Row],[Status]]="Failed",1,0)</f>
        <v>1</v>
      </c>
    </row>
    <row r="665" spans="1:10" x14ac:dyDescent="0.25">
      <c r="A665" s="2" t="s">
        <v>587</v>
      </c>
      <c r="B665" s="1">
        <v>45797</v>
      </c>
      <c r="C665" s="1">
        <v>45800</v>
      </c>
      <c r="D665" t="s">
        <v>26</v>
      </c>
      <c r="E665" t="s">
        <v>12</v>
      </c>
      <c r="F665" s="3">
        <v>95300.02</v>
      </c>
      <c r="G665" t="s">
        <v>31</v>
      </c>
      <c r="H665" s="4">
        <f>Table1[[#This Row],[SettleDate]] - Table1[[#This Row],[TradeDate]]</f>
        <v>3</v>
      </c>
      <c r="I665">
        <f>IF(Table1[[#This Row],[Status]]="Settled",1,0)</f>
        <v>0</v>
      </c>
      <c r="J665">
        <f>IF(Table1[[#This Row],[Status]]="Failed",1,0)</f>
        <v>0</v>
      </c>
    </row>
    <row r="666" spans="1:10" x14ac:dyDescent="0.25">
      <c r="A666" s="2" t="s">
        <v>597</v>
      </c>
      <c r="B666" s="1">
        <v>45699</v>
      </c>
      <c r="C666" s="1">
        <v>45702</v>
      </c>
      <c r="D666" t="s">
        <v>26</v>
      </c>
      <c r="E666" t="s">
        <v>9</v>
      </c>
      <c r="F666" s="3">
        <v>34739.58</v>
      </c>
      <c r="G666" t="s">
        <v>10</v>
      </c>
      <c r="H666" s="4">
        <f>Table1[[#This Row],[SettleDate]] - Table1[[#This Row],[TradeDate]]</f>
        <v>3</v>
      </c>
      <c r="I666">
        <f>IF(Table1[[#This Row],[Status]]="Settled",1,0)</f>
        <v>1</v>
      </c>
      <c r="J666">
        <f>IF(Table1[[#This Row],[Status]]="Failed",1,0)</f>
        <v>0</v>
      </c>
    </row>
    <row r="667" spans="1:10" x14ac:dyDescent="0.25">
      <c r="A667" s="2" t="s">
        <v>598</v>
      </c>
      <c r="B667" s="1">
        <v>45824</v>
      </c>
      <c r="C667" s="1">
        <v>45827</v>
      </c>
      <c r="D667" t="s">
        <v>26</v>
      </c>
      <c r="E667" t="s">
        <v>9</v>
      </c>
      <c r="F667" s="3">
        <v>317468.42</v>
      </c>
      <c r="G667" t="s">
        <v>10</v>
      </c>
      <c r="H667" s="4">
        <f>Table1[[#This Row],[SettleDate]] - Table1[[#This Row],[TradeDate]]</f>
        <v>3</v>
      </c>
      <c r="I667">
        <f>IF(Table1[[#This Row],[Status]]="Settled",1,0)</f>
        <v>1</v>
      </c>
      <c r="J667">
        <f>IF(Table1[[#This Row],[Status]]="Failed",1,0)</f>
        <v>0</v>
      </c>
    </row>
    <row r="668" spans="1:10" x14ac:dyDescent="0.25">
      <c r="A668" s="2" t="s">
        <v>603</v>
      </c>
      <c r="B668" s="1">
        <v>45732</v>
      </c>
      <c r="C668" s="1">
        <v>45735</v>
      </c>
      <c r="D668" t="s">
        <v>15</v>
      </c>
      <c r="E668" t="s">
        <v>23</v>
      </c>
      <c r="F668" s="3">
        <v>118037.01</v>
      </c>
      <c r="G668" t="s">
        <v>13</v>
      </c>
      <c r="H668" s="4">
        <f>Table1[[#This Row],[SettleDate]] - Table1[[#This Row],[TradeDate]]</f>
        <v>3</v>
      </c>
      <c r="I668">
        <f>IF(Table1[[#This Row],[Status]]="Settled",1,0)</f>
        <v>0</v>
      </c>
      <c r="J668">
        <f>IF(Table1[[#This Row],[Status]]="Failed",1,0)</f>
        <v>0</v>
      </c>
    </row>
    <row r="669" spans="1:10" x14ac:dyDescent="0.25">
      <c r="A669" s="2" t="s">
        <v>607</v>
      </c>
      <c r="B669" s="1">
        <v>45731</v>
      </c>
      <c r="C669" s="1">
        <v>45734</v>
      </c>
      <c r="D669" t="s">
        <v>19</v>
      </c>
      <c r="E669" t="s">
        <v>12</v>
      </c>
      <c r="F669" s="3">
        <v>115187.25</v>
      </c>
      <c r="G669" t="s">
        <v>31</v>
      </c>
      <c r="H669" s="4">
        <f>Table1[[#This Row],[SettleDate]] - Table1[[#This Row],[TradeDate]]</f>
        <v>3</v>
      </c>
      <c r="I669">
        <f>IF(Table1[[#This Row],[Status]]="Settled",1,0)</f>
        <v>0</v>
      </c>
      <c r="J669">
        <f>IF(Table1[[#This Row],[Status]]="Failed",1,0)</f>
        <v>0</v>
      </c>
    </row>
    <row r="670" spans="1:10" x14ac:dyDescent="0.25">
      <c r="A670" s="2" t="s">
        <v>609</v>
      </c>
      <c r="B670" s="1">
        <v>45664</v>
      </c>
      <c r="C670" s="1">
        <v>45667</v>
      </c>
      <c r="D670" t="s">
        <v>19</v>
      </c>
      <c r="E670" t="s">
        <v>12</v>
      </c>
      <c r="F670" s="3">
        <v>254039.79</v>
      </c>
      <c r="G670" t="s">
        <v>10</v>
      </c>
      <c r="H670" s="4">
        <f>Table1[[#This Row],[SettleDate]] - Table1[[#This Row],[TradeDate]]</f>
        <v>3</v>
      </c>
      <c r="I670">
        <f>IF(Table1[[#This Row],[Status]]="Settled",1,0)</f>
        <v>1</v>
      </c>
      <c r="J670">
        <f>IF(Table1[[#This Row],[Status]]="Failed",1,0)</f>
        <v>0</v>
      </c>
    </row>
    <row r="671" spans="1:10" x14ac:dyDescent="0.25">
      <c r="A671" s="2" t="s">
        <v>614</v>
      </c>
      <c r="B671" s="1">
        <v>45794</v>
      </c>
      <c r="C671" s="1">
        <v>45797</v>
      </c>
      <c r="D671" t="s">
        <v>8</v>
      </c>
      <c r="E671" t="s">
        <v>12</v>
      </c>
      <c r="F671" s="3">
        <v>405522.77</v>
      </c>
      <c r="G671" t="s">
        <v>10</v>
      </c>
      <c r="H671" s="4">
        <f>Table1[[#This Row],[SettleDate]] - Table1[[#This Row],[TradeDate]]</f>
        <v>3</v>
      </c>
      <c r="I671">
        <f>IF(Table1[[#This Row],[Status]]="Settled",1,0)</f>
        <v>1</v>
      </c>
      <c r="J671">
        <f>IF(Table1[[#This Row],[Status]]="Failed",1,0)</f>
        <v>0</v>
      </c>
    </row>
    <row r="672" spans="1:10" x14ac:dyDescent="0.25">
      <c r="A672" s="2" t="s">
        <v>616</v>
      </c>
      <c r="B672" s="1">
        <v>45684</v>
      </c>
      <c r="C672" s="1">
        <v>45687</v>
      </c>
      <c r="D672" t="s">
        <v>19</v>
      </c>
      <c r="E672" t="s">
        <v>12</v>
      </c>
      <c r="F672" s="3">
        <v>410453.63</v>
      </c>
      <c r="G672" t="s">
        <v>10</v>
      </c>
      <c r="H672" s="4">
        <f>Table1[[#This Row],[SettleDate]] - Table1[[#This Row],[TradeDate]]</f>
        <v>3</v>
      </c>
      <c r="I672">
        <f>IF(Table1[[#This Row],[Status]]="Settled",1,0)</f>
        <v>1</v>
      </c>
      <c r="J672">
        <f>IF(Table1[[#This Row],[Status]]="Failed",1,0)</f>
        <v>0</v>
      </c>
    </row>
    <row r="673" spans="1:10" x14ac:dyDescent="0.25">
      <c r="A673" s="2" t="s">
        <v>618</v>
      </c>
      <c r="B673" s="1">
        <v>45662</v>
      </c>
      <c r="C673" s="1">
        <v>45665</v>
      </c>
      <c r="D673" t="s">
        <v>8</v>
      </c>
      <c r="E673" t="s">
        <v>17</v>
      </c>
      <c r="F673" s="3">
        <v>224808.64</v>
      </c>
      <c r="G673" t="s">
        <v>10</v>
      </c>
      <c r="H673" s="4">
        <f>Table1[[#This Row],[SettleDate]] - Table1[[#This Row],[TradeDate]]</f>
        <v>3</v>
      </c>
      <c r="I673">
        <f>IF(Table1[[#This Row],[Status]]="Settled",1,0)</f>
        <v>1</v>
      </c>
      <c r="J673">
        <f>IF(Table1[[#This Row],[Status]]="Failed",1,0)</f>
        <v>0</v>
      </c>
    </row>
    <row r="674" spans="1:10" x14ac:dyDescent="0.25">
      <c r="A674" s="2" t="s">
        <v>620</v>
      </c>
      <c r="B674" s="1">
        <v>45822</v>
      </c>
      <c r="C674" s="1">
        <v>45825</v>
      </c>
      <c r="D674" t="s">
        <v>15</v>
      </c>
      <c r="E674" t="s">
        <v>33</v>
      </c>
      <c r="F674" s="3">
        <v>122294.26</v>
      </c>
      <c r="G674" t="s">
        <v>10</v>
      </c>
      <c r="H674" s="4">
        <f>Table1[[#This Row],[SettleDate]] - Table1[[#This Row],[TradeDate]]</f>
        <v>3</v>
      </c>
      <c r="I674">
        <f>IF(Table1[[#This Row],[Status]]="Settled",1,0)</f>
        <v>1</v>
      </c>
      <c r="J674">
        <f>IF(Table1[[#This Row],[Status]]="Failed",1,0)</f>
        <v>0</v>
      </c>
    </row>
    <row r="675" spans="1:10" x14ac:dyDescent="0.25">
      <c r="A675" s="2" t="s">
        <v>624</v>
      </c>
      <c r="B675" s="1">
        <v>45766</v>
      </c>
      <c r="C675" s="1">
        <v>45769</v>
      </c>
      <c r="D675" t="s">
        <v>26</v>
      </c>
      <c r="E675" t="s">
        <v>12</v>
      </c>
      <c r="F675" s="3">
        <v>109972.09</v>
      </c>
      <c r="G675" t="s">
        <v>10</v>
      </c>
      <c r="H675" s="4">
        <f>Table1[[#This Row],[SettleDate]] - Table1[[#This Row],[TradeDate]]</f>
        <v>3</v>
      </c>
      <c r="I675">
        <f>IF(Table1[[#This Row],[Status]]="Settled",1,0)</f>
        <v>1</v>
      </c>
      <c r="J675">
        <f>IF(Table1[[#This Row],[Status]]="Failed",1,0)</f>
        <v>0</v>
      </c>
    </row>
    <row r="676" spans="1:10" x14ac:dyDescent="0.25">
      <c r="A676" s="2" t="s">
        <v>625</v>
      </c>
      <c r="B676" s="1">
        <v>45722</v>
      </c>
      <c r="C676" s="1">
        <v>45725</v>
      </c>
      <c r="D676" t="s">
        <v>15</v>
      </c>
      <c r="E676" t="s">
        <v>33</v>
      </c>
      <c r="F676" s="3">
        <v>330457.11</v>
      </c>
      <c r="G676" t="s">
        <v>10</v>
      </c>
      <c r="H676" s="4">
        <f>Table1[[#This Row],[SettleDate]] - Table1[[#This Row],[TradeDate]]</f>
        <v>3</v>
      </c>
      <c r="I676">
        <f>IF(Table1[[#This Row],[Status]]="Settled",1,0)</f>
        <v>1</v>
      </c>
      <c r="J676">
        <f>IF(Table1[[#This Row],[Status]]="Failed",1,0)</f>
        <v>0</v>
      </c>
    </row>
    <row r="677" spans="1:10" x14ac:dyDescent="0.25">
      <c r="A677" s="2" t="s">
        <v>628</v>
      </c>
      <c r="B677" s="1">
        <v>45728</v>
      </c>
      <c r="C677" s="1">
        <v>45731</v>
      </c>
      <c r="D677" t="s">
        <v>15</v>
      </c>
      <c r="E677" t="s">
        <v>9</v>
      </c>
      <c r="F677" s="3">
        <v>456645.43</v>
      </c>
      <c r="G677" t="s">
        <v>10</v>
      </c>
      <c r="H677" s="4">
        <f>Table1[[#This Row],[SettleDate]] - Table1[[#This Row],[TradeDate]]</f>
        <v>3</v>
      </c>
      <c r="I677">
        <f>IF(Table1[[#This Row],[Status]]="Settled",1,0)</f>
        <v>1</v>
      </c>
      <c r="J677">
        <f>IF(Table1[[#This Row],[Status]]="Failed",1,0)</f>
        <v>0</v>
      </c>
    </row>
    <row r="678" spans="1:10" x14ac:dyDescent="0.25">
      <c r="A678" s="2" t="s">
        <v>631</v>
      </c>
      <c r="B678" s="1">
        <v>45693</v>
      </c>
      <c r="C678" s="1">
        <v>45696</v>
      </c>
      <c r="D678" t="s">
        <v>19</v>
      </c>
      <c r="E678" t="s">
        <v>17</v>
      </c>
      <c r="F678" s="3">
        <v>17748.47</v>
      </c>
      <c r="G678" t="s">
        <v>34</v>
      </c>
      <c r="H678" s="4">
        <f>Table1[[#This Row],[SettleDate]] - Table1[[#This Row],[TradeDate]]</f>
        <v>3</v>
      </c>
      <c r="I678">
        <f>IF(Table1[[#This Row],[Status]]="Settled",1,0)</f>
        <v>0</v>
      </c>
      <c r="J678">
        <f>IF(Table1[[#This Row],[Status]]="Failed",1,0)</f>
        <v>1</v>
      </c>
    </row>
    <row r="679" spans="1:10" x14ac:dyDescent="0.25">
      <c r="A679" s="2" t="s">
        <v>632</v>
      </c>
      <c r="B679" s="1">
        <v>45727</v>
      </c>
      <c r="C679" s="1">
        <v>45730</v>
      </c>
      <c r="D679" t="s">
        <v>15</v>
      </c>
      <c r="E679" t="s">
        <v>12</v>
      </c>
      <c r="F679" s="3">
        <v>47801.13</v>
      </c>
      <c r="G679" t="s">
        <v>10</v>
      </c>
      <c r="H679" s="4">
        <f>Table1[[#This Row],[SettleDate]] - Table1[[#This Row],[TradeDate]]</f>
        <v>3</v>
      </c>
      <c r="I679">
        <f>IF(Table1[[#This Row],[Status]]="Settled",1,0)</f>
        <v>1</v>
      </c>
      <c r="J679">
        <f>IF(Table1[[#This Row],[Status]]="Failed",1,0)</f>
        <v>0</v>
      </c>
    </row>
    <row r="680" spans="1:10" x14ac:dyDescent="0.25">
      <c r="A680" s="2" t="s">
        <v>634</v>
      </c>
      <c r="B680" s="1">
        <v>45676</v>
      </c>
      <c r="C680" s="1">
        <v>45679</v>
      </c>
      <c r="D680" t="s">
        <v>8</v>
      </c>
      <c r="E680" t="s">
        <v>17</v>
      </c>
      <c r="F680" s="3">
        <v>183881.81</v>
      </c>
      <c r="G680" t="s">
        <v>34</v>
      </c>
      <c r="H680" s="4">
        <f>Table1[[#This Row],[SettleDate]] - Table1[[#This Row],[TradeDate]]</f>
        <v>3</v>
      </c>
      <c r="I680">
        <f>IF(Table1[[#This Row],[Status]]="Settled",1,0)</f>
        <v>0</v>
      </c>
      <c r="J680">
        <f>IF(Table1[[#This Row],[Status]]="Failed",1,0)</f>
        <v>1</v>
      </c>
    </row>
    <row r="681" spans="1:10" x14ac:dyDescent="0.25">
      <c r="A681" s="2" t="s">
        <v>636</v>
      </c>
      <c r="B681" s="1">
        <v>45824</v>
      </c>
      <c r="C681" s="1">
        <v>45827</v>
      </c>
      <c r="D681" t="s">
        <v>8</v>
      </c>
      <c r="E681" t="s">
        <v>12</v>
      </c>
      <c r="F681" s="3">
        <v>115518.75</v>
      </c>
      <c r="G681" t="s">
        <v>10</v>
      </c>
      <c r="H681" s="4">
        <f>Table1[[#This Row],[SettleDate]] - Table1[[#This Row],[TradeDate]]</f>
        <v>3</v>
      </c>
      <c r="I681">
        <f>IF(Table1[[#This Row],[Status]]="Settled",1,0)</f>
        <v>1</v>
      </c>
      <c r="J681">
        <f>IF(Table1[[#This Row],[Status]]="Failed",1,0)</f>
        <v>0</v>
      </c>
    </row>
    <row r="682" spans="1:10" x14ac:dyDescent="0.25">
      <c r="A682" s="2" t="s">
        <v>639</v>
      </c>
      <c r="B682" s="1">
        <v>45676</v>
      </c>
      <c r="C682" s="1">
        <v>45679</v>
      </c>
      <c r="D682" t="s">
        <v>8</v>
      </c>
      <c r="E682" t="s">
        <v>23</v>
      </c>
      <c r="F682" s="3">
        <v>192378.19</v>
      </c>
      <c r="G682" t="s">
        <v>10</v>
      </c>
      <c r="H682" s="4">
        <f>Table1[[#This Row],[SettleDate]] - Table1[[#This Row],[TradeDate]]</f>
        <v>3</v>
      </c>
      <c r="I682">
        <f>IF(Table1[[#This Row],[Status]]="Settled",1,0)</f>
        <v>1</v>
      </c>
      <c r="J682">
        <f>IF(Table1[[#This Row],[Status]]="Failed",1,0)</f>
        <v>0</v>
      </c>
    </row>
    <row r="683" spans="1:10" x14ac:dyDescent="0.25">
      <c r="A683" s="2" t="s">
        <v>641</v>
      </c>
      <c r="B683" s="1">
        <v>45783</v>
      </c>
      <c r="C683" s="1">
        <v>45786</v>
      </c>
      <c r="D683" t="s">
        <v>26</v>
      </c>
      <c r="E683" t="s">
        <v>17</v>
      </c>
      <c r="F683" s="3">
        <v>443632.51</v>
      </c>
      <c r="G683" t="s">
        <v>10</v>
      </c>
      <c r="H683" s="4">
        <f>Table1[[#This Row],[SettleDate]] - Table1[[#This Row],[TradeDate]]</f>
        <v>3</v>
      </c>
      <c r="I683">
        <f>IF(Table1[[#This Row],[Status]]="Settled",1,0)</f>
        <v>1</v>
      </c>
      <c r="J683">
        <f>IF(Table1[[#This Row],[Status]]="Failed",1,0)</f>
        <v>0</v>
      </c>
    </row>
    <row r="684" spans="1:10" x14ac:dyDescent="0.25">
      <c r="A684" s="2" t="s">
        <v>646</v>
      </c>
      <c r="B684" s="1">
        <v>45805</v>
      </c>
      <c r="C684" s="1">
        <v>45808</v>
      </c>
      <c r="D684" t="s">
        <v>26</v>
      </c>
      <c r="E684" t="s">
        <v>12</v>
      </c>
      <c r="F684" s="3">
        <v>204749.6</v>
      </c>
      <c r="G684" t="s">
        <v>10</v>
      </c>
      <c r="H684" s="4">
        <f>Table1[[#This Row],[SettleDate]] - Table1[[#This Row],[TradeDate]]</f>
        <v>3</v>
      </c>
      <c r="I684">
        <f>IF(Table1[[#This Row],[Status]]="Settled",1,0)</f>
        <v>1</v>
      </c>
      <c r="J684">
        <f>IF(Table1[[#This Row],[Status]]="Failed",1,0)</f>
        <v>0</v>
      </c>
    </row>
    <row r="685" spans="1:10" x14ac:dyDescent="0.25">
      <c r="A685" s="2" t="s">
        <v>648</v>
      </c>
      <c r="B685" s="1">
        <v>45784</v>
      </c>
      <c r="C685" s="1">
        <v>45787</v>
      </c>
      <c r="D685" t="s">
        <v>26</v>
      </c>
      <c r="E685" t="s">
        <v>12</v>
      </c>
      <c r="F685" s="3">
        <v>134145.01</v>
      </c>
      <c r="G685" t="s">
        <v>10</v>
      </c>
      <c r="H685" s="4">
        <f>Table1[[#This Row],[SettleDate]] - Table1[[#This Row],[TradeDate]]</f>
        <v>3</v>
      </c>
      <c r="I685">
        <f>IF(Table1[[#This Row],[Status]]="Settled",1,0)</f>
        <v>1</v>
      </c>
      <c r="J685">
        <f>IF(Table1[[#This Row],[Status]]="Failed",1,0)</f>
        <v>0</v>
      </c>
    </row>
    <row r="686" spans="1:10" x14ac:dyDescent="0.25">
      <c r="A686" s="2" t="s">
        <v>651</v>
      </c>
      <c r="B686" s="1">
        <v>45658</v>
      </c>
      <c r="C686" s="1">
        <v>45661</v>
      </c>
      <c r="D686" t="s">
        <v>19</v>
      </c>
      <c r="E686" t="s">
        <v>17</v>
      </c>
      <c r="F686" s="3">
        <v>387663.84</v>
      </c>
      <c r="G686" t="s">
        <v>13</v>
      </c>
      <c r="H686" s="4">
        <f>Table1[[#This Row],[SettleDate]] - Table1[[#This Row],[TradeDate]]</f>
        <v>3</v>
      </c>
      <c r="I686">
        <f>IF(Table1[[#This Row],[Status]]="Settled",1,0)</f>
        <v>0</v>
      </c>
      <c r="J686">
        <f>IF(Table1[[#This Row],[Status]]="Failed",1,0)</f>
        <v>0</v>
      </c>
    </row>
    <row r="687" spans="1:10" x14ac:dyDescent="0.25">
      <c r="A687" s="2" t="s">
        <v>652</v>
      </c>
      <c r="B687" s="1">
        <v>45788</v>
      </c>
      <c r="C687" s="1">
        <v>45791</v>
      </c>
      <c r="D687" t="s">
        <v>8</v>
      </c>
      <c r="E687" t="s">
        <v>9</v>
      </c>
      <c r="F687" s="3">
        <v>219472.87</v>
      </c>
      <c r="G687" t="s">
        <v>13</v>
      </c>
      <c r="H687" s="4">
        <f>Table1[[#This Row],[SettleDate]] - Table1[[#This Row],[TradeDate]]</f>
        <v>3</v>
      </c>
      <c r="I687">
        <f>IF(Table1[[#This Row],[Status]]="Settled",1,0)</f>
        <v>0</v>
      </c>
      <c r="J687">
        <f>IF(Table1[[#This Row],[Status]]="Failed",1,0)</f>
        <v>0</v>
      </c>
    </row>
    <row r="688" spans="1:10" x14ac:dyDescent="0.25">
      <c r="A688" s="2" t="s">
        <v>654</v>
      </c>
      <c r="B688" s="1">
        <v>45770</v>
      </c>
      <c r="C688" s="1">
        <v>45773</v>
      </c>
      <c r="D688" t="s">
        <v>19</v>
      </c>
      <c r="E688" t="s">
        <v>9</v>
      </c>
      <c r="F688" s="3">
        <v>401862.19</v>
      </c>
      <c r="G688" t="s">
        <v>34</v>
      </c>
      <c r="H688" s="4">
        <f>Table1[[#This Row],[SettleDate]] - Table1[[#This Row],[TradeDate]]</f>
        <v>3</v>
      </c>
      <c r="I688">
        <f>IF(Table1[[#This Row],[Status]]="Settled",1,0)</f>
        <v>0</v>
      </c>
      <c r="J688">
        <f>IF(Table1[[#This Row],[Status]]="Failed",1,0)</f>
        <v>1</v>
      </c>
    </row>
    <row r="689" spans="1:10" x14ac:dyDescent="0.25">
      <c r="A689" s="2" t="s">
        <v>655</v>
      </c>
      <c r="B689" s="1">
        <v>45810</v>
      </c>
      <c r="C689" s="1">
        <v>45813</v>
      </c>
      <c r="D689" t="s">
        <v>15</v>
      </c>
      <c r="E689" t="s">
        <v>9</v>
      </c>
      <c r="F689" s="3">
        <v>173467.33</v>
      </c>
      <c r="G689" t="s">
        <v>10</v>
      </c>
      <c r="H689" s="4">
        <f>Table1[[#This Row],[SettleDate]] - Table1[[#This Row],[TradeDate]]</f>
        <v>3</v>
      </c>
      <c r="I689">
        <f>IF(Table1[[#This Row],[Status]]="Settled",1,0)</f>
        <v>1</v>
      </c>
      <c r="J689">
        <f>IF(Table1[[#This Row],[Status]]="Failed",1,0)</f>
        <v>0</v>
      </c>
    </row>
    <row r="690" spans="1:10" x14ac:dyDescent="0.25">
      <c r="A690" s="2" t="s">
        <v>671</v>
      </c>
      <c r="B690" s="1">
        <v>45821</v>
      </c>
      <c r="C690" s="1">
        <v>45824</v>
      </c>
      <c r="D690" t="s">
        <v>15</v>
      </c>
      <c r="E690" t="s">
        <v>12</v>
      </c>
      <c r="F690" s="3">
        <v>394697.88</v>
      </c>
      <c r="G690" t="s">
        <v>10</v>
      </c>
      <c r="H690" s="4">
        <f>Table1[[#This Row],[SettleDate]] - Table1[[#This Row],[TradeDate]]</f>
        <v>3</v>
      </c>
      <c r="I690">
        <f>IF(Table1[[#This Row],[Status]]="Settled",1,0)</f>
        <v>1</v>
      </c>
      <c r="J690">
        <f>IF(Table1[[#This Row],[Status]]="Failed",1,0)</f>
        <v>0</v>
      </c>
    </row>
    <row r="691" spans="1:10" x14ac:dyDescent="0.25">
      <c r="A691" s="2" t="s">
        <v>672</v>
      </c>
      <c r="B691" s="1">
        <v>45804</v>
      </c>
      <c r="C691" s="1">
        <v>45807</v>
      </c>
      <c r="D691" t="s">
        <v>8</v>
      </c>
      <c r="E691" t="s">
        <v>9</v>
      </c>
      <c r="F691" s="3">
        <v>303434.25</v>
      </c>
      <c r="G691" t="s">
        <v>10</v>
      </c>
      <c r="H691" s="4">
        <f>Table1[[#This Row],[SettleDate]] - Table1[[#This Row],[TradeDate]]</f>
        <v>3</v>
      </c>
      <c r="I691">
        <f>IF(Table1[[#This Row],[Status]]="Settled",1,0)</f>
        <v>1</v>
      </c>
      <c r="J691">
        <f>IF(Table1[[#This Row],[Status]]="Failed",1,0)</f>
        <v>0</v>
      </c>
    </row>
    <row r="692" spans="1:10" x14ac:dyDescent="0.25">
      <c r="A692" s="2" t="s">
        <v>676</v>
      </c>
      <c r="B692" s="1">
        <v>45706</v>
      </c>
      <c r="C692" s="1">
        <v>45709</v>
      </c>
      <c r="D692" t="s">
        <v>19</v>
      </c>
      <c r="E692" t="s">
        <v>17</v>
      </c>
      <c r="F692" s="3">
        <v>240067.52</v>
      </c>
      <c r="G692" t="s">
        <v>34</v>
      </c>
      <c r="H692" s="4">
        <f>Table1[[#This Row],[SettleDate]] - Table1[[#This Row],[TradeDate]]</f>
        <v>3</v>
      </c>
      <c r="I692">
        <f>IF(Table1[[#This Row],[Status]]="Settled",1,0)</f>
        <v>0</v>
      </c>
      <c r="J692">
        <f>IF(Table1[[#This Row],[Status]]="Failed",1,0)</f>
        <v>1</v>
      </c>
    </row>
    <row r="693" spans="1:10" x14ac:dyDescent="0.25">
      <c r="A693" s="2" t="s">
        <v>677</v>
      </c>
      <c r="B693" s="1">
        <v>45671</v>
      </c>
      <c r="C693" s="1">
        <v>45674</v>
      </c>
      <c r="D693" t="s">
        <v>19</v>
      </c>
      <c r="E693" t="s">
        <v>23</v>
      </c>
      <c r="F693" s="3">
        <v>23872.52</v>
      </c>
      <c r="G693" t="s">
        <v>10</v>
      </c>
      <c r="H693" s="4">
        <f>Table1[[#This Row],[SettleDate]] - Table1[[#This Row],[TradeDate]]</f>
        <v>3</v>
      </c>
      <c r="I693">
        <f>IF(Table1[[#This Row],[Status]]="Settled",1,0)</f>
        <v>1</v>
      </c>
      <c r="J693">
        <f>IF(Table1[[#This Row],[Status]]="Failed",1,0)</f>
        <v>0</v>
      </c>
    </row>
    <row r="694" spans="1:10" x14ac:dyDescent="0.25">
      <c r="A694" s="2" t="s">
        <v>683</v>
      </c>
      <c r="B694" s="1">
        <v>45775</v>
      </c>
      <c r="C694" s="1">
        <v>45778</v>
      </c>
      <c r="D694" t="s">
        <v>26</v>
      </c>
      <c r="E694" t="s">
        <v>17</v>
      </c>
      <c r="F694" s="3">
        <v>462773.17</v>
      </c>
      <c r="G694" t="s">
        <v>34</v>
      </c>
      <c r="H694" s="4">
        <f>Table1[[#This Row],[SettleDate]] - Table1[[#This Row],[TradeDate]]</f>
        <v>3</v>
      </c>
      <c r="I694">
        <f>IF(Table1[[#This Row],[Status]]="Settled",1,0)</f>
        <v>0</v>
      </c>
      <c r="J694">
        <f>IF(Table1[[#This Row],[Status]]="Failed",1,0)</f>
        <v>1</v>
      </c>
    </row>
    <row r="695" spans="1:10" x14ac:dyDescent="0.25">
      <c r="A695" s="2" t="s">
        <v>684</v>
      </c>
      <c r="B695" s="1">
        <v>45660</v>
      </c>
      <c r="C695" s="1">
        <v>45663</v>
      </c>
      <c r="D695" t="s">
        <v>8</v>
      </c>
      <c r="E695" t="s">
        <v>23</v>
      </c>
      <c r="F695" s="3">
        <v>64821.5</v>
      </c>
      <c r="G695" t="s">
        <v>10</v>
      </c>
      <c r="H695" s="4">
        <f>Table1[[#This Row],[SettleDate]] - Table1[[#This Row],[TradeDate]]</f>
        <v>3</v>
      </c>
      <c r="I695">
        <f>IF(Table1[[#This Row],[Status]]="Settled",1,0)</f>
        <v>1</v>
      </c>
      <c r="J695">
        <f>IF(Table1[[#This Row],[Status]]="Failed",1,0)</f>
        <v>0</v>
      </c>
    </row>
    <row r="696" spans="1:10" x14ac:dyDescent="0.25">
      <c r="A696" s="2" t="s">
        <v>685</v>
      </c>
      <c r="B696" s="1">
        <v>45801</v>
      </c>
      <c r="C696" s="1">
        <v>45804</v>
      </c>
      <c r="D696" t="s">
        <v>15</v>
      </c>
      <c r="E696" t="s">
        <v>9</v>
      </c>
      <c r="F696" s="3">
        <v>263047.95</v>
      </c>
      <c r="G696" t="s">
        <v>31</v>
      </c>
      <c r="H696" s="4">
        <f>Table1[[#This Row],[SettleDate]] - Table1[[#This Row],[TradeDate]]</f>
        <v>3</v>
      </c>
      <c r="I696">
        <f>IF(Table1[[#This Row],[Status]]="Settled",1,0)</f>
        <v>0</v>
      </c>
      <c r="J696">
        <f>IF(Table1[[#This Row],[Status]]="Failed",1,0)</f>
        <v>0</v>
      </c>
    </row>
    <row r="697" spans="1:10" x14ac:dyDescent="0.25">
      <c r="A697" s="2" t="s">
        <v>699</v>
      </c>
      <c r="B697" s="1">
        <v>45717</v>
      </c>
      <c r="C697" s="1">
        <v>45720</v>
      </c>
      <c r="D697" t="s">
        <v>26</v>
      </c>
      <c r="E697" t="s">
        <v>9</v>
      </c>
      <c r="F697" s="3">
        <v>47551.55</v>
      </c>
      <c r="G697" t="s">
        <v>13</v>
      </c>
      <c r="H697" s="4">
        <f>Table1[[#This Row],[SettleDate]] - Table1[[#This Row],[TradeDate]]</f>
        <v>3</v>
      </c>
      <c r="I697">
        <f>IF(Table1[[#This Row],[Status]]="Settled",1,0)</f>
        <v>0</v>
      </c>
      <c r="J697">
        <f>IF(Table1[[#This Row],[Status]]="Failed",1,0)</f>
        <v>0</v>
      </c>
    </row>
    <row r="698" spans="1:10" x14ac:dyDescent="0.25">
      <c r="A698" s="2" t="s">
        <v>704</v>
      </c>
      <c r="B698" s="1">
        <v>45812</v>
      </c>
      <c r="C698" s="1">
        <v>45815</v>
      </c>
      <c r="D698" t="s">
        <v>8</v>
      </c>
      <c r="E698" t="s">
        <v>12</v>
      </c>
      <c r="F698" s="3">
        <v>395315.29</v>
      </c>
      <c r="G698" t="s">
        <v>34</v>
      </c>
      <c r="H698" s="4">
        <f>Table1[[#This Row],[SettleDate]] - Table1[[#This Row],[TradeDate]]</f>
        <v>3</v>
      </c>
      <c r="I698">
        <f>IF(Table1[[#This Row],[Status]]="Settled",1,0)</f>
        <v>0</v>
      </c>
      <c r="J698">
        <f>IF(Table1[[#This Row],[Status]]="Failed",1,0)</f>
        <v>1</v>
      </c>
    </row>
    <row r="699" spans="1:10" x14ac:dyDescent="0.25">
      <c r="A699" s="2" t="s">
        <v>705</v>
      </c>
      <c r="B699" s="1">
        <v>45802</v>
      </c>
      <c r="C699" s="1">
        <v>45805</v>
      </c>
      <c r="D699" t="s">
        <v>19</v>
      </c>
      <c r="E699" t="s">
        <v>9</v>
      </c>
      <c r="F699" s="3">
        <v>319786.13</v>
      </c>
      <c r="G699" t="s">
        <v>31</v>
      </c>
      <c r="H699" s="4">
        <f>Table1[[#This Row],[SettleDate]] - Table1[[#This Row],[TradeDate]]</f>
        <v>3</v>
      </c>
      <c r="I699">
        <f>IF(Table1[[#This Row],[Status]]="Settled",1,0)</f>
        <v>0</v>
      </c>
      <c r="J699">
        <f>IF(Table1[[#This Row],[Status]]="Failed",1,0)</f>
        <v>0</v>
      </c>
    </row>
    <row r="700" spans="1:10" x14ac:dyDescent="0.25">
      <c r="A700" s="2" t="s">
        <v>711</v>
      </c>
      <c r="B700" s="1">
        <v>45791</v>
      </c>
      <c r="C700" s="1">
        <v>45794</v>
      </c>
      <c r="D700" t="s">
        <v>26</v>
      </c>
      <c r="E700" t="s">
        <v>17</v>
      </c>
      <c r="F700" s="3">
        <v>48043.98</v>
      </c>
      <c r="G700" t="s">
        <v>10</v>
      </c>
      <c r="H700" s="4">
        <f>Table1[[#This Row],[SettleDate]] - Table1[[#This Row],[TradeDate]]</f>
        <v>3</v>
      </c>
      <c r="I700">
        <f>IF(Table1[[#This Row],[Status]]="Settled",1,0)</f>
        <v>1</v>
      </c>
      <c r="J700">
        <f>IF(Table1[[#This Row],[Status]]="Failed",1,0)</f>
        <v>0</v>
      </c>
    </row>
    <row r="701" spans="1:10" x14ac:dyDescent="0.25">
      <c r="A701" s="2" t="s">
        <v>726</v>
      </c>
      <c r="B701" s="1">
        <v>45834</v>
      </c>
      <c r="C701" s="1">
        <v>45837</v>
      </c>
      <c r="D701" t="s">
        <v>15</v>
      </c>
      <c r="E701" t="s">
        <v>12</v>
      </c>
      <c r="F701" s="3">
        <v>249794.46</v>
      </c>
      <c r="G701" t="s">
        <v>10</v>
      </c>
      <c r="H701" s="4">
        <f>Table1[[#This Row],[SettleDate]] - Table1[[#This Row],[TradeDate]]</f>
        <v>3</v>
      </c>
      <c r="I701">
        <f>IF(Table1[[#This Row],[Status]]="Settled",1,0)</f>
        <v>1</v>
      </c>
      <c r="J701">
        <f>IF(Table1[[#This Row],[Status]]="Failed",1,0)</f>
        <v>0</v>
      </c>
    </row>
    <row r="702" spans="1:10" x14ac:dyDescent="0.25">
      <c r="A702" s="2" t="s">
        <v>728</v>
      </c>
      <c r="B702" s="1">
        <v>45742</v>
      </c>
      <c r="C702" s="1">
        <v>45745</v>
      </c>
      <c r="D702" t="s">
        <v>26</v>
      </c>
      <c r="E702" t="s">
        <v>23</v>
      </c>
      <c r="F702" s="3">
        <v>372906.81</v>
      </c>
      <c r="G702" t="s">
        <v>10</v>
      </c>
      <c r="H702" s="4">
        <f>Table1[[#This Row],[SettleDate]] - Table1[[#This Row],[TradeDate]]</f>
        <v>3</v>
      </c>
      <c r="I702">
        <f>IF(Table1[[#This Row],[Status]]="Settled",1,0)</f>
        <v>1</v>
      </c>
      <c r="J702">
        <f>IF(Table1[[#This Row],[Status]]="Failed",1,0)</f>
        <v>0</v>
      </c>
    </row>
    <row r="703" spans="1:10" x14ac:dyDescent="0.25">
      <c r="A703" s="2" t="s">
        <v>734</v>
      </c>
      <c r="B703" s="1">
        <v>45834</v>
      </c>
      <c r="C703" s="1">
        <v>45837</v>
      </c>
      <c r="D703" t="s">
        <v>19</v>
      </c>
      <c r="E703" t="s">
        <v>17</v>
      </c>
      <c r="F703" s="3">
        <v>179162.68</v>
      </c>
      <c r="G703" t="s">
        <v>34</v>
      </c>
      <c r="H703" s="4">
        <f>Table1[[#This Row],[SettleDate]] - Table1[[#This Row],[TradeDate]]</f>
        <v>3</v>
      </c>
      <c r="I703">
        <f>IF(Table1[[#This Row],[Status]]="Settled",1,0)</f>
        <v>0</v>
      </c>
      <c r="J703">
        <f>IF(Table1[[#This Row],[Status]]="Failed",1,0)</f>
        <v>1</v>
      </c>
    </row>
    <row r="704" spans="1:10" x14ac:dyDescent="0.25">
      <c r="A704" s="2" t="s">
        <v>739</v>
      </c>
      <c r="B704" s="1">
        <v>45786</v>
      </c>
      <c r="C704" s="1">
        <v>45789</v>
      </c>
      <c r="D704" t="s">
        <v>26</v>
      </c>
      <c r="E704" t="s">
        <v>33</v>
      </c>
      <c r="F704" s="3">
        <v>320973.24</v>
      </c>
      <c r="G704" t="s">
        <v>34</v>
      </c>
      <c r="H704" s="4">
        <f>Table1[[#This Row],[SettleDate]] - Table1[[#This Row],[TradeDate]]</f>
        <v>3</v>
      </c>
      <c r="I704">
        <f>IF(Table1[[#This Row],[Status]]="Settled",1,0)</f>
        <v>0</v>
      </c>
      <c r="J704">
        <f>IF(Table1[[#This Row],[Status]]="Failed",1,0)</f>
        <v>1</v>
      </c>
    </row>
    <row r="705" spans="1:10" x14ac:dyDescent="0.25">
      <c r="A705" s="2" t="s">
        <v>742</v>
      </c>
      <c r="B705" s="1">
        <v>45663</v>
      </c>
      <c r="C705" s="1">
        <v>45666</v>
      </c>
      <c r="D705" t="s">
        <v>15</v>
      </c>
      <c r="E705" t="s">
        <v>17</v>
      </c>
      <c r="F705" s="3">
        <v>113828.22</v>
      </c>
      <c r="G705" t="s">
        <v>10</v>
      </c>
      <c r="H705" s="4">
        <f>Table1[[#This Row],[SettleDate]] - Table1[[#This Row],[TradeDate]]</f>
        <v>3</v>
      </c>
      <c r="I705">
        <f>IF(Table1[[#This Row],[Status]]="Settled",1,0)</f>
        <v>1</v>
      </c>
      <c r="J705">
        <f>IF(Table1[[#This Row],[Status]]="Failed",1,0)</f>
        <v>0</v>
      </c>
    </row>
    <row r="706" spans="1:10" x14ac:dyDescent="0.25">
      <c r="A706" s="2" t="s">
        <v>744</v>
      </c>
      <c r="B706" s="1">
        <v>45790</v>
      </c>
      <c r="C706" s="1">
        <v>45793</v>
      </c>
      <c r="D706" t="s">
        <v>15</v>
      </c>
      <c r="E706" t="s">
        <v>12</v>
      </c>
      <c r="F706" s="3">
        <v>91796.22</v>
      </c>
      <c r="G706" t="s">
        <v>34</v>
      </c>
      <c r="H706" s="4">
        <f>Table1[[#This Row],[SettleDate]] - Table1[[#This Row],[TradeDate]]</f>
        <v>3</v>
      </c>
      <c r="I706">
        <f>IF(Table1[[#This Row],[Status]]="Settled",1,0)</f>
        <v>0</v>
      </c>
      <c r="J706">
        <f>IF(Table1[[#This Row],[Status]]="Failed",1,0)</f>
        <v>1</v>
      </c>
    </row>
    <row r="707" spans="1:10" x14ac:dyDescent="0.25">
      <c r="A707" s="2" t="s">
        <v>747</v>
      </c>
      <c r="B707" s="1">
        <v>45680</v>
      </c>
      <c r="C707" s="1">
        <v>45683</v>
      </c>
      <c r="D707" t="s">
        <v>19</v>
      </c>
      <c r="E707" t="s">
        <v>23</v>
      </c>
      <c r="F707" s="3">
        <v>174480.18</v>
      </c>
      <c r="G707" t="s">
        <v>34</v>
      </c>
      <c r="H707" s="4">
        <f>Table1[[#This Row],[SettleDate]] - Table1[[#This Row],[TradeDate]]</f>
        <v>3</v>
      </c>
      <c r="I707">
        <f>IF(Table1[[#This Row],[Status]]="Settled",1,0)</f>
        <v>0</v>
      </c>
      <c r="J707">
        <f>IF(Table1[[#This Row],[Status]]="Failed",1,0)</f>
        <v>1</v>
      </c>
    </row>
    <row r="708" spans="1:10" x14ac:dyDescent="0.25">
      <c r="A708" s="2" t="s">
        <v>752</v>
      </c>
      <c r="B708" s="1">
        <v>45742</v>
      </c>
      <c r="C708" s="1">
        <v>45745</v>
      </c>
      <c r="D708" t="s">
        <v>26</v>
      </c>
      <c r="E708" t="s">
        <v>12</v>
      </c>
      <c r="F708" s="3">
        <v>379393.89</v>
      </c>
      <c r="G708" t="s">
        <v>10</v>
      </c>
      <c r="H708" s="4">
        <f>Table1[[#This Row],[SettleDate]] - Table1[[#This Row],[TradeDate]]</f>
        <v>3</v>
      </c>
      <c r="I708">
        <f>IF(Table1[[#This Row],[Status]]="Settled",1,0)</f>
        <v>1</v>
      </c>
      <c r="J708">
        <f>IF(Table1[[#This Row],[Status]]="Failed",1,0)</f>
        <v>0</v>
      </c>
    </row>
    <row r="709" spans="1:10" x14ac:dyDescent="0.25">
      <c r="A709" s="2" t="s">
        <v>755</v>
      </c>
      <c r="B709" s="1">
        <v>45658</v>
      </c>
      <c r="C709" s="1">
        <v>45661</v>
      </c>
      <c r="D709" t="s">
        <v>19</v>
      </c>
      <c r="E709" t="s">
        <v>23</v>
      </c>
      <c r="F709" s="3">
        <v>211813.72</v>
      </c>
      <c r="G709" t="s">
        <v>10</v>
      </c>
      <c r="H709" s="4">
        <f>Table1[[#This Row],[SettleDate]] - Table1[[#This Row],[TradeDate]]</f>
        <v>3</v>
      </c>
      <c r="I709">
        <f>IF(Table1[[#This Row],[Status]]="Settled",1,0)</f>
        <v>1</v>
      </c>
      <c r="J709">
        <f>IF(Table1[[#This Row],[Status]]="Failed",1,0)</f>
        <v>0</v>
      </c>
    </row>
    <row r="710" spans="1:10" x14ac:dyDescent="0.25">
      <c r="A710" s="2" t="s">
        <v>759</v>
      </c>
      <c r="B710" s="1">
        <v>45770</v>
      </c>
      <c r="C710" s="1">
        <v>45773</v>
      </c>
      <c r="D710" t="s">
        <v>19</v>
      </c>
      <c r="E710" t="s">
        <v>23</v>
      </c>
      <c r="F710" s="3">
        <v>277875.77</v>
      </c>
      <c r="G710" t="s">
        <v>10</v>
      </c>
      <c r="H710" s="4">
        <f>Table1[[#This Row],[SettleDate]] - Table1[[#This Row],[TradeDate]]</f>
        <v>3</v>
      </c>
      <c r="I710">
        <f>IF(Table1[[#This Row],[Status]]="Settled",1,0)</f>
        <v>1</v>
      </c>
      <c r="J710">
        <f>IF(Table1[[#This Row],[Status]]="Failed",1,0)</f>
        <v>0</v>
      </c>
    </row>
    <row r="711" spans="1:10" x14ac:dyDescent="0.25">
      <c r="A711" s="2" t="s">
        <v>762</v>
      </c>
      <c r="B711" s="1">
        <v>45749</v>
      </c>
      <c r="C711" s="1">
        <v>45752</v>
      </c>
      <c r="D711" t="s">
        <v>26</v>
      </c>
      <c r="E711" t="s">
        <v>9</v>
      </c>
      <c r="F711" s="3">
        <v>473105.95</v>
      </c>
      <c r="G711" t="s">
        <v>10</v>
      </c>
      <c r="H711" s="4">
        <f>Table1[[#This Row],[SettleDate]] - Table1[[#This Row],[TradeDate]]</f>
        <v>3</v>
      </c>
      <c r="I711">
        <f>IF(Table1[[#This Row],[Status]]="Settled",1,0)</f>
        <v>1</v>
      </c>
      <c r="J711">
        <f>IF(Table1[[#This Row],[Status]]="Failed",1,0)</f>
        <v>0</v>
      </c>
    </row>
    <row r="712" spans="1:10" x14ac:dyDescent="0.25">
      <c r="A712" s="2" t="s">
        <v>766</v>
      </c>
      <c r="B712" s="1">
        <v>45811</v>
      </c>
      <c r="C712" s="1">
        <v>45814</v>
      </c>
      <c r="D712" t="s">
        <v>26</v>
      </c>
      <c r="E712" t="s">
        <v>23</v>
      </c>
      <c r="F712" s="3">
        <v>225156.83</v>
      </c>
      <c r="G712" t="s">
        <v>31</v>
      </c>
      <c r="H712" s="4">
        <f>Table1[[#This Row],[SettleDate]] - Table1[[#This Row],[TradeDate]]</f>
        <v>3</v>
      </c>
      <c r="I712">
        <f>IF(Table1[[#This Row],[Status]]="Settled",1,0)</f>
        <v>0</v>
      </c>
      <c r="J712">
        <f>IF(Table1[[#This Row],[Status]]="Failed",1,0)</f>
        <v>0</v>
      </c>
    </row>
    <row r="713" spans="1:10" x14ac:dyDescent="0.25">
      <c r="A713" s="2" t="s">
        <v>773</v>
      </c>
      <c r="B713" s="1">
        <v>45711</v>
      </c>
      <c r="C713" s="1">
        <v>45714</v>
      </c>
      <c r="D713" t="s">
        <v>8</v>
      </c>
      <c r="E713" t="s">
        <v>9</v>
      </c>
      <c r="F713" s="3">
        <v>476206.59</v>
      </c>
      <c r="G713" t="s">
        <v>34</v>
      </c>
      <c r="H713" s="4">
        <f>Table1[[#This Row],[SettleDate]] - Table1[[#This Row],[TradeDate]]</f>
        <v>3</v>
      </c>
      <c r="I713">
        <f>IF(Table1[[#This Row],[Status]]="Settled",1,0)</f>
        <v>0</v>
      </c>
      <c r="J713">
        <f>IF(Table1[[#This Row],[Status]]="Failed",1,0)</f>
        <v>1</v>
      </c>
    </row>
    <row r="714" spans="1:10" x14ac:dyDescent="0.25">
      <c r="A714" s="2" t="s">
        <v>779</v>
      </c>
      <c r="B714" s="1">
        <v>45808</v>
      </c>
      <c r="C714" s="1">
        <v>45811</v>
      </c>
      <c r="D714" t="s">
        <v>8</v>
      </c>
      <c r="E714" t="s">
        <v>17</v>
      </c>
      <c r="F714" s="3">
        <v>443953.68</v>
      </c>
      <c r="G714" t="s">
        <v>10</v>
      </c>
      <c r="H714" s="4">
        <f>Table1[[#This Row],[SettleDate]] - Table1[[#This Row],[TradeDate]]</f>
        <v>3</v>
      </c>
      <c r="I714">
        <f>IF(Table1[[#This Row],[Status]]="Settled",1,0)</f>
        <v>1</v>
      </c>
      <c r="J714">
        <f>IF(Table1[[#This Row],[Status]]="Failed",1,0)</f>
        <v>0</v>
      </c>
    </row>
    <row r="715" spans="1:10" x14ac:dyDescent="0.25">
      <c r="A715" s="2" t="s">
        <v>780</v>
      </c>
      <c r="B715" s="1">
        <v>45742</v>
      </c>
      <c r="C715" s="1">
        <v>45745</v>
      </c>
      <c r="D715" t="s">
        <v>15</v>
      </c>
      <c r="E715" t="s">
        <v>9</v>
      </c>
      <c r="F715" s="3">
        <v>118731.23</v>
      </c>
      <c r="G715" t="s">
        <v>10</v>
      </c>
      <c r="H715" s="4">
        <f>Table1[[#This Row],[SettleDate]] - Table1[[#This Row],[TradeDate]]</f>
        <v>3</v>
      </c>
      <c r="I715">
        <f>IF(Table1[[#This Row],[Status]]="Settled",1,0)</f>
        <v>1</v>
      </c>
      <c r="J715">
        <f>IF(Table1[[#This Row],[Status]]="Failed",1,0)</f>
        <v>0</v>
      </c>
    </row>
    <row r="716" spans="1:10" x14ac:dyDescent="0.25">
      <c r="A716" s="2" t="s">
        <v>783</v>
      </c>
      <c r="B716" s="1">
        <v>45732</v>
      </c>
      <c r="C716" s="1">
        <v>45735</v>
      </c>
      <c r="D716" t="s">
        <v>15</v>
      </c>
      <c r="E716" t="s">
        <v>33</v>
      </c>
      <c r="F716" s="3">
        <v>368345.09</v>
      </c>
      <c r="G716" t="s">
        <v>13</v>
      </c>
      <c r="H716" s="4">
        <f>Table1[[#This Row],[SettleDate]] - Table1[[#This Row],[TradeDate]]</f>
        <v>3</v>
      </c>
      <c r="I716">
        <f>IF(Table1[[#This Row],[Status]]="Settled",1,0)</f>
        <v>0</v>
      </c>
      <c r="J716">
        <f>IF(Table1[[#This Row],[Status]]="Failed",1,0)</f>
        <v>0</v>
      </c>
    </row>
    <row r="717" spans="1:10" x14ac:dyDescent="0.25">
      <c r="A717" s="2" t="s">
        <v>788</v>
      </c>
      <c r="B717" s="1">
        <v>45707</v>
      </c>
      <c r="C717" s="1">
        <v>45710</v>
      </c>
      <c r="D717" t="s">
        <v>8</v>
      </c>
      <c r="E717" t="s">
        <v>23</v>
      </c>
      <c r="F717" s="3">
        <v>109683.87</v>
      </c>
      <c r="G717" t="s">
        <v>10</v>
      </c>
      <c r="H717" s="4">
        <f>Table1[[#This Row],[SettleDate]] - Table1[[#This Row],[TradeDate]]</f>
        <v>3</v>
      </c>
      <c r="I717">
        <f>IF(Table1[[#This Row],[Status]]="Settled",1,0)</f>
        <v>1</v>
      </c>
      <c r="J717">
        <f>IF(Table1[[#This Row],[Status]]="Failed",1,0)</f>
        <v>0</v>
      </c>
    </row>
    <row r="718" spans="1:10" x14ac:dyDescent="0.25">
      <c r="A718" s="2" t="s">
        <v>790</v>
      </c>
      <c r="B718" s="1">
        <v>45739</v>
      </c>
      <c r="C718" s="1">
        <v>45742</v>
      </c>
      <c r="D718" t="s">
        <v>8</v>
      </c>
      <c r="E718" t="s">
        <v>9</v>
      </c>
      <c r="F718" s="3">
        <v>149899.29999999999</v>
      </c>
      <c r="G718" t="s">
        <v>13</v>
      </c>
      <c r="H718" s="4">
        <f>Table1[[#This Row],[SettleDate]] - Table1[[#This Row],[TradeDate]]</f>
        <v>3</v>
      </c>
      <c r="I718">
        <f>IF(Table1[[#This Row],[Status]]="Settled",1,0)</f>
        <v>0</v>
      </c>
      <c r="J718">
        <f>IF(Table1[[#This Row],[Status]]="Failed",1,0)</f>
        <v>0</v>
      </c>
    </row>
    <row r="719" spans="1:10" x14ac:dyDescent="0.25">
      <c r="A719" s="2" t="s">
        <v>796</v>
      </c>
      <c r="B719" s="1">
        <v>45823</v>
      </c>
      <c r="C719" s="1">
        <v>45826</v>
      </c>
      <c r="D719" t="s">
        <v>8</v>
      </c>
      <c r="E719" t="s">
        <v>12</v>
      </c>
      <c r="F719" s="3">
        <v>16550.16</v>
      </c>
      <c r="G719" t="s">
        <v>31</v>
      </c>
      <c r="H719" s="4">
        <f>Table1[[#This Row],[SettleDate]] - Table1[[#This Row],[TradeDate]]</f>
        <v>3</v>
      </c>
      <c r="I719">
        <f>IF(Table1[[#This Row],[Status]]="Settled",1,0)</f>
        <v>0</v>
      </c>
      <c r="J719">
        <f>IF(Table1[[#This Row],[Status]]="Failed",1,0)</f>
        <v>0</v>
      </c>
    </row>
    <row r="720" spans="1:10" x14ac:dyDescent="0.25">
      <c r="A720" s="2" t="s">
        <v>798</v>
      </c>
      <c r="B720" s="1">
        <v>45687</v>
      </c>
      <c r="C720" s="1">
        <v>45690</v>
      </c>
      <c r="D720" t="s">
        <v>8</v>
      </c>
      <c r="E720" t="s">
        <v>33</v>
      </c>
      <c r="F720" s="3">
        <v>327409.37</v>
      </c>
      <c r="G720" t="s">
        <v>31</v>
      </c>
      <c r="H720" s="4">
        <f>Table1[[#This Row],[SettleDate]] - Table1[[#This Row],[TradeDate]]</f>
        <v>3</v>
      </c>
      <c r="I720">
        <f>IF(Table1[[#This Row],[Status]]="Settled",1,0)</f>
        <v>0</v>
      </c>
      <c r="J720">
        <f>IF(Table1[[#This Row],[Status]]="Failed",1,0)</f>
        <v>0</v>
      </c>
    </row>
    <row r="721" spans="1:10" x14ac:dyDescent="0.25">
      <c r="A721" s="2" t="s">
        <v>803</v>
      </c>
      <c r="B721" s="1">
        <v>45686</v>
      </c>
      <c r="C721" s="1">
        <v>45689</v>
      </c>
      <c r="D721" t="s">
        <v>15</v>
      </c>
      <c r="E721" t="s">
        <v>12</v>
      </c>
      <c r="F721" s="3">
        <v>244837.44</v>
      </c>
      <c r="G721" t="s">
        <v>10</v>
      </c>
      <c r="H721" s="4">
        <f>Table1[[#This Row],[SettleDate]] - Table1[[#This Row],[TradeDate]]</f>
        <v>3</v>
      </c>
      <c r="I721">
        <f>IF(Table1[[#This Row],[Status]]="Settled",1,0)</f>
        <v>1</v>
      </c>
      <c r="J721">
        <f>IF(Table1[[#This Row],[Status]]="Failed",1,0)</f>
        <v>0</v>
      </c>
    </row>
    <row r="722" spans="1:10" x14ac:dyDescent="0.25">
      <c r="A722" s="2" t="s">
        <v>810</v>
      </c>
      <c r="B722" s="1">
        <v>45726</v>
      </c>
      <c r="C722" s="1">
        <v>45729</v>
      </c>
      <c r="D722" t="s">
        <v>8</v>
      </c>
      <c r="E722" t="s">
        <v>17</v>
      </c>
      <c r="F722" s="3">
        <v>261550.42</v>
      </c>
      <c r="G722" t="s">
        <v>10</v>
      </c>
      <c r="H722" s="4">
        <f>Table1[[#This Row],[SettleDate]] - Table1[[#This Row],[TradeDate]]</f>
        <v>3</v>
      </c>
      <c r="I722">
        <f>IF(Table1[[#This Row],[Status]]="Settled",1,0)</f>
        <v>1</v>
      </c>
      <c r="J722">
        <f>IF(Table1[[#This Row],[Status]]="Failed",1,0)</f>
        <v>0</v>
      </c>
    </row>
    <row r="723" spans="1:10" x14ac:dyDescent="0.25">
      <c r="A723" s="2" t="s">
        <v>813</v>
      </c>
      <c r="B723" s="1">
        <v>45710</v>
      </c>
      <c r="C723" s="1">
        <v>45713</v>
      </c>
      <c r="D723" t="s">
        <v>15</v>
      </c>
      <c r="E723" t="s">
        <v>9</v>
      </c>
      <c r="F723" s="3">
        <v>471847.51</v>
      </c>
      <c r="G723" t="s">
        <v>10</v>
      </c>
      <c r="H723" s="4">
        <f>Table1[[#This Row],[SettleDate]] - Table1[[#This Row],[TradeDate]]</f>
        <v>3</v>
      </c>
      <c r="I723">
        <f>IF(Table1[[#This Row],[Status]]="Settled",1,0)</f>
        <v>1</v>
      </c>
      <c r="J723">
        <f>IF(Table1[[#This Row],[Status]]="Failed",1,0)</f>
        <v>0</v>
      </c>
    </row>
    <row r="724" spans="1:10" x14ac:dyDescent="0.25">
      <c r="A724" s="2" t="s">
        <v>814</v>
      </c>
      <c r="B724" s="1">
        <v>45783</v>
      </c>
      <c r="C724" s="1">
        <v>45786</v>
      </c>
      <c r="D724" t="s">
        <v>19</v>
      </c>
      <c r="E724" t="s">
        <v>12</v>
      </c>
      <c r="F724" s="3">
        <v>30990.400000000001</v>
      </c>
      <c r="G724" t="s">
        <v>10</v>
      </c>
      <c r="H724" s="4">
        <f>Table1[[#This Row],[SettleDate]] - Table1[[#This Row],[TradeDate]]</f>
        <v>3</v>
      </c>
      <c r="I724">
        <f>IF(Table1[[#This Row],[Status]]="Settled",1,0)</f>
        <v>1</v>
      </c>
      <c r="J724">
        <f>IF(Table1[[#This Row],[Status]]="Failed",1,0)</f>
        <v>0</v>
      </c>
    </row>
    <row r="725" spans="1:10" x14ac:dyDescent="0.25">
      <c r="A725" s="2" t="s">
        <v>818</v>
      </c>
      <c r="B725" s="1">
        <v>45808</v>
      </c>
      <c r="C725" s="1">
        <v>45811</v>
      </c>
      <c r="D725" t="s">
        <v>8</v>
      </c>
      <c r="E725" t="s">
        <v>12</v>
      </c>
      <c r="F725" s="3">
        <v>308120.38</v>
      </c>
      <c r="G725" t="s">
        <v>10</v>
      </c>
      <c r="H725" s="4">
        <f>Table1[[#This Row],[SettleDate]] - Table1[[#This Row],[TradeDate]]</f>
        <v>3</v>
      </c>
      <c r="I725">
        <f>IF(Table1[[#This Row],[Status]]="Settled",1,0)</f>
        <v>1</v>
      </c>
      <c r="J725">
        <f>IF(Table1[[#This Row],[Status]]="Failed",1,0)</f>
        <v>0</v>
      </c>
    </row>
    <row r="726" spans="1:10" x14ac:dyDescent="0.25">
      <c r="A726" s="2" t="s">
        <v>824</v>
      </c>
      <c r="B726" s="1">
        <v>45789</v>
      </c>
      <c r="C726" s="1">
        <v>45792</v>
      </c>
      <c r="D726" t="s">
        <v>15</v>
      </c>
      <c r="E726" t="s">
        <v>12</v>
      </c>
      <c r="F726" s="3">
        <v>465351.32</v>
      </c>
      <c r="G726" t="s">
        <v>10</v>
      </c>
      <c r="H726" s="4">
        <f>Table1[[#This Row],[SettleDate]] - Table1[[#This Row],[TradeDate]]</f>
        <v>3</v>
      </c>
      <c r="I726">
        <f>IF(Table1[[#This Row],[Status]]="Settled",1,0)</f>
        <v>1</v>
      </c>
      <c r="J726">
        <f>IF(Table1[[#This Row],[Status]]="Failed",1,0)</f>
        <v>0</v>
      </c>
    </row>
    <row r="727" spans="1:10" x14ac:dyDescent="0.25">
      <c r="A727" s="2" t="s">
        <v>828</v>
      </c>
      <c r="B727" s="1">
        <v>45753</v>
      </c>
      <c r="C727" s="1">
        <v>45756</v>
      </c>
      <c r="D727" t="s">
        <v>19</v>
      </c>
      <c r="E727" t="s">
        <v>23</v>
      </c>
      <c r="F727" s="3">
        <v>192888.17</v>
      </c>
      <c r="G727" t="s">
        <v>10</v>
      </c>
      <c r="H727" s="4">
        <f>Table1[[#This Row],[SettleDate]] - Table1[[#This Row],[TradeDate]]</f>
        <v>3</v>
      </c>
      <c r="I727">
        <f>IF(Table1[[#This Row],[Status]]="Settled",1,0)</f>
        <v>1</v>
      </c>
      <c r="J727">
        <f>IF(Table1[[#This Row],[Status]]="Failed",1,0)</f>
        <v>0</v>
      </c>
    </row>
    <row r="728" spans="1:10" x14ac:dyDescent="0.25">
      <c r="A728" s="2" t="s">
        <v>829</v>
      </c>
      <c r="B728" s="1">
        <v>45812</v>
      </c>
      <c r="C728" s="1">
        <v>45815</v>
      </c>
      <c r="D728" t="s">
        <v>15</v>
      </c>
      <c r="E728" t="s">
        <v>23</v>
      </c>
      <c r="F728" s="3">
        <v>319674.45</v>
      </c>
      <c r="G728" t="s">
        <v>10</v>
      </c>
      <c r="H728" s="4">
        <f>Table1[[#This Row],[SettleDate]] - Table1[[#This Row],[TradeDate]]</f>
        <v>3</v>
      </c>
      <c r="I728">
        <f>IF(Table1[[#This Row],[Status]]="Settled",1,0)</f>
        <v>1</v>
      </c>
      <c r="J728">
        <f>IF(Table1[[#This Row],[Status]]="Failed",1,0)</f>
        <v>0</v>
      </c>
    </row>
    <row r="729" spans="1:10" x14ac:dyDescent="0.25">
      <c r="A729" s="2" t="s">
        <v>833</v>
      </c>
      <c r="B729" s="1">
        <v>45718</v>
      </c>
      <c r="C729" s="1">
        <v>45721</v>
      </c>
      <c r="D729" t="s">
        <v>26</v>
      </c>
      <c r="E729" t="s">
        <v>9</v>
      </c>
      <c r="F729" s="3">
        <v>294697.40000000002</v>
      </c>
      <c r="G729" t="s">
        <v>31</v>
      </c>
      <c r="H729" s="4">
        <f>Table1[[#This Row],[SettleDate]] - Table1[[#This Row],[TradeDate]]</f>
        <v>3</v>
      </c>
      <c r="I729">
        <f>IF(Table1[[#This Row],[Status]]="Settled",1,0)</f>
        <v>0</v>
      </c>
      <c r="J729">
        <f>IF(Table1[[#This Row],[Status]]="Failed",1,0)</f>
        <v>0</v>
      </c>
    </row>
    <row r="730" spans="1:10" x14ac:dyDescent="0.25">
      <c r="A730" s="2" t="s">
        <v>836</v>
      </c>
      <c r="B730" s="1">
        <v>45804</v>
      </c>
      <c r="C730" s="1">
        <v>45807</v>
      </c>
      <c r="D730" t="s">
        <v>19</v>
      </c>
      <c r="E730" t="s">
        <v>33</v>
      </c>
      <c r="F730" s="3">
        <v>265325.86</v>
      </c>
      <c r="G730" t="s">
        <v>10</v>
      </c>
      <c r="H730" s="4">
        <f>Table1[[#This Row],[SettleDate]] - Table1[[#This Row],[TradeDate]]</f>
        <v>3</v>
      </c>
      <c r="I730">
        <f>IF(Table1[[#This Row],[Status]]="Settled",1,0)</f>
        <v>1</v>
      </c>
      <c r="J730">
        <f>IF(Table1[[#This Row],[Status]]="Failed",1,0)</f>
        <v>0</v>
      </c>
    </row>
    <row r="731" spans="1:10" x14ac:dyDescent="0.25">
      <c r="A731" s="2" t="s">
        <v>856</v>
      </c>
      <c r="B731" s="1">
        <v>45683</v>
      </c>
      <c r="C731" s="1">
        <v>45686</v>
      </c>
      <c r="D731" t="s">
        <v>8</v>
      </c>
      <c r="E731" t="s">
        <v>9</v>
      </c>
      <c r="F731" s="3">
        <v>213335.9</v>
      </c>
      <c r="G731" t="s">
        <v>10</v>
      </c>
      <c r="H731" s="4">
        <f>Table1[[#This Row],[SettleDate]] - Table1[[#This Row],[TradeDate]]</f>
        <v>3</v>
      </c>
      <c r="I731">
        <f>IF(Table1[[#This Row],[Status]]="Settled",1,0)</f>
        <v>1</v>
      </c>
      <c r="J731">
        <f>IF(Table1[[#This Row],[Status]]="Failed",1,0)</f>
        <v>0</v>
      </c>
    </row>
    <row r="732" spans="1:10" x14ac:dyDescent="0.25">
      <c r="A732" s="2" t="s">
        <v>858</v>
      </c>
      <c r="B732" s="1">
        <v>45778</v>
      </c>
      <c r="C732" s="1">
        <v>45781</v>
      </c>
      <c r="D732" t="s">
        <v>15</v>
      </c>
      <c r="E732" t="s">
        <v>33</v>
      </c>
      <c r="F732" s="3">
        <v>199243.88</v>
      </c>
      <c r="G732" t="s">
        <v>31</v>
      </c>
      <c r="H732" s="4">
        <f>Table1[[#This Row],[SettleDate]] - Table1[[#This Row],[TradeDate]]</f>
        <v>3</v>
      </c>
      <c r="I732">
        <f>IF(Table1[[#This Row],[Status]]="Settled",1,0)</f>
        <v>0</v>
      </c>
      <c r="J732">
        <f>IF(Table1[[#This Row],[Status]]="Failed",1,0)</f>
        <v>0</v>
      </c>
    </row>
    <row r="733" spans="1:10" x14ac:dyDescent="0.25">
      <c r="A733" s="2" t="s">
        <v>863</v>
      </c>
      <c r="B733" s="1">
        <v>45705</v>
      </c>
      <c r="C733" s="1">
        <v>45708</v>
      </c>
      <c r="D733" t="s">
        <v>26</v>
      </c>
      <c r="E733" t="s">
        <v>17</v>
      </c>
      <c r="F733" s="3">
        <v>435633.42</v>
      </c>
      <c r="G733" t="s">
        <v>31</v>
      </c>
      <c r="H733" s="4">
        <f>Table1[[#This Row],[SettleDate]] - Table1[[#This Row],[TradeDate]]</f>
        <v>3</v>
      </c>
      <c r="I733">
        <f>IF(Table1[[#This Row],[Status]]="Settled",1,0)</f>
        <v>0</v>
      </c>
      <c r="J733">
        <f>IF(Table1[[#This Row],[Status]]="Failed",1,0)</f>
        <v>0</v>
      </c>
    </row>
    <row r="734" spans="1:10" x14ac:dyDescent="0.25">
      <c r="A734" s="2" t="s">
        <v>869</v>
      </c>
      <c r="B734" s="1">
        <v>45665</v>
      </c>
      <c r="C734" s="1">
        <v>45668</v>
      </c>
      <c r="D734" t="s">
        <v>15</v>
      </c>
      <c r="E734" t="s">
        <v>9</v>
      </c>
      <c r="F734" s="3">
        <v>227491</v>
      </c>
      <c r="G734" t="s">
        <v>10</v>
      </c>
      <c r="H734" s="4">
        <f>Table1[[#This Row],[SettleDate]] - Table1[[#This Row],[TradeDate]]</f>
        <v>3</v>
      </c>
      <c r="I734">
        <f>IF(Table1[[#This Row],[Status]]="Settled",1,0)</f>
        <v>1</v>
      </c>
      <c r="J734">
        <f>IF(Table1[[#This Row],[Status]]="Failed",1,0)</f>
        <v>0</v>
      </c>
    </row>
    <row r="735" spans="1:10" x14ac:dyDescent="0.25">
      <c r="A735" s="2" t="s">
        <v>874</v>
      </c>
      <c r="B735" s="1">
        <v>45784</v>
      </c>
      <c r="C735" s="1">
        <v>45787</v>
      </c>
      <c r="D735" t="s">
        <v>8</v>
      </c>
      <c r="E735" t="s">
        <v>12</v>
      </c>
      <c r="F735" s="3">
        <v>271293.19</v>
      </c>
      <c r="G735" t="s">
        <v>10</v>
      </c>
      <c r="H735" s="4">
        <f>Table1[[#This Row],[SettleDate]] - Table1[[#This Row],[TradeDate]]</f>
        <v>3</v>
      </c>
      <c r="I735">
        <f>IF(Table1[[#This Row],[Status]]="Settled",1,0)</f>
        <v>1</v>
      </c>
      <c r="J735">
        <f>IF(Table1[[#This Row],[Status]]="Failed",1,0)</f>
        <v>0</v>
      </c>
    </row>
    <row r="736" spans="1:10" x14ac:dyDescent="0.25">
      <c r="A736" s="2" t="s">
        <v>875</v>
      </c>
      <c r="B736" s="1">
        <v>45713</v>
      </c>
      <c r="C736" s="1">
        <v>45716</v>
      </c>
      <c r="D736" t="s">
        <v>26</v>
      </c>
      <c r="E736" t="s">
        <v>12</v>
      </c>
      <c r="F736" s="3">
        <v>322013.24</v>
      </c>
      <c r="G736" t="s">
        <v>10</v>
      </c>
      <c r="H736" s="4">
        <f>Table1[[#This Row],[SettleDate]] - Table1[[#This Row],[TradeDate]]</f>
        <v>3</v>
      </c>
      <c r="I736">
        <f>IF(Table1[[#This Row],[Status]]="Settled",1,0)</f>
        <v>1</v>
      </c>
      <c r="J736">
        <f>IF(Table1[[#This Row],[Status]]="Failed",1,0)</f>
        <v>0</v>
      </c>
    </row>
    <row r="737" spans="1:10" x14ac:dyDescent="0.25">
      <c r="A737" s="2" t="s">
        <v>879</v>
      </c>
      <c r="B737" s="1">
        <v>45787</v>
      </c>
      <c r="C737" s="1">
        <v>45790</v>
      </c>
      <c r="D737" t="s">
        <v>15</v>
      </c>
      <c r="E737" t="s">
        <v>33</v>
      </c>
      <c r="F737" s="3">
        <v>414699.68</v>
      </c>
      <c r="G737" t="s">
        <v>31</v>
      </c>
      <c r="H737" s="4">
        <f>Table1[[#This Row],[SettleDate]] - Table1[[#This Row],[TradeDate]]</f>
        <v>3</v>
      </c>
      <c r="I737">
        <f>IF(Table1[[#This Row],[Status]]="Settled",1,0)</f>
        <v>0</v>
      </c>
      <c r="J737">
        <f>IF(Table1[[#This Row],[Status]]="Failed",1,0)</f>
        <v>0</v>
      </c>
    </row>
    <row r="738" spans="1:10" x14ac:dyDescent="0.25">
      <c r="A738" s="2" t="s">
        <v>885</v>
      </c>
      <c r="B738" s="1">
        <v>45664</v>
      </c>
      <c r="C738" s="1">
        <v>45667</v>
      </c>
      <c r="D738" t="s">
        <v>15</v>
      </c>
      <c r="E738" t="s">
        <v>23</v>
      </c>
      <c r="F738" s="3">
        <v>390627.34</v>
      </c>
      <c r="G738" t="s">
        <v>10</v>
      </c>
      <c r="H738" s="4">
        <f>Table1[[#This Row],[SettleDate]] - Table1[[#This Row],[TradeDate]]</f>
        <v>3</v>
      </c>
      <c r="I738">
        <f>IF(Table1[[#This Row],[Status]]="Settled",1,0)</f>
        <v>1</v>
      </c>
      <c r="J738">
        <f>IF(Table1[[#This Row],[Status]]="Failed",1,0)</f>
        <v>0</v>
      </c>
    </row>
    <row r="739" spans="1:10" x14ac:dyDescent="0.25">
      <c r="A739" s="2" t="s">
        <v>886</v>
      </c>
      <c r="B739" s="1">
        <v>45660</v>
      </c>
      <c r="C739" s="1">
        <v>45663</v>
      </c>
      <c r="D739" t="s">
        <v>26</v>
      </c>
      <c r="E739" t="s">
        <v>33</v>
      </c>
      <c r="F739" s="3">
        <v>412607.49</v>
      </c>
      <c r="G739" t="s">
        <v>34</v>
      </c>
      <c r="H739" s="4">
        <f>Table1[[#This Row],[SettleDate]] - Table1[[#This Row],[TradeDate]]</f>
        <v>3</v>
      </c>
      <c r="I739">
        <f>IF(Table1[[#This Row],[Status]]="Settled",1,0)</f>
        <v>0</v>
      </c>
      <c r="J739">
        <f>IF(Table1[[#This Row],[Status]]="Failed",1,0)</f>
        <v>1</v>
      </c>
    </row>
    <row r="740" spans="1:10" x14ac:dyDescent="0.25">
      <c r="A740" s="2" t="s">
        <v>889</v>
      </c>
      <c r="B740" s="1">
        <v>45764</v>
      </c>
      <c r="C740" s="1">
        <v>45767</v>
      </c>
      <c r="D740" t="s">
        <v>15</v>
      </c>
      <c r="E740" t="s">
        <v>12</v>
      </c>
      <c r="F740" s="3">
        <v>395487.09</v>
      </c>
      <c r="G740" t="s">
        <v>13</v>
      </c>
      <c r="H740" s="4">
        <f>Table1[[#This Row],[SettleDate]] - Table1[[#This Row],[TradeDate]]</f>
        <v>3</v>
      </c>
      <c r="I740">
        <f>IF(Table1[[#This Row],[Status]]="Settled",1,0)</f>
        <v>0</v>
      </c>
      <c r="J740">
        <f>IF(Table1[[#This Row],[Status]]="Failed",1,0)</f>
        <v>0</v>
      </c>
    </row>
    <row r="741" spans="1:10" x14ac:dyDescent="0.25">
      <c r="A741" s="2" t="s">
        <v>891</v>
      </c>
      <c r="B741" s="1">
        <v>45695</v>
      </c>
      <c r="C741" s="1">
        <v>45698</v>
      </c>
      <c r="D741" t="s">
        <v>19</v>
      </c>
      <c r="E741" t="s">
        <v>23</v>
      </c>
      <c r="F741" s="3">
        <v>376440.9</v>
      </c>
      <c r="G741" t="s">
        <v>31</v>
      </c>
      <c r="H741" s="4">
        <f>Table1[[#This Row],[SettleDate]] - Table1[[#This Row],[TradeDate]]</f>
        <v>3</v>
      </c>
      <c r="I741">
        <f>IF(Table1[[#This Row],[Status]]="Settled",1,0)</f>
        <v>0</v>
      </c>
      <c r="J741">
        <f>IF(Table1[[#This Row],[Status]]="Failed",1,0)</f>
        <v>0</v>
      </c>
    </row>
    <row r="742" spans="1:10" x14ac:dyDescent="0.25">
      <c r="A742" s="2" t="s">
        <v>895</v>
      </c>
      <c r="B742" s="1">
        <v>45685</v>
      </c>
      <c r="C742" s="1">
        <v>45688</v>
      </c>
      <c r="D742" t="s">
        <v>19</v>
      </c>
      <c r="E742" t="s">
        <v>12</v>
      </c>
      <c r="F742" s="3">
        <v>139362.13</v>
      </c>
      <c r="G742" t="s">
        <v>34</v>
      </c>
      <c r="H742" s="4">
        <f>Table1[[#This Row],[SettleDate]] - Table1[[#This Row],[TradeDate]]</f>
        <v>3</v>
      </c>
      <c r="I742">
        <f>IF(Table1[[#This Row],[Status]]="Settled",1,0)</f>
        <v>0</v>
      </c>
      <c r="J742">
        <f>IF(Table1[[#This Row],[Status]]="Failed",1,0)</f>
        <v>1</v>
      </c>
    </row>
    <row r="743" spans="1:10" x14ac:dyDescent="0.25">
      <c r="A743" s="2" t="s">
        <v>896</v>
      </c>
      <c r="B743" s="1">
        <v>45696</v>
      </c>
      <c r="C743" s="1">
        <v>45699</v>
      </c>
      <c r="D743" t="s">
        <v>26</v>
      </c>
      <c r="E743" t="s">
        <v>12</v>
      </c>
      <c r="F743" s="3">
        <v>213468.08</v>
      </c>
      <c r="G743" t="s">
        <v>10</v>
      </c>
      <c r="H743" s="4">
        <f>Table1[[#This Row],[SettleDate]] - Table1[[#This Row],[TradeDate]]</f>
        <v>3</v>
      </c>
      <c r="I743">
        <f>IF(Table1[[#This Row],[Status]]="Settled",1,0)</f>
        <v>1</v>
      </c>
      <c r="J743">
        <f>IF(Table1[[#This Row],[Status]]="Failed",1,0)</f>
        <v>0</v>
      </c>
    </row>
    <row r="744" spans="1:10" x14ac:dyDescent="0.25">
      <c r="A744" s="2" t="s">
        <v>897</v>
      </c>
      <c r="B744" s="1">
        <v>45674</v>
      </c>
      <c r="C744" s="1">
        <v>45677</v>
      </c>
      <c r="D744" t="s">
        <v>8</v>
      </c>
      <c r="E744" t="s">
        <v>33</v>
      </c>
      <c r="F744" s="3">
        <v>445347.41</v>
      </c>
      <c r="G744" t="s">
        <v>10</v>
      </c>
      <c r="H744" s="4">
        <f>Table1[[#This Row],[SettleDate]] - Table1[[#This Row],[TradeDate]]</f>
        <v>3</v>
      </c>
      <c r="I744">
        <f>IF(Table1[[#This Row],[Status]]="Settled",1,0)</f>
        <v>1</v>
      </c>
      <c r="J744">
        <f>IF(Table1[[#This Row],[Status]]="Failed",1,0)</f>
        <v>0</v>
      </c>
    </row>
    <row r="745" spans="1:10" x14ac:dyDescent="0.25">
      <c r="A745" s="2" t="s">
        <v>901</v>
      </c>
      <c r="B745" s="1">
        <v>45682</v>
      </c>
      <c r="C745" s="1">
        <v>45685</v>
      </c>
      <c r="D745" t="s">
        <v>19</v>
      </c>
      <c r="E745" t="s">
        <v>23</v>
      </c>
      <c r="F745" s="3">
        <v>394048.47</v>
      </c>
      <c r="G745" t="s">
        <v>10</v>
      </c>
      <c r="H745" s="4">
        <f>Table1[[#This Row],[SettleDate]] - Table1[[#This Row],[TradeDate]]</f>
        <v>3</v>
      </c>
      <c r="I745">
        <f>IF(Table1[[#This Row],[Status]]="Settled",1,0)</f>
        <v>1</v>
      </c>
      <c r="J745">
        <f>IF(Table1[[#This Row],[Status]]="Failed",1,0)</f>
        <v>0</v>
      </c>
    </row>
    <row r="746" spans="1:10" x14ac:dyDescent="0.25">
      <c r="A746" s="2" t="s">
        <v>904</v>
      </c>
      <c r="B746" s="1">
        <v>45682</v>
      </c>
      <c r="C746" s="1">
        <v>45685</v>
      </c>
      <c r="D746" t="s">
        <v>19</v>
      </c>
      <c r="E746" t="s">
        <v>23</v>
      </c>
      <c r="F746" s="3">
        <v>261958.51</v>
      </c>
      <c r="G746" t="s">
        <v>10</v>
      </c>
      <c r="H746" s="4">
        <f>Table1[[#This Row],[SettleDate]] - Table1[[#This Row],[TradeDate]]</f>
        <v>3</v>
      </c>
      <c r="I746">
        <f>IF(Table1[[#This Row],[Status]]="Settled",1,0)</f>
        <v>1</v>
      </c>
      <c r="J746">
        <f>IF(Table1[[#This Row],[Status]]="Failed",1,0)</f>
        <v>0</v>
      </c>
    </row>
    <row r="747" spans="1:10" x14ac:dyDescent="0.25">
      <c r="A747" s="2" t="s">
        <v>905</v>
      </c>
      <c r="B747" s="1">
        <v>45725</v>
      </c>
      <c r="C747" s="1">
        <v>45728</v>
      </c>
      <c r="D747" t="s">
        <v>26</v>
      </c>
      <c r="E747" t="s">
        <v>33</v>
      </c>
      <c r="F747" s="3">
        <v>370752.15</v>
      </c>
      <c r="G747" t="s">
        <v>10</v>
      </c>
      <c r="H747" s="4">
        <f>Table1[[#This Row],[SettleDate]] - Table1[[#This Row],[TradeDate]]</f>
        <v>3</v>
      </c>
      <c r="I747">
        <f>IF(Table1[[#This Row],[Status]]="Settled",1,0)</f>
        <v>1</v>
      </c>
      <c r="J747">
        <f>IF(Table1[[#This Row],[Status]]="Failed",1,0)</f>
        <v>0</v>
      </c>
    </row>
    <row r="748" spans="1:10" x14ac:dyDescent="0.25">
      <c r="A748" s="2" t="s">
        <v>913</v>
      </c>
      <c r="B748" s="1">
        <v>45768</v>
      </c>
      <c r="C748" s="1">
        <v>45771</v>
      </c>
      <c r="D748" t="s">
        <v>26</v>
      </c>
      <c r="E748" t="s">
        <v>33</v>
      </c>
      <c r="F748" s="3">
        <v>415059.51</v>
      </c>
      <c r="G748" t="s">
        <v>10</v>
      </c>
      <c r="H748" s="4">
        <f>Table1[[#This Row],[SettleDate]] - Table1[[#This Row],[TradeDate]]</f>
        <v>3</v>
      </c>
      <c r="I748">
        <f>IF(Table1[[#This Row],[Status]]="Settled",1,0)</f>
        <v>1</v>
      </c>
      <c r="J748">
        <f>IF(Table1[[#This Row],[Status]]="Failed",1,0)</f>
        <v>0</v>
      </c>
    </row>
    <row r="749" spans="1:10" x14ac:dyDescent="0.25">
      <c r="A749" s="2" t="s">
        <v>918</v>
      </c>
      <c r="B749" s="1">
        <v>45699</v>
      </c>
      <c r="C749" s="1">
        <v>45702</v>
      </c>
      <c r="D749" t="s">
        <v>26</v>
      </c>
      <c r="E749" t="s">
        <v>23</v>
      </c>
      <c r="F749" s="3">
        <v>12802.1</v>
      </c>
      <c r="G749" t="s">
        <v>31</v>
      </c>
      <c r="H749" s="4">
        <f>Table1[[#This Row],[SettleDate]] - Table1[[#This Row],[TradeDate]]</f>
        <v>3</v>
      </c>
      <c r="I749">
        <f>IF(Table1[[#This Row],[Status]]="Settled",1,0)</f>
        <v>0</v>
      </c>
      <c r="J749">
        <f>IF(Table1[[#This Row],[Status]]="Failed",1,0)</f>
        <v>0</v>
      </c>
    </row>
    <row r="750" spans="1:10" x14ac:dyDescent="0.25">
      <c r="A750" s="2" t="s">
        <v>923</v>
      </c>
      <c r="B750" s="1">
        <v>45683</v>
      </c>
      <c r="C750" s="1">
        <v>45686</v>
      </c>
      <c r="D750" t="s">
        <v>26</v>
      </c>
      <c r="E750" t="s">
        <v>9</v>
      </c>
      <c r="F750" s="3">
        <v>480968.11</v>
      </c>
      <c r="G750" t="s">
        <v>13</v>
      </c>
      <c r="H750" s="4">
        <f>Table1[[#This Row],[SettleDate]] - Table1[[#This Row],[TradeDate]]</f>
        <v>3</v>
      </c>
      <c r="I750">
        <f>IF(Table1[[#This Row],[Status]]="Settled",1,0)</f>
        <v>0</v>
      </c>
      <c r="J750">
        <f>IF(Table1[[#This Row],[Status]]="Failed",1,0)</f>
        <v>0</v>
      </c>
    </row>
    <row r="751" spans="1:10" x14ac:dyDescent="0.25">
      <c r="A751" s="2" t="s">
        <v>929</v>
      </c>
      <c r="B751" s="1">
        <v>45807</v>
      </c>
      <c r="C751" s="1">
        <v>45810</v>
      </c>
      <c r="D751" t="s">
        <v>15</v>
      </c>
      <c r="E751" t="s">
        <v>33</v>
      </c>
      <c r="F751" s="3">
        <v>162976.22</v>
      </c>
      <c r="G751" t="s">
        <v>10</v>
      </c>
      <c r="H751" s="4">
        <f>Table1[[#This Row],[SettleDate]] - Table1[[#This Row],[TradeDate]]</f>
        <v>3</v>
      </c>
      <c r="I751">
        <f>IF(Table1[[#This Row],[Status]]="Settled",1,0)</f>
        <v>1</v>
      </c>
      <c r="J751">
        <f>IF(Table1[[#This Row],[Status]]="Failed",1,0)</f>
        <v>0</v>
      </c>
    </row>
    <row r="752" spans="1:10" x14ac:dyDescent="0.25">
      <c r="A752" s="2" t="s">
        <v>932</v>
      </c>
      <c r="B752" s="1">
        <v>45769</v>
      </c>
      <c r="C752" s="1">
        <v>45772</v>
      </c>
      <c r="D752" t="s">
        <v>19</v>
      </c>
      <c r="E752" t="s">
        <v>12</v>
      </c>
      <c r="F752" s="3">
        <v>459135.62</v>
      </c>
      <c r="G752" t="s">
        <v>31</v>
      </c>
      <c r="H752" s="4">
        <f>Table1[[#This Row],[SettleDate]] - Table1[[#This Row],[TradeDate]]</f>
        <v>3</v>
      </c>
      <c r="I752">
        <f>IF(Table1[[#This Row],[Status]]="Settled",1,0)</f>
        <v>0</v>
      </c>
      <c r="J752">
        <f>IF(Table1[[#This Row],[Status]]="Failed",1,0)</f>
        <v>0</v>
      </c>
    </row>
    <row r="753" spans="1:10" x14ac:dyDescent="0.25">
      <c r="A753" s="2" t="s">
        <v>934</v>
      </c>
      <c r="B753" s="1">
        <v>45751</v>
      </c>
      <c r="C753" s="1">
        <v>45754</v>
      </c>
      <c r="D753" t="s">
        <v>19</v>
      </c>
      <c r="E753" t="s">
        <v>12</v>
      </c>
      <c r="F753" s="3">
        <v>161388.44</v>
      </c>
      <c r="G753" t="s">
        <v>10</v>
      </c>
      <c r="H753" s="4">
        <f>Table1[[#This Row],[SettleDate]] - Table1[[#This Row],[TradeDate]]</f>
        <v>3</v>
      </c>
      <c r="I753">
        <f>IF(Table1[[#This Row],[Status]]="Settled",1,0)</f>
        <v>1</v>
      </c>
      <c r="J753">
        <f>IF(Table1[[#This Row],[Status]]="Failed",1,0)</f>
        <v>0</v>
      </c>
    </row>
    <row r="754" spans="1:10" x14ac:dyDescent="0.25">
      <c r="A754" s="2" t="s">
        <v>939</v>
      </c>
      <c r="B754" s="1">
        <v>45809</v>
      </c>
      <c r="C754" s="1">
        <v>45812</v>
      </c>
      <c r="D754" t="s">
        <v>8</v>
      </c>
      <c r="E754" t="s">
        <v>33</v>
      </c>
      <c r="F754" s="3">
        <v>213259.41</v>
      </c>
      <c r="G754" t="s">
        <v>31</v>
      </c>
      <c r="H754" s="4">
        <f>Table1[[#This Row],[SettleDate]] - Table1[[#This Row],[TradeDate]]</f>
        <v>3</v>
      </c>
      <c r="I754">
        <f>IF(Table1[[#This Row],[Status]]="Settled",1,0)</f>
        <v>0</v>
      </c>
      <c r="J754">
        <f>IF(Table1[[#This Row],[Status]]="Failed",1,0)</f>
        <v>0</v>
      </c>
    </row>
    <row r="755" spans="1:10" x14ac:dyDescent="0.25">
      <c r="A755" s="2" t="s">
        <v>942</v>
      </c>
      <c r="B755" s="1">
        <v>45788</v>
      </c>
      <c r="C755" s="1">
        <v>45791</v>
      </c>
      <c r="D755" t="s">
        <v>26</v>
      </c>
      <c r="E755" t="s">
        <v>9</v>
      </c>
      <c r="F755" s="3">
        <v>43970.879999999997</v>
      </c>
      <c r="G755" t="s">
        <v>10</v>
      </c>
      <c r="H755" s="4">
        <f>Table1[[#This Row],[SettleDate]] - Table1[[#This Row],[TradeDate]]</f>
        <v>3</v>
      </c>
      <c r="I755">
        <f>IF(Table1[[#This Row],[Status]]="Settled",1,0)</f>
        <v>1</v>
      </c>
      <c r="J755">
        <f>IF(Table1[[#This Row],[Status]]="Failed",1,0)</f>
        <v>0</v>
      </c>
    </row>
    <row r="756" spans="1:10" x14ac:dyDescent="0.25">
      <c r="A756" s="2" t="s">
        <v>953</v>
      </c>
      <c r="B756" s="1">
        <v>45775</v>
      </c>
      <c r="C756" s="1">
        <v>45778</v>
      </c>
      <c r="D756" t="s">
        <v>26</v>
      </c>
      <c r="E756" t="s">
        <v>33</v>
      </c>
      <c r="F756" s="3">
        <v>320205.59999999998</v>
      </c>
      <c r="G756" t="s">
        <v>10</v>
      </c>
      <c r="H756" s="4">
        <f>Table1[[#This Row],[SettleDate]] - Table1[[#This Row],[TradeDate]]</f>
        <v>3</v>
      </c>
      <c r="I756">
        <f>IF(Table1[[#This Row],[Status]]="Settled",1,0)</f>
        <v>1</v>
      </c>
      <c r="J756">
        <f>IF(Table1[[#This Row],[Status]]="Failed",1,0)</f>
        <v>0</v>
      </c>
    </row>
    <row r="757" spans="1:10" x14ac:dyDescent="0.25">
      <c r="A757" s="2" t="s">
        <v>965</v>
      </c>
      <c r="B757" s="1">
        <v>45727</v>
      </c>
      <c r="C757" s="1">
        <v>45730</v>
      </c>
      <c r="D757" t="s">
        <v>15</v>
      </c>
      <c r="E757" t="s">
        <v>23</v>
      </c>
      <c r="F757" s="3">
        <v>63931.01</v>
      </c>
      <c r="G757" t="s">
        <v>31</v>
      </c>
      <c r="H757" s="4">
        <f>Table1[[#This Row],[SettleDate]] - Table1[[#This Row],[TradeDate]]</f>
        <v>3</v>
      </c>
      <c r="I757">
        <f>IF(Table1[[#This Row],[Status]]="Settled",1,0)</f>
        <v>0</v>
      </c>
      <c r="J757">
        <f>IF(Table1[[#This Row],[Status]]="Failed",1,0)</f>
        <v>0</v>
      </c>
    </row>
    <row r="758" spans="1:10" x14ac:dyDescent="0.25">
      <c r="A758" s="2" t="s">
        <v>970</v>
      </c>
      <c r="B758" s="1">
        <v>45677</v>
      </c>
      <c r="C758" s="1">
        <v>45680</v>
      </c>
      <c r="D758" t="s">
        <v>8</v>
      </c>
      <c r="E758" t="s">
        <v>23</v>
      </c>
      <c r="F758" s="3">
        <v>487381.35</v>
      </c>
      <c r="G758" t="s">
        <v>10</v>
      </c>
      <c r="H758" s="4">
        <f>Table1[[#This Row],[SettleDate]] - Table1[[#This Row],[TradeDate]]</f>
        <v>3</v>
      </c>
      <c r="I758">
        <f>IF(Table1[[#This Row],[Status]]="Settled",1,0)</f>
        <v>1</v>
      </c>
      <c r="J758">
        <f>IF(Table1[[#This Row],[Status]]="Failed",1,0)</f>
        <v>0</v>
      </c>
    </row>
    <row r="759" spans="1:10" x14ac:dyDescent="0.25">
      <c r="A759" s="2" t="s">
        <v>974</v>
      </c>
      <c r="B759" s="1">
        <v>45658</v>
      </c>
      <c r="C759" s="1">
        <v>45661</v>
      </c>
      <c r="D759" t="s">
        <v>15</v>
      </c>
      <c r="E759" t="s">
        <v>23</v>
      </c>
      <c r="F759" s="3">
        <v>407026.71</v>
      </c>
      <c r="G759" t="s">
        <v>31</v>
      </c>
      <c r="H759" s="4">
        <f>Table1[[#This Row],[SettleDate]] - Table1[[#This Row],[TradeDate]]</f>
        <v>3</v>
      </c>
      <c r="I759">
        <f>IF(Table1[[#This Row],[Status]]="Settled",1,0)</f>
        <v>0</v>
      </c>
      <c r="J759">
        <f>IF(Table1[[#This Row],[Status]]="Failed",1,0)</f>
        <v>0</v>
      </c>
    </row>
    <row r="760" spans="1:10" x14ac:dyDescent="0.25">
      <c r="A760" s="2" t="s">
        <v>975</v>
      </c>
      <c r="B760" s="1">
        <v>45747</v>
      </c>
      <c r="C760" s="1">
        <v>45750</v>
      </c>
      <c r="D760" t="s">
        <v>8</v>
      </c>
      <c r="E760" t="s">
        <v>33</v>
      </c>
      <c r="F760" s="3">
        <v>212775.46</v>
      </c>
      <c r="G760" t="s">
        <v>10</v>
      </c>
      <c r="H760" s="4">
        <f>Table1[[#This Row],[SettleDate]] - Table1[[#This Row],[TradeDate]]</f>
        <v>3</v>
      </c>
      <c r="I760">
        <f>IF(Table1[[#This Row],[Status]]="Settled",1,0)</f>
        <v>1</v>
      </c>
      <c r="J760">
        <f>IF(Table1[[#This Row],[Status]]="Failed",1,0)</f>
        <v>0</v>
      </c>
    </row>
    <row r="761" spans="1:10" x14ac:dyDescent="0.25">
      <c r="A761" s="2" t="s">
        <v>979</v>
      </c>
      <c r="B761" s="1">
        <v>45694</v>
      </c>
      <c r="C761" s="1">
        <v>45697</v>
      </c>
      <c r="D761" t="s">
        <v>8</v>
      </c>
      <c r="E761" t="s">
        <v>23</v>
      </c>
      <c r="F761" s="3">
        <v>231926.42</v>
      </c>
      <c r="G761" t="s">
        <v>10</v>
      </c>
      <c r="H761" s="4">
        <f>Table1[[#This Row],[SettleDate]] - Table1[[#This Row],[TradeDate]]</f>
        <v>3</v>
      </c>
      <c r="I761">
        <f>IF(Table1[[#This Row],[Status]]="Settled",1,0)</f>
        <v>1</v>
      </c>
      <c r="J761">
        <f>IF(Table1[[#This Row],[Status]]="Failed",1,0)</f>
        <v>0</v>
      </c>
    </row>
    <row r="762" spans="1:10" x14ac:dyDescent="0.25">
      <c r="A762" s="2" t="s">
        <v>981</v>
      </c>
      <c r="B762" s="1">
        <v>45796</v>
      </c>
      <c r="C762" s="1">
        <v>45799</v>
      </c>
      <c r="D762" t="s">
        <v>15</v>
      </c>
      <c r="E762" t="s">
        <v>9</v>
      </c>
      <c r="F762" s="3">
        <v>39696.400000000001</v>
      </c>
      <c r="G762" t="s">
        <v>10</v>
      </c>
      <c r="H762" s="4">
        <f>Table1[[#This Row],[SettleDate]] - Table1[[#This Row],[TradeDate]]</f>
        <v>3</v>
      </c>
      <c r="I762">
        <f>IF(Table1[[#This Row],[Status]]="Settled",1,0)</f>
        <v>1</v>
      </c>
      <c r="J762">
        <f>IF(Table1[[#This Row],[Status]]="Failed",1,0)</f>
        <v>0</v>
      </c>
    </row>
    <row r="763" spans="1:10" x14ac:dyDescent="0.25">
      <c r="A763" s="2" t="s">
        <v>984</v>
      </c>
      <c r="B763" s="1">
        <v>45660</v>
      </c>
      <c r="C763" s="1">
        <v>45663</v>
      </c>
      <c r="D763" t="s">
        <v>8</v>
      </c>
      <c r="E763" t="s">
        <v>9</v>
      </c>
      <c r="F763" s="3">
        <v>94002.75</v>
      </c>
      <c r="G763" t="s">
        <v>10</v>
      </c>
      <c r="H763" s="4">
        <f>Table1[[#This Row],[SettleDate]] - Table1[[#This Row],[TradeDate]]</f>
        <v>3</v>
      </c>
      <c r="I763">
        <f>IF(Table1[[#This Row],[Status]]="Settled",1,0)</f>
        <v>1</v>
      </c>
      <c r="J763">
        <f>IF(Table1[[#This Row],[Status]]="Failed",1,0)</f>
        <v>0</v>
      </c>
    </row>
    <row r="764" spans="1:10" x14ac:dyDescent="0.25">
      <c r="A764" s="2" t="s">
        <v>985</v>
      </c>
      <c r="B764" s="1">
        <v>45818</v>
      </c>
      <c r="C764" s="1">
        <v>45821</v>
      </c>
      <c r="D764" t="s">
        <v>26</v>
      </c>
      <c r="E764" t="s">
        <v>17</v>
      </c>
      <c r="F764" s="3">
        <v>232253.71</v>
      </c>
      <c r="G764" t="s">
        <v>10</v>
      </c>
      <c r="H764" s="4">
        <f>Table1[[#This Row],[SettleDate]] - Table1[[#This Row],[TradeDate]]</f>
        <v>3</v>
      </c>
      <c r="I764">
        <f>IF(Table1[[#This Row],[Status]]="Settled",1,0)</f>
        <v>1</v>
      </c>
      <c r="J764">
        <f>IF(Table1[[#This Row],[Status]]="Failed",1,0)</f>
        <v>0</v>
      </c>
    </row>
    <row r="765" spans="1:10" x14ac:dyDescent="0.25">
      <c r="A765" s="2" t="s">
        <v>987</v>
      </c>
      <c r="B765" s="1">
        <v>45835</v>
      </c>
      <c r="C765" s="1">
        <v>45838</v>
      </c>
      <c r="D765" t="s">
        <v>8</v>
      </c>
      <c r="E765" t="s">
        <v>9</v>
      </c>
      <c r="F765" s="3">
        <v>345993.27</v>
      </c>
      <c r="G765" t="s">
        <v>10</v>
      </c>
      <c r="H765" s="4">
        <f>Table1[[#This Row],[SettleDate]] - Table1[[#This Row],[TradeDate]]</f>
        <v>3</v>
      </c>
      <c r="I765">
        <f>IF(Table1[[#This Row],[Status]]="Settled",1,0)</f>
        <v>1</v>
      </c>
      <c r="J765">
        <f>IF(Table1[[#This Row],[Status]]="Failed",1,0)</f>
        <v>0</v>
      </c>
    </row>
    <row r="766" spans="1:10" x14ac:dyDescent="0.25">
      <c r="A766" s="2" t="s">
        <v>988</v>
      </c>
      <c r="B766" s="1">
        <v>45667</v>
      </c>
      <c r="C766" s="1">
        <v>45670</v>
      </c>
      <c r="D766" t="s">
        <v>19</v>
      </c>
      <c r="E766" t="s">
        <v>17</v>
      </c>
      <c r="F766" s="3">
        <v>456004.39</v>
      </c>
      <c r="G766" t="s">
        <v>10</v>
      </c>
      <c r="H766" s="4">
        <f>Table1[[#This Row],[SettleDate]] - Table1[[#This Row],[TradeDate]]</f>
        <v>3</v>
      </c>
      <c r="I766">
        <f>IF(Table1[[#This Row],[Status]]="Settled",1,0)</f>
        <v>1</v>
      </c>
      <c r="J766">
        <f>IF(Table1[[#This Row],[Status]]="Failed",1,0)</f>
        <v>0</v>
      </c>
    </row>
    <row r="767" spans="1:10" x14ac:dyDescent="0.25">
      <c r="A767" s="2" t="s">
        <v>990</v>
      </c>
      <c r="B767" s="1">
        <v>45808</v>
      </c>
      <c r="C767" s="1">
        <v>45811</v>
      </c>
      <c r="D767" t="s">
        <v>8</v>
      </c>
      <c r="E767" t="s">
        <v>12</v>
      </c>
      <c r="F767" s="3">
        <v>477232.2</v>
      </c>
      <c r="G767" t="s">
        <v>10</v>
      </c>
      <c r="H767" s="4">
        <f>Table1[[#This Row],[SettleDate]] - Table1[[#This Row],[TradeDate]]</f>
        <v>3</v>
      </c>
      <c r="I767">
        <f>IF(Table1[[#This Row],[Status]]="Settled",1,0)</f>
        <v>1</v>
      </c>
      <c r="J767">
        <f>IF(Table1[[#This Row],[Status]]="Failed",1,0)</f>
        <v>0</v>
      </c>
    </row>
    <row r="768" spans="1:10" x14ac:dyDescent="0.25">
      <c r="A768" s="2" t="s">
        <v>998</v>
      </c>
      <c r="B768" s="1">
        <v>45722</v>
      </c>
      <c r="C768" s="1">
        <v>45725</v>
      </c>
      <c r="D768" t="s">
        <v>19</v>
      </c>
      <c r="E768" t="s">
        <v>17</v>
      </c>
      <c r="F768" s="3">
        <v>301100.56</v>
      </c>
      <c r="G768" t="s">
        <v>10</v>
      </c>
      <c r="H768" s="4">
        <f>Table1[[#This Row],[SettleDate]] - Table1[[#This Row],[TradeDate]]</f>
        <v>3</v>
      </c>
      <c r="I768">
        <f>IF(Table1[[#This Row],[Status]]="Settled",1,0)</f>
        <v>1</v>
      </c>
      <c r="J768">
        <f>IF(Table1[[#This Row],[Status]]="Failed",1,0)</f>
        <v>0</v>
      </c>
    </row>
    <row r="769" spans="1:10" x14ac:dyDescent="0.25">
      <c r="A769" s="2" t="s">
        <v>1001</v>
      </c>
      <c r="B769" s="1">
        <v>45730</v>
      </c>
      <c r="C769" s="1">
        <v>45733</v>
      </c>
      <c r="D769" t="s">
        <v>19</v>
      </c>
      <c r="E769" t="s">
        <v>17</v>
      </c>
      <c r="F769" s="3">
        <v>123089.38</v>
      </c>
      <c r="G769" t="s">
        <v>10</v>
      </c>
      <c r="H769" s="4">
        <f>Table1[[#This Row],[SettleDate]] - Table1[[#This Row],[TradeDate]]</f>
        <v>3</v>
      </c>
      <c r="I769">
        <f>IF(Table1[[#This Row],[Status]]="Settled",1,0)</f>
        <v>1</v>
      </c>
      <c r="J769">
        <f>IF(Table1[[#This Row],[Status]]="Failed",1,0)</f>
        <v>0</v>
      </c>
    </row>
    <row r="770" spans="1:10" x14ac:dyDescent="0.25">
      <c r="A770" s="2" t="s">
        <v>1002</v>
      </c>
      <c r="B770" s="1">
        <v>45674</v>
      </c>
      <c r="C770" s="1">
        <v>45677</v>
      </c>
      <c r="D770" t="s">
        <v>26</v>
      </c>
      <c r="E770" t="s">
        <v>12</v>
      </c>
      <c r="F770" s="3">
        <v>458679.39</v>
      </c>
      <c r="G770" t="s">
        <v>10</v>
      </c>
      <c r="H770" s="4">
        <f>Table1[[#This Row],[SettleDate]] - Table1[[#This Row],[TradeDate]]</f>
        <v>3</v>
      </c>
      <c r="I770">
        <f>IF(Table1[[#This Row],[Status]]="Settled",1,0)</f>
        <v>1</v>
      </c>
      <c r="J770">
        <f>IF(Table1[[#This Row],[Status]]="Failed",1,0)</f>
        <v>0</v>
      </c>
    </row>
    <row r="771" spans="1:10" x14ac:dyDescent="0.25">
      <c r="A771" s="2" t="s">
        <v>1003</v>
      </c>
      <c r="B771" s="1">
        <v>45666</v>
      </c>
      <c r="C771" s="1">
        <v>45669</v>
      </c>
      <c r="D771" t="s">
        <v>26</v>
      </c>
      <c r="E771" t="s">
        <v>33</v>
      </c>
      <c r="F771" s="3">
        <v>311994.09999999998</v>
      </c>
      <c r="G771" t="s">
        <v>10</v>
      </c>
      <c r="H771" s="4">
        <f>Table1[[#This Row],[SettleDate]] - Table1[[#This Row],[TradeDate]]</f>
        <v>3</v>
      </c>
      <c r="I771">
        <f>IF(Table1[[#This Row],[Status]]="Settled",1,0)</f>
        <v>1</v>
      </c>
      <c r="J771">
        <f>IF(Table1[[#This Row],[Status]]="Failed",1,0)</f>
        <v>0</v>
      </c>
    </row>
    <row r="772" spans="1:10" x14ac:dyDescent="0.25">
      <c r="A772" s="2" t="s">
        <v>1006</v>
      </c>
      <c r="B772" s="1">
        <v>45695</v>
      </c>
      <c r="C772" s="1">
        <v>45698</v>
      </c>
      <c r="D772" t="s">
        <v>26</v>
      </c>
      <c r="E772" t="s">
        <v>23</v>
      </c>
      <c r="F772" s="3">
        <v>302420.45</v>
      </c>
      <c r="G772" t="s">
        <v>10</v>
      </c>
      <c r="H772" s="4">
        <f>Table1[[#This Row],[SettleDate]] - Table1[[#This Row],[TradeDate]]</f>
        <v>3</v>
      </c>
      <c r="I772">
        <f>IF(Table1[[#This Row],[Status]]="Settled",1,0)</f>
        <v>1</v>
      </c>
      <c r="J772">
        <f>IF(Table1[[#This Row],[Status]]="Failed",1,0)</f>
        <v>0</v>
      </c>
    </row>
    <row r="773" spans="1:10" x14ac:dyDescent="0.25">
      <c r="A773" s="2" t="s">
        <v>1010</v>
      </c>
      <c r="B773" s="1">
        <v>45706</v>
      </c>
      <c r="C773" s="1">
        <v>45709</v>
      </c>
      <c r="D773" t="s">
        <v>19</v>
      </c>
      <c r="E773" t="s">
        <v>12</v>
      </c>
      <c r="F773" s="3">
        <v>193966.14</v>
      </c>
      <c r="G773" t="s">
        <v>34</v>
      </c>
      <c r="H773" s="4">
        <f>Table1[[#This Row],[SettleDate]] - Table1[[#This Row],[TradeDate]]</f>
        <v>3</v>
      </c>
      <c r="I773">
        <f>IF(Table1[[#This Row],[Status]]="Settled",1,0)</f>
        <v>0</v>
      </c>
      <c r="J773">
        <f>IF(Table1[[#This Row],[Status]]="Failed",1,0)</f>
        <v>1</v>
      </c>
    </row>
    <row r="774" spans="1:10" x14ac:dyDescent="0.25">
      <c r="A774" s="2" t="s">
        <v>1014</v>
      </c>
      <c r="B774" s="1">
        <v>45735</v>
      </c>
      <c r="C774" s="1">
        <v>45738</v>
      </c>
      <c r="D774" t="s">
        <v>19</v>
      </c>
      <c r="E774" t="s">
        <v>17</v>
      </c>
      <c r="F774" s="3">
        <v>108270.96</v>
      </c>
      <c r="G774" t="s">
        <v>10</v>
      </c>
      <c r="H774" s="4">
        <f>Table1[[#This Row],[SettleDate]] - Table1[[#This Row],[TradeDate]]</f>
        <v>3</v>
      </c>
      <c r="I774">
        <f>IF(Table1[[#This Row],[Status]]="Settled",1,0)</f>
        <v>1</v>
      </c>
      <c r="J774">
        <f>IF(Table1[[#This Row],[Status]]="Failed",1,0)</f>
        <v>0</v>
      </c>
    </row>
    <row r="775" spans="1:10" x14ac:dyDescent="0.25">
      <c r="A775" s="2" t="s">
        <v>1015</v>
      </c>
      <c r="B775" s="1">
        <v>45774</v>
      </c>
      <c r="C775" s="1">
        <v>45777</v>
      </c>
      <c r="D775" t="s">
        <v>19</v>
      </c>
      <c r="E775" t="s">
        <v>9</v>
      </c>
      <c r="F775" s="3">
        <v>115951.23</v>
      </c>
      <c r="G775" t="s">
        <v>10</v>
      </c>
      <c r="H775" s="4">
        <f>Table1[[#This Row],[SettleDate]] - Table1[[#This Row],[TradeDate]]</f>
        <v>3</v>
      </c>
      <c r="I775">
        <f>IF(Table1[[#This Row],[Status]]="Settled",1,0)</f>
        <v>1</v>
      </c>
      <c r="J775">
        <f>IF(Table1[[#This Row],[Status]]="Failed",1,0)</f>
        <v>0</v>
      </c>
    </row>
    <row r="776" spans="1:10" x14ac:dyDescent="0.25">
      <c r="A776" s="2" t="s">
        <v>1016</v>
      </c>
      <c r="B776" s="1">
        <v>45777</v>
      </c>
      <c r="C776" s="1">
        <v>45780</v>
      </c>
      <c r="D776" t="s">
        <v>15</v>
      </c>
      <c r="E776" t="s">
        <v>23</v>
      </c>
      <c r="F776" s="3">
        <v>348693.79</v>
      </c>
      <c r="G776" t="s">
        <v>34</v>
      </c>
      <c r="H776" s="4">
        <f>Table1[[#This Row],[SettleDate]] - Table1[[#This Row],[TradeDate]]</f>
        <v>3</v>
      </c>
      <c r="I776">
        <f>IF(Table1[[#This Row],[Status]]="Settled",1,0)</f>
        <v>0</v>
      </c>
      <c r="J776">
        <f>IF(Table1[[#This Row],[Status]]="Failed",1,0)</f>
        <v>1</v>
      </c>
    </row>
    <row r="777" spans="1:10" x14ac:dyDescent="0.25">
      <c r="A777" s="2" t="s">
        <v>16</v>
      </c>
      <c r="B777" s="1">
        <v>45672</v>
      </c>
      <c r="C777" s="1">
        <v>45676</v>
      </c>
      <c r="D777" t="s">
        <v>15</v>
      </c>
      <c r="E777" t="s">
        <v>17</v>
      </c>
      <c r="F777" s="3">
        <v>135463.31</v>
      </c>
      <c r="G777" t="s">
        <v>10</v>
      </c>
      <c r="H777" s="4">
        <f>Table1[[#This Row],[SettleDate]] - Table1[[#This Row],[TradeDate]]</f>
        <v>4</v>
      </c>
      <c r="I777">
        <f>IF(Table1[[#This Row],[Status]]="Settled",1,0)</f>
        <v>1</v>
      </c>
      <c r="J777">
        <f>IF(Table1[[#This Row],[Status]]="Failed",1,0)</f>
        <v>0</v>
      </c>
    </row>
    <row r="778" spans="1:10" x14ac:dyDescent="0.25">
      <c r="A778" s="2" t="s">
        <v>18</v>
      </c>
      <c r="B778" s="1">
        <v>45764</v>
      </c>
      <c r="C778" s="1">
        <v>45768</v>
      </c>
      <c r="D778" t="s">
        <v>19</v>
      </c>
      <c r="E778" t="s">
        <v>9</v>
      </c>
      <c r="F778" s="3">
        <v>25087.119999999999</v>
      </c>
      <c r="G778" t="s">
        <v>10</v>
      </c>
      <c r="H778" s="4">
        <f>Table1[[#This Row],[SettleDate]] - Table1[[#This Row],[TradeDate]]</f>
        <v>4</v>
      </c>
      <c r="I778">
        <f>IF(Table1[[#This Row],[Status]]="Settled",1,0)</f>
        <v>1</v>
      </c>
      <c r="J778">
        <f>IF(Table1[[#This Row],[Status]]="Failed",1,0)</f>
        <v>0</v>
      </c>
    </row>
    <row r="779" spans="1:10" x14ac:dyDescent="0.25">
      <c r="A779" s="2" t="s">
        <v>21</v>
      </c>
      <c r="B779" s="1">
        <v>45678</v>
      </c>
      <c r="C779" s="1">
        <v>45682</v>
      </c>
      <c r="D779" t="s">
        <v>15</v>
      </c>
      <c r="E779" t="s">
        <v>17</v>
      </c>
      <c r="F779" s="3">
        <v>118165.29</v>
      </c>
      <c r="G779" t="s">
        <v>10</v>
      </c>
      <c r="H779" s="4">
        <f>Table1[[#This Row],[SettleDate]] - Table1[[#This Row],[TradeDate]]</f>
        <v>4</v>
      </c>
      <c r="I779">
        <f>IF(Table1[[#This Row],[Status]]="Settled",1,0)</f>
        <v>1</v>
      </c>
      <c r="J779">
        <f>IF(Table1[[#This Row],[Status]]="Failed",1,0)</f>
        <v>0</v>
      </c>
    </row>
    <row r="780" spans="1:10" x14ac:dyDescent="0.25">
      <c r="A780" s="2" t="s">
        <v>22</v>
      </c>
      <c r="B780" s="1">
        <v>45760</v>
      </c>
      <c r="C780" s="1">
        <v>45764</v>
      </c>
      <c r="D780" t="s">
        <v>19</v>
      </c>
      <c r="E780" t="s">
        <v>23</v>
      </c>
      <c r="F780" s="3">
        <v>369674.58</v>
      </c>
      <c r="G780" t="s">
        <v>10</v>
      </c>
      <c r="H780" s="4">
        <f>Table1[[#This Row],[SettleDate]] - Table1[[#This Row],[TradeDate]]</f>
        <v>4</v>
      </c>
      <c r="I780">
        <f>IF(Table1[[#This Row],[Status]]="Settled",1,0)</f>
        <v>1</v>
      </c>
      <c r="J780">
        <f>IF(Table1[[#This Row],[Status]]="Failed",1,0)</f>
        <v>0</v>
      </c>
    </row>
    <row r="781" spans="1:10" x14ac:dyDescent="0.25">
      <c r="A781" s="2" t="s">
        <v>25</v>
      </c>
      <c r="B781" s="1">
        <v>45732</v>
      </c>
      <c r="C781" s="1">
        <v>45736</v>
      </c>
      <c r="D781" t="s">
        <v>26</v>
      </c>
      <c r="E781" t="s">
        <v>9</v>
      </c>
      <c r="F781" s="3">
        <v>465336.13</v>
      </c>
      <c r="G781" t="s">
        <v>10</v>
      </c>
      <c r="H781" s="4">
        <f>Table1[[#This Row],[SettleDate]] - Table1[[#This Row],[TradeDate]]</f>
        <v>4</v>
      </c>
      <c r="I781">
        <f>IF(Table1[[#This Row],[Status]]="Settled",1,0)</f>
        <v>1</v>
      </c>
      <c r="J781">
        <f>IF(Table1[[#This Row],[Status]]="Failed",1,0)</f>
        <v>0</v>
      </c>
    </row>
    <row r="782" spans="1:10" x14ac:dyDescent="0.25">
      <c r="A782" s="2" t="s">
        <v>32</v>
      </c>
      <c r="B782" s="1">
        <v>45809</v>
      </c>
      <c r="C782" s="1">
        <v>45813</v>
      </c>
      <c r="D782" t="s">
        <v>19</v>
      </c>
      <c r="E782" t="s">
        <v>33</v>
      </c>
      <c r="F782" s="3">
        <v>325790.44</v>
      </c>
      <c r="G782" t="s">
        <v>34</v>
      </c>
      <c r="H782" s="4">
        <f>Table1[[#This Row],[SettleDate]] - Table1[[#This Row],[TradeDate]]</f>
        <v>4</v>
      </c>
      <c r="I782">
        <f>IF(Table1[[#This Row],[Status]]="Settled",1,0)</f>
        <v>0</v>
      </c>
      <c r="J782">
        <f>IF(Table1[[#This Row],[Status]]="Failed",1,0)</f>
        <v>1</v>
      </c>
    </row>
    <row r="783" spans="1:10" x14ac:dyDescent="0.25">
      <c r="A783" s="2" t="s">
        <v>45</v>
      </c>
      <c r="B783" s="1">
        <v>45715</v>
      </c>
      <c r="C783" s="1">
        <v>45719</v>
      </c>
      <c r="D783" t="s">
        <v>15</v>
      </c>
      <c r="E783" t="s">
        <v>12</v>
      </c>
      <c r="F783" s="3">
        <v>31639.35</v>
      </c>
      <c r="G783" t="s">
        <v>10</v>
      </c>
      <c r="H783" s="4">
        <f>Table1[[#This Row],[SettleDate]] - Table1[[#This Row],[TradeDate]]</f>
        <v>4</v>
      </c>
      <c r="I783">
        <f>IF(Table1[[#This Row],[Status]]="Settled",1,0)</f>
        <v>1</v>
      </c>
      <c r="J783">
        <f>IF(Table1[[#This Row],[Status]]="Failed",1,0)</f>
        <v>0</v>
      </c>
    </row>
    <row r="784" spans="1:10" x14ac:dyDescent="0.25">
      <c r="A784" s="2" t="s">
        <v>51</v>
      </c>
      <c r="B784" s="1">
        <v>45672</v>
      </c>
      <c r="C784" s="1">
        <v>45676</v>
      </c>
      <c r="D784" t="s">
        <v>8</v>
      </c>
      <c r="E784" t="s">
        <v>17</v>
      </c>
      <c r="F784" s="3">
        <v>412744.05</v>
      </c>
      <c r="G784" t="s">
        <v>34</v>
      </c>
      <c r="H784" s="4">
        <f>Table1[[#This Row],[SettleDate]] - Table1[[#This Row],[TradeDate]]</f>
        <v>4</v>
      </c>
      <c r="I784">
        <f>IF(Table1[[#This Row],[Status]]="Settled",1,0)</f>
        <v>0</v>
      </c>
      <c r="J784">
        <f>IF(Table1[[#This Row],[Status]]="Failed",1,0)</f>
        <v>1</v>
      </c>
    </row>
    <row r="785" spans="1:10" x14ac:dyDescent="0.25">
      <c r="A785" s="2" t="s">
        <v>52</v>
      </c>
      <c r="B785" s="1">
        <v>45832</v>
      </c>
      <c r="C785" s="1">
        <v>45836</v>
      </c>
      <c r="D785" t="s">
        <v>19</v>
      </c>
      <c r="E785" t="s">
        <v>23</v>
      </c>
      <c r="F785" s="3">
        <v>406499.75</v>
      </c>
      <c r="G785" t="s">
        <v>13</v>
      </c>
      <c r="H785" s="4">
        <f>Table1[[#This Row],[SettleDate]] - Table1[[#This Row],[TradeDate]]</f>
        <v>4</v>
      </c>
      <c r="I785">
        <f>IF(Table1[[#This Row],[Status]]="Settled",1,0)</f>
        <v>0</v>
      </c>
      <c r="J785">
        <f>IF(Table1[[#This Row],[Status]]="Failed",1,0)</f>
        <v>0</v>
      </c>
    </row>
    <row r="786" spans="1:10" x14ac:dyDescent="0.25">
      <c r="A786" s="2" t="s">
        <v>54</v>
      </c>
      <c r="B786" s="1">
        <v>45765</v>
      </c>
      <c r="C786" s="1">
        <v>45769</v>
      </c>
      <c r="D786" t="s">
        <v>8</v>
      </c>
      <c r="E786" t="s">
        <v>33</v>
      </c>
      <c r="F786" s="3">
        <v>353016.79</v>
      </c>
      <c r="G786" t="s">
        <v>10</v>
      </c>
      <c r="H786" s="4">
        <f>Table1[[#This Row],[SettleDate]] - Table1[[#This Row],[TradeDate]]</f>
        <v>4</v>
      </c>
      <c r="I786">
        <f>IF(Table1[[#This Row],[Status]]="Settled",1,0)</f>
        <v>1</v>
      </c>
      <c r="J786">
        <f>IF(Table1[[#This Row],[Status]]="Failed",1,0)</f>
        <v>0</v>
      </c>
    </row>
    <row r="787" spans="1:10" x14ac:dyDescent="0.25">
      <c r="A787" s="2" t="s">
        <v>56</v>
      </c>
      <c r="B787" s="1">
        <v>45721</v>
      </c>
      <c r="C787" s="1">
        <v>45725</v>
      </c>
      <c r="D787" t="s">
        <v>15</v>
      </c>
      <c r="E787" t="s">
        <v>23</v>
      </c>
      <c r="F787" s="3">
        <v>205559.09</v>
      </c>
      <c r="G787" t="s">
        <v>34</v>
      </c>
      <c r="H787" s="4">
        <f>Table1[[#This Row],[SettleDate]] - Table1[[#This Row],[TradeDate]]</f>
        <v>4</v>
      </c>
      <c r="I787">
        <f>IF(Table1[[#This Row],[Status]]="Settled",1,0)</f>
        <v>0</v>
      </c>
      <c r="J787">
        <f>IF(Table1[[#This Row],[Status]]="Failed",1,0)</f>
        <v>1</v>
      </c>
    </row>
    <row r="788" spans="1:10" x14ac:dyDescent="0.25">
      <c r="A788" s="2" t="s">
        <v>73</v>
      </c>
      <c r="B788" s="1">
        <v>45749</v>
      </c>
      <c r="C788" s="1">
        <v>45753</v>
      </c>
      <c r="D788" t="s">
        <v>8</v>
      </c>
      <c r="E788" t="s">
        <v>33</v>
      </c>
      <c r="F788" s="3">
        <v>244347.34</v>
      </c>
      <c r="G788" t="s">
        <v>10</v>
      </c>
      <c r="H788" s="4">
        <f>Table1[[#This Row],[SettleDate]] - Table1[[#This Row],[TradeDate]]</f>
        <v>4</v>
      </c>
      <c r="I788">
        <f>IF(Table1[[#This Row],[Status]]="Settled",1,0)</f>
        <v>1</v>
      </c>
      <c r="J788">
        <f>IF(Table1[[#This Row],[Status]]="Failed",1,0)</f>
        <v>0</v>
      </c>
    </row>
    <row r="789" spans="1:10" x14ac:dyDescent="0.25">
      <c r="A789" s="2" t="s">
        <v>74</v>
      </c>
      <c r="B789" s="1">
        <v>45768</v>
      </c>
      <c r="C789" s="1">
        <v>45772</v>
      </c>
      <c r="D789" t="s">
        <v>26</v>
      </c>
      <c r="E789" t="s">
        <v>9</v>
      </c>
      <c r="F789" s="3">
        <v>81146.289999999994</v>
      </c>
      <c r="G789" t="s">
        <v>10</v>
      </c>
      <c r="H789" s="4">
        <f>Table1[[#This Row],[SettleDate]] - Table1[[#This Row],[TradeDate]]</f>
        <v>4</v>
      </c>
      <c r="I789">
        <f>IF(Table1[[#This Row],[Status]]="Settled",1,0)</f>
        <v>1</v>
      </c>
      <c r="J789">
        <f>IF(Table1[[#This Row],[Status]]="Failed",1,0)</f>
        <v>0</v>
      </c>
    </row>
    <row r="790" spans="1:10" x14ac:dyDescent="0.25">
      <c r="A790" s="2" t="s">
        <v>83</v>
      </c>
      <c r="B790" s="1">
        <v>45789</v>
      </c>
      <c r="C790" s="1">
        <v>45793</v>
      </c>
      <c r="D790" t="s">
        <v>15</v>
      </c>
      <c r="E790" t="s">
        <v>23</v>
      </c>
      <c r="F790" s="3">
        <v>20793.189999999999</v>
      </c>
      <c r="G790" t="s">
        <v>13</v>
      </c>
      <c r="H790" s="4">
        <f>Table1[[#This Row],[SettleDate]] - Table1[[#This Row],[TradeDate]]</f>
        <v>4</v>
      </c>
      <c r="I790">
        <f>IF(Table1[[#This Row],[Status]]="Settled",1,0)</f>
        <v>0</v>
      </c>
      <c r="J790">
        <f>IF(Table1[[#This Row],[Status]]="Failed",1,0)</f>
        <v>0</v>
      </c>
    </row>
    <row r="791" spans="1:10" x14ac:dyDescent="0.25">
      <c r="A791" s="2" t="s">
        <v>85</v>
      </c>
      <c r="B791" s="1">
        <v>45791</v>
      </c>
      <c r="C791" s="1">
        <v>45795</v>
      </c>
      <c r="D791" t="s">
        <v>8</v>
      </c>
      <c r="E791" t="s">
        <v>23</v>
      </c>
      <c r="F791" s="3">
        <v>422693.07</v>
      </c>
      <c r="G791" t="s">
        <v>10</v>
      </c>
      <c r="H791" s="4">
        <f>Table1[[#This Row],[SettleDate]] - Table1[[#This Row],[TradeDate]]</f>
        <v>4</v>
      </c>
      <c r="I791">
        <f>IF(Table1[[#This Row],[Status]]="Settled",1,0)</f>
        <v>1</v>
      </c>
      <c r="J791">
        <f>IF(Table1[[#This Row],[Status]]="Failed",1,0)</f>
        <v>0</v>
      </c>
    </row>
    <row r="792" spans="1:10" x14ac:dyDescent="0.25">
      <c r="A792" s="2" t="s">
        <v>86</v>
      </c>
      <c r="B792" s="1">
        <v>45711</v>
      </c>
      <c r="C792" s="1">
        <v>45715</v>
      </c>
      <c r="D792" t="s">
        <v>8</v>
      </c>
      <c r="E792" t="s">
        <v>17</v>
      </c>
      <c r="F792" s="3">
        <v>279000.42</v>
      </c>
      <c r="G792" t="s">
        <v>34</v>
      </c>
      <c r="H792" s="4">
        <f>Table1[[#This Row],[SettleDate]] - Table1[[#This Row],[TradeDate]]</f>
        <v>4</v>
      </c>
      <c r="I792">
        <f>IF(Table1[[#This Row],[Status]]="Settled",1,0)</f>
        <v>0</v>
      </c>
      <c r="J792">
        <f>IF(Table1[[#This Row],[Status]]="Failed",1,0)</f>
        <v>1</v>
      </c>
    </row>
    <row r="793" spans="1:10" x14ac:dyDescent="0.25">
      <c r="A793" s="2" t="s">
        <v>91</v>
      </c>
      <c r="B793" s="1">
        <v>45701</v>
      </c>
      <c r="C793" s="1">
        <v>45705</v>
      </c>
      <c r="D793" t="s">
        <v>15</v>
      </c>
      <c r="E793" t="s">
        <v>17</v>
      </c>
      <c r="F793" s="3">
        <v>382209.6</v>
      </c>
      <c r="G793" t="s">
        <v>10</v>
      </c>
      <c r="H793" s="4">
        <f>Table1[[#This Row],[SettleDate]] - Table1[[#This Row],[TradeDate]]</f>
        <v>4</v>
      </c>
      <c r="I793">
        <f>IF(Table1[[#This Row],[Status]]="Settled",1,0)</f>
        <v>1</v>
      </c>
      <c r="J793">
        <f>IF(Table1[[#This Row],[Status]]="Failed",1,0)</f>
        <v>0</v>
      </c>
    </row>
    <row r="794" spans="1:10" x14ac:dyDescent="0.25">
      <c r="A794" s="2" t="s">
        <v>95</v>
      </c>
      <c r="B794" s="1">
        <v>45705</v>
      </c>
      <c r="C794" s="1">
        <v>45709</v>
      </c>
      <c r="D794" t="s">
        <v>26</v>
      </c>
      <c r="E794" t="s">
        <v>17</v>
      </c>
      <c r="F794" s="3">
        <v>232433.96</v>
      </c>
      <c r="G794" t="s">
        <v>10</v>
      </c>
      <c r="H794" s="4">
        <f>Table1[[#This Row],[SettleDate]] - Table1[[#This Row],[TradeDate]]</f>
        <v>4</v>
      </c>
      <c r="I794">
        <f>IF(Table1[[#This Row],[Status]]="Settled",1,0)</f>
        <v>1</v>
      </c>
      <c r="J794">
        <f>IF(Table1[[#This Row],[Status]]="Failed",1,0)</f>
        <v>0</v>
      </c>
    </row>
    <row r="795" spans="1:10" x14ac:dyDescent="0.25">
      <c r="A795" s="2" t="s">
        <v>106</v>
      </c>
      <c r="B795" s="1">
        <v>45672</v>
      </c>
      <c r="C795" s="1">
        <v>45676</v>
      </c>
      <c r="D795" t="s">
        <v>15</v>
      </c>
      <c r="E795" t="s">
        <v>17</v>
      </c>
      <c r="F795" s="3">
        <v>459227.93</v>
      </c>
      <c r="G795" t="s">
        <v>10</v>
      </c>
      <c r="H795" s="4">
        <f>Table1[[#This Row],[SettleDate]] - Table1[[#This Row],[TradeDate]]</f>
        <v>4</v>
      </c>
      <c r="I795">
        <f>IF(Table1[[#This Row],[Status]]="Settled",1,0)</f>
        <v>1</v>
      </c>
      <c r="J795">
        <f>IF(Table1[[#This Row],[Status]]="Failed",1,0)</f>
        <v>0</v>
      </c>
    </row>
    <row r="796" spans="1:10" x14ac:dyDescent="0.25">
      <c r="A796" s="2" t="s">
        <v>119</v>
      </c>
      <c r="B796" s="1">
        <v>45820</v>
      </c>
      <c r="C796" s="1">
        <v>45824</v>
      </c>
      <c r="D796" t="s">
        <v>15</v>
      </c>
      <c r="E796" t="s">
        <v>12</v>
      </c>
      <c r="F796" s="3">
        <v>300808.02</v>
      </c>
      <c r="G796" t="s">
        <v>10</v>
      </c>
      <c r="H796" s="4">
        <f>Table1[[#This Row],[SettleDate]] - Table1[[#This Row],[TradeDate]]</f>
        <v>4</v>
      </c>
      <c r="I796">
        <f>IF(Table1[[#This Row],[Status]]="Settled",1,0)</f>
        <v>1</v>
      </c>
      <c r="J796">
        <f>IF(Table1[[#This Row],[Status]]="Failed",1,0)</f>
        <v>0</v>
      </c>
    </row>
    <row r="797" spans="1:10" x14ac:dyDescent="0.25">
      <c r="A797" s="2" t="s">
        <v>121</v>
      </c>
      <c r="B797" s="1">
        <v>45690</v>
      </c>
      <c r="C797" s="1">
        <v>45694</v>
      </c>
      <c r="D797" t="s">
        <v>26</v>
      </c>
      <c r="E797" t="s">
        <v>17</v>
      </c>
      <c r="F797" s="3">
        <v>295800.59000000003</v>
      </c>
      <c r="G797" t="s">
        <v>10</v>
      </c>
      <c r="H797" s="4">
        <f>Table1[[#This Row],[SettleDate]] - Table1[[#This Row],[TradeDate]]</f>
        <v>4</v>
      </c>
      <c r="I797">
        <f>IF(Table1[[#This Row],[Status]]="Settled",1,0)</f>
        <v>1</v>
      </c>
      <c r="J797">
        <f>IF(Table1[[#This Row],[Status]]="Failed",1,0)</f>
        <v>0</v>
      </c>
    </row>
    <row r="798" spans="1:10" x14ac:dyDescent="0.25">
      <c r="A798" s="2" t="s">
        <v>122</v>
      </c>
      <c r="B798" s="1">
        <v>45780</v>
      </c>
      <c r="C798" s="1">
        <v>45784</v>
      </c>
      <c r="D798" t="s">
        <v>15</v>
      </c>
      <c r="E798" t="s">
        <v>23</v>
      </c>
      <c r="F798" s="3">
        <v>238814.32</v>
      </c>
      <c r="G798" t="s">
        <v>10</v>
      </c>
      <c r="H798" s="4">
        <f>Table1[[#This Row],[SettleDate]] - Table1[[#This Row],[TradeDate]]</f>
        <v>4</v>
      </c>
      <c r="I798">
        <f>IF(Table1[[#This Row],[Status]]="Settled",1,0)</f>
        <v>1</v>
      </c>
      <c r="J798">
        <f>IF(Table1[[#This Row],[Status]]="Failed",1,0)</f>
        <v>0</v>
      </c>
    </row>
    <row r="799" spans="1:10" x14ac:dyDescent="0.25">
      <c r="A799" s="2" t="s">
        <v>123</v>
      </c>
      <c r="B799" s="1">
        <v>45662</v>
      </c>
      <c r="C799" s="1">
        <v>45666</v>
      </c>
      <c r="D799" t="s">
        <v>8</v>
      </c>
      <c r="E799" t="s">
        <v>9</v>
      </c>
      <c r="F799" s="3">
        <v>176781.67</v>
      </c>
      <c r="G799" t="s">
        <v>10</v>
      </c>
      <c r="H799" s="4">
        <f>Table1[[#This Row],[SettleDate]] - Table1[[#This Row],[TradeDate]]</f>
        <v>4</v>
      </c>
      <c r="I799">
        <f>IF(Table1[[#This Row],[Status]]="Settled",1,0)</f>
        <v>1</v>
      </c>
      <c r="J799">
        <f>IF(Table1[[#This Row],[Status]]="Failed",1,0)</f>
        <v>0</v>
      </c>
    </row>
    <row r="800" spans="1:10" x14ac:dyDescent="0.25">
      <c r="A800" s="2" t="s">
        <v>126</v>
      </c>
      <c r="B800" s="1">
        <v>45792</v>
      </c>
      <c r="C800" s="1">
        <v>45796</v>
      </c>
      <c r="D800" t="s">
        <v>19</v>
      </c>
      <c r="E800" t="s">
        <v>9</v>
      </c>
      <c r="F800" s="3">
        <v>466134.81</v>
      </c>
      <c r="G800" t="s">
        <v>10</v>
      </c>
      <c r="H800" s="4">
        <f>Table1[[#This Row],[SettleDate]] - Table1[[#This Row],[TradeDate]]</f>
        <v>4</v>
      </c>
      <c r="I800">
        <f>IF(Table1[[#This Row],[Status]]="Settled",1,0)</f>
        <v>1</v>
      </c>
      <c r="J800">
        <f>IF(Table1[[#This Row],[Status]]="Failed",1,0)</f>
        <v>0</v>
      </c>
    </row>
    <row r="801" spans="1:10" x14ac:dyDescent="0.25">
      <c r="A801" s="2" t="s">
        <v>130</v>
      </c>
      <c r="B801" s="1">
        <v>45690</v>
      </c>
      <c r="C801" s="1">
        <v>45694</v>
      </c>
      <c r="D801" t="s">
        <v>8</v>
      </c>
      <c r="E801" t="s">
        <v>12</v>
      </c>
      <c r="F801" s="3">
        <v>434608.51</v>
      </c>
      <c r="G801" t="s">
        <v>10</v>
      </c>
      <c r="H801" s="4">
        <f>Table1[[#This Row],[SettleDate]] - Table1[[#This Row],[TradeDate]]</f>
        <v>4</v>
      </c>
      <c r="I801">
        <f>IF(Table1[[#This Row],[Status]]="Settled",1,0)</f>
        <v>1</v>
      </c>
      <c r="J801">
        <f>IF(Table1[[#This Row],[Status]]="Failed",1,0)</f>
        <v>0</v>
      </c>
    </row>
    <row r="802" spans="1:10" x14ac:dyDescent="0.25">
      <c r="A802" s="2" t="s">
        <v>131</v>
      </c>
      <c r="B802" s="1">
        <v>45705</v>
      </c>
      <c r="C802" s="1">
        <v>45709</v>
      </c>
      <c r="D802" t="s">
        <v>15</v>
      </c>
      <c r="E802" t="s">
        <v>9</v>
      </c>
      <c r="F802" s="3">
        <v>290186.49</v>
      </c>
      <c r="G802" t="s">
        <v>34</v>
      </c>
      <c r="H802" s="4">
        <f>Table1[[#This Row],[SettleDate]] - Table1[[#This Row],[TradeDate]]</f>
        <v>4</v>
      </c>
      <c r="I802">
        <f>IF(Table1[[#This Row],[Status]]="Settled",1,0)</f>
        <v>0</v>
      </c>
      <c r="J802">
        <f>IF(Table1[[#This Row],[Status]]="Failed",1,0)</f>
        <v>1</v>
      </c>
    </row>
    <row r="803" spans="1:10" x14ac:dyDescent="0.25">
      <c r="A803" s="2" t="s">
        <v>138</v>
      </c>
      <c r="B803" s="1">
        <v>45692</v>
      </c>
      <c r="C803" s="1">
        <v>45696</v>
      </c>
      <c r="D803" t="s">
        <v>8</v>
      </c>
      <c r="E803" t="s">
        <v>9</v>
      </c>
      <c r="F803" s="3">
        <v>66851.11</v>
      </c>
      <c r="G803" t="s">
        <v>10</v>
      </c>
      <c r="H803" s="4">
        <f>Table1[[#This Row],[SettleDate]] - Table1[[#This Row],[TradeDate]]</f>
        <v>4</v>
      </c>
      <c r="I803">
        <f>IF(Table1[[#This Row],[Status]]="Settled",1,0)</f>
        <v>1</v>
      </c>
      <c r="J803">
        <f>IF(Table1[[#This Row],[Status]]="Failed",1,0)</f>
        <v>0</v>
      </c>
    </row>
    <row r="804" spans="1:10" x14ac:dyDescent="0.25">
      <c r="A804" s="2" t="s">
        <v>139</v>
      </c>
      <c r="B804" s="1">
        <v>45758</v>
      </c>
      <c r="C804" s="1">
        <v>45762</v>
      </c>
      <c r="D804" t="s">
        <v>8</v>
      </c>
      <c r="E804" t="s">
        <v>17</v>
      </c>
      <c r="F804" s="3">
        <v>30722.959999999999</v>
      </c>
      <c r="G804" t="s">
        <v>10</v>
      </c>
      <c r="H804" s="4">
        <f>Table1[[#This Row],[SettleDate]] - Table1[[#This Row],[TradeDate]]</f>
        <v>4</v>
      </c>
      <c r="I804">
        <f>IF(Table1[[#This Row],[Status]]="Settled",1,0)</f>
        <v>1</v>
      </c>
      <c r="J804">
        <f>IF(Table1[[#This Row],[Status]]="Failed",1,0)</f>
        <v>0</v>
      </c>
    </row>
    <row r="805" spans="1:10" x14ac:dyDescent="0.25">
      <c r="A805" s="2" t="s">
        <v>144</v>
      </c>
      <c r="B805" s="1">
        <v>45799</v>
      </c>
      <c r="C805" s="1">
        <v>45803</v>
      </c>
      <c r="D805" t="s">
        <v>26</v>
      </c>
      <c r="E805" t="s">
        <v>12</v>
      </c>
      <c r="F805" s="3">
        <v>78166.77</v>
      </c>
      <c r="G805" t="s">
        <v>10</v>
      </c>
      <c r="H805" s="4">
        <f>Table1[[#This Row],[SettleDate]] - Table1[[#This Row],[TradeDate]]</f>
        <v>4</v>
      </c>
      <c r="I805">
        <f>IF(Table1[[#This Row],[Status]]="Settled",1,0)</f>
        <v>1</v>
      </c>
      <c r="J805">
        <f>IF(Table1[[#This Row],[Status]]="Failed",1,0)</f>
        <v>0</v>
      </c>
    </row>
    <row r="806" spans="1:10" x14ac:dyDescent="0.25">
      <c r="A806" s="2" t="s">
        <v>148</v>
      </c>
      <c r="B806" s="1">
        <v>45672</v>
      </c>
      <c r="C806" s="1">
        <v>45676</v>
      </c>
      <c r="D806" t="s">
        <v>15</v>
      </c>
      <c r="E806" t="s">
        <v>17</v>
      </c>
      <c r="F806" s="3">
        <v>146435.31</v>
      </c>
      <c r="G806" t="s">
        <v>34</v>
      </c>
      <c r="H806" s="4">
        <f>Table1[[#This Row],[SettleDate]] - Table1[[#This Row],[TradeDate]]</f>
        <v>4</v>
      </c>
      <c r="I806">
        <f>IF(Table1[[#This Row],[Status]]="Settled",1,0)</f>
        <v>0</v>
      </c>
      <c r="J806">
        <f>IF(Table1[[#This Row],[Status]]="Failed",1,0)</f>
        <v>1</v>
      </c>
    </row>
    <row r="807" spans="1:10" x14ac:dyDescent="0.25">
      <c r="A807" s="2" t="s">
        <v>151</v>
      </c>
      <c r="B807" s="1">
        <v>45781</v>
      </c>
      <c r="C807" s="1">
        <v>45785</v>
      </c>
      <c r="D807" t="s">
        <v>15</v>
      </c>
      <c r="E807" t="s">
        <v>33</v>
      </c>
      <c r="F807" s="3">
        <v>472551.33</v>
      </c>
      <c r="G807" t="s">
        <v>34</v>
      </c>
      <c r="H807" s="4">
        <f>Table1[[#This Row],[SettleDate]] - Table1[[#This Row],[TradeDate]]</f>
        <v>4</v>
      </c>
      <c r="I807">
        <f>IF(Table1[[#This Row],[Status]]="Settled",1,0)</f>
        <v>0</v>
      </c>
      <c r="J807">
        <f>IF(Table1[[#This Row],[Status]]="Failed",1,0)</f>
        <v>1</v>
      </c>
    </row>
    <row r="808" spans="1:10" x14ac:dyDescent="0.25">
      <c r="A808" s="2" t="s">
        <v>157</v>
      </c>
      <c r="B808" s="1">
        <v>45789</v>
      </c>
      <c r="C808" s="1">
        <v>45793</v>
      </c>
      <c r="D808" t="s">
        <v>26</v>
      </c>
      <c r="E808" t="s">
        <v>12</v>
      </c>
      <c r="F808" s="3">
        <v>254299.69</v>
      </c>
      <c r="G808" t="s">
        <v>10</v>
      </c>
      <c r="H808" s="4">
        <f>Table1[[#This Row],[SettleDate]] - Table1[[#This Row],[TradeDate]]</f>
        <v>4</v>
      </c>
      <c r="I808">
        <f>IF(Table1[[#This Row],[Status]]="Settled",1,0)</f>
        <v>1</v>
      </c>
      <c r="J808">
        <f>IF(Table1[[#This Row],[Status]]="Failed",1,0)</f>
        <v>0</v>
      </c>
    </row>
    <row r="809" spans="1:10" x14ac:dyDescent="0.25">
      <c r="A809" s="2" t="s">
        <v>160</v>
      </c>
      <c r="B809" s="1">
        <v>45828</v>
      </c>
      <c r="C809" s="1">
        <v>45832</v>
      </c>
      <c r="D809" t="s">
        <v>26</v>
      </c>
      <c r="E809" t="s">
        <v>23</v>
      </c>
      <c r="F809" s="3">
        <v>243224.19</v>
      </c>
      <c r="G809" t="s">
        <v>10</v>
      </c>
      <c r="H809" s="4">
        <f>Table1[[#This Row],[SettleDate]] - Table1[[#This Row],[TradeDate]]</f>
        <v>4</v>
      </c>
      <c r="I809">
        <f>IF(Table1[[#This Row],[Status]]="Settled",1,0)</f>
        <v>1</v>
      </c>
      <c r="J809">
        <f>IF(Table1[[#This Row],[Status]]="Failed",1,0)</f>
        <v>0</v>
      </c>
    </row>
    <row r="810" spans="1:10" x14ac:dyDescent="0.25">
      <c r="A810" s="2" t="s">
        <v>166</v>
      </c>
      <c r="B810" s="1">
        <v>45743</v>
      </c>
      <c r="C810" s="1">
        <v>45747</v>
      </c>
      <c r="D810" t="s">
        <v>19</v>
      </c>
      <c r="E810" t="s">
        <v>33</v>
      </c>
      <c r="F810" s="3">
        <v>101151.27</v>
      </c>
      <c r="G810" t="s">
        <v>10</v>
      </c>
      <c r="H810" s="4">
        <f>Table1[[#This Row],[SettleDate]] - Table1[[#This Row],[TradeDate]]</f>
        <v>4</v>
      </c>
      <c r="I810">
        <f>IF(Table1[[#This Row],[Status]]="Settled",1,0)</f>
        <v>1</v>
      </c>
      <c r="J810">
        <f>IF(Table1[[#This Row],[Status]]="Failed",1,0)</f>
        <v>0</v>
      </c>
    </row>
    <row r="811" spans="1:10" x14ac:dyDescent="0.25">
      <c r="A811" s="2" t="s">
        <v>167</v>
      </c>
      <c r="B811" s="1">
        <v>45685</v>
      </c>
      <c r="C811" s="1">
        <v>45689</v>
      </c>
      <c r="D811" t="s">
        <v>26</v>
      </c>
      <c r="E811" t="s">
        <v>17</v>
      </c>
      <c r="F811" s="3">
        <v>280513.99</v>
      </c>
      <c r="G811" t="s">
        <v>31</v>
      </c>
      <c r="H811" s="4">
        <f>Table1[[#This Row],[SettleDate]] - Table1[[#This Row],[TradeDate]]</f>
        <v>4</v>
      </c>
      <c r="I811">
        <f>IF(Table1[[#This Row],[Status]]="Settled",1,0)</f>
        <v>0</v>
      </c>
      <c r="J811">
        <f>IF(Table1[[#This Row],[Status]]="Failed",1,0)</f>
        <v>0</v>
      </c>
    </row>
    <row r="812" spans="1:10" x14ac:dyDescent="0.25">
      <c r="A812" s="2" t="s">
        <v>169</v>
      </c>
      <c r="B812" s="1">
        <v>45827</v>
      </c>
      <c r="C812" s="1">
        <v>45831</v>
      </c>
      <c r="D812" t="s">
        <v>19</v>
      </c>
      <c r="E812" t="s">
        <v>12</v>
      </c>
      <c r="F812" s="3">
        <v>362630.37</v>
      </c>
      <c r="G812" t="s">
        <v>10</v>
      </c>
      <c r="H812" s="4">
        <f>Table1[[#This Row],[SettleDate]] - Table1[[#This Row],[TradeDate]]</f>
        <v>4</v>
      </c>
      <c r="I812">
        <f>IF(Table1[[#This Row],[Status]]="Settled",1,0)</f>
        <v>1</v>
      </c>
      <c r="J812">
        <f>IF(Table1[[#This Row],[Status]]="Failed",1,0)</f>
        <v>0</v>
      </c>
    </row>
    <row r="813" spans="1:10" x14ac:dyDescent="0.25">
      <c r="A813" s="2" t="s">
        <v>170</v>
      </c>
      <c r="B813" s="1">
        <v>45702</v>
      </c>
      <c r="C813" s="1">
        <v>45706</v>
      </c>
      <c r="D813" t="s">
        <v>8</v>
      </c>
      <c r="E813" t="s">
        <v>9</v>
      </c>
      <c r="F813" s="3">
        <v>191869.19</v>
      </c>
      <c r="G813" t="s">
        <v>10</v>
      </c>
      <c r="H813" s="4">
        <f>Table1[[#This Row],[SettleDate]] - Table1[[#This Row],[TradeDate]]</f>
        <v>4</v>
      </c>
      <c r="I813">
        <f>IF(Table1[[#This Row],[Status]]="Settled",1,0)</f>
        <v>1</v>
      </c>
      <c r="J813">
        <f>IF(Table1[[#This Row],[Status]]="Failed",1,0)</f>
        <v>0</v>
      </c>
    </row>
    <row r="814" spans="1:10" x14ac:dyDescent="0.25">
      <c r="A814" s="2" t="s">
        <v>171</v>
      </c>
      <c r="B814" s="1">
        <v>45719</v>
      </c>
      <c r="C814" s="1">
        <v>45723</v>
      </c>
      <c r="D814" t="s">
        <v>15</v>
      </c>
      <c r="E814" t="s">
        <v>33</v>
      </c>
      <c r="F814" s="3">
        <v>436183.96</v>
      </c>
      <c r="G814" t="s">
        <v>10</v>
      </c>
      <c r="H814" s="4">
        <f>Table1[[#This Row],[SettleDate]] - Table1[[#This Row],[TradeDate]]</f>
        <v>4</v>
      </c>
      <c r="I814">
        <f>IF(Table1[[#This Row],[Status]]="Settled",1,0)</f>
        <v>1</v>
      </c>
      <c r="J814">
        <f>IF(Table1[[#This Row],[Status]]="Failed",1,0)</f>
        <v>0</v>
      </c>
    </row>
    <row r="815" spans="1:10" x14ac:dyDescent="0.25">
      <c r="A815" s="2" t="s">
        <v>172</v>
      </c>
      <c r="B815" s="1">
        <v>45791</v>
      </c>
      <c r="C815" s="1">
        <v>45795</v>
      </c>
      <c r="D815" t="s">
        <v>8</v>
      </c>
      <c r="E815" t="s">
        <v>17</v>
      </c>
      <c r="F815" s="3">
        <v>367943.22</v>
      </c>
      <c r="G815" t="s">
        <v>10</v>
      </c>
      <c r="H815" s="4">
        <f>Table1[[#This Row],[SettleDate]] - Table1[[#This Row],[TradeDate]]</f>
        <v>4</v>
      </c>
      <c r="I815">
        <f>IF(Table1[[#This Row],[Status]]="Settled",1,0)</f>
        <v>1</v>
      </c>
      <c r="J815">
        <f>IF(Table1[[#This Row],[Status]]="Failed",1,0)</f>
        <v>0</v>
      </c>
    </row>
    <row r="816" spans="1:10" x14ac:dyDescent="0.25">
      <c r="A816" s="2" t="s">
        <v>173</v>
      </c>
      <c r="B816" s="1">
        <v>45685</v>
      </c>
      <c r="C816" s="1">
        <v>45689</v>
      </c>
      <c r="D816" t="s">
        <v>19</v>
      </c>
      <c r="E816" t="s">
        <v>33</v>
      </c>
      <c r="F816" s="3">
        <v>327379.45</v>
      </c>
      <c r="G816" t="s">
        <v>13</v>
      </c>
      <c r="H816" s="4">
        <f>Table1[[#This Row],[SettleDate]] - Table1[[#This Row],[TradeDate]]</f>
        <v>4</v>
      </c>
      <c r="I816">
        <f>IF(Table1[[#This Row],[Status]]="Settled",1,0)</f>
        <v>0</v>
      </c>
      <c r="J816">
        <f>IF(Table1[[#This Row],[Status]]="Failed",1,0)</f>
        <v>0</v>
      </c>
    </row>
    <row r="817" spans="1:10" x14ac:dyDescent="0.25">
      <c r="A817" s="2" t="s">
        <v>175</v>
      </c>
      <c r="B817" s="1">
        <v>45765</v>
      </c>
      <c r="C817" s="1">
        <v>45769</v>
      </c>
      <c r="D817" t="s">
        <v>19</v>
      </c>
      <c r="E817" t="s">
        <v>9</v>
      </c>
      <c r="F817" s="3">
        <v>379471.29</v>
      </c>
      <c r="G817" t="s">
        <v>10</v>
      </c>
      <c r="H817" s="4">
        <f>Table1[[#This Row],[SettleDate]] - Table1[[#This Row],[TradeDate]]</f>
        <v>4</v>
      </c>
      <c r="I817">
        <f>IF(Table1[[#This Row],[Status]]="Settled",1,0)</f>
        <v>1</v>
      </c>
      <c r="J817">
        <f>IF(Table1[[#This Row],[Status]]="Failed",1,0)</f>
        <v>0</v>
      </c>
    </row>
    <row r="818" spans="1:10" x14ac:dyDescent="0.25">
      <c r="A818" s="2" t="s">
        <v>177</v>
      </c>
      <c r="B818" s="1">
        <v>45741</v>
      </c>
      <c r="C818" s="1">
        <v>45745</v>
      </c>
      <c r="D818" t="s">
        <v>26</v>
      </c>
      <c r="E818" t="s">
        <v>9</v>
      </c>
      <c r="F818" s="3">
        <v>203419.83</v>
      </c>
      <c r="G818" t="s">
        <v>34</v>
      </c>
      <c r="H818" s="4">
        <f>Table1[[#This Row],[SettleDate]] - Table1[[#This Row],[TradeDate]]</f>
        <v>4</v>
      </c>
      <c r="I818">
        <f>IF(Table1[[#This Row],[Status]]="Settled",1,0)</f>
        <v>0</v>
      </c>
      <c r="J818">
        <f>IF(Table1[[#This Row],[Status]]="Failed",1,0)</f>
        <v>1</v>
      </c>
    </row>
    <row r="819" spans="1:10" x14ac:dyDescent="0.25">
      <c r="A819" s="2" t="s">
        <v>181</v>
      </c>
      <c r="B819" s="1">
        <v>45749</v>
      </c>
      <c r="C819" s="1">
        <v>45753</v>
      </c>
      <c r="D819" t="s">
        <v>19</v>
      </c>
      <c r="E819" t="s">
        <v>12</v>
      </c>
      <c r="F819" s="3">
        <v>487549.99</v>
      </c>
      <c r="G819" t="s">
        <v>10</v>
      </c>
      <c r="H819" s="4">
        <f>Table1[[#This Row],[SettleDate]] - Table1[[#This Row],[TradeDate]]</f>
        <v>4</v>
      </c>
      <c r="I819">
        <f>IF(Table1[[#This Row],[Status]]="Settled",1,0)</f>
        <v>1</v>
      </c>
      <c r="J819">
        <f>IF(Table1[[#This Row],[Status]]="Failed",1,0)</f>
        <v>0</v>
      </c>
    </row>
    <row r="820" spans="1:10" x14ac:dyDescent="0.25">
      <c r="A820" s="2" t="s">
        <v>189</v>
      </c>
      <c r="B820" s="1">
        <v>45812</v>
      </c>
      <c r="C820" s="1">
        <v>45816</v>
      </c>
      <c r="D820" t="s">
        <v>26</v>
      </c>
      <c r="E820" t="s">
        <v>23</v>
      </c>
      <c r="F820" s="3">
        <v>413421.62</v>
      </c>
      <c r="G820" t="s">
        <v>10</v>
      </c>
      <c r="H820" s="4">
        <f>Table1[[#This Row],[SettleDate]] - Table1[[#This Row],[TradeDate]]</f>
        <v>4</v>
      </c>
      <c r="I820">
        <f>IF(Table1[[#This Row],[Status]]="Settled",1,0)</f>
        <v>1</v>
      </c>
      <c r="J820">
        <f>IF(Table1[[#This Row],[Status]]="Failed",1,0)</f>
        <v>0</v>
      </c>
    </row>
    <row r="821" spans="1:10" x14ac:dyDescent="0.25">
      <c r="A821" s="2" t="s">
        <v>200</v>
      </c>
      <c r="B821" s="1">
        <v>45837</v>
      </c>
      <c r="C821" s="1">
        <v>45841</v>
      </c>
      <c r="D821" t="s">
        <v>8</v>
      </c>
      <c r="E821" t="s">
        <v>23</v>
      </c>
      <c r="F821" s="3">
        <v>370738.21</v>
      </c>
      <c r="G821" t="s">
        <v>10</v>
      </c>
      <c r="H821" s="4">
        <f>Table1[[#This Row],[SettleDate]] - Table1[[#This Row],[TradeDate]]</f>
        <v>4</v>
      </c>
      <c r="I821">
        <f>IF(Table1[[#This Row],[Status]]="Settled",1,0)</f>
        <v>1</v>
      </c>
      <c r="J821">
        <f>IF(Table1[[#This Row],[Status]]="Failed",1,0)</f>
        <v>0</v>
      </c>
    </row>
    <row r="822" spans="1:10" x14ac:dyDescent="0.25">
      <c r="A822" s="2" t="s">
        <v>209</v>
      </c>
      <c r="B822" s="1">
        <v>45758</v>
      </c>
      <c r="C822" s="1">
        <v>45762</v>
      </c>
      <c r="D822" t="s">
        <v>15</v>
      </c>
      <c r="E822" t="s">
        <v>23</v>
      </c>
      <c r="F822" s="3">
        <v>232910.26</v>
      </c>
      <c r="G822" t="s">
        <v>31</v>
      </c>
      <c r="H822" s="4">
        <f>Table1[[#This Row],[SettleDate]] - Table1[[#This Row],[TradeDate]]</f>
        <v>4</v>
      </c>
      <c r="I822">
        <f>IF(Table1[[#This Row],[Status]]="Settled",1,0)</f>
        <v>0</v>
      </c>
      <c r="J822">
        <f>IF(Table1[[#This Row],[Status]]="Failed",1,0)</f>
        <v>0</v>
      </c>
    </row>
    <row r="823" spans="1:10" x14ac:dyDescent="0.25">
      <c r="A823" s="2" t="s">
        <v>217</v>
      </c>
      <c r="B823" s="1">
        <v>45786</v>
      </c>
      <c r="C823" s="1">
        <v>45790</v>
      </c>
      <c r="D823" t="s">
        <v>19</v>
      </c>
      <c r="E823" t="s">
        <v>33</v>
      </c>
      <c r="F823" s="3">
        <v>190189.49</v>
      </c>
      <c r="G823" t="s">
        <v>10</v>
      </c>
      <c r="H823" s="4">
        <f>Table1[[#This Row],[SettleDate]] - Table1[[#This Row],[TradeDate]]</f>
        <v>4</v>
      </c>
      <c r="I823">
        <f>IF(Table1[[#This Row],[Status]]="Settled",1,0)</f>
        <v>1</v>
      </c>
      <c r="J823">
        <f>IF(Table1[[#This Row],[Status]]="Failed",1,0)</f>
        <v>0</v>
      </c>
    </row>
    <row r="824" spans="1:10" x14ac:dyDescent="0.25">
      <c r="A824" s="2" t="s">
        <v>224</v>
      </c>
      <c r="B824" s="1">
        <v>45817</v>
      </c>
      <c r="C824" s="1">
        <v>45821</v>
      </c>
      <c r="D824" t="s">
        <v>19</v>
      </c>
      <c r="E824" t="s">
        <v>9</v>
      </c>
      <c r="F824" s="3">
        <v>324511.38</v>
      </c>
      <c r="G824" t="s">
        <v>10</v>
      </c>
      <c r="H824" s="4">
        <f>Table1[[#This Row],[SettleDate]] - Table1[[#This Row],[TradeDate]]</f>
        <v>4</v>
      </c>
      <c r="I824">
        <f>IF(Table1[[#This Row],[Status]]="Settled",1,0)</f>
        <v>1</v>
      </c>
      <c r="J824">
        <f>IF(Table1[[#This Row],[Status]]="Failed",1,0)</f>
        <v>0</v>
      </c>
    </row>
    <row r="825" spans="1:10" x14ac:dyDescent="0.25">
      <c r="A825" s="2" t="s">
        <v>236</v>
      </c>
      <c r="B825" s="1">
        <v>45781</v>
      </c>
      <c r="C825" s="1">
        <v>45785</v>
      </c>
      <c r="D825" t="s">
        <v>8</v>
      </c>
      <c r="E825" t="s">
        <v>23</v>
      </c>
      <c r="F825" s="3">
        <v>84640.61</v>
      </c>
      <c r="G825" t="s">
        <v>10</v>
      </c>
      <c r="H825" s="4">
        <f>Table1[[#This Row],[SettleDate]] - Table1[[#This Row],[TradeDate]]</f>
        <v>4</v>
      </c>
      <c r="I825">
        <f>IF(Table1[[#This Row],[Status]]="Settled",1,0)</f>
        <v>1</v>
      </c>
      <c r="J825">
        <f>IF(Table1[[#This Row],[Status]]="Failed",1,0)</f>
        <v>0</v>
      </c>
    </row>
    <row r="826" spans="1:10" x14ac:dyDescent="0.25">
      <c r="A826" s="2" t="s">
        <v>239</v>
      </c>
      <c r="B826" s="1">
        <v>45660</v>
      </c>
      <c r="C826" s="1">
        <v>45664</v>
      </c>
      <c r="D826" t="s">
        <v>26</v>
      </c>
      <c r="E826" t="s">
        <v>9</v>
      </c>
      <c r="F826" s="3">
        <v>469315.43</v>
      </c>
      <c r="G826" t="s">
        <v>10</v>
      </c>
      <c r="H826" s="4">
        <f>Table1[[#This Row],[SettleDate]] - Table1[[#This Row],[TradeDate]]</f>
        <v>4</v>
      </c>
      <c r="I826">
        <f>IF(Table1[[#This Row],[Status]]="Settled",1,0)</f>
        <v>1</v>
      </c>
      <c r="J826">
        <f>IF(Table1[[#This Row],[Status]]="Failed",1,0)</f>
        <v>0</v>
      </c>
    </row>
    <row r="827" spans="1:10" x14ac:dyDescent="0.25">
      <c r="A827" s="2" t="s">
        <v>243</v>
      </c>
      <c r="B827" s="1">
        <v>45747</v>
      </c>
      <c r="C827" s="1">
        <v>45751</v>
      </c>
      <c r="D827" t="s">
        <v>8</v>
      </c>
      <c r="E827" t="s">
        <v>9</v>
      </c>
      <c r="F827" s="3">
        <v>339104.72</v>
      </c>
      <c r="G827" t="s">
        <v>10</v>
      </c>
      <c r="H827" s="4">
        <f>Table1[[#This Row],[SettleDate]] - Table1[[#This Row],[TradeDate]]</f>
        <v>4</v>
      </c>
      <c r="I827">
        <f>IF(Table1[[#This Row],[Status]]="Settled",1,0)</f>
        <v>1</v>
      </c>
      <c r="J827">
        <f>IF(Table1[[#This Row],[Status]]="Failed",1,0)</f>
        <v>0</v>
      </c>
    </row>
    <row r="828" spans="1:10" x14ac:dyDescent="0.25">
      <c r="A828" s="2" t="s">
        <v>246</v>
      </c>
      <c r="B828" s="1">
        <v>45753</v>
      </c>
      <c r="C828" s="1">
        <v>45757</v>
      </c>
      <c r="D828" t="s">
        <v>19</v>
      </c>
      <c r="E828" t="s">
        <v>33</v>
      </c>
      <c r="F828" s="3">
        <v>127187.8</v>
      </c>
      <c r="G828" t="s">
        <v>31</v>
      </c>
      <c r="H828" s="4">
        <f>Table1[[#This Row],[SettleDate]] - Table1[[#This Row],[TradeDate]]</f>
        <v>4</v>
      </c>
      <c r="I828">
        <f>IF(Table1[[#This Row],[Status]]="Settled",1,0)</f>
        <v>0</v>
      </c>
      <c r="J828">
        <f>IF(Table1[[#This Row],[Status]]="Failed",1,0)</f>
        <v>0</v>
      </c>
    </row>
    <row r="829" spans="1:10" x14ac:dyDescent="0.25">
      <c r="A829" s="2" t="s">
        <v>249</v>
      </c>
      <c r="B829" s="1">
        <v>45825</v>
      </c>
      <c r="C829" s="1">
        <v>45829</v>
      </c>
      <c r="D829" t="s">
        <v>26</v>
      </c>
      <c r="E829" t="s">
        <v>9</v>
      </c>
      <c r="F829" s="3">
        <v>325849.68</v>
      </c>
      <c r="G829" t="s">
        <v>10</v>
      </c>
      <c r="H829" s="4">
        <f>Table1[[#This Row],[SettleDate]] - Table1[[#This Row],[TradeDate]]</f>
        <v>4</v>
      </c>
      <c r="I829">
        <f>IF(Table1[[#This Row],[Status]]="Settled",1,0)</f>
        <v>1</v>
      </c>
      <c r="J829">
        <f>IF(Table1[[#This Row],[Status]]="Failed",1,0)</f>
        <v>0</v>
      </c>
    </row>
    <row r="830" spans="1:10" x14ac:dyDescent="0.25">
      <c r="A830" s="2" t="s">
        <v>257</v>
      </c>
      <c r="B830" s="1">
        <v>45808</v>
      </c>
      <c r="C830" s="1">
        <v>45812</v>
      </c>
      <c r="D830" t="s">
        <v>15</v>
      </c>
      <c r="E830" t="s">
        <v>9</v>
      </c>
      <c r="F830" s="3">
        <v>164422.04999999999</v>
      </c>
      <c r="G830" t="s">
        <v>10</v>
      </c>
      <c r="H830" s="4">
        <f>Table1[[#This Row],[SettleDate]] - Table1[[#This Row],[TradeDate]]</f>
        <v>4</v>
      </c>
      <c r="I830">
        <f>IF(Table1[[#This Row],[Status]]="Settled",1,0)</f>
        <v>1</v>
      </c>
      <c r="J830">
        <f>IF(Table1[[#This Row],[Status]]="Failed",1,0)</f>
        <v>0</v>
      </c>
    </row>
    <row r="831" spans="1:10" x14ac:dyDescent="0.25">
      <c r="A831" s="2" t="s">
        <v>263</v>
      </c>
      <c r="B831" s="1">
        <v>45747</v>
      </c>
      <c r="C831" s="1">
        <v>45751</v>
      </c>
      <c r="D831" t="s">
        <v>19</v>
      </c>
      <c r="E831" t="s">
        <v>23</v>
      </c>
      <c r="F831" s="3">
        <v>324981.27</v>
      </c>
      <c r="G831" t="s">
        <v>10</v>
      </c>
      <c r="H831" s="4">
        <f>Table1[[#This Row],[SettleDate]] - Table1[[#This Row],[TradeDate]]</f>
        <v>4</v>
      </c>
      <c r="I831">
        <f>IF(Table1[[#This Row],[Status]]="Settled",1,0)</f>
        <v>1</v>
      </c>
      <c r="J831">
        <f>IF(Table1[[#This Row],[Status]]="Failed",1,0)</f>
        <v>0</v>
      </c>
    </row>
    <row r="832" spans="1:10" x14ac:dyDescent="0.25">
      <c r="A832" s="2" t="s">
        <v>266</v>
      </c>
      <c r="B832" s="1">
        <v>45770</v>
      </c>
      <c r="C832" s="1">
        <v>45774</v>
      </c>
      <c r="D832" t="s">
        <v>8</v>
      </c>
      <c r="E832" t="s">
        <v>9</v>
      </c>
      <c r="F832" s="3">
        <v>175296.67</v>
      </c>
      <c r="G832" t="s">
        <v>10</v>
      </c>
      <c r="H832" s="4">
        <f>Table1[[#This Row],[SettleDate]] - Table1[[#This Row],[TradeDate]]</f>
        <v>4</v>
      </c>
      <c r="I832">
        <f>IF(Table1[[#This Row],[Status]]="Settled",1,0)</f>
        <v>1</v>
      </c>
      <c r="J832">
        <f>IF(Table1[[#This Row],[Status]]="Failed",1,0)</f>
        <v>0</v>
      </c>
    </row>
    <row r="833" spans="1:10" x14ac:dyDescent="0.25">
      <c r="A833" s="2" t="s">
        <v>269</v>
      </c>
      <c r="B833" s="1">
        <v>45705</v>
      </c>
      <c r="C833" s="1">
        <v>45709</v>
      </c>
      <c r="D833" t="s">
        <v>8</v>
      </c>
      <c r="E833" t="s">
        <v>23</v>
      </c>
      <c r="F833" s="3">
        <v>39708.17</v>
      </c>
      <c r="G833" t="s">
        <v>10</v>
      </c>
      <c r="H833" s="4">
        <f>Table1[[#This Row],[SettleDate]] - Table1[[#This Row],[TradeDate]]</f>
        <v>4</v>
      </c>
      <c r="I833">
        <f>IF(Table1[[#This Row],[Status]]="Settled",1,0)</f>
        <v>1</v>
      </c>
      <c r="J833">
        <f>IF(Table1[[#This Row],[Status]]="Failed",1,0)</f>
        <v>0</v>
      </c>
    </row>
    <row r="834" spans="1:10" x14ac:dyDescent="0.25">
      <c r="A834" s="2" t="s">
        <v>272</v>
      </c>
      <c r="B834" s="1">
        <v>45817</v>
      </c>
      <c r="C834" s="1">
        <v>45821</v>
      </c>
      <c r="D834" t="s">
        <v>26</v>
      </c>
      <c r="E834" t="s">
        <v>9</v>
      </c>
      <c r="F834" s="3">
        <v>465997.33</v>
      </c>
      <c r="G834" t="s">
        <v>13</v>
      </c>
      <c r="H834" s="4">
        <f>Table1[[#This Row],[SettleDate]] - Table1[[#This Row],[TradeDate]]</f>
        <v>4</v>
      </c>
      <c r="I834">
        <f>IF(Table1[[#This Row],[Status]]="Settled",1,0)</f>
        <v>0</v>
      </c>
      <c r="J834">
        <f>IF(Table1[[#This Row],[Status]]="Failed",1,0)</f>
        <v>0</v>
      </c>
    </row>
    <row r="835" spans="1:10" x14ac:dyDescent="0.25">
      <c r="A835" s="2" t="s">
        <v>276</v>
      </c>
      <c r="B835" s="1">
        <v>45705</v>
      </c>
      <c r="C835" s="1">
        <v>45709</v>
      </c>
      <c r="D835" t="s">
        <v>26</v>
      </c>
      <c r="E835" t="s">
        <v>33</v>
      </c>
      <c r="F835" s="3">
        <v>213664.67</v>
      </c>
      <c r="G835" t="s">
        <v>34</v>
      </c>
      <c r="H835" s="4">
        <f>Table1[[#This Row],[SettleDate]] - Table1[[#This Row],[TradeDate]]</f>
        <v>4</v>
      </c>
      <c r="I835">
        <f>IF(Table1[[#This Row],[Status]]="Settled",1,0)</f>
        <v>0</v>
      </c>
      <c r="J835">
        <f>IF(Table1[[#This Row],[Status]]="Failed",1,0)</f>
        <v>1</v>
      </c>
    </row>
    <row r="836" spans="1:10" x14ac:dyDescent="0.25">
      <c r="A836" s="2" t="s">
        <v>282</v>
      </c>
      <c r="B836" s="1">
        <v>45818</v>
      </c>
      <c r="C836" s="1">
        <v>45822</v>
      </c>
      <c r="D836" t="s">
        <v>26</v>
      </c>
      <c r="E836" t="s">
        <v>9</v>
      </c>
      <c r="F836" s="3">
        <v>314245.21000000002</v>
      </c>
      <c r="G836" t="s">
        <v>10</v>
      </c>
      <c r="H836" s="4">
        <f>Table1[[#This Row],[SettleDate]] - Table1[[#This Row],[TradeDate]]</f>
        <v>4</v>
      </c>
      <c r="I836">
        <f>IF(Table1[[#This Row],[Status]]="Settled",1,0)</f>
        <v>1</v>
      </c>
      <c r="J836">
        <f>IF(Table1[[#This Row],[Status]]="Failed",1,0)</f>
        <v>0</v>
      </c>
    </row>
    <row r="837" spans="1:10" x14ac:dyDescent="0.25">
      <c r="A837" s="2" t="s">
        <v>285</v>
      </c>
      <c r="B837" s="1">
        <v>45732</v>
      </c>
      <c r="C837" s="1">
        <v>45736</v>
      </c>
      <c r="D837" t="s">
        <v>8</v>
      </c>
      <c r="E837" t="s">
        <v>17</v>
      </c>
      <c r="F837" s="3">
        <v>277961.21999999997</v>
      </c>
      <c r="G837" t="s">
        <v>31</v>
      </c>
      <c r="H837" s="4">
        <f>Table1[[#This Row],[SettleDate]] - Table1[[#This Row],[TradeDate]]</f>
        <v>4</v>
      </c>
      <c r="I837">
        <f>IF(Table1[[#This Row],[Status]]="Settled",1,0)</f>
        <v>0</v>
      </c>
      <c r="J837">
        <f>IF(Table1[[#This Row],[Status]]="Failed",1,0)</f>
        <v>0</v>
      </c>
    </row>
    <row r="838" spans="1:10" x14ac:dyDescent="0.25">
      <c r="A838" s="2" t="s">
        <v>292</v>
      </c>
      <c r="B838" s="1">
        <v>45756</v>
      </c>
      <c r="C838" s="1">
        <v>45760</v>
      </c>
      <c r="D838" t="s">
        <v>19</v>
      </c>
      <c r="E838" t="s">
        <v>12</v>
      </c>
      <c r="F838" s="3">
        <v>340431</v>
      </c>
      <c r="G838" t="s">
        <v>10</v>
      </c>
      <c r="H838" s="4">
        <f>Table1[[#This Row],[SettleDate]] - Table1[[#This Row],[TradeDate]]</f>
        <v>4</v>
      </c>
      <c r="I838">
        <f>IF(Table1[[#This Row],[Status]]="Settled",1,0)</f>
        <v>1</v>
      </c>
      <c r="J838">
        <f>IF(Table1[[#This Row],[Status]]="Failed",1,0)</f>
        <v>0</v>
      </c>
    </row>
    <row r="839" spans="1:10" x14ac:dyDescent="0.25">
      <c r="A839" s="2" t="s">
        <v>293</v>
      </c>
      <c r="B839" s="1">
        <v>45810</v>
      </c>
      <c r="C839" s="1">
        <v>45814</v>
      </c>
      <c r="D839" t="s">
        <v>26</v>
      </c>
      <c r="E839" t="s">
        <v>23</v>
      </c>
      <c r="F839" s="3">
        <v>77129.539999999994</v>
      </c>
      <c r="G839" t="s">
        <v>34</v>
      </c>
      <c r="H839" s="4">
        <f>Table1[[#This Row],[SettleDate]] - Table1[[#This Row],[TradeDate]]</f>
        <v>4</v>
      </c>
      <c r="I839">
        <f>IF(Table1[[#This Row],[Status]]="Settled",1,0)</f>
        <v>0</v>
      </c>
      <c r="J839">
        <f>IF(Table1[[#This Row],[Status]]="Failed",1,0)</f>
        <v>1</v>
      </c>
    </row>
    <row r="840" spans="1:10" x14ac:dyDescent="0.25">
      <c r="A840" s="2" t="s">
        <v>303</v>
      </c>
      <c r="B840" s="1">
        <v>45725</v>
      </c>
      <c r="C840" s="1">
        <v>45729</v>
      </c>
      <c r="D840" t="s">
        <v>8</v>
      </c>
      <c r="E840" t="s">
        <v>12</v>
      </c>
      <c r="F840" s="3">
        <v>266044.46000000002</v>
      </c>
      <c r="G840" t="s">
        <v>10</v>
      </c>
      <c r="H840" s="4">
        <f>Table1[[#This Row],[SettleDate]] - Table1[[#This Row],[TradeDate]]</f>
        <v>4</v>
      </c>
      <c r="I840">
        <f>IF(Table1[[#This Row],[Status]]="Settled",1,0)</f>
        <v>1</v>
      </c>
      <c r="J840">
        <f>IF(Table1[[#This Row],[Status]]="Failed",1,0)</f>
        <v>0</v>
      </c>
    </row>
    <row r="841" spans="1:10" x14ac:dyDescent="0.25">
      <c r="A841" s="2" t="s">
        <v>310</v>
      </c>
      <c r="B841" s="1">
        <v>45793</v>
      </c>
      <c r="C841" s="1">
        <v>45797</v>
      </c>
      <c r="D841" t="s">
        <v>8</v>
      </c>
      <c r="E841" t="s">
        <v>9</v>
      </c>
      <c r="F841" s="3">
        <v>16953.12</v>
      </c>
      <c r="G841" t="s">
        <v>10</v>
      </c>
      <c r="H841" s="4">
        <f>Table1[[#This Row],[SettleDate]] - Table1[[#This Row],[TradeDate]]</f>
        <v>4</v>
      </c>
      <c r="I841">
        <f>IF(Table1[[#This Row],[Status]]="Settled",1,0)</f>
        <v>1</v>
      </c>
      <c r="J841">
        <f>IF(Table1[[#This Row],[Status]]="Failed",1,0)</f>
        <v>0</v>
      </c>
    </row>
    <row r="842" spans="1:10" x14ac:dyDescent="0.25">
      <c r="A842" s="2" t="s">
        <v>312</v>
      </c>
      <c r="B842" s="1">
        <v>45802</v>
      </c>
      <c r="C842" s="1">
        <v>45806</v>
      </c>
      <c r="D842" t="s">
        <v>26</v>
      </c>
      <c r="E842" t="s">
        <v>9</v>
      </c>
      <c r="F842" s="3">
        <v>368740.08</v>
      </c>
      <c r="G842" t="s">
        <v>10</v>
      </c>
      <c r="H842" s="4">
        <f>Table1[[#This Row],[SettleDate]] - Table1[[#This Row],[TradeDate]]</f>
        <v>4</v>
      </c>
      <c r="I842">
        <f>IF(Table1[[#This Row],[Status]]="Settled",1,0)</f>
        <v>1</v>
      </c>
      <c r="J842">
        <f>IF(Table1[[#This Row],[Status]]="Failed",1,0)</f>
        <v>0</v>
      </c>
    </row>
    <row r="843" spans="1:10" x14ac:dyDescent="0.25">
      <c r="A843" s="2" t="s">
        <v>317</v>
      </c>
      <c r="B843" s="1">
        <v>45776</v>
      </c>
      <c r="C843" s="1">
        <v>45780</v>
      </c>
      <c r="D843" t="s">
        <v>26</v>
      </c>
      <c r="E843" t="s">
        <v>17</v>
      </c>
      <c r="F843" s="3">
        <v>483855.81</v>
      </c>
      <c r="G843" t="s">
        <v>10</v>
      </c>
      <c r="H843" s="4">
        <f>Table1[[#This Row],[SettleDate]] - Table1[[#This Row],[TradeDate]]</f>
        <v>4</v>
      </c>
      <c r="I843">
        <f>IF(Table1[[#This Row],[Status]]="Settled",1,0)</f>
        <v>1</v>
      </c>
      <c r="J843">
        <f>IF(Table1[[#This Row],[Status]]="Failed",1,0)</f>
        <v>0</v>
      </c>
    </row>
    <row r="844" spans="1:10" x14ac:dyDescent="0.25">
      <c r="A844" s="2" t="s">
        <v>323</v>
      </c>
      <c r="B844" s="1">
        <v>45665</v>
      </c>
      <c r="C844" s="1">
        <v>45669</v>
      </c>
      <c r="D844" t="s">
        <v>15</v>
      </c>
      <c r="E844" t="s">
        <v>23</v>
      </c>
      <c r="F844" s="3">
        <v>234534.98</v>
      </c>
      <c r="G844" t="s">
        <v>10</v>
      </c>
      <c r="H844" s="4">
        <f>Table1[[#This Row],[SettleDate]] - Table1[[#This Row],[TradeDate]]</f>
        <v>4</v>
      </c>
      <c r="I844">
        <f>IF(Table1[[#This Row],[Status]]="Settled",1,0)</f>
        <v>1</v>
      </c>
      <c r="J844">
        <f>IF(Table1[[#This Row],[Status]]="Failed",1,0)</f>
        <v>0</v>
      </c>
    </row>
    <row r="845" spans="1:10" x14ac:dyDescent="0.25">
      <c r="A845" s="2" t="s">
        <v>327</v>
      </c>
      <c r="B845" s="1">
        <v>45687</v>
      </c>
      <c r="C845" s="1">
        <v>45691</v>
      </c>
      <c r="D845" t="s">
        <v>8</v>
      </c>
      <c r="E845" t="s">
        <v>17</v>
      </c>
      <c r="F845" s="3">
        <v>429051.42</v>
      </c>
      <c r="G845" t="s">
        <v>10</v>
      </c>
      <c r="H845" s="4">
        <f>Table1[[#This Row],[SettleDate]] - Table1[[#This Row],[TradeDate]]</f>
        <v>4</v>
      </c>
      <c r="I845">
        <f>IF(Table1[[#This Row],[Status]]="Settled",1,0)</f>
        <v>1</v>
      </c>
      <c r="J845">
        <f>IF(Table1[[#This Row],[Status]]="Failed",1,0)</f>
        <v>0</v>
      </c>
    </row>
    <row r="846" spans="1:10" x14ac:dyDescent="0.25">
      <c r="A846" s="2" t="s">
        <v>328</v>
      </c>
      <c r="B846" s="1">
        <v>45754</v>
      </c>
      <c r="C846" s="1">
        <v>45758</v>
      </c>
      <c r="D846" t="s">
        <v>15</v>
      </c>
      <c r="E846" t="s">
        <v>12</v>
      </c>
      <c r="F846" s="3">
        <v>305501.51</v>
      </c>
      <c r="G846" t="s">
        <v>10</v>
      </c>
      <c r="H846" s="4">
        <f>Table1[[#This Row],[SettleDate]] - Table1[[#This Row],[TradeDate]]</f>
        <v>4</v>
      </c>
      <c r="I846">
        <f>IF(Table1[[#This Row],[Status]]="Settled",1,0)</f>
        <v>1</v>
      </c>
      <c r="J846">
        <f>IF(Table1[[#This Row],[Status]]="Failed",1,0)</f>
        <v>0</v>
      </c>
    </row>
    <row r="847" spans="1:10" x14ac:dyDescent="0.25">
      <c r="A847" s="2" t="s">
        <v>332</v>
      </c>
      <c r="B847" s="1">
        <v>45705</v>
      </c>
      <c r="C847" s="1">
        <v>45709</v>
      </c>
      <c r="D847" t="s">
        <v>19</v>
      </c>
      <c r="E847" t="s">
        <v>12</v>
      </c>
      <c r="F847" s="3">
        <v>280475.25</v>
      </c>
      <c r="G847" t="s">
        <v>10</v>
      </c>
      <c r="H847" s="4">
        <f>Table1[[#This Row],[SettleDate]] - Table1[[#This Row],[TradeDate]]</f>
        <v>4</v>
      </c>
      <c r="I847">
        <f>IF(Table1[[#This Row],[Status]]="Settled",1,0)</f>
        <v>1</v>
      </c>
      <c r="J847">
        <f>IF(Table1[[#This Row],[Status]]="Failed",1,0)</f>
        <v>0</v>
      </c>
    </row>
    <row r="848" spans="1:10" x14ac:dyDescent="0.25">
      <c r="A848" s="2" t="s">
        <v>337</v>
      </c>
      <c r="B848" s="1">
        <v>45674</v>
      </c>
      <c r="C848" s="1">
        <v>45678</v>
      </c>
      <c r="D848" t="s">
        <v>26</v>
      </c>
      <c r="E848" t="s">
        <v>23</v>
      </c>
      <c r="F848" s="3">
        <v>262194.96999999997</v>
      </c>
      <c r="G848" t="s">
        <v>10</v>
      </c>
      <c r="H848" s="4">
        <f>Table1[[#This Row],[SettleDate]] - Table1[[#This Row],[TradeDate]]</f>
        <v>4</v>
      </c>
      <c r="I848">
        <f>IF(Table1[[#This Row],[Status]]="Settled",1,0)</f>
        <v>1</v>
      </c>
      <c r="J848">
        <f>IF(Table1[[#This Row],[Status]]="Failed",1,0)</f>
        <v>0</v>
      </c>
    </row>
    <row r="849" spans="1:10" x14ac:dyDescent="0.25">
      <c r="A849" s="2" t="s">
        <v>342</v>
      </c>
      <c r="B849" s="1">
        <v>45663</v>
      </c>
      <c r="C849" s="1">
        <v>45667</v>
      </c>
      <c r="D849" t="s">
        <v>8</v>
      </c>
      <c r="E849" t="s">
        <v>23</v>
      </c>
      <c r="F849" s="3">
        <v>448374.97</v>
      </c>
      <c r="G849" t="s">
        <v>13</v>
      </c>
      <c r="H849" s="4">
        <f>Table1[[#This Row],[SettleDate]] - Table1[[#This Row],[TradeDate]]</f>
        <v>4</v>
      </c>
      <c r="I849">
        <f>IF(Table1[[#This Row],[Status]]="Settled",1,0)</f>
        <v>0</v>
      </c>
      <c r="J849">
        <f>IF(Table1[[#This Row],[Status]]="Failed",1,0)</f>
        <v>0</v>
      </c>
    </row>
    <row r="850" spans="1:10" x14ac:dyDescent="0.25">
      <c r="A850" s="2" t="s">
        <v>350</v>
      </c>
      <c r="B850" s="1">
        <v>45756</v>
      </c>
      <c r="C850" s="1">
        <v>45760</v>
      </c>
      <c r="D850" t="s">
        <v>8</v>
      </c>
      <c r="E850" t="s">
        <v>17</v>
      </c>
      <c r="F850" s="3">
        <v>245959.18</v>
      </c>
      <c r="G850" t="s">
        <v>31</v>
      </c>
      <c r="H850" s="4">
        <f>Table1[[#This Row],[SettleDate]] - Table1[[#This Row],[TradeDate]]</f>
        <v>4</v>
      </c>
      <c r="I850">
        <f>IF(Table1[[#This Row],[Status]]="Settled",1,0)</f>
        <v>0</v>
      </c>
      <c r="J850">
        <f>IF(Table1[[#This Row],[Status]]="Failed",1,0)</f>
        <v>0</v>
      </c>
    </row>
    <row r="851" spans="1:10" x14ac:dyDescent="0.25">
      <c r="A851" s="2" t="s">
        <v>352</v>
      </c>
      <c r="B851" s="1">
        <v>45817</v>
      </c>
      <c r="C851" s="1">
        <v>45821</v>
      </c>
      <c r="D851" t="s">
        <v>8</v>
      </c>
      <c r="E851" t="s">
        <v>9</v>
      </c>
      <c r="F851" s="3">
        <v>54453.63</v>
      </c>
      <c r="G851" t="s">
        <v>10</v>
      </c>
      <c r="H851" s="4">
        <f>Table1[[#This Row],[SettleDate]] - Table1[[#This Row],[TradeDate]]</f>
        <v>4</v>
      </c>
      <c r="I851">
        <f>IF(Table1[[#This Row],[Status]]="Settled",1,0)</f>
        <v>1</v>
      </c>
      <c r="J851">
        <f>IF(Table1[[#This Row],[Status]]="Failed",1,0)</f>
        <v>0</v>
      </c>
    </row>
    <row r="852" spans="1:10" x14ac:dyDescent="0.25">
      <c r="A852" s="2" t="s">
        <v>355</v>
      </c>
      <c r="B852" s="1">
        <v>45785</v>
      </c>
      <c r="C852" s="1">
        <v>45789</v>
      </c>
      <c r="D852" t="s">
        <v>19</v>
      </c>
      <c r="E852" t="s">
        <v>9</v>
      </c>
      <c r="F852" s="3">
        <v>227739.02</v>
      </c>
      <c r="G852" t="s">
        <v>10</v>
      </c>
      <c r="H852" s="4">
        <f>Table1[[#This Row],[SettleDate]] - Table1[[#This Row],[TradeDate]]</f>
        <v>4</v>
      </c>
      <c r="I852">
        <f>IF(Table1[[#This Row],[Status]]="Settled",1,0)</f>
        <v>1</v>
      </c>
      <c r="J852">
        <f>IF(Table1[[#This Row],[Status]]="Failed",1,0)</f>
        <v>0</v>
      </c>
    </row>
    <row r="853" spans="1:10" x14ac:dyDescent="0.25">
      <c r="A853" s="2" t="s">
        <v>356</v>
      </c>
      <c r="B853" s="1">
        <v>45675</v>
      </c>
      <c r="C853" s="1">
        <v>45679</v>
      </c>
      <c r="D853" t="s">
        <v>19</v>
      </c>
      <c r="E853" t="s">
        <v>9</v>
      </c>
      <c r="F853" s="3">
        <v>145018.49</v>
      </c>
      <c r="G853" t="s">
        <v>10</v>
      </c>
      <c r="H853" s="4">
        <f>Table1[[#This Row],[SettleDate]] - Table1[[#This Row],[TradeDate]]</f>
        <v>4</v>
      </c>
      <c r="I853">
        <f>IF(Table1[[#This Row],[Status]]="Settled",1,0)</f>
        <v>1</v>
      </c>
      <c r="J853">
        <f>IF(Table1[[#This Row],[Status]]="Failed",1,0)</f>
        <v>0</v>
      </c>
    </row>
    <row r="854" spans="1:10" x14ac:dyDescent="0.25">
      <c r="A854" s="2" t="s">
        <v>358</v>
      </c>
      <c r="B854" s="1">
        <v>45711</v>
      </c>
      <c r="C854" s="1">
        <v>45715</v>
      </c>
      <c r="D854" t="s">
        <v>26</v>
      </c>
      <c r="E854" t="s">
        <v>9</v>
      </c>
      <c r="F854" s="3">
        <v>496296.72</v>
      </c>
      <c r="G854" t="s">
        <v>10</v>
      </c>
      <c r="H854" s="4">
        <f>Table1[[#This Row],[SettleDate]] - Table1[[#This Row],[TradeDate]]</f>
        <v>4</v>
      </c>
      <c r="I854">
        <f>IF(Table1[[#This Row],[Status]]="Settled",1,0)</f>
        <v>1</v>
      </c>
      <c r="J854">
        <f>IF(Table1[[#This Row],[Status]]="Failed",1,0)</f>
        <v>0</v>
      </c>
    </row>
    <row r="855" spans="1:10" x14ac:dyDescent="0.25">
      <c r="A855" s="2" t="s">
        <v>359</v>
      </c>
      <c r="B855" s="1">
        <v>45715</v>
      </c>
      <c r="C855" s="1">
        <v>45719</v>
      </c>
      <c r="D855" t="s">
        <v>19</v>
      </c>
      <c r="E855" t="s">
        <v>17</v>
      </c>
      <c r="F855" s="3">
        <v>199298.35</v>
      </c>
      <c r="G855" t="s">
        <v>34</v>
      </c>
      <c r="H855" s="4">
        <f>Table1[[#This Row],[SettleDate]] - Table1[[#This Row],[TradeDate]]</f>
        <v>4</v>
      </c>
      <c r="I855">
        <f>IF(Table1[[#This Row],[Status]]="Settled",1,0)</f>
        <v>0</v>
      </c>
      <c r="J855">
        <f>IF(Table1[[#This Row],[Status]]="Failed",1,0)</f>
        <v>1</v>
      </c>
    </row>
    <row r="856" spans="1:10" x14ac:dyDescent="0.25">
      <c r="A856" s="2" t="s">
        <v>362</v>
      </c>
      <c r="B856" s="1">
        <v>45831</v>
      </c>
      <c r="C856" s="1">
        <v>45835</v>
      </c>
      <c r="D856" t="s">
        <v>8</v>
      </c>
      <c r="E856" t="s">
        <v>9</v>
      </c>
      <c r="F856" s="3">
        <v>425163.12</v>
      </c>
      <c r="G856" t="s">
        <v>10</v>
      </c>
      <c r="H856" s="4">
        <f>Table1[[#This Row],[SettleDate]] - Table1[[#This Row],[TradeDate]]</f>
        <v>4</v>
      </c>
      <c r="I856">
        <f>IF(Table1[[#This Row],[Status]]="Settled",1,0)</f>
        <v>1</v>
      </c>
      <c r="J856">
        <f>IF(Table1[[#This Row],[Status]]="Failed",1,0)</f>
        <v>0</v>
      </c>
    </row>
    <row r="857" spans="1:10" x14ac:dyDescent="0.25">
      <c r="A857" s="2" t="s">
        <v>363</v>
      </c>
      <c r="B857" s="1">
        <v>45681</v>
      </c>
      <c r="C857" s="1">
        <v>45685</v>
      </c>
      <c r="D857" t="s">
        <v>26</v>
      </c>
      <c r="E857" t="s">
        <v>33</v>
      </c>
      <c r="F857" s="3">
        <v>452095.84</v>
      </c>
      <c r="G857" t="s">
        <v>10</v>
      </c>
      <c r="H857" s="4">
        <f>Table1[[#This Row],[SettleDate]] - Table1[[#This Row],[TradeDate]]</f>
        <v>4</v>
      </c>
      <c r="I857">
        <f>IF(Table1[[#This Row],[Status]]="Settled",1,0)</f>
        <v>1</v>
      </c>
      <c r="J857">
        <f>IF(Table1[[#This Row],[Status]]="Failed",1,0)</f>
        <v>0</v>
      </c>
    </row>
    <row r="858" spans="1:10" x14ac:dyDescent="0.25">
      <c r="A858" s="2" t="s">
        <v>364</v>
      </c>
      <c r="B858" s="1">
        <v>45771</v>
      </c>
      <c r="C858" s="1">
        <v>45775</v>
      </c>
      <c r="D858" t="s">
        <v>15</v>
      </c>
      <c r="E858" t="s">
        <v>9</v>
      </c>
      <c r="F858" s="3">
        <v>439904.25</v>
      </c>
      <c r="G858" t="s">
        <v>10</v>
      </c>
      <c r="H858" s="4">
        <f>Table1[[#This Row],[SettleDate]] - Table1[[#This Row],[TradeDate]]</f>
        <v>4</v>
      </c>
      <c r="I858">
        <f>IF(Table1[[#This Row],[Status]]="Settled",1,0)</f>
        <v>1</v>
      </c>
      <c r="J858">
        <f>IF(Table1[[#This Row],[Status]]="Failed",1,0)</f>
        <v>0</v>
      </c>
    </row>
    <row r="859" spans="1:10" x14ac:dyDescent="0.25">
      <c r="A859" s="2" t="s">
        <v>371</v>
      </c>
      <c r="B859" s="1">
        <v>45787</v>
      </c>
      <c r="C859" s="1">
        <v>45791</v>
      </c>
      <c r="D859" t="s">
        <v>8</v>
      </c>
      <c r="E859" t="s">
        <v>9</v>
      </c>
      <c r="F859" s="3">
        <v>82607.179999999993</v>
      </c>
      <c r="G859" t="s">
        <v>31</v>
      </c>
      <c r="H859" s="4">
        <f>Table1[[#This Row],[SettleDate]] - Table1[[#This Row],[TradeDate]]</f>
        <v>4</v>
      </c>
      <c r="I859">
        <f>IF(Table1[[#This Row],[Status]]="Settled",1,0)</f>
        <v>0</v>
      </c>
      <c r="J859">
        <f>IF(Table1[[#This Row],[Status]]="Failed",1,0)</f>
        <v>0</v>
      </c>
    </row>
    <row r="860" spans="1:10" x14ac:dyDescent="0.25">
      <c r="A860" s="2" t="s">
        <v>380</v>
      </c>
      <c r="B860" s="1">
        <v>45683</v>
      </c>
      <c r="C860" s="1">
        <v>45687</v>
      </c>
      <c r="D860" t="s">
        <v>8</v>
      </c>
      <c r="E860" t="s">
        <v>17</v>
      </c>
      <c r="F860" s="3">
        <v>80469.03</v>
      </c>
      <c r="G860" t="s">
        <v>10</v>
      </c>
      <c r="H860" s="4">
        <f>Table1[[#This Row],[SettleDate]] - Table1[[#This Row],[TradeDate]]</f>
        <v>4</v>
      </c>
      <c r="I860">
        <f>IF(Table1[[#This Row],[Status]]="Settled",1,0)</f>
        <v>1</v>
      </c>
      <c r="J860">
        <f>IF(Table1[[#This Row],[Status]]="Failed",1,0)</f>
        <v>0</v>
      </c>
    </row>
    <row r="861" spans="1:10" x14ac:dyDescent="0.25">
      <c r="A861" s="2" t="s">
        <v>383</v>
      </c>
      <c r="B861" s="1">
        <v>45810</v>
      </c>
      <c r="C861" s="1">
        <v>45814</v>
      </c>
      <c r="D861" t="s">
        <v>15</v>
      </c>
      <c r="E861" t="s">
        <v>33</v>
      </c>
      <c r="F861" s="3">
        <v>424466.28</v>
      </c>
      <c r="G861" t="s">
        <v>10</v>
      </c>
      <c r="H861" s="4">
        <f>Table1[[#This Row],[SettleDate]] - Table1[[#This Row],[TradeDate]]</f>
        <v>4</v>
      </c>
      <c r="I861">
        <f>IF(Table1[[#This Row],[Status]]="Settled",1,0)</f>
        <v>1</v>
      </c>
      <c r="J861">
        <f>IF(Table1[[#This Row],[Status]]="Failed",1,0)</f>
        <v>0</v>
      </c>
    </row>
    <row r="862" spans="1:10" x14ac:dyDescent="0.25">
      <c r="A862" s="2" t="s">
        <v>385</v>
      </c>
      <c r="B862" s="1">
        <v>45670</v>
      </c>
      <c r="C862" s="1">
        <v>45674</v>
      </c>
      <c r="D862" t="s">
        <v>15</v>
      </c>
      <c r="E862" t="s">
        <v>12</v>
      </c>
      <c r="F862" s="3">
        <v>383923.1</v>
      </c>
      <c r="G862" t="s">
        <v>34</v>
      </c>
      <c r="H862" s="4">
        <f>Table1[[#This Row],[SettleDate]] - Table1[[#This Row],[TradeDate]]</f>
        <v>4</v>
      </c>
      <c r="I862">
        <f>IF(Table1[[#This Row],[Status]]="Settled",1,0)</f>
        <v>0</v>
      </c>
      <c r="J862">
        <f>IF(Table1[[#This Row],[Status]]="Failed",1,0)</f>
        <v>1</v>
      </c>
    </row>
    <row r="863" spans="1:10" x14ac:dyDescent="0.25">
      <c r="A863" s="2" t="s">
        <v>391</v>
      </c>
      <c r="B863" s="1">
        <v>45677</v>
      </c>
      <c r="C863" s="1">
        <v>45681</v>
      </c>
      <c r="D863" t="s">
        <v>8</v>
      </c>
      <c r="E863" t="s">
        <v>33</v>
      </c>
      <c r="F863" s="3">
        <v>154890.39000000001</v>
      </c>
      <c r="G863" t="s">
        <v>10</v>
      </c>
      <c r="H863" s="4">
        <f>Table1[[#This Row],[SettleDate]] - Table1[[#This Row],[TradeDate]]</f>
        <v>4</v>
      </c>
      <c r="I863">
        <f>IF(Table1[[#This Row],[Status]]="Settled",1,0)</f>
        <v>1</v>
      </c>
      <c r="J863">
        <f>IF(Table1[[#This Row],[Status]]="Failed",1,0)</f>
        <v>0</v>
      </c>
    </row>
    <row r="864" spans="1:10" x14ac:dyDescent="0.25">
      <c r="A864" s="2" t="s">
        <v>399</v>
      </c>
      <c r="B864" s="1">
        <v>45755</v>
      </c>
      <c r="C864" s="1">
        <v>45759</v>
      </c>
      <c r="D864" t="s">
        <v>15</v>
      </c>
      <c r="E864" t="s">
        <v>12</v>
      </c>
      <c r="F864" s="3">
        <v>56575.99</v>
      </c>
      <c r="G864" t="s">
        <v>10</v>
      </c>
      <c r="H864" s="4">
        <f>Table1[[#This Row],[SettleDate]] - Table1[[#This Row],[TradeDate]]</f>
        <v>4</v>
      </c>
      <c r="I864">
        <f>IF(Table1[[#This Row],[Status]]="Settled",1,0)</f>
        <v>1</v>
      </c>
      <c r="J864">
        <f>IF(Table1[[#This Row],[Status]]="Failed",1,0)</f>
        <v>0</v>
      </c>
    </row>
    <row r="865" spans="1:10" x14ac:dyDescent="0.25">
      <c r="A865" s="2" t="s">
        <v>400</v>
      </c>
      <c r="B865" s="1">
        <v>45723</v>
      </c>
      <c r="C865" s="1">
        <v>45727</v>
      </c>
      <c r="D865" t="s">
        <v>8</v>
      </c>
      <c r="E865" t="s">
        <v>33</v>
      </c>
      <c r="F865" s="3">
        <v>415105.92</v>
      </c>
      <c r="G865" t="s">
        <v>10</v>
      </c>
      <c r="H865" s="4">
        <f>Table1[[#This Row],[SettleDate]] - Table1[[#This Row],[TradeDate]]</f>
        <v>4</v>
      </c>
      <c r="I865">
        <f>IF(Table1[[#This Row],[Status]]="Settled",1,0)</f>
        <v>1</v>
      </c>
      <c r="J865">
        <f>IF(Table1[[#This Row],[Status]]="Failed",1,0)</f>
        <v>0</v>
      </c>
    </row>
    <row r="866" spans="1:10" x14ac:dyDescent="0.25">
      <c r="A866" s="2" t="s">
        <v>404</v>
      </c>
      <c r="B866" s="1">
        <v>45810</v>
      </c>
      <c r="C866" s="1">
        <v>45814</v>
      </c>
      <c r="D866" t="s">
        <v>15</v>
      </c>
      <c r="E866" t="s">
        <v>12</v>
      </c>
      <c r="F866" s="3">
        <v>182775.28</v>
      </c>
      <c r="G866" t="s">
        <v>10</v>
      </c>
      <c r="H866" s="4">
        <f>Table1[[#This Row],[SettleDate]] - Table1[[#This Row],[TradeDate]]</f>
        <v>4</v>
      </c>
      <c r="I866">
        <f>IF(Table1[[#This Row],[Status]]="Settled",1,0)</f>
        <v>1</v>
      </c>
      <c r="J866">
        <f>IF(Table1[[#This Row],[Status]]="Failed",1,0)</f>
        <v>0</v>
      </c>
    </row>
    <row r="867" spans="1:10" x14ac:dyDescent="0.25">
      <c r="A867" s="2" t="s">
        <v>409</v>
      </c>
      <c r="B867" s="1">
        <v>45715</v>
      </c>
      <c r="C867" s="1">
        <v>45719</v>
      </c>
      <c r="D867" t="s">
        <v>15</v>
      </c>
      <c r="E867" t="s">
        <v>23</v>
      </c>
      <c r="F867" s="3">
        <v>152114.29999999999</v>
      </c>
      <c r="G867" t="s">
        <v>31</v>
      </c>
      <c r="H867" s="4">
        <f>Table1[[#This Row],[SettleDate]] - Table1[[#This Row],[TradeDate]]</f>
        <v>4</v>
      </c>
      <c r="I867">
        <f>IF(Table1[[#This Row],[Status]]="Settled",1,0)</f>
        <v>0</v>
      </c>
      <c r="J867">
        <f>IF(Table1[[#This Row],[Status]]="Failed",1,0)</f>
        <v>0</v>
      </c>
    </row>
    <row r="868" spans="1:10" x14ac:dyDescent="0.25">
      <c r="A868" s="2" t="s">
        <v>411</v>
      </c>
      <c r="B868" s="1">
        <v>45706</v>
      </c>
      <c r="C868" s="1">
        <v>45710</v>
      </c>
      <c r="D868" t="s">
        <v>19</v>
      </c>
      <c r="E868" t="s">
        <v>17</v>
      </c>
      <c r="F868" s="3">
        <v>201993.74</v>
      </c>
      <c r="G868" t="s">
        <v>10</v>
      </c>
      <c r="H868" s="4">
        <f>Table1[[#This Row],[SettleDate]] - Table1[[#This Row],[TradeDate]]</f>
        <v>4</v>
      </c>
      <c r="I868">
        <f>IF(Table1[[#This Row],[Status]]="Settled",1,0)</f>
        <v>1</v>
      </c>
      <c r="J868">
        <f>IF(Table1[[#This Row],[Status]]="Failed",1,0)</f>
        <v>0</v>
      </c>
    </row>
    <row r="869" spans="1:10" x14ac:dyDescent="0.25">
      <c r="A869" s="2" t="s">
        <v>414</v>
      </c>
      <c r="B869" s="1">
        <v>45727</v>
      </c>
      <c r="C869" s="1">
        <v>45731</v>
      </c>
      <c r="D869" t="s">
        <v>15</v>
      </c>
      <c r="E869" t="s">
        <v>9</v>
      </c>
      <c r="F869" s="3">
        <v>299311.23</v>
      </c>
      <c r="G869" t="s">
        <v>10</v>
      </c>
      <c r="H869" s="4">
        <f>Table1[[#This Row],[SettleDate]] - Table1[[#This Row],[TradeDate]]</f>
        <v>4</v>
      </c>
      <c r="I869">
        <f>IF(Table1[[#This Row],[Status]]="Settled",1,0)</f>
        <v>1</v>
      </c>
      <c r="J869">
        <f>IF(Table1[[#This Row],[Status]]="Failed",1,0)</f>
        <v>0</v>
      </c>
    </row>
    <row r="870" spans="1:10" x14ac:dyDescent="0.25">
      <c r="A870" s="2" t="s">
        <v>415</v>
      </c>
      <c r="B870" s="1">
        <v>45672</v>
      </c>
      <c r="C870" s="1">
        <v>45676</v>
      </c>
      <c r="D870" t="s">
        <v>15</v>
      </c>
      <c r="E870" t="s">
        <v>33</v>
      </c>
      <c r="F870" s="3">
        <v>40052.17</v>
      </c>
      <c r="G870" t="s">
        <v>10</v>
      </c>
      <c r="H870" s="4">
        <f>Table1[[#This Row],[SettleDate]] - Table1[[#This Row],[TradeDate]]</f>
        <v>4</v>
      </c>
      <c r="I870">
        <f>IF(Table1[[#This Row],[Status]]="Settled",1,0)</f>
        <v>1</v>
      </c>
      <c r="J870">
        <f>IF(Table1[[#This Row],[Status]]="Failed",1,0)</f>
        <v>0</v>
      </c>
    </row>
    <row r="871" spans="1:10" x14ac:dyDescent="0.25">
      <c r="A871" s="2" t="s">
        <v>419</v>
      </c>
      <c r="B871" s="1">
        <v>45710</v>
      </c>
      <c r="C871" s="1">
        <v>45714</v>
      </c>
      <c r="D871" t="s">
        <v>15</v>
      </c>
      <c r="E871" t="s">
        <v>23</v>
      </c>
      <c r="F871" s="3">
        <v>109753.4</v>
      </c>
      <c r="G871" t="s">
        <v>34</v>
      </c>
      <c r="H871" s="4">
        <f>Table1[[#This Row],[SettleDate]] - Table1[[#This Row],[TradeDate]]</f>
        <v>4</v>
      </c>
      <c r="I871">
        <f>IF(Table1[[#This Row],[Status]]="Settled",1,0)</f>
        <v>0</v>
      </c>
      <c r="J871">
        <f>IF(Table1[[#This Row],[Status]]="Failed",1,0)</f>
        <v>1</v>
      </c>
    </row>
    <row r="872" spans="1:10" x14ac:dyDescent="0.25">
      <c r="A872" s="2" t="s">
        <v>423</v>
      </c>
      <c r="B872" s="1">
        <v>45760</v>
      </c>
      <c r="C872" s="1">
        <v>45764</v>
      </c>
      <c r="D872" t="s">
        <v>26</v>
      </c>
      <c r="E872" t="s">
        <v>33</v>
      </c>
      <c r="F872" s="3">
        <v>35431.46</v>
      </c>
      <c r="G872" t="s">
        <v>10</v>
      </c>
      <c r="H872" s="4">
        <f>Table1[[#This Row],[SettleDate]] - Table1[[#This Row],[TradeDate]]</f>
        <v>4</v>
      </c>
      <c r="I872">
        <f>IF(Table1[[#This Row],[Status]]="Settled",1,0)</f>
        <v>1</v>
      </c>
      <c r="J872">
        <f>IF(Table1[[#This Row],[Status]]="Failed",1,0)</f>
        <v>0</v>
      </c>
    </row>
    <row r="873" spans="1:10" x14ac:dyDescent="0.25">
      <c r="A873" s="2" t="s">
        <v>424</v>
      </c>
      <c r="B873" s="1">
        <v>45663</v>
      </c>
      <c r="C873" s="1">
        <v>45667</v>
      </c>
      <c r="D873" t="s">
        <v>8</v>
      </c>
      <c r="E873" t="s">
        <v>12</v>
      </c>
      <c r="F873" s="3">
        <v>103648.17</v>
      </c>
      <c r="G873" t="s">
        <v>10</v>
      </c>
      <c r="H873" s="4">
        <f>Table1[[#This Row],[SettleDate]] - Table1[[#This Row],[TradeDate]]</f>
        <v>4</v>
      </c>
      <c r="I873">
        <f>IF(Table1[[#This Row],[Status]]="Settled",1,0)</f>
        <v>1</v>
      </c>
      <c r="J873">
        <f>IF(Table1[[#This Row],[Status]]="Failed",1,0)</f>
        <v>0</v>
      </c>
    </row>
    <row r="874" spans="1:10" x14ac:dyDescent="0.25">
      <c r="A874" s="2" t="s">
        <v>431</v>
      </c>
      <c r="B874" s="1">
        <v>45825</v>
      </c>
      <c r="C874" s="1">
        <v>45829</v>
      </c>
      <c r="D874" t="s">
        <v>26</v>
      </c>
      <c r="E874" t="s">
        <v>33</v>
      </c>
      <c r="F874" s="3">
        <v>449059.99</v>
      </c>
      <c r="G874" t="s">
        <v>10</v>
      </c>
      <c r="H874" s="4">
        <f>Table1[[#This Row],[SettleDate]] - Table1[[#This Row],[TradeDate]]</f>
        <v>4</v>
      </c>
      <c r="I874">
        <f>IF(Table1[[#This Row],[Status]]="Settled",1,0)</f>
        <v>1</v>
      </c>
      <c r="J874">
        <f>IF(Table1[[#This Row],[Status]]="Failed",1,0)</f>
        <v>0</v>
      </c>
    </row>
    <row r="875" spans="1:10" x14ac:dyDescent="0.25">
      <c r="A875" s="2" t="s">
        <v>441</v>
      </c>
      <c r="B875" s="1">
        <v>45777</v>
      </c>
      <c r="C875" s="1">
        <v>45781</v>
      </c>
      <c r="D875" t="s">
        <v>26</v>
      </c>
      <c r="E875" t="s">
        <v>9</v>
      </c>
      <c r="F875" s="3">
        <v>275810.78999999998</v>
      </c>
      <c r="G875" t="s">
        <v>10</v>
      </c>
      <c r="H875" s="4">
        <f>Table1[[#This Row],[SettleDate]] - Table1[[#This Row],[TradeDate]]</f>
        <v>4</v>
      </c>
      <c r="I875">
        <f>IF(Table1[[#This Row],[Status]]="Settled",1,0)</f>
        <v>1</v>
      </c>
      <c r="J875">
        <f>IF(Table1[[#This Row],[Status]]="Failed",1,0)</f>
        <v>0</v>
      </c>
    </row>
    <row r="876" spans="1:10" x14ac:dyDescent="0.25">
      <c r="A876" s="2" t="s">
        <v>452</v>
      </c>
      <c r="B876" s="1">
        <v>45797</v>
      </c>
      <c r="C876" s="1">
        <v>45801</v>
      </c>
      <c r="D876" t="s">
        <v>26</v>
      </c>
      <c r="E876" t="s">
        <v>9</v>
      </c>
      <c r="F876" s="3">
        <v>187238.02</v>
      </c>
      <c r="G876" t="s">
        <v>10</v>
      </c>
      <c r="H876" s="4">
        <f>Table1[[#This Row],[SettleDate]] - Table1[[#This Row],[TradeDate]]</f>
        <v>4</v>
      </c>
      <c r="I876">
        <f>IF(Table1[[#This Row],[Status]]="Settled",1,0)</f>
        <v>1</v>
      </c>
      <c r="J876">
        <f>IF(Table1[[#This Row],[Status]]="Failed",1,0)</f>
        <v>0</v>
      </c>
    </row>
    <row r="877" spans="1:10" x14ac:dyDescent="0.25">
      <c r="A877" s="2" t="s">
        <v>455</v>
      </c>
      <c r="B877" s="1">
        <v>45779</v>
      </c>
      <c r="C877" s="1">
        <v>45783</v>
      </c>
      <c r="D877" t="s">
        <v>19</v>
      </c>
      <c r="E877" t="s">
        <v>9</v>
      </c>
      <c r="F877" s="3">
        <v>73671.27</v>
      </c>
      <c r="G877" t="s">
        <v>10</v>
      </c>
      <c r="H877" s="4">
        <f>Table1[[#This Row],[SettleDate]] - Table1[[#This Row],[TradeDate]]</f>
        <v>4</v>
      </c>
      <c r="I877">
        <f>IF(Table1[[#This Row],[Status]]="Settled",1,0)</f>
        <v>1</v>
      </c>
      <c r="J877">
        <f>IF(Table1[[#This Row],[Status]]="Failed",1,0)</f>
        <v>0</v>
      </c>
    </row>
    <row r="878" spans="1:10" x14ac:dyDescent="0.25">
      <c r="A878" s="2" t="s">
        <v>464</v>
      </c>
      <c r="B878" s="1">
        <v>45786</v>
      </c>
      <c r="C878" s="1">
        <v>45790</v>
      </c>
      <c r="D878" t="s">
        <v>26</v>
      </c>
      <c r="E878" t="s">
        <v>17</v>
      </c>
      <c r="F878" s="3">
        <v>58135.15</v>
      </c>
      <c r="G878" t="s">
        <v>10</v>
      </c>
      <c r="H878" s="4">
        <f>Table1[[#This Row],[SettleDate]] - Table1[[#This Row],[TradeDate]]</f>
        <v>4</v>
      </c>
      <c r="I878">
        <f>IF(Table1[[#This Row],[Status]]="Settled",1,0)</f>
        <v>1</v>
      </c>
      <c r="J878">
        <f>IF(Table1[[#This Row],[Status]]="Failed",1,0)</f>
        <v>0</v>
      </c>
    </row>
    <row r="879" spans="1:10" x14ac:dyDescent="0.25">
      <c r="A879" s="2" t="s">
        <v>475</v>
      </c>
      <c r="B879" s="1">
        <v>45726</v>
      </c>
      <c r="C879" s="1">
        <v>45730</v>
      </c>
      <c r="D879" t="s">
        <v>26</v>
      </c>
      <c r="E879" t="s">
        <v>12</v>
      </c>
      <c r="F879" s="3">
        <v>87089.88</v>
      </c>
      <c r="G879" t="s">
        <v>34</v>
      </c>
      <c r="H879" s="4">
        <f>Table1[[#This Row],[SettleDate]] - Table1[[#This Row],[TradeDate]]</f>
        <v>4</v>
      </c>
      <c r="I879">
        <f>IF(Table1[[#This Row],[Status]]="Settled",1,0)</f>
        <v>0</v>
      </c>
      <c r="J879">
        <f>IF(Table1[[#This Row],[Status]]="Failed",1,0)</f>
        <v>1</v>
      </c>
    </row>
    <row r="880" spans="1:10" x14ac:dyDescent="0.25">
      <c r="A880" s="2" t="s">
        <v>477</v>
      </c>
      <c r="B880" s="1">
        <v>45751</v>
      </c>
      <c r="C880" s="1">
        <v>45755</v>
      </c>
      <c r="D880" t="s">
        <v>26</v>
      </c>
      <c r="E880" t="s">
        <v>23</v>
      </c>
      <c r="F880" s="3">
        <v>384712.38</v>
      </c>
      <c r="G880" t="s">
        <v>10</v>
      </c>
      <c r="H880" s="4">
        <f>Table1[[#This Row],[SettleDate]] - Table1[[#This Row],[TradeDate]]</f>
        <v>4</v>
      </c>
      <c r="I880">
        <f>IF(Table1[[#This Row],[Status]]="Settled",1,0)</f>
        <v>1</v>
      </c>
      <c r="J880">
        <f>IF(Table1[[#This Row],[Status]]="Failed",1,0)</f>
        <v>0</v>
      </c>
    </row>
    <row r="881" spans="1:10" x14ac:dyDescent="0.25">
      <c r="A881" s="2" t="s">
        <v>487</v>
      </c>
      <c r="B881" s="1">
        <v>45726</v>
      </c>
      <c r="C881" s="1">
        <v>45730</v>
      </c>
      <c r="D881" t="s">
        <v>8</v>
      </c>
      <c r="E881" t="s">
        <v>23</v>
      </c>
      <c r="F881" s="3">
        <v>393263.92</v>
      </c>
      <c r="G881" t="s">
        <v>13</v>
      </c>
      <c r="H881" s="4">
        <f>Table1[[#This Row],[SettleDate]] - Table1[[#This Row],[TradeDate]]</f>
        <v>4</v>
      </c>
      <c r="I881">
        <f>IF(Table1[[#This Row],[Status]]="Settled",1,0)</f>
        <v>0</v>
      </c>
      <c r="J881">
        <f>IF(Table1[[#This Row],[Status]]="Failed",1,0)</f>
        <v>0</v>
      </c>
    </row>
    <row r="882" spans="1:10" x14ac:dyDescent="0.25">
      <c r="A882" s="2" t="s">
        <v>491</v>
      </c>
      <c r="B882" s="1">
        <v>45795</v>
      </c>
      <c r="C882" s="1">
        <v>45799</v>
      </c>
      <c r="D882" t="s">
        <v>15</v>
      </c>
      <c r="E882" t="s">
        <v>9</v>
      </c>
      <c r="F882" s="3">
        <v>423206.26</v>
      </c>
      <c r="G882" t="s">
        <v>10</v>
      </c>
      <c r="H882" s="4">
        <f>Table1[[#This Row],[SettleDate]] - Table1[[#This Row],[TradeDate]]</f>
        <v>4</v>
      </c>
      <c r="I882">
        <f>IF(Table1[[#This Row],[Status]]="Settled",1,0)</f>
        <v>1</v>
      </c>
      <c r="J882">
        <f>IF(Table1[[#This Row],[Status]]="Failed",1,0)</f>
        <v>0</v>
      </c>
    </row>
    <row r="883" spans="1:10" x14ac:dyDescent="0.25">
      <c r="A883" s="2" t="s">
        <v>493</v>
      </c>
      <c r="B883" s="1">
        <v>45753</v>
      </c>
      <c r="C883" s="1">
        <v>45757</v>
      </c>
      <c r="D883" t="s">
        <v>19</v>
      </c>
      <c r="E883" t="s">
        <v>9</v>
      </c>
      <c r="F883" s="3">
        <v>283900.51</v>
      </c>
      <c r="G883" t="s">
        <v>10</v>
      </c>
      <c r="H883" s="4">
        <f>Table1[[#This Row],[SettleDate]] - Table1[[#This Row],[TradeDate]]</f>
        <v>4</v>
      </c>
      <c r="I883">
        <f>IF(Table1[[#This Row],[Status]]="Settled",1,0)</f>
        <v>1</v>
      </c>
      <c r="J883">
        <f>IF(Table1[[#This Row],[Status]]="Failed",1,0)</f>
        <v>0</v>
      </c>
    </row>
    <row r="884" spans="1:10" x14ac:dyDescent="0.25">
      <c r="A884" s="2" t="s">
        <v>499</v>
      </c>
      <c r="B884" s="1">
        <v>45737</v>
      </c>
      <c r="C884" s="1">
        <v>45741</v>
      </c>
      <c r="D884" t="s">
        <v>15</v>
      </c>
      <c r="E884" t="s">
        <v>33</v>
      </c>
      <c r="F884" s="3">
        <v>161328.87</v>
      </c>
      <c r="G884" t="s">
        <v>31</v>
      </c>
      <c r="H884" s="4">
        <f>Table1[[#This Row],[SettleDate]] - Table1[[#This Row],[TradeDate]]</f>
        <v>4</v>
      </c>
      <c r="I884">
        <f>IF(Table1[[#This Row],[Status]]="Settled",1,0)</f>
        <v>0</v>
      </c>
      <c r="J884">
        <f>IF(Table1[[#This Row],[Status]]="Failed",1,0)</f>
        <v>0</v>
      </c>
    </row>
    <row r="885" spans="1:10" x14ac:dyDescent="0.25">
      <c r="A885" s="2" t="s">
        <v>505</v>
      </c>
      <c r="B885" s="1">
        <v>45797</v>
      </c>
      <c r="C885" s="1">
        <v>45801</v>
      </c>
      <c r="D885" t="s">
        <v>26</v>
      </c>
      <c r="E885" t="s">
        <v>9</v>
      </c>
      <c r="F885" s="3">
        <v>121096.42</v>
      </c>
      <c r="G885" t="s">
        <v>10</v>
      </c>
      <c r="H885" s="4">
        <f>Table1[[#This Row],[SettleDate]] - Table1[[#This Row],[TradeDate]]</f>
        <v>4</v>
      </c>
      <c r="I885">
        <f>IF(Table1[[#This Row],[Status]]="Settled",1,0)</f>
        <v>1</v>
      </c>
      <c r="J885">
        <f>IF(Table1[[#This Row],[Status]]="Failed",1,0)</f>
        <v>0</v>
      </c>
    </row>
    <row r="886" spans="1:10" x14ac:dyDescent="0.25">
      <c r="A886" s="2" t="s">
        <v>507</v>
      </c>
      <c r="B886" s="1">
        <v>45820</v>
      </c>
      <c r="C886" s="1">
        <v>45824</v>
      </c>
      <c r="D886" t="s">
        <v>26</v>
      </c>
      <c r="E886" t="s">
        <v>23</v>
      </c>
      <c r="F886" s="3">
        <v>406307.09</v>
      </c>
      <c r="G886" t="s">
        <v>10</v>
      </c>
      <c r="H886" s="4">
        <f>Table1[[#This Row],[SettleDate]] - Table1[[#This Row],[TradeDate]]</f>
        <v>4</v>
      </c>
      <c r="I886">
        <f>IF(Table1[[#This Row],[Status]]="Settled",1,0)</f>
        <v>1</v>
      </c>
      <c r="J886">
        <f>IF(Table1[[#This Row],[Status]]="Failed",1,0)</f>
        <v>0</v>
      </c>
    </row>
    <row r="887" spans="1:10" x14ac:dyDescent="0.25">
      <c r="A887" s="2" t="s">
        <v>508</v>
      </c>
      <c r="B887" s="1">
        <v>45781</v>
      </c>
      <c r="C887" s="1">
        <v>45785</v>
      </c>
      <c r="D887" t="s">
        <v>19</v>
      </c>
      <c r="E887" t="s">
        <v>9</v>
      </c>
      <c r="F887" s="3">
        <v>341804.68</v>
      </c>
      <c r="G887" t="s">
        <v>10</v>
      </c>
      <c r="H887" s="4">
        <f>Table1[[#This Row],[SettleDate]] - Table1[[#This Row],[TradeDate]]</f>
        <v>4</v>
      </c>
      <c r="I887">
        <f>IF(Table1[[#This Row],[Status]]="Settled",1,0)</f>
        <v>1</v>
      </c>
      <c r="J887">
        <f>IF(Table1[[#This Row],[Status]]="Failed",1,0)</f>
        <v>0</v>
      </c>
    </row>
    <row r="888" spans="1:10" x14ac:dyDescent="0.25">
      <c r="A888" s="2" t="s">
        <v>512</v>
      </c>
      <c r="B888" s="1">
        <v>45828</v>
      </c>
      <c r="C888" s="1">
        <v>45832</v>
      </c>
      <c r="D888" t="s">
        <v>15</v>
      </c>
      <c r="E888" t="s">
        <v>12</v>
      </c>
      <c r="F888" s="3">
        <v>255742.58</v>
      </c>
      <c r="G888" t="s">
        <v>10</v>
      </c>
      <c r="H888" s="4">
        <f>Table1[[#This Row],[SettleDate]] - Table1[[#This Row],[TradeDate]]</f>
        <v>4</v>
      </c>
      <c r="I888">
        <f>IF(Table1[[#This Row],[Status]]="Settled",1,0)</f>
        <v>1</v>
      </c>
      <c r="J888">
        <f>IF(Table1[[#This Row],[Status]]="Failed",1,0)</f>
        <v>0</v>
      </c>
    </row>
    <row r="889" spans="1:10" x14ac:dyDescent="0.25">
      <c r="A889" s="2" t="s">
        <v>518</v>
      </c>
      <c r="B889" s="1">
        <v>45825</v>
      </c>
      <c r="C889" s="1">
        <v>45829</v>
      </c>
      <c r="D889" t="s">
        <v>19</v>
      </c>
      <c r="E889" t="s">
        <v>33</v>
      </c>
      <c r="F889" s="3">
        <v>317716.76</v>
      </c>
      <c r="G889" t="s">
        <v>10</v>
      </c>
      <c r="H889" s="4">
        <f>Table1[[#This Row],[SettleDate]] - Table1[[#This Row],[TradeDate]]</f>
        <v>4</v>
      </c>
      <c r="I889">
        <f>IF(Table1[[#This Row],[Status]]="Settled",1,0)</f>
        <v>1</v>
      </c>
      <c r="J889">
        <f>IF(Table1[[#This Row],[Status]]="Failed",1,0)</f>
        <v>0</v>
      </c>
    </row>
    <row r="890" spans="1:10" x14ac:dyDescent="0.25">
      <c r="A890" s="2" t="s">
        <v>522</v>
      </c>
      <c r="B890" s="1">
        <v>45686</v>
      </c>
      <c r="C890" s="1">
        <v>45690</v>
      </c>
      <c r="D890" t="s">
        <v>26</v>
      </c>
      <c r="E890" t="s">
        <v>12</v>
      </c>
      <c r="F890" s="3">
        <v>19699.87</v>
      </c>
      <c r="G890" t="s">
        <v>10</v>
      </c>
      <c r="H890" s="4">
        <f>Table1[[#This Row],[SettleDate]] - Table1[[#This Row],[TradeDate]]</f>
        <v>4</v>
      </c>
      <c r="I890">
        <f>IF(Table1[[#This Row],[Status]]="Settled",1,0)</f>
        <v>1</v>
      </c>
      <c r="J890">
        <f>IF(Table1[[#This Row],[Status]]="Failed",1,0)</f>
        <v>0</v>
      </c>
    </row>
    <row r="891" spans="1:10" x14ac:dyDescent="0.25">
      <c r="A891" s="2" t="s">
        <v>525</v>
      </c>
      <c r="B891" s="1">
        <v>45752</v>
      </c>
      <c r="C891" s="1">
        <v>45756</v>
      </c>
      <c r="D891" t="s">
        <v>26</v>
      </c>
      <c r="E891" t="s">
        <v>17</v>
      </c>
      <c r="F891" s="3">
        <v>211711.18</v>
      </c>
      <c r="G891" t="s">
        <v>10</v>
      </c>
      <c r="H891" s="4">
        <f>Table1[[#This Row],[SettleDate]] - Table1[[#This Row],[TradeDate]]</f>
        <v>4</v>
      </c>
      <c r="I891">
        <f>IF(Table1[[#This Row],[Status]]="Settled",1,0)</f>
        <v>1</v>
      </c>
      <c r="J891">
        <f>IF(Table1[[#This Row],[Status]]="Failed",1,0)</f>
        <v>0</v>
      </c>
    </row>
    <row r="892" spans="1:10" x14ac:dyDescent="0.25">
      <c r="A892" s="2" t="s">
        <v>527</v>
      </c>
      <c r="B892" s="1">
        <v>45787</v>
      </c>
      <c r="C892" s="1">
        <v>45791</v>
      </c>
      <c r="D892" t="s">
        <v>26</v>
      </c>
      <c r="E892" t="s">
        <v>17</v>
      </c>
      <c r="F892" s="3">
        <v>220964.7</v>
      </c>
      <c r="G892" t="s">
        <v>10</v>
      </c>
      <c r="H892" s="4">
        <f>Table1[[#This Row],[SettleDate]] - Table1[[#This Row],[TradeDate]]</f>
        <v>4</v>
      </c>
      <c r="I892">
        <f>IF(Table1[[#This Row],[Status]]="Settled",1,0)</f>
        <v>1</v>
      </c>
      <c r="J892">
        <f>IF(Table1[[#This Row],[Status]]="Failed",1,0)</f>
        <v>0</v>
      </c>
    </row>
    <row r="893" spans="1:10" x14ac:dyDescent="0.25">
      <c r="A893" s="2" t="s">
        <v>530</v>
      </c>
      <c r="B893" s="1">
        <v>45747</v>
      </c>
      <c r="C893" s="1">
        <v>45751</v>
      </c>
      <c r="D893" t="s">
        <v>26</v>
      </c>
      <c r="E893" t="s">
        <v>9</v>
      </c>
      <c r="F893" s="3">
        <v>131094.46</v>
      </c>
      <c r="G893" t="s">
        <v>13</v>
      </c>
      <c r="H893" s="4">
        <f>Table1[[#This Row],[SettleDate]] - Table1[[#This Row],[TradeDate]]</f>
        <v>4</v>
      </c>
      <c r="I893">
        <f>IF(Table1[[#This Row],[Status]]="Settled",1,0)</f>
        <v>0</v>
      </c>
      <c r="J893">
        <f>IF(Table1[[#This Row],[Status]]="Failed",1,0)</f>
        <v>0</v>
      </c>
    </row>
    <row r="894" spans="1:10" x14ac:dyDescent="0.25">
      <c r="A894" s="2" t="s">
        <v>544</v>
      </c>
      <c r="B894" s="1">
        <v>45821</v>
      </c>
      <c r="C894" s="1">
        <v>45825</v>
      </c>
      <c r="D894" t="s">
        <v>15</v>
      </c>
      <c r="E894" t="s">
        <v>17</v>
      </c>
      <c r="F894" s="3">
        <v>304540.32</v>
      </c>
      <c r="G894" t="s">
        <v>31</v>
      </c>
      <c r="H894" s="4">
        <f>Table1[[#This Row],[SettleDate]] - Table1[[#This Row],[TradeDate]]</f>
        <v>4</v>
      </c>
      <c r="I894">
        <f>IF(Table1[[#This Row],[Status]]="Settled",1,0)</f>
        <v>0</v>
      </c>
      <c r="J894">
        <f>IF(Table1[[#This Row],[Status]]="Failed",1,0)</f>
        <v>0</v>
      </c>
    </row>
    <row r="895" spans="1:10" x14ac:dyDescent="0.25">
      <c r="A895" s="2" t="s">
        <v>550</v>
      </c>
      <c r="B895" s="1">
        <v>45834</v>
      </c>
      <c r="C895" s="1">
        <v>45838</v>
      </c>
      <c r="D895" t="s">
        <v>19</v>
      </c>
      <c r="E895" t="s">
        <v>23</v>
      </c>
      <c r="F895" s="3">
        <v>230557.1</v>
      </c>
      <c r="G895" t="s">
        <v>10</v>
      </c>
      <c r="H895" s="4">
        <f>Table1[[#This Row],[SettleDate]] - Table1[[#This Row],[TradeDate]]</f>
        <v>4</v>
      </c>
      <c r="I895">
        <f>IF(Table1[[#This Row],[Status]]="Settled",1,0)</f>
        <v>1</v>
      </c>
      <c r="J895">
        <f>IF(Table1[[#This Row],[Status]]="Failed",1,0)</f>
        <v>0</v>
      </c>
    </row>
    <row r="896" spans="1:10" x14ac:dyDescent="0.25">
      <c r="A896" s="2" t="s">
        <v>558</v>
      </c>
      <c r="B896" s="1">
        <v>45770</v>
      </c>
      <c r="C896" s="1">
        <v>45774</v>
      </c>
      <c r="D896" t="s">
        <v>8</v>
      </c>
      <c r="E896" t="s">
        <v>33</v>
      </c>
      <c r="F896" s="3">
        <v>110175.88</v>
      </c>
      <c r="G896" t="s">
        <v>10</v>
      </c>
      <c r="H896" s="4">
        <f>Table1[[#This Row],[SettleDate]] - Table1[[#This Row],[TradeDate]]</f>
        <v>4</v>
      </c>
      <c r="I896">
        <f>IF(Table1[[#This Row],[Status]]="Settled",1,0)</f>
        <v>1</v>
      </c>
      <c r="J896">
        <f>IF(Table1[[#This Row],[Status]]="Failed",1,0)</f>
        <v>0</v>
      </c>
    </row>
    <row r="897" spans="1:10" x14ac:dyDescent="0.25">
      <c r="A897" s="2" t="s">
        <v>559</v>
      </c>
      <c r="B897" s="1">
        <v>45670</v>
      </c>
      <c r="C897" s="1">
        <v>45674</v>
      </c>
      <c r="D897" t="s">
        <v>15</v>
      </c>
      <c r="E897" t="s">
        <v>17</v>
      </c>
      <c r="F897" s="3">
        <v>264655.09000000003</v>
      </c>
      <c r="G897" t="s">
        <v>10</v>
      </c>
      <c r="H897" s="4">
        <f>Table1[[#This Row],[SettleDate]] - Table1[[#This Row],[TradeDate]]</f>
        <v>4</v>
      </c>
      <c r="I897">
        <f>IF(Table1[[#This Row],[Status]]="Settled",1,0)</f>
        <v>1</v>
      </c>
      <c r="J897">
        <f>IF(Table1[[#This Row],[Status]]="Failed",1,0)</f>
        <v>0</v>
      </c>
    </row>
    <row r="898" spans="1:10" x14ac:dyDescent="0.25">
      <c r="A898" s="2" t="s">
        <v>564</v>
      </c>
      <c r="B898" s="1">
        <v>45674</v>
      </c>
      <c r="C898" s="1">
        <v>45678</v>
      </c>
      <c r="D898" t="s">
        <v>19</v>
      </c>
      <c r="E898" t="s">
        <v>17</v>
      </c>
      <c r="F898" s="3">
        <v>319043.23</v>
      </c>
      <c r="G898" t="s">
        <v>13</v>
      </c>
      <c r="H898" s="4">
        <f>Table1[[#This Row],[SettleDate]] - Table1[[#This Row],[TradeDate]]</f>
        <v>4</v>
      </c>
      <c r="I898">
        <f>IF(Table1[[#This Row],[Status]]="Settled",1,0)</f>
        <v>0</v>
      </c>
      <c r="J898">
        <f>IF(Table1[[#This Row],[Status]]="Failed",1,0)</f>
        <v>0</v>
      </c>
    </row>
    <row r="899" spans="1:10" x14ac:dyDescent="0.25">
      <c r="A899" s="2" t="s">
        <v>567</v>
      </c>
      <c r="B899" s="1">
        <v>45741</v>
      </c>
      <c r="C899" s="1">
        <v>45745</v>
      </c>
      <c r="D899" t="s">
        <v>26</v>
      </c>
      <c r="E899" t="s">
        <v>33</v>
      </c>
      <c r="F899" s="3">
        <v>80531.539999999994</v>
      </c>
      <c r="G899" t="s">
        <v>10</v>
      </c>
      <c r="H899" s="4">
        <f>Table1[[#This Row],[SettleDate]] - Table1[[#This Row],[TradeDate]]</f>
        <v>4</v>
      </c>
      <c r="I899">
        <f>IF(Table1[[#This Row],[Status]]="Settled",1,0)</f>
        <v>1</v>
      </c>
      <c r="J899">
        <f>IF(Table1[[#This Row],[Status]]="Failed",1,0)</f>
        <v>0</v>
      </c>
    </row>
    <row r="900" spans="1:10" x14ac:dyDescent="0.25">
      <c r="A900" s="2" t="s">
        <v>578</v>
      </c>
      <c r="B900" s="1">
        <v>45685</v>
      </c>
      <c r="C900" s="1">
        <v>45689</v>
      </c>
      <c r="D900" t="s">
        <v>26</v>
      </c>
      <c r="E900" t="s">
        <v>23</v>
      </c>
      <c r="F900" s="3">
        <v>354858.23</v>
      </c>
      <c r="G900" t="s">
        <v>10</v>
      </c>
      <c r="H900" s="4">
        <f>Table1[[#This Row],[SettleDate]] - Table1[[#This Row],[TradeDate]]</f>
        <v>4</v>
      </c>
      <c r="I900">
        <f>IF(Table1[[#This Row],[Status]]="Settled",1,0)</f>
        <v>1</v>
      </c>
      <c r="J900">
        <f>IF(Table1[[#This Row],[Status]]="Failed",1,0)</f>
        <v>0</v>
      </c>
    </row>
    <row r="901" spans="1:10" x14ac:dyDescent="0.25">
      <c r="A901" s="2" t="s">
        <v>580</v>
      </c>
      <c r="B901" s="1">
        <v>45709</v>
      </c>
      <c r="C901" s="1">
        <v>45713</v>
      </c>
      <c r="D901" t="s">
        <v>8</v>
      </c>
      <c r="E901" t="s">
        <v>33</v>
      </c>
      <c r="F901" s="3">
        <v>286193.39</v>
      </c>
      <c r="G901" t="s">
        <v>34</v>
      </c>
      <c r="H901" s="4">
        <f>Table1[[#This Row],[SettleDate]] - Table1[[#This Row],[TradeDate]]</f>
        <v>4</v>
      </c>
      <c r="I901">
        <f>IF(Table1[[#This Row],[Status]]="Settled",1,0)</f>
        <v>0</v>
      </c>
      <c r="J901">
        <f>IF(Table1[[#This Row],[Status]]="Failed",1,0)</f>
        <v>1</v>
      </c>
    </row>
    <row r="902" spans="1:10" x14ac:dyDescent="0.25">
      <c r="A902" s="2" t="s">
        <v>581</v>
      </c>
      <c r="B902" s="1">
        <v>45740</v>
      </c>
      <c r="C902" s="1">
        <v>45744</v>
      </c>
      <c r="D902" t="s">
        <v>15</v>
      </c>
      <c r="E902" t="s">
        <v>12</v>
      </c>
      <c r="F902" s="3">
        <v>230836.37</v>
      </c>
      <c r="G902" t="s">
        <v>13</v>
      </c>
      <c r="H902" s="4">
        <f>Table1[[#This Row],[SettleDate]] - Table1[[#This Row],[TradeDate]]</f>
        <v>4</v>
      </c>
      <c r="I902">
        <f>IF(Table1[[#This Row],[Status]]="Settled",1,0)</f>
        <v>0</v>
      </c>
      <c r="J902">
        <f>IF(Table1[[#This Row],[Status]]="Failed",1,0)</f>
        <v>0</v>
      </c>
    </row>
    <row r="903" spans="1:10" x14ac:dyDescent="0.25">
      <c r="A903" s="2" t="s">
        <v>583</v>
      </c>
      <c r="B903" s="1">
        <v>45801</v>
      </c>
      <c r="C903" s="1">
        <v>45805</v>
      </c>
      <c r="D903" t="s">
        <v>26</v>
      </c>
      <c r="E903" t="s">
        <v>17</v>
      </c>
      <c r="F903" s="3">
        <v>295942.90999999997</v>
      </c>
      <c r="G903" t="s">
        <v>10</v>
      </c>
      <c r="H903" s="4">
        <f>Table1[[#This Row],[SettleDate]] - Table1[[#This Row],[TradeDate]]</f>
        <v>4</v>
      </c>
      <c r="I903">
        <f>IF(Table1[[#This Row],[Status]]="Settled",1,0)</f>
        <v>1</v>
      </c>
      <c r="J903">
        <f>IF(Table1[[#This Row],[Status]]="Failed",1,0)</f>
        <v>0</v>
      </c>
    </row>
    <row r="904" spans="1:10" x14ac:dyDescent="0.25">
      <c r="A904" s="2" t="s">
        <v>590</v>
      </c>
      <c r="B904" s="1">
        <v>45780</v>
      </c>
      <c r="C904" s="1">
        <v>45784</v>
      </c>
      <c r="D904" t="s">
        <v>19</v>
      </c>
      <c r="E904" t="s">
        <v>17</v>
      </c>
      <c r="F904" s="3">
        <v>310006.49</v>
      </c>
      <c r="G904" t="s">
        <v>31</v>
      </c>
      <c r="H904" s="4">
        <f>Table1[[#This Row],[SettleDate]] - Table1[[#This Row],[TradeDate]]</f>
        <v>4</v>
      </c>
      <c r="I904">
        <f>IF(Table1[[#This Row],[Status]]="Settled",1,0)</f>
        <v>0</v>
      </c>
      <c r="J904">
        <f>IF(Table1[[#This Row],[Status]]="Failed",1,0)</f>
        <v>0</v>
      </c>
    </row>
    <row r="905" spans="1:10" x14ac:dyDescent="0.25">
      <c r="A905" s="2" t="s">
        <v>592</v>
      </c>
      <c r="B905" s="1">
        <v>45808</v>
      </c>
      <c r="C905" s="1">
        <v>45812</v>
      </c>
      <c r="D905" t="s">
        <v>8</v>
      </c>
      <c r="E905" t="s">
        <v>12</v>
      </c>
      <c r="F905" s="3">
        <v>470137.98</v>
      </c>
      <c r="G905" t="s">
        <v>34</v>
      </c>
      <c r="H905" s="4">
        <f>Table1[[#This Row],[SettleDate]] - Table1[[#This Row],[TradeDate]]</f>
        <v>4</v>
      </c>
      <c r="I905">
        <f>IF(Table1[[#This Row],[Status]]="Settled",1,0)</f>
        <v>0</v>
      </c>
      <c r="J905">
        <f>IF(Table1[[#This Row],[Status]]="Failed",1,0)</f>
        <v>1</v>
      </c>
    </row>
    <row r="906" spans="1:10" x14ac:dyDescent="0.25">
      <c r="A906" s="2" t="s">
        <v>596</v>
      </c>
      <c r="B906" s="1">
        <v>45766</v>
      </c>
      <c r="C906" s="1">
        <v>45770</v>
      </c>
      <c r="D906" t="s">
        <v>19</v>
      </c>
      <c r="E906" t="s">
        <v>9</v>
      </c>
      <c r="F906" s="3">
        <v>193041.85</v>
      </c>
      <c r="G906" t="s">
        <v>10</v>
      </c>
      <c r="H906" s="4">
        <f>Table1[[#This Row],[SettleDate]] - Table1[[#This Row],[TradeDate]]</f>
        <v>4</v>
      </c>
      <c r="I906">
        <f>IF(Table1[[#This Row],[Status]]="Settled",1,0)</f>
        <v>1</v>
      </c>
      <c r="J906">
        <f>IF(Table1[[#This Row],[Status]]="Failed",1,0)</f>
        <v>0</v>
      </c>
    </row>
    <row r="907" spans="1:10" x14ac:dyDescent="0.25">
      <c r="A907" s="2" t="s">
        <v>604</v>
      </c>
      <c r="B907" s="1">
        <v>45803</v>
      </c>
      <c r="C907" s="1">
        <v>45807</v>
      </c>
      <c r="D907" t="s">
        <v>15</v>
      </c>
      <c r="E907" t="s">
        <v>33</v>
      </c>
      <c r="F907" s="3">
        <v>365605.7</v>
      </c>
      <c r="G907" t="s">
        <v>10</v>
      </c>
      <c r="H907" s="4">
        <f>Table1[[#This Row],[SettleDate]] - Table1[[#This Row],[TradeDate]]</f>
        <v>4</v>
      </c>
      <c r="I907">
        <f>IF(Table1[[#This Row],[Status]]="Settled",1,0)</f>
        <v>1</v>
      </c>
      <c r="J907">
        <f>IF(Table1[[#This Row],[Status]]="Failed",1,0)</f>
        <v>0</v>
      </c>
    </row>
    <row r="908" spans="1:10" x14ac:dyDescent="0.25">
      <c r="A908" s="2" t="s">
        <v>606</v>
      </c>
      <c r="B908" s="1">
        <v>45666</v>
      </c>
      <c r="C908" s="1">
        <v>45670</v>
      </c>
      <c r="D908" t="s">
        <v>19</v>
      </c>
      <c r="E908" t="s">
        <v>17</v>
      </c>
      <c r="F908" s="3">
        <v>372310.03</v>
      </c>
      <c r="G908" t="s">
        <v>13</v>
      </c>
      <c r="H908" s="4">
        <f>Table1[[#This Row],[SettleDate]] - Table1[[#This Row],[TradeDate]]</f>
        <v>4</v>
      </c>
      <c r="I908">
        <f>IF(Table1[[#This Row],[Status]]="Settled",1,0)</f>
        <v>0</v>
      </c>
      <c r="J908">
        <f>IF(Table1[[#This Row],[Status]]="Failed",1,0)</f>
        <v>0</v>
      </c>
    </row>
    <row r="909" spans="1:10" x14ac:dyDescent="0.25">
      <c r="A909" s="2" t="s">
        <v>621</v>
      </c>
      <c r="B909" s="1">
        <v>45823</v>
      </c>
      <c r="C909" s="1">
        <v>45827</v>
      </c>
      <c r="D909" t="s">
        <v>26</v>
      </c>
      <c r="E909" t="s">
        <v>17</v>
      </c>
      <c r="F909" s="3">
        <v>277969.21999999997</v>
      </c>
      <c r="G909" t="s">
        <v>13</v>
      </c>
      <c r="H909" s="4">
        <f>Table1[[#This Row],[SettleDate]] - Table1[[#This Row],[TradeDate]]</f>
        <v>4</v>
      </c>
      <c r="I909">
        <f>IF(Table1[[#This Row],[Status]]="Settled",1,0)</f>
        <v>0</v>
      </c>
      <c r="J909">
        <f>IF(Table1[[#This Row],[Status]]="Failed",1,0)</f>
        <v>0</v>
      </c>
    </row>
    <row r="910" spans="1:10" x14ac:dyDescent="0.25">
      <c r="A910" s="2" t="s">
        <v>622</v>
      </c>
      <c r="B910" s="1">
        <v>45740</v>
      </c>
      <c r="C910" s="1">
        <v>45744</v>
      </c>
      <c r="D910" t="s">
        <v>19</v>
      </c>
      <c r="E910" t="s">
        <v>12</v>
      </c>
      <c r="F910" s="3">
        <v>338631.01</v>
      </c>
      <c r="G910" t="s">
        <v>31</v>
      </c>
      <c r="H910" s="4">
        <f>Table1[[#This Row],[SettleDate]] - Table1[[#This Row],[TradeDate]]</f>
        <v>4</v>
      </c>
      <c r="I910">
        <f>IF(Table1[[#This Row],[Status]]="Settled",1,0)</f>
        <v>0</v>
      </c>
      <c r="J910">
        <f>IF(Table1[[#This Row],[Status]]="Failed",1,0)</f>
        <v>0</v>
      </c>
    </row>
    <row r="911" spans="1:10" x14ac:dyDescent="0.25">
      <c r="A911" s="2" t="s">
        <v>630</v>
      </c>
      <c r="B911" s="1">
        <v>45789</v>
      </c>
      <c r="C911" s="1">
        <v>45793</v>
      </c>
      <c r="D911" t="s">
        <v>26</v>
      </c>
      <c r="E911" t="s">
        <v>23</v>
      </c>
      <c r="F911" s="3">
        <v>184425.81</v>
      </c>
      <c r="G911" t="s">
        <v>10</v>
      </c>
      <c r="H911" s="4">
        <f>Table1[[#This Row],[SettleDate]] - Table1[[#This Row],[TradeDate]]</f>
        <v>4</v>
      </c>
      <c r="I911">
        <f>IF(Table1[[#This Row],[Status]]="Settled",1,0)</f>
        <v>1</v>
      </c>
      <c r="J911">
        <f>IF(Table1[[#This Row],[Status]]="Failed",1,0)</f>
        <v>0</v>
      </c>
    </row>
    <row r="912" spans="1:10" x14ac:dyDescent="0.25">
      <c r="A912" s="2" t="s">
        <v>640</v>
      </c>
      <c r="B912" s="1">
        <v>45696</v>
      </c>
      <c r="C912" s="1">
        <v>45700</v>
      </c>
      <c r="D912" t="s">
        <v>26</v>
      </c>
      <c r="E912" t="s">
        <v>9</v>
      </c>
      <c r="F912" s="3">
        <v>173187.09</v>
      </c>
      <c r="G912" t="s">
        <v>10</v>
      </c>
      <c r="H912" s="4">
        <f>Table1[[#This Row],[SettleDate]] - Table1[[#This Row],[TradeDate]]</f>
        <v>4</v>
      </c>
      <c r="I912">
        <f>IF(Table1[[#This Row],[Status]]="Settled",1,0)</f>
        <v>1</v>
      </c>
      <c r="J912">
        <f>IF(Table1[[#This Row],[Status]]="Failed",1,0)</f>
        <v>0</v>
      </c>
    </row>
    <row r="913" spans="1:10" x14ac:dyDescent="0.25">
      <c r="A913" s="2" t="s">
        <v>642</v>
      </c>
      <c r="B913" s="1">
        <v>45830</v>
      </c>
      <c r="C913" s="1">
        <v>45834</v>
      </c>
      <c r="D913" t="s">
        <v>26</v>
      </c>
      <c r="E913" t="s">
        <v>17</v>
      </c>
      <c r="F913" s="3">
        <v>197809.28</v>
      </c>
      <c r="G913" t="s">
        <v>31</v>
      </c>
      <c r="H913" s="4">
        <f>Table1[[#This Row],[SettleDate]] - Table1[[#This Row],[TradeDate]]</f>
        <v>4</v>
      </c>
      <c r="I913">
        <f>IF(Table1[[#This Row],[Status]]="Settled",1,0)</f>
        <v>0</v>
      </c>
      <c r="J913">
        <f>IF(Table1[[#This Row],[Status]]="Failed",1,0)</f>
        <v>0</v>
      </c>
    </row>
    <row r="914" spans="1:10" x14ac:dyDescent="0.25">
      <c r="A914" s="2" t="s">
        <v>643</v>
      </c>
      <c r="B914" s="1">
        <v>45798</v>
      </c>
      <c r="C914" s="1">
        <v>45802</v>
      </c>
      <c r="D914" t="s">
        <v>15</v>
      </c>
      <c r="E914" t="s">
        <v>17</v>
      </c>
      <c r="F914" s="3">
        <v>251815.49</v>
      </c>
      <c r="G914" t="s">
        <v>34</v>
      </c>
      <c r="H914" s="4">
        <f>Table1[[#This Row],[SettleDate]] - Table1[[#This Row],[TradeDate]]</f>
        <v>4</v>
      </c>
      <c r="I914">
        <f>IF(Table1[[#This Row],[Status]]="Settled",1,0)</f>
        <v>0</v>
      </c>
      <c r="J914">
        <f>IF(Table1[[#This Row],[Status]]="Failed",1,0)</f>
        <v>1</v>
      </c>
    </row>
    <row r="915" spans="1:10" x14ac:dyDescent="0.25">
      <c r="A915" s="2" t="s">
        <v>649</v>
      </c>
      <c r="B915" s="1">
        <v>45762</v>
      </c>
      <c r="C915" s="1">
        <v>45766</v>
      </c>
      <c r="D915" t="s">
        <v>19</v>
      </c>
      <c r="E915" t="s">
        <v>17</v>
      </c>
      <c r="F915" s="3">
        <v>493953.2</v>
      </c>
      <c r="G915" t="s">
        <v>34</v>
      </c>
      <c r="H915" s="4">
        <f>Table1[[#This Row],[SettleDate]] - Table1[[#This Row],[TradeDate]]</f>
        <v>4</v>
      </c>
      <c r="I915">
        <f>IF(Table1[[#This Row],[Status]]="Settled",1,0)</f>
        <v>0</v>
      </c>
      <c r="J915">
        <f>IF(Table1[[#This Row],[Status]]="Failed",1,0)</f>
        <v>1</v>
      </c>
    </row>
    <row r="916" spans="1:10" x14ac:dyDescent="0.25">
      <c r="A916" s="2" t="s">
        <v>653</v>
      </c>
      <c r="B916" s="1">
        <v>45749</v>
      </c>
      <c r="C916" s="1">
        <v>45753</v>
      </c>
      <c r="D916" t="s">
        <v>26</v>
      </c>
      <c r="E916" t="s">
        <v>12</v>
      </c>
      <c r="F916" s="3">
        <v>111046.53</v>
      </c>
      <c r="G916" t="s">
        <v>10</v>
      </c>
      <c r="H916" s="4">
        <f>Table1[[#This Row],[SettleDate]] - Table1[[#This Row],[TradeDate]]</f>
        <v>4</v>
      </c>
      <c r="I916">
        <f>IF(Table1[[#This Row],[Status]]="Settled",1,0)</f>
        <v>1</v>
      </c>
      <c r="J916">
        <f>IF(Table1[[#This Row],[Status]]="Failed",1,0)</f>
        <v>0</v>
      </c>
    </row>
    <row r="917" spans="1:10" x14ac:dyDescent="0.25">
      <c r="A917" s="2" t="s">
        <v>656</v>
      </c>
      <c r="B917" s="1">
        <v>45713</v>
      </c>
      <c r="C917" s="1">
        <v>45717</v>
      </c>
      <c r="D917" t="s">
        <v>19</v>
      </c>
      <c r="E917" t="s">
        <v>33</v>
      </c>
      <c r="F917" s="3">
        <v>433944.74</v>
      </c>
      <c r="G917" t="s">
        <v>10</v>
      </c>
      <c r="H917" s="4">
        <f>Table1[[#This Row],[SettleDate]] - Table1[[#This Row],[TradeDate]]</f>
        <v>4</v>
      </c>
      <c r="I917">
        <f>IF(Table1[[#This Row],[Status]]="Settled",1,0)</f>
        <v>1</v>
      </c>
      <c r="J917">
        <f>IF(Table1[[#This Row],[Status]]="Failed",1,0)</f>
        <v>0</v>
      </c>
    </row>
    <row r="918" spans="1:10" x14ac:dyDescent="0.25">
      <c r="A918" s="2" t="s">
        <v>658</v>
      </c>
      <c r="B918" s="1">
        <v>45823</v>
      </c>
      <c r="C918" s="1">
        <v>45827</v>
      </c>
      <c r="D918" t="s">
        <v>19</v>
      </c>
      <c r="E918" t="s">
        <v>23</v>
      </c>
      <c r="F918" s="3">
        <v>431313.68</v>
      </c>
      <c r="G918" t="s">
        <v>10</v>
      </c>
      <c r="H918" s="4">
        <f>Table1[[#This Row],[SettleDate]] - Table1[[#This Row],[TradeDate]]</f>
        <v>4</v>
      </c>
      <c r="I918">
        <f>IF(Table1[[#This Row],[Status]]="Settled",1,0)</f>
        <v>1</v>
      </c>
      <c r="J918">
        <f>IF(Table1[[#This Row],[Status]]="Failed",1,0)</f>
        <v>0</v>
      </c>
    </row>
    <row r="919" spans="1:10" x14ac:dyDescent="0.25">
      <c r="A919" s="2" t="s">
        <v>665</v>
      </c>
      <c r="B919" s="1">
        <v>45830</v>
      </c>
      <c r="C919" s="1">
        <v>45834</v>
      </c>
      <c r="D919" t="s">
        <v>8</v>
      </c>
      <c r="E919" t="s">
        <v>33</v>
      </c>
      <c r="F919" s="3">
        <v>254721.57</v>
      </c>
      <c r="G919" t="s">
        <v>10</v>
      </c>
      <c r="H919" s="4">
        <f>Table1[[#This Row],[SettleDate]] - Table1[[#This Row],[TradeDate]]</f>
        <v>4</v>
      </c>
      <c r="I919">
        <f>IF(Table1[[#This Row],[Status]]="Settled",1,0)</f>
        <v>1</v>
      </c>
      <c r="J919">
        <f>IF(Table1[[#This Row],[Status]]="Failed",1,0)</f>
        <v>0</v>
      </c>
    </row>
    <row r="920" spans="1:10" x14ac:dyDescent="0.25">
      <c r="A920" s="2" t="s">
        <v>668</v>
      </c>
      <c r="B920" s="1">
        <v>45806</v>
      </c>
      <c r="C920" s="1">
        <v>45810</v>
      </c>
      <c r="D920" t="s">
        <v>26</v>
      </c>
      <c r="E920" t="s">
        <v>23</v>
      </c>
      <c r="F920" s="3">
        <v>394153.81</v>
      </c>
      <c r="G920" t="s">
        <v>10</v>
      </c>
      <c r="H920" s="4">
        <f>Table1[[#This Row],[SettleDate]] - Table1[[#This Row],[TradeDate]]</f>
        <v>4</v>
      </c>
      <c r="I920">
        <f>IF(Table1[[#This Row],[Status]]="Settled",1,0)</f>
        <v>1</v>
      </c>
      <c r="J920">
        <f>IF(Table1[[#This Row],[Status]]="Failed",1,0)</f>
        <v>0</v>
      </c>
    </row>
    <row r="921" spans="1:10" x14ac:dyDescent="0.25">
      <c r="A921" s="2" t="s">
        <v>681</v>
      </c>
      <c r="B921" s="1">
        <v>45774</v>
      </c>
      <c r="C921" s="1">
        <v>45778</v>
      </c>
      <c r="D921" t="s">
        <v>26</v>
      </c>
      <c r="E921" t="s">
        <v>17</v>
      </c>
      <c r="F921" s="3">
        <v>15631.31</v>
      </c>
      <c r="G921" t="s">
        <v>31</v>
      </c>
      <c r="H921" s="4">
        <f>Table1[[#This Row],[SettleDate]] - Table1[[#This Row],[TradeDate]]</f>
        <v>4</v>
      </c>
      <c r="I921">
        <f>IF(Table1[[#This Row],[Status]]="Settled",1,0)</f>
        <v>0</v>
      </c>
      <c r="J921">
        <f>IF(Table1[[#This Row],[Status]]="Failed",1,0)</f>
        <v>0</v>
      </c>
    </row>
    <row r="922" spans="1:10" x14ac:dyDescent="0.25">
      <c r="A922" s="2" t="s">
        <v>682</v>
      </c>
      <c r="B922" s="1">
        <v>45711</v>
      </c>
      <c r="C922" s="1">
        <v>45715</v>
      </c>
      <c r="D922" t="s">
        <v>15</v>
      </c>
      <c r="E922" t="s">
        <v>33</v>
      </c>
      <c r="F922" s="3">
        <v>210300.86</v>
      </c>
      <c r="G922" t="s">
        <v>10</v>
      </c>
      <c r="H922" s="4">
        <f>Table1[[#This Row],[SettleDate]] - Table1[[#This Row],[TradeDate]]</f>
        <v>4</v>
      </c>
      <c r="I922">
        <f>IF(Table1[[#This Row],[Status]]="Settled",1,0)</f>
        <v>1</v>
      </c>
      <c r="J922">
        <f>IF(Table1[[#This Row],[Status]]="Failed",1,0)</f>
        <v>0</v>
      </c>
    </row>
    <row r="923" spans="1:10" x14ac:dyDescent="0.25">
      <c r="A923" s="2" t="s">
        <v>687</v>
      </c>
      <c r="B923" s="1">
        <v>45731</v>
      </c>
      <c r="C923" s="1">
        <v>45735</v>
      </c>
      <c r="D923" t="s">
        <v>15</v>
      </c>
      <c r="E923" t="s">
        <v>17</v>
      </c>
      <c r="F923" s="3">
        <v>471840.34</v>
      </c>
      <c r="G923" t="s">
        <v>10</v>
      </c>
      <c r="H923" s="4">
        <f>Table1[[#This Row],[SettleDate]] - Table1[[#This Row],[TradeDate]]</f>
        <v>4</v>
      </c>
      <c r="I923">
        <f>IF(Table1[[#This Row],[Status]]="Settled",1,0)</f>
        <v>1</v>
      </c>
      <c r="J923">
        <f>IF(Table1[[#This Row],[Status]]="Failed",1,0)</f>
        <v>0</v>
      </c>
    </row>
    <row r="924" spans="1:10" x14ac:dyDescent="0.25">
      <c r="A924" s="2" t="s">
        <v>694</v>
      </c>
      <c r="B924" s="1">
        <v>45779</v>
      </c>
      <c r="C924" s="1">
        <v>45783</v>
      </c>
      <c r="D924" t="s">
        <v>26</v>
      </c>
      <c r="E924" t="s">
        <v>9</v>
      </c>
      <c r="F924" s="3">
        <v>463034.92</v>
      </c>
      <c r="G924" t="s">
        <v>10</v>
      </c>
      <c r="H924" s="4">
        <f>Table1[[#This Row],[SettleDate]] - Table1[[#This Row],[TradeDate]]</f>
        <v>4</v>
      </c>
      <c r="I924">
        <f>IF(Table1[[#This Row],[Status]]="Settled",1,0)</f>
        <v>1</v>
      </c>
      <c r="J924">
        <f>IF(Table1[[#This Row],[Status]]="Failed",1,0)</f>
        <v>0</v>
      </c>
    </row>
    <row r="925" spans="1:10" x14ac:dyDescent="0.25">
      <c r="A925" s="2" t="s">
        <v>696</v>
      </c>
      <c r="B925" s="1">
        <v>45821</v>
      </c>
      <c r="C925" s="1">
        <v>45825</v>
      </c>
      <c r="D925" t="s">
        <v>8</v>
      </c>
      <c r="E925" t="s">
        <v>23</v>
      </c>
      <c r="F925" s="3">
        <v>281156.28999999998</v>
      </c>
      <c r="G925" t="s">
        <v>10</v>
      </c>
      <c r="H925" s="4">
        <f>Table1[[#This Row],[SettleDate]] - Table1[[#This Row],[TradeDate]]</f>
        <v>4</v>
      </c>
      <c r="I925">
        <f>IF(Table1[[#This Row],[Status]]="Settled",1,0)</f>
        <v>1</v>
      </c>
      <c r="J925">
        <f>IF(Table1[[#This Row],[Status]]="Failed",1,0)</f>
        <v>0</v>
      </c>
    </row>
    <row r="926" spans="1:10" x14ac:dyDescent="0.25">
      <c r="A926" s="2" t="s">
        <v>697</v>
      </c>
      <c r="B926" s="1">
        <v>45747</v>
      </c>
      <c r="C926" s="1">
        <v>45751</v>
      </c>
      <c r="D926" t="s">
        <v>8</v>
      </c>
      <c r="E926" t="s">
        <v>12</v>
      </c>
      <c r="F926" s="3">
        <v>134892.29999999999</v>
      </c>
      <c r="G926" t="s">
        <v>10</v>
      </c>
      <c r="H926" s="4">
        <f>Table1[[#This Row],[SettleDate]] - Table1[[#This Row],[TradeDate]]</f>
        <v>4</v>
      </c>
      <c r="I926">
        <f>IF(Table1[[#This Row],[Status]]="Settled",1,0)</f>
        <v>1</v>
      </c>
      <c r="J926">
        <f>IF(Table1[[#This Row],[Status]]="Failed",1,0)</f>
        <v>0</v>
      </c>
    </row>
    <row r="927" spans="1:10" x14ac:dyDescent="0.25">
      <c r="A927" s="2" t="s">
        <v>698</v>
      </c>
      <c r="B927" s="1">
        <v>45793</v>
      </c>
      <c r="C927" s="1">
        <v>45797</v>
      </c>
      <c r="D927" t="s">
        <v>15</v>
      </c>
      <c r="E927" t="s">
        <v>9</v>
      </c>
      <c r="F927" s="3">
        <v>373840.11</v>
      </c>
      <c r="G927" t="s">
        <v>10</v>
      </c>
      <c r="H927" s="4">
        <f>Table1[[#This Row],[SettleDate]] - Table1[[#This Row],[TradeDate]]</f>
        <v>4</v>
      </c>
      <c r="I927">
        <f>IF(Table1[[#This Row],[Status]]="Settled",1,0)</f>
        <v>1</v>
      </c>
      <c r="J927">
        <f>IF(Table1[[#This Row],[Status]]="Failed",1,0)</f>
        <v>0</v>
      </c>
    </row>
    <row r="928" spans="1:10" x14ac:dyDescent="0.25">
      <c r="A928" s="2" t="s">
        <v>706</v>
      </c>
      <c r="B928" s="1">
        <v>45818</v>
      </c>
      <c r="C928" s="1">
        <v>45822</v>
      </c>
      <c r="D928" t="s">
        <v>8</v>
      </c>
      <c r="E928" t="s">
        <v>33</v>
      </c>
      <c r="F928" s="3">
        <v>193024.89</v>
      </c>
      <c r="G928" t="s">
        <v>10</v>
      </c>
      <c r="H928" s="4">
        <f>Table1[[#This Row],[SettleDate]] - Table1[[#This Row],[TradeDate]]</f>
        <v>4</v>
      </c>
      <c r="I928">
        <f>IF(Table1[[#This Row],[Status]]="Settled",1,0)</f>
        <v>1</v>
      </c>
      <c r="J928">
        <f>IF(Table1[[#This Row],[Status]]="Failed",1,0)</f>
        <v>0</v>
      </c>
    </row>
    <row r="929" spans="1:10" x14ac:dyDescent="0.25">
      <c r="A929" s="2" t="s">
        <v>714</v>
      </c>
      <c r="B929" s="1">
        <v>45704</v>
      </c>
      <c r="C929" s="1">
        <v>45708</v>
      </c>
      <c r="D929" t="s">
        <v>26</v>
      </c>
      <c r="E929" t="s">
        <v>23</v>
      </c>
      <c r="F929" s="3">
        <v>265583.7</v>
      </c>
      <c r="G929" t="s">
        <v>10</v>
      </c>
      <c r="H929" s="4">
        <f>Table1[[#This Row],[SettleDate]] - Table1[[#This Row],[TradeDate]]</f>
        <v>4</v>
      </c>
      <c r="I929">
        <f>IF(Table1[[#This Row],[Status]]="Settled",1,0)</f>
        <v>1</v>
      </c>
      <c r="J929">
        <f>IF(Table1[[#This Row],[Status]]="Failed",1,0)</f>
        <v>0</v>
      </c>
    </row>
    <row r="930" spans="1:10" x14ac:dyDescent="0.25">
      <c r="A930" s="2" t="s">
        <v>717</v>
      </c>
      <c r="B930" s="1">
        <v>45713</v>
      </c>
      <c r="C930" s="1">
        <v>45717</v>
      </c>
      <c r="D930" t="s">
        <v>26</v>
      </c>
      <c r="E930" t="s">
        <v>12</v>
      </c>
      <c r="F930" s="3">
        <v>178942.9</v>
      </c>
      <c r="G930" t="s">
        <v>10</v>
      </c>
      <c r="H930" s="4">
        <f>Table1[[#This Row],[SettleDate]] - Table1[[#This Row],[TradeDate]]</f>
        <v>4</v>
      </c>
      <c r="I930">
        <f>IF(Table1[[#This Row],[Status]]="Settled",1,0)</f>
        <v>1</v>
      </c>
      <c r="J930">
        <f>IF(Table1[[#This Row],[Status]]="Failed",1,0)</f>
        <v>0</v>
      </c>
    </row>
    <row r="931" spans="1:10" x14ac:dyDescent="0.25">
      <c r="A931" s="2" t="s">
        <v>722</v>
      </c>
      <c r="B931" s="1">
        <v>45690</v>
      </c>
      <c r="C931" s="1">
        <v>45694</v>
      </c>
      <c r="D931" t="s">
        <v>8</v>
      </c>
      <c r="E931" t="s">
        <v>17</v>
      </c>
      <c r="F931" s="3">
        <v>235002.72</v>
      </c>
      <c r="G931" t="s">
        <v>34</v>
      </c>
      <c r="H931" s="4">
        <f>Table1[[#This Row],[SettleDate]] - Table1[[#This Row],[TradeDate]]</f>
        <v>4</v>
      </c>
      <c r="I931">
        <f>IF(Table1[[#This Row],[Status]]="Settled",1,0)</f>
        <v>0</v>
      </c>
      <c r="J931">
        <f>IF(Table1[[#This Row],[Status]]="Failed",1,0)</f>
        <v>1</v>
      </c>
    </row>
    <row r="932" spans="1:10" x14ac:dyDescent="0.25">
      <c r="A932" s="2" t="s">
        <v>731</v>
      </c>
      <c r="B932" s="1">
        <v>45743</v>
      </c>
      <c r="C932" s="1">
        <v>45747</v>
      </c>
      <c r="D932" t="s">
        <v>19</v>
      </c>
      <c r="E932" t="s">
        <v>23</v>
      </c>
      <c r="F932" s="3">
        <v>396821.78</v>
      </c>
      <c r="G932" t="s">
        <v>10</v>
      </c>
      <c r="H932" s="4">
        <f>Table1[[#This Row],[SettleDate]] - Table1[[#This Row],[TradeDate]]</f>
        <v>4</v>
      </c>
      <c r="I932">
        <f>IF(Table1[[#This Row],[Status]]="Settled",1,0)</f>
        <v>1</v>
      </c>
      <c r="J932">
        <f>IF(Table1[[#This Row],[Status]]="Failed",1,0)</f>
        <v>0</v>
      </c>
    </row>
    <row r="933" spans="1:10" x14ac:dyDescent="0.25">
      <c r="A933" s="2" t="s">
        <v>732</v>
      </c>
      <c r="B933" s="1">
        <v>45716</v>
      </c>
      <c r="C933" s="1">
        <v>45720</v>
      </c>
      <c r="D933" t="s">
        <v>19</v>
      </c>
      <c r="E933" t="s">
        <v>23</v>
      </c>
      <c r="F933" s="3">
        <v>155425.47</v>
      </c>
      <c r="G933" t="s">
        <v>10</v>
      </c>
      <c r="H933" s="4">
        <f>Table1[[#This Row],[SettleDate]] - Table1[[#This Row],[TradeDate]]</f>
        <v>4</v>
      </c>
      <c r="I933">
        <f>IF(Table1[[#This Row],[Status]]="Settled",1,0)</f>
        <v>1</v>
      </c>
      <c r="J933">
        <f>IF(Table1[[#This Row],[Status]]="Failed",1,0)</f>
        <v>0</v>
      </c>
    </row>
    <row r="934" spans="1:10" x14ac:dyDescent="0.25">
      <c r="A934" s="2" t="s">
        <v>733</v>
      </c>
      <c r="B934" s="1">
        <v>45684</v>
      </c>
      <c r="C934" s="1">
        <v>45688</v>
      </c>
      <c r="D934" t="s">
        <v>8</v>
      </c>
      <c r="E934" t="s">
        <v>17</v>
      </c>
      <c r="F934" s="3">
        <v>275271.11</v>
      </c>
      <c r="G934" t="s">
        <v>13</v>
      </c>
      <c r="H934" s="4">
        <f>Table1[[#This Row],[SettleDate]] - Table1[[#This Row],[TradeDate]]</f>
        <v>4</v>
      </c>
      <c r="I934">
        <f>IF(Table1[[#This Row],[Status]]="Settled",1,0)</f>
        <v>0</v>
      </c>
      <c r="J934">
        <f>IF(Table1[[#This Row],[Status]]="Failed",1,0)</f>
        <v>0</v>
      </c>
    </row>
    <row r="935" spans="1:10" x14ac:dyDescent="0.25">
      <c r="A935" s="2" t="s">
        <v>740</v>
      </c>
      <c r="B935" s="1">
        <v>45806</v>
      </c>
      <c r="C935" s="1">
        <v>45810</v>
      </c>
      <c r="D935" t="s">
        <v>15</v>
      </c>
      <c r="E935" t="s">
        <v>23</v>
      </c>
      <c r="F935" s="3">
        <v>295250.46999999997</v>
      </c>
      <c r="G935" t="s">
        <v>34</v>
      </c>
      <c r="H935" s="4">
        <f>Table1[[#This Row],[SettleDate]] - Table1[[#This Row],[TradeDate]]</f>
        <v>4</v>
      </c>
      <c r="I935">
        <f>IF(Table1[[#This Row],[Status]]="Settled",1,0)</f>
        <v>0</v>
      </c>
      <c r="J935">
        <f>IF(Table1[[#This Row],[Status]]="Failed",1,0)</f>
        <v>1</v>
      </c>
    </row>
    <row r="936" spans="1:10" x14ac:dyDescent="0.25">
      <c r="A936" s="2" t="s">
        <v>743</v>
      </c>
      <c r="B936" s="1">
        <v>45752</v>
      </c>
      <c r="C936" s="1">
        <v>45756</v>
      </c>
      <c r="D936" t="s">
        <v>26</v>
      </c>
      <c r="E936" t="s">
        <v>33</v>
      </c>
      <c r="F936" s="3">
        <v>162391.22</v>
      </c>
      <c r="G936" t="s">
        <v>10</v>
      </c>
      <c r="H936" s="4">
        <f>Table1[[#This Row],[SettleDate]] - Table1[[#This Row],[TradeDate]]</f>
        <v>4</v>
      </c>
      <c r="I936">
        <f>IF(Table1[[#This Row],[Status]]="Settled",1,0)</f>
        <v>1</v>
      </c>
      <c r="J936">
        <f>IF(Table1[[#This Row],[Status]]="Failed",1,0)</f>
        <v>0</v>
      </c>
    </row>
    <row r="937" spans="1:10" x14ac:dyDescent="0.25">
      <c r="A937" s="2" t="s">
        <v>746</v>
      </c>
      <c r="B937" s="1">
        <v>45660</v>
      </c>
      <c r="C937" s="1">
        <v>45664</v>
      </c>
      <c r="D937" t="s">
        <v>8</v>
      </c>
      <c r="E937" t="s">
        <v>17</v>
      </c>
      <c r="F937" s="3">
        <v>141124.39000000001</v>
      </c>
      <c r="G937" t="s">
        <v>10</v>
      </c>
      <c r="H937" s="4">
        <f>Table1[[#This Row],[SettleDate]] - Table1[[#This Row],[TradeDate]]</f>
        <v>4</v>
      </c>
      <c r="I937">
        <f>IF(Table1[[#This Row],[Status]]="Settled",1,0)</f>
        <v>1</v>
      </c>
      <c r="J937">
        <f>IF(Table1[[#This Row],[Status]]="Failed",1,0)</f>
        <v>0</v>
      </c>
    </row>
    <row r="938" spans="1:10" x14ac:dyDescent="0.25">
      <c r="A938" s="2" t="s">
        <v>753</v>
      </c>
      <c r="B938" s="1">
        <v>45735</v>
      </c>
      <c r="C938" s="1">
        <v>45739</v>
      </c>
      <c r="D938" t="s">
        <v>26</v>
      </c>
      <c r="E938" t="s">
        <v>12</v>
      </c>
      <c r="F938" s="3">
        <v>437019.53</v>
      </c>
      <c r="G938" t="s">
        <v>34</v>
      </c>
      <c r="H938" s="4">
        <f>Table1[[#This Row],[SettleDate]] - Table1[[#This Row],[TradeDate]]</f>
        <v>4</v>
      </c>
      <c r="I938">
        <f>IF(Table1[[#This Row],[Status]]="Settled",1,0)</f>
        <v>0</v>
      </c>
      <c r="J938">
        <f>IF(Table1[[#This Row],[Status]]="Failed",1,0)</f>
        <v>1</v>
      </c>
    </row>
    <row r="939" spans="1:10" x14ac:dyDescent="0.25">
      <c r="A939" s="2" t="s">
        <v>754</v>
      </c>
      <c r="B939" s="1">
        <v>45767</v>
      </c>
      <c r="C939" s="1">
        <v>45771</v>
      </c>
      <c r="D939" t="s">
        <v>15</v>
      </c>
      <c r="E939" t="s">
        <v>17</v>
      </c>
      <c r="F939" s="3">
        <v>342699.46</v>
      </c>
      <c r="G939" t="s">
        <v>10</v>
      </c>
      <c r="H939" s="4">
        <f>Table1[[#This Row],[SettleDate]] - Table1[[#This Row],[TradeDate]]</f>
        <v>4</v>
      </c>
      <c r="I939">
        <f>IF(Table1[[#This Row],[Status]]="Settled",1,0)</f>
        <v>1</v>
      </c>
      <c r="J939">
        <f>IF(Table1[[#This Row],[Status]]="Failed",1,0)</f>
        <v>0</v>
      </c>
    </row>
    <row r="940" spans="1:10" x14ac:dyDescent="0.25">
      <c r="A940" s="2" t="s">
        <v>756</v>
      </c>
      <c r="B940" s="1">
        <v>45708</v>
      </c>
      <c r="C940" s="1">
        <v>45712</v>
      </c>
      <c r="D940" t="s">
        <v>15</v>
      </c>
      <c r="E940" t="s">
        <v>12</v>
      </c>
      <c r="F940" s="3">
        <v>379261.37</v>
      </c>
      <c r="G940" t="s">
        <v>10</v>
      </c>
      <c r="H940" s="4">
        <f>Table1[[#This Row],[SettleDate]] - Table1[[#This Row],[TradeDate]]</f>
        <v>4</v>
      </c>
      <c r="I940">
        <f>IF(Table1[[#This Row],[Status]]="Settled",1,0)</f>
        <v>1</v>
      </c>
      <c r="J940">
        <f>IF(Table1[[#This Row],[Status]]="Failed",1,0)</f>
        <v>0</v>
      </c>
    </row>
    <row r="941" spans="1:10" x14ac:dyDescent="0.25">
      <c r="A941" s="2" t="s">
        <v>757</v>
      </c>
      <c r="B941" s="1">
        <v>45830</v>
      </c>
      <c r="C941" s="1">
        <v>45834</v>
      </c>
      <c r="D941" t="s">
        <v>15</v>
      </c>
      <c r="E941" t="s">
        <v>12</v>
      </c>
      <c r="F941" s="3">
        <v>109796.9</v>
      </c>
      <c r="G941" t="s">
        <v>10</v>
      </c>
      <c r="H941" s="4">
        <f>Table1[[#This Row],[SettleDate]] - Table1[[#This Row],[TradeDate]]</f>
        <v>4</v>
      </c>
      <c r="I941">
        <f>IF(Table1[[#This Row],[Status]]="Settled",1,0)</f>
        <v>1</v>
      </c>
      <c r="J941">
        <f>IF(Table1[[#This Row],[Status]]="Failed",1,0)</f>
        <v>0</v>
      </c>
    </row>
    <row r="942" spans="1:10" x14ac:dyDescent="0.25">
      <c r="A942" s="2" t="s">
        <v>774</v>
      </c>
      <c r="B942" s="1">
        <v>45790</v>
      </c>
      <c r="C942" s="1">
        <v>45794</v>
      </c>
      <c r="D942" t="s">
        <v>15</v>
      </c>
      <c r="E942" t="s">
        <v>33</v>
      </c>
      <c r="F942" s="3">
        <v>390479.76</v>
      </c>
      <c r="G942" t="s">
        <v>31</v>
      </c>
      <c r="H942" s="4">
        <f>Table1[[#This Row],[SettleDate]] - Table1[[#This Row],[TradeDate]]</f>
        <v>4</v>
      </c>
      <c r="I942">
        <f>IF(Table1[[#This Row],[Status]]="Settled",1,0)</f>
        <v>0</v>
      </c>
      <c r="J942">
        <f>IF(Table1[[#This Row],[Status]]="Failed",1,0)</f>
        <v>0</v>
      </c>
    </row>
    <row r="943" spans="1:10" x14ac:dyDescent="0.25">
      <c r="A943" s="2" t="s">
        <v>784</v>
      </c>
      <c r="B943" s="1">
        <v>45836</v>
      </c>
      <c r="C943" s="1">
        <v>45840</v>
      </c>
      <c r="D943" t="s">
        <v>19</v>
      </c>
      <c r="E943" t="s">
        <v>9</v>
      </c>
      <c r="F943" s="3">
        <v>351664.96</v>
      </c>
      <c r="G943" t="s">
        <v>13</v>
      </c>
      <c r="H943" s="4">
        <f>Table1[[#This Row],[SettleDate]] - Table1[[#This Row],[TradeDate]]</f>
        <v>4</v>
      </c>
      <c r="I943">
        <f>IF(Table1[[#This Row],[Status]]="Settled",1,0)</f>
        <v>0</v>
      </c>
      <c r="J943">
        <f>IF(Table1[[#This Row],[Status]]="Failed",1,0)</f>
        <v>0</v>
      </c>
    </row>
    <row r="944" spans="1:10" x14ac:dyDescent="0.25">
      <c r="A944" s="2" t="s">
        <v>795</v>
      </c>
      <c r="B944" s="1">
        <v>45709</v>
      </c>
      <c r="C944" s="1">
        <v>45713</v>
      </c>
      <c r="D944" t="s">
        <v>15</v>
      </c>
      <c r="E944" t="s">
        <v>33</v>
      </c>
      <c r="F944" s="3">
        <v>247328.77</v>
      </c>
      <c r="G944" t="s">
        <v>10</v>
      </c>
      <c r="H944" s="4">
        <f>Table1[[#This Row],[SettleDate]] - Table1[[#This Row],[TradeDate]]</f>
        <v>4</v>
      </c>
      <c r="I944">
        <f>IF(Table1[[#This Row],[Status]]="Settled",1,0)</f>
        <v>1</v>
      </c>
      <c r="J944">
        <f>IF(Table1[[#This Row],[Status]]="Failed",1,0)</f>
        <v>0</v>
      </c>
    </row>
    <row r="945" spans="1:10" x14ac:dyDescent="0.25">
      <c r="A945" s="2" t="s">
        <v>797</v>
      </c>
      <c r="B945" s="1">
        <v>45736</v>
      </c>
      <c r="C945" s="1">
        <v>45740</v>
      </c>
      <c r="D945" t="s">
        <v>26</v>
      </c>
      <c r="E945" t="s">
        <v>17</v>
      </c>
      <c r="F945" s="3">
        <v>210772.23</v>
      </c>
      <c r="G945" t="s">
        <v>10</v>
      </c>
      <c r="H945" s="4">
        <f>Table1[[#This Row],[SettleDate]] - Table1[[#This Row],[TradeDate]]</f>
        <v>4</v>
      </c>
      <c r="I945">
        <f>IF(Table1[[#This Row],[Status]]="Settled",1,0)</f>
        <v>1</v>
      </c>
      <c r="J945">
        <f>IF(Table1[[#This Row],[Status]]="Failed",1,0)</f>
        <v>0</v>
      </c>
    </row>
    <row r="946" spans="1:10" x14ac:dyDescent="0.25">
      <c r="A946" s="2" t="s">
        <v>801</v>
      </c>
      <c r="B946" s="1">
        <v>45738</v>
      </c>
      <c r="C946" s="1">
        <v>45742</v>
      </c>
      <c r="D946" t="s">
        <v>26</v>
      </c>
      <c r="E946" t="s">
        <v>33</v>
      </c>
      <c r="F946" s="3">
        <v>111898.62</v>
      </c>
      <c r="G946" t="s">
        <v>10</v>
      </c>
      <c r="H946" s="4">
        <f>Table1[[#This Row],[SettleDate]] - Table1[[#This Row],[TradeDate]]</f>
        <v>4</v>
      </c>
      <c r="I946">
        <f>IF(Table1[[#This Row],[Status]]="Settled",1,0)</f>
        <v>1</v>
      </c>
      <c r="J946">
        <f>IF(Table1[[#This Row],[Status]]="Failed",1,0)</f>
        <v>0</v>
      </c>
    </row>
    <row r="947" spans="1:10" x14ac:dyDescent="0.25">
      <c r="A947" s="2" t="s">
        <v>806</v>
      </c>
      <c r="B947" s="1">
        <v>45802</v>
      </c>
      <c r="C947" s="1">
        <v>45806</v>
      </c>
      <c r="D947" t="s">
        <v>26</v>
      </c>
      <c r="E947" t="s">
        <v>33</v>
      </c>
      <c r="F947" s="3">
        <v>425484.66</v>
      </c>
      <c r="G947" t="s">
        <v>13</v>
      </c>
      <c r="H947" s="4">
        <f>Table1[[#This Row],[SettleDate]] - Table1[[#This Row],[TradeDate]]</f>
        <v>4</v>
      </c>
      <c r="I947">
        <f>IF(Table1[[#This Row],[Status]]="Settled",1,0)</f>
        <v>0</v>
      </c>
      <c r="J947">
        <f>IF(Table1[[#This Row],[Status]]="Failed",1,0)</f>
        <v>0</v>
      </c>
    </row>
    <row r="948" spans="1:10" x14ac:dyDescent="0.25">
      <c r="A948" s="2" t="s">
        <v>812</v>
      </c>
      <c r="B948" s="1">
        <v>45663</v>
      </c>
      <c r="C948" s="1">
        <v>45667</v>
      </c>
      <c r="D948" t="s">
        <v>26</v>
      </c>
      <c r="E948" t="s">
        <v>12</v>
      </c>
      <c r="F948" s="3">
        <v>123458.73</v>
      </c>
      <c r="G948" t="s">
        <v>10</v>
      </c>
      <c r="H948" s="4">
        <f>Table1[[#This Row],[SettleDate]] - Table1[[#This Row],[TradeDate]]</f>
        <v>4</v>
      </c>
      <c r="I948">
        <f>IF(Table1[[#This Row],[Status]]="Settled",1,0)</f>
        <v>1</v>
      </c>
      <c r="J948">
        <f>IF(Table1[[#This Row],[Status]]="Failed",1,0)</f>
        <v>0</v>
      </c>
    </row>
    <row r="949" spans="1:10" x14ac:dyDescent="0.25">
      <c r="A949" s="2" t="s">
        <v>815</v>
      </c>
      <c r="B949" s="1">
        <v>45700</v>
      </c>
      <c r="C949" s="1">
        <v>45704</v>
      </c>
      <c r="D949" t="s">
        <v>26</v>
      </c>
      <c r="E949" t="s">
        <v>23</v>
      </c>
      <c r="F949" s="3">
        <v>228729.58</v>
      </c>
      <c r="G949" t="s">
        <v>10</v>
      </c>
      <c r="H949" s="4">
        <f>Table1[[#This Row],[SettleDate]] - Table1[[#This Row],[TradeDate]]</f>
        <v>4</v>
      </c>
      <c r="I949">
        <f>IF(Table1[[#This Row],[Status]]="Settled",1,0)</f>
        <v>1</v>
      </c>
      <c r="J949">
        <f>IF(Table1[[#This Row],[Status]]="Failed",1,0)</f>
        <v>0</v>
      </c>
    </row>
    <row r="950" spans="1:10" x14ac:dyDescent="0.25">
      <c r="A950" s="2" t="s">
        <v>821</v>
      </c>
      <c r="B950" s="1">
        <v>45775</v>
      </c>
      <c r="C950" s="1">
        <v>45779</v>
      </c>
      <c r="D950" t="s">
        <v>8</v>
      </c>
      <c r="E950" t="s">
        <v>17</v>
      </c>
      <c r="F950" s="3">
        <v>191046.15</v>
      </c>
      <c r="G950" t="s">
        <v>10</v>
      </c>
      <c r="H950" s="4">
        <f>Table1[[#This Row],[SettleDate]] - Table1[[#This Row],[TradeDate]]</f>
        <v>4</v>
      </c>
      <c r="I950">
        <f>IF(Table1[[#This Row],[Status]]="Settled",1,0)</f>
        <v>1</v>
      </c>
      <c r="J950">
        <f>IF(Table1[[#This Row],[Status]]="Failed",1,0)</f>
        <v>0</v>
      </c>
    </row>
    <row r="951" spans="1:10" x14ac:dyDescent="0.25">
      <c r="A951" s="2" t="s">
        <v>825</v>
      </c>
      <c r="B951" s="1">
        <v>45761</v>
      </c>
      <c r="C951" s="1">
        <v>45765</v>
      </c>
      <c r="D951" t="s">
        <v>15</v>
      </c>
      <c r="E951" t="s">
        <v>17</v>
      </c>
      <c r="F951" s="3">
        <v>195821</v>
      </c>
      <c r="G951" t="s">
        <v>34</v>
      </c>
      <c r="H951" s="4">
        <f>Table1[[#This Row],[SettleDate]] - Table1[[#This Row],[TradeDate]]</f>
        <v>4</v>
      </c>
      <c r="I951">
        <f>IF(Table1[[#This Row],[Status]]="Settled",1,0)</f>
        <v>0</v>
      </c>
      <c r="J951">
        <f>IF(Table1[[#This Row],[Status]]="Failed",1,0)</f>
        <v>1</v>
      </c>
    </row>
    <row r="952" spans="1:10" x14ac:dyDescent="0.25">
      <c r="A952" s="2" t="s">
        <v>831</v>
      </c>
      <c r="B952" s="1">
        <v>45817</v>
      </c>
      <c r="C952" s="1">
        <v>45821</v>
      </c>
      <c r="D952" t="s">
        <v>8</v>
      </c>
      <c r="E952" t="s">
        <v>17</v>
      </c>
      <c r="F952" s="3">
        <v>60802.5</v>
      </c>
      <c r="G952" t="s">
        <v>10</v>
      </c>
      <c r="H952" s="4">
        <f>Table1[[#This Row],[SettleDate]] - Table1[[#This Row],[TradeDate]]</f>
        <v>4</v>
      </c>
      <c r="I952">
        <f>IF(Table1[[#This Row],[Status]]="Settled",1,0)</f>
        <v>1</v>
      </c>
      <c r="J952">
        <f>IF(Table1[[#This Row],[Status]]="Failed",1,0)</f>
        <v>0</v>
      </c>
    </row>
    <row r="953" spans="1:10" x14ac:dyDescent="0.25">
      <c r="A953" s="2" t="s">
        <v>832</v>
      </c>
      <c r="B953" s="1">
        <v>45835</v>
      </c>
      <c r="C953" s="1">
        <v>45839</v>
      </c>
      <c r="D953" t="s">
        <v>26</v>
      </c>
      <c r="E953" t="s">
        <v>17</v>
      </c>
      <c r="F953" s="3">
        <v>33842.26</v>
      </c>
      <c r="G953" t="s">
        <v>34</v>
      </c>
      <c r="H953" s="4">
        <f>Table1[[#This Row],[SettleDate]] - Table1[[#This Row],[TradeDate]]</f>
        <v>4</v>
      </c>
      <c r="I953">
        <f>IF(Table1[[#This Row],[Status]]="Settled",1,0)</f>
        <v>0</v>
      </c>
      <c r="J953">
        <f>IF(Table1[[#This Row],[Status]]="Failed",1,0)</f>
        <v>1</v>
      </c>
    </row>
    <row r="954" spans="1:10" x14ac:dyDescent="0.25">
      <c r="A954" s="2" t="s">
        <v>835</v>
      </c>
      <c r="B954" s="1">
        <v>45708</v>
      </c>
      <c r="C954" s="1">
        <v>45712</v>
      </c>
      <c r="D954" t="s">
        <v>15</v>
      </c>
      <c r="E954" t="s">
        <v>12</v>
      </c>
      <c r="F954" s="3">
        <v>278535.84999999998</v>
      </c>
      <c r="G954" t="s">
        <v>13</v>
      </c>
      <c r="H954" s="4">
        <f>Table1[[#This Row],[SettleDate]] - Table1[[#This Row],[TradeDate]]</f>
        <v>4</v>
      </c>
      <c r="I954">
        <f>IF(Table1[[#This Row],[Status]]="Settled",1,0)</f>
        <v>0</v>
      </c>
      <c r="J954">
        <f>IF(Table1[[#This Row],[Status]]="Failed",1,0)</f>
        <v>0</v>
      </c>
    </row>
    <row r="955" spans="1:10" x14ac:dyDescent="0.25">
      <c r="A955" s="2" t="s">
        <v>838</v>
      </c>
      <c r="B955" s="1">
        <v>45662</v>
      </c>
      <c r="C955" s="1">
        <v>45666</v>
      </c>
      <c r="D955" t="s">
        <v>8</v>
      </c>
      <c r="E955" t="s">
        <v>12</v>
      </c>
      <c r="F955" s="3">
        <v>341961.97</v>
      </c>
      <c r="G955" t="s">
        <v>10</v>
      </c>
      <c r="H955" s="4">
        <f>Table1[[#This Row],[SettleDate]] - Table1[[#This Row],[TradeDate]]</f>
        <v>4</v>
      </c>
      <c r="I955">
        <f>IF(Table1[[#This Row],[Status]]="Settled",1,0)</f>
        <v>1</v>
      </c>
      <c r="J955">
        <f>IF(Table1[[#This Row],[Status]]="Failed",1,0)</f>
        <v>0</v>
      </c>
    </row>
    <row r="956" spans="1:10" x14ac:dyDescent="0.25">
      <c r="A956" s="2" t="s">
        <v>843</v>
      </c>
      <c r="B956" s="1">
        <v>45806</v>
      </c>
      <c r="C956" s="1">
        <v>45810</v>
      </c>
      <c r="D956" t="s">
        <v>8</v>
      </c>
      <c r="E956" t="s">
        <v>9</v>
      </c>
      <c r="F956" s="3">
        <v>199443.88</v>
      </c>
      <c r="G956" t="s">
        <v>10</v>
      </c>
      <c r="H956" s="4">
        <f>Table1[[#This Row],[SettleDate]] - Table1[[#This Row],[TradeDate]]</f>
        <v>4</v>
      </c>
      <c r="I956">
        <f>IF(Table1[[#This Row],[Status]]="Settled",1,0)</f>
        <v>1</v>
      </c>
      <c r="J956">
        <f>IF(Table1[[#This Row],[Status]]="Failed",1,0)</f>
        <v>0</v>
      </c>
    </row>
    <row r="957" spans="1:10" x14ac:dyDescent="0.25">
      <c r="A957" s="2" t="s">
        <v>844</v>
      </c>
      <c r="B957" s="1">
        <v>45727</v>
      </c>
      <c r="C957" s="1">
        <v>45731</v>
      </c>
      <c r="D957" t="s">
        <v>19</v>
      </c>
      <c r="E957" t="s">
        <v>9</v>
      </c>
      <c r="F957" s="3">
        <v>334617.13</v>
      </c>
      <c r="G957" t="s">
        <v>10</v>
      </c>
      <c r="H957" s="4">
        <f>Table1[[#This Row],[SettleDate]] - Table1[[#This Row],[TradeDate]]</f>
        <v>4</v>
      </c>
      <c r="I957">
        <f>IF(Table1[[#This Row],[Status]]="Settled",1,0)</f>
        <v>1</v>
      </c>
      <c r="J957">
        <f>IF(Table1[[#This Row],[Status]]="Failed",1,0)</f>
        <v>0</v>
      </c>
    </row>
    <row r="958" spans="1:10" x14ac:dyDescent="0.25">
      <c r="A958" s="2" t="s">
        <v>846</v>
      </c>
      <c r="B958" s="1">
        <v>45790</v>
      </c>
      <c r="C958" s="1">
        <v>45794</v>
      </c>
      <c r="D958" t="s">
        <v>26</v>
      </c>
      <c r="E958" t="s">
        <v>12</v>
      </c>
      <c r="F958" s="3">
        <v>201470.02</v>
      </c>
      <c r="G958" t="s">
        <v>13</v>
      </c>
      <c r="H958" s="4">
        <f>Table1[[#This Row],[SettleDate]] - Table1[[#This Row],[TradeDate]]</f>
        <v>4</v>
      </c>
      <c r="I958">
        <f>IF(Table1[[#This Row],[Status]]="Settled",1,0)</f>
        <v>0</v>
      </c>
      <c r="J958">
        <f>IF(Table1[[#This Row],[Status]]="Failed",1,0)</f>
        <v>0</v>
      </c>
    </row>
    <row r="959" spans="1:10" x14ac:dyDescent="0.25">
      <c r="A959" s="2" t="s">
        <v>851</v>
      </c>
      <c r="B959" s="1">
        <v>45834</v>
      </c>
      <c r="C959" s="1">
        <v>45838</v>
      </c>
      <c r="D959" t="s">
        <v>8</v>
      </c>
      <c r="E959" t="s">
        <v>12</v>
      </c>
      <c r="F959" s="3">
        <v>389408.31</v>
      </c>
      <c r="G959" t="s">
        <v>34</v>
      </c>
      <c r="H959" s="4">
        <f>Table1[[#This Row],[SettleDate]] - Table1[[#This Row],[TradeDate]]</f>
        <v>4</v>
      </c>
      <c r="I959">
        <f>IF(Table1[[#This Row],[Status]]="Settled",1,0)</f>
        <v>0</v>
      </c>
      <c r="J959">
        <f>IF(Table1[[#This Row],[Status]]="Failed",1,0)</f>
        <v>1</v>
      </c>
    </row>
    <row r="960" spans="1:10" x14ac:dyDescent="0.25">
      <c r="A960" s="2" t="s">
        <v>853</v>
      </c>
      <c r="B960" s="1">
        <v>45702</v>
      </c>
      <c r="C960" s="1">
        <v>45706</v>
      </c>
      <c r="D960" t="s">
        <v>15</v>
      </c>
      <c r="E960" t="s">
        <v>12</v>
      </c>
      <c r="F960" s="3">
        <v>275406.74</v>
      </c>
      <c r="G960" t="s">
        <v>13</v>
      </c>
      <c r="H960" s="4">
        <f>Table1[[#This Row],[SettleDate]] - Table1[[#This Row],[TradeDate]]</f>
        <v>4</v>
      </c>
      <c r="I960">
        <f>IF(Table1[[#This Row],[Status]]="Settled",1,0)</f>
        <v>0</v>
      </c>
      <c r="J960">
        <f>IF(Table1[[#This Row],[Status]]="Failed",1,0)</f>
        <v>0</v>
      </c>
    </row>
    <row r="961" spans="1:10" x14ac:dyDescent="0.25">
      <c r="A961" s="2" t="s">
        <v>859</v>
      </c>
      <c r="B961" s="1">
        <v>45713</v>
      </c>
      <c r="C961" s="1">
        <v>45717</v>
      </c>
      <c r="D961" t="s">
        <v>15</v>
      </c>
      <c r="E961" t="s">
        <v>9</v>
      </c>
      <c r="F961" s="3">
        <v>298367.42</v>
      </c>
      <c r="G961" t="s">
        <v>10</v>
      </c>
      <c r="H961" s="4">
        <f>Table1[[#This Row],[SettleDate]] - Table1[[#This Row],[TradeDate]]</f>
        <v>4</v>
      </c>
      <c r="I961">
        <f>IF(Table1[[#This Row],[Status]]="Settled",1,0)</f>
        <v>1</v>
      </c>
      <c r="J961">
        <f>IF(Table1[[#This Row],[Status]]="Failed",1,0)</f>
        <v>0</v>
      </c>
    </row>
    <row r="962" spans="1:10" x14ac:dyDescent="0.25">
      <c r="A962" s="2" t="s">
        <v>860</v>
      </c>
      <c r="B962" s="1">
        <v>45751</v>
      </c>
      <c r="C962" s="1">
        <v>45755</v>
      </c>
      <c r="D962" t="s">
        <v>26</v>
      </c>
      <c r="E962" t="s">
        <v>23</v>
      </c>
      <c r="F962" s="3">
        <v>100832.66</v>
      </c>
      <c r="G962" t="s">
        <v>34</v>
      </c>
      <c r="H962" s="4">
        <f>Table1[[#This Row],[SettleDate]] - Table1[[#This Row],[TradeDate]]</f>
        <v>4</v>
      </c>
      <c r="I962">
        <f>IF(Table1[[#This Row],[Status]]="Settled",1,0)</f>
        <v>0</v>
      </c>
      <c r="J962">
        <f>IF(Table1[[#This Row],[Status]]="Failed",1,0)</f>
        <v>1</v>
      </c>
    </row>
    <row r="963" spans="1:10" x14ac:dyDescent="0.25">
      <c r="A963" s="2" t="s">
        <v>862</v>
      </c>
      <c r="B963" s="1">
        <v>45720</v>
      </c>
      <c r="C963" s="1">
        <v>45724</v>
      </c>
      <c r="D963" t="s">
        <v>8</v>
      </c>
      <c r="E963" t="s">
        <v>23</v>
      </c>
      <c r="F963" s="3">
        <v>432141.72</v>
      </c>
      <c r="G963" t="s">
        <v>10</v>
      </c>
      <c r="H963" s="4">
        <f>Table1[[#This Row],[SettleDate]] - Table1[[#This Row],[TradeDate]]</f>
        <v>4</v>
      </c>
      <c r="I963">
        <f>IF(Table1[[#This Row],[Status]]="Settled",1,0)</f>
        <v>1</v>
      </c>
      <c r="J963">
        <f>IF(Table1[[#This Row],[Status]]="Failed",1,0)</f>
        <v>0</v>
      </c>
    </row>
    <row r="964" spans="1:10" x14ac:dyDescent="0.25">
      <c r="A964" s="2" t="s">
        <v>868</v>
      </c>
      <c r="B964" s="1">
        <v>45658</v>
      </c>
      <c r="C964" s="1">
        <v>45662</v>
      </c>
      <c r="D964" t="s">
        <v>8</v>
      </c>
      <c r="E964" t="s">
        <v>33</v>
      </c>
      <c r="F964" s="3">
        <v>75488.78</v>
      </c>
      <c r="G964" t="s">
        <v>31</v>
      </c>
      <c r="H964" s="4">
        <f>Table1[[#This Row],[SettleDate]] - Table1[[#This Row],[TradeDate]]</f>
        <v>4</v>
      </c>
      <c r="I964">
        <f>IF(Table1[[#This Row],[Status]]="Settled",1,0)</f>
        <v>0</v>
      </c>
      <c r="J964">
        <f>IF(Table1[[#This Row],[Status]]="Failed",1,0)</f>
        <v>0</v>
      </c>
    </row>
    <row r="965" spans="1:10" x14ac:dyDescent="0.25">
      <c r="A965" s="2" t="s">
        <v>870</v>
      </c>
      <c r="B965" s="1">
        <v>45770</v>
      </c>
      <c r="C965" s="1">
        <v>45774</v>
      </c>
      <c r="D965" t="s">
        <v>15</v>
      </c>
      <c r="E965" t="s">
        <v>33</v>
      </c>
      <c r="F965" s="3">
        <v>230880.38</v>
      </c>
      <c r="G965" t="s">
        <v>31</v>
      </c>
      <c r="H965" s="4">
        <f>Table1[[#This Row],[SettleDate]] - Table1[[#This Row],[TradeDate]]</f>
        <v>4</v>
      </c>
      <c r="I965">
        <f>IF(Table1[[#This Row],[Status]]="Settled",1,0)</f>
        <v>0</v>
      </c>
      <c r="J965">
        <f>IF(Table1[[#This Row],[Status]]="Failed",1,0)</f>
        <v>0</v>
      </c>
    </row>
    <row r="966" spans="1:10" x14ac:dyDescent="0.25">
      <c r="A966" s="2" t="s">
        <v>871</v>
      </c>
      <c r="B966" s="1">
        <v>45756</v>
      </c>
      <c r="C966" s="1">
        <v>45760</v>
      </c>
      <c r="D966" t="s">
        <v>8</v>
      </c>
      <c r="E966" t="s">
        <v>9</v>
      </c>
      <c r="F966" s="3">
        <v>479663.94</v>
      </c>
      <c r="G966" t="s">
        <v>10</v>
      </c>
      <c r="H966" s="4">
        <f>Table1[[#This Row],[SettleDate]] - Table1[[#This Row],[TradeDate]]</f>
        <v>4</v>
      </c>
      <c r="I966">
        <f>IF(Table1[[#This Row],[Status]]="Settled",1,0)</f>
        <v>1</v>
      </c>
      <c r="J966">
        <f>IF(Table1[[#This Row],[Status]]="Failed",1,0)</f>
        <v>0</v>
      </c>
    </row>
    <row r="967" spans="1:10" x14ac:dyDescent="0.25">
      <c r="A967" s="2" t="s">
        <v>872</v>
      </c>
      <c r="B967" s="1">
        <v>45837</v>
      </c>
      <c r="C967" s="1">
        <v>45841</v>
      </c>
      <c r="D967" t="s">
        <v>8</v>
      </c>
      <c r="E967" t="s">
        <v>12</v>
      </c>
      <c r="F967" s="3">
        <v>221232.56</v>
      </c>
      <c r="G967" t="s">
        <v>10</v>
      </c>
      <c r="H967" s="4">
        <f>Table1[[#This Row],[SettleDate]] - Table1[[#This Row],[TradeDate]]</f>
        <v>4</v>
      </c>
      <c r="I967">
        <f>IF(Table1[[#This Row],[Status]]="Settled",1,0)</f>
        <v>1</v>
      </c>
      <c r="J967">
        <f>IF(Table1[[#This Row],[Status]]="Failed",1,0)</f>
        <v>0</v>
      </c>
    </row>
    <row r="968" spans="1:10" x14ac:dyDescent="0.25">
      <c r="A968" s="2" t="s">
        <v>876</v>
      </c>
      <c r="B968" s="1">
        <v>45671</v>
      </c>
      <c r="C968" s="1">
        <v>45675</v>
      </c>
      <c r="D968" t="s">
        <v>15</v>
      </c>
      <c r="E968" t="s">
        <v>17</v>
      </c>
      <c r="F968" s="3">
        <v>376634.09</v>
      </c>
      <c r="G968" t="s">
        <v>10</v>
      </c>
      <c r="H968" s="4">
        <f>Table1[[#This Row],[SettleDate]] - Table1[[#This Row],[TradeDate]]</f>
        <v>4</v>
      </c>
      <c r="I968">
        <f>IF(Table1[[#This Row],[Status]]="Settled",1,0)</f>
        <v>1</v>
      </c>
      <c r="J968">
        <f>IF(Table1[[#This Row],[Status]]="Failed",1,0)</f>
        <v>0</v>
      </c>
    </row>
    <row r="969" spans="1:10" x14ac:dyDescent="0.25">
      <c r="A969" s="2" t="s">
        <v>884</v>
      </c>
      <c r="B969" s="1">
        <v>45772</v>
      </c>
      <c r="C969" s="1">
        <v>45776</v>
      </c>
      <c r="D969" t="s">
        <v>15</v>
      </c>
      <c r="E969" t="s">
        <v>17</v>
      </c>
      <c r="F969" s="3">
        <v>40938.74</v>
      </c>
      <c r="G969" t="s">
        <v>10</v>
      </c>
      <c r="H969" s="4">
        <f>Table1[[#This Row],[SettleDate]] - Table1[[#This Row],[TradeDate]]</f>
        <v>4</v>
      </c>
      <c r="I969">
        <f>IF(Table1[[#This Row],[Status]]="Settled",1,0)</f>
        <v>1</v>
      </c>
      <c r="J969">
        <f>IF(Table1[[#This Row],[Status]]="Failed",1,0)</f>
        <v>0</v>
      </c>
    </row>
    <row r="970" spans="1:10" x14ac:dyDescent="0.25">
      <c r="A970" s="2" t="s">
        <v>888</v>
      </c>
      <c r="B970" s="1">
        <v>45808</v>
      </c>
      <c r="C970" s="1">
        <v>45812</v>
      </c>
      <c r="D970" t="s">
        <v>15</v>
      </c>
      <c r="E970" t="s">
        <v>12</v>
      </c>
      <c r="F970" s="3">
        <v>491819.77</v>
      </c>
      <c r="G970" t="s">
        <v>10</v>
      </c>
      <c r="H970" s="4">
        <f>Table1[[#This Row],[SettleDate]] - Table1[[#This Row],[TradeDate]]</f>
        <v>4</v>
      </c>
      <c r="I970">
        <f>IF(Table1[[#This Row],[Status]]="Settled",1,0)</f>
        <v>1</v>
      </c>
      <c r="J970">
        <f>IF(Table1[[#This Row],[Status]]="Failed",1,0)</f>
        <v>0</v>
      </c>
    </row>
    <row r="971" spans="1:10" x14ac:dyDescent="0.25">
      <c r="A971" s="2" t="s">
        <v>900</v>
      </c>
      <c r="B971" s="1">
        <v>45701</v>
      </c>
      <c r="C971" s="1">
        <v>45705</v>
      </c>
      <c r="D971" t="s">
        <v>26</v>
      </c>
      <c r="E971" t="s">
        <v>12</v>
      </c>
      <c r="F971" s="3">
        <v>430478.99</v>
      </c>
      <c r="G971" t="s">
        <v>10</v>
      </c>
      <c r="H971" s="4">
        <f>Table1[[#This Row],[SettleDate]] - Table1[[#This Row],[TradeDate]]</f>
        <v>4</v>
      </c>
      <c r="I971">
        <f>IF(Table1[[#This Row],[Status]]="Settled",1,0)</f>
        <v>1</v>
      </c>
      <c r="J971">
        <f>IF(Table1[[#This Row],[Status]]="Failed",1,0)</f>
        <v>0</v>
      </c>
    </row>
    <row r="972" spans="1:10" x14ac:dyDescent="0.25">
      <c r="A972" s="2" t="s">
        <v>907</v>
      </c>
      <c r="B972" s="1">
        <v>45724</v>
      </c>
      <c r="C972" s="1">
        <v>45728</v>
      </c>
      <c r="D972" t="s">
        <v>15</v>
      </c>
      <c r="E972" t="s">
        <v>23</v>
      </c>
      <c r="F972" s="3">
        <v>336718.24</v>
      </c>
      <c r="G972" t="s">
        <v>10</v>
      </c>
      <c r="H972" s="4">
        <f>Table1[[#This Row],[SettleDate]] - Table1[[#This Row],[TradeDate]]</f>
        <v>4</v>
      </c>
      <c r="I972">
        <f>IF(Table1[[#This Row],[Status]]="Settled",1,0)</f>
        <v>1</v>
      </c>
      <c r="J972">
        <f>IF(Table1[[#This Row],[Status]]="Failed",1,0)</f>
        <v>0</v>
      </c>
    </row>
    <row r="973" spans="1:10" x14ac:dyDescent="0.25">
      <c r="A973" s="2" t="s">
        <v>912</v>
      </c>
      <c r="B973" s="1">
        <v>45691</v>
      </c>
      <c r="C973" s="1">
        <v>45695</v>
      </c>
      <c r="D973" t="s">
        <v>15</v>
      </c>
      <c r="E973" t="s">
        <v>9</v>
      </c>
      <c r="F973" s="3">
        <v>483959.16</v>
      </c>
      <c r="G973" t="s">
        <v>10</v>
      </c>
      <c r="H973" s="4">
        <f>Table1[[#This Row],[SettleDate]] - Table1[[#This Row],[TradeDate]]</f>
        <v>4</v>
      </c>
      <c r="I973">
        <f>IF(Table1[[#This Row],[Status]]="Settled",1,0)</f>
        <v>1</v>
      </c>
      <c r="J973">
        <f>IF(Table1[[#This Row],[Status]]="Failed",1,0)</f>
        <v>0</v>
      </c>
    </row>
    <row r="974" spans="1:10" x14ac:dyDescent="0.25">
      <c r="A974" s="2" t="s">
        <v>915</v>
      </c>
      <c r="B974" s="1">
        <v>45825</v>
      </c>
      <c r="C974" s="1">
        <v>45829</v>
      </c>
      <c r="D974" t="s">
        <v>26</v>
      </c>
      <c r="E974" t="s">
        <v>17</v>
      </c>
      <c r="F974" s="3">
        <v>467449.83</v>
      </c>
      <c r="G974" t="s">
        <v>31</v>
      </c>
      <c r="H974" s="4">
        <f>Table1[[#This Row],[SettleDate]] - Table1[[#This Row],[TradeDate]]</f>
        <v>4</v>
      </c>
      <c r="I974">
        <f>IF(Table1[[#This Row],[Status]]="Settled",1,0)</f>
        <v>0</v>
      </c>
      <c r="J974">
        <f>IF(Table1[[#This Row],[Status]]="Failed",1,0)</f>
        <v>0</v>
      </c>
    </row>
    <row r="975" spans="1:10" x14ac:dyDescent="0.25">
      <c r="A975" s="2" t="s">
        <v>922</v>
      </c>
      <c r="B975" s="1">
        <v>45837</v>
      </c>
      <c r="C975" s="1">
        <v>45841</v>
      </c>
      <c r="D975" t="s">
        <v>26</v>
      </c>
      <c r="E975" t="s">
        <v>23</v>
      </c>
      <c r="F975" s="3">
        <v>165871.18</v>
      </c>
      <c r="G975" t="s">
        <v>10</v>
      </c>
      <c r="H975" s="4">
        <f>Table1[[#This Row],[SettleDate]] - Table1[[#This Row],[TradeDate]]</f>
        <v>4</v>
      </c>
      <c r="I975">
        <f>IF(Table1[[#This Row],[Status]]="Settled",1,0)</f>
        <v>1</v>
      </c>
      <c r="J975">
        <f>IF(Table1[[#This Row],[Status]]="Failed",1,0)</f>
        <v>0</v>
      </c>
    </row>
    <row r="976" spans="1:10" x14ac:dyDescent="0.25">
      <c r="A976" s="2" t="s">
        <v>925</v>
      </c>
      <c r="B976" s="1">
        <v>45716</v>
      </c>
      <c r="C976" s="1">
        <v>45720</v>
      </c>
      <c r="D976" t="s">
        <v>8</v>
      </c>
      <c r="E976" t="s">
        <v>23</v>
      </c>
      <c r="F976" s="3">
        <v>426097.71</v>
      </c>
      <c r="G976" t="s">
        <v>10</v>
      </c>
      <c r="H976" s="4">
        <f>Table1[[#This Row],[SettleDate]] - Table1[[#This Row],[TradeDate]]</f>
        <v>4</v>
      </c>
      <c r="I976">
        <f>IF(Table1[[#This Row],[Status]]="Settled",1,0)</f>
        <v>1</v>
      </c>
      <c r="J976">
        <f>IF(Table1[[#This Row],[Status]]="Failed",1,0)</f>
        <v>0</v>
      </c>
    </row>
    <row r="977" spans="1:10" x14ac:dyDescent="0.25">
      <c r="A977" s="2" t="s">
        <v>926</v>
      </c>
      <c r="B977" s="1">
        <v>45766</v>
      </c>
      <c r="C977" s="1">
        <v>45770</v>
      </c>
      <c r="D977" t="s">
        <v>19</v>
      </c>
      <c r="E977" t="s">
        <v>17</v>
      </c>
      <c r="F977" s="3">
        <v>208945.78</v>
      </c>
      <c r="G977" t="s">
        <v>10</v>
      </c>
      <c r="H977" s="4">
        <f>Table1[[#This Row],[SettleDate]] - Table1[[#This Row],[TradeDate]]</f>
        <v>4</v>
      </c>
      <c r="I977">
        <f>IF(Table1[[#This Row],[Status]]="Settled",1,0)</f>
        <v>1</v>
      </c>
      <c r="J977">
        <f>IF(Table1[[#This Row],[Status]]="Failed",1,0)</f>
        <v>0</v>
      </c>
    </row>
    <row r="978" spans="1:10" x14ac:dyDescent="0.25">
      <c r="A978" s="2" t="s">
        <v>927</v>
      </c>
      <c r="B978" s="1">
        <v>45778</v>
      </c>
      <c r="C978" s="1">
        <v>45782</v>
      </c>
      <c r="D978" t="s">
        <v>8</v>
      </c>
      <c r="E978" t="s">
        <v>17</v>
      </c>
      <c r="F978" s="3">
        <v>16712.29</v>
      </c>
      <c r="G978" t="s">
        <v>10</v>
      </c>
      <c r="H978" s="4">
        <f>Table1[[#This Row],[SettleDate]] - Table1[[#This Row],[TradeDate]]</f>
        <v>4</v>
      </c>
      <c r="I978">
        <f>IF(Table1[[#This Row],[Status]]="Settled",1,0)</f>
        <v>1</v>
      </c>
      <c r="J978">
        <f>IF(Table1[[#This Row],[Status]]="Failed",1,0)</f>
        <v>0</v>
      </c>
    </row>
    <row r="979" spans="1:10" x14ac:dyDescent="0.25">
      <c r="A979" s="2" t="s">
        <v>930</v>
      </c>
      <c r="B979" s="1">
        <v>45678</v>
      </c>
      <c r="C979" s="1">
        <v>45682</v>
      </c>
      <c r="D979" t="s">
        <v>19</v>
      </c>
      <c r="E979" t="s">
        <v>23</v>
      </c>
      <c r="F979" s="3">
        <v>17714.03</v>
      </c>
      <c r="G979" t="s">
        <v>31</v>
      </c>
      <c r="H979" s="4">
        <f>Table1[[#This Row],[SettleDate]] - Table1[[#This Row],[TradeDate]]</f>
        <v>4</v>
      </c>
      <c r="I979">
        <f>IF(Table1[[#This Row],[Status]]="Settled",1,0)</f>
        <v>0</v>
      </c>
      <c r="J979">
        <f>IF(Table1[[#This Row],[Status]]="Failed",1,0)</f>
        <v>0</v>
      </c>
    </row>
    <row r="980" spans="1:10" x14ac:dyDescent="0.25">
      <c r="A980" s="2" t="s">
        <v>937</v>
      </c>
      <c r="B980" s="1">
        <v>45751</v>
      </c>
      <c r="C980" s="1">
        <v>45755</v>
      </c>
      <c r="D980" t="s">
        <v>26</v>
      </c>
      <c r="E980" t="s">
        <v>23</v>
      </c>
      <c r="F980" s="3">
        <v>12619.62</v>
      </c>
      <c r="G980" t="s">
        <v>10</v>
      </c>
      <c r="H980" s="4">
        <f>Table1[[#This Row],[SettleDate]] - Table1[[#This Row],[TradeDate]]</f>
        <v>4</v>
      </c>
      <c r="I980">
        <f>IF(Table1[[#This Row],[Status]]="Settled",1,0)</f>
        <v>1</v>
      </c>
      <c r="J980">
        <f>IF(Table1[[#This Row],[Status]]="Failed",1,0)</f>
        <v>0</v>
      </c>
    </row>
    <row r="981" spans="1:10" x14ac:dyDescent="0.25">
      <c r="A981" s="2" t="s">
        <v>940</v>
      </c>
      <c r="B981" s="1">
        <v>45712</v>
      </c>
      <c r="C981" s="1">
        <v>45716</v>
      </c>
      <c r="D981" t="s">
        <v>26</v>
      </c>
      <c r="E981" t="s">
        <v>17</v>
      </c>
      <c r="F981" s="3">
        <v>207144.13</v>
      </c>
      <c r="G981" t="s">
        <v>10</v>
      </c>
      <c r="H981" s="4">
        <f>Table1[[#This Row],[SettleDate]] - Table1[[#This Row],[TradeDate]]</f>
        <v>4</v>
      </c>
      <c r="I981">
        <f>IF(Table1[[#This Row],[Status]]="Settled",1,0)</f>
        <v>1</v>
      </c>
      <c r="J981">
        <f>IF(Table1[[#This Row],[Status]]="Failed",1,0)</f>
        <v>0</v>
      </c>
    </row>
    <row r="982" spans="1:10" x14ac:dyDescent="0.25">
      <c r="A982" s="2" t="s">
        <v>941</v>
      </c>
      <c r="B982" s="1">
        <v>45794</v>
      </c>
      <c r="C982" s="1">
        <v>45798</v>
      </c>
      <c r="D982" t="s">
        <v>8</v>
      </c>
      <c r="E982" t="s">
        <v>23</v>
      </c>
      <c r="F982" s="3">
        <v>201390.87</v>
      </c>
      <c r="G982" t="s">
        <v>10</v>
      </c>
      <c r="H982" s="4">
        <f>Table1[[#This Row],[SettleDate]] - Table1[[#This Row],[TradeDate]]</f>
        <v>4</v>
      </c>
      <c r="I982">
        <f>IF(Table1[[#This Row],[Status]]="Settled",1,0)</f>
        <v>1</v>
      </c>
      <c r="J982">
        <f>IF(Table1[[#This Row],[Status]]="Failed",1,0)</f>
        <v>0</v>
      </c>
    </row>
    <row r="983" spans="1:10" x14ac:dyDescent="0.25">
      <c r="A983" s="2" t="s">
        <v>947</v>
      </c>
      <c r="B983" s="1">
        <v>45663</v>
      </c>
      <c r="C983" s="1">
        <v>45667</v>
      </c>
      <c r="D983" t="s">
        <v>26</v>
      </c>
      <c r="E983" t="s">
        <v>12</v>
      </c>
      <c r="F983" s="3">
        <v>293631.68</v>
      </c>
      <c r="G983" t="s">
        <v>10</v>
      </c>
      <c r="H983" s="4">
        <f>Table1[[#This Row],[SettleDate]] - Table1[[#This Row],[TradeDate]]</f>
        <v>4</v>
      </c>
      <c r="I983">
        <f>IF(Table1[[#This Row],[Status]]="Settled",1,0)</f>
        <v>1</v>
      </c>
      <c r="J983">
        <f>IF(Table1[[#This Row],[Status]]="Failed",1,0)</f>
        <v>0</v>
      </c>
    </row>
    <row r="984" spans="1:10" x14ac:dyDescent="0.25">
      <c r="A984" s="2" t="s">
        <v>948</v>
      </c>
      <c r="B984" s="1">
        <v>45723</v>
      </c>
      <c r="C984" s="1">
        <v>45727</v>
      </c>
      <c r="D984" t="s">
        <v>15</v>
      </c>
      <c r="E984" t="s">
        <v>17</v>
      </c>
      <c r="F984" s="3">
        <v>289047.40000000002</v>
      </c>
      <c r="G984" t="s">
        <v>10</v>
      </c>
      <c r="H984" s="4">
        <f>Table1[[#This Row],[SettleDate]] - Table1[[#This Row],[TradeDate]]</f>
        <v>4</v>
      </c>
      <c r="I984">
        <f>IF(Table1[[#This Row],[Status]]="Settled",1,0)</f>
        <v>1</v>
      </c>
      <c r="J984">
        <f>IF(Table1[[#This Row],[Status]]="Failed",1,0)</f>
        <v>0</v>
      </c>
    </row>
    <row r="985" spans="1:10" x14ac:dyDescent="0.25">
      <c r="A985" s="2" t="s">
        <v>949</v>
      </c>
      <c r="B985" s="1">
        <v>45732</v>
      </c>
      <c r="C985" s="1">
        <v>45736</v>
      </c>
      <c r="D985" t="s">
        <v>8</v>
      </c>
      <c r="E985" t="s">
        <v>9</v>
      </c>
      <c r="F985" s="3">
        <v>435521.29</v>
      </c>
      <c r="G985" t="s">
        <v>10</v>
      </c>
      <c r="H985" s="4">
        <f>Table1[[#This Row],[SettleDate]] - Table1[[#This Row],[TradeDate]]</f>
        <v>4</v>
      </c>
      <c r="I985">
        <f>IF(Table1[[#This Row],[Status]]="Settled",1,0)</f>
        <v>1</v>
      </c>
      <c r="J985">
        <f>IF(Table1[[#This Row],[Status]]="Failed",1,0)</f>
        <v>0</v>
      </c>
    </row>
    <row r="986" spans="1:10" x14ac:dyDescent="0.25">
      <c r="A986" s="2" t="s">
        <v>950</v>
      </c>
      <c r="B986" s="1">
        <v>45661</v>
      </c>
      <c r="C986" s="1">
        <v>45665</v>
      </c>
      <c r="D986" t="s">
        <v>19</v>
      </c>
      <c r="E986" t="s">
        <v>23</v>
      </c>
      <c r="F986" s="3">
        <v>195772.55</v>
      </c>
      <c r="G986" t="s">
        <v>10</v>
      </c>
      <c r="H986" s="4">
        <f>Table1[[#This Row],[SettleDate]] - Table1[[#This Row],[TradeDate]]</f>
        <v>4</v>
      </c>
      <c r="I986">
        <f>IF(Table1[[#This Row],[Status]]="Settled",1,0)</f>
        <v>1</v>
      </c>
      <c r="J986">
        <f>IF(Table1[[#This Row],[Status]]="Failed",1,0)</f>
        <v>0</v>
      </c>
    </row>
    <row r="987" spans="1:10" x14ac:dyDescent="0.25">
      <c r="A987" s="2" t="s">
        <v>952</v>
      </c>
      <c r="B987" s="1">
        <v>45791</v>
      </c>
      <c r="C987" s="1">
        <v>45795</v>
      </c>
      <c r="D987" t="s">
        <v>15</v>
      </c>
      <c r="E987" t="s">
        <v>23</v>
      </c>
      <c r="F987" s="3">
        <v>313078.26</v>
      </c>
      <c r="G987" t="s">
        <v>34</v>
      </c>
      <c r="H987" s="4">
        <f>Table1[[#This Row],[SettleDate]] - Table1[[#This Row],[TradeDate]]</f>
        <v>4</v>
      </c>
      <c r="I987">
        <f>IF(Table1[[#This Row],[Status]]="Settled",1,0)</f>
        <v>0</v>
      </c>
      <c r="J987">
        <f>IF(Table1[[#This Row],[Status]]="Failed",1,0)</f>
        <v>1</v>
      </c>
    </row>
    <row r="988" spans="1:10" x14ac:dyDescent="0.25">
      <c r="A988" s="2" t="s">
        <v>954</v>
      </c>
      <c r="B988" s="1">
        <v>45770</v>
      </c>
      <c r="C988" s="1">
        <v>45774</v>
      </c>
      <c r="D988" t="s">
        <v>8</v>
      </c>
      <c r="E988" t="s">
        <v>12</v>
      </c>
      <c r="F988" s="3">
        <v>239949.76</v>
      </c>
      <c r="G988" t="s">
        <v>10</v>
      </c>
      <c r="H988" s="4">
        <f>Table1[[#This Row],[SettleDate]] - Table1[[#This Row],[TradeDate]]</f>
        <v>4</v>
      </c>
      <c r="I988">
        <f>IF(Table1[[#This Row],[Status]]="Settled",1,0)</f>
        <v>1</v>
      </c>
      <c r="J988">
        <f>IF(Table1[[#This Row],[Status]]="Failed",1,0)</f>
        <v>0</v>
      </c>
    </row>
    <row r="989" spans="1:10" x14ac:dyDescent="0.25">
      <c r="A989" s="2" t="s">
        <v>956</v>
      </c>
      <c r="B989" s="1">
        <v>45836</v>
      </c>
      <c r="C989" s="1">
        <v>45840</v>
      </c>
      <c r="D989" t="s">
        <v>26</v>
      </c>
      <c r="E989" t="s">
        <v>12</v>
      </c>
      <c r="F989" s="3">
        <v>252132.36</v>
      </c>
      <c r="G989" t="s">
        <v>10</v>
      </c>
      <c r="H989" s="4">
        <f>Table1[[#This Row],[SettleDate]] - Table1[[#This Row],[TradeDate]]</f>
        <v>4</v>
      </c>
      <c r="I989">
        <f>IF(Table1[[#This Row],[Status]]="Settled",1,0)</f>
        <v>1</v>
      </c>
      <c r="J989">
        <f>IF(Table1[[#This Row],[Status]]="Failed",1,0)</f>
        <v>0</v>
      </c>
    </row>
    <row r="990" spans="1:10" x14ac:dyDescent="0.25">
      <c r="A990" s="2" t="s">
        <v>964</v>
      </c>
      <c r="B990" s="1">
        <v>45790</v>
      </c>
      <c r="C990" s="1">
        <v>45794</v>
      </c>
      <c r="D990" t="s">
        <v>15</v>
      </c>
      <c r="E990" t="s">
        <v>12</v>
      </c>
      <c r="F990" s="3">
        <v>433184.3</v>
      </c>
      <c r="G990" t="s">
        <v>10</v>
      </c>
      <c r="H990" s="4">
        <f>Table1[[#This Row],[SettleDate]] - Table1[[#This Row],[TradeDate]]</f>
        <v>4</v>
      </c>
      <c r="I990">
        <f>IF(Table1[[#This Row],[Status]]="Settled",1,0)</f>
        <v>1</v>
      </c>
      <c r="J990">
        <f>IF(Table1[[#This Row],[Status]]="Failed",1,0)</f>
        <v>0</v>
      </c>
    </row>
    <row r="991" spans="1:10" x14ac:dyDescent="0.25">
      <c r="A991" s="2" t="s">
        <v>969</v>
      </c>
      <c r="B991" s="1">
        <v>45676</v>
      </c>
      <c r="C991" s="1">
        <v>45680</v>
      </c>
      <c r="D991" t="s">
        <v>26</v>
      </c>
      <c r="E991" t="s">
        <v>17</v>
      </c>
      <c r="F991" s="3">
        <v>325685.78999999998</v>
      </c>
      <c r="G991" t="s">
        <v>10</v>
      </c>
      <c r="H991" s="4">
        <f>Table1[[#This Row],[SettleDate]] - Table1[[#This Row],[TradeDate]]</f>
        <v>4</v>
      </c>
      <c r="I991">
        <f>IF(Table1[[#This Row],[Status]]="Settled",1,0)</f>
        <v>1</v>
      </c>
      <c r="J991">
        <f>IF(Table1[[#This Row],[Status]]="Failed",1,0)</f>
        <v>0</v>
      </c>
    </row>
    <row r="992" spans="1:10" x14ac:dyDescent="0.25">
      <c r="A992" s="2" t="s">
        <v>972</v>
      </c>
      <c r="B992" s="1">
        <v>45797</v>
      </c>
      <c r="C992" s="1">
        <v>45801</v>
      </c>
      <c r="D992" t="s">
        <v>19</v>
      </c>
      <c r="E992" t="s">
        <v>12</v>
      </c>
      <c r="F992" s="3">
        <v>281796.98</v>
      </c>
      <c r="G992" t="s">
        <v>10</v>
      </c>
      <c r="H992" s="4">
        <f>Table1[[#This Row],[SettleDate]] - Table1[[#This Row],[TradeDate]]</f>
        <v>4</v>
      </c>
      <c r="I992">
        <f>IF(Table1[[#This Row],[Status]]="Settled",1,0)</f>
        <v>1</v>
      </c>
      <c r="J992">
        <f>IF(Table1[[#This Row],[Status]]="Failed",1,0)</f>
        <v>0</v>
      </c>
    </row>
    <row r="993" spans="1:10" x14ac:dyDescent="0.25">
      <c r="A993" s="2" t="s">
        <v>973</v>
      </c>
      <c r="B993" s="1">
        <v>45704</v>
      </c>
      <c r="C993" s="1">
        <v>45708</v>
      </c>
      <c r="D993" t="s">
        <v>8</v>
      </c>
      <c r="E993" t="s">
        <v>12</v>
      </c>
      <c r="F993" s="3">
        <v>376419.23</v>
      </c>
      <c r="G993" t="s">
        <v>10</v>
      </c>
      <c r="H993" s="4">
        <f>Table1[[#This Row],[SettleDate]] - Table1[[#This Row],[TradeDate]]</f>
        <v>4</v>
      </c>
      <c r="I993">
        <f>IF(Table1[[#This Row],[Status]]="Settled",1,0)</f>
        <v>1</v>
      </c>
      <c r="J993">
        <f>IF(Table1[[#This Row],[Status]]="Failed",1,0)</f>
        <v>0</v>
      </c>
    </row>
    <row r="994" spans="1:10" x14ac:dyDescent="0.25">
      <c r="A994" s="2" t="s">
        <v>976</v>
      </c>
      <c r="B994" s="1">
        <v>45799</v>
      </c>
      <c r="C994" s="1">
        <v>45803</v>
      </c>
      <c r="D994" t="s">
        <v>8</v>
      </c>
      <c r="E994" t="s">
        <v>12</v>
      </c>
      <c r="F994" s="3">
        <v>110041.61</v>
      </c>
      <c r="G994" t="s">
        <v>10</v>
      </c>
      <c r="H994" s="4">
        <f>Table1[[#This Row],[SettleDate]] - Table1[[#This Row],[TradeDate]]</f>
        <v>4</v>
      </c>
      <c r="I994">
        <f>IF(Table1[[#This Row],[Status]]="Settled",1,0)</f>
        <v>1</v>
      </c>
      <c r="J994">
        <f>IF(Table1[[#This Row],[Status]]="Failed",1,0)</f>
        <v>0</v>
      </c>
    </row>
    <row r="995" spans="1:10" x14ac:dyDescent="0.25">
      <c r="A995" s="2" t="s">
        <v>978</v>
      </c>
      <c r="B995" s="1">
        <v>45695</v>
      </c>
      <c r="C995" s="1">
        <v>45699</v>
      </c>
      <c r="D995" t="s">
        <v>8</v>
      </c>
      <c r="E995" t="s">
        <v>9</v>
      </c>
      <c r="F995" s="3">
        <v>294065.82</v>
      </c>
      <c r="G995" t="s">
        <v>31</v>
      </c>
      <c r="H995" s="4">
        <f>Table1[[#This Row],[SettleDate]] - Table1[[#This Row],[TradeDate]]</f>
        <v>4</v>
      </c>
      <c r="I995">
        <f>IF(Table1[[#This Row],[Status]]="Settled",1,0)</f>
        <v>0</v>
      </c>
      <c r="J995">
        <f>IF(Table1[[#This Row],[Status]]="Failed",1,0)</f>
        <v>0</v>
      </c>
    </row>
    <row r="996" spans="1:10" x14ac:dyDescent="0.25">
      <c r="A996" s="2" t="s">
        <v>986</v>
      </c>
      <c r="B996" s="1">
        <v>45791</v>
      </c>
      <c r="C996" s="1">
        <v>45795</v>
      </c>
      <c r="D996" t="s">
        <v>15</v>
      </c>
      <c r="E996" t="s">
        <v>33</v>
      </c>
      <c r="F996" s="3">
        <v>232887.5</v>
      </c>
      <c r="G996" t="s">
        <v>10</v>
      </c>
      <c r="H996" s="4">
        <f>Table1[[#This Row],[SettleDate]] - Table1[[#This Row],[TradeDate]]</f>
        <v>4</v>
      </c>
      <c r="I996">
        <f>IF(Table1[[#This Row],[Status]]="Settled",1,0)</f>
        <v>1</v>
      </c>
      <c r="J996">
        <f>IF(Table1[[#This Row],[Status]]="Failed",1,0)</f>
        <v>0</v>
      </c>
    </row>
    <row r="997" spans="1:10" x14ac:dyDescent="0.25">
      <c r="A997" s="2" t="s">
        <v>996</v>
      </c>
      <c r="B997" s="1">
        <v>45787</v>
      </c>
      <c r="C997" s="1">
        <v>45791</v>
      </c>
      <c r="D997" t="s">
        <v>19</v>
      </c>
      <c r="E997" t="s">
        <v>9</v>
      </c>
      <c r="F997" s="3">
        <v>372876.71</v>
      </c>
      <c r="G997" t="s">
        <v>31</v>
      </c>
      <c r="H997" s="4">
        <f>Table1[[#This Row],[SettleDate]] - Table1[[#This Row],[TradeDate]]</f>
        <v>4</v>
      </c>
      <c r="I997">
        <f>IF(Table1[[#This Row],[Status]]="Settled",1,0)</f>
        <v>0</v>
      </c>
      <c r="J997">
        <f>IF(Table1[[#This Row],[Status]]="Failed",1,0)</f>
        <v>0</v>
      </c>
    </row>
    <row r="998" spans="1:10" x14ac:dyDescent="0.25">
      <c r="A998" s="2" t="s">
        <v>1007</v>
      </c>
      <c r="B998" s="1">
        <v>45820</v>
      </c>
      <c r="C998" s="1">
        <v>45824</v>
      </c>
      <c r="D998" t="s">
        <v>19</v>
      </c>
      <c r="E998" t="s">
        <v>12</v>
      </c>
      <c r="F998" s="3">
        <v>255772.09</v>
      </c>
      <c r="G998" t="s">
        <v>13</v>
      </c>
      <c r="H998" s="4">
        <f>Table1[[#This Row],[SettleDate]] - Table1[[#This Row],[TradeDate]]</f>
        <v>4</v>
      </c>
      <c r="I998">
        <f>IF(Table1[[#This Row],[Status]]="Settled",1,0)</f>
        <v>0</v>
      </c>
      <c r="J998">
        <f>IF(Table1[[#This Row],[Status]]="Failed",1,0)</f>
        <v>0</v>
      </c>
    </row>
    <row r="999" spans="1:10" x14ac:dyDescent="0.25">
      <c r="A999" s="2" t="s">
        <v>1008</v>
      </c>
      <c r="B999" s="1">
        <v>45751</v>
      </c>
      <c r="C999" s="1">
        <v>45755</v>
      </c>
      <c r="D999" t="s">
        <v>26</v>
      </c>
      <c r="E999" t="s">
        <v>33</v>
      </c>
      <c r="F999" s="3">
        <v>488331.62</v>
      </c>
      <c r="G999" t="s">
        <v>10</v>
      </c>
      <c r="H999" s="4">
        <f>Table1[[#This Row],[SettleDate]] - Table1[[#This Row],[TradeDate]]</f>
        <v>4</v>
      </c>
      <c r="I999">
        <f>IF(Table1[[#This Row],[Status]]="Settled",1,0)</f>
        <v>1</v>
      </c>
      <c r="J999">
        <f>IF(Table1[[#This Row],[Status]]="Failed",1,0)</f>
        <v>0</v>
      </c>
    </row>
    <row r="1000" spans="1:10" x14ac:dyDescent="0.25">
      <c r="A1000" s="2" t="s">
        <v>1012</v>
      </c>
      <c r="B1000" s="1">
        <v>45719</v>
      </c>
      <c r="C1000" s="1">
        <v>45723</v>
      </c>
      <c r="D1000" t="s">
        <v>19</v>
      </c>
      <c r="E1000" t="s">
        <v>23</v>
      </c>
      <c r="F1000" s="3">
        <v>443445.81</v>
      </c>
      <c r="G1000" t="s">
        <v>10</v>
      </c>
      <c r="H1000" s="4">
        <f>Table1[[#This Row],[SettleDate]] - Table1[[#This Row],[TradeDate]]</f>
        <v>4</v>
      </c>
      <c r="I1000">
        <f>IF(Table1[[#This Row],[Status]]="Settled",1,0)</f>
        <v>1</v>
      </c>
      <c r="J1000">
        <f>IF(Table1[[#This Row],[Status]]="Failed",1,0)</f>
        <v>0</v>
      </c>
    </row>
    <row r="1001" spans="1:10" x14ac:dyDescent="0.25">
      <c r="A1001" s="2" t="s">
        <v>1019</v>
      </c>
      <c r="B1001" s="1">
        <v>45733</v>
      </c>
      <c r="C1001" s="1">
        <v>45737</v>
      </c>
      <c r="D1001" t="s">
        <v>15</v>
      </c>
      <c r="E1001" t="s">
        <v>17</v>
      </c>
      <c r="F1001" s="3">
        <v>470978.92</v>
      </c>
      <c r="G1001" t="s">
        <v>10</v>
      </c>
      <c r="H1001" s="4">
        <f>Table1[[#This Row],[SettleDate]] - Table1[[#This Row],[TradeDate]]</f>
        <v>4</v>
      </c>
      <c r="I1001">
        <f>IF(Table1[[#This Row],[Status]]="Settled",1,0)</f>
        <v>1</v>
      </c>
      <c r="J1001">
        <f>IF(Table1[[#This Row],[Status]]="Failed",1,0)</f>
        <v>0</v>
      </c>
    </row>
  </sheetData>
  <conditionalFormatting sqref="H2:H1001">
    <cfRule type="cellIs" dxfId="20" priority="1" stopIfTrue="1" operator="greaterThan">
      <formula>10</formula>
    </cfRule>
    <cfRule type="cellIs" dxfId="19" priority="2" stopIfTrue="1" operator="lessThan">
      <formula>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3" sqref="C3"/>
    </sheetView>
  </sheetViews>
  <sheetFormatPr defaultRowHeight="15" x14ac:dyDescent="0.25"/>
  <cols>
    <col min="1" max="1" width="27.42578125" bestFit="1" customWidth="1"/>
    <col min="2" max="2" width="12.85546875" bestFit="1" customWidth="1"/>
    <col min="3" max="3" width="11.140625" style="15" bestFit="1" customWidth="1"/>
  </cols>
  <sheetData>
    <row r="1" spans="1:3" x14ac:dyDescent="0.25">
      <c r="A1" s="11" t="s">
        <v>1023</v>
      </c>
      <c r="B1" s="12" t="s">
        <v>1024</v>
      </c>
      <c r="C1" s="13" t="s">
        <v>1025</v>
      </c>
    </row>
    <row r="2" spans="1:3" x14ac:dyDescent="0.25">
      <c r="A2" s="6" t="s">
        <v>1026</v>
      </c>
      <c r="B2" s="7"/>
      <c r="C2" s="14">
        <v>1000</v>
      </c>
    </row>
    <row r="3" spans="1:3" x14ac:dyDescent="0.25">
      <c r="A3" s="8" t="s">
        <v>1027</v>
      </c>
      <c r="B3" s="7"/>
      <c r="C3" s="24">
        <v>2.448</v>
      </c>
    </row>
    <row r="4" spans="1:3" x14ac:dyDescent="0.25">
      <c r="A4" s="8" t="s">
        <v>1028</v>
      </c>
      <c r="B4" s="7"/>
      <c r="C4" s="16">
        <v>0.68799999999999994</v>
      </c>
    </row>
    <row r="5" spans="1:3" x14ac:dyDescent="0.25">
      <c r="A5" s="9" t="s">
        <v>1029</v>
      </c>
      <c r="B5" s="10"/>
      <c r="C5" s="16">
        <v>9.6000000000000002E-2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showRowColHeaders="0" tabSelected="1" zoomScaleNormal="100" workbookViewId="0">
      <pane ySplit="1" topLeftCell="A2" activePane="bottomLeft" state="frozen"/>
      <selection pane="bottomLeft" activeCell="B5" sqref="B5"/>
    </sheetView>
  </sheetViews>
  <sheetFormatPr defaultRowHeight="15" x14ac:dyDescent="0.25"/>
  <cols>
    <col min="1" max="1" width="29.42578125" bestFit="1" customWidth="1"/>
    <col min="2" max="2" width="38.28515625" bestFit="1" customWidth="1"/>
  </cols>
  <sheetData>
    <row r="1" spans="1:5" ht="45" customHeight="1" x14ac:dyDescent="0.35">
      <c r="A1" s="21" t="s">
        <v>1034</v>
      </c>
      <c r="B1" s="22"/>
      <c r="C1" s="22"/>
      <c r="D1" s="22"/>
      <c r="E1" s="22"/>
    </row>
    <row r="2" spans="1:5" ht="18.75" x14ac:dyDescent="0.3">
      <c r="A2" s="18" t="s">
        <v>1026</v>
      </c>
      <c r="B2" s="19">
        <f>Table2[[#This Row],[Result]]</f>
        <v>1000</v>
      </c>
    </row>
    <row r="3" spans="1:5" ht="18.75" x14ac:dyDescent="0.3">
      <c r="A3" s="18" t="s">
        <v>1030</v>
      </c>
      <c r="B3" s="23">
        <f>Table2[[#This Row],[Result]]</f>
        <v>2.448</v>
      </c>
    </row>
    <row r="4" spans="1:5" ht="18.75" x14ac:dyDescent="0.3">
      <c r="A4" s="18" t="s">
        <v>1028</v>
      </c>
      <c r="B4" s="25">
        <f>Table2[[#This Row],[Result]]</f>
        <v>0.68799999999999994</v>
      </c>
    </row>
    <row r="5" spans="1:5" ht="18.75" x14ac:dyDescent="0.3">
      <c r="A5" s="18" t="s">
        <v>1029</v>
      </c>
      <c r="B5" s="25">
        <f>Table2[[#This Row],[Result]]</f>
        <v>9.6000000000000002E-2</v>
      </c>
    </row>
    <row r="20" spans="1:2" x14ac:dyDescent="0.25">
      <c r="A20" s="17" t="s">
        <v>1033</v>
      </c>
      <c r="B20" t="s">
        <v>1032</v>
      </c>
    </row>
    <row r="21" spans="1:2" x14ac:dyDescent="0.25">
      <c r="A21" s="5" t="s">
        <v>8</v>
      </c>
      <c r="B21" s="15">
        <v>34</v>
      </c>
    </row>
    <row r="22" spans="1:2" x14ac:dyDescent="0.25">
      <c r="A22" s="5" t="s">
        <v>15</v>
      </c>
      <c r="B22" s="15">
        <v>31</v>
      </c>
    </row>
    <row r="23" spans="1:2" ht="15.75" x14ac:dyDescent="0.25">
      <c r="A23" s="5" t="s">
        <v>19</v>
      </c>
      <c r="B23" s="20">
        <v>25</v>
      </c>
    </row>
    <row r="24" spans="1:2" x14ac:dyDescent="0.25">
      <c r="A24" s="5" t="s">
        <v>26</v>
      </c>
      <c r="B24" s="15">
        <v>25</v>
      </c>
    </row>
    <row r="25" spans="1:2" x14ac:dyDescent="0.25">
      <c r="A25" s="5" t="s">
        <v>1031</v>
      </c>
      <c r="B25" s="15">
        <v>115</v>
      </c>
    </row>
  </sheetData>
  <mergeCells count="1">
    <mergeCell ref="A1:E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Trade_Lifecycle_Data</vt:lpstr>
      <vt:lpstr>KPI Summary</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2025-10-19T04:59:34Z</dcterms:created>
  <dcterms:modified xsi:type="dcterms:W3CDTF">2025-10-19T06:05:00Z</dcterms:modified>
</cp:coreProperties>
</file>